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xr:revisionPtr revIDLastSave="0" documentId="13_ncr:1000001_{B2088DFA-6DD1-974F-96D8-10F1CFF46559}" xr6:coauthVersionLast="47" xr6:coauthVersionMax="47" xr10:uidLastSave="{00000000-0000-0000-0000-000000000000}"/>
  <bookViews>
    <workbookView xWindow="0" yWindow="0" windowWidth="16384" windowHeight="8192" tabRatio="500" activeTab="1" xr2:uid="{00000000-000D-0000-FFFF-FFFF00000000}"/>
  </bookViews>
  <sheets>
    <sheet name="K" sheetId="1" r:id="rId1"/>
    <sheet name="تعرفه" sheetId="2" r:id="rId2"/>
    <sheet name="کدینگ جامع" sheetId="3" r:id="rId3"/>
    <sheet name="کد تعدیلی" sheetId="4" r:id="rId4"/>
    <sheet name="ویزیت" sheetId="5" r:id="rId5"/>
    <sheet name="هتلینگ و خدمات وابسته" sheetId="6" r:id="rId6"/>
    <sheet name="پرستاری 1403" sheetId="7" r:id="rId7"/>
    <sheet name="پرستاری در منزل" sheetId="8" r:id="rId8"/>
    <sheet name="اعتیاد" sheetId="9" r:id="rId9"/>
    <sheet name="گلوبال پیوند" sheetId="10" r:id="rId10"/>
    <sheet name="گلوبال" sheetId="11" r:id="rId11"/>
    <sheet name="آمبولانس" sheetId="12" r:id="rId12"/>
    <sheet name="محلول شیمی درمانی" sheetId="13" r:id="rId13"/>
    <sheet name="سایر" sheetId="14" r:id="rId14"/>
  </sheets>
  <externalReferences>
    <externalReference r:id="rId15"/>
  </externalReferences>
  <definedNames>
    <definedName name="_xlnm._FilterDatabase" localSheetId="1" hidden="1">تعرفه!$A$3:$H$5517</definedName>
    <definedName name="_xlnm._FilterDatabase" localSheetId="3" hidden="1">'کد تعدیلی'!$A$3:$C$3</definedName>
    <definedName name="_Hlk27216291" localSheetId="12">'محلول شیمی درمانی'!#REF!</definedName>
    <definedName name="asdf" localSheetId="1">#REF!</definedName>
    <definedName name="asdf" localSheetId="2">#REF!</definedName>
    <definedName name="asdf" localSheetId="3">#REF!</definedName>
    <definedName name="asdf" localSheetId="5">#REF!</definedName>
    <definedName name="asdf" localSheetId="9">#REF!</definedName>
    <definedName name="asdf" localSheetId="10">#REF!</definedName>
    <definedName name="asdf" localSheetId="11">#REF!</definedName>
    <definedName name="asdf" localSheetId="13">#REF!</definedName>
    <definedName name="asdf">#REF!</definedName>
    <definedName name="BBBB" localSheetId="1">#REF!</definedName>
    <definedName name="BBBB" localSheetId="2">#REF!</definedName>
    <definedName name="BBBB" localSheetId="3">#REF!</definedName>
    <definedName name="BBBB" localSheetId="5">#REF!</definedName>
    <definedName name="BBBB" localSheetId="9">#REF!</definedName>
    <definedName name="BBBB" localSheetId="10">#REF!</definedName>
    <definedName name="BBBB" localSheetId="11">#REF!</definedName>
    <definedName name="BBBB" localSheetId="13">#REF!</definedName>
    <definedName name="BBBB">#REF!</definedName>
    <definedName name="Bihoshi" localSheetId="1">#REF!</definedName>
    <definedName name="Bihoshi" localSheetId="2">#REF!</definedName>
    <definedName name="Bihoshi" localSheetId="3">#REF!</definedName>
    <definedName name="Bihoshi" localSheetId="5">#REF!</definedName>
    <definedName name="Bihoshi" localSheetId="9">#REF!</definedName>
    <definedName name="Bihoshi" localSheetId="10">#REF!</definedName>
    <definedName name="Bihoshi" localSheetId="11">#REF!</definedName>
    <definedName name="Bihoshi" localSheetId="13">#REF!</definedName>
    <definedName name="Bihoshi">#REF!</definedName>
    <definedName name="Bihoshi2" localSheetId="1">#REF!</definedName>
    <definedName name="Bihoshi2" localSheetId="2">#REF!</definedName>
    <definedName name="Bihoshi2" localSheetId="3">#REF!</definedName>
    <definedName name="Bihoshi2" localSheetId="5">#REF!</definedName>
    <definedName name="Bihoshi2" localSheetId="9">#REF!</definedName>
    <definedName name="Bihoshi2" localSheetId="10">#REF!</definedName>
    <definedName name="Bihoshi2" localSheetId="11">#REF!</definedName>
    <definedName name="Bihoshi2" localSheetId="13">#REF!</definedName>
    <definedName name="Bihoshi2">#REF!</definedName>
    <definedName name="Bihoshi3" localSheetId="1">#REF!</definedName>
    <definedName name="Bihoshi3" localSheetId="2">#REF!</definedName>
    <definedName name="Bihoshi3" localSheetId="3">#REF!</definedName>
    <definedName name="Bihoshi3" localSheetId="5">#REF!</definedName>
    <definedName name="Bihoshi3" localSheetId="9">#REF!</definedName>
    <definedName name="Bihoshi3" localSheetId="10">#REF!</definedName>
    <definedName name="Bihoshi3" localSheetId="11">#REF!</definedName>
    <definedName name="Bihoshi3" localSheetId="13">#REF!</definedName>
    <definedName name="Bihoshi3">#REF!</definedName>
    <definedName name="Ezafe" localSheetId="1">#REF!</definedName>
    <definedName name="Ezafe" localSheetId="2">#REF!</definedName>
    <definedName name="Ezafe" localSheetId="3">#REF!</definedName>
    <definedName name="Ezafe" localSheetId="5">#REF!</definedName>
    <definedName name="Ezafe" localSheetId="9">#REF!</definedName>
    <definedName name="Ezafe" localSheetId="10">#REF!</definedName>
    <definedName name="Ezafe" localSheetId="11">#REF!</definedName>
    <definedName name="Ezafe" localSheetId="13">#REF!</definedName>
    <definedName name="Ezafe">#REF!</definedName>
    <definedName name="_xlnm.Print_Area" localSheetId="10">گلوبال!#REF!</definedName>
    <definedName name="_xlnm.Print_Titles" localSheetId="10">گلوبال!$1:$1</definedName>
    <definedName name="qwer" localSheetId="1">#REF!</definedName>
    <definedName name="qwer" localSheetId="2">#REF!</definedName>
    <definedName name="qwer" localSheetId="3">#REF!</definedName>
    <definedName name="qwer" localSheetId="5">#REF!</definedName>
    <definedName name="qwer" localSheetId="9">#REF!</definedName>
    <definedName name="qwer" localSheetId="10">'[1]Sheet1 (2)'!$A$1:$J$5872</definedName>
    <definedName name="qwer" localSheetId="11">#REF!</definedName>
    <definedName name="qwer" localSheetId="13">#REF!</definedName>
    <definedName name="qwer">#REF!</definedName>
    <definedName name="qwer1" localSheetId="1">#REF!</definedName>
    <definedName name="qwer1" localSheetId="2">#REF!</definedName>
    <definedName name="qwer1" localSheetId="3">#REF!</definedName>
    <definedName name="qwer1" localSheetId="5">#REF!</definedName>
    <definedName name="qwer1" localSheetId="9">#REF!</definedName>
    <definedName name="qwer1" localSheetId="10">#REF!</definedName>
    <definedName name="qwer1" localSheetId="11">#REF!</definedName>
    <definedName name="qwer1" localSheetId="13">#REF!</definedName>
    <definedName name="qwer1">#REF!</definedName>
    <definedName name="qwer2" localSheetId="1">#REF!</definedName>
    <definedName name="qwer2" localSheetId="2">#REF!</definedName>
    <definedName name="qwer2" localSheetId="3">#REF!</definedName>
    <definedName name="qwer2" localSheetId="5">#REF!</definedName>
    <definedName name="qwer2" localSheetId="9">#REF!</definedName>
    <definedName name="qwer2" localSheetId="10">#REF!</definedName>
    <definedName name="qwer2" localSheetId="11">#REF!</definedName>
    <definedName name="qwer2" localSheetId="13">#REF!</definedName>
    <definedName name="qwer2">#REF!</definedName>
    <definedName name="Z_AA317437_72DA_47F3_93B6_A54DF2C0B8AE_.wvu.PrintTitles" localSheetId="10" hidden="1">گلوبال!$1:$1</definedName>
    <definedName name="Z_E1BD32A1_AB69_4A38_BC9E_13D54368AEFE_.wvu.Cols" localSheetId="1" hidden="1">تعرفه!$D:$D</definedName>
    <definedName name="Z_E1BD32A1_AB69_4A38_BC9E_13D54368AEFE_.wvu.FilterData" localSheetId="1" hidden="1">تعرفه!$A$3:$H$5499</definedName>
    <definedName name="جامع" localSheetId="2">#REF!</definedName>
    <definedName name="جامع" localSheetId="3">#REF!</definedName>
    <definedName name="جامع">#REF!</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5517" i="2" l="1"/>
  <c r="M5517" i="2"/>
  <c r="K5517" i="2"/>
  <c r="L5517" i="2"/>
  <c r="J5516" i="2"/>
  <c r="M5516" i="2"/>
  <c r="K5516" i="2"/>
  <c r="L5516" i="2"/>
  <c r="J5515" i="2"/>
  <c r="M5515" i="2"/>
  <c r="K5515" i="2"/>
  <c r="L5515" i="2"/>
  <c r="J5514" i="2"/>
  <c r="M5514" i="2"/>
  <c r="K5514" i="2"/>
  <c r="L5514" i="2"/>
  <c r="J5513" i="2"/>
  <c r="M5513" i="2"/>
  <c r="K5513" i="2"/>
  <c r="L5513" i="2"/>
  <c r="J5512" i="2"/>
  <c r="M5512" i="2"/>
  <c r="K5512" i="2"/>
  <c r="L5512" i="2"/>
  <c r="J5511" i="2"/>
  <c r="M5511" i="2"/>
  <c r="K5511" i="2"/>
  <c r="L5511" i="2"/>
  <c r="J5510" i="2"/>
  <c r="M5510" i="2"/>
  <c r="K5510" i="2"/>
  <c r="L5510" i="2"/>
  <c r="J5509" i="2"/>
  <c r="M5509" i="2"/>
  <c r="K5509" i="2"/>
  <c r="L5509" i="2"/>
  <c r="J5508" i="2"/>
  <c r="M5508" i="2"/>
  <c r="K5508" i="2"/>
  <c r="L5508" i="2"/>
  <c r="J5507" i="2"/>
  <c r="M5507" i="2"/>
  <c r="K5507" i="2"/>
  <c r="L5507" i="2"/>
  <c r="J5506" i="2"/>
  <c r="M5506" i="2"/>
  <c r="K5506" i="2"/>
  <c r="L5506" i="2"/>
  <c r="J5505" i="2"/>
  <c r="M5505" i="2"/>
  <c r="K5505" i="2"/>
  <c r="L5505" i="2"/>
  <c r="J5504" i="2"/>
  <c r="M5504" i="2"/>
  <c r="K5504" i="2"/>
  <c r="L5504" i="2"/>
  <c r="J5503" i="2"/>
  <c r="M5503" i="2"/>
  <c r="K5503" i="2"/>
  <c r="L5503" i="2"/>
  <c r="J5502" i="2"/>
  <c r="M5502" i="2"/>
  <c r="K5502" i="2"/>
  <c r="L5502" i="2"/>
  <c r="J5501" i="2"/>
  <c r="M5501" i="2"/>
  <c r="K5501" i="2"/>
  <c r="L5501" i="2"/>
  <c r="J5500" i="2"/>
  <c r="M5500" i="2"/>
  <c r="K5500" i="2"/>
  <c r="L5500" i="2"/>
  <c r="J5499" i="2"/>
  <c r="M5499" i="2"/>
  <c r="K5499" i="2"/>
  <c r="L5499" i="2"/>
  <c r="J5498" i="2"/>
  <c r="M5498" i="2"/>
  <c r="K5498" i="2"/>
  <c r="L5498" i="2"/>
  <c r="J5497" i="2"/>
  <c r="M5497" i="2"/>
  <c r="K5497" i="2"/>
  <c r="L5497" i="2"/>
  <c r="J5496" i="2"/>
  <c r="M5496" i="2"/>
  <c r="K5496" i="2"/>
  <c r="L5496" i="2"/>
  <c r="J5495" i="2"/>
  <c r="M5495" i="2"/>
  <c r="K5495" i="2"/>
  <c r="L5495" i="2"/>
  <c r="J5494" i="2"/>
  <c r="M5494" i="2"/>
  <c r="K5494" i="2"/>
  <c r="L5494" i="2"/>
  <c r="J5493" i="2"/>
  <c r="M5493" i="2"/>
  <c r="K5493" i="2"/>
  <c r="L5493" i="2"/>
  <c r="J5492" i="2"/>
  <c r="M5492" i="2"/>
  <c r="K5492" i="2"/>
  <c r="L5492" i="2"/>
  <c r="J5491" i="2"/>
  <c r="M5491" i="2"/>
  <c r="K5491" i="2"/>
  <c r="L5491" i="2"/>
  <c r="J5490" i="2"/>
  <c r="M5490" i="2"/>
  <c r="K5490" i="2"/>
  <c r="L5490" i="2"/>
  <c r="J5489" i="2"/>
  <c r="M5489" i="2"/>
  <c r="K5489" i="2"/>
  <c r="L5489" i="2"/>
  <c r="J5488" i="2"/>
  <c r="M5488" i="2"/>
  <c r="K5488" i="2"/>
  <c r="L5488" i="2"/>
  <c r="J5487" i="2"/>
  <c r="M5487" i="2"/>
  <c r="K5487" i="2"/>
  <c r="L5487" i="2"/>
  <c r="J5486" i="2"/>
  <c r="M5486" i="2"/>
  <c r="K5486" i="2"/>
  <c r="L5486" i="2"/>
  <c r="J5485" i="2"/>
  <c r="M5485" i="2"/>
  <c r="K5485" i="2"/>
  <c r="L5485" i="2"/>
  <c r="J5484" i="2"/>
  <c r="M5484" i="2"/>
  <c r="K5484" i="2"/>
  <c r="L5484" i="2"/>
  <c r="J5483" i="2"/>
  <c r="M5483" i="2"/>
  <c r="K5483" i="2"/>
  <c r="L5483" i="2"/>
  <c r="J5482" i="2"/>
  <c r="M5482" i="2"/>
  <c r="K5482" i="2"/>
  <c r="L5482" i="2"/>
  <c r="J5481" i="2"/>
  <c r="M5481" i="2"/>
  <c r="K5481" i="2"/>
  <c r="L5481" i="2"/>
  <c r="J5480" i="2"/>
  <c r="M5480" i="2"/>
  <c r="K5480" i="2"/>
  <c r="L5480" i="2"/>
  <c r="J5479" i="2"/>
  <c r="M5479" i="2"/>
  <c r="K5479" i="2"/>
  <c r="L5479" i="2"/>
  <c r="J5478" i="2"/>
  <c r="M5478" i="2"/>
  <c r="K5478" i="2"/>
  <c r="L5478" i="2"/>
  <c r="J5477" i="2"/>
  <c r="M5477" i="2"/>
  <c r="K5477" i="2"/>
  <c r="L5477" i="2"/>
  <c r="J5476" i="2"/>
  <c r="M5476" i="2"/>
  <c r="K5476" i="2"/>
  <c r="L5476" i="2"/>
  <c r="J5475" i="2"/>
  <c r="M5475" i="2"/>
  <c r="K5475" i="2"/>
  <c r="L5475" i="2"/>
  <c r="J5474" i="2"/>
  <c r="M5474" i="2"/>
  <c r="K5474" i="2"/>
  <c r="L5474" i="2"/>
  <c r="J5473" i="2"/>
  <c r="M5473" i="2"/>
  <c r="K5473" i="2"/>
  <c r="L5473" i="2"/>
  <c r="J5472" i="2"/>
  <c r="M5472" i="2"/>
  <c r="K5472" i="2"/>
  <c r="L5472" i="2"/>
  <c r="J5471" i="2"/>
  <c r="M5471" i="2"/>
  <c r="K5471" i="2"/>
  <c r="L5471" i="2"/>
  <c r="J5470" i="2"/>
  <c r="M5470" i="2"/>
  <c r="K5470" i="2"/>
  <c r="L5470" i="2"/>
  <c r="J5469" i="2"/>
  <c r="M5469" i="2"/>
  <c r="K5469" i="2"/>
  <c r="L5469" i="2"/>
  <c r="J5468" i="2"/>
  <c r="M5468" i="2"/>
  <c r="K5468" i="2"/>
  <c r="L5468" i="2"/>
  <c r="E5468" i="2"/>
  <c r="F5467" i="2"/>
  <c r="G5467" i="2"/>
  <c r="J5467" i="2"/>
  <c r="M5467" i="2"/>
  <c r="K5467" i="2"/>
  <c r="L5467" i="2"/>
  <c r="E5467" i="2"/>
  <c r="J5466" i="2"/>
  <c r="M5466" i="2"/>
  <c r="K5466" i="2"/>
  <c r="L5466" i="2"/>
  <c r="E5466" i="2"/>
  <c r="J5465" i="2"/>
  <c r="M5465" i="2"/>
  <c r="K5465" i="2"/>
  <c r="L5465" i="2"/>
  <c r="E5465" i="2"/>
  <c r="F5464" i="2"/>
  <c r="G5464" i="2"/>
  <c r="J5464" i="2"/>
  <c r="M5464" i="2"/>
  <c r="K5464" i="2"/>
  <c r="L5464" i="2"/>
  <c r="E5464" i="2"/>
  <c r="J5463" i="2"/>
  <c r="M5463" i="2"/>
  <c r="K5463" i="2"/>
  <c r="L5463" i="2"/>
  <c r="J5462" i="2"/>
  <c r="M5462" i="2"/>
  <c r="K5462" i="2"/>
  <c r="L5462" i="2"/>
  <c r="J5461" i="2"/>
  <c r="M5461" i="2"/>
  <c r="K5461" i="2"/>
  <c r="L5461" i="2"/>
  <c r="J5460" i="2"/>
  <c r="M5460" i="2"/>
  <c r="K5460" i="2"/>
  <c r="L5460" i="2"/>
  <c r="J5459" i="2"/>
  <c r="M5459" i="2"/>
  <c r="K5459" i="2"/>
  <c r="L5459" i="2"/>
  <c r="J5458" i="2"/>
  <c r="M5458" i="2"/>
  <c r="K5458" i="2"/>
  <c r="L5458" i="2"/>
  <c r="J5457" i="2"/>
  <c r="M5457" i="2"/>
  <c r="K5457" i="2"/>
  <c r="L5457" i="2"/>
  <c r="J5456" i="2"/>
  <c r="M5456" i="2"/>
  <c r="K5456" i="2"/>
  <c r="L5456" i="2"/>
  <c r="J5455" i="2"/>
  <c r="M5455" i="2"/>
  <c r="K5455" i="2"/>
  <c r="L5455" i="2"/>
  <c r="J5454" i="2"/>
  <c r="M5454" i="2"/>
  <c r="K5454" i="2"/>
  <c r="L5454" i="2"/>
  <c r="J5453" i="2"/>
  <c r="M5453" i="2"/>
  <c r="K5453" i="2"/>
  <c r="L5453" i="2"/>
  <c r="J5452" i="2"/>
  <c r="M5452" i="2"/>
  <c r="K5452" i="2"/>
  <c r="L5452" i="2"/>
  <c r="J5451" i="2"/>
  <c r="M5451" i="2"/>
  <c r="K5451" i="2"/>
  <c r="L5451" i="2"/>
  <c r="J5450" i="2"/>
  <c r="M5450" i="2"/>
  <c r="K5450" i="2"/>
  <c r="L5450" i="2"/>
  <c r="J5449" i="2"/>
  <c r="M5449" i="2"/>
  <c r="K5449" i="2"/>
  <c r="L5449" i="2"/>
  <c r="J5448" i="2"/>
  <c r="M5448" i="2"/>
  <c r="K5448" i="2"/>
  <c r="L5448" i="2"/>
  <c r="J5447" i="2"/>
  <c r="M5447" i="2"/>
  <c r="K5447" i="2"/>
  <c r="L5447" i="2"/>
  <c r="J5446" i="2"/>
  <c r="M5446" i="2"/>
  <c r="K5446" i="2"/>
  <c r="L5446" i="2"/>
  <c r="J5445" i="2"/>
  <c r="M5445" i="2"/>
  <c r="K5445" i="2"/>
  <c r="L5445" i="2"/>
  <c r="J5444" i="2"/>
  <c r="M5444" i="2"/>
  <c r="K5444" i="2"/>
  <c r="L5444" i="2"/>
  <c r="J5443" i="2"/>
  <c r="M5443" i="2"/>
  <c r="K5443" i="2"/>
  <c r="L5443" i="2"/>
  <c r="J5442" i="2"/>
  <c r="M5442" i="2"/>
  <c r="K5442" i="2"/>
  <c r="L5442" i="2"/>
  <c r="J5441" i="2"/>
  <c r="M5441" i="2"/>
  <c r="K5441" i="2"/>
  <c r="L5441" i="2"/>
  <c r="J5440" i="2"/>
  <c r="M5440" i="2"/>
  <c r="K5440" i="2"/>
  <c r="L5440" i="2"/>
  <c r="J5439" i="2"/>
  <c r="M5439" i="2"/>
  <c r="K5439" i="2"/>
  <c r="L5439" i="2"/>
  <c r="J5438" i="2"/>
  <c r="M5438" i="2"/>
  <c r="K5438" i="2"/>
  <c r="L5438" i="2"/>
  <c r="J5437" i="2"/>
  <c r="M5437" i="2"/>
  <c r="K5437" i="2"/>
  <c r="L5437" i="2"/>
  <c r="J5436" i="2"/>
  <c r="M5436" i="2"/>
  <c r="K5436" i="2"/>
  <c r="L5436" i="2"/>
  <c r="J5435" i="2"/>
  <c r="M5435" i="2"/>
  <c r="K5435" i="2"/>
  <c r="L5435" i="2"/>
  <c r="J5434" i="2"/>
  <c r="M5434" i="2"/>
  <c r="K5434" i="2"/>
  <c r="L5434" i="2"/>
  <c r="J5433" i="2"/>
  <c r="M5433" i="2"/>
  <c r="K5433" i="2"/>
  <c r="L5433" i="2"/>
  <c r="J5432" i="2"/>
  <c r="M5432" i="2"/>
  <c r="K5432" i="2"/>
  <c r="L5432" i="2"/>
  <c r="J5431" i="2"/>
  <c r="M5431" i="2"/>
  <c r="K5431" i="2"/>
  <c r="L5431" i="2"/>
  <c r="J5430" i="2"/>
  <c r="M5430" i="2"/>
  <c r="K5430" i="2"/>
  <c r="L5430" i="2"/>
  <c r="J5429" i="2"/>
  <c r="M5429" i="2"/>
  <c r="K5429" i="2"/>
  <c r="L5429" i="2"/>
  <c r="J5428" i="2"/>
  <c r="M5428" i="2"/>
  <c r="K5428" i="2"/>
  <c r="L5428" i="2"/>
  <c r="J5427" i="2"/>
  <c r="M5427" i="2"/>
  <c r="K5427" i="2"/>
  <c r="L5427" i="2"/>
  <c r="J5426" i="2"/>
  <c r="M5426" i="2"/>
  <c r="K5426" i="2"/>
  <c r="L5426" i="2"/>
  <c r="J5425" i="2"/>
  <c r="M5425" i="2"/>
  <c r="K5425" i="2"/>
  <c r="L5425" i="2"/>
  <c r="J5424" i="2"/>
  <c r="M5424" i="2"/>
  <c r="K5424" i="2"/>
  <c r="L5424" i="2"/>
  <c r="J5423" i="2"/>
  <c r="M5423" i="2"/>
  <c r="K5423" i="2"/>
  <c r="L5423" i="2"/>
  <c r="J5422" i="2"/>
  <c r="M5422" i="2"/>
  <c r="K5422" i="2"/>
  <c r="L5422" i="2"/>
  <c r="J5421" i="2"/>
  <c r="M5421" i="2"/>
  <c r="K5421" i="2"/>
  <c r="L5421" i="2"/>
  <c r="J5420" i="2"/>
  <c r="M5420" i="2"/>
  <c r="K5420" i="2"/>
  <c r="L5420" i="2"/>
  <c r="J5419" i="2"/>
  <c r="M5419" i="2"/>
  <c r="K5419" i="2"/>
  <c r="L5419" i="2"/>
  <c r="J5418" i="2"/>
  <c r="M5418" i="2"/>
  <c r="K5418" i="2"/>
  <c r="L5418" i="2"/>
  <c r="J5417" i="2"/>
  <c r="M5417" i="2"/>
  <c r="K5417" i="2"/>
  <c r="L5417" i="2"/>
  <c r="J5416" i="2"/>
  <c r="M5416" i="2"/>
  <c r="K5416" i="2"/>
  <c r="L5416" i="2"/>
  <c r="J5415" i="2"/>
  <c r="M5415" i="2"/>
  <c r="K5415" i="2"/>
  <c r="L5415" i="2"/>
  <c r="J5414" i="2"/>
  <c r="M5414" i="2"/>
  <c r="K5414" i="2"/>
  <c r="L5414" i="2"/>
  <c r="J5413" i="2"/>
  <c r="M5413" i="2"/>
  <c r="K5413" i="2"/>
  <c r="L5413" i="2"/>
  <c r="J5412" i="2"/>
  <c r="M5412" i="2"/>
  <c r="K5412" i="2"/>
  <c r="L5412" i="2"/>
  <c r="J5411" i="2"/>
  <c r="M5411" i="2"/>
  <c r="K5411" i="2"/>
  <c r="L5411" i="2"/>
  <c r="J5410" i="2"/>
  <c r="M5410" i="2"/>
  <c r="K5410" i="2"/>
  <c r="L5410" i="2"/>
  <c r="J5409" i="2"/>
  <c r="M5409" i="2"/>
  <c r="K5409" i="2"/>
  <c r="L5409" i="2"/>
  <c r="J5408" i="2"/>
  <c r="M5408" i="2"/>
  <c r="K5408" i="2"/>
  <c r="L5408" i="2"/>
  <c r="J5407" i="2"/>
  <c r="M5407" i="2"/>
  <c r="K5407" i="2"/>
  <c r="L5407" i="2"/>
  <c r="J5406" i="2"/>
  <c r="M5406" i="2"/>
  <c r="K5406" i="2"/>
  <c r="L5406" i="2"/>
  <c r="J5405" i="2"/>
  <c r="M5405" i="2"/>
  <c r="K5405" i="2"/>
  <c r="L5405" i="2"/>
  <c r="J5404" i="2"/>
  <c r="M5404" i="2"/>
  <c r="K5404" i="2"/>
  <c r="L5404" i="2"/>
  <c r="J5403" i="2"/>
  <c r="M5403" i="2"/>
  <c r="K5403" i="2"/>
  <c r="L5403" i="2"/>
  <c r="J5402" i="2"/>
  <c r="M5402" i="2"/>
  <c r="K5402" i="2"/>
  <c r="L5402" i="2"/>
  <c r="J5401" i="2"/>
  <c r="M5401" i="2"/>
  <c r="K5401" i="2"/>
  <c r="L5401" i="2"/>
  <c r="J5400" i="2"/>
  <c r="M5400" i="2"/>
  <c r="K5400" i="2"/>
  <c r="L5400" i="2"/>
  <c r="J5399" i="2"/>
  <c r="M5399" i="2"/>
  <c r="K5399" i="2"/>
  <c r="L5399" i="2"/>
  <c r="J5398" i="2"/>
  <c r="M5398" i="2"/>
  <c r="K5398" i="2"/>
  <c r="L5398" i="2"/>
  <c r="J5397" i="2"/>
  <c r="M5397" i="2"/>
  <c r="K5397" i="2"/>
  <c r="L5397" i="2"/>
  <c r="J5396" i="2"/>
  <c r="M5396" i="2"/>
  <c r="K5396" i="2"/>
  <c r="L5396" i="2"/>
  <c r="J5395" i="2"/>
  <c r="M5395" i="2"/>
  <c r="K5395" i="2"/>
  <c r="L5395" i="2"/>
  <c r="J5394" i="2"/>
  <c r="M5394" i="2"/>
  <c r="K5394" i="2"/>
  <c r="L5394" i="2"/>
  <c r="J5393" i="2"/>
  <c r="M5393" i="2"/>
  <c r="K5393" i="2"/>
  <c r="L5393" i="2"/>
  <c r="J5392" i="2"/>
  <c r="M5392" i="2"/>
  <c r="K5392" i="2"/>
  <c r="L5392" i="2"/>
  <c r="J5391" i="2"/>
  <c r="M5391" i="2"/>
  <c r="K5391" i="2"/>
  <c r="L5391" i="2"/>
  <c r="J5390" i="2"/>
  <c r="M5390" i="2"/>
  <c r="K5390" i="2"/>
  <c r="L5390" i="2"/>
  <c r="J5389" i="2"/>
  <c r="M5389" i="2"/>
  <c r="K5389" i="2"/>
  <c r="L5389" i="2"/>
  <c r="J5388" i="2"/>
  <c r="M5388" i="2"/>
  <c r="K5388" i="2"/>
  <c r="L5388" i="2"/>
  <c r="J5387" i="2"/>
  <c r="M5387" i="2"/>
  <c r="K5387" i="2"/>
  <c r="L5387" i="2"/>
  <c r="J5386" i="2"/>
  <c r="M5386" i="2"/>
  <c r="K5386" i="2"/>
  <c r="L5386" i="2"/>
  <c r="J5385" i="2"/>
  <c r="M5385" i="2"/>
  <c r="K5385" i="2"/>
  <c r="L5385" i="2"/>
  <c r="J5384" i="2"/>
  <c r="M5384" i="2"/>
  <c r="K5384" i="2"/>
  <c r="L5384" i="2"/>
  <c r="J5383" i="2"/>
  <c r="M5383" i="2"/>
  <c r="K5383" i="2"/>
  <c r="L5383" i="2"/>
  <c r="J5382" i="2"/>
  <c r="M5382" i="2"/>
  <c r="K5382" i="2"/>
  <c r="L5382" i="2"/>
  <c r="J5381" i="2"/>
  <c r="M5381" i="2"/>
  <c r="K5381" i="2"/>
  <c r="L5381" i="2"/>
  <c r="J5380" i="2"/>
  <c r="M5380" i="2"/>
  <c r="K5380" i="2"/>
  <c r="L5380" i="2"/>
  <c r="J5379" i="2"/>
  <c r="M5379" i="2"/>
  <c r="K5379" i="2"/>
  <c r="L5379" i="2"/>
  <c r="J5378" i="2"/>
  <c r="M5378" i="2"/>
  <c r="K5378" i="2"/>
  <c r="L5378" i="2"/>
  <c r="J5377" i="2"/>
  <c r="M5377" i="2"/>
  <c r="K5377" i="2"/>
  <c r="L5377" i="2"/>
  <c r="J5376" i="2"/>
  <c r="M5376" i="2"/>
  <c r="K5376" i="2"/>
  <c r="L5376" i="2"/>
  <c r="J5375" i="2"/>
  <c r="M5375" i="2"/>
  <c r="K5375" i="2"/>
  <c r="L5375" i="2"/>
  <c r="J5374" i="2"/>
  <c r="M5374" i="2"/>
  <c r="K5374" i="2"/>
  <c r="L5374" i="2"/>
  <c r="J5373" i="2"/>
  <c r="M5373" i="2"/>
  <c r="K5373" i="2"/>
  <c r="L5373" i="2"/>
  <c r="J5372" i="2"/>
  <c r="M5372" i="2"/>
  <c r="K5372" i="2"/>
  <c r="L5372" i="2"/>
  <c r="J5371" i="2"/>
  <c r="M5371" i="2"/>
  <c r="K5371" i="2"/>
  <c r="L5371" i="2"/>
  <c r="J5370" i="2"/>
  <c r="M5370" i="2"/>
  <c r="K5370" i="2"/>
  <c r="L5370" i="2"/>
  <c r="J5369" i="2"/>
  <c r="M5369" i="2"/>
  <c r="K5369" i="2"/>
  <c r="L5369" i="2"/>
  <c r="J5368" i="2"/>
  <c r="M5368" i="2"/>
  <c r="K5368" i="2"/>
  <c r="L5368" i="2"/>
  <c r="J5367" i="2"/>
  <c r="M5367" i="2"/>
  <c r="K5367" i="2"/>
  <c r="L5367" i="2"/>
  <c r="J5366" i="2"/>
  <c r="M5366" i="2"/>
  <c r="K5366" i="2"/>
  <c r="L5366" i="2"/>
  <c r="J5365" i="2"/>
  <c r="M5365" i="2"/>
  <c r="K5365" i="2"/>
  <c r="L5365" i="2"/>
  <c r="J5364" i="2"/>
  <c r="M5364" i="2"/>
  <c r="K5364" i="2"/>
  <c r="L5364" i="2"/>
  <c r="J5363" i="2"/>
  <c r="M5363" i="2"/>
  <c r="K5363" i="2"/>
  <c r="L5363" i="2"/>
  <c r="J5362" i="2"/>
  <c r="M5362" i="2"/>
  <c r="K5362" i="2"/>
  <c r="L5362" i="2"/>
  <c r="J5361" i="2"/>
  <c r="M5361" i="2"/>
  <c r="K5361" i="2"/>
  <c r="L5361" i="2"/>
  <c r="J5360" i="2"/>
  <c r="M5360" i="2"/>
  <c r="K5360" i="2"/>
  <c r="L5360" i="2"/>
  <c r="J5359" i="2"/>
  <c r="M5359" i="2"/>
  <c r="K5359" i="2"/>
  <c r="L5359" i="2"/>
  <c r="J5358" i="2"/>
  <c r="M5358" i="2"/>
  <c r="K5358" i="2"/>
  <c r="L5358" i="2"/>
  <c r="J5357" i="2"/>
  <c r="M5357" i="2"/>
  <c r="K5357" i="2"/>
  <c r="L5357" i="2"/>
  <c r="J5356" i="2"/>
  <c r="M5356" i="2"/>
  <c r="K5356" i="2"/>
  <c r="L5356" i="2"/>
  <c r="J5355" i="2"/>
  <c r="M5355" i="2"/>
  <c r="K5355" i="2"/>
  <c r="L5355" i="2"/>
  <c r="J5354" i="2"/>
  <c r="M5354" i="2"/>
  <c r="K5354" i="2"/>
  <c r="L5354" i="2"/>
  <c r="J5353" i="2"/>
  <c r="M5353" i="2"/>
  <c r="K5353" i="2"/>
  <c r="L5353" i="2"/>
  <c r="J5352" i="2"/>
  <c r="M5352" i="2"/>
  <c r="K5352" i="2"/>
  <c r="L5352" i="2"/>
  <c r="J5351" i="2"/>
  <c r="M5351" i="2"/>
  <c r="K5351" i="2"/>
  <c r="L5351" i="2"/>
  <c r="J5350" i="2"/>
  <c r="M5350" i="2"/>
  <c r="K5350" i="2"/>
  <c r="L5350" i="2"/>
  <c r="J5349" i="2"/>
  <c r="M5349" i="2"/>
  <c r="K5349" i="2"/>
  <c r="L5349" i="2"/>
  <c r="J5348" i="2"/>
  <c r="M5348" i="2"/>
  <c r="K5348" i="2"/>
  <c r="L5348" i="2"/>
  <c r="J5347" i="2"/>
  <c r="M5347" i="2"/>
  <c r="K5347" i="2"/>
  <c r="L5347" i="2"/>
  <c r="J5346" i="2"/>
  <c r="M5346" i="2"/>
  <c r="K5346" i="2"/>
  <c r="L5346" i="2"/>
  <c r="J5345" i="2"/>
  <c r="M5345" i="2"/>
  <c r="K5345" i="2"/>
  <c r="L5345" i="2"/>
  <c r="J5344" i="2"/>
  <c r="M5344" i="2"/>
  <c r="K5344" i="2"/>
  <c r="L5344" i="2"/>
  <c r="J5343" i="2"/>
  <c r="M5343" i="2"/>
  <c r="K5343" i="2"/>
  <c r="L5343" i="2"/>
  <c r="J5342" i="2"/>
  <c r="M5342" i="2"/>
  <c r="K5342" i="2"/>
  <c r="L5342" i="2"/>
  <c r="J5341" i="2"/>
  <c r="M5341" i="2"/>
  <c r="K5341" i="2"/>
  <c r="L5341" i="2"/>
  <c r="J5340" i="2"/>
  <c r="M5340" i="2"/>
  <c r="K5340" i="2"/>
  <c r="L5340" i="2"/>
  <c r="J5339" i="2"/>
  <c r="M5339" i="2"/>
  <c r="K5339" i="2"/>
  <c r="L5339" i="2"/>
  <c r="J5338" i="2"/>
  <c r="M5338" i="2"/>
  <c r="K5338" i="2"/>
  <c r="L5338" i="2"/>
  <c r="J5337" i="2"/>
  <c r="M5337" i="2"/>
  <c r="K5337" i="2"/>
  <c r="L5337" i="2"/>
  <c r="J5336" i="2"/>
  <c r="M5336" i="2"/>
  <c r="K5336" i="2"/>
  <c r="L5336" i="2"/>
  <c r="J5335" i="2"/>
  <c r="M5335" i="2"/>
  <c r="K5335" i="2"/>
  <c r="L5335" i="2"/>
  <c r="J5334" i="2"/>
  <c r="M5334" i="2"/>
  <c r="K5334" i="2"/>
  <c r="L5334" i="2"/>
  <c r="J5333" i="2"/>
  <c r="M5333" i="2"/>
  <c r="K5333" i="2"/>
  <c r="L5333" i="2"/>
  <c r="J5332" i="2"/>
  <c r="M5332" i="2"/>
  <c r="K5332" i="2"/>
  <c r="L5332" i="2"/>
  <c r="J5331" i="2"/>
  <c r="M5331" i="2"/>
  <c r="K5331" i="2"/>
  <c r="L5331" i="2"/>
  <c r="J5330" i="2"/>
  <c r="M5330" i="2"/>
  <c r="K5330" i="2"/>
  <c r="L5330" i="2"/>
  <c r="J5329" i="2"/>
  <c r="M5329" i="2"/>
  <c r="K5329" i="2"/>
  <c r="L5329" i="2"/>
  <c r="J5328" i="2"/>
  <c r="M5328" i="2"/>
  <c r="K5328" i="2"/>
  <c r="L5328" i="2"/>
  <c r="J5327" i="2"/>
  <c r="M5327" i="2"/>
  <c r="K5327" i="2"/>
  <c r="L5327" i="2"/>
  <c r="J5326" i="2"/>
  <c r="M5326" i="2"/>
  <c r="K5326" i="2"/>
  <c r="L5326" i="2"/>
  <c r="J5325" i="2"/>
  <c r="M5325" i="2"/>
  <c r="K5325" i="2"/>
  <c r="L5325" i="2"/>
  <c r="J5324" i="2"/>
  <c r="M5324" i="2"/>
  <c r="K5324" i="2"/>
  <c r="L5324" i="2"/>
  <c r="J5323" i="2"/>
  <c r="M5323" i="2"/>
  <c r="K5323" i="2"/>
  <c r="L5323" i="2"/>
  <c r="J5322" i="2"/>
  <c r="M5322" i="2"/>
  <c r="K5322" i="2"/>
  <c r="L5322" i="2"/>
  <c r="J5321" i="2"/>
  <c r="M5321" i="2"/>
  <c r="K5321" i="2"/>
  <c r="L5321" i="2"/>
  <c r="J5320" i="2"/>
  <c r="M5320" i="2"/>
  <c r="K5320" i="2"/>
  <c r="L5320" i="2"/>
  <c r="J5319" i="2"/>
  <c r="M5319" i="2"/>
  <c r="K5319" i="2"/>
  <c r="L5319" i="2"/>
  <c r="J5318" i="2"/>
  <c r="M5318" i="2"/>
  <c r="K5318" i="2"/>
  <c r="L5318" i="2"/>
  <c r="J5317" i="2"/>
  <c r="M5317" i="2"/>
  <c r="K5317" i="2"/>
  <c r="L5317" i="2"/>
  <c r="J5316" i="2"/>
  <c r="M5316" i="2"/>
  <c r="K5316" i="2"/>
  <c r="L5316" i="2"/>
  <c r="J5315" i="2"/>
  <c r="M5315" i="2"/>
  <c r="K5315" i="2"/>
  <c r="L5315" i="2"/>
  <c r="J5314" i="2"/>
  <c r="M5314" i="2"/>
  <c r="K5314" i="2"/>
  <c r="L5314" i="2"/>
  <c r="J5313" i="2"/>
  <c r="M5313" i="2"/>
  <c r="K5313" i="2"/>
  <c r="L5313" i="2"/>
  <c r="J5312" i="2"/>
  <c r="M5312" i="2"/>
  <c r="K5312" i="2"/>
  <c r="L5312" i="2"/>
  <c r="J5311" i="2"/>
  <c r="M5311" i="2"/>
  <c r="K5311" i="2"/>
  <c r="L5311" i="2"/>
  <c r="J5310" i="2"/>
  <c r="M5310" i="2"/>
  <c r="K5310" i="2"/>
  <c r="L5310" i="2"/>
  <c r="J5309" i="2"/>
  <c r="M5309" i="2"/>
  <c r="K5309" i="2"/>
  <c r="L5309" i="2"/>
  <c r="J5308" i="2"/>
  <c r="M5308" i="2"/>
  <c r="K5308" i="2"/>
  <c r="L5308" i="2"/>
  <c r="J5307" i="2"/>
  <c r="M5307" i="2"/>
  <c r="K5307" i="2"/>
  <c r="L5307" i="2"/>
  <c r="J5306" i="2"/>
  <c r="M5306" i="2"/>
  <c r="K5306" i="2"/>
  <c r="L5306" i="2"/>
  <c r="J5305" i="2"/>
  <c r="M5305" i="2"/>
  <c r="K5305" i="2"/>
  <c r="L5305" i="2"/>
  <c r="J5304" i="2"/>
  <c r="M5304" i="2"/>
  <c r="K5304" i="2"/>
  <c r="L5304" i="2"/>
  <c r="J5303" i="2"/>
  <c r="M5303" i="2"/>
  <c r="K5303" i="2"/>
  <c r="L5303" i="2"/>
  <c r="J5302" i="2"/>
  <c r="M5302" i="2"/>
  <c r="K5302" i="2"/>
  <c r="L5302" i="2"/>
  <c r="J5301" i="2"/>
  <c r="M5301" i="2"/>
  <c r="K5301" i="2"/>
  <c r="L5301" i="2"/>
  <c r="J5300" i="2"/>
  <c r="M5300" i="2"/>
  <c r="K5300" i="2"/>
  <c r="L5300" i="2"/>
  <c r="J5299" i="2"/>
  <c r="M5299" i="2"/>
  <c r="K5299" i="2"/>
  <c r="L5299" i="2"/>
  <c r="J5298" i="2"/>
  <c r="M5298" i="2"/>
  <c r="K5298" i="2"/>
  <c r="L5298" i="2"/>
  <c r="J5297" i="2"/>
  <c r="M5297" i="2"/>
  <c r="K5297" i="2"/>
  <c r="L5297" i="2"/>
  <c r="J5296" i="2"/>
  <c r="M5296" i="2"/>
  <c r="K5296" i="2"/>
  <c r="L5296" i="2"/>
  <c r="J5295" i="2"/>
  <c r="M5295" i="2"/>
  <c r="K5295" i="2"/>
  <c r="L5295" i="2"/>
  <c r="J5294" i="2"/>
  <c r="M5294" i="2"/>
  <c r="K5294" i="2"/>
  <c r="L5294" i="2"/>
  <c r="J5293" i="2"/>
  <c r="M5293" i="2"/>
  <c r="K5293" i="2"/>
  <c r="L5293" i="2"/>
  <c r="J5292" i="2"/>
  <c r="M5292" i="2"/>
  <c r="K5292" i="2"/>
  <c r="L5292" i="2"/>
  <c r="J5291" i="2"/>
  <c r="M5291" i="2"/>
  <c r="K5291" i="2"/>
  <c r="L5291" i="2"/>
  <c r="J5290" i="2"/>
  <c r="M5290" i="2"/>
  <c r="K5290" i="2"/>
  <c r="L5290" i="2"/>
  <c r="J5289" i="2"/>
  <c r="M5289" i="2"/>
  <c r="K5289" i="2"/>
  <c r="L5289" i="2"/>
  <c r="J5288" i="2"/>
  <c r="M5288" i="2"/>
  <c r="K5288" i="2"/>
  <c r="L5288" i="2"/>
  <c r="J5287" i="2"/>
  <c r="M5287" i="2"/>
  <c r="K5287" i="2"/>
  <c r="L5287" i="2"/>
  <c r="J5286" i="2"/>
  <c r="M5286" i="2"/>
  <c r="K5286" i="2"/>
  <c r="L5286" i="2"/>
  <c r="J5285" i="2"/>
  <c r="M5285" i="2"/>
  <c r="K5285" i="2"/>
  <c r="L5285" i="2"/>
  <c r="J5284" i="2"/>
  <c r="M5284" i="2"/>
  <c r="K5284" i="2"/>
  <c r="L5284" i="2"/>
  <c r="J5283" i="2"/>
  <c r="M5283" i="2"/>
  <c r="K5283" i="2"/>
  <c r="L5283" i="2"/>
  <c r="J5282" i="2"/>
  <c r="M5282" i="2"/>
  <c r="K5282" i="2"/>
  <c r="L5282" i="2"/>
  <c r="J5281" i="2"/>
  <c r="M5281" i="2"/>
  <c r="K5281" i="2"/>
  <c r="L5281" i="2"/>
  <c r="J5280" i="2"/>
  <c r="M5280" i="2"/>
  <c r="K5280" i="2"/>
  <c r="L5280" i="2"/>
  <c r="J5279" i="2"/>
  <c r="M5279" i="2"/>
  <c r="K5279" i="2"/>
  <c r="L5279" i="2"/>
  <c r="J5278" i="2"/>
  <c r="M5278" i="2"/>
  <c r="K5278" i="2"/>
  <c r="L5278" i="2"/>
  <c r="J5277" i="2"/>
  <c r="M5277" i="2"/>
  <c r="K5277" i="2"/>
  <c r="L5277" i="2"/>
  <c r="J5276" i="2"/>
  <c r="M5276" i="2"/>
  <c r="K5276" i="2"/>
  <c r="L5276" i="2"/>
  <c r="J5275" i="2"/>
  <c r="M5275" i="2"/>
  <c r="K5275" i="2"/>
  <c r="L5275" i="2"/>
  <c r="J5274" i="2"/>
  <c r="M5274" i="2"/>
  <c r="K5274" i="2"/>
  <c r="L5274" i="2"/>
  <c r="J5273" i="2"/>
  <c r="M5273" i="2"/>
  <c r="K5273" i="2"/>
  <c r="L5273" i="2"/>
  <c r="J5272" i="2"/>
  <c r="M5272" i="2"/>
  <c r="K5272" i="2"/>
  <c r="L5272" i="2"/>
  <c r="J5271" i="2"/>
  <c r="M5271" i="2"/>
  <c r="K5271" i="2"/>
  <c r="L5271" i="2"/>
  <c r="J5270" i="2"/>
  <c r="M5270" i="2"/>
  <c r="K5270" i="2"/>
  <c r="L5270" i="2"/>
  <c r="J5269" i="2"/>
  <c r="M5269" i="2"/>
  <c r="K5269" i="2"/>
  <c r="L5269" i="2"/>
  <c r="J5268" i="2"/>
  <c r="M5268" i="2"/>
  <c r="K5268" i="2"/>
  <c r="L5268" i="2"/>
  <c r="J5267" i="2"/>
  <c r="M5267" i="2"/>
  <c r="K5267" i="2"/>
  <c r="L5267" i="2"/>
  <c r="J5266" i="2"/>
  <c r="M5266" i="2"/>
  <c r="K5266" i="2"/>
  <c r="L5266" i="2"/>
  <c r="J5265" i="2"/>
  <c r="M5265" i="2"/>
  <c r="K5265" i="2"/>
  <c r="L5265" i="2"/>
  <c r="J5264" i="2"/>
  <c r="M5264" i="2"/>
  <c r="K5264" i="2"/>
  <c r="L5264" i="2"/>
  <c r="J5263" i="2"/>
  <c r="M5263" i="2"/>
  <c r="K5263" i="2"/>
  <c r="L5263" i="2"/>
  <c r="J5262" i="2"/>
  <c r="M5262" i="2"/>
  <c r="K5262" i="2"/>
  <c r="L5262" i="2"/>
  <c r="J5261" i="2"/>
  <c r="M5261" i="2"/>
  <c r="K5261" i="2"/>
  <c r="L5261" i="2"/>
  <c r="J5260" i="2"/>
  <c r="M5260" i="2"/>
  <c r="K5260" i="2"/>
  <c r="L5260" i="2"/>
  <c r="J5259" i="2"/>
  <c r="M5259" i="2"/>
  <c r="K5259" i="2"/>
  <c r="L5259" i="2"/>
  <c r="J5258" i="2"/>
  <c r="M5258" i="2"/>
  <c r="K5258" i="2"/>
  <c r="L5258" i="2"/>
  <c r="J5257" i="2"/>
  <c r="M5257" i="2"/>
  <c r="K5257" i="2"/>
  <c r="L5257" i="2"/>
  <c r="J5256" i="2"/>
  <c r="M5256" i="2"/>
  <c r="K5256" i="2"/>
  <c r="L5256" i="2"/>
  <c r="J5255" i="2"/>
  <c r="M5255" i="2"/>
  <c r="K5255" i="2"/>
  <c r="L5255" i="2"/>
  <c r="J5254" i="2"/>
  <c r="M5254" i="2"/>
  <c r="K5254" i="2"/>
  <c r="L5254" i="2"/>
  <c r="J5253" i="2"/>
  <c r="M5253" i="2"/>
  <c r="K5253" i="2"/>
  <c r="L5253" i="2"/>
  <c r="J5252" i="2"/>
  <c r="M5252" i="2"/>
  <c r="K5252" i="2"/>
  <c r="L5252" i="2"/>
  <c r="J5251" i="2"/>
  <c r="M5251" i="2"/>
  <c r="K5251" i="2"/>
  <c r="L5251" i="2"/>
  <c r="J5250" i="2"/>
  <c r="M5250" i="2"/>
  <c r="K5250" i="2"/>
  <c r="L5250" i="2"/>
  <c r="J5249" i="2"/>
  <c r="M5249" i="2"/>
  <c r="K5249" i="2"/>
  <c r="L5249" i="2"/>
  <c r="J5248" i="2"/>
  <c r="M5248" i="2"/>
  <c r="K5248" i="2"/>
  <c r="L5248" i="2"/>
  <c r="J5247" i="2"/>
  <c r="M5247" i="2"/>
  <c r="K5247" i="2"/>
  <c r="L5247" i="2"/>
  <c r="J5246" i="2"/>
  <c r="M5246" i="2"/>
  <c r="K5246" i="2"/>
  <c r="L5246" i="2"/>
  <c r="J5245" i="2"/>
  <c r="M5245" i="2"/>
  <c r="K5245" i="2"/>
  <c r="L5245" i="2"/>
  <c r="J5244" i="2"/>
  <c r="M5244" i="2"/>
  <c r="K5244" i="2"/>
  <c r="L5244" i="2"/>
  <c r="J5243" i="2"/>
  <c r="M5243" i="2"/>
  <c r="K5243" i="2"/>
  <c r="L5243" i="2"/>
  <c r="J5242" i="2"/>
  <c r="M5242" i="2"/>
  <c r="K5242" i="2"/>
  <c r="L5242" i="2"/>
  <c r="J5241" i="2"/>
  <c r="M5241" i="2"/>
  <c r="K5241" i="2"/>
  <c r="L5241" i="2"/>
  <c r="J5240" i="2"/>
  <c r="M5240" i="2"/>
  <c r="K5240" i="2"/>
  <c r="L5240" i="2"/>
  <c r="J5239" i="2"/>
  <c r="M5239" i="2"/>
  <c r="K5239" i="2"/>
  <c r="L5239" i="2"/>
  <c r="J5238" i="2"/>
  <c r="M5238" i="2"/>
  <c r="K5238" i="2"/>
  <c r="L5238" i="2"/>
  <c r="J5237" i="2"/>
  <c r="M5237" i="2"/>
  <c r="K5237" i="2"/>
  <c r="L5237" i="2"/>
  <c r="J5236" i="2"/>
  <c r="M5236" i="2"/>
  <c r="K5236" i="2"/>
  <c r="L5236" i="2"/>
  <c r="J5235" i="2"/>
  <c r="M5235" i="2"/>
  <c r="K5235" i="2"/>
  <c r="L5235" i="2"/>
  <c r="J5234" i="2"/>
  <c r="M5234" i="2"/>
  <c r="K5234" i="2"/>
  <c r="L5234" i="2"/>
  <c r="J5233" i="2"/>
  <c r="M5233" i="2"/>
  <c r="K5233" i="2"/>
  <c r="L5233" i="2"/>
  <c r="J5232" i="2"/>
  <c r="M5232" i="2"/>
  <c r="K5232" i="2"/>
  <c r="L5232" i="2"/>
  <c r="J5231" i="2"/>
  <c r="M5231" i="2"/>
  <c r="K5231" i="2"/>
  <c r="L5231" i="2"/>
  <c r="J5230" i="2"/>
  <c r="M5230" i="2"/>
  <c r="K5230" i="2"/>
  <c r="L5230" i="2"/>
  <c r="J5229" i="2"/>
  <c r="M5229" i="2"/>
  <c r="K5229" i="2"/>
  <c r="L5229" i="2"/>
  <c r="J5228" i="2"/>
  <c r="M5228" i="2"/>
  <c r="K5228" i="2"/>
  <c r="L5228" i="2"/>
  <c r="J5227" i="2"/>
  <c r="M5227" i="2"/>
  <c r="K5227" i="2"/>
  <c r="L5227" i="2"/>
  <c r="J5226" i="2"/>
  <c r="M5226" i="2"/>
  <c r="K5226" i="2"/>
  <c r="L5226" i="2"/>
  <c r="J5225" i="2"/>
  <c r="M5225" i="2"/>
  <c r="K5225" i="2"/>
  <c r="L5225" i="2"/>
  <c r="J5224" i="2"/>
  <c r="M5224" i="2"/>
  <c r="K5224" i="2"/>
  <c r="L5224" i="2"/>
  <c r="J5223" i="2"/>
  <c r="M5223" i="2"/>
  <c r="K5223" i="2"/>
  <c r="L5223" i="2"/>
  <c r="J5222" i="2"/>
  <c r="M5222" i="2"/>
  <c r="K5222" i="2"/>
  <c r="L5222" i="2"/>
  <c r="J5221" i="2"/>
  <c r="M5221" i="2"/>
  <c r="K5221" i="2"/>
  <c r="L5221" i="2"/>
  <c r="J5220" i="2"/>
  <c r="M5220" i="2"/>
  <c r="K5220" i="2"/>
  <c r="L5220" i="2"/>
  <c r="J5219" i="2"/>
  <c r="M5219" i="2"/>
  <c r="K5219" i="2"/>
  <c r="L5219" i="2"/>
  <c r="J5218" i="2"/>
  <c r="M5218" i="2"/>
  <c r="K5218" i="2"/>
  <c r="L5218" i="2"/>
  <c r="J5217" i="2"/>
  <c r="M5217" i="2"/>
  <c r="K5217" i="2"/>
  <c r="L5217" i="2"/>
  <c r="J5216" i="2"/>
  <c r="M5216" i="2"/>
  <c r="K5216" i="2"/>
  <c r="L5216" i="2"/>
  <c r="J5215" i="2"/>
  <c r="M5215" i="2"/>
  <c r="K5215" i="2"/>
  <c r="L5215" i="2"/>
  <c r="J5214" i="2"/>
  <c r="M5214" i="2"/>
  <c r="K5214" i="2"/>
  <c r="L5214" i="2"/>
  <c r="J5213" i="2"/>
  <c r="M5213" i="2"/>
  <c r="K5213" i="2"/>
  <c r="L5213" i="2"/>
  <c r="J5212" i="2"/>
  <c r="M5212" i="2"/>
  <c r="K5212" i="2"/>
  <c r="L5212" i="2"/>
  <c r="J5211" i="2"/>
  <c r="M5211" i="2"/>
  <c r="K5211" i="2"/>
  <c r="L5211" i="2"/>
  <c r="J5210" i="2"/>
  <c r="M5210" i="2"/>
  <c r="K5210" i="2"/>
  <c r="L5210" i="2"/>
  <c r="J5209" i="2"/>
  <c r="M5209" i="2"/>
  <c r="K5209" i="2"/>
  <c r="L5209" i="2"/>
  <c r="J5208" i="2"/>
  <c r="M5208" i="2"/>
  <c r="K5208" i="2"/>
  <c r="L5208" i="2"/>
  <c r="J5207" i="2"/>
  <c r="M5207" i="2"/>
  <c r="K5207" i="2"/>
  <c r="L5207" i="2"/>
  <c r="J5206" i="2"/>
  <c r="M5206" i="2"/>
  <c r="K5206" i="2"/>
  <c r="L5206" i="2"/>
  <c r="J5205" i="2"/>
  <c r="M5205" i="2"/>
  <c r="K5205" i="2"/>
  <c r="L5205" i="2"/>
  <c r="J5204" i="2"/>
  <c r="M5204" i="2"/>
  <c r="K5204" i="2"/>
  <c r="L5204" i="2"/>
  <c r="J5203" i="2"/>
  <c r="M5203" i="2"/>
  <c r="K5203" i="2"/>
  <c r="L5203" i="2"/>
  <c r="J5202" i="2"/>
  <c r="M5202" i="2"/>
  <c r="K5202" i="2"/>
  <c r="L5202" i="2"/>
  <c r="J5201" i="2"/>
  <c r="M5201" i="2"/>
  <c r="K5201" i="2"/>
  <c r="L5201" i="2"/>
  <c r="J5200" i="2"/>
  <c r="M5200" i="2"/>
  <c r="K5200" i="2"/>
  <c r="L5200" i="2"/>
  <c r="J5199" i="2"/>
  <c r="M5199" i="2"/>
  <c r="K5199" i="2"/>
  <c r="L5199" i="2"/>
  <c r="J5198" i="2"/>
  <c r="M5198" i="2"/>
  <c r="K5198" i="2"/>
  <c r="L5198" i="2"/>
  <c r="J5197" i="2"/>
  <c r="M5197" i="2"/>
  <c r="K5197" i="2"/>
  <c r="L5197" i="2"/>
  <c r="J5196" i="2"/>
  <c r="M5196" i="2"/>
  <c r="K5196" i="2"/>
  <c r="L5196" i="2"/>
  <c r="J5195" i="2"/>
  <c r="M5195" i="2"/>
  <c r="K5195" i="2"/>
  <c r="L5195" i="2"/>
  <c r="J5194" i="2"/>
  <c r="M5194" i="2"/>
  <c r="K5194" i="2"/>
  <c r="L5194" i="2"/>
  <c r="J5193" i="2"/>
  <c r="M5193" i="2"/>
  <c r="K5193" i="2"/>
  <c r="L5193" i="2"/>
  <c r="J5192" i="2"/>
  <c r="M5192" i="2"/>
  <c r="K5192" i="2"/>
  <c r="L5192" i="2"/>
  <c r="J5191" i="2"/>
  <c r="M5191" i="2"/>
  <c r="K5191" i="2"/>
  <c r="L5191" i="2"/>
  <c r="J5190" i="2"/>
  <c r="M5190" i="2"/>
  <c r="K5190" i="2"/>
  <c r="L5190" i="2"/>
  <c r="J5189" i="2"/>
  <c r="M5189" i="2"/>
  <c r="K5189" i="2"/>
  <c r="L5189" i="2"/>
  <c r="J5188" i="2"/>
  <c r="M5188" i="2"/>
  <c r="K5188" i="2"/>
  <c r="L5188" i="2"/>
  <c r="J5187" i="2"/>
  <c r="M5187" i="2"/>
  <c r="K5187" i="2"/>
  <c r="L5187" i="2"/>
  <c r="J5186" i="2"/>
  <c r="M5186" i="2"/>
  <c r="K5186" i="2"/>
  <c r="L5186" i="2"/>
  <c r="J5185" i="2"/>
  <c r="M5185" i="2"/>
  <c r="K5185" i="2"/>
  <c r="L5185" i="2"/>
  <c r="J5184" i="2"/>
  <c r="M5184" i="2"/>
  <c r="K5184" i="2"/>
  <c r="L5184" i="2"/>
  <c r="J5183" i="2"/>
  <c r="M5183" i="2"/>
  <c r="K5183" i="2"/>
  <c r="L5183" i="2"/>
  <c r="J5182" i="2"/>
  <c r="M5182" i="2"/>
  <c r="K5182" i="2"/>
  <c r="L5182" i="2"/>
  <c r="J5181" i="2"/>
  <c r="M5181" i="2"/>
  <c r="K5181" i="2"/>
  <c r="L5181" i="2"/>
  <c r="J5180" i="2"/>
  <c r="M5180" i="2"/>
  <c r="K5180" i="2"/>
  <c r="L5180" i="2"/>
  <c r="J5179" i="2"/>
  <c r="M5179" i="2"/>
  <c r="K5179" i="2"/>
  <c r="L5179" i="2"/>
  <c r="J5178" i="2"/>
  <c r="M5178" i="2"/>
  <c r="K5178" i="2"/>
  <c r="L5178" i="2"/>
  <c r="J5177" i="2"/>
  <c r="M5177" i="2"/>
  <c r="K5177" i="2"/>
  <c r="L5177" i="2"/>
  <c r="J5176" i="2"/>
  <c r="M5176" i="2"/>
  <c r="K5176" i="2"/>
  <c r="L5176" i="2"/>
  <c r="J5175" i="2"/>
  <c r="M5175" i="2"/>
  <c r="K5175" i="2"/>
  <c r="L5175" i="2"/>
  <c r="J5174" i="2"/>
  <c r="M5174" i="2"/>
  <c r="K5174" i="2"/>
  <c r="L5174" i="2"/>
  <c r="J5173" i="2"/>
  <c r="M5173" i="2"/>
  <c r="K5173" i="2"/>
  <c r="L5173" i="2"/>
  <c r="J5172" i="2"/>
  <c r="M5172" i="2"/>
  <c r="K5172" i="2"/>
  <c r="L5172" i="2"/>
  <c r="J5171" i="2"/>
  <c r="M5171" i="2"/>
  <c r="K5171" i="2"/>
  <c r="L5171" i="2"/>
  <c r="J5170" i="2"/>
  <c r="M5170" i="2"/>
  <c r="K5170" i="2"/>
  <c r="L5170" i="2"/>
  <c r="J5169" i="2"/>
  <c r="M5169" i="2"/>
  <c r="K5169" i="2"/>
  <c r="L5169" i="2"/>
  <c r="J5168" i="2"/>
  <c r="M5168" i="2"/>
  <c r="K5168" i="2"/>
  <c r="L5168" i="2"/>
  <c r="J5167" i="2"/>
  <c r="M5167" i="2"/>
  <c r="K5167" i="2"/>
  <c r="L5167" i="2"/>
  <c r="J5166" i="2"/>
  <c r="M5166" i="2"/>
  <c r="K5166" i="2"/>
  <c r="L5166" i="2"/>
  <c r="J5165" i="2"/>
  <c r="M5165" i="2"/>
  <c r="K5165" i="2"/>
  <c r="L5165" i="2"/>
  <c r="J5164" i="2"/>
  <c r="M5164" i="2"/>
  <c r="K5164" i="2"/>
  <c r="L5164" i="2"/>
  <c r="J5163" i="2"/>
  <c r="M5163" i="2"/>
  <c r="K5163" i="2"/>
  <c r="L5163" i="2"/>
  <c r="J5162" i="2"/>
  <c r="M5162" i="2"/>
  <c r="K5162" i="2"/>
  <c r="L5162" i="2"/>
  <c r="J5161" i="2"/>
  <c r="M5161" i="2"/>
  <c r="K5161" i="2"/>
  <c r="L5161" i="2"/>
  <c r="J5160" i="2"/>
  <c r="M5160" i="2"/>
  <c r="K5160" i="2"/>
  <c r="L5160" i="2"/>
  <c r="J5159" i="2"/>
  <c r="M5159" i="2"/>
  <c r="K5159" i="2"/>
  <c r="L5159" i="2"/>
  <c r="J5158" i="2"/>
  <c r="M5158" i="2"/>
  <c r="K5158" i="2"/>
  <c r="L5158" i="2"/>
  <c r="J5157" i="2"/>
  <c r="M5157" i="2"/>
  <c r="K5157" i="2"/>
  <c r="L5157" i="2"/>
  <c r="J5156" i="2"/>
  <c r="M5156" i="2"/>
  <c r="K5156" i="2"/>
  <c r="L5156" i="2"/>
  <c r="J5155" i="2"/>
  <c r="M5155" i="2"/>
  <c r="K5155" i="2"/>
  <c r="L5155" i="2"/>
  <c r="J5154" i="2"/>
  <c r="M5154" i="2"/>
  <c r="K5154" i="2"/>
  <c r="L5154" i="2"/>
  <c r="J5153" i="2"/>
  <c r="M5153" i="2"/>
  <c r="K5153" i="2"/>
  <c r="L5153" i="2"/>
  <c r="J5152" i="2"/>
  <c r="M5152" i="2"/>
  <c r="K5152" i="2"/>
  <c r="L5152" i="2"/>
  <c r="J5151" i="2"/>
  <c r="M5151" i="2"/>
  <c r="K5151" i="2"/>
  <c r="L5151" i="2"/>
  <c r="J5150" i="2"/>
  <c r="M5150" i="2"/>
  <c r="K5150" i="2"/>
  <c r="L5150" i="2"/>
  <c r="J5149" i="2"/>
  <c r="M5149" i="2"/>
  <c r="K5149" i="2"/>
  <c r="L5149" i="2"/>
  <c r="J5148" i="2"/>
  <c r="M5148" i="2"/>
  <c r="K5148" i="2"/>
  <c r="L5148" i="2"/>
  <c r="J5147" i="2"/>
  <c r="M5147" i="2"/>
  <c r="K5147" i="2"/>
  <c r="L5147" i="2"/>
  <c r="J5146" i="2"/>
  <c r="M5146" i="2"/>
  <c r="K5146" i="2"/>
  <c r="L5146" i="2"/>
  <c r="J5145" i="2"/>
  <c r="M5145" i="2"/>
  <c r="K5145" i="2"/>
  <c r="L5145" i="2"/>
  <c r="J5144" i="2"/>
  <c r="M5144" i="2"/>
  <c r="K5144" i="2"/>
  <c r="L5144" i="2"/>
  <c r="J5143" i="2"/>
  <c r="M5143" i="2"/>
  <c r="K5143" i="2"/>
  <c r="L5143" i="2"/>
  <c r="J5142" i="2"/>
  <c r="M5142" i="2"/>
  <c r="K5142" i="2"/>
  <c r="L5142" i="2"/>
  <c r="J5141" i="2"/>
  <c r="M5141" i="2"/>
  <c r="K5141" i="2"/>
  <c r="L5141" i="2"/>
  <c r="J5140" i="2"/>
  <c r="M5140" i="2"/>
  <c r="K5140" i="2"/>
  <c r="L5140" i="2"/>
  <c r="J5139" i="2"/>
  <c r="M5139" i="2"/>
  <c r="K5139" i="2"/>
  <c r="L5139" i="2"/>
  <c r="J5138" i="2"/>
  <c r="M5138" i="2"/>
  <c r="K5138" i="2"/>
  <c r="L5138" i="2"/>
  <c r="J5137" i="2"/>
  <c r="M5137" i="2"/>
  <c r="K5137" i="2"/>
  <c r="L5137" i="2"/>
  <c r="J5136" i="2"/>
  <c r="M5136" i="2"/>
  <c r="K5136" i="2"/>
  <c r="L5136" i="2"/>
  <c r="J5135" i="2"/>
  <c r="M5135" i="2"/>
  <c r="K5135" i="2"/>
  <c r="L5135" i="2"/>
  <c r="J5134" i="2"/>
  <c r="M5134" i="2"/>
  <c r="K5134" i="2"/>
  <c r="L5134" i="2"/>
  <c r="J5133" i="2"/>
  <c r="M5133" i="2"/>
  <c r="K5133" i="2"/>
  <c r="L5133" i="2"/>
  <c r="J5132" i="2"/>
  <c r="M5132" i="2"/>
  <c r="K5132" i="2"/>
  <c r="L5132" i="2"/>
  <c r="J5131" i="2"/>
  <c r="M5131" i="2"/>
  <c r="K5131" i="2"/>
  <c r="L5131" i="2"/>
  <c r="J5130" i="2"/>
  <c r="M5130" i="2"/>
  <c r="K5130" i="2"/>
  <c r="L5130" i="2"/>
  <c r="J5129" i="2"/>
  <c r="M5129" i="2"/>
  <c r="K5129" i="2"/>
  <c r="L5129" i="2"/>
  <c r="J5128" i="2"/>
  <c r="M5128" i="2"/>
  <c r="K5128" i="2"/>
  <c r="L5128" i="2"/>
  <c r="J5127" i="2"/>
  <c r="M5127" i="2"/>
  <c r="K5127" i="2"/>
  <c r="L5127" i="2"/>
  <c r="J5126" i="2"/>
  <c r="M5126" i="2"/>
  <c r="K5126" i="2"/>
  <c r="L5126" i="2"/>
  <c r="J5125" i="2"/>
  <c r="M5125" i="2"/>
  <c r="K5125" i="2"/>
  <c r="L5125" i="2"/>
  <c r="J5124" i="2"/>
  <c r="M5124" i="2"/>
  <c r="K5124" i="2"/>
  <c r="L5124" i="2"/>
  <c r="J5123" i="2"/>
  <c r="M5123" i="2"/>
  <c r="K5123" i="2"/>
  <c r="L5123" i="2"/>
  <c r="J5122" i="2"/>
  <c r="M5122" i="2"/>
  <c r="K5122" i="2"/>
  <c r="L5122" i="2"/>
  <c r="J5121" i="2"/>
  <c r="M5121" i="2"/>
  <c r="K5121" i="2"/>
  <c r="L5121" i="2"/>
  <c r="J5120" i="2"/>
  <c r="M5120" i="2"/>
  <c r="K5120" i="2"/>
  <c r="L5120" i="2"/>
  <c r="J5119" i="2"/>
  <c r="M5119" i="2"/>
  <c r="K5119" i="2"/>
  <c r="L5119" i="2"/>
  <c r="J5118" i="2"/>
  <c r="M5118" i="2"/>
  <c r="K5118" i="2"/>
  <c r="L5118" i="2"/>
  <c r="J5117" i="2"/>
  <c r="M5117" i="2"/>
  <c r="K5117" i="2"/>
  <c r="L5117" i="2"/>
  <c r="J5116" i="2"/>
  <c r="M5116" i="2"/>
  <c r="K5116" i="2"/>
  <c r="L5116" i="2"/>
  <c r="J5115" i="2"/>
  <c r="M5115" i="2"/>
  <c r="K5115" i="2"/>
  <c r="L5115" i="2"/>
  <c r="J5114" i="2"/>
  <c r="M5114" i="2"/>
  <c r="K5114" i="2"/>
  <c r="L5114" i="2"/>
  <c r="J5113" i="2"/>
  <c r="M5113" i="2"/>
  <c r="K5113" i="2"/>
  <c r="L5113" i="2"/>
  <c r="J5112" i="2"/>
  <c r="M5112" i="2"/>
  <c r="K5112" i="2"/>
  <c r="L5112" i="2"/>
  <c r="J5111" i="2"/>
  <c r="M5111" i="2"/>
  <c r="K5111" i="2"/>
  <c r="L5111" i="2"/>
  <c r="J5110" i="2"/>
  <c r="M5110" i="2"/>
  <c r="K5110" i="2"/>
  <c r="L5110" i="2"/>
  <c r="J5109" i="2"/>
  <c r="M5109" i="2"/>
  <c r="K5109" i="2"/>
  <c r="L5109" i="2"/>
  <c r="J5108" i="2"/>
  <c r="M5108" i="2"/>
  <c r="K5108" i="2"/>
  <c r="L5108" i="2"/>
  <c r="J5107" i="2"/>
  <c r="M5107" i="2"/>
  <c r="K5107" i="2"/>
  <c r="L5107" i="2"/>
  <c r="J5106" i="2"/>
  <c r="M5106" i="2"/>
  <c r="K5106" i="2"/>
  <c r="L5106" i="2"/>
  <c r="J5105" i="2"/>
  <c r="M5105" i="2"/>
  <c r="K5105" i="2"/>
  <c r="L5105" i="2"/>
  <c r="J5104" i="2"/>
  <c r="M5104" i="2"/>
  <c r="K5104" i="2"/>
  <c r="L5104" i="2"/>
  <c r="J5103" i="2"/>
  <c r="M5103" i="2"/>
  <c r="K5103" i="2"/>
  <c r="L5103" i="2"/>
  <c r="J5102" i="2"/>
  <c r="M5102" i="2"/>
  <c r="K5102" i="2"/>
  <c r="L5102" i="2"/>
  <c r="J5101" i="2"/>
  <c r="M5101" i="2"/>
  <c r="K5101" i="2"/>
  <c r="L5101" i="2"/>
  <c r="J5100" i="2"/>
  <c r="M5100" i="2"/>
  <c r="K5100" i="2"/>
  <c r="L5100" i="2"/>
  <c r="J5099" i="2"/>
  <c r="M5099" i="2"/>
  <c r="K5099" i="2"/>
  <c r="L5099" i="2"/>
  <c r="J5098" i="2"/>
  <c r="M5098" i="2"/>
  <c r="K5098" i="2"/>
  <c r="L5098" i="2"/>
  <c r="J5097" i="2"/>
  <c r="M5097" i="2"/>
  <c r="K5097" i="2"/>
  <c r="L5097" i="2"/>
  <c r="J5096" i="2"/>
  <c r="M5096" i="2"/>
  <c r="K5096" i="2"/>
  <c r="L5096" i="2"/>
  <c r="J5095" i="2"/>
  <c r="M5095" i="2"/>
  <c r="K5095" i="2"/>
  <c r="L5095" i="2"/>
  <c r="J5094" i="2"/>
  <c r="M5094" i="2"/>
  <c r="K5094" i="2"/>
  <c r="L5094" i="2"/>
  <c r="J5093" i="2"/>
  <c r="M5093" i="2"/>
  <c r="K5093" i="2"/>
  <c r="L5093" i="2"/>
  <c r="J5092" i="2"/>
  <c r="M5092" i="2"/>
  <c r="K5092" i="2"/>
  <c r="L5092" i="2"/>
  <c r="J5091" i="2"/>
  <c r="M5091" i="2"/>
  <c r="K5091" i="2"/>
  <c r="L5091" i="2"/>
  <c r="J5090" i="2"/>
  <c r="M5090" i="2"/>
  <c r="K5090" i="2"/>
  <c r="L5090" i="2"/>
  <c r="J5089" i="2"/>
  <c r="M5089" i="2"/>
  <c r="K5089" i="2"/>
  <c r="L5089" i="2"/>
  <c r="J5088" i="2"/>
  <c r="M5088" i="2"/>
  <c r="K5088" i="2"/>
  <c r="L5088" i="2"/>
  <c r="J5087" i="2"/>
  <c r="M5087" i="2"/>
  <c r="K5087" i="2"/>
  <c r="L5087" i="2"/>
  <c r="J5086" i="2"/>
  <c r="M5086" i="2"/>
  <c r="K5086" i="2"/>
  <c r="L5086" i="2"/>
  <c r="J5085" i="2"/>
  <c r="M5085" i="2"/>
  <c r="K5085" i="2"/>
  <c r="L5085" i="2"/>
  <c r="J5084" i="2"/>
  <c r="M5084" i="2"/>
  <c r="K5084" i="2"/>
  <c r="L5084" i="2"/>
  <c r="J5083" i="2"/>
  <c r="M5083" i="2"/>
  <c r="K5083" i="2"/>
  <c r="L5083" i="2"/>
  <c r="J5082" i="2"/>
  <c r="M5082" i="2"/>
  <c r="K5082" i="2"/>
  <c r="L5082" i="2"/>
  <c r="J5081" i="2"/>
  <c r="M5081" i="2"/>
  <c r="K5081" i="2"/>
  <c r="L5081" i="2"/>
  <c r="J5080" i="2"/>
  <c r="M5080" i="2"/>
  <c r="K5080" i="2"/>
  <c r="L5080" i="2"/>
  <c r="J5079" i="2"/>
  <c r="M5079" i="2"/>
  <c r="K5079" i="2"/>
  <c r="L5079" i="2"/>
  <c r="J5078" i="2"/>
  <c r="M5078" i="2"/>
  <c r="K5078" i="2"/>
  <c r="L5078" i="2"/>
  <c r="J5077" i="2"/>
  <c r="M5077" i="2"/>
  <c r="K5077" i="2"/>
  <c r="L5077" i="2"/>
  <c r="J5076" i="2"/>
  <c r="M5076" i="2"/>
  <c r="K5076" i="2"/>
  <c r="L5076" i="2"/>
  <c r="J5075" i="2"/>
  <c r="M5075" i="2"/>
  <c r="K5075" i="2"/>
  <c r="L5075" i="2"/>
  <c r="J5074" i="2"/>
  <c r="M5074" i="2"/>
  <c r="K5074" i="2"/>
  <c r="L5074" i="2"/>
  <c r="J5073" i="2"/>
  <c r="M5073" i="2"/>
  <c r="K5073" i="2"/>
  <c r="L5073" i="2"/>
  <c r="J5072" i="2"/>
  <c r="M5072" i="2"/>
  <c r="K5072" i="2"/>
  <c r="L5072" i="2"/>
  <c r="J5071" i="2"/>
  <c r="M5071" i="2"/>
  <c r="K5071" i="2"/>
  <c r="L5071" i="2"/>
  <c r="J5070" i="2"/>
  <c r="M5070" i="2"/>
  <c r="K5070" i="2"/>
  <c r="L5070" i="2"/>
  <c r="J5069" i="2"/>
  <c r="M5069" i="2"/>
  <c r="K5069" i="2"/>
  <c r="L5069" i="2"/>
  <c r="J5068" i="2"/>
  <c r="M5068" i="2"/>
  <c r="K5068" i="2"/>
  <c r="L5068" i="2"/>
  <c r="J5067" i="2"/>
  <c r="M5067" i="2"/>
  <c r="K5067" i="2"/>
  <c r="L5067" i="2"/>
  <c r="J5066" i="2"/>
  <c r="M5066" i="2"/>
  <c r="K5066" i="2"/>
  <c r="L5066" i="2"/>
  <c r="J5065" i="2"/>
  <c r="M5065" i="2"/>
  <c r="K5065" i="2"/>
  <c r="L5065" i="2"/>
  <c r="J5064" i="2"/>
  <c r="M5064" i="2"/>
  <c r="K5064" i="2"/>
  <c r="L5064" i="2"/>
  <c r="J5063" i="2"/>
  <c r="M5063" i="2"/>
  <c r="K5063" i="2"/>
  <c r="L5063" i="2"/>
  <c r="J5062" i="2"/>
  <c r="M5062" i="2"/>
  <c r="K5062" i="2"/>
  <c r="L5062" i="2"/>
  <c r="J5061" i="2"/>
  <c r="M5061" i="2"/>
  <c r="K5061" i="2"/>
  <c r="L5061" i="2"/>
  <c r="J5060" i="2"/>
  <c r="M5060" i="2"/>
  <c r="K5060" i="2"/>
  <c r="L5060" i="2"/>
  <c r="J5059" i="2"/>
  <c r="M5059" i="2"/>
  <c r="K5059" i="2"/>
  <c r="L5059" i="2"/>
  <c r="J5058" i="2"/>
  <c r="M5058" i="2"/>
  <c r="K5058" i="2"/>
  <c r="L5058" i="2"/>
  <c r="J5057" i="2"/>
  <c r="M5057" i="2"/>
  <c r="K5057" i="2"/>
  <c r="L5057" i="2"/>
  <c r="J5056" i="2"/>
  <c r="M5056" i="2"/>
  <c r="K5056" i="2"/>
  <c r="L5056" i="2"/>
  <c r="J5055" i="2"/>
  <c r="M5055" i="2"/>
  <c r="K5055" i="2"/>
  <c r="L5055" i="2"/>
  <c r="J5054" i="2"/>
  <c r="M5054" i="2"/>
  <c r="K5054" i="2"/>
  <c r="L5054" i="2"/>
  <c r="J5053" i="2"/>
  <c r="M5053" i="2"/>
  <c r="K5053" i="2"/>
  <c r="L5053" i="2"/>
  <c r="J5052" i="2"/>
  <c r="M5052" i="2"/>
  <c r="K5052" i="2"/>
  <c r="L5052" i="2"/>
  <c r="J5051" i="2"/>
  <c r="M5051" i="2"/>
  <c r="K5051" i="2"/>
  <c r="L5051" i="2"/>
  <c r="J5050" i="2"/>
  <c r="M5050" i="2"/>
  <c r="K5050" i="2"/>
  <c r="L5050" i="2"/>
  <c r="J5049" i="2"/>
  <c r="M5049" i="2"/>
  <c r="K5049" i="2"/>
  <c r="L5049" i="2"/>
  <c r="J5048" i="2"/>
  <c r="M5048" i="2"/>
  <c r="K5048" i="2"/>
  <c r="L5048" i="2"/>
  <c r="J5047" i="2"/>
  <c r="M5047" i="2"/>
  <c r="K5047" i="2"/>
  <c r="L5047" i="2"/>
  <c r="J5046" i="2"/>
  <c r="M5046" i="2"/>
  <c r="K5046" i="2"/>
  <c r="L5046" i="2"/>
  <c r="J5045" i="2"/>
  <c r="M5045" i="2"/>
  <c r="K5045" i="2"/>
  <c r="L5045" i="2"/>
  <c r="J5044" i="2"/>
  <c r="M5044" i="2"/>
  <c r="K5044" i="2"/>
  <c r="L5044" i="2"/>
  <c r="J5043" i="2"/>
  <c r="M5043" i="2"/>
  <c r="K5043" i="2"/>
  <c r="L5043" i="2"/>
  <c r="J5042" i="2"/>
  <c r="M5042" i="2"/>
  <c r="K5042" i="2"/>
  <c r="L5042" i="2"/>
  <c r="J5041" i="2"/>
  <c r="M5041" i="2"/>
  <c r="K5041" i="2"/>
  <c r="L5041" i="2"/>
  <c r="J5040" i="2"/>
  <c r="M5040" i="2"/>
  <c r="K5040" i="2"/>
  <c r="L5040" i="2"/>
  <c r="J5039" i="2"/>
  <c r="M5039" i="2"/>
  <c r="K5039" i="2"/>
  <c r="L5039" i="2"/>
  <c r="J5038" i="2"/>
  <c r="M5038" i="2"/>
  <c r="K5038" i="2"/>
  <c r="L5038" i="2"/>
  <c r="J5037" i="2"/>
  <c r="M5037" i="2"/>
  <c r="K5037" i="2"/>
  <c r="L5037" i="2"/>
  <c r="J5036" i="2"/>
  <c r="M5036" i="2"/>
  <c r="K5036" i="2"/>
  <c r="L5036" i="2"/>
  <c r="J5035" i="2"/>
  <c r="M5035" i="2"/>
  <c r="K5035" i="2"/>
  <c r="L5035" i="2"/>
  <c r="J5034" i="2"/>
  <c r="M5034" i="2"/>
  <c r="K5034" i="2"/>
  <c r="L5034" i="2"/>
  <c r="J5033" i="2"/>
  <c r="M5033" i="2"/>
  <c r="K5033" i="2"/>
  <c r="L5033" i="2"/>
  <c r="J5032" i="2"/>
  <c r="M5032" i="2"/>
  <c r="K5032" i="2"/>
  <c r="L5032" i="2"/>
  <c r="J5031" i="2"/>
  <c r="M5031" i="2"/>
  <c r="K5031" i="2"/>
  <c r="L5031" i="2"/>
  <c r="J5030" i="2"/>
  <c r="M5030" i="2"/>
  <c r="K5030" i="2"/>
  <c r="L5030" i="2"/>
  <c r="J5029" i="2"/>
  <c r="M5029" i="2"/>
  <c r="K5029" i="2"/>
  <c r="L5029" i="2"/>
  <c r="J5028" i="2"/>
  <c r="M5028" i="2"/>
  <c r="K5028" i="2"/>
  <c r="L5028" i="2"/>
  <c r="J5027" i="2"/>
  <c r="M5027" i="2"/>
  <c r="K5027" i="2"/>
  <c r="L5027" i="2"/>
  <c r="J5026" i="2"/>
  <c r="M5026" i="2"/>
  <c r="K5026" i="2"/>
  <c r="L5026" i="2"/>
  <c r="J5025" i="2"/>
  <c r="M5025" i="2"/>
  <c r="K5025" i="2"/>
  <c r="L5025" i="2"/>
  <c r="J5024" i="2"/>
  <c r="M5024" i="2"/>
  <c r="K5024" i="2"/>
  <c r="L5024" i="2"/>
  <c r="J5023" i="2"/>
  <c r="M5023" i="2"/>
  <c r="K5023" i="2"/>
  <c r="L5023" i="2"/>
  <c r="J5022" i="2"/>
  <c r="M5022" i="2"/>
  <c r="K5022" i="2"/>
  <c r="L5022" i="2"/>
  <c r="J5021" i="2"/>
  <c r="M5021" i="2"/>
  <c r="K5021" i="2"/>
  <c r="L5021" i="2"/>
  <c r="J5020" i="2"/>
  <c r="M5020" i="2"/>
  <c r="K5020" i="2"/>
  <c r="L5020" i="2"/>
  <c r="J5019" i="2"/>
  <c r="M5019" i="2"/>
  <c r="K5019" i="2"/>
  <c r="L5019" i="2"/>
  <c r="J5018" i="2"/>
  <c r="M5018" i="2"/>
  <c r="K5018" i="2"/>
  <c r="L5018" i="2"/>
  <c r="J5017" i="2"/>
  <c r="M5017" i="2"/>
  <c r="K5017" i="2"/>
  <c r="L5017" i="2"/>
  <c r="J5016" i="2"/>
  <c r="M5016" i="2"/>
  <c r="K5016" i="2"/>
  <c r="L5016" i="2"/>
  <c r="J5015" i="2"/>
  <c r="M5015" i="2"/>
  <c r="K5015" i="2"/>
  <c r="L5015" i="2"/>
  <c r="J5014" i="2"/>
  <c r="M5014" i="2"/>
  <c r="K5014" i="2"/>
  <c r="L5014" i="2"/>
  <c r="J5013" i="2"/>
  <c r="M5013" i="2"/>
  <c r="K5013" i="2"/>
  <c r="L5013" i="2"/>
  <c r="J5012" i="2"/>
  <c r="M5012" i="2"/>
  <c r="K5012" i="2"/>
  <c r="L5012" i="2"/>
  <c r="J5011" i="2"/>
  <c r="M5011" i="2"/>
  <c r="K5011" i="2"/>
  <c r="L5011" i="2"/>
  <c r="J5010" i="2"/>
  <c r="M5010" i="2"/>
  <c r="K5010" i="2"/>
  <c r="L5010" i="2"/>
  <c r="J5009" i="2"/>
  <c r="M5009" i="2"/>
  <c r="K5009" i="2"/>
  <c r="L5009" i="2"/>
  <c r="J5008" i="2"/>
  <c r="M5008" i="2"/>
  <c r="K5008" i="2"/>
  <c r="L5008" i="2"/>
  <c r="J5007" i="2"/>
  <c r="M5007" i="2"/>
  <c r="K5007" i="2"/>
  <c r="L5007" i="2"/>
  <c r="J5006" i="2"/>
  <c r="M5006" i="2"/>
  <c r="K5006" i="2"/>
  <c r="L5006" i="2"/>
  <c r="J5005" i="2"/>
  <c r="M5005" i="2"/>
  <c r="K5005" i="2"/>
  <c r="L5005" i="2"/>
  <c r="J5004" i="2"/>
  <c r="M5004" i="2"/>
  <c r="K5004" i="2"/>
  <c r="L5004" i="2"/>
  <c r="J5003" i="2"/>
  <c r="M5003" i="2"/>
  <c r="K5003" i="2"/>
  <c r="L5003" i="2"/>
  <c r="J5002" i="2"/>
  <c r="M5002" i="2"/>
  <c r="K5002" i="2"/>
  <c r="L5002" i="2"/>
  <c r="J5001" i="2"/>
  <c r="M5001" i="2"/>
  <c r="K5001" i="2"/>
  <c r="L5001" i="2"/>
  <c r="J5000" i="2"/>
  <c r="M5000" i="2"/>
  <c r="K5000" i="2"/>
  <c r="L5000" i="2"/>
  <c r="J4999" i="2"/>
  <c r="M4999" i="2"/>
  <c r="K4999" i="2"/>
  <c r="L4999" i="2"/>
  <c r="J4998" i="2"/>
  <c r="M4998" i="2"/>
  <c r="K4998" i="2"/>
  <c r="L4998" i="2"/>
  <c r="J4997" i="2"/>
  <c r="M4997" i="2"/>
  <c r="K4997" i="2"/>
  <c r="L4997" i="2"/>
  <c r="J4996" i="2"/>
  <c r="M4996" i="2"/>
  <c r="K4996" i="2"/>
  <c r="L4996" i="2"/>
  <c r="J4995" i="2"/>
  <c r="M4995" i="2"/>
  <c r="K4995" i="2"/>
  <c r="L4995" i="2"/>
  <c r="J4994" i="2"/>
  <c r="M4994" i="2"/>
  <c r="K4994" i="2"/>
  <c r="L4994" i="2"/>
  <c r="J4993" i="2"/>
  <c r="M4993" i="2"/>
  <c r="K4993" i="2"/>
  <c r="L4993" i="2"/>
  <c r="J4992" i="2"/>
  <c r="M4992" i="2"/>
  <c r="K4992" i="2"/>
  <c r="L4992" i="2"/>
  <c r="J4991" i="2"/>
  <c r="M4991" i="2"/>
  <c r="K4991" i="2"/>
  <c r="L4991" i="2"/>
  <c r="J4990" i="2"/>
  <c r="M4990" i="2"/>
  <c r="K4990" i="2"/>
  <c r="L4990" i="2"/>
  <c r="J4989" i="2"/>
  <c r="M4989" i="2"/>
  <c r="K4989" i="2"/>
  <c r="L4989" i="2"/>
  <c r="J4988" i="2"/>
  <c r="M4988" i="2"/>
  <c r="K4988" i="2"/>
  <c r="L4988" i="2"/>
  <c r="J4987" i="2"/>
  <c r="M4987" i="2"/>
  <c r="K4987" i="2"/>
  <c r="L4987" i="2"/>
  <c r="J4986" i="2"/>
  <c r="M4986" i="2"/>
  <c r="K4986" i="2"/>
  <c r="L4986" i="2"/>
  <c r="J4985" i="2"/>
  <c r="M4985" i="2"/>
  <c r="K4985" i="2"/>
  <c r="L4985" i="2"/>
  <c r="J4984" i="2"/>
  <c r="M4984" i="2"/>
  <c r="K4984" i="2"/>
  <c r="L4984" i="2"/>
  <c r="J4983" i="2"/>
  <c r="M4983" i="2"/>
  <c r="K4983" i="2"/>
  <c r="L4983" i="2"/>
  <c r="J4982" i="2"/>
  <c r="M4982" i="2"/>
  <c r="K4982" i="2"/>
  <c r="L4982" i="2"/>
  <c r="J4981" i="2"/>
  <c r="M4981" i="2"/>
  <c r="K4981" i="2"/>
  <c r="L4981" i="2"/>
  <c r="J4980" i="2"/>
  <c r="M4980" i="2"/>
  <c r="K4980" i="2"/>
  <c r="L4980" i="2"/>
  <c r="J4979" i="2"/>
  <c r="M4979" i="2"/>
  <c r="K4979" i="2"/>
  <c r="L4979" i="2"/>
  <c r="J4978" i="2"/>
  <c r="M4978" i="2"/>
  <c r="K4978" i="2"/>
  <c r="L4978" i="2"/>
  <c r="J4977" i="2"/>
  <c r="M4977" i="2"/>
  <c r="K4977" i="2"/>
  <c r="L4977" i="2"/>
  <c r="J4976" i="2"/>
  <c r="M4976" i="2"/>
  <c r="K4976" i="2"/>
  <c r="L4976" i="2"/>
  <c r="J4975" i="2"/>
  <c r="M4975" i="2"/>
  <c r="K4975" i="2"/>
  <c r="L4975" i="2"/>
  <c r="J4974" i="2"/>
  <c r="M4974" i="2"/>
  <c r="K4974" i="2"/>
  <c r="L4974" i="2"/>
  <c r="J4973" i="2"/>
  <c r="M4973" i="2"/>
  <c r="K4973" i="2"/>
  <c r="L4973" i="2"/>
  <c r="J4972" i="2"/>
  <c r="M4972" i="2"/>
  <c r="K4972" i="2"/>
  <c r="L4972" i="2"/>
  <c r="J4971" i="2"/>
  <c r="M4971" i="2"/>
  <c r="K4971" i="2"/>
  <c r="L4971" i="2"/>
  <c r="J4970" i="2"/>
  <c r="M4970" i="2"/>
  <c r="K4970" i="2"/>
  <c r="L4970" i="2"/>
  <c r="J4969" i="2"/>
  <c r="M4969" i="2"/>
  <c r="K4969" i="2"/>
  <c r="L4969" i="2"/>
  <c r="J4968" i="2"/>
  <c r="M4968" i="2"/>
  <c r="K4968" i="2"/>
  <c r="L4968" i="2"/>
  <c r="J4967" i="2"/>
  <c r="M4967" i="2"/>
  <c r="K4967" i="2"/>
  <c r="L4967" i="2"/>
  <c r="J4966" i="2"/>
  <c r="M4966" i="2"/>
  <c r="K4966" i="2"/>
  <c r="L4966" i="2"/>
  <c r="J4965" i="2"/>
  <c r="M4965" i="2"/>
  <c r="K4965" i="2"/>
  <c r="L4965" i="2"/>
  <c r="J4964" i="2"/>
  <c r="M4964" i="2"/>
  <c r="K4964" i="2"/>
  <c r="L4964" i="2"/>
  <c r="J4963" i="2"/>
  <c r="M4963" i="2"/>
  <c r="K4963" i="2"/>
  <c r="L4963" i="2"/>
  <c r="J4962" i="2"/>
  <c r="M4962" i="2"/>
  <c r="K4962" i="2"/>
  <c r="L4962" i="2"/>
  <c r="J4961" i="2"/>
  <c r="M4961" i="2"/>
  <c r="K4961" i="2"/>
  <c r="L4961" i="2"/>
  <c r="J4960" i="2"/>
  <c r="M4960" i="2"/>
  <c r="K4960" i="2"/>
  <c r="L4960" i="2"/>
  <c r="J4959" i="2"/>
  <c r="M4959" i="2"/>
  <c r="K4959" i="2"/>
  <c r="L4959" i="2"/>
  <c r="J4958" i="2"/>
  <c r="M4958" i="2"/>
  <c r="K4958" i="2"/>
  <c r="L4958" i="2"/>
  <c r="J4957" i="2"/>
  <c r="M4957" i="2"/>
  <c r="K4957" i="2"/>
  <c r="L4957" i="2"/>
  <c r="J4956" i="2"/>
  <c r="M4956" i="2"/>
  <c r="K4956" i="2"/>
  <c r="L4956" i="2"/>
  <c r="J4955" i="2"/>
  <c r="M4955" i="2"/>
  <c r="K4955" i="2"/>
  <c r="L4955" i="2"/>
  <c r="J4954" i="2"/>
  <c r="M4954" i="2"/>
  <c r="K4954" i="2"/>
  <c r="L4954" i="2"/>
  <c r="J4953" i="2"/>
  <c r="M4953" i="2"/>
  <c r="K4953" i="2"/>
  <c r="L4953" i="2"/>
  <c r="J4952" i="2"/>
  <c r="M4952" i="2"/>
  <c r="K4952" i="2"/>
  <c r="L4952" i="2"/>
  <c r="J4951" i="2"/>
  <c r="M4951" i="2"/>
  <c r="K4951" i="2"/>
  <c r="L4951" i="2"/>
  <c r="J4950" i="2"/>
  <c r="M4950" i="2"/>
  <c r="K4950" i="2"/>
  <c r="L4950" i="2"/>
  <c r="J4949" i="2"/>
  <c r="M4949" i="2"/>
  <c r="K4949" i="2"/>
  <c r="L4949" i="2"/>
  <c r="J4948" i="2"/>
  <c r="M4948" i="2"/>
  <c r="K4948" i="2"/>
  <c r="L4948" i="2"/>
  <c r="J4947" i="2"/>
  <c r="M4947" i="2"/>
  <c r="K4947" i="2"/>
  <c r="L4947" i="2"/>
  <c r="J4946" i="2"/>
  <c r="M4946" i="2"/>
  <c r="K4946" i="2"/>
  <c r="L4946" i="2"/>
  <c r="J4945" i="2"/>
  <c r="M4945" i="2"/>
  <c r="K4945" i="2"/>
  <c r="L4945" i="2"/>
  <c r="J4944" i="2"/>
  <c r="M4944" i="2"/>
  <c r="K4944" i="2"/>
  <c r="L4944" i="2"/>
  <c r="J4943" i="2"/>
  <c r="M4943" i="2"/>
  <c r="K4943" i="2"/>
  <c r="L4943" i="2"/>
  <c r="J4942" i="2"/>
  <c r="M4942" i="2"/>
  <c r="K4942" i="2"/>
  <c r="L4942" i="2"/>
  <c r="J4941" i="2"/>
  <c r="M4941" i="2"/>
  <c r="K4941" i="2"/>
  <c r="L4941" i="2"/>
  <c r="J4940" i="2"/>
  <c r="M4940" i="2"/>
  <c r="K4940" i="2"/>
  <c r="L4940" i="2"/>
  <c r="J4939" i="2"/>
  <c r="M4939" i="2"/>
  <c r="K4939" i="2"/>
  <c r="L4939" i="2"/>
  <c r="J4938" i="2"/>
  <c r="M4938" i="2"/>
  <c r="K4938" i="2"/>
  <c r="L4938" i="2"/>
  <c r="J4937" i="2"/>
  <c r="M4937" i="2"/>
  <c r="K4937" i="2"/>
  <c r="L4937" i="2"/>
  <c r="J4936" i="2"/>
  <c r="M4936" i="2"/>
  <c r="K4936" i="2"/>
  <c r="L4936" i="2"/>
  <c r="J4935" i="2"/>
  <c r="M4935" i="2"/>
  <c r="K4935" i="2"/>
  <c r="L4935" i="2"/>
  <c r="J4934" i="2"/>
  <c r="M4934" i="2"/>
  <c r="K4934" i="2"/>
  <c r="L4934" i="2"/>
  <c r="J4933" i="2"/>
  <c r="M4933" i="2"/>
  <c r="K4933" i="2"/>
  <c r="L4933" i="2"/>
  <c r="J4932" i="2"/>
  <c r="M4932" i="2"/>
  <c r="K4932" i="2"/>
  <c r="L4932" i="2"/>
  <c r="J4931" i="2"/>
  <c r="M4931" i="2"/>
  <c r="K4931" i="2"/>
  <c r="L4931" i="2"/>
  <c r="J4930" i="2"/>
  <c r="M4930" i="2"/>
  <c r="K4930" i="2"/>
  <c r="L4930" i="2"/>
  <c r="J4929" i="2"/>
  <c r="M4929" i="2"/>
  <c r="K4929" i="2"/>
  <c r="L4929" i="2"/>
  <c r="J4928" i="2"/>
  <c r="M4928" i="2"/>
  <c r="K4928" i="2"/>
  <c r="L4928" i="2"/>
  <c r="J4927" i="2"/>
  <c r="M4927" i="2"/>
  <c r="K4927" i="2"/>
  <c r="L4927" i="2"/>
  <c r="J4926" i="2"/>
  <c r="M4926" i="2"/>
  <c r="K4926" i="2"/>
  <c r="L4926" i="2"/>
  <c r="J4925" i="2"/>
  <c r="M4925" i="2"/>
  <c r="K4925" i="2"/>
  <c r="L4925" i="2"/>
  <c r="J4924" i="2"/>
  <c r="M4924" i="2"/>
  <c r="K4924" i="2"/>
  <c r="L4924" i="2"/>
  <c r="J4923" i="2"/>
  <c r="M4923" i="2"/>
  <c r="K4923" i="2"/>
  <c r="L4923" i="2"/>
  <c r="J4922" i="2"/>
  <c r="M4922" i="2"/>
  <c r="K4922" i="2"/>
  <c r="L4922" i="2"/>
  <c r="J4921" i="2"/>
  <c r="M4921" i="2"/>
  <c r="K4921" i="2"/>
  <c r="L4921" i="2"/>
  <c r="J4920" i="2"/>
  <c r="M4920" i="2"/>
  <c r="K4920" i="2"/>
  <c r="L4920" i="2"/>
  <c r="J4919" i="2"/>
  <c r="M4919" i="2"/>
  <c r="K4919" i="2"/>
  <c r="L4919" i="2"/>
  <c r="J4918" i="2"/>
  <c r="M4918" i="2"/>
  <c r="K4918" i="2"/>
  <c r="L4918" i="2"/>
  <c r="J4917" i="2"/>
  <c r="M4917" i="2"/>
  <c r="K4917" i="2"/>
  <c r="L4917" i="2"/>
  <c r="J4916" i="2"/>
  <c r="M4916" i="2"/>
  <c r="K4916" i="2"/>
  <c r="L4916" i="2"/>
  <c r="J4915" i="2"/>
  <c r="M4915" i="2"/>
  <c r="K4915" i="2"/>
  <c r="L4915" i="2"/>
  <c r="J4914" i="2"/>
  <c r="M4914" i="2"/>
  <c r="K4914" i="2"/>
  <c r="L4914" i="2"/>
  <c r="J4913" i="2"/>
  <c r="M4913" i="2"/>
  <c r="K4913" i="2"/>
  <c r="L4913" i="2"/>
  <c r="J4912" i="2"/>
  <c r="M4912" i="2"/>
  <c r="K4912" i="2"/>
  <c r="L4912" i="2"/>
  <c r="J4911" i="2"/>
  <c r="M4911" i="2"/>
  <c r="K4911" i="2"/>
  <c r="L4911" i="2"/>
  <c r="J4910" i="2"/>
  <c r="M4910" i="2"/>
  <c r="K4910" i="2"/>
  <c r="L4910" i="2"/>
  <c r="J4909" i="2"/>
  <c r="M4909" i="2"/>
  <c r="K4909" i="2"/>
  <c r="L4909" i="2"/>
  <c r="J4908" i="2"/>
  <c r="M4908" i="2"/>
  <c r="K4908" i="2"/>
  <c r="L4908" i="2"/>
  <c r="J4907" i="2"/>
  <c r="M4907" i="2"/>
  <c r="K4907" i="2"/>
  <c r="L4907" i="2"/>
  <c r="J4906" i="2"/>
  <c r="M4906" i="2"/>
  <c r="K4906" i="2"/>
  <c r="L4906" i="2"/>
  <c r="J4905" i="2"/>
  <c r="M4905" i="2"/>
  <c r="K4905" i="2"/>
  <c r="L4905" i="2"/>
  <c r="J4904" i="2"/>
  <c r="M4904" i="2"/>
  <c r="K4904" i="2"/>
  <c r="L4904" i="2"/>
  <c r="J4903" i="2"/>
  <c r="M4903" i="2"/>
  <c r="K4903" i="2"/>
  <c r="L4903" i="2"/>
  <c r="J4902" i="2"/>
  <c r="M4902" i="2"/>
  <c r="K4902" i="2"/>
  <c r="L4902" i="2"/>
  <c r="J4901" i="2"/>
  <c r="M4901" i="2"/>
  <c r="K4901" i="2"/>
  <c r="L4901" i="2"/>
  <c r="J4900" i="2"/>
  <c r="M4900" i="2"/>
  <c r="K4900" i="2"/>
  <c r="L4900" i="2"/>
  <c r="J4899" i="2"/>
  <c r="M4899" i="2"/>
  <c r="K4899" i="2"/>
  <c r="L4899" i="2"/>
  <c r="J4898" i="2"/>
  <c r="M4898" i="2"/>
  <c r="K4898" i="2"/>
  <c r="L4898" i="2"/>
  <c r="J4897" i="2"/>
  <c r="M4897" i="2"/>
  <c r="K4897" i="2"/>
  <c r="L4897" i="2"/>
  <c r="J4896" i="2"/>
  <c r="M4896" i="2"/>
  <c r="K4896" i="2"/>
  <c r="L4896" i="2"/>
  <c r="J4895" i="2"/>
  <c r="M4895" i="2"/>
  <c r="K4895" i="2"/>
  <c r="L4895" i="2"/>
  <c r="J4894" i="2"/>
  <c r="M4894" i="2"/>
  <c r="K4894" i="2"/>
  <c r="L4894" i="2"/>
  <c r="J4893" i="2"/>
  <c r="M4893" i="2"/>
  <c r="K4893" i="2"/>
  <c r="L4893" i="2"/>
  <c r="J4892" i="2"/>
  <c r="M4892" i="2"/>
  <c r="K4892" i="2"/>
  <c r="L4892" i="2"/>
  <c r="J4891" i="2"/>
  <c r="M4891" i="2"/>
  <c r="K4891" i="2"/>
  <c r="L4891" i="2"/>
  <c r="J4890" i="2"/>
  <c r="M4890" i="2"/>
  <c r="K4890" i="2"/>
  <c r="L4890" i="2"/>
  <c r="J4889" i="2"/>
  <c r="M4889" i="2"/>
  <c r="K4889" i="2"/>
  <c r="L4889" i="2"/>
  <c r="J4888" i="2"/>
  <c r="M4888" i="2"/>
  <c r="K4888" i="2"/>
  <c r="L4888" i="2"/>
  <c r="J4887" i="2"/>
  <c r="M4887" i="2"/>
  <c r="K4887" i="2"/>
  <c r="L4887" i="2"/>
  <c r="J4886" i="2"/>
  <c r="M4886" i="2"/>
  <c r="K4886" i="2"/>
  <c r="L4886" i="2"/>
  <c r="J4885" i="2"/>
  <c r="M4885" i="2"/>
  <c r="K4885" i="2"/>
  <c r="L4885" i="2"/>
  <c r="J4884" i="2"/>
  <c r="M4884" i="2"/>
  <c r="K4884" i="2"/>
  <c r="L4884" i="2"/>
  <c r="J4883" i="2"/>
  <c r="M4883" i="2"/>
  <c r="K4883" i="2"/>
  <c r="L4883" i="2"/>
  <c r="J4882" i="2"/>
  <c r="M4882" i="2"/>
  <c r="K4882" i="2"/>
  <c r="L4882" i="2"/>
  <c r="J4881" i="2"/>
  <c r="M4881" i="2"/>
  <c r="K4881" i="2"/>
  <c r="L4881" i="2"/>
  <c r="J4880" i="2"/>
  <c r="M4880" i="2"/>
  <c r="K4880" i="2"/>
  <c r="L4880" i="2"/>
  <c r="J4879" i="2"/>
  <c r="M4879" i="2"/>
  <c r="K4879" i="2"/>
  <c r="L4879" i="2"/>
  <c r="J4878" i="2"/>
  <c r="M4878" i="2"/>
  <c r="K4878" i="2"/>
  <c r="L4878" i="2"/>
  <c r="J4877" i="2"/>
  <c r="M4877" i="2"/>
  <c r="K4877" i="2"/>
  <c r="L4877" i="2"/>
  <c r="J4876" i="2"/>
  <c r="M4876" i="2"/>
  <c r="K4876" i="2"/>
  <c r="L4876" i="2"/>
  <c r="J4875" i="2"/>
  <c r="M4875" i="2"/>
  <c r="K4875" i="2"/>
  <c r="L4875" i="2"/>
  <c r="J4874" i="2"/>
  <c r="M4874" i="2"/>
  <c r="K4874" i="2"/>
  <c r="L4874" i="2"/>
  <c r="J4873" i="2"/>
  <c r="M4873" i="2"/>
  <c r="K4873" i="2"/>
  <c r="L4873" i="2"/>
  <c r="J4872" i="2"/>
  <c r="M4872" i="2"/>
  <c r="K4872" i="2"/>
  <c r="L4872" i="2"/>
  <c r="J4871" i="2"/>
  <c r="M4871" i="2"/>
  <c r="K4871" i="2"/>
  <c r="L4871" i="2"/>
  <c r="J4870" i="2"/>
  <c r="M4870" i="2"/>
  <c r="K4870" i="2"/>
  <c r="L4870" i="2"/>
  <c r="J4869" i="2"/>
  <c r="M4869" i="2"/>
  <c r="K4869" i="2"/>
  <c r="L4869" i="2"/>
  <c r="J4868" i="2"/>
  <c r="M4868" i="2"/>
  <c r="K4868" i="2"/>
  <c r="L4868" i="2"/>
  <c r="J4867" i="2"/>
  <c r="M4867" i="2"/>
  <c r="K4867" i="2"/>
  <c r="L4867" i="2"/>
  <c r="J4866" i="2"/>
  <c r="M4866" i="2"/>
  <c r="K4866" i="2"/>
  <c r="L4866" i="2"/>
  <c r="J4865" i="2"/>
  <c r="M4865" i="2"/>
  <c r="K4865" i="2"/>
  <c r="L4865" i="2"/>
  <c r="J4864" i="2"/>
  <c r="M4864" i="2"/>
  <c r="K4864" i="2"/>
  <c r="L4864" i="2"/>
  <c r="J4863" i="2"/>
  <c r="M4863" i="2"/>
  <c r="K4863" i="2"/>
  <c r="L4863" i="2"/>
  <c r="J4862" i="2"/>
  <c r="M4862" i="2"/>
  <c r="K4862" i="2"/>
  <c r="L4862" i="2"/>
  <c r="J4861" i="2"/>
  <c r="M4861" i="2"/>
  <c r="K4861" i="2"/>
  <c r="L4861" i="2"/>
  <c r="J4860" i="2"/>
  <c r="M4860" i="2"/>
  <c r="K4860" i="2"/>
  <c r="L4860" i="2"/>
  <c r="J4859" i="2"/>
  <c r="M4859" i="2"/>
  <c r="K4859" i="2"/>
  <c r="L4859" i="2"/>
  <c r="J4858" i="2"/>
  <c r="M4858" i="2"/>
  <c r="K4858" i="2"/>
  <c r="L4858" i="2"/>
  <c r="J4857" i="2"/>
  <c r="M4857" i="2"/>
  <c r="K4857" i="2"/>
  <c r="L4857" i="2"/>
  <c r="J4856" i="2"/>
  <c r="M4856" i="2"/>
  <c r="K4856" i="2"/>
  <c r="L4856" i="2"/>
  <c r="J4855" i="2"/>
  <c r="M4855" i="2"/>
  <c r="K4855" i="2"/>
  <c r="L4855" i="2"/>
  <c r="J4854" i="2"/>
  <c r="M4854" i="2"/>
  <c r="K4854" i="2"/>
  <c r="L4854" i="2"/>
  <c r="J4853" i="2"/>
  <c r="M4853" i="2"/>
  <c r="K4853" i="2"/>
  <c r="L4853" i="2"/>
  <c r="J4852" i="2"/>
  <c r="M4852" i="2"/>
  <c r="K4852" i="2"/>
  <c r="L4852" i="2"/>
  <c r="J4851" i="2"/>
  <c r="M4851" i="2"/>
  <c r="K4851" i="2"/>
  <c r="L4851" i="2"/>
  <c r="J4850" i="2"/>
  <c r="M4850" i="2"/>
  <c r="K4850" i="2"/>
  <c r="L4850" i="2"/>
  <c r="J4849" i="2"/>
  <c r="M4849" i="2"/>
  <c r="K4849" i="2"/>
  <c r="L4849" i="2"/>
  <c r="J4848" i="2"/>
  <c r="M4848" i="2"/>
  <c r="K4848" i="2"/>
  <c r="L4848" i="2"/>
  <c r="J4847" i="2"/>
  <c r="M4847" i="2"/>
  <c r="K4847" i="2"/>
  <c r="L4847" i="2"/>
  <c r="J4846" i="2"/>
  <c r="M4846" i="2"/>
  <c r="K4846" i="2"/>
  <c r="L4846" i="2"/>
  <c r="J4845" i="2"/>
  <c r="M4845" i="2"/>
  <c r="K4845" i="2"/>
  <c r="L4845" i="2"/>
  <c r="J4844" i="2"/>
  <c r="M4844" i="2"/>
  <c r="K4844" i="2"/>
  <c r="L4844" i="2"/>
  <c r="J4843" i="2"/>
  <c r="M4843" i="2"/>
  <c r="K4843" i="2"/>
  <c r="L4843" i="2"/>
  <c r="J4842" i="2"/>
  <c r="M4842" i="2"/>
  <c r="K4842" i="2"/>
  <c r="L4842" i="2"/>
  <c r="J4841" i="2"/>
  <c r="M4841" i="2"/>
  <c r="K4841" i="2"/>
  <c r="L4841" i="2"/>
  <c r="J4840" i="2"/>
  <c r="M4840" i="2"/>
  <c r="K4840" i="2"/>
  <c r="L4840" i="2"/>
  <c r="J4839" i="2"/>
  <c r="M4839" i="2"/>
  <c r="K4839" i="2"/>
  <c r="L4839" i="2"/>
  <c r="J4838" i="2"/>
  <c r="M4838" i="2"/>
  <c r="K4838" i="2"/>
  <c r="L4838" i="2"/>
  <c r="J4837" i="2"/>
  <c r="M4837" i="2"/>
  <c r="K4837" i="2"/>
  <c r="L4837" i="2"/>
  <c r="J4836" i="2"/>
  <c r="M4836" i="2"/>
  <c r="K4836" i="2"/>
  <c r="L4836" i="2"/>
  <c r="J4835" i="2"/>
  <c r="M4835" i="2"/>
  <c r="K4835" i="2"/>
  <c r="L4835" i="2"/>
  <c r="J4834" i="2"/>
  <c r="M4834" i="2"/>
  <c r="K4834" i="2"/>
  <c r="L4834" i="2"/>
  <c r="J4833" i="2"/>
  <c r="M4833" i="2"/>
  <c r="K4833" i="2"/>
  <c r="L4833" i="2"/>
  <c r="J4832" i="2"/>
  <c r="M4832" i="2"/>
  <c r="K4832" i="2"/>
  <c r="L4832" i="2"/>
  <c r="J4831" i="2"/>
  <c r="M4831" i="2"/>
  <c r="K4831" i="2"/>
  <c r="L4831" i="2"/>
  <c r="J4830" i="2"/>
  <c r="M4830" i="2"/>
  <c r="K4830" i="2"/>
  <c r="L4830" i="2"/>
  <c r="J4829" i="2"/>
  <c r="M4829" i="2"/>
  <c r="K4829" i="2"/>
  <c r="L4829" i="2"/>
  <c r="J4828" i="2"/>
  <c r="M4828" i="2"/>
  <c r="K4828" i="2"/>
  <c r="L4828" i="2"/>
  <c r="J4827" i="2"/>
  <c r="M4827" i="2"/>
  <c r="K4827" i="2"/>
  <c r="L4827" i="2"/>
  <c r="J4826" i="2"/>
  <c r="M4826" i="2"/>
  <c r="K4826" i="2"/>
  <c r="L4826" i="2"/>
  <c r="J4825" i="2"/>
  <c r="M4825" i="2"/>
  <c r="K4825" i="2"/>
  <c r="L4825" i="2"/>
  <c r="J4824" i="2"/>
  <c r="M4824" i="2"/>
  <c r="K4824" i="2"/>
  <c r="L4824" i="2"/>
  <c r="J4823" i="2"/>
  <c r="M4823" i="2"/>
  <c r="K4823" i="2"/>
  <c r="L4823" i="2"/>
  <c r="J4822" i="2"/>
  <c r="M4822" i="2"/>
  <c r="K4822" i="2"/>
  <c r="L4822" i="2"/>
  <c r="J4821" i="2"/>
  <c r="M4821" i="2"/>
  <c r="K4821" i="2"/>
  <c r="L4821" i="2"/>
  <c r="J4820" i="2"/>
  <c r="M4820" i="2"/>
  <c r="K4820" i="2"/>
  <c r="L4820" i="2"/>
  <c r="J4819" i="2"/>
  <c r="M4819" i="2"/>
  <c r="K4819" i="2"/>
  <c r="L4819" i="2"/>
  <c r="J4818" i="2"/>
  <c r="M4818" i="2"/>
  <c r="K4818" i="2"/>
  <c r="L4818" i="2"/>
  <c r="J4817" i="2"/>
  <c r="M4817" i="2"/>
  <c r="K4817" i="2"/>
  <c r="L4817" i="2"/>
  <c r="J4816" i="2"/>
  <c r="M4816" i="2"/>
  <c r="K4816" i="2"/>
  <c r="L4816" i="2"/>
  <c r="J4815" i="2"/>
  <c r="M4815" i="2"/>
  <c r="K4815" i="2"/>
  <c r="L4815" i="2"/>
  <c r="J4814" i="2"/>
  <c r="M4814" i="2"/>
  <c r="K4814" i="2"/>
  <c r="L4814" i="2"/>
  <c r="J4813" i="2"/>
  <c r="M4813" i="2"/>
  <c r="K4813" i="2"/>
  <c r="L4813" i="2"/>
  <c r="J4812" i="2"/>
  <c r="M4812" i="2"/>
  <c r="K4812" i="2"/>
  <c r="L4812" i="2"/>
  <c r="J4811" i="2"/>
  <c r="M4811" i="2"/>
  <c r="K4811" i="2"/>
  <c r="L4811" i="2"/>
  <c r="J4810" i="2"/>
  <c r="M4810" i="2"/>
  <c r="K4810" i="2"/>
  <c r="L4810" i="2"/>
  <c r="J4809" i="2"/>
  <c r="M4809" i="2"/>
  <c r="K4809" i="2"/>
  <c r="L4809" i="2"/>
  <c r="J4808" i="2"/>
  <c r="M4808" i="2"/>
  <c r="K4808" i="2"/>
  <c r="L4808" i="2"/>
  <c r="J4807" i="2"/>
  <c r="M4807" i="2"/>
  <c r="K4807" i="2"/>
  <c r="L4807" i="2"/>
  <c r="J4806" i="2"/>
  <c r="M4806" i="2"/>
  <c r="K4806" i="2"/>
  <c r="L4806" i="2"/>
  <c r="J4805" i="2"/>
  <c r="M4805" i="2"/>
  <c r="K4805" i="2"/>
  <c r="L4805" i="2"/>
  <c r="J4804" i="2"/>
  <c r="M4804" i="2"/>
  <c r="K4804" i="2"/>
  <c r="L4804" i="2"/>
  <c r="J4803" i="2"/>
  <c r="M4803" i="2"/>
  <c r="K4803" i="2"/>
  <c r="L4803" i="2"/>
  <c r="J4802" i="2"/>
  <c r="M4802" i="2"/>
  <c r="K4802" i="2"/>
  <c r="L4802" i="2"/>
  <c r="J4801" i="2"/>
  <c r="M4801" i="2"/>
  <c r="K4801" i="2"/>
  <c r="L4801" i="2"/>
  <c r="J4800" i="2"/>
  <c r="M4800" i="2"/>
  <c r="K4800" i="2"/>
  <c r="L4800" i="2"/>
  <c r="J4799" i="2"/>
  <c r="M4799" i="2"/>
  <c r="K4799" i="2"/>
  <c r="L4799" i="2"/>
  <c r="J4798" i="2"/>
  <c r="M4798" i="2"/>
  <c r="K4798" i="2"/>
  <c r="L4798" i="2"/>
  <c r="J4797" i="2"/>
  <c r="M4797" i="2"/>
  <c r="K4797" i="2"/>
  <c r="L4797" i="2"/>
  <c r="J4796" i="2"/>
  <c r="M4796" i="2"/>
  <c r="K4796" i="2"/>
  <c r="L4796" i="2"/>
  <c r="J4795" i="2"/>
  <c r="M4795" i="2"/>
  <c r="K4795" i="2"/>
  <c r="L4795" i="2"/>
  <c r="J4794" i="2"/>
  <c r="M4794" i="2"/>
  <c r="K4794" i="2"/>
  <c r="L4794" i="2"/>
  <c r="J4793" i="2"/>
  <c r="M4793" i="2"/>
  <c r="K4793" i="2"/>
  <c r="L4793" i="2"/>
  <c r="J4792" i="2"/>
  <c r="M4792" i="2"/>
  <c r="K4792" i="2"/>
  <c r="L4792" i="2"/>
  <c r="J4791" i="2"/>
  <c r="M4791" i="2"/>
  <c r="K4791" i="2"/>
  <c r="L4791" i="2"/>
  <c r="J4790" i="2"/>
  <c r="M4790" i="2"/>
  <c r="K4790" i="2"/>
  <c r="L4790" i="2"/>
  <c r="J4789" i="2"/>
  <c r="M4789" i="2"/>
  <c r="K4789" i="2"/>
  <c r="L4789" i="2"/>
  <c r="J4788" i="2"/>
  <c r="M4788" i="2"/>
  <c r="K4788" i="2"/>
  <c r="L4788" i="2"/>
  <c r="J4787" i="2"/>
  <c r="M4787" i="2"/>
  <c r="K4787" i="2"/>
  <c r="L4787" i="2"/>
  <c r="J4786" i="2"/>
  <c r="M4786" i="2"/>
  <c r="K4786" i="2"/>
  <c r="L4786" i="2"/>
  <c r="J4785" i="2"/>
  <c r="M4785" i="2"/>
  <c r="K4785" i="2"/>
  <c r="L4785" i="2"/>
  <c r="J4784" i="2"/>
  <c r="M4784" i="2"/>
  <c r="K4784" i="2"/>
  <c r="L4784" i="2"/>
  <c r="J4783" i="2"/>
  <c r="M4783" i="2"/>
  <c r="K4783" i="2"/>
  <c r="L4783" i="2"/>
  <c r="J4782" i="2"/>
  <c r="M4782" i="2"/>
  <c r="K4782" i="2"/>
  <c r="L4782" i="2"/>
  <c r="J4781" i="2"/>
  <c r="M4781" i="2"/>
  <c r="K4781" i="2"/>
  <c r="L4781" i="2"/>
  <c r="J4780" i="2"/>
  <c r="M4780" i="2"/>
  <c r="K4780" i="2"/>
  <c r="L4780" i="2"/>
  <c r="J4779" i="2"/>
  <c r="M4779" i="2"/>
  <c r="K4779" i="2"/>
  <c r="L4779" i="2"/>
  <c r="J4778" i="2"/>
  <c r="M4778" i="2"/>
  <c r="K4778" i="2"/>
  <c r="L4778" i="2"/>
  <c r="J4777" i="2"/>
  <c r="M4777" i="2"/>
  <c r="K4777" i="2"/>
  <c r="L4777" i="2"/>
  <c r="J4776" i="2"/>
  <c r="M4776" i="2"/>
  <c r="K4776" i="2"/>
  <c r="L4776" i="2"/>
  <c r="J4775" i="2"/>
  <c r="M4775" i="2"/>
  <c r="K4775" i="2"/>
  <c r="L4775" i="2"/>
  <c r="J4774" i="2"/>
  <c r="M4774" i="2"/>
  <c r="K4774" i="2"/>
  <c r="L4774" i="2"/>
  <c r="J4773" i="2"/>
  <c r="M4773" i="2"/>
  <c r="K4773" i="2"/>
  <c r="L4773" i="2"/>
  <c r="J4772" i="2"/>
  <c r="M4772" i="2"/>
  <c r="K4772" i="2"/>
  <c r="L4772" i="2"/>
  <c r="J4771" i="2"/>
  <c r="M4771" i="2"/>
  <c r="K4771" i="2"/>
  <c r="L4771" i="2"/>
  <c r="J4770" i="2"/>
  <c r="M4770" i="2"/>
  <c r="K4770" i="2"/>
  <c r="L4770" i="2"/>
  <c r="J4769" i="2"/>
  <c r="M4769" i="2"/>
  <c r="K4769" i="2"/>
  <c r="L4769" i="2"/>
  <c r="J4768" i="2"/>
  <c r="M4768" i="2"/>
  <c r="K4768" i="2"/>
  <c r="L4768" i="2"/>
  <c r="J4767" i="2"/>
  <c r="M4767" i="2"/>
  <c r="K4767" i="2"/>
  <c r="L4767" i="2"/>
  <c r="J4766" i="2"/>
  <c r="M4766" i="2"/>
  <c r="K4766" i="2"/>
  <c r="L4766" i="2"/>
  <c r="J4765" i="2"/>
  <c r="M4765" i="2"/>
  <c r="K4765" i="2"/>
  <c r="L4765" i="2"/>
  <c r="J4764" i="2"/>
  <c r="M4764" i="2"/>
  <c r="K4764" i="2"/>
  <c r="L4764" i="2"/>
  <c r="J4763" i="2"/>
  <c r="M4763" i="2"/>
  <c r="K4763" i="2"/>
  <c r="L4763" i="2"/>
  <c r="J4762" i="2"/>
  <c r="M4762" i="2"/>
  <c r="K4762" i="2"/>
  <c r="L4762" i="2"/>
  <c r="J4761" i="2"/>
  <c r="M4761" i="2"/>
  <c r="K4761" i="2"/>
  <c r="L4761" i="2"/>
  <c r="J4760" i="2"/>
  <c r="M4760" i="2"/>
  <c r="K4760" i="2"/>
  <c r="L4760" i="2"/>
  <c r="J4759" i="2"/>
  <c r="M4759" i="2"/>
  <c r="K4759" i="2"/>
  <c r="L4759" i="2"/>
  <c r="J4758" i="2"/>
  <c r="M4758" i="2"/>
  <c r="K4758" i="2"/>
  <c r="L4758" i="2"/>
  <c r="J4757" i="2"/>
  <c r="M4757" i="2"/>
  <c r="K4757" i="2"/>
  <c r="L4757" i="2"/>
  <c r="J4756" i="2"/>
  <c r="M4756" i="2"/>
  <c r="K4756" i="2"/>
  <c r="L4756" i="2"/>
  <c r="J4755" i="2"/>
  <c r="M4755" i="2"/>
  <c r="K4755" i="2"/>
  <c r="L4755" i="2"/>
  <c r="J4754" i="2"/>
  <c r="M4754" i="2"/>
  <c r="K4754" i="2"/>
  <c r="L4754" i="2"/>
  <c r="J4753" i="2"/>
  <c r="M4753" i="2"/>
  <c r="K4753" i="2"/>
  <c r="L4753" i="2"/>
  <c r="J4752" i="2"/>
  <c r="M4752" i="2"/>
  <c r="K4752" i="2"/>
  <c r="L4752" i="2"/>
  <c r="J4751" i="2"/>
  <c r="M4751" i="2"/>
  <c r="K4751" i="2"/>
  <c r="L4751" i="2"/>
  <c r="J4750" i="2"/>
  <c r="M4750" i="2"/>
  <c r="K4750" i="2"/>
  <c r="L4750" i="2"/>
  <c r="J4749" i="2"/>
  <c r="M4749" i="2"/>
  <c r="K4749" i="2"/>
  <c r="L4749" i="2"/>
  <c r="J4748" i="2"/>
  <c r="M4748" i="2"/>
  <c r="K4748" i="2"/>
  <c r="L4748" i="2"/>
  <c r="J4747" i="2"/>
  <c r="M4747" i="2"/>
  <c r="K4747" i="2"/>
  <c r="L4747" i="2"/>
  <c r="J4746" i="2"/>
  <c r="M4746" i="2"/>
  <c r="K4746" i="2"/>
  <c r="L4746" i="2"/>
  <c r="J4745" i="2"/>
  <c r="M4745" i="2"/>
  <c r="K4745" i="2"/>
  <c r="L4745" i="2"/>
  <c r="J4744" i="2"/>
  <c r="M4744" i="2"/>
  <c r="K4744" i="2"/>
  <c r="L4744" i="2"/>
  <c r="J4743" i="2"/>
  <c r="M4743" i="2"/>
  <c r="K4743" i="2"/>
  <c r="L4743" i="2"/>
  <c r="J4742" i="2"/>
  <c r="M4742" i="2"/>
  <c r="K4742" i="2"/>
  <c r="L4742" i="2"/>
  <c r="J4741" i="2"/>
  <c r="M4741" i="2"/>
  <c r="K4741" i="2"/>
  <c r="L4741" i="2"/>
  <c r="J4740" i="2"/>
  <c r="M4740" i="2"/>
  <c r="K4740" i="2"/>
  <c r="L4740" i="2"/>
  <c r="J4739" i="2"/>
  <c r="M4739" i="2"/>
  <c r="K4739" i="2"/>
  <c r="L4739" i="2"/>
  <c r="J4738" i="2"/>
  <c r="M4738" i="2"/>
  <c r="K4738" i="2"/>
  <c r="L4738" i="2"/>
  <c r="J4737" i="2"/>
  <c r="M4737" i="2"/>
  <c r="K4737" i="2"/>
  <c r="L4737" i="2"/>
  <c r="J4736" i="2"/>
  <c r="M4736" i="2"/>
  <c r="K4736" i="2"/>
  <c r="L4736" i="2"/>
  <c r="J4735" i="2"/>
  <c r="M4735" i="2"/>
  <c r="K4735" i="2"/>
  <c r="L4735" i="2"/>
  <c r="J4734" i="2"/>
  <c r="M4734" i="2"/>
  <c r="K4734" i="2"/>
  <c r="L4734" i="2"/>
  <c r="J4733" i="2"/>
  <c r="M4733" i="2"/>
  <c r="K4733" i="2"/>
  <c r="L4733" i="2"/>
  <c r="J4732" i="2"/>
  <c r="M4732" i="2"/>
  <c r="K4732" i="2"/>
  <c r="L4732" i="2"/>
  <c r="J4731" i="2"/>
  <c r="M4731" i="2"/>
  <c r="K4731" i="2"/>
  <c r="L4731" i="2"/>
  <c r="J4730" i="2"/>
  <c r="M4730" i="2"/>
  <c r="K4730" i="2"/>
  <c r="L4730" i="2"/>
  <c r="J4729" i="2"/>
  <c r="M4729" i="2"/>
  <c r="K4729" i="2"/>
  <c r="L4729" i="2"/>
  <c r="J4728" i="2"/>
  <c r="M4728" i="2"/>
  <c r="K4728" i="2"/>
  <c r="L4728" i="2"/>
  <c r="J4727" i="2"/>
  <c r="M4727" i="2"/>
  <c r="K4727" i="2"/>
  <c r="L4727" i="2"/>
  <c r="J4726" i="2"/>
  <c r="M4726" i="2"/>
  <c r="K4726" i="2"/>
  <c r="L4726" i="2"/>
  <c r="J4725" i="2"/>
  <c r="M4725" i="2"/>
  <c r="K4725" i="2"/>
  <c r="L4725" i="2"/>
  <c r="J4724" i="2"/>
  <c r="M4724" i="2"/>
  <c r="K4724" i="2"/>
  <c r="L4724" i="2"/>
  <c r="J4723" i="2"/>
  <c r="M4723" i="2"/>
  <c r="K4723" i="2"/>
  <c r="L4723" i="2"/>
  <c r="J4722" i="2"/>
  <c r="M4722" i="2"/>
  <c r="K4722" i="2"/>
  <c r="L4722" i="2"/>
  <c r="J4721" i="2"/>
  <c r="M4721" i="2"/>
  <c r="K4721" i="2"/>
  <c r="L4721" i="2"/>
  <c r="J4720" i="2"/>
  <c r="M4720" i="2"/>
  <c r="K4720" i="2"/>
  <c r="L4720" i="2"/>
  <c r="J4719" i="2"/>
  <c r="M4719" i="2"/>
  <c r="K4719" i="2"/>
  <c r="L4719" i="2"/>
  <c r="J4718" i="2"/>
  <c r="M4718" i="2"/>
  <c r="K4718" i="2"/>
  <c r="L4718" i="2"/>
  <c r="J4717" i="2"/>
  <c r="M4717" i="2"/>
  <c r="K4717" i="2"/>
  <c r="L4717" i="2"/>
  <c r="J4716" i="2"/>
  <c r="M4716" i="2"/>
  <c r="K4716" i="2"/>
  <c r="L4716" i="2"/>
  <c r="J4715" i="2"/>
  <c r="M4715" i="2"/>
  <c r="K4715" i="2"/>
  <c r="L4715" i="2"/>
  <c r="J4714" i="2"/>
  <c r="M4714" i="2"/>
  <c r="K4714" i="2"/>
  <c r="L4714" i="2"/>
  <c r="J4713" i="2"/>
  <c r="M4713" i="2"/>
  <c r="K4713" i="2"/>
  <c r="L4713" i="2"/>
  <c r="J4712" i="2"/>
  <c r="M4712" i="2"/>
  <c r="K4712" i="2"/>
  <c r="L4712" i="2"/>
  <c r="J4711" i="2"/>
  <c r="M4711" i="2"/>
  <c r="K4711" i="2"/>
  <c r="L4711" i="2"/>
  <c r="J4710" i="2"/>
  <c r="M4710" i="2"/>
  <c r="K4710" i="2"/>
  <c r="L4710" i="2"/>
  <c r="J4709" i="2"/>
  <c r="M4709" i="2"/>
  <c r="K4709" i="2"/>
  <c r="L4709" i="2"/>
  <c r="J4708" i="2"/>
  <c r="M4708" i="2"/>
  <c r="K4708" i="2"/>
  <c r="L4708" i="2"/>
  <c r="J4707" i="2"/>
  <c r="M4707" i="2"/>
  <c r="K4707" i="2"/>
  <c r="L4707" i="2"/>
  <c r="J4706" i="2"/>
  <c r="M4706" i="2"/>
  <c r="K4706" i="2"/>
  <c r="L4706" i="2"/>
  <c r="J4705" i="2"/>
  <c r="M4705" i="2"/>
  <c r="K4705" i="2"/>
  <c r="L4705" i="2"/>
  <c r="J4704" i="2"/>
  <c r="M4704" i="2"/>
  <c r="K4704" i="2"/>
  <c r="L4704" i="2"/>
  <c r="J4703" i="2"/>
  <c r="M4703" i="2"/>
  <c r="K4703" i="2"/>
  <c r="L4703" i="2"/>
  <c r="J4702" i="2"/>
  <c r="M4702" i="2"/>
  <c r="K4702" i="2"/>
  <c r="L4702" i="2"/>
  <c r="J4701" i="2"/>
  <c r="M4701" i="2"/>
  <c r="K4701" i="2"/>
  <c r="L4701" i="2"/>
  <c r="J4700" i="2"/>
  <c r="M4700" i="2"/>
  <c r="K4700" i="2"/>
  <c r="L4700" i="2"/>
  <c r="J4699" i="2"/>
  <c r="M4699" i="2"/>
  <c r="K4699" i="2"/>
  <c r="L4699" i="2"/>
  <c r="J4698" i="2"/>
  <c r="M4698" i="2"/>
  <c r="K4698" i="2"/>
  <c r="L4698" i="2"/>
  <c r="J4697" i="2"/>
  <c r="M4697" i="2"/>
  <c r="K4697" i="2"/>
  <c r="L4697" i="2"/>
  <c r="J4696" i="2"/>
  <c r="M4696" i="2"/>
  <c r="K4696" i="2"/>
  <c r="L4696" i="2"/>
  <c r="J4695" i="2"/>
  <c r="M4695" i="2"/>
  <c r="K4695" i="2"/>
  <c r="L4695" i="2"/>
  <c r="J4694" i="2"/>
  <c r="M4694" i="2"/>
  <c r="K4694" i="2"/>
  <c r="L4694" i="2"/>
  <c r="J4693" i="2"/>
  <c r="M4693" i="2"/>
  <c r="K4693" i="2"/>
  <c r="L4693" i="2"/>
  <c r="J4692" i="2"/>
  <c r="M4692" i="2"/>
  <c r="K4692" i="2"/>
  <c r="L4692" i="2"/>
  <c r="J4691" i="2"/>
  <c r="M4691" i="2"/>
  <c r="K4691" i="2"/>
  <c r="L4691" i="2"/>
  <c r="J4690" i="2"/>
  <c r="M4690" i="2"/>
  <c r="K4690" i="2"/>
  <c r="L4690" i="2"/>
  <c r="J4689" i="2"/>
  <c r="M4689" i="2"/>
  <c r="K4689" i="2"/>
  <c r="L4689" i="2"/>
  <c r="J4688" i="2"/>
  <c r="M4688" i="2"/>
  <c r="K4688" i="2"/>
  <c r="L4688" i="2"/>
  <c r="J4687" i="2"/>
  <c r="M4687" i="2"/>
  <c r="K4687" i="2"/>
  <c r="L4687" i="2"/>
  <c r="J4686" i="2"/>
  <c r="M4686" i="2"/>
  <c r="K4686" i="2"/>
  <c r="L4686" i="2"/>
  <c r="J4685" i="2"/>
  <c r="M4685" i="2"/>
  <c r="K4685" i="2"/>
  <c r="L4685" i="2"/>
  <c r="J4684" i="2"/>
  <c r="M4684" i="2"/>
  <c r="K4684" i="2"/>
  <c r="L4684" i="2"/>
  <c r="J4683" i="2"/>
  <c r="M4683" i="2"/>
  <c r="K4683" i="2"/>
  <c r="L4683" i="2"/>
  <c r="J4682" i="2"/>
  <c r="M4682" i="2"/>
  <c r="K4682" i="2"/>
  <c r="L4682" i="2"/>
  <c r="J4681" i="2"/>
  <c r="M4681" i="2"/>
  <c r="K4681" i="2"/>
  <c r="L4681" i="2"/>
  <c r="J4680" i="2"/>
  <c r="M4680" i="2"/>
  <c r="K4680" i="2"/>
  <c r="L4680" i="2"/>
  <c r="J4679" i="2"/>
  <c r="M4679" i="2"/>
  <c r="K4679" i="2"/>
  <c r="L4679" i="2"/>
  <c r="J4678" i="2"/>
  <c r="M4678" i="2"/>
  <c r="K4678" i="2"/>
  <c r="L4678" i="2"/>
  <c r="J4677" i="2"/>
  <c r="M4677" i="2"/>
  <c r="K4677" i="2"/>
  <c r="L4677" i="2"/>
  <c r="J4676" i="2"/>
  <c r="M4676" i="2"/>
  <c r="K4676" i="2"/>
  <c r="L4676" i="2"/>
  <c r="J4675" i="2"/>
  <c r="M4675" i="2"/>
  <c r="K4675" i="2"/>
  <c r="L4675" i="2"/>
  <c r="J4674" i="2"/>
  <c r="M4674" i="2"/>
  <c r="K4674" i="2"/>
  <c r="L4674" i="2"/>
  <c r="J4673" i="2"/>
  <c r="M4673" i="2"/>
  <c r="K4673" i="2"/>
  <c r="L4673" i="2"/>
  <c r="J4672" i="2"/>
  <c r="M4672" i="2"/>
  <c r="K4672" i="2"/>
  <c r="L4672" i="2"/>
  <c r="J4671" i="2"/>
  <c r="M4671" i="2"/>
  <c r="K4671" i="2"/>
  <c r="L4671" i="2"/>
  <c r="J4670" i="2"/>
  <c r="M4670" i="2"/>
  <c r="K4670" i="2"/>
  <c r="L4670" i="2"/>
  <c r="J4669" i="2"/>
  <c r="M4669" i="2"/>
  <c r="K4669" i="2"/>
  <c r="L4669" i="2"/>
  <c r="J4668" i="2"/>
  <c r="M4668" i="2"/>
  <c r="K4668" i="2"/>
  <c r="L4668" i="2"/>
  <c r="J4667" i="2"/>
  <c r="M4667" i="2"/>
  <c r="K4667" i="2"/>
  <c r="L4667" i="2"/>
  <c r="J4666" i="2"/>
  <c r="M4666" i="2"/>
  <c r="K4666" i="2"/>
  <c r="L4666" i="2"/>
  <c r="J4665" i="2"/>
  <c r="M4665" i="2"/>
  <c r="K4665" i="2"/>
  <c r="L4665" i="2"/>
  <c r="J4664" i="2"/>
  <c r="M4664" i="2"/>
  <c r="K4664" i="2"/>
  <c r="L4664" i="2"/>
  <c r="J4663" i="2"/>
  <c r="M4663" i="2"/>
  <c r="K4663" i="2"/>
  <c r="L4663" i="2"/>
  <c r="J4662" i="2"/>
  <c r="M4662" i="2"/>
  <c r="K4662" i="2"/>
  <c r="L4662" i="2"/>
  <c r="J4661" i="2"/>
  <c r="M4661" i="2"/>
  <c r="K4661" i="2"/>
  <c r="L4661" i="2"/>
  <c r="J4660" i="2"/>
  <c r="M4660" i="2"/>
  <c r="K4660" i="2"/>
  <c r="L4660" i="2"/>
  <c r="J4659" i="2"/>
  <c r="M4659" i="2"/>
  <c r="K4659" i="2"/>
  <c r="L4659" i="2"/>
  <c r="J4658" i="2"/>
  <c r="M4658" i="2"/>
  <c r="K4658" i="2"/>
  <c r="L4658" i="2"/>
  <c r="J4657" i="2"/>
  <c r="M4657" i="2"/>
  <c r="K4657" i="2"/>
  <c r="L4657" i="2"/>
  <c r="J4656" i="2"/>
  <c r="M4656" i="2"/>
  <c r="K4656" i="2"/>
  <c r="L4656" i="2"/>
  <c r="J4655" i="2"/>
  <c r="M4655" i="2"/>
  <c r="K4655" i="2"/>
  <c r="L4655" i="2"/>
  <c r="J4654" i="2"/>
  <c r="M4654" i="2"/>
  <c r="K4654" i="2"/>
  <c r="L4654" i="2"/>
  <c r="J4653" i="2"/>
  <c r="M4653" i="2"/>
  <c r="K4653" i="2"/>
  <c r="L4653" i="2"/>
  <c r="J4652" i="2"/>
  <c r="M4652" i="2"/>
  <c r="K4652" i="2"/>
  <c r="L4652" i="2"/>
  <c r="J4651" i="2"/>
  <c r="M4651" i="2"/>
  <c r="K4651" i="2"/>
  <c r="L4651" i="2"/>
  <c r="J4650" i="2"/>
  <c r="M4650" i="2"/>
  <c r="K4650" i="2"/>
  <c r="L4650" i="2"/>
  <c r="J4649" i="2"/>
  <c r="M4649" i="2"/>
  <c r="K4649" i="2"/>
  <c r="L4649" i="2"/>
  <c r="J4648" i="2"/>
  <c r="M4648" i="2"/>
  <c r="K4648" i="2"/>
  <c r="L4648" i="2"/>
  <c r="J4647" i="2"/>
  <c r="M4647" i="2"/>
  <c r="K4647" i="2"/>
  <c r="L4647" i="2"/>
  <c r="J4646" i="2"/>
  <c r="M4646" i="2"/>
  <c r="K4646" i="2"/>
  <c r="L4646" i="2"/>
  <c r="J4645" i="2"/>
  <c r="M4645" i="2"/>
  <c r="K4645" i="2"/>
  <c r="L4645" i="2"/>
  <c r="J4644" i="2"/>
  <c r="M4644" i="2"/>
  <c r="K4644" i="2"/>
  <c r="L4644" i="2"/>
  <c r="J4643" i="2"/>
  <c r="M4643" i="2"/>
  <c r="K4643" i="2"/>
  <c r="L4643" i="2"/>
  <c r="J4642" i="2"/>
  <c r="M4642" i="2"/>
  <c r="K4642" i="2"/>
  <c r="L4642" i="2"/>
  <c r="J4641" i="2"/>
  <c r="M4641" i="2"/>
  <c r="K4641" i="2"/>
  <c r="L4641" i="2"/>
  <c r="J4640" i="2"/>
  <c r="M4640" i="2"/>
  <c r="K4640" i="2"/>
  <c r="L4640" i="2"/>
  <c r="J4639" i="2"/>
  <c r="M4639" i="2"/>
  <c r="K4639" i="2"/>
  <c r="L4639" i="2"/>
  <c r="J4638" i="2"/>
  <c r="M4638" i="2"/>
  <c r="K4638" i="2"/>
  <c r="L4638" i="2"/>
  <c r="J4637" i="2"/>
  <c r="M4637" i="2"/>
  <c r="K4637" i="2"/>
  <c r="L4637" i="2"/>
  <c r="J4636" i="2"/>
  <c r="M4636" i="2"/>
  <c r="K4636" i="2"/>
  <c r="L4636" i="2"/>
  <c r="J4635" i="2"/>
  <c r="M4635" i="2"/>
  <c r="K4635" i="2"/>
  <c r="L4635" i="2"/>
  <c r="J4634" i="2"/>
  <c r="M4634" i="2"/>
  <c r="K4634" i="2"/>
  <c r="L4634" i="2"/>
  <c r="J4633" i="2"/>
  <c r="M4633" i="2"/>
  <c r="K4633" i="2"/>
  <c r="L4633" i="2"/>
  <c r="J4632" i="2"/>
  <c r="M4632" i="2"/>
  <c r="K4632" i="2"/>
  <c r="L4632" i="2"/>
  <c r="J4631" i="2"/>
  <c r="M4631" i="2"/>
  <c r="K4631" i="2"/>
  <c r="L4631" i="2"/>
  <c r="J4630" i="2"/>
  <c r="M4630" i="2"/>
  <c r="K4630" i="2"/>
  <c r="L4630" i="2"/>
  <c r="J4629" i="2"/>
  <c r="M4629" i="2"/>
  <c r="K4629" i="2"/>
  <c r="L4629" i="2"/>
  <c r="J4628" i="2"/>
  <c r="M4628" i="2"/>
  <c r="K4628" i="2"/>
  <c r="L4628" i="2"/>
  <c r="J4627" i="2"/>
  <c r="M4627" i="2"/>
  <c r="K4627" i="2"/>
  <c r="L4627" i="2"/>
  <c r="J4626" i="2"/>
  <c r="M4626" i="2"/>
  <c r="K4626" i="2"/>
  <c r="L4626" i="2"/>
  <c r="J4625" i="2"/>
  <c r="M4625" i="2"/>
  <c r="K4625" i="2"/>
  <c r="L4625" i="2"/>
  <c r="J4624" i="2"/>
  <c r="M4624" i="2"/>
  <c r="K4624" i="2"/>
  <c r="L4624" i="2"/>
  <c r="J4623" i="2"/>
  <c r="M4623" i="2"/>
  <c r="K4623" i="2"/>
  <c r="L4623" i="2"/>
  <c r="J4622" i="2"/>
  <c r="M4622" i="2"/>
  <c r="K4622" i="2"/>
  <c r="L4622" i="2"/>
  <c r="J4621" i="2"/>
  <c r="M4621" i="2"/>
  <c r="K4621" i="2"/>
  <c r="L4621" i="2"/>
  <c r="J4620" i="2"/>
  <c r="M4620" i="2"/>
  <c r="K4620" i="2"/>
  <c r="L4620" i="2"/>
  <c r="J4619" i="2"/>
  <c r="M4619" i="2"/>
  <c r="K4619" i="2"/>
  <c r="L4619" i="2"/>
  <c r="J4618" i="2"/>
  <c r="M4618" i="2"/>
  <c r="K4618" i="2"/>
  <c r="L4618" i="2"/>
  <c r="J4617" i="2"/>
  <c r="M4617" i="2"/>
  <c r="K4617" i="2"/>
  <c r="L4617" i="2"/>
  <c r="J4616" i="2"/>
  <c r="M4616" i="2"/>
  <c r="K4616" i="2"/>
  <c r="L4616" i="2"/>
  <c r="J4615" i="2"/>
  <c r="M4615" i="2"/>
  <c r="K4615" i="2"/>
  <c r="L4615" i="2"/>
  <c r="J4614" i="2"/>
  <c r="M4614" i="2"/>
  <c r="K4614" i="2"/>
  <c r="L4614" i="2"/>
  <c r="J4613" i="2"/>
  <c r="M4613" i="2"/>
  <c r="K4613" i="2"/>
  <c r="L4613" i="2"/>
  <c r="J4612" i="2"/>
  <c r="M4612" i="2"/>
  <c r="K4612" i="2"/>
  <c r="L4612" i="2"/>
  <c r="J4611" i="2"/>
  <c r="M4611" i="2"/>
  <c r="K4611" i="2"/>
  <c r="L4611" i="2"/>
  <c r="J4610" i="2"/>
  <c r="M4610" i="2"/>
  <c r="K4610" i="2"/>
  <c r="L4610" i="2"/>
  <c r="J4609" i="2"/>
  <c r="M4609" i="2"/>
  <c r="K4609" i="2"/>
  <c r="L4609" i="2"/>
  <c r="J4608" i="2"/>
  <c r="M4608" i="2"/>
  <c r="K4608" i="2"/>
  <c r="L4608" i="2"/>
  <c r="J4607" i="2"/>
  <c r="M4607" i="2"/>
  <c r="K4607" i="2"/>
  <c r="L4607" i="2"/>
  <c r="J4606" i="2"/>
  <c r="M4606" i="2"/>
  <c r="K4606" i="2"/>
  <c r="L4606" i="2"/>
  <c r="J4605" i="2"/>
  <c r="M4605" i="2"/>
  <c r="K4605" i="2"/>
  <c r="L4605" i="2"/>
  <c r="J4604" i="2"/>
  <c r="M4604" i="2"/>
  <c r="K4604" i="2"/>
  <c r="L4604" i="2"/>
  <c r="J4603" i="2"/>
  <c r="M4603" i="2"/>
  <c r="K4603" i="2"/>
  <c r="L4603" i="2"/>
  <c r="J4602" i="2"/>
  <c r="M4602" i="2"/>
  <c r="K4602" i="2"/>
  <c r="L4602" i="2"/>
  <c r="J4601" i="2"/>
  <c r="M4601" i="2"/>
  <c r="K4601" i="2"/>
  <c r="L4601" i="2"/>
  <c r="J4600" i="2"/>
  <c r="M4600" i="2"/>
  <c r="K4600" i="2"/>
  <c r="L4600" i="2"/>
  <c r="J4599" i="2"/>
  <c r="M4599" i="2"/>
  <c r="K4599" i="2"/>
  <c r="L4599" i="2"/>
  <c r="J4598" i="2"/>
  <c r="M4598" i="2"/>
  <c r="K4598" i="2"/>
  <c r="L4598" i="2"/>
  <c r="J4597" i="2"/>
  <c r="M4597" i="2"/>
  <c r="K4597" i="2"/>
  <c r="L4597" i="2"/>
  <c r="J4596" i="2"/>
  <c r="M4596" i="2"/>
  <c r="K4596" i="2"/>
  <c r="L4596" i="2"/>
  <c r="J4595" i="2"/>
  <c r="M4595" i="2"/>
  <c r="K4595" i="2"/>
  <c r="L4595" i="2"/>
  <c r="J4594" i="2"/>
  <c r="M4594" i="2"/>
  <c r="K4594" i="2"/>
  <c r="L4594" i="2"/>
  <c r="J4593" i="2"/>
  <c r="M4593" i="2"/>
  <c r="K4593" i="2"/>
  <c r="L4593" i="2"/>
  <c r="J4592" i="2"/>
  <c r="M4592" i="2"/>
  <c r="K4592" i="2"/>
  <c r="L4592" i="2"/>
  <c r="J4591" i="2"/>
  <c r="M4591" i="2"/>
  <c r="K4591" i="2"/>
  <c r="L4591" i="2"/>
  <c r="J4590" i="2"/>
  <c r="M4590" i="2"/>
  <c r="K4590" i="2"/>
  <c r="L4590" i="2"/>
  <c r="J4589" i="2"/>
  <c r="M4589" i="2"/>
  <c r="K4589" i="2"/>
  <c r="L4589" i="2"/>
  <c r="J4588" i="2"/>
  <c r="M4588" i="2"/>
  <c r="K4588" i="2"/>
  <c r="L4588" i="2"/>
  <c r="J4587" i="2"/>
  <c r="M4587" i="2"/>
  <c r="K4587" i="2"/>
  <c r="L4587" i="2"/>
  <c r="J4586" i="2"/>
  <c r="M4586" i="2"/>
  <c r="K4586" i="2"/>
  <c r="L4586" i="2"/>
  <c r="J4585" i="2"/>
  <c r="M4585" i="2"/>
  <c r="K4585" i="2"/>
  <c r="L4585" i="2"/>
  <c r="J4584" i="2"/>
  <c r="M4584" i="2"/>
  <c r="K4584" i="2"/>
  <c r="L4584" i="2"/>
  <c r="J4583" i="2"/>
  <c r="M4583" i="2"/>
  <c r="K4583" i="2"/>
  <c r="L4583" i="2"/>
  <c r="J4582" i="2"/>
  <c r="M4582" i="2"/>
  <c r="K4582" i="2"/>
  <c r="L4582" i="2"/>
  <c r="J4581" i="2"/>
  <c r="M4581" i="2"/>
  <c r="K4581" i="2"/>
  <c r="L4581" i="2"/>
  <c r="J4580" i="2"/>
  <c r="M4580" i="2"/>
  <c r="K4580" i="2"/>
  <c r="L4580" i="2"/>
  <c r="J4579" i="2"/>
  <c r="M4579" i="2"/>
  <c r="K4579" i="2"/>
  <c r="L4579" i="2"/>
  <c r="J4578" i="2"/>
  <c r="M4578" i="2"/>
  <c r="K4578" i="2"/>
  <c r="L4578" i="2"/>
  <c r="J4577" i="2"/>
  <c r="M4577" i="2"/>
  <c r="K4577" i="2"/>
  <c r="L4577" i="2"/>
  <c r="J4576" i="2"/>
  <c r="M4576" i="2"/>
  <c r="K4576" i="2"/>
  <c r="L4576" i="2"/>
  <c r="J4575" i="2"/>
  <c r="M4575" i="2"/>
  <c r="K4575" i="2"/>
  <c r="L4575" i="2"/>
  <c r="J4574" i="2"/>
  <c r="M4574" i="2"/>
  <c r="K4574" i="2"/>
  <c r="L4574" i="2"/>
  <c r="J4573" i="2"/>
  <c r="M4573" i="2"/>
  <c r="K4573" i="2"/>
  <c r="L4573" i="2"/>
  <c r="J4572" i="2"/>
  <c r="M4572" i="2"/>
  <c r="K4572" i="2"/>
  <c r="L4572" i="2"/>
  <c r="J4571" i="2"/>
  <c r="M4571" i="2"/>
  <c r="K4571" i="2"/>
  <c r="L4571" i="2"/>
  <c r="J4570" i="2"/>
  <c r="M4570" i="2"/>
  <c r="K4570" i="2"/>
  <c r="L4570" i="2"/>
  <c r="J4569" i="2"/>
  <c r="M4569" i="2"/>
  <c r="K4569" i="2"/>
  <c r="L4569" i="2"/>
  <c r="J4568" i="2"/>
  <c r="M4568" i="2"/>
  <c r="K4568" i="2"/>
  <c r="L4568" i="2"/>
  <c r="J4567" i="2"/>
  <c r="M4567" i="2"/>
  <c r="K4567" i="2"/>
  <c r="L4567" i="2"/>
  <c r="J4566" i="2"/>
  <c r="M4566" i="2"/>
  <c r="K4566" i="2"/>
  <c r="L4566" i="2"/>
  <c r="J4565" i="2"/>
  <c r="M4565" i="2"/>
  <c r="K4565" i="2"/>
  <c r="L4565" i="2"/>
  <c r="J4564" i="2"/>
  <c r="M4564" i="2"/>
  <c r="K4564" i="2"/>
  <c r="L4564" i="2"/>
  <c r="J4563" i="2"/>
  <c r="M4563" i="2"/>
  <c r="K4563" i="2"/>
  <c r="L4563" i="2"/>
  <c r="J4562" i="2"/>
  <c r="M4562" i="2"/>
  <c r="K4562" i="2"/>
  <c r="L4562" i="2"/>
  <c r="J4561" i="2"/>
  <c r="M4561" i="2"/>
  <c r="K4561" i="2"/>
  <c r="L4561" i="2"/>
  <c r="J4560" i="2"/>
  <c r="M4560" i="2"/>
  <c r="K4560" i="2"/>
  <c r="L4560" i="2"/>
  <c r="J4559" i="2"/>
  <c r="M4559" i="2"/>
  <c r="K4559" i="2"/>
  <c r="L4559" i="2"/>
  <c r="J4558" i="2"/>
  <c r="M4558" i="2"/>
  <c r="K4558" i="2"/>
  <c r="L4558" i="2"/>
  <c r="J4557" i="2"/>
  <c r="M4557" i="2"/>
  <c r="K4557" i="2"/>
  <c r="L4557" i="2"/>
  <c r="J4556" i="2"/>
  <c r="M4556" i="2"/>
  <c r="K4556" i="2"/>
  <c r="L4556" i="2"/>
  <c r="J4555" i="2"/>
  <c r="M4555" i="2"/>
  <c r="K4555" i="2"/>
  <c r="L4555" i="2"/>
  <c r="J4554" i="2"/>
  <c r="M4554" i="2"/>
  <c r="K4554" i="2"/>
  <c r="L4554" i="2"/>
  <c r="J4553" i="2"/>
  <c r="M4553" i="2"/>
  <c r="K4553" i="2"/>
  <c r="L4553" i="2"/>
  <c r="J4552" i="2"/>
  <c r="M4552" i="2"/>
  <c r="K4552" i="2"/>
  <c r="L4552" i="2"/>
  <c r="J4551" i="2"/>
  <c r="M4551" i="2"/>
  <c r="K4551" i="2"/>
  <c r="L4551" i="2"/>
  <c r="J4550" i="2"/>
  <c r="M4550" i="2"/>
  <c r="K4550" i="2"/>
  <c r="L4550" i="2"/>
  <c r="J4549" i="2"/>
  <c r="M4549" i="2"/>
  <c r="K4549" i="2"/>
  <c r="L4549" i="2"/>
  <c r="J4548" i="2"/>
  <c r="M4548" i="2"/>
  <c r="K4548" i="2"/>
  <c r="L4548" i="2"/>
  <c r="J4547" i="2"/>
  <c r="M4547" i="2"/>
  <c r="K4547" i="2"/>
  <c r="L4547" i="2"/>
  <c r="J4546" i="2"/>
  <c r="M4546" i="2"/>
  <c r="K4546" i="2"/>
  <c r="L4546" i="2"/>
  <c r="J4545" i="2"/>
  <c r="M4545" i="2"/>
  <c r="K4545" i="2"/>
  <c r="L4545" i="2"/>
  <c r="J4544" i="2"/>
  <c r="M4544" i="2"/>
  <c r="K4544" i="2"/>
  <c r="L4544" i="2"/>
  <c r="J4543" i="2"/>
  <c r="M4543" i="2"/>
  <c r="K4543" i="2"/>
  <c r="L4543" i="2"/>
  <c r="J4542" i="2"/>
  <c r="M4542" i="2"/>
  <c r="K4542" i="2"/>
  <c r="L4542" i="2"/>
  <c r="J4541" i="2"/>
  <c r="M4541" i="2"/>
  <c r="K4541" i="2"/>
  <c r="L4541" i="2"/>
  <c r="J4540" i="2"/>
  <c r="M4540" i="2"/>
  <c r="K4540" i="2"/>
  <c r="L4540" i="2"/>
  <c r="J4539" i="2"/>
  <c r="M4539" i="2"/>
  <c r="K4539" i="2"/>
  <c r="L4539" i="2"/>
  <c r="J4538" i="2"/>
  <c r="M4538" i="2"/>
  <c r="K4538" i="2"/>
  <c r="L4538" i="2"/>
  <c r="J4537" i="2"/>
  <c r="M4537" i="2"/>
  <c r="K4537" i="2"/>
  <c r="L4537" i="2"/>
  <c r="J4536" i="2"/>
  <c r="M4536" i="2"/>
  <c r="K4536" i="2"/>
  <c r="L4536" i="2"/>
  <c r="J4535" i="2"/>
  <c r="M4535" i="2"/>
  <c r="K4535" i="2"/>
  <c r="L4535" i="2"/>
  <c r="J4534" i="2"/>
  <c r="M4534" i="2"/>
  <c r="K4534" i="2"/>
  <c r="L4534" i="2"/>
  <c r="J4533" i="2"/>
  <c r="M4533" i="2"/>
  <c r="K4533" i="2"/>
  <c r="L4533" i="2"/>
  <c r="J4532" i="2"/>
  <c r="M4532" i="2"/>
  <c r="K4532" i="2"/>
  <c r="L4532" i="2"/>
  <c r="J4531" i="2"/>
  <c r="M4531" i="2"/>
  <c r="K4531" i="2"/>
  <c r="L4531" i="2"/>
  <c r="J4530" i="2"/>
  <c r="M4530" i="2"/>
  <c r="K4530" i="2"/>
  <c r="L4530" i="2"/>
  <c r="J4529" i="2"/>
  <c r="M4529" i="2"/>
  <c r="K4529" i="2"/>
  <c r="L4529" i="2"/>
  <c r="J4528" i="2"/>
  <c r="M4528" i="2"/>
  <c r="K4528" i="2"/>
  <c r="L4528" i="2"/>
  <c r="J4527" i="2"/>
  <c r="M4527" i="2"/>
  <c r="K4527" i="2"/>
  <c r="L4527" i="2"/>
  <c r="J4526" i="2"/>
  <c r="M4526" i="2"/>
  <c r="K4526" i="2"/>
  <c r="L4526" i="2"/>
  <c r="J4525" i="2"/>
  <c r="M4525" i="2"/>
  <c r="K4525" i="2"/>
  <c r="L4525" i="2"/>
  <c r="J4524" i="2"/>
  <c r="M4524" i="2"/>
  <c r="K4524" i="2"/>
  <c r="L4524" i="2"/>
  <c r="J4523" i="2"/>
  <c r="M4523" i="2"/>
  <c r="K4523" i="2"/>
  <c r="L4523" i="2"/>
  <c r="J4522" i="2"/>
  <c r="M4522" i="2"/>
  <c r="K4522" i="2"/>
  <c r="L4522" i="2"/>
  <c r="J4521" i="2"/>
  <c r="M4521" i="2"/>
  <c r="K4521" i="2"/>
  <c r="L4521" i="2"/>
  <c r="J4520" i="2"/>
  <c r="M4520" i="2"/>
  <c r="K4520" i="2"/>
  <c r="L4520" i="2"/>
  <c r="J4519" i="2"/>
  <c r="M4519" i="2"/>
  <c r="K4519" i="2"/>
  <c r="L4519" i="2"/>
  <c r="J4518" i="2"/>
  <c r="M4518" i="2"/>
  <c r="K4518" i="2"/>
  <c r="L4518" i="2"/>
  <c r="J4517" i="2"/>
  <c r="M4517" i="2"/>
  <c r="K4517" i="2"/>
  <c r="L4517" i="2"/>
  <c r="J4516" i="2"/>
  <c r="M4516" i="2"/>
  <c r="K4516" i="2"/>
  <c r="L4516" i="2"/>
  <c r="J4515" i="2"/>
  <c r="M4515" i="2"/>
  <c r="K4515" i="2"/>
  <c r="L4515" i="2"/>
  <c r="J4514" i="2"/>
  <c r="M4514" i="2"/>
  <c r="K4514" i="2"/>
  <c r="L4514" i="2"/>
  <c r="J4513" i="2"/>
  <c r="M4513" i="2"/>
  <c r="K4513" i="2"/>
  <c r="L4513" i="2"/>
  <c r="J4512" i="2"/>
  <c r="M4512" i="2"/>
  <c r="K4512" i="2"/>
  <c r="L4512" i="2"/>
  <c r="J4511" i="2"/>
  <c r="M4511" i="2"/>
  <c r="K4511" i="2"/>
  <c r="L4511" i="2"/>
  <c r="J4510" i="2"/>
  <c r="M4510" i="2"/>
  <c r="K4510" i="2"/>
  <c r="L4510" i="2"/>
  <c r="J4509" i="2"/>
  <c r="M4509" i="2"/>
  <c r="K4509" i="2"/>
  <c r="L4509" i="2"/>
  <c r="J4508" i="2"/>
  <c r="M4508" i="2"/>
  <c r="K4508" i="2"/>
  <c r="L4508" i="2"/>
  <c r="J4507" i="2"/>
  <c r="M4507" i="2"/>
  <c r="K4507" i="2"/>
  <c r="L4507" i="2"/>
  <c r="J4506" i="2"/>
  <c r="M4506" i="2"/>
  <c r="K4506" i="2"/>
  <c r="L4506" i="2"/>
  <c r="J4505" i="2"/>
  <c r="M4505" i="2"/>
  <c r="K4505" i="2"/>
  <c r="L4505" i="2"/>
  <c r="J4504" i="2"/>
  <c r="M4504" i="2"/>
  <c r="K4504" i="2"/>
  <c r="L4504" i="2"/>
  <c r="J4503" i="2"/>
  <c r="M4503" i="2"/>
  <c r="K4503" i="2"/>
  <c r="L4503" i="2"/>
  <c r="J4502" i="2"/>
  <c r="M4502" i="2"/>
  <c r="K4502" i="2"/>
  <c r="L4502" i="2"/>
  <c r="J4501" i="2"/>
  <c r="M4501" i="2"/>
  <c r="K4501" i="2"/>
  <c r="L4501" i="2"/>
  <c r="J4500" i="2"/>
  <c r="M4500" i="2"/>
  <c r="K4500" i="2"/>
  <c r="L4500" i="2"/>
  <c r="J4499" i="2"/>
  <c r="M4499" i="2"/>
  <c r="K4499" i="2"/>
  <c r="L4499" i="2"/>
  <c r="J4498" i="2"/>
  <c r="M4498" i="2"/>
  <c r="K4498" i="2"/>
  <c r="L4498" i="2"/>
  <c r="J4497" i="2"/>
  <c r="M4497" i="2"/>
  <c r="K4497" i="2"/>
  <c r="L4497" i="2"/>
  <c r="J4496" i="2"/>
  <c r="M4496" i="2"/>
  <c r="K4496" i="2"/>
  <c r="L4496" i="2"/>
  <c r="J4495" i="2"/>
  <c r="M4495" i="2"/>
  <c r="K4495" i="2"/>
  <c r="L4495" i="2"/>
  <c r="J4494" i="2"/>
  <c r="M4494" i="2"/>
  <c r="K4494" i="2"/>
  <c r="L4494" i="2"/>
  <c r="J4493" i="2"/>
  <c r="M4493" i="2"/>
  <c r="K4493" i="2"/>
  <c r="L4493" i="2"/>
  <c r="J4492" i="2"/>
  <c r="M4492" i="2"/>
  <c r="K4492" i="2"/>
  <c r="L4492" i="2"/>
  <c r="J4491" i="2"/>
  <c r="M4491" i="2"/>
  <c r="K4491" i="2"/>
  <c r="L4491" i="2"/>
  <c r="J4490" i="2"/>
  <c r="M4490" i="2"/>
  <c r="K4490" i="2"/>
  <c r="L4490" i="2"/>
  <c r="J4489" i="2"/>
  <c r="M4489" i="2"/>
  <c r="K4489" i="2"/>
  <c r="L4489" i="2"/>
  <c r="J4488" i="2"/>
  <c r="M4488" i="2"/>
  <c r="K4488" i="2"/>
  <c r="L4488" i="2"/>
  <c r="J4487" i="2"/>
  <c r="M4487" i="2"/>
  <c r="K4487" i="2"/>
  <c r="L4487" i="2"/>
  <c r="J4486" i="2"/>
  <c r="M4486" i="2"/>
  <c r="K4486" i="2"/>
  <c r="L4486" i="2"/>
  <c r="J4485" i="2"/>
  <c r="M4485" i="2"/>
  <c r="K4485" i="2"/>
  <c r="L4485" i="2"/>
  <c r="J4484" i="2"/>
  <c r="M4484" i="2"/>
  <c r="K4484" i="2"/>
  <c r="L4484" i="2"/>
  <c r="J4483" i="2"/>
  <c r="M4483" i="2"/>
  <c r="K4483" i="2"/>
  <c r="L4483" i="2"/>
  <c r="J4482" i="2"/>
  <c r="M4482" i="2"/>
  <c r="K4482" i="2"/>
  <c r="L4482" i="2"/>
  <c r="J4481" i="2"/>
  <c r="M4481" i="2"/>
  <c r="K4481" i="2"/>
  <c r="L4481" i="2"/>
  <c r="J4480" i="2"/>
  <c r="M4480" i="2"/>
  <c r="K4480" i="2"/>
  <c r="L4480" i="2"/>
  <c r="J4479" i="2"/>
  <c r="M4479" i="2"/>
  <c r="K4479" i="2"/>
  <c r="L4479" i="2"/>
  <c r="J4478" i="2"/>
  <c r="M4478" i="2"/>
  <c r="K4478" i="2"/>
  <c r="L4478" i="2"/>
  <c r="J4477" i="2"/>
  <c r="M4477" i="2"/>
  <c r="K4477" i="2"/>
  <c r="L4477" i="2"/>
  <c r="J4476" i="2"/>
  <c r="M4476" i="2"/>
  <c r="K4476" i="2"/>
  <c r="L4476" i="2"/>
  <c r="J4475" i="2"/>
  <c r="M4475" i="2"/>
  <c r="K4475" i="2"/>
  <c r="L4475" i="2"/>
  <c r="J4474" i="2"/>
  <c r="M4474" i="2"/>
  <c r="K4474" i="2"/>
  <c r="L4474" i="2"/>
  <c r="J4473" i="2"/>
  <c r="M4473" i="2"/>
  <c r="K4473" i="2"/>
  <c r="L4473" i="2"/>
  <c r="J4472" i="2"/>
  <c r="M4472" i="2"/>
  <c r="K4472" i="2"/>
  <c r="L4472" i="2"/>
  <c r="J4471" i="2"/>
  <c r="M4471" i="2"/>
  <c r="K4471" i="2"/>
  <c r="L4471" i="2"/>
  <c r="J4470" i="2"/>
  <c r="M4470" i="2"/>
  <c r="K4470" i="2"/>
  <c r="L4470" i="2"/>
  <c r="J4469" i="2"/>
  <c r="M4469" i="2"/>
  <c r="K4469" i="2"/>
  <c r="L4469" i="2"/>
  <c r="J4468" i="2"/>
  <c r="M4468" i="2"/>
  <c r="K4468" i="2"/>
  <c r="L4468" i="2"/>
  <c r="J4467" i="2"/>
  <c r="M4467" i="2"/>
  <c r="K4467" i="2"/>
  <c r="L4467" i="2"/>
  <c r="J4466" i="2"/>
  <c r="M4466" i="2"/>
  <c r="K4466" i="2"/>
  <c r="L4466" i="2"/>
  <c r="J4465" i="2"/>
  <c r="M4465" i="2"/>
  <c r="K4465" i="2"/>
  <c r="L4465" i="2"/>
  <c r="J4464" i="2"/>
  <c r="M4464" i="2"/>
  <c r="K4464" i="2"/>
  <c r="L4464" i="2"/>
  <c r="J4463" i="2"/>
  <c r="M4463" i="2"/>
  <c r="K4463" i="2"/>
  <c r="L4463" i="2"/>
  <c r="J4462" i="2"/>
  <c r="M4462" i="2"/>
  <c r="K4462" i="2"/>
  <c r="L4462" i="2"/>
  <c r="J4461" i="2"/>
  <c r="M4461" i="2"/>
  <c r="K4461" i="2"/>
  <c r="L4461" i="2"/>
  <c r="J4460" i="2"/>
  <c r="M4460" i="2"/>
  <c r="K4460" i="2"/>
  <c r="L4460" i="2"/>
  <c r="J4459" i="2"/>
  <c r="M4459" i="2"/>
  <c r="K4459" i="2"/>
  <c r="L4459" i="2"/>
  <c r="J4458" i="2"/>
  <c r="M4458" i="2"/>
  <c r="K4458" i="2"/>
  <c r="L4458" i="2"/>
  <c r="J4457" i="2"/>
  <c r="M4457" i="2"/>
  <c r="K4457" i="2"/>
  <c r="L4457" i="2"/>
  <c r="J4456" i="2"/>
  <c r="M4456" i="2"/>
  <c r="K4456" i="2"/>
  <c r="L4456" i="2"/>
  <c r="J4455" i="2"/>
  <c r="M4455" i="2"/>
  <c r="K4455" i="2"/>
  <c r="L4455" i="2"/>
  <c r="J4454" i="2"/>
  <c r="M4454" i="2"/>
  <c r="K4454" i="2"/>
  <c r="L4454" i="2"/>
  <c r="J4453" i="2"/>
  <c r="M4453" i="2"/>
  <c r="K4453" i="2"/>
  <c r="L4453" i="2"/>
  <c r="J4452" i="2"/>
  <c r="M4452" i="2"/>
  <c r="K4452" i="2"/>
  <c r="L4452" i="2"/>
  <c r="J4451" i="2"/>
  <c r="M4451" i="2"/>
  <c r="K4451" i="2"/>
  <c r="L4451" i="2"/>
  <c r="J4450" i="2"/>
  <c r="M4450" i="2"/>
  <c r="K4450" i="2"/>
  <c r="L4450" i="2"/>
  <c r="J4449" i="2"/>
  <c r="M4449" i="2"/>
  <c r="K4449" i="2"/>
  <c r="L4449" i="2"/>
  <c r="J4448" i="2"/>
  <c r="M4448" i="2"/>
  <c r="K4448" i="2"/>
  <c r="L4448" i="2"/>
  <c r="J4447" i="2"/>
  <c r="M4447" i="2"/>
  <c r="K4447" i="2"/>
  <c r="L4447" i="2"/>
  <c r="J4446" i="2"/>
  <c r="M4446" i="2"/>
  <c r="K4446" i="2"/>
  <c r="L4446" i="2"/>
  <c r="J4445" i="2"/>
  <c r="M4445" i="2"/>
  <c r="K4445" i="2"/>
  <c r="L4445" i="2"/>
  <c r="J4444" i="2"/>
  <c r="M4444" i="2"/>
  <c r="K4444" i="2"/>
  <c r="L4444" i="2"/>
  <c r="J4443" i="2"/>
  <c r="M4443" i="2"/>
  <c r="K4443" i="2"/>
  <c r="L4443" i="2"/>
  <c r="J4442" i="2"/>
  <c r="M4442" i="2"/>
  <c r="K4442" i="2"/>
  <c r="L4442" i="2"/>
  <c r="J4441" i="2"/>
  <c r="M4441" i="2"/>
  <c r="K4441" i="2"/>
  <c r="L4441" i="2"/>
  <c r="J4440" i="2"/>
  <c r="M4440" i="2"/>
  <c r="K4440" i="2"/>
  <c r="L4440" i="2"/>
  <c r="J4439" i="2"/>
  <c r="M4439" i="2"/>
  <c r="K4439" i="2"/>
  <c r="L4439" i="2"/>
  <c r="J4438" i="2"/>
  <c r="M4438" i="2"/>
  <c r="K4438" i="2"/>
  <c r="L4438" i="2"/>
  <c r="J4437" i="2"/>
  <c r="M4437" i="2"/>
  <c r="K4437" i="2"/>
  <c r="L4437" i="2"/>
  <c r="J4436" i="2"/>
  <c r="M4436" i="2"/>
  <c r="K4436" i="2"/>
  <c r="L4436" i="2"/>
  <c r="J4435" i="2"/>
  <c r="M4435" i="2"/>
  <c r="K4435" i="2"/>
  <c r="L4435" i="2"/>
  <c r="J4434" i="2"/>
  <c r="M4434" i="2"/>
  <c r="K4434" i="2"/>
  <c r="L4434" i="2"/>
  <c r="J4433" i="2"/>
  <c r="M4433" i="2"/>
  <c r="K4433" i="2"/>
  <c r="L4433" i="2"/>
  <c r="J4432" i="2"/>
  <c r="M4432" i="2"/>
  <c r="K4432" i="2"/>
  <c r="L4432" i="2"/>
  <c r="J4431" i="2"/>
  <c r="M4431" i="2"/>
  <c r="K4431" i="2"/>
  <c r="L4431" i="2"/>
  <c r="J4430" i="2"/>
  <c r="M4430" i="2"/>
  <c r="K4430" i="2"/>
  <c r="L4430" i="2"/>
  <c r="J4429" i="2"/>
  <c r="M4429" i="2"/>
  <c r="K4429" i="2"/>
  <c r="L4429" i="2"/>
  <c r="J4428" i="2"/>
  <c r="M4428" i="2"/>
  <c r="K4428" i="2"/>
  <c r="L4428" i="2"/>
  <c r="J4427" i="2"/>
  <c r="M4427" i="2"/>
  <c r="K4427" i="2"/>
  <c r="L4427" i="2"/>
  <c r="J4426" i="2"/>
  <c r="M4426" i="2"/>
  <c r="K4426" i="2"/>
  <c r="L4426" i="2"/>
  <c r="J4425" i="2"/>
  <c r="M4425" i="2"/>
  <c r="K4425" i="2"/>
  <c r="L4425" i="2"/>
  <c r="J4424" i="2"/>
  <c r="M4424" i="2"/>
  <c r="K4424" i="2"/>
  <c r="L4424" i="2"/>
  <c r="J4423" i="2"/>
  <c r="M4423" i="2"/>
  <c r="K4423" i="2"/>
  <c r="L4423" i="2"/>
  <c r="J4422" i="2"/>
  <c r="M4422" i="2"/>
  <c r="K4422" i="2"/>
  <c r="L4422" i="2"/>
  <c r="J4421" i="2"/>
  <c r="M4421" i="2"/>
  <c r="K4421" i="2"/>
  <c r="L4421" i="2"/>
  <c r="J4420" i="2"/>
  <c r="M4420" i="2"/>
  <c r="K4420" i="2"/>
  <c r="L4420" i="2"/>
  <c r="J4419" i="2"/>
  <c r="M4419" i="2"/>
  <c r="K4419" i="2"/>
  <c r="L4419" i="2"/>
  <c r="J4418" i="2"/>
  <c r="M4418" i="2"/>
  <c r="K4418" i="2"/>
  <c r="L4418" i="2"/>
  <c r="J4417" i="2"/>
  <c r="M4417" i="2"/>
  <c r="K4417" i="2"/>
  <c r="L4417" i="2"/>
  <c r="J4416" i="2"/>
  <c r="M4416" i="2"/>
  <c r="K4416" i="2"/>
  <c r="L4416" i="2"/>
  <c r="J4415" i="2"/>
  <c r="M4415" i="2"/>
  <c r="K4415" i="2"/>
  <c r="L4415" i="2"/>
  <c r="J4414" i="2"/>
  <c r="M4414" i="2"/>
  <c r="K4414" i="2"/>
  <c r="L4414" i="2"/>
  <c r="J4413" i="2"/>
  <c r="M4413" i="2"/>
  <c r="K4413" i="2"/>
  <c r="L4413" i="2"/>
  <c r="J4412" i="2"/>
  <c r="M4412" i="2"/>
  <c r="K4412" i="2"/>
  <c r="L4412" i="2"/>
  <c r="J4411" i="2"/>
  <c r="M4411" i="2"/>
  <c r="K4411" i="2"/>
  <c r="L4411" i="2"/>
  <c r="J4410" i="2"/>
  <c r="M4410" i="2"/>
  <c r="K4410" i="2"/>
  <c r="L4410" i="2"/>
  <c r="J4409" i="2"/>
  <c r="M4409" i="2"/>
  <c r="K4409" i="2"/>
  <c r="L4409" i="2"/>
  <c r="J4408" i="2"/>
  <c r="M4408" i="2"/>
  <c r="K4408" i="2"/>
  <c r="L4408" i="2"/>
  <c r="J4407" i="2"/>
  <c r="M4407" i="2"/>
  <c r="K4407" i="2"/>
  <c r="L4407" i="2"/>
  <c r="J4406" i="2"/>
  <c r="M4406" i="2"/>
  <c r="K4406" i="2"/>
  <c r="L4406" i="2"/>
  <c r="J4405" i="2"/>
  <c r="M4405" i="2"/>
  <c r="K4405" i="2"/>
  <c r="L4405" i="2"/>
  <c r="J4404" i="2"/>
  <c r="M4404" i="2"/>
  <c r="K4404" i="2"/>
  <c r="L4404" i="2"/>
  <c r="J4403" i="2"/>
  <c r="M4403" i="2"/>
  <c r="K4403" i="2"/>
  <c r="L4403" i="2"/>
  <c r="J4402" i="2"/>
  <c r="M4402" i="2"/>
  <c r="K4402" i="2"/>
  <c r="L4402" i="2"/>
  <c r="J4401" i="2"/>
  <c r="M4401" i="2"/>
  <c r="K4401" i="2"/>
  <c r="L4401" i="2"/>
  <c r="J4400" i="2"/>
  <c r="M4400" i="2"/>
  <c r="K4400" i="2"/>
  <c r="L4400" i="2"/>
  <c r="J4399" i="2"/>
  <c r="M4399" i="2"/>
  <c r="K4399" i="2"/>
  <c r="L4399" i="2"/>
  <c r="J4398" i="2"/>
  <c r="M4398" i="2"/>
  <c r="K4398" i="2"/>
  <c r="L4398" i="2"/>
  <c r="J4397" i="2"/>
  <c r="M4397" i="2"/>
  <c r="K4397" i="2"/>
  <c r="L4397" i="2"/>
  <c r="J4396" i="2"/>
  <c r="M4396" i="2"/>
  <c r="K4396" i="2"/>
  <c r="L4396" i="2"/>
  <c r="J4395" i="2"/>
  <c r="M4395" i="2"/>
  <c r="K4395" i="2"/>
  <c r="L4395" i="2"/>
  <c r="J4394" i="2"/>
  <c r="M4394" i="2"/>
  <c r="K4394" i="2"/>
  <c r="L4394" i="2"/>
  <c r="J4393" i="2"/>
  <c r="M4393" i="2"/>
  <c r="K4393" i="2"/>
  <c r="L4393" i="2"/>
  <c r="J4392" i="2"/>
  <c r="M4392" i="2"/>
  <c r="K4392" i="2"/>
  <c r="L4392" i="2"/>
  <c r="J4391" i="2"/>
  <c r="M4391" i="2"/>
  <c r="K4391" i="2"/>
  <c r="L4391" i="2"/>
  <c r="J4390" i="2"/>
  <c r="M4390" i="2"/>
  <c r="K4390" i="2"/>
  <c r="L4390" i="2"/>
  <c r="J4389" i="2"/>
  <c r="M4389" i="2"/>
  <c r="K4389" i="2"/>
  <c r="L4389" i="2"/>
  <c r="J4388" i="2"/>
  <c r="M4388" i="2"/>
  <c r="K4388" i="2"/>
  <c r="L4388" i="2"/>
  <c r="J4387" i="2"/>
  <c r="M4387" i="2"/>
  <c r="K4387" i="2"/>
  <c r="L4387" i="2"/>
  <c r="J4386" i="2"/>
  <c r="M4386" i="2"/>
  <c r="K4386" i="2"/>
  <c r="L4386" i="2"/>
  <c r="J4385" i="2"/>
  <c r="M4385" i="2"/>
  <c r="K4385" i="2"/>
  <c r="L4385" i="2"/>
  <c r="J4384" i="2"/>
  <c r="M4384" i="2"/>
  <c r="K4384" i="2"/>
  <c r="L4384" i="2"/>
  <c r="J4383" i="2"/>
  <c r="M4383" i="2"/>
  <c r="K4383" i="2"/>
  <c r="L4383" i="2"/>
  <c r="J4382" i="2"/>
  <c r="M4382" i="2"/>
  <c r="K4382" i="2"/>
  <c r="L4382" i="2"/>
  <c r="J4381" i="2"/>
  <c r="M4381" i="2"/>
  <c r="K4381" i="2"/>
  <c r="L4381" i="2"/>
  <c r="J4380" i="2"/>
  <c r="M4380" i="2"/>
  <c r="K4380" i="2"/>
  <c r="L4380" i="2"/>
  <c r="J4379" i="2"/>
  <c r="M4379" i="2"/>
  <c r="K4379" i="2"/>
  <c r="L4379" i="2"/>
  <c r="J4378" i="2"/>
  <c r="M4378" i="2"/>
  <c r="K4378" i="2"/>
  <c r="L4378" i="2"/>
  <c r="J4377" i="2"/>
  <c r="M4377" i="2"/>
  <c r="K4377" i="2"/>
  <c r="L4377" i="2"/>
  <c r="J4376" i="2"/>
  <c r="M4376" i="2"/>
  <c r="K4376" i="2"/>
  <c r="L4376" i="2"/>
  <c r="J4375" i="2"/>
  <c r="M4375" i="2"/>
  <c r="K4375" i="2"/>
  <c r="L4375" i="2"/>
  <c r="J4374" i="2"/>
  <c r="M4374" i="2"/>
  <c r="K4374" i="2"/>
  <c r="L4374" i="2"/>
  <c r="J4373" i="2"/>
  <c r="M4373" i="2"/>
  <c r="K4373" i="2"/>
  <c r="L4373" i="2"/>
  <c r="J4372" i="2"/>
  <c r="M4372" i="2"/>
  <c r="K4372" i="2"/>
  <c r="L4372" i="2"/>
  <c r="J4371" i="2"/>
  <c r="M4371" i="2"/>
  <c r="K4371" i="2"/>
  <c r="L4371" i="2"/>
  <c r="J4370" i="2"/>
  <c r="M4370" i="2"/>
  <c r="K4370" i="2"/>
  <c r="L4370" i="2"/>
  <c r="J4369" i="2"/>
  <c r="M4369" i="2"/>
  <c r="K4369" i="2"/>
  <c r="L4369" i="2"/>
  <c r="J4368" i="2"/>
  <c r="M4368" i="2"/>
  <c r="K4368" i="2"/>
  <c r="L4368" i="2"/>
  <c r="J4367" i="2"/>
  <c r="M4367" i="2"/>
  <c r="K4367" i="2"/>
  <c r="L4367" i="2"/>
  <c r="J4366" i="2"/>
  <c r="M4366" i="2"/>
  <c r="K4366" i="2"/>
  <c r="L4366" i="2"/>
  <c r="J4365" i="2"/>
  <c r="M4365" i="2"/>
  <c r="K4365" i="2"/>
  <c r="L4365" i="2"/>
  <c r="J4364" i="2"/>
  <c r="M4364" i="2"/>
  <c r="K4364" i="2"/>
  <c r="L4364" i="2"/>
  <c r="J4363" i="2"/>
  <c r="M4363" i="2"/>
  <c r="K4363" i="2"/>
  <c r="L4363" i="2"/>
  <c r="J4362" i="2"/>
  <c r="M4362" i="2"/>
  <c r="K4362" i="2"/>
  <c r="L4362" i="2"/>
  <c r="J4361" i="2"/>
  <c r="M4361" i="2"/>
  <c r="K4361" i="2"/>
  <c r="L4361" i="2"/>
  <c r="J4360" i="2"/>
  <c r="M4360" i="2"/>
  <c r="K4360" i="2"/>
  <c r="L4360" i="2"/>
  <c r="J4359" i="2"/>
  <c r="M4359" i="2"/>
  <c r="K4359" i="2"/>
  <c r="L4359" i="2"/>
  <c r="J4358" i="2"/>
  <c r="M4358" i="2"/>
  <c r="K4358" i="2"/>
  <c r="L4358" i="2"/>
  <c r="J4357" i="2"/>
  <c r="M4357" i="2"/>
  <c r="K4357" i="2"/>
  <c r="L4357" i="2"/>
  <c r="J4356" i="2"/>
  <c r="M4356" i="2"/>
  <c r="K4356" i="2"/>
  <c r="L4356" i="2"/>
  <c r="J4355" i="2"/>
  <c r="M4355" i="2"/>
  <c r="K4355" i="2"/>
  <c r="L4355" i="2"/>
  <c r="J4354" i="2"/>
  <c r="M4354" i="2"/>
  <c r="K4354" i="2"/>
  <c r="L4354" i="2"/>
  <c r="J4353" i="2"/>
  <c r="M4353" i="2"/>
  <c r="K4353" i="2"/>
  <c r="L4353" i="2"/>
  <c r="J4352" i="2"/>
  <c r="M4352" i="2"/>
  <c r="K4352" i="2"/>
  <c r="L4352" i="2"/>
  <c r="J4351" i="2"/>
  <c r="M4351" i="2"/>
  <c r="K4351" i="2"/>
  <c r="L4351" i="2"/>
  <c r="J4350" i="2"/>
  <c r="M4350" i="2"/>
  <c r="K4350" i="2"/>
  <c r="L4350" i="2"/>
  <c r="J4349" i="2"/>
  <c r="M4349" i="2"/>
  <c r="K4349" i="2"/>
  <c r="L4349" i="2"/>
  <c r="J4348" i="2"/>
  <c r="M4348" i="2"/>
  <c r="K4348" i="2"/>
  <c r="L4348" i="2"/>
  <c r="J4347" i="2"/>
  <c r="M4347" i="2"/>
  <c r="K4347" i="2"/>
  <c r="L4347" i="2"/>
  <c r="J4346" i="2"/>
  <c r="M4346" i="2"/>
  <c r="K4346" i="2"/>
  <c r="L4346" i="2"/>
  <c r="J4345" i="2"/>
  <c r="M4345" i="2"/>
  <c r="K4345" i="2"/>
  <c r="L4345" i="2"/>
  <c r="J4344" i="2"/>
  <c r="M4344" i="2"/>
  <c r="K4344" i="2"/>
  <c r="L4344" i="2"/>
  <c r="J4343" i="2"/>
  <c r="M4343" i="2"/>
  <c r="K4343" i="2"/>
  <c r="L4343" i="2"/>
  <c r="J4342" i="2"/>
  <c r="M4342" i="2"/>
  <c r="K4342" i="2"/>
  <c r="L4342" i="2"/>
  <c r="J4341" i="2"/>
  <c r="M4341" i="2"/>
  <c r="K4341" i="2"/>
  <c r="L4341" i="2"/>
  <c r="J4340" i="2"/>
  <c r="M4340" i="2"/>
  <c r="K4340" i="2"/>
  <c r="L4340" i="2"/>
  <c r="J4339" i="2"/>
  <c r="M4339" i="2"/>
  <c r="K4339" i="2"/>
  <c r="L4339" i="2"/>
  <c r="J4338" i="2"/>
  <c r="M4338" i="2"/>
  <c r="K4338" i="2"/>
  <c r="L4338" i="2"/>
  <c r="J4337" i="2"/>
  <c r="M4337" i="2"/>
  <c r="K4337" i="2"/>
  <c r="L4337" i="2"/>
  <c r="J4336" i="2"/>
  <c r="M4336" i="2"/>
  <c r="K4336" i="2"/>
  <c r="L4336" i="2"/>
  <c r="J4335" i="2"/>
  <c r="M4335" i="2"/>
  <c r="K4335" i="2"/>
  <c r="L4335" i="2"/>
  <c r="J4334" i="2"/>
  <c r="M4334" i="2"/>
  <c r="K4334" i="2"/>
  <c r="L4334" i="2"/>
  <c r="J4333" i="2"/>
  <c r="M4333" i="2"/>
  <c r="K4333" i="2"/>
  <c r="L4333" i="2"/>
  <c r="J4332" i="2"/>
  <c r="M4332" i="2"/>
  <c r="K4332" i="2"/>
  <c r="L4332" i="2"/>
  <c r="J4331" i="2"/>
  <c r="M4331" i="2"/>
  <c r="K4331" i="2"/>
  <c r="L4331" i="2"/>
  <c r="J4330" i="2"/>
  <c r="M4330" i="2"/>
  <c r="K4330" i="2"/>
  <c r="L4330" i="2"/>
  <c r="J4329" i="2"/>
  <c r="M4329" i="2"/>
  <c r="K4329" i="2"/>
  <c r="L4329" i="2"/>
  <c r="J4328" i="2"/>
  <c r="M4328" i="2"/>
  <c r="K4328" i="2"/>
  <c r="L4328" i="2"/>
  <c r="J4327" i="2"/>
  <c r="M4327" i="2"/>
  <c r="K4327" i="2"/>
  <c r="L4327" i="2"/>
  <c r="J4326" i="2"/>
  <c r="M4326" i="2"/>
  <c r="K4326" i="2"/>
  <c r="L4326" i="2"/>
  <c r="J4325" i="2"/>
  <c r="M4325" i="2"/>
  <c r="K4325" i="2"/>
  <c r="L4325" i="2"/>
  <c r="J4324" i="2"/>
  <c r="M4324" i="2"/>
  <c r="K4324" i="2"/>
  <c r="L4324" i="2"/>
  <c r="J4323" i="2"/>
  <c r="M4323" i="2"/>
  <c r="K4323" i="2"/>
  <c r="L4323" i="2"/>
  <c r="J4322" i="2"/>
  <c r="M4322" i="2"/>
  <c r="K4322" i="2"/>
  <c r="L4322" i="2"/>
  <c r="J4321" i="2"/>
  <c r="M4321" i="2"/>
  <c r="K4321" i="2"/>
  <c r="L4321" i="2"/>
  <c r="J4320" i="2"/>
  <c r="M4320" i="2"/>
  <c r="K4320" i="2"/>
  <c r="L4320" i="2"/>
  <c r="J4319" i="2"/>
  <c r="M4319" i="2"/>
  <c r="K4319" i="2"/>
  <c r="L4319" i="2"/>
  <c r="J4318" i="2"/>
  <c r="M4318" i="2"/>
  <c r="K4318" i="2"/>
  <c r="L4318" i="2"/>
  <c r="J4317" i="2"/>
  <c r="M4317" i="2"/>
  <c r="K4317" i="2"/>
  <c r="L4317" i="2"/>
  <c r="J4316" i="2"/>
  <c r="M4316" i="2"/>
  <c r="K4316" i="2"/>
  <c r="L4316" i="2"/>
  <c r="J4315" i="2"/>
  <c r="M4315" i="2"/>
  <c r="K4315" i="2"/>
  <c r="L4315" i="2"/>
  <c r="J4314" i="2"/>
  <c r="M4314" i="2"/>
  <c r="K4314" i="2"/>
  <c r="L4314" i="2"/>
  <c r="J4313" i="2"/>
  <c r="M4313" i="2"/>
  <c r="K4313" i="2"/>
  <c r="L4313" i="2"/>
  <c r="J4312" i="2"/>
  <c r="M4312" i="2"/>
  <c r="K4312" i="2"/>
  <c r="L4312" i="2"/>
  <c r="J4311" i="2"/>
  <c r="M4311" i="2"/>
  <c r="K4311" i="2"/>
  <c r="L4311" i="2"/>
  <c r="J4310" i="2"/>
  <c r="M4310" i="2"/>
  <c r="K4310" i="2"/>
  <c r="L4310" i="2"/>
  <c r="J4309" i="2"/>
  <c r="M4309" i="2"/>
  <c r="K4309" i="2"/>
  <c r="L4309" i="2"/>
  <c r="J4308" i="2"/>
  <c r="M4308" i="2"/>
  <c r="K4308" i="2"/>
  <c r="L4308" i="2"/>
  <c r="J4307" i="2"/>
  <c r="M4307" i="2"/>
  <c r="K4307" i="2"/>
  <c r="L4307" i="2"/>
  <c r="J4306" i="2"/>
  <c r="M4306" i="2"/>
  <c r="K4306" i="2"/>
  <c r="L4306" i="2"/>
  <c r="J4305" i="2"/>
  <c r="M4305" i="2"/>
  <c r="K4305" i="2"/>
  <c r="L4305" i="2"/>
  <c r="J4304" i="2"/>
  <c r="M4304" i="2"/>
  <c r="K4304" i="2"/>
  <c r="L4304" i="2"/>
  <c r="J4303" i="2"/>
  <c r="M4303" i="2"/>
  <c r="K4303" i="2"/>
  <c r="L4303" i="2"/>
  <c r="J4302" i="2"/>
  <c r="M4302" i="2"/>
  <c r="K4302" i="2"/>
  <c r="L4302" i="2"/>
  <c r="J4301" i="2"/>
  <c r="M4301" i="2"/>
  <c r="K4301" i="2"/>
  <c r="L4301" i="2"/>
  <c r="J4300" i="2"/>
  <c r="M4300" i="2"/>
  <c r="K4300" i="2"/>
  <c r="L4300" i="2"/>
  <c r="J4299" i="2"/>
  <c r="M4299" i="2"/>
  <c r="K4299" i="2"/>
  <c r="L4299" i="2"/>
  <c r="J4298" i="2"/>
  <c r="M4298" i="2"/>
  <c r="K4298" i="2"/>
  <c r="L4298" i="2"/>
  <c r="J4297" i="2"/>
  <c r="M4297" i="2"/>
  <c r="K4297" i="2"/>
  <c r="L4297" i="2"/>
  <c r="J4296" i="2"/>
  <c r="M4296" i="2"/>
  <c r="K4296" i="2"/>
  <c r="L4296" i="2"/>
  <c r="J4295" i="2"/>
  <c r="M4295" i="2"/>
  <c r="K4295" i="2"/>
  <c r="L4295" i="2"/>
  <c r="J4294" i="2"/>
  <c r="M4294" i="2"/>
  <c r="K4294" i="2"/>
  <c r="L4294" i="2"/>
  <c r="J4293" i="2"/>
  <c r="M4293" i="2"/>
  <c r="K4293" i="2"/>
  <c r="L4293" i="2"/>
  <c r="J4292" i="2"/>
  <c r="M4292" i="2"/>
  <c r="K4292" i="2"/>
  <c r="L4292" i="2"/>
  <c r="J4291" i="2"/>
  <c r="M4291" i="2"/>
  <c r="K4291" i="2"/>
  <c r="L4291" i="2"/>
  <c r="J4290" i="2"/>
  <c r="M4290" i="2"/>
  <c r="K4290" i="2"/>
  <c r="L4290" i="2"/>
  <c r="J4289" i="2"/>
  <c r="M4289" i="2"/>
  <c r="K4289" i="2"/>
  <c r="L4289" i="2"/>
  <c r="J4288" i="2"/>
  <c r="M4288" i="2"/>
  <c r="K4288" i="2"/>
  <c r="L4288" i="2"/>
  <c r="J4287" i="2"/>
  <c r="M4287" i="2"/>
  <c r="K4287" i="2"/>
  <c r="L4287" i="2"/>
  <c r="J4286" i="2"/>
  <c r="M4286" i="2"/>
  <c r="K4286" i="2"/>
  <c r="L4286" i="2"/>
  <c r="J4285" i="2"/>
  <c r="M4285" i="2"/>
  <c r="K4285" i="2"/>
  <c r="L4285" i="2"/>
  <c r="J4284" i="2"/>
  <c r="M4284" i="2"/>
  <c r="K4284" i="2"/>
  <c r="L4284" i="2"/>
  <c r="J4283" i="2"/>
  <c r="M4283" i="2"/>
  <c r="K4283" i="2"/>
  <c r="L4283" i="2"/>
  <c r="J4282" i="2"/>
  <c r="M4282" i="2"/>
  <c r="K4282" i="2"/>
  <c r="L4282" i="2"/>
  <c r="J4281" i="2"/>
  <c r="M4281" i="2"/>
  <c r="K4281" i="2"/>
  <c r="L4281" i="2"/>
  <c r="J4280" i="2"/>
  <c r="M4280" i="2"/>
  <c r="K4280" i="2"/>
  <c r="L4280" i="2"/>
  <c r="J4279" i="2"/>
  <c r="M4279" i="2"/>
  <c r="K4279" i="2"/>
  <c r="L4279" i="2"/>
  <c r="J4278" i="2"/>
  <c r="M4278" i="2"/>
  <c r="K4278" i="2"/>
  <c r="L4278" i="2"/>
  <c r="J4277" i="2"/>
  <c r="M4277" i="2"/>
  <c r="K4277" i="2"/>
  <c r="L4277" i="2"/>
  <c r="J4276" i="2"/>
  <c r="M4276" i="2"/>
  <c r="K4276" i="2"/>
  <c r="L4276" i="2"/>
  <c r="J4275" i="2"/>
  <c r="M4275" i="2"/>
  <c r="K4275" i="2"/>
  <c r="L4275" i="2"/>
  <c r="J4274" i="2"/>
  <c r="M4274" i="2"/>
  <c r="K4274" i="2"/>
  <c r="L4274" i="2"/>
  <c r="J4273" i="2"/>
  <c r="M4273" i="2"/>
  <c r="K4273" i="2"/>
  <c r="L4273" i="2"/>
  <c r="J4272" i="2"/>
  <c r="M4272" i="2"/>
  <c r="K4272" i="2"/>
  <c r="L4272" i="2"/>
  <c r="J4271" i="2"/>
  <c r="M4271" i="2"/>
  <c r="K4271" i="2"/>
  <c r="L4271" i="2"/>
  <c r="J4270" i="2"/>
  <c r="M4270" i="2"/>
  <c r="K4270" i="2"/>
  <c r="L4270" i="2"/>
  <c r="J4269" i="2"/>
  <c r="M4269" i="2"/>
  <c r="K4269" i="2"/>
  <c r="L4269" i="2"/>
  <c r="J4268" i="2"/>
  <c r="M4268" i="2"/>
  <c r="K4268" i="2"/>
  <c r="L4268" i="2"/>
  <c r="J4267" i="2"/>
  <c r="M4267" i="2"/>
  <c r="K4267" i="2"/>
  <c r="L4267" i="2"/>
  <c r="J4266" i="2"/>
  <c r="M4266" i="2"/>
  <c r="K4266" i="2"/>
  <c r="L4266" i="2"/>
  <c r="J4265" i="2"/>
  <c r="M4265" i="2"/>
  <c r="K4265" i="2"/>
  <c r="L4265" i="2"/>
  <c r="J4264" i="2"/>
  <c r="M4264" i="2"/>
  <c r="K4264" i="2"/>
  <c r="L4264" i="2"/>
  <c r="J4263" i="2"/>
  <c r="M4263" i="2"/>
  <c r="K4263" i="2"/>
  <c r="L4263" i="2"/>
  <c r="J4262" i="2"/>
  <c r="M4262" i="2"/>
  <c r="K4262" i="2"/>
  <c r="L4262" i="2"/>
  <c r="J4261" i="2"/>
  <c r="M4261" i="2"/>
  <c r="K4261" i="2"/>
  <c r="L4261" i="2"/>
  <c r="J4260" i="2"/>
  <c r="M4260" i="2"/>
  <c r="K4260" i="2"/>
  <c r="L4260" i="2"/>
  <c r="J4259" i="2"/>
  <c r="M4259" i="2"/>
  <c r="K4259" i="2"/>
  <c r="L4259" i="2"/>
  <c r="J4258" i="2"/>
  <c r="M4258" i="2"/>
  <c r="K4258" i="2"/>
  <c r="L4258" i="2"/>
  <c r="J4257" i="2"/>
  <c r="M4257" i="2"/>
  <c r="K4257" i="2"/>
  <c r="L4257" i="2"/>
  <c r="J4256" i="2"/>
  <c r="M4256" i="2"/>
  <c r="K4256" i="2"/>
  <c r="L4256" i="2"/>
  <c r="J4255" i="2"/>
  <c r="M4255" i="2"/>
  <c r="K4255" i="2"/>
  <c r="L4255" i="2"/>
  <c r="J4254" i="2"/>
  <c r="M4254" i="2"/>
  <c r="K4254" i="2"/>
  <c r="L4254" i="2"/>
  <c r="J4253" i="2"/>
  <c r="M4253" i="2"/>
  <c r="K4253" i="2"/>
  <c r="L4253" i="2"/>
  <c r="J4252" i="2"/>
  <c r="M4252" i="2"/>
  <c r="K4252" i="2"/>
  <c r="L4252" i="2"/>
  <c r="J4251" i="2"/>
  <c r="M4251" i="2"/>
  <c r="K4251" i="2"/>
  <c r="L4251" i="2"/>
  <c r="J4250" i="2"/>
  <c r="M4250" i="2"/>
  <c r="K4250" i="2"/>
  <c r="L4250" i="2"/>
  <c r="J4249" i="2"/>
  <c r="M4249" i="2"/>
  <c r="K4249" i="2"/>
  <c r="L4249" i="2"/>
  <c r="J4248" i="2"/>
  <c r="M4248" i="2"/>
  <c r="K4248" i="2"/>
  <c r="L4248" i="2"/>
  <c r="J4247" i="2"/>
  <c r="M4247" i="2"/>
  <c r="K4247" i="2"/>
  <c r="L4247" i="2"/>
  <c r="J4246" i="2"/>
  <c r="M4246" i="2"/>
  <c r="K4246" i="2"/>
  <c r="L4246" i="2"/>
  <c r="J4245" i="2"/>
  <c r="M4245" i="2"/>
  <c r="K4245" i="2"/>
  <c r="L4245" i="2"/>
  <c r="J4244" i="2"/>
  <c r="M4244" i="2"/>
  <c r="K4244" i="2"/>
  <c r="L4244" i="2"/>
  <c r="J4243" i="2"/>
  <c r="M4243" i="2"/>
  <c r="K4243" i="2"/>
  <c r="L4243" i="2"/>
  <c r="J4242" i="2"/>
  <c r="M4242" i="2"/>
  <c r="K4242" i="2"/>
  <c r="L4242" i="2"/>
  <c r="J4241" i="2"/>
  <c r="M4241" i="2"/>
  <c r="K4241" i="2"/>
  <c r="L4241" i="2"/>
  <c r="J4240" i="2"/>
  <c r="M4240" i="2"/>
  <c r="K4240" i="2"/>
  <c r="L4240" i="2"/>
  <c r="J4239" i="2"/>
  <c r="M4239" i="2"/>
  <c r="K4239" i="2"/>
  <c r="L4239" i="2"/>
  <c r="J4238" i="2"/>
  <c r="M4238" i="2"/>
  <c r="K4238" i="2"/>
  <c r="L4238" i="2"/>
  <c r="J4237" i="2"/>
  <c r="M4237" i="2"/>
  <c r="K4237" i="2"/>
  <c r="L4237" i="2"/>
  <c r="J4236" i="2"/>
  <c r="M4236" i="2"/>
  <c r="K4236" i="2"/>
  <c r="L4236" i="2"/>
  <c r="J4235" i="2"/>
  <c r="M4235" i="2"/>
  <c r="K4235" i="2"/>
  <c r="L4235" i="2"/>
  <c r="J4234" i="2"/>
  <c r="M4234" i="2"/>
  <c r="K4234" i="2"/>
  <c r="L4234" i="2"/>
  <c r="J4233" i="2"/>
  <c r="M4233" i="2"/>
  <c r="K4233" i="2"/>
  <c r="L4233" i="2"/>
  <c r="J4232" i="2"/>
  <c r="M4232" i="2"/>
  <c r="K4232" i="2"/>
  <c r="L4232" i="2"/>
  <c r="J4231" i="2"/>
  <c r="M4231" i="2"/>
  <c r="K4231" i="2"/>
  <c r="L4231" i="2"/>
  <c r="J4230" i="2"/>
  <c r="M4230" i="2"/>
  <c r="K4230" i="2"/>
  <c r="L4230" i="2"/>
  <c r="J4229" i="2"/>
  <c r="M4229" i="2"/>
  <c r="K4229" i="2"/>
  <c r="L4229" i="2"/>
  <c r="J4228" i="2"/>
  <c r="M4228" i="2"/>
  <c r="K4228" i="2"/>
  <c r="L4228" i="2"/>
  <c r="J4227" i="2"/>
  <c r="M4227" i="2"/>
  <c r="K4227" i="2"/>
  <c r="L4227" i="2"/>
  <c r="J4226" i="2"/>
  <c r="M4226" i="2"/>
  <c r="K4226" i="2"/>
  <c r="L4226" i="2"/>
  <c r="J4225" i="2"/>
  <c r="M4225" i="2"/>
  <c r="K4225" i="2"/>
  <c r="L4225" i="2"/>
  <c r="J4224" i="2"/>
  <c r="M4224" i="2"/>
  <c r="K4224" i="2"/>
  <c r="L4224" i="2"/>
  <c r="J4223" i="2"/>
  <c r="M4223" i="2"/>
  <c r="K4223" i="2"/>
  <c r="L4223" i="2"/>
  <c r="J4222" i="2"/>
  <c r="M4222" i="2"/>
  <c r="K4222" i="2"/>
  <c r="L4222" i="2"/>
  <c r="J4221" i="2"/>
  <c r="M4221" i="2"/>
  <c r="K4221" i="2"/>
  <c r="L4221" i="2"/>
  <c r="J4220" i="2"/>
  <c r="M4220" i="2"/>
  <c r="K4220" i="2"/>
  <c r="L4220" i="2"/>
  <c r="J4219" i="2"/>
  <c r="M4219" i="2"/>
  <c r="K4219" i="2"/>
  <c r="L4219" i="2"/>
  <c r="J4218" i="2"/>
  <c r="M4218" i="2"/>
  <c r="K4218" i="2"/>
  <c r="L4218" i="2"/>
  <c r="J4217" i="2"/>
  <c r="M4217" i="2"/>
  <c r="K4217" i="2"/>
  <c r="L4217" i="2"/>
  <c r="J4216" i="2"/>
  <c r="M4216" i="2"/>
  <c r="K4216" i="2"/>
  <c r="L4216" i="2"/>
  <c r="J4215" i="2"/>
  <c r="M4215" i="2"/>
  <c r="K4215" i="2"/>
  <c r="L4215" i="2"/>
  <c r="J4214" i="2"/>
  <c r="M4214" i="2"/>
  <c r="K4214" i="2"/>
  <c r="L4214" i="2"/>
  <c r="J4213" i="2"/>
  <c r="M4213" i="2"/>
  <c r="K4213" i="2"/>
  <c r="L4213" i="2"/>
  <c r="J4212" i="2"/>
  <c r="M4212" i="2"/>
  <c r="K4212" i="2"/>
  <c r="L4212" i="2"/>
  <c r="J4211" i="2"/>
  <c r="M4211" i="2"/>
  <c r="K4211" i="2"/>
  <c r="L4211" i="2"/>
  <c r="J4210" i="2"/>
  <c r="M4210" i="2"/>
  <c r="K4210" i="2"/>
  <c r="L4210" i="2"/>
  <c r="J4209" i="2"/>
  <c r="M4209" i="2"/>
  <c r="K4209" i="2"/>
  <c r="L4209" i="2"/>
  <c r="J4208" i="2"/>
  <c r="M4208" i="2"/>
  <c r="K4208" i="2"/>
  <c r="L4208" i="2"/>
  <c r="J4207" i="2"/>
  <c r="M4207" i="2"/>
  <c r="K4207" i="2"/>
  <c r="L4207" i="2"/>
  <c r="J4206" i="2"/>
  <c r="M4206" i="2"/>
  <c r="K4206" i="2"/>
  <c r="L4206" i="2"/>
  <c r="J4205" i="2"/>
  <c r="M4205" i="2"/>
  <c r="K4205" i="2"/>
  <c r="L4205" i="2"/>
  <c r="J4204" i="2"/>
  <c r="M4204" i="2"/>
  <c r="K4204" i="2"/>
  <c r="L4204" i="2"/>
  <c r="J4203" i="2"/>
  <c r="M4203" i="2"/>
  <c r="K4203" i="2"/>
  <c r="L4203" i="2"/>
  <c r="J4202" i="2"/>
  <c r="M4202" i="2"/>
  <c r="K4202" i="2"/>
  <c r="L4202" i="2"/>
  <c r="J4201" i="2"/>
  <c r="M4201" i="2"/>
  <c r="K4201" i="2"/>
  <c r="L4201" i="2"/>
  <c r="J4200" i="2"/>
  <c r="M4200" i="2"/>
  <c r="K4200" i="2"/>
  <c r="L4200" i="2"/>
  <c r="J4199" i="2"/>
  <c r="M4199" i="2"/>
  <c r="K4199" i="2"/>
  <c r="L4199" i="2"/>
  <c r="J4198" i="2"/>
  <c r="M4198" i="2"/>
  <c r="K4198" i="2"/>
  <c r="L4198" i="2"/>
  <c r="J4197" i="2"/>
  <c r="M4197" i="2"/>
  <c r="K4197" i="2"/>
  <c r="L4197" i="2"/>
  <c r="J4196" i="2"/>
  <c r="M4196" i="2"/>
  <c r="K4196" i="2"/>
  <c r="L4196" i="2"/>
  <c r="J4195" i="2"/>
  <c r="M4195" i="2"/>
  <c r="K4195" i="2"/>
  <c r="L4195" i="2"/>
  <c r="J4194" i="2"/>
  <c r="M4194" i="2"/>
  <c r="K4194" i="2"/>
  <c r="L4194" i="2"/>
  <c r="J4193" i="2"/>
  <c r="M4193" i="2"/>
  <c r="K4193" i="2"/>
  <c r="L4193" i="2"/>
  <c r="J4192" i="2"/>
  <c r="M4192" i="2"/>
  <c r="K4192" i="2"/>
  <c r="L4192" i="2"/>
  <c r="J4191" i="2"/>
  <c r="M4191" i="2"/>
  <c r="K4191" i="2"/>
  <c r="L4191" i="2"/>
  <c r="J4190" i="2"/>
  <c r="M4190" i="2"/>
  <c r="K4190" i="2"/>
  <c r="L4190" i="2"/>
  <c r="J4189" i="2"/>
  <c r="M4189" i="2"/>
  <c r="K4189" i="2"/>
  <c r="L4189" i="2"/>
  <c r="J4188" i="2"/>
  <c r="M4188" i="2"/>
  <c r="K4188" i="2"/>
  <c r="L4188" i="2"/>
  <c r="J4187" i="2"/>
  <c r="M4187" i="2"/>
  <c r="K4187" i="2"/>
  <c r="L4187" i="2"/>
  <c r="J4186" i="2"/>
  <c r="M4186" i="2"/>
  <c r="K4186" i="2"/>
  <c r="L4186" i="2"/>
  <c r="J4185" i="2"/>
  <c r="M4185" i="2"/>
  <c r="K4185" i="2"/>
  <c r="L4185" i="2"/>
  <c r="J4184" i="2"/>
  <c r="M4184" i="2"/>
  <c r="K4184" i="2"/>
  <c r="L4184" i="2"/>
  <c r="J4183" i="2"/>
  <c r="M4183" i="2"/>
  <c r="K4183" i="2"/>
  <c r="L4183" i="2"/>
  <c r="J4182" i="2"/>
  <c r="M4182" i="2"/>
  <c r="K4182" i="2"/>
  <c r="L4182" i="2"/>
  <c r="J4181" i="2"/>
  <c r="M4181" i="2"/>
  <c r="K4181" i="2"/>
  <c r="L4181" i="2"/>
  <c r="J4180" i="2"/>
  <c r="M4180" i="2"/>
  <c r="K4180" i="2"/>
  <c r="L4180" i="2"/>
  <c r="J4179" i="2"/>
  <c r="M4179" i="2"/>
  <c r="K4179" i="2"/>
  <c r="L4179" i="2"/>
  <c r="J4178" i="2"/>
  <c r="M4178" i="2"/>
  <c r="K4178" i="2"/>
  <c r="L4178" i="2"/>
  <c r="J4177" i="2"/>
  <c r="M4177" i="2"/>
  <c r="K4177" i="2"/>
  <c r="L4177" i="2"/>
  <c r="J4176" i="2"/>
  <c r="M4176" i="2"/>
  <c r="K4176" i="2"/>
  <c r="L4176" i="2"/>
  <c r="J4175" i="2"/>
  <c r="M4175" i="2"/>
  <c r="K4175" i="2"/>
  <c r="L4175" i="2"/>
  <c r="J4174" i="2"/>
  <c r="M4174" i="2"/>
  <c r="K4174" i="2"/>
  <c r="L4174" i="2"/>
  <c r="J4173" i="2"/>
  <c r="M4173" i="2"/>
  <c r="K4173" i="2"/>
  <c r="L4173" i="2"/>
  <c r="J4172" i="2"/>
  <c r="M4172" i="2"/>
  <c r="K4172" i="2"/>
  <c r="L4172" i="2"/>
  <c r="J4171" i="2"/>
  <c r="M4171" i="2"/>
  <c r="K4171" i="2"/>
  <c r="L4171" i="2"/>
  <c r="J4170" i="2"/>
  <c r="M4170" i="2"/>
  <c r="K4170" i="2"/>
  <c r="L4170" i="2"/>
  <c r="J4169" i="2"/>
  <c r="M4169" i="2"/>
  <c r="K4169" i="2"/>
  <c r="L4169" i="2"/>
  <c r="J4168" i="2"/>
  <c r="M4168" i="2"/>
  <c r="K4168" i="2"/>
  <c r="L4168" i="2"/>
  <c r="J4167" i="2"/>
  <c r="M4167" i="2"/>
  <c r="K4167" i="2"/>
  <c r="L4167" i="2"/>
  <c r="J4166" i="2"/>
  <c r="M4166" i="2"/>
  <c r="K4166" i="2"/>
  <c r="L4166" i="2"/>
  <c r="J4165" i="2"/>
  <c r="M4165" i="2"/>
  <c r="K4165" i="2"/>
  <c r="L4165" i="2"/>
  <c r="J4164" i="2"/>
  <c r="M4164" i="2"/>
  <c r="K4164" i="2"/>
  <c r="L4164" i="2"/>
  <c r="J4163" i="2"/>
  <c r="M4163" i="2"/>
  <c r="K4163" i="2"/>
  <c r="L4163" i="2"/>
  <c r="J4162" i="2"/>
  <c r="M4162" i="2"/>
  <c r="K4162" i="2"/>
  <c r="L4162" i="2"/>
  <c r="J4161" i="2"/>
  <c r="M4161" i="2"/>
  <c r="K4161" i="2"/>
  <c r="L4161" i="2"/>
  <c r="J4160" i="2"/>
  <c r="M4160" i="2"/>
  <c r="K4160" i="2"/>
  <c r="L4160" i="2"/>
  <c r="J4159" i="2"/>
  <c r="M4159" i="2"/>
  <c r="K4159" i="2"/>
  <c r="L4159" i="2"/>
  <c r="J4158" i="2"/>
  <c r="M4158" i="2"/>
  <c r="K4158" i="2"/>
  <c r="L4158" i="2"/>
  <c r="J4157" i="2"/>
  <c r="M4157" i="2"/>
  <c r="K4157" i="2"/>
  <c r="L4157" i="2"/>
  <c r="J4156" i="2"/>
  <c r="M4156" i="2"/>
  <c r="K4156" i="2"/>
  <c r="L4156" i="2"/>
  <c r="J4155" i="2"/>
  <c r="M4155" i="2"/>
  <c r="K4155" i="2"/>
  <c r="L4155" i="2"/>
  <c r="J4154" i="2"/>
  <c r="M4154" i="2"/>
  <c r="K4154" i="2"/>
  <c r="L4154" i="2"/>
  <c r="J4153" i="2"/>
  <c r="M4153" i="2"/>
  <c r="K4153" i="2"/>
  <c r="L4153" i="2"/>
  <c r="J4152" i="2"/>
  <c r="M4152" i="2"/>
  <c r="K4152" i="2"/>
  <c r="L4152" i="2"/>
  <c r="J4151" i="2"/>
  <c r="M4151" i="2"/>
  <c r="K4151" i="2"/>
  <c r="L4151" i="2"/>
  <c r="J4150" i="2"/>
  <c r="M4150" i="2"/>
  <c r="K4150" i="2"/>
  <c r="L4150" i="2"/>
  <c r="J4149" i="2"/>
  <c r="M4149" i="2"/>
  <c r="K4149" i="2"/>
  <c r="L4149" i="2"/>
  <c r="J4148" i="2"/>
  <c r="M4148" i="2"/>
  <c r="K4148" i="2"/>
  <c r="L4148" i="2"/>
  <c r="J4147" i="2"/>
  <c r="M4147" i="2"/>
  <c r="K4147" i="2"/>
  <c r="L4147" i="2"/>
  <c r="J4146" i="2"/>
  <c r="M4146" i="2"/>
  <c r="K4146" i="2"/>
  <c r="L4146" i="2"/>
  <c r="J4145" i="2"/>
  <c r="M4145" i="2"/>
  <c r="K4145" i="2"/>
  <c r="L4145" i="2"/>
  <c r="J4144" i="2"/>
  <c r="M4144" i="2"/>
  <c r="K4144" i="2"/>
  <c r="L4144" i="2"/>
  <c r="J4143" i="2"/>
  <c r="M4143" i="2"/>
  <c r="K4143" i="2"/>
  <c r="L4143" i="2"/>
  <c r="J4142" i="2"/>
  <c r="M4142" i="2"/>
  <c r="K4142" i="2"/>
  <c r="L4142" i="2"/>
  <c r="J4141" i="2"/>
  <c r="M4141" i="2"/>
  <c r="K4141" i="2"/>
  <c r="L4141" i="2"/>
  <c r="J4140" i="2"/>
  <c r="M4140" i="2"/>
  <c r="K4140" i="2"/>
  <c r="L4140" i="2"/>
  <c r="J4139" i="2"/>
  <c r="M4139" i="2"/>
  <c r="K4139" i="2"/>
  <c r="L4139" i="2"/>
  <c r="J4138" i="2"/>
  <c r="M4138" i="2"/>
  <c r="K4138" i="2"/>
  <c r="L4138" i="2"/>
  <c r="J4137" i="2"/>
  <c r="M4137" i="2"/>
  <c r="K4137" i="2"/>
  <c r="L4137" i="2"/>
  <c r="J4136" i="2"/>
  <c r="M4136" i="2"/>
  <c r="K4136" i="2"/>
  <c r="L4136" i="2"/>
  <c r="J4135" i="2"/>
  <c r="M4135" i="2"/>
  <c r="K4135" i="2"/>
  <c r="L4135" i="2"/>
  <c r="J4134" i="2"/>
  <c r="M4134" i="2"/>
  <c r="K4134" i="2"/>
  <c r="L4134" i="2"/>
  <c r="J4133" i="2"/>
  <c r="M4133" i="2"/>
  <c r="K4133" i="2"/>
  <c r="L4133" i="2"/>
  <c r="J4132" i="2"/>
  <c r="M4132" i="2"/>
  <c r="K4132" i="2"/>
  <c r="L4132" i="2"/>
  <c r="J4131" i="2"/>
  <c r="M4131" i="2"/>
  <c r="K4131" i="2"/>
  <c r="L4131" i="2"/>
  <c r="J4130" i="2"/>
  <c r="M4130" i="2"/>
  <c r="K4130" i="2"/>
  <c r="L4130" i="2"/>
  <c r="J4129" i="2"/>
  <c r="M4129" i="2"/>
  <c r="K4129" i="2"/>
  <c r="L4129" i="2"/>
  <c r="J4128" i="2"/>
  <c r="M4128" i="2"/>
  <c r="K4128" i="2"/>
  <c r="L4128" i="2"/>
  <c r="J4127" i="2"/>
  <c r="M4127" i="2"/>
  <c r="K4127" i="2"/>
  <c r="L4127" i="2"/>
  <c r="J4126" i="2"/>
  <c r="M4126" i="2"/>
  <c r="K4126" i="2"/>
  <c r="L4126" i="2"/>
  <c r="J4125" i="2"/>
  <c r="M4125" i="2"/>
  <c r="K4125" i="2"/>
  <c r="L4125" i="2"/>
  <c r="J4124" i="2"/>
  <c r="M4124" i="2"/>
  <c r="K4124" i="2"/>
  <c r="L4124" i="2"/>
  <c r="J4123" i="2"/>
  <c r="M4123" i="2"/>
  <c r="K4123" i="2"/>
  <c r="L4123" i="2"/>
  <c r="J4122" i="2"/>
  <c r="M4122" i="2"/>
  <c r="K4122" i="2"/>
  <c r="L4122" i="2"/>
  <c r="J4121" i="2"/>
  <c r="M4121" i="2"/>
  <c r="K4121" i="2"/>
  <c r="L4121" i="2"/>
  <c r="J4120" i="2"/>
  <c r="M4120" i="2"/>
  <c r="K4120" i="2"/>
  <c r="L4120" i="2"/>
  <c r="J4119" i="2"/>
  <c r="M4119" i="2"/>
  <c r="K4119" i="2"/>
  <c r="L4119" i="2"/>
  <c r="J4118" i="2"/>
  <c r="M4118" i="2"/>
  <c r="K4118" i="2"/>
  <c r="L4118" i="2"/>
  <c r="J4117" i="2"/>
  <c r="M4117" i="2"/>
  <c r="K4117" i="2"/>
  <c r="L4117" i="2"/>
  <c r="J4116" i="2"/>
  <c r="M4116" i="2"/>
  <c r="K4116" i="2"/>
  <c r="L4116" i="2"/>
  <c r="J4115" i="2"/>
  <c r="M4115" i="2"/>
  <c r="K4115" i="2"/>
  <c r="L4115" i="2"/>
  <c r="J4114" i="2"/>
  <c r="M4114" i="2"/>
  <c r="K4114" i="2"/>
  <c r="L4114" i="2"/>
  <c r="J4113" i="2"/>
  <c r="M4113" i="2"/>
  <c r="K4113" i="2"/>
  <c r="L4113" i="2"/>
  <c r="J4112" i="2"/>
  <c r="M4112" i="2"/>
  <c r="K4112" i="2"/>
  <c r="L4112" i="2"/>
  <c r="J4111" i="2"/>
  <c r="M4111" i="2"/>
  <c r="K4111" i="2"/>
  <c r="L4111" i="2"/>
  <c r="J4110" i="2"/>
  <c r="M4110" i="2"/>
  <c r="K4110" i="2"/>
  <c r="L4110" i="2"/>
  <c r="J4109" i="2"/>
  <c r="M4109" i="2"/>
  <c r="K4109" i="2"/>
  <c r="L4109" i="2"/>
  <c r="J4108" i="2"/>
  <c r="M4108" i="2"/>
  <c r="K4108" i="2"/>
  <c r="L4108" i="2"/>
  <c r="J4107" i="2"/>
  <c r="M4107" i="2"/>
  <c r="K4107" i="2"/>
  <c r="L4107" i="2"/>
  <c r="J4106" i="2"/>
  <c r="M4106" i="2"/>
  <c r="K4106" i="2"/>
  <c r="L4106" i="2"/>
  <c r="J4105" i="2"/>
  <c r="M4105" i="2"/>
  <c r="K4105" i="2"/>
  <c r="L4105" i="2"/>
  <c r="J4104" i="2"/>
  <c r="M4104" i="2"/>
  <c r="K4104" i="2"/>
  <c r="L4104" i="2"/>
  <c r="J4103" i="2"/>
  <c r="M4103" i="2"/>
  <c r="K4103" i="2"/>
  <c r="L4103" i="2"/>
  <c r="J4102" i="2"/>
  <c r="M4102" i="2"/>
  <c r="K4102" i="2"/>
  <c r="L4102" i="2"/>
  <c r="J4101" i="2"/>
  <c r="M4101" i="2"/>
  <c r="K4101" i="2"/>
  <c r="L4101" i="2"/>
  <c r="J4100" i="2"/>
  <c r="M4100" i="2"/>
  <c r="K4100" i="2"/>
  <c r="L4100" i="2"/>
  <c r="J4099" i="2"/>
  <c r="M4099" i="2"/>
  <c r="K4099" i="2"/>
  <c r="L4099" i="2"/>
  <c r="J4098" i="2"/>
  <c r="M4098" i="2"/>
  <c r="K4098" i="2"/>
  <c r="L4098" i="2"/>
  <c r="J4097" i="2"/>
  <c r="M4097" i="2"/>
  <c r="K4097" i="2"/>
  <c r="L4097" i="2"/>
  <c r="J4096" i="2"/>
  <c r="M4096" i="2"/>
  <c r="K4096" i="2"/>
  <c r="L4096" i="2"/>
  <c r="J4095" i="2"/>
  <c r="M4095" i="2"/>
  <c r="K4095" i="2"/>
  <c r="L4095" i="2"/>
  <c r="J4094" i="2"/>
  <c r="M4094" i="2"/>
  <c r="K4094" i="2"/>
  <c r="L4094" i="2"/>
  <c r="J4093" i="2"/>
  <c r="M4093" i="2"/>
  <c r="K4093" i="2"/>
  <c r="L4093" i="2"/>
  <c r="J4092" i="2"/>
  <c r="M4092" i="2"/>
  <c r="K4092" i="2"/>
  <c r="L4092" i="2"/>
  <c r="J4091" i="2"/>
  <c r="M4091" i="2"/>
  <c r="K4091" i="2"/>
  <c r="L4091" i="2"/>
  <c r="J4090" i="2"/>
  <c r="M4090" i="2"/>
  <c r="K4090" i="2"/>
  <c r="L4090" i="2"/>
  <c r="J4089" i="2"/>
  <c r="M4089" i="2"/>
  <c r="K4089" i="2"/>
  <c r="L4089" i="2"/>
  <c r="J4088" i="2"/>
  <c r="M4088" i="2"/>
  <c r="K4088" i="2"/>
  <c r="L4088" i="2"/>
  <c r="J4087" i="2"/>
  <c r="M4087" i="2"/>
  <c r="K4087" i="2"/>
  <c r="L4087" i="2"/>
  <c r="J4086" i="2"/>
  <c r="M4086" i="2"/>
  <c r="K4086" i="2"/>
  <c r="L4086" i="2"/>
  <c r="J4085" i="2"/>
  <c r="M4085" i="2"/>
  <c r="K4085" i="2"/>
  <c r="L4085" i="2"/>
  <c r="J4084" i="2"/>
  <c r="M4084" i="2"/>
  <c r="K4084" i="2"/>
  <c r="L4084" i="2"/>
  <c r="J4083" i="2"/>
  <c r="M4083" i="2"/>
  <c r="K4083" i="2"/>
  <c r="L4083" i="2"/>
  <c r="J4082" i="2"/>
  <c r="M4082" i="2"/>
  <c r="K4082" i="2"/>
  <c r="L4082" i="2"/>
  <c r="J4081" i="2"/>
  <c r="M4081" i="2"/>
  <c r="K4081" i="2"/>
  <c r="L4081" i="2"/>
  <c r="J4080" i="2"/>
  <c r="M4080" i="2"/>
  <c r="K4080" i="2"/>
  <c r="L4080" i="2"/>
  <c r="J4079" i="2"/>
  <c r="M4079" i="2"/>
  <c r="K4079" i="2"/>
  <c r="L4079" i="2"/>
  <c r="J4078" i="2"/>
  <c r="M4078" i="2"/>
  <c r="K4078" i="2"/>
  <c r="L4078" i="2"/>
  <c r="J4077" i="2"/>
  <c r="M4077" i="2"/>
  <c r="K4077" i="2"/>
  <c r="L4077" i="2"/>
  <c r="J4076" i="2"/>
  <c r="M4076" i="2"/>
  <c r="K4076" i="2"/>
  <c r="L4076" i="2"/>
  <c r="J4075" i="2"/>
  <c r="M4075" i="2"/>
  <c r="K4075" i="2"/>
  <c r="L4075" i="2"/>
  <c r="J4074" i="2"/>
  <c r="M4074" i="2"/>
  <c r="K4074" i="2"/>
  <c r="L4074" i="2"/>
  <c r="J4073" i="2"/>
  <c r="M4073" i="2"/>
  <c r="K4073" i="2"/>
  <c r="L4073" i="2"/>
  <c r="J4072" i="2"/>
  <c r="M4072" i="2"/>
  <c r="K4072" i="2"/>
  <c r="L4072" i="2"/>
  <c r="J4071" i="2"/>
  <c r="M4071" i="2"/>
  <c r="K4071" i="2"/>
  <c r="L4071" i="2"/>
  <c r="J4070" i="2"/>
  <c r="M4070" i="2"/>
  <c r="K4070" i="2"/>
  <c r="L4070" i="2"/>
  <c r="J4069" i="2"/>
  <c r="M4069" i="2"/>
  <c r="K4069" i="2"/>
  <c r="L4069" i="2"/>
  <c r="J4068" i="2"/>
  <c r="M4068" i="2"/>
  <c r="K4068" i="2"/>
  <c r="L4068" i="2"/>
  <c r="J4067" i="2"/>
  <c r="M4067" i="2"/>
  <c r="K4067" i="2"/>
  <c r="L4067" i="2"/>
  <c r="J4066" i="2"/>
  <c r="M4066" i="2"/>
  <c r="K4066" i="2"/>
  <c r="L4066" i="2"/>
  <c r="J4065" i="2"/>
  <c r="M4065" i="2"/>
  <c r="K4065" i="2"/>
  <c r="L4065" i="2"/>
  <c r="J4064" i="2"/>
  <c r="M4064" i="2"/>
  <c r="K4064" i="2"/>
  <c r="L4064" i="2"/>
  <c r="J4063" i="2"/>
  <c r="M4063" i="2"/>
  <c r="K4063" i="2"/>
  <c r="L4063" i="2"/>
  <c r="J4062" i="2"/>
  <c r="M4062" i="2"/>
  <c r="K4062" i="2"/>
  <c r="L4062" i="2"/>
  <c r="J4061" i="2"/>
  <c r="M4061" i="2"/>
  <c r="K4061" i="2"/>
  <c r="L4061" i="2"/>
  <c r="J4060" i="2"/>
  <c r="M4060" i="2"/>
  <c r="K4060" i="2"/>
  <c r="L4060" i="2"/>
  <c r="J4059" i="2"/>
  <c r="M4059" i="2"/>
  <c r="K4059" i="2"/>
  <c r="L4059" i="2"/>
  <c r="J4058" i="2"/>
  <c r="M4058" i="2"/>
  <c r="K4058" i="2"/>
  <c r="L4058" i="2"/>
  <c r="J4057" i="2"/>
  <c r="M4057" i="2"/>
  <c r="K4057" i="2"/>
  <c r="L4057" i="2"/>
  <c r="J4056" i="2"/>
  <c r="M4056" i="2"/>
  <c r="K4056" i="2"/>
  <c r="L4056" i="2"/>
  <c r="J4055" i="2"/>
  <c r="M4055" i="2"/>
  <c r="K4055" i="2"/>
  <c r="L4055" i="2"/>
  <c r="J4054" i="2"/>
  <c r="M4054" i="2"/>
  <c r="K4054" i="2"/>
  <c r="L4054" i="2"/>
  <c r="J4053" i="2"/>
  <c r="M4053" i="2"/>
  <c r="K4053" i="2"/>
  <c r="L4053" i="2"/>
  <c r="J4052" i="2"/>
  <c r="M4052" i="2"/>
  <c r="K4052" i="2"/>
  <c r="L4052" i="2"/>
  <c r="J4051" i="2"/>
  <c r="M4051" i="2"/>
  <c r="K4051" i="2"/>
  <c r="L4051" i="2"/>
  <c r="J4050" i="2"/>
  <c r="M4050" i="2"/>
  <c r="K4050" i="2"/>
  <c r="L4050" i="2"/>
  <c r="J4049" i="2"/>
  <c r="M4049" i="2"/>
  <c r="K4049" i="2"/>
  <c r="L4049" i="2"/>
  <c r="J4048" i="2"/>
  <c r="M4048" i="2"/>
  <c r="K4048" i="2"/>
  <c r="L4048" i="2"/>
  <c r="J4047" i="2"/>
  <c r="M4047" i="2"/>
  <c r="K4047" i="2"/>
  <c r="L4047" i="2"/>
  <c r="J4046" i="2"/>
  <c r="M4046" i="2"/>
  <c r="K4046" i="2"/>
  <c r="L4046" i="2"/>
  <c r="J4045" i="2"/>
  <c r="M4045" i="2"/>
  <c r="K4045" i="2"/>
  <c r="L4045" i="2"/>
  <c r="J4044" i="2"/>
  <c r="M4044" i="2"/>
  <c r="K4044" i="2"/>
  <c r="L4044" i="2"/>
  <c r="J4043" i="2"/>
  <c r="M4043" i="2"/>
  <c r="K4043" i="2"/>
  <c r="L4043" i="2"/>
  <c r="J4042" i="2"/>
  <c r="M4042" i="2"/>
  <c r="K4042" i="2"/>
  <c r="L4042" i="2"/>
  <c r="J4041" i="2"/>
  <c r="M4041" i="2"/>
  <c r="K4041" i="2"/>
  <c r="L4041" i="2"/>
  <c r="J4040" i="2"/>
  <c r="M4040" i="2"/>
  <c r="K4040" i="2"/>
  <c r="L4040" i="2"/>
  <c r="J4039" i="2"/>
  <c r="M4039" i="2"/>
  <c r="K4039" i="2"/>
  <c r="L4039" i="2"/>
  <c r="J4038" i="2"/>
  <c r="M4038" i="2"/>
  <c r="K4038" i="2"/>
  <c r="L4038" i="2"/>
  <c r="J4037" i="2"/>
  <c r="M4037" i="2"/>
  <c r="K4037" i="2"/>
  <c r="L4037" i="2"/>
  <c r="J4036" i="2"/>
  <c r="M4036" i="2"/>
  <c r="K4036" i="2"/>
  <c r="L4036" i="2"/>
  <c r="J4035" i="2"/>
  <c r="M4035" i="2"/>
  <c r="K4035" i="2"/>
  <c r="L4035" i="2"/>
  <c r="J4034" i="2"/>
  <c r="M4034" i="2"/>
  <c r="K4034" i="2"/>
  <c r="L4034" i="2"/>
  <c r="J4033" i="2"/>
  <c r="M4033" i="2"/>
  <c r="K4033" i="2"/>
  <c r="L4033" i="2"/>
  <c r="J4032" i="2"/>
  <c r="M4032" i="2"/>
  <c r="K4032" i="2"/>
  <c r="L4032" i="2"/>
  <c r="J4031" i="2"/>
  <c r="M4031" i="2"/>
  <c r="K4031" i="2"/>
  <c r="L4031" i="2"/>
  <c r="J4030" i="2"/>
  <c r="M4030" i="2"/>
  <c r="K4030" i="2"/>
  <c r="L4030" i="2"/>
  <c r="J4029" i="2"/>
  <c r="M4029" i="2"/>
  <c r="K4029" i="2"/>
  <c r="L4029" i="2"/>
  <c r="J4028" i="2"/>
  <c r="M4028" i="2"/>
  <c r="K4028" i="2"/>
  <c r="L4028" i="2"/>
  <c r="J4027" i="2"/>
  <c r="M4027" i="2"/>
  <c r="K4027" i="2"/>
  <c r="L4027" i="2"/>
  <c r="J4026" i="2"/>
  <c r="M4026" i="2"/>
  <c r="K4026" i="2"/>
  <c r="L4026" i="2"/>
  <c r="J4025" i="2"/>
  <c r="M4025" i="2"/>
  <c r="K4025" i="2"/>
  <c r="L4025" i="2"/>
  <c r="J4024" i="2"/>
  <c r="M4024" i="2"/>
  <c r="K4024" i="2"/>
  <c r="L4024" i="2"/>
  <c r="J4023" i="2"/>
  <c r="M4023" i="2"/>
  <c r="K4023" i="2"/>
  <c r="L4023" i="2"/>
  <c r="J4022" i="2"/>
  <c r="M4022" i="2"/>
  <c r="K4022" i="2"/>
  <c r="L4022" i="2"/>
  <c r="J4021" i="2"/>
  <c r="M4021" i="2"/>
  <c r="K4021" i="2"/>
  <c r="L4021" i="2"/>
  <c r="J4020" i="2"/>
  <c r="M4020" i="2"/>
  <c r="K4020" i="2"/>
  <c r="L4020" i="2"/>
  <c r="J4019" i="2"/>
  <c r="M4019" i="2"/>
  <c r="K4019" i="2"/>
  <c r="L4019" i="2"/>
  <c r="J4018" i="2"/>
  <c r="M4018" i="2"/>
  <c r="K4018" i="2"/>
  <c r="L4018" i="2"/>
  <c r="J4017" i="2"/>
  <c r="M4017" i="2"/>
  <c r="K4017" i="2"/>
  <c r="L4017" i="2"/>
  <c r="J4016" i="2"/>
  <c r="M4016" i="2"/>
  <c r="K4016" i="2"/>
  <c r="L4016" i="2"/>
  <c r="J4015" i="2"/>
  <c r="M4015" i="2"/>
  <c r="K4015" i="2"/>
  <c r="L4015" i="2"/>
  <c r="J4014" i="2"/>
  <c r="M4014" i="2"/>
  <c r="K4014" i="2"/>
  <c r="L4014" i="2"/>
  <c r="J4013" i="2"/>
  <c r="M4013" i="2"/>
  <c r="K4013" i="2"/>
  <c r="L4013" i="2"/>
  <c r="J4012" i="2"/>
  <c r="M4012" i="2"/>
  <c r="K4012" i="2"/>
  <c r="L4012" i="2"/>
  <c r="J4011" i="2"/>
  <c r="M4011" i="2"/>
  <c r="K4011" i="2"/>
  <c r="L4011" i="2"/>
  <c r="J4010" i="2"/>
  <c r="M4010" i="2"/>
  <c r="K4010" i="2"/>
  <c r="L4010" i="2"/>
  <c r="J4009" i="2"/>
  <c r="M4009" i="2"/>
  <c r="K4009" i="2"/>
  <c r="L4009" i="2"/>
  <c r="J4008" i="2"/>
  <c r="M4008" i="2"/>
  <c r="K4008" i="2"/>
  <c r="L4008" i="2"/>
  <c r="J4007" i="2"/>
  <c r="M4007" i="2"/>
  <c r="K4007" i="2"/>
  <c r="L4007" i="2"/>
  <c r="J4006" i="2"/>
  <c r="M4006" i="2"/>
  <c r="K4006" i="2"/>
  <c r="L4006" i="2"/>
  <c r="J4005" i="2"/>
  <c r="M4005" i="2"/>
  <c r="K4005" i="2"/>
  <c r="L4005" i="2"/>
  <c r="J4004" i="2"/>
  <c r="M4004" i="2"/>
  <c r="K4004" i="2"/>
  <c r="L4004" i="2"/>
  <c r="J4003" i="2"/>
  <c r="M4003" i="2"/>
  <c r="K4003" i="2"/>
  <c r="L4003" i="2"/>
  <c r="J4002" i="2"/>
  <c r="M4002" i="2"/>
  <c r="K4002" i="2"/>
  <c r="L4002" i="2"/>
  <c r="J4001" i="2"/>
  <c r="M4001" i="2"/>
  <c r="K4001" i="2"/>
  <c r="L4001" i="2"/>
  <c r="J4000" i="2"/>
  <c r="M4000" i="2"/>
  <c r="K4000" i="2"/>
  <c r="L4000" i="2"/>
  <c r="J3999" i="2"/>
  <c r="M3999" i="2"/>
  <c r="K3999" i="2"/>
  <c r="L3999" i="2"/>
  <c r="J3998" i="2"/>
  <c r="M3998" i="2"/>
  <c r="K3998" i="2"/>
  <c r="L3998" i="2"/>
  <c r="J3997" i="2"/>
  <c r="M3997" i="2"/>
  <c r="K3997" i="2"/>
  <c r="L3997" i="2"/>
  <c r="J3996" i="2"/>
  <c r="M3996" i="2"/>
  <c r="K3996" i="2"/>
  <c r="L3996" i="2"/>
  <c r="J3995" i="2"/>
  <c r="M3995" i="2"/>
  <c r="K3995" i="2"/>
  <c r="L3995" i="2"/>
  <c r="J3994" i="2"/>
  <c r="M3994" i="2"/>
  <c r="K3994" i="2"/>
  <c r="L3994" i="2"/>
  <c r="J3993" i="2"/>
  <c r="M3993" i="2"/>
  <c r="K3993" i="2"/>
  <c r="L3993" i="2"/>
  <c r="J3992" i="2"/>
  <c r="M3992" i="2"/>
  <c r="K3992" i="2"/>
  <c r="L3992" i="2"/>
  <c r="J3991" i="2"/>
  <c r="M3991" i="2"/>
  <c r="K3991" i="2"/>
  <c r="L3991" i="2"/>
  <c r="J3990" i="2"/>
  <c r="M3990" i="2"/>
  <c r="K3990" i="2"/>
  <c r="L3990" i="2"/>
  <c r="J3989" i="2"/>
  <c r="M3989" i="2"/>
  <c r="K3989" i="2"/>
  <c r="L3989" i="2"/>
  <c r="J3988" i="2"/>
  <c r="M3988" i="2"/>
  <c r="K3988" i="2"/>
  <c r="L3988" i="2"/>
  <c r="J3987" i="2"/>
  <c r="M3987" i="2"/>
  <c r="K3987" i="2"/>
  <c r="L3987" i="2"/>
  <c r="J3986" i="2"/>
  <c r="M3986" i="2"/>
  <c r="K3986" i="2"/>
  <c r="L3986" i="2"/>
  <c r="J3985" i="2"/>
  <c r="M3985" i="2"/>
  <c r="K3985" i="2"/>
  <c r="L3985" i="2"/>
  <c r="J3984" i="2"/>
  <c r="M3984" i="2"/>
  <c r="K3984" i="2"/>
  <c r="L3984" i="2"/>
  <c r="J3983" i="2"/>
  <c r="M3983" i="2"/>
  <c r="K3983" i="2"/>
  <c r="L3983" i="2"/>
  <c r="J3982" i="2"/>
  <c r="M3982" i="2"/>
  <c r="K3982" i="2"/>
  <c r="L3982" i="2"/>
  <c r="J3981" i="2"/>
  <c r="M3981" i="2"/>
  <c r="K3981" i="2"/>
  <c r="L3981" i="2"/>
  <c r="J3980" i="2"/>
  <c r="M3980" i="2"/>
  <c r="K3980" i="2"/>
  <c r="L3980" i="2"/>
  <c r="J3979" i="2"/>
  <c r="M3979" i="2"/>
  <c r="K3979" i="2"/>
  <c r="L3979" i="2"/>
  <c r="J3978" i="2"/>
  <c r="M3978" i="2"/>
  <c r="K3978" i="2"/>
  <c r="L3978" i="2"/>
  <c r="J3977" i="2"/>
  <c r="M3977" i="2"/>
  <c r="K3977" i="2"/>
  <c r="L3977" i="2"/>
  <c r="J3976" i="2"/>
  <c r="M3976" i="2"/>
  <c r="K3976" i="2"/>
  <c r="L3976" i="2"/>
  <c r="J3975" i="2"/>
  <c r="M3975" i="2"/>
  <c r="K3975" i="2"/>
  <c r="L3975" i="2"/>
  <c r="J3974" i="2"/>
  <c r="M3974" i="2"/>
  <c r="K3974" i="2"/>
  <c r="L3974" i="2"/>
  <c r="J3973" i="2"/>
  <c r="M3973" i="2"/>
  <c r="K3973" i="2"/>
  <c r="L3973" i="2"/>
  <c r="J3972" i="2"/>
  <c r="M3972" i="2"/>
  <c r="K3972" i="2"/>
  <c r="L3972" i="2"/>
  <c r="J3971" i="2"/>
  <c r="M3971" i="2"/>
  <c r="K3971" i="2"/>
  <c r="L3971" i="2"/>
  <c r="J3970" i="2"/>
  <c r="M3970" i="2"/>
  <c r="K3970" i="2"/>
  <c r="L3970" i="2"/>
  <c r="J3969" i="2"/>
  <c r="M3969" i="2"/>
  <c r="K3969" i="2"/>
  <c r="L3969" i="2"/>
  <c r="J3968" i="2"/>
  <c r="M3968" i="2"/>
  <c r="K3968" i="2"/>
  <c r="L3968" i="2"/>
  <c r="J3967" i="2"/>
  <c r="M3967" i="2"/>
  <c r="K3967" i="2"/>
  <c r="L3967" i="2"/>
  <c r="J3966" i="2"/>
  <c r="M3966" i="2"/>
  <c r="K3966" i="2"/>
  <c r="L3966" i="2"/>
  <c r="J3965" i="2"/>
  <c r="M3965" i="2"/>
  <c r="K3965" i="2"/>
  <c r="L3965" i="2"/>
  <c r="J3964" i="2"/>
  <c r="M3964" i="2"/>
  <c r="K3964" i="2"/>
  <c r="L3964" i="2"/>
  <c r="J3963" i="2"/>
  <c r="M3963" i="2"/>
  <c r="K3963" i="2"/>
  <c r="L3963" i="2"/>
  <c r="J3962" i="2"/>
  <c r="M3962" i="2"/>
  <c r="K3962" i="2"/>
  <c r="L3962" i="2"/>
  <c r="J3961" i="2"/>
  <c r="M3961" i="2"/>
  <c r="K3961" i="2"/>
  <c r="L3961" i="2"/>
  <c r="J3960" i="2"/>
  <c r="M3960" i="2"/>
  <c r="K3960" i="2"/>
  <c r="L3960" i="2"/>
  <c r="J3959" i="2"/>
  <c r="M3959" i="2"/>
  <c r="K3959" i="2"/>
  <c r="L3959" i="2"/>
  <c r="J3958" i="2"/>
  <c r="M3958" i="2"/>
  <c r="K3958" i="2"/>
  <c r="L3958" i="2"/>
  <c r="J3957" i="2"/>
  <c r="M3957" i="2"/>
  <c r="K3957" i="2"/>
  <c r="L3957" i="2"/>
  <c r="J3956" i="2"/>
  <c r="M3956" i="2"/>
  <c r="K3956" i="2"/>
  <c r="L3956" i="2"/>
  <c r="J3955" i="2"/>
  <c r="M3955" i="2"/>
  <c r="K3955" i="2"/>
  <c r="L3955" i="2"/>
  <c r="J3954" i="2"/>
  <c r="M3954" i="2"/>
  <c r="K3954" i="2"/>
  <c r="L3954" i="2"/>
  <c r="J3953" i="2"/>
  <c r="M3953" i="2"/>
  <c r="K3953" i="2"/>
  <c r="L3953" i="2"/>
  <c r="J3952" i="2"/>
  <c r="M3952" i="2"/>
  <c r="K3952" i="2"/>
  <c r="L3952" i="2"/>
  <c r="J3951" i="2"/>
  <c r="M3951" i="2"/>
  <c r="K3951" i="2"/>
  <c r="L3951" i="2"/>
  <c r="J3950" i="2"/>
  <c r="M3950" i="2"/>
  <c r="K3950" i="2"/>
  <c r="L3950" i="2"/>
  <c r="J3949" i="2"/>
  <c r="M3949" i="2"/>
  <c r="K3949" i="2"/>
  <c r="L3949" i="2"/>
  <c r="J3948" i="2"/>
  <c r="M3948" i="2"/>
  <c r="K3948" i="2"/>
  <c r="L3948" i="2"/>
  <c r="J3947" i="2"/>
  <c r="M3947" i="2"/>
  <c r="K3947" i="2"/>
  <c r="L3947" i="2"/>
  <c r="J3946" i="2"/>
  <c r="M3946" i="2"/>
  <c r="K3946" i="2"/>
  <c r="L3946" i="2"/>
  <c r="J3945" i="2"/>
  <c r="M3945" i="2"/>
  <c r="K3945" i="2"/>
  <c r="L3945" i="2"/>
  <c r="J3944" i="2"/>
  <c r="M3944" i="2"/>
  <c r="K3944" i="2"/>
  <c r="L3944" i="2"/>
  <c r="J3943" i="2"/>
  <c r="M3943" i="2"/>
  <c r="K3943" i="2"/>
  <c r="L3943" i="2"/>
  <c r="J3942" i="2"/>
  <c r="M3942" i="2"/>
  <c r="K3942" i="2"/>
  <c r="L3942" i="2"/>
  <c r="J3941" i="2"/>
  <c r="M3941" i="2"/>
  <c r="K3941" i="2"/>
  <c r="L3941" i="2"/>
  <c r="J3940" i="2"/>
  <c r="M3940" i="2"/>
  <c r="K3940" i="2"/>
  <c r="L3940" i="2"/>
  <c r="J3939" i="2"/>
  <c r="M3939" i="2"/>
  <c r="K3939" i="2"/>
  <c r="L3939" i="2"/>
  <c r="J3938" i="2"/>
  <c r="M3938" i="2"/>
  <c r="K3938" i="2"/>
  <c r="L3938" i="2"/>
  <c r="J3937" i="2"/>
  <c r="M3937" i="2"/>
  <c r="K3937" i="2"/>
  <c r="L3937" i="2"/>
  <c r="J3936" i="2"/>
  <c r="M3936" i="2"/>
  <c r="K3936" i="2"/>
  <c r="L3936" i="2"/>
  <c r="J3935" i="2"/>
  <c r="M3935" i="2"/>
  <c r="K3935" i="2"/>
  <c r="L3935" i="2"/>
  <c r="J3934" i="2"/>
  <c r="M3934" i="2"/>
  <c r="K3934" i="2"/>
  <c r="L3934" i="2"/>
  <c r="J3933" i="2"/>
  <c r="M3933" i="2"/>
  <c r="K3933" i="2"/>
  <c r="L3933" i="2"/>
  <c r="J3932" i="2"/>
  <c r="M3932" i="2"/>
  <c r="K3932" i="2"/>
  <c r="L3932" i="2"/>
  <c r="J3931" i="2"/>
  <c r="M3931" i="2"/>
  <c r="K3931" i="2"/>
  <c r="L3931" i="2"/>
  <c r="J3930" i="2"/>
  <c r="M3930" i="2"/>
  <c r="K3930" i="2"/>
  <c r="L3930" i="2"/>
  <c r="J3929" i="2"/>
  <c r="M3929" i="2"/>
  <c r="K3929" i="2"/>
  <c r="L3929" i="2"/>
  <c r="J3928" i="2"/>
  <c r="M3928" i="2"/>
  <c r="K3928" i="2"/>
  <c r="L3928" i="2"/>
  <c r="J3927" i="2"/>
  <c r="M3927" i="2"/>
  <c r="K3927" i="2"/>
  <c r="L3927" i="2"/>
  <c r="J3926" i="2"/>
  <c r="M3926" i="2"/>
  <c r="K3926" i="2"/>
  <c r="L3926" i="2"/>
  <c r="J3925" i="2"/>
  <c r="M3925" i="2"/>
  <c r="K3925" i="2"/>
  <c r="L3925" i="2"/>
  <c r="J3924" i="2"/>
  <c r="M3924" i="2"/>
  <c r="K3924" i="2"/>
  <c r="L3924" i="2"/>
  <c r="J3923" i="2"/>
  <c r="M3923" i="2"/>
  <c r="K3923" i="2"/>
  <c r="L3923" i="2"/>
  <c r="J3922" i="2"/>
  <c r="M3922" i="2"/>
  <c r="K3922" i="2"/>
  <c r="L3922" i="2"/>
  <c r="J3921" i="2"/>
  <c r="M3921" i="2"/>
  <c r="K3921" i="2"/>
  <c r="L3921" i="2"/>
  <c r="J3920" i="2"/>
  <c r="M3920" i="2"/>
  <c r="K3920" i="2"/>
  <c r="L3920" i="2"/>
  <c r="J3919" i="2"/>
  <c r="M3919" i="2"/>
  <c r="K3919" i="2"/>
  <c r="L3919" i="2"/>
  <c r="J3918" i="2"/>
  <c r="M3918" i="2"/>
  <c r="K3918" i="2"/>
  <c r="L3918" i="2"/>
  <c r="J3917" i="2"/>
  <c r="M3917" i="2"/>
  <c r="K3917" i="2"/>
  <c r="L3917" i="2"/>
  <c r="J3916" i="2"/>
  <c r="M3916" i="2"/>
  <c r="K3916" i="2"/>
  <c r="L3916" i="2"/>
  <c r="J3915" i="2"/>
  <c r="M3915" i="2"/>
  <c r="K3915" i="2"/>
  <c r="L3915" i="2"/>
  <c r="J3914" i="2"/>
  <c r="M3914" i="2"/>
  <c r="K3914" i="2"/>
  <c r="L3914" i="2"/>
  <c r="J3913" i="2"/>
  <c r="M3913" i="2"/>
  <c r="K3913" i="2"/>
  <c r="L3913" i="2"/>
  <c r="J3912" i="2"/>
  <c r="M3912" i="2"/>
  <c r="K3912" i="2"/>
  <c r="L3912" i="2"/>
  <c r="J3911" i="2"/>
  <c r="M3911" i="2"/>
  <c r="K3911" i="2"/>
  <c r="L3911" i="2"/>
  <c r="J3910" i="2"/>
  <c r="M3910" i="2"/>
  <c r="K3910" i="2"/>
  <c r="L3910" i="2"/>
  <c r="J3909" i="2"/>
  <c r="M3909" i="2"/>
  <c r="K3909" i="2"/>
  <c r="L3909" i="2"/>
  <c r="J3908" i="2"/>
  <c r="M3908" i="2"/>
  <c r="K3908" i="2"/>
  <c r="L3908" i="2"/>
  <c r="J3907" i="2"/>
  <c r="M3907" i="2"/>
  <c r="K3907" i="2"/>
  <c r="L3907" i="2"/>
  <c r="J3906" i="2"/>
  <c r="M3906" i="2"/>
  <c r="K3906" i="2"/>
  <c r="L3906" i="2"/>
  <c r="J3905" i="2"/>
  <c r="M3905" i="2"/>
  <c r="K3905" i="2"/>
  <c r="L3905" i="2"/>
  <c r="J3904" i="2"/>
  <c r="M3904" i="2"/>
  <c r="K3904" i="2"/>
  <c r="L3904" i="2"/>
  <c r="J3903" i="2"/>
  <c r="M3903" i="2"/>
  <c r="K3903" i="2"/>
  <c r="L3903" i="2"/>
  <c r="J3902" i="2"/>
  <c r="M3902" i="2"/>
  <c r="K3902" i="2"/>
  <c r="L3902" i="2"/>
  <c r="J3901" i="2"/>
  <c r="M3901" i="2"/>
  <c r="K3901" i="2"/>
  <c r="L3901" i="2"/>
  <c r="J3900" i="2"/>
  <c r="M3900" i="2"/>
  <c r="K3900" i="2"/>
  <c r="L3900" i="2"/>
  <c r="J3899" i="2"/>
  <c r="M3899" i="2"/>
  <c r="K3899" i="2"/>
  <c r="L3899" i="2"/>
  <c r="J3898" i="2"/>
  <c r="M3898" i="2"/>
  <c r="K3898" i="2"/>
  <c r="L3898" i="2"/>
  <c r="J3897" i="2"/>
  <c r="M3897" i="2"/>
  <c r="K3897" i="2"/>
  <c r="L3897" i="2"/>
  <c r="J3896" i="2"/>
  <c r="M3896" i="2"/>
  <c r="K3896" i="2"/>
  <c r="L3896" i="2"/>
  <c r="J3895" i="2"/>
  <c r="M3895" i="2"/>
  <c r="K3895" i="2"/>
  <c r="L3895" i="2"/>
  <c r="J3894" i="2"/>
  <c r="M3894" i="2"/>
  <c r="K3894" i="2"/>
  <c r="L3894" i="2"/>
  <c r="J3893" i="2"/>
  <c r="M3893" i="2"/>
  <c r="K3893" i="2"/>
  <c r="L3893" i="2"/>
  <c r="J3892" i="2"/>
  <c r="M3892" i="2"/>
  <c r="K3892" i="2"/>
  <c r="L3892" i="2"/>
  <c r="J3891" i="2"/>
  <c r="M3891" i="2"/>
  <c r="K3891" i="2"/>
  <c r="L3891" i="2"/>
  <c r="J3890" i="2"/>
  <c r="M3890" i="2"/>
  <c r="K3890" i="2"/>
  <c r="L3890" i="2"/>
  <c r="J3889" i="2"/>
  <c r="M3889" i="2"/>
  <c r="K3889" i="2"/>
  <c r="L3889" i="2"/>
  <c r="J3888" i="2"/>
  <c r="M3888" i="2"/>
  <c r="K3888" i="2"/>
  <c r="L3888" i="2"/>
  <c r="J3887" i="2"/>
  <c r="M3887" i="2"/>
  <c r="K3887" i="2"/>
  <c r="L3887" i="2"/>
  <c r="J3886" i="2"/>
  <c r="M3886" i="2"/>
  <c r="K3886" i="2"/>
  <c r="L3886" i="2"/>
  <c r="J3885" i="2"/>
  <c r="M3885" i="2"/>
  <c r="K3885" i="2"/>
  <c r="L3885" i="2"/>
  <c r="J3884" i="2"/>
  <c r="M3884" i="2"/>
  <c r="K3884" i="2"/>
  <c r="L3884" i="2"/>
  <c r="J3883" i="2"/>
  <c r="M3883" i="2"/>
  <c r="K3883" i="2"/>
  <c r="L3883" i="2"/>
  <c r="J3882" i="2"/>
  <c r="M3882" i="2"/>
  <c r="K3882" i="2"/>
  <c r="L3882" i="2"/>
  <c r="J3881" i="2"/>
  <c r="M3881" i="2"/>
  <c r="K3881" i="2"/>
  <c r="L3881" i="2"/>
  <c r="J3880" i="2"/>
  <c r="M3880" i="2"/>
  <c r="K3880" i="2"/>
  <c r="L3880" i="2"/>
  <c r="J3879" i="2"/>
  <c r="M3879" i="2"/>
  <c r="K3879" i="2"/>
  <c r="L3879" i="2"/>
  <c r="J3878" i="2"/>
  <c r="M3878" i="2"/>
  <c r="K3878" i="2"/>
  <c r="L3878" i="2"/>
  <c r="J3877" i="2"/>
  <c r="M3877" i="2"/>
  <c r="K3877" i="2"/>
  <c r="L3877" i="2"/>
  <c r="J3876" i="2"/>
  <c r="M3876" i="2"/>
  <c r="K3876" i="2"/>
  <c r="L3876" i="2"/>
  <c r="J3875" i="2"/>
  <c r="M3875" i="2"/>
  <c r="K3875" i="2"/>
  <c r="L3875" i="2"/>
  <c r="J3874" i="2"/>
  <c r="M3874" i="2"/>
  <c r="K3874" i="2"/>
  <c r="L3874" i="2"/>
  <c r="J3873" i="2"/>
  <c r="M3873" i="2"/>
  <c r="K3873" i="2"/>
  <c r="L3873" i="2"/>
  <c r="J3872" i="2"/>
  <c r="M3872" i="2"/>
  <c r="K3872" i="2"/>
  <c r="L3872" i="2"/>
  <c r="J3871" i="2"/>
  <c r="M3871" i="2"/>
  <c r="K3871" i="2"/>
  <c r="L3871" i="2"/>
  <c r="J3870" i="2"/>
  <c r="M3870" i="2"/>
  <c r="K3870" i="2"/>
  <c r="L3870" i="2"/>
  <c r="J3869" i="2"/>
  <c r="M3869" i="2"/>
  <c r="K3869" i="2"/>
  <c r="L3869" i="2"/>
  <c r="J3868" i="2"/>
  <c r="M3868" i="2"/>
  <c r="K3868" i="2"/>
  <c r="L3868" i="2"/>
  <c r="J3867" i="2"/>
  <c r="M3867" i="2"/>
  <c r="K3867" i="2"/>
  <c r="L3867" i="2"/>
  <c r="J3866" i="2"/>
  <c r="M3866" i="2"/>
  <c r="K3866" i="2"/>
  <c r="L3866" i="2"/>
  <c r="J3865" i="2"/>
  <c r="M3865" i="2"/>
  <c r="K3865" i="2"/>
  <c r="L3865" i="2"/>
  <c r="J3864" i="2"/>
  <c r="M3864" i="2"/>
  <c r="K3864" i="2"/>
  <c r="L3864" i="2"/>
  <c r="J3863" i="2"/>
  <c r="M3863" i="2"/>
  <c r="K3863" i="2"/>
  <c r="L3863" i="2"/>
  <c r="J3862" i="2"/>
  <c r="M3862" i="2"/>
  <c r="K3862" i="2"/>
  <c r="L3862" i="2"/>
  <c r="J3861" i="2"/>
  <c r="M3861" i="2"/>
  <c r="K3861" i="2"/>
  <c r="L3861" i="2"/>
  <c r="J3860" i="2"/>
  <c r="M3860" i="2"/>
  <c r="K3860" i="2"/>
  <c r="L3860" i="2"/>
  <c r="J3859" i="2"/>
  <c r="M3859" i="2"/>
  <c r="K3859" i="2"/>
  <c r="L3859" i="2"/>
  <c r="J3858" i="2"/>
  <c r="M3858" i="2"/>
  <c r="K3858" i="2"/>
  <c r="L3858" i="2"/>
  <c r="J3857" i="2"/>
  <c r="M3857" i="2"/>
  <c r="K3857" i="2"/>
  <c r="L3857" i="2"/>
  <c r="J3856" i="2"/>
  <c r="M3856" i="2"/>
  <c r="K3856" i="2"/>
  <c r="L3856" i="2"/>
  <c r="J3855" i="2"/>
  <c r="M3855" i="2"/>
  <c r="K3855" i="2"/>
  <c r="L3855" i="2"/>
  <c r="J3854" i="2"/>
  <c r="M3854" i="2"/>
  <c r="K3854" i="2"/>
  <c r="L3854" i="2"/>
  <c r="J3853" i="2"/>
  <c r="M3853" i="2"/>
  <c r="K3853" i="2"/>
  <c r="L3853" i="2"/>
  <c r="J3852" i="2"/>
  <c r="M3852" i="2"/>
  <c r="K3852" i="2"/>
  <c r="L3852" i="2"/>
  <c r="J3851" i="2"/>
  <c r="M3851" i="2"/>
  <c r="K3851" i="2"/>
  <c r="L3851" i="2"/>
  <c r="J3850" i="2"/>
  <c r="M3850" i="2"/>
  <c r="K3850" i="2"/>
  <c r="L3850" i="2"/>
  <c r="J3849" i="2"/>
  <c r="M3849" i="2"/>
  <c r="K3849" i="2"/>
  <c r="L3849" i="2"/>
  <c r="J3848" i="2"/>
  <c r="M3848" i="2"/>
  <c r="K3848" i="2"/>
  <c r="L3848" i="2"/>
  <c r="J3847" i="2"/>
  <c r="M3847" i="2"/>
  <c r="K3847" i="2"/>
  <c r="L3847" i="2"/>
  <c r="J3846" i="2"/>
  <c r="M3846" i="2"/>
  <c r="K3846" i="2"/>
  <c r="L3846" i="2"/>
  <c r="J3845" i="2"/>
  <c r="M3845" i="2"/>
  <c r="K3845" i="2"/>
  <c r="L3845" i="2"/>
  <c r="J3844" i="2"/>
  <c r="M3844" i="2"/>
  <c r="K3844" i="2"/>
  <c r="L3844" i="2"/>
  <c r="J3843" i="2"/>
  <c r="M3843" i="2"/>
  <c r="K3843" i="2"/>
  <c r="L3843" i="2"/>
  <c r="J3842" i="2"/>
  <c r="M3842" i="2"/>
  <c r="K3842" i="2"/>
  <c r="L3842" i="2"/>
  <c r="J3841" i="2"/>
  <c r="M3841" i="2"/>
  <c r="K3841" i="2"/>
  <c r="L3841" i="2"/>
  <c r="J3840" i="2"/>
  <c r="M3840" i="2"/>
  <c r="K3840" i="2"/>
  <c r="L3840" i="2"/>
  <c r="J3839" i="2"/>
  <c r="M3839" i="2"/>
  <c r="K3839" i="2"/>
  <c r="L3839" i="2"/>
  <c r="J3838" i="2"/>
  <c r="M3838" i="2"/>
  <c r="K3838" i="2"/>
  <c r="L3838" i="2"/>
  <c r="J3837" i="2"/>
  <c r="M3837" i="2"/>
  <c r="K3837" i="2"/>
  <c r="L3837" i="2"/>
  <c r="J3836" i="2"/>
  <c r="M3836" i="2"/>
  <c r="K3836" i="2"/>
  <c r="L3836" i="2"/>
  <c r="J3835" i="2"/>
  <c r="M3835" i="2"/>
  <c r="K3835" i="2"/>
  <c r="L3835" i="2"/>
  <c r="J3834" i="2"/>
  <c r="M3834" i="2"/>
  <c r="K3834" i="2"/>
  <c r="L3834" i="2"/>
  <c r="J3833" i="2"/>
  <c r="M3833" i="2"/>
  <c r="K3833" i="2"/>
  <c r="L3833" i="2"/>
  <c r="J3832" i="2"/>
  <c r="M3832" i="2"/>
  <c r="K3832" i="2"/>
  <c r="L3832" i="2"/>
  <c r="J3831" i="2"/>
  <c r="M3831" i="2"/>
  <c r="K3831" i="2"/>
  <c r="L3831" i="2"/>
  <c r="J3830" i="2"/>
  <c r="M3830" i="2"/>
  <c r="K3830" i="2"/>
  <c r="L3830" i="2"/>
  <c r="J3829" i="2"/>
  <c r="M3829" i="2"/>
  <c r="K3829" i="2"/>
  <c r="L3829" i="2"/>
  <c r="J3828" i="2"/>
  <c r="M3828" i="2"/>
  <c r="K3828" i="2"/>
  <c r="L3828" i="2"/>
  <c r="J3827" i="2"/>
  <c r="M3827" i="2"/>
  <c r="K3827" i="2"/>
  <c r="L3827" i="2"/>
  <c r="J3826" i="2"/>
  <c r="M3826" i="2"/>
  <c r="K3826" i="2"/>
  <c r="L3826" i="2"/>
  <c r="J3825" i="2"/>
  <c r="M3825" i="2"/>
  <c r="K3825" i="2"/>
  <c r="L3825" i="2"/>
  <c r="J3824" i="2"/>
  <c r="M3824" i="2"/>
  <c r="K3824" i="2"/>
  <c r="L3824" i="2"/>
  <c r="J3823" i="2"/>
  <c r="M3823" i="2"/>
  <c r="K3823" i="2"/>
  <c r="L3823" i="2"/>
  <c r="J3822" i="2"/>
  <c r="M3822" i="2"/>
  <c r="K3822" i="2"/>
  <c r="L3822" i="2"/>
  <c r="J3821" i="2"/>
  <c r="M3821" i="2"/>
  <c r="K3821" i="2"/>
  <c r="L3821" i="2"/>
  <c r="J3820" i="2"/>
  <c r="M3820" i="2"/>
  <c r="K3820" i="2"/>
  <c r="L3820" i="2"/>
  <c r="J3819" i="2"/>
  <c r="M3819" i="2"/>
  <c r="K3819" i="2"/>
  <c r="L3819" i="2"/>
  <c r="J3818" i="2"/>
  <c r="M3818" i="2"/>
  <c r="K3818" i="2"/>
  <c r="L3818" i="2"/>
  <c r="J3817" i="2"/>
  <c r="M3817" i="2"/>
  <c r="K3817" i="2"/>
  <c r="L3817" i="2"/>
  <c r="J3816" i="2"/>
  <c r="M3816" i="2"/>
  <c r="K3816" i="2"/>
  <c r="L3816" i="2"/>
  <c r="J3815" i="2"/>
  <c r="M3815" i="2"/>
  <c r="K3815" i="2"/>
  <c r="L3815" i="2"/>
  <c r="J3814" i="2"/>
  <c r="M3814" i="2"/>
  <c r="K3814" i="2"/>
  <c r="L3814" i="2"/>
  <c r="J3813" i="2"/>
  <c r="M3813" i="2"/>
  <c r="K3813" i="2"/>
  <c r="L3813" i="2"/>
  <c r="J3812" i="2"/>
  <c r="M3812" i="2"/>
  <c r="K3812" i="2"/>
  <c r="L3812" i="2"/>
  <c r="J3811" i="2"/>
  <c r="M3811" i="2"/>
  <c r="K3811" i="2"/>
  <c r="L3811" i="2"/>
  <c r="J3810" i="2"/>
  <c r="M3810" i="2"/>
  <c r="K3810" i="2"/>
  <c r="L3810" i="2"/>
  <c r="J3809" i="2"/>
  <c r="M3809" i="2"/>
  <c r="K3809" i="2"/>
  <c r="L3809" i="2"/>
  <c r="J3808" i="2"/>
  <c r="M3808" i="2"/>
  <c r="K3808" i="2"/>
  <c r="L3808" i="2"/>
  <c r="J3807" i="2"/>
  <c r="M3807" i="2"/>
  <c r="K3807" i="2"/>
  <c r="L3807" i="2"/>
  <c r="J3806" i="2"/>
  <c r="M3806" i="2"/>
  <c r="K3806" i="2"/>
  <c r="L3806" i="2"/>
  <c r="J3805" i="2"/>
  <c r="M3805" i="2"/>
  <c r="K3805" i="2"/>
  <c r="L3805" i="2"/>
  <c r="J3804" i="2"/>
  <c r="M3804" i="2"/>
  <c r="K3804" i="2"/>
  <c r="L3804" i="2"/>
  <c r="J3803" i="2"/>
  <c r="M3803" i="2"/>
  <c r="K3803" i="2"/>
  <c r="L3803" i="2"/>
  <c r="J3802" i="2"/>
  <c r="M3802" i="2"/>
  <c r="K3802" i="2"/>
  <c r="L3802" i="2"/>
  <c r="J3801" i="2"/>
  <c r="M3801" i="2"/>
  <c r="K3801" i="2"/>
  <c r="L3801" i="2"/>
  <c r="J3800" i="2"/>
  <c r="M3800" i="2"/>
  <c r="K3800" i="2"/>
  <c r="L3800" i="2"/>
  <c r="J3799" i="2"/>
  <c r="M3799" i="2"/>
  <c r="K3799" i="2"/>
  <c r="L3799" i="2"/>
  <c r="J3798" i="2"/>
  <c r="M3798" i="2"/>
  <c r="K3798" i="2"/>
  <c r="L3798" i="2"/>
  <c r="J3797" i="2"/>
  <c r="M3797" i="2"/>
  <c r="K3797" i="2"/>
  <c r="L3797" i="2"/>
  <c r="J3796" i="2"/>
  <c r="M3796" i="2"/>
  <c r="K3796" i="2"/>
  <c r="L3796" i="2"/>
  <c r="J3795" i="2"/>
  <c r="M3795" i="2"/>
  <c r="K3795" i="2"/>
  <c r="L3795" i="2"/>
  <c r="J3794" i="2"/>
  <c r="M3794" i="2"/>
  <c r="K3794" i="2"/>
  <c r="L3794" i="2"/>
  <c r="J3793" i="2"/>
  <c r="M3793" i="2"/>
  <c r="K3793" i="2"/>
  <c r="L3793" i="2"/>
  <c r="J3792" i="2"/>
  <c r="M3792" i="2"/>
  <c r="K3792" i="2"/>
  <c r="L3792" i="2"/>
  <c r="J3791" i="2"/>
  <c r="M3791" i="2"/>
  <c r="K3791" i="2"/>
  <c r="L3791" i="2"/>
  <c r="J3790" i="2"/>
  <c r="M3790" i="2"/>
  <c r="K3790" i="2"/>
  <c r="L3790" i="2"/>
  <c r="J3789" i="2"/>
  <c r="M3789" i="2"/>
  <c r="K3789" i="2"/>
  <c r="L3789" i="2"/>
  <c r="J3788" i="2"/>
  <c r="M3788" i="2"/>
  <c r="K3788" i="2"/>
  <c r="L3788" i="2"/>
  <c r="J3787" i="2"/>
  <c r="M3787" i="2"/>
  <c r="K3787" i="2"/>
  <c r="L3787" i="2"/>
  <c r="J3786" i="2"/>
  <c r="M3786" i="2"/>
  <c r="K3786" i="2"/>
  <c r="L3786" i="2"/>
  <c r="J3785" i="2"/>
  <c r="M3785" i="2"/>
  <c r="K3785" i="2"/>
  <c r="L3785" i="2"/>
  <c r="J3784" i="2"/>
  <c r="M3784" i="2"/>
  <c r="K3784" i="2"/>
  <c r="L3784" i="2"/>
  <c r="J3783" i="2"/>
  <c r="M3783" i="2"/>
  <c r="K3783" i="2"/>
  <c r="L3783" i="2"/>
  <c r="J3782" i="2"/>
  <c r="M3782" i="2"/>
  <c r="K3782" i="2"/>
  <c r="L3782" i="2"/>
  <c r="J3781" i="2"/>
  <c r="M3781" i="2"/>
  <c r="K3781" i="2"/>
  <c r="L3781" i="2"/>
  <c r="J3780" i="2"/>
  <c r="M3780" i="2"/>
  <c r="K3780" i="2"/>
  <c r="L3780" i="2"/>
  <c r="J3779" i="2"/>
  <c r="M3779" i="2"/>
  <c r="K3779" i="2"/>
  <c r="L3779" i="2"/>
  <c r="J3778" i="2"/>
  <c r="M3778" i="2"/>
  <c r="K3778" i="2"/>
  <c r="L3778" i="2"/>
  <c r="J3777" i="2"/>
  <c r="M3777" i="2"/>
  <c r="K3777" i="2"/>
  <c r="L3777" i="2"/>
  <c r="J3776" i="2"/>
  <c r="M3776" i="2"/>
  <c r="K3776" i="2"/>
  <c r="L3776" i="2"/>
  <c r="J3775" i="2"/>
  <c r="M3775" i="2"/>
  <c r="K3775" i="2"/>
  <c r="L3775" i="2"/>
  <c r="J3774" i="2"/>
  <c r="M3774" i="2"/>
  <c r="K3774" i="2"/>
  <c r="L3774" i="2"/>
  <c r="J3773" i="2"/>
  <c r="M3773" i="2"/>
  <c r="K3773" i="2"/>
  <c r="L3773" i="2"/>
  <c r="J3772" i="2"/>
  <c r="M3772" i="2"/>
  <c r="K3772" i="2"/>
  <c r="L3772" i="2"/>
  <c r="J3771" i="2"/>
  <c r="M3771" i="2"/>
  <c r="K3771" i="2"/>
  <c r="L3771" i="2"/>
  <c r="J3770" i="2"/>
  <c r="M3770" i="2"/>
  <c r="K3770" i="2"/>
  <c r="L3770" i="2"/>
  <c r="J3769" i="2"/>
  <c r="M3769" i="2"/>
  <c r="K3769" i="2"/>
  <c r="L3769" i="2"/>
  <c r="J3768" i="2"/>
  <c r="M3768" i="2"/>
  <c r="K3768" i="2"/>
  <c r="L3768" i="2"/>
  <c r="J3767" i="2"/>
  <c r="M3767" i="2"/>
  <c r="K3767" i="2"/>
  <c r="L3767" i="2"/>
  <c r="J3766" i="2"/>
  <c r="M3766" i="2"/>
  <c r="K3766" i="2"/>
  <c r="L3766" i="2"/>
  <c r="J3765" i="2"/>
  <c r="M3765" i="2"/>
  <c r="K3765" i="2"/>
  <c r="L3765" i="2"/>
  <c r="J3764" i="2"/>
  <c r="M3764" i="2"/>
  <c r="K3764" i="2"/>
  <c r="L3764" i="2"/>
  <c r="J3763" i="2"/>
  <c r="M3763" i="2"/>
  <c r="K3763" i="2"/>
  <c r="L3763" i="2"/>
  <c r="J3762" i="2"/>
  <c r="M3762" i="2"/>
  <c r="K3762" i="2"/>
  <c r="L3762" i="2"/>
  <c r="J3761" i="2"/>
  <c r="M3761" i="2"/>
  <c r="K3761" i="2"/>
  <c r="L3761" i="2"/>
  <c r="J3760" i="2"/>
  <c r="M3760" i="2"/>
  <c r="K3760" i="2"/>
  <c r="L3760" i="2"/>
  <c r="J3759" i="2"/>
  <c r="M3759" i="2"/>
  <c r="K3759" i="2"/>
  <c r="L3759" i="2"/>
  <c r="J3758" i="2"/>
  <c r="M3758" i="2"/>
  <c r="K3758" i="2"/>
  <c r="L3758" i="2"/>
  <c r="J3757" i="2"/>
  <c r="M3757" i="2"/>
  <c r="K3757" i="2"/>
  <c r="L3757" i="2"/>
  <c r="J3756" i="2"/>
  <c r="M3756" i="2"/>
  <c r="K3756" i="2"/>
  <c r="L3756" i="2"/>
  <c r="J3755" i="2"/>
  <c r="M3755" i="2"/>
  <c r="K3755" i="2"/>
  <c r="L3755" i="2"/>
  <c r="J3754" i="2"/>
  <c r="M3754" i="2"/>
  <c r="K3754" i="2"/>
  <c r="L3754" i="2"/>
  <c r="J3753" i="2"/>
  <c r="M3753" i="2"/>
  <c r="K3753" i="2"/>
  <c r="L3753" i="2"/>
  <c r="J3752" i="2"/>
  <c r="M3752" i="2"/>
  <c r="K3752" i="2"/>
  <c r="L3752" i="2"/>
  <c r="J3751" i="2"/>
  <c r="M3751" i="2"/>
  <c r="K3751" i="2"/>
  <c r="L3751" i="2"/>
  <c r="J3750" i="2"/>
  <c r="M3750" i="2"/>
  <c r="K3750" i="2"/>
  <c r="L3750" i="2"/>
  <c r="J3749" i="2"/>
  <c r="M3749" i="2"/>
  <c r="K3749" i="2"/>
  <c r="L3749" i="2"/>
  <c r="J3748" i="2"/>
  <c r="M3748" i="2"/>
  <c r="K3748" i="2"/>
  <c r="L3748" i="2"/>
  <c r="J3747" i="2"/>
  <c r="M3747" i="2"/>
  <c r="K3747" i="2"/>
  <c r="L3747" i="2"/>
  <c r="J3746" i="2"/>
  <c r="M3746" i="2"/>
  <c r="K3746" i="2"/>
  <c r="L3746" i="2"/>
  <c r="J3745" i="2"/>
  <c r="M3745" i="2"/>
  <c r="K3745" i="2"/>
  <c r="L3745" i="2"/>
  <c r="J3744" i="2"/>
  <c r="M3744" i="2"/>
  <c r="K3744" i="2"/>
  <c r="L3744" i="2"/>
  <c r="J3743" i="2"/>
  <c r="M3743" i="2"/>
  <c r="K3743" i="2"/>
  <c r="L3743" i="2"/>
  <c r="J3742" i="2"/>
  <c r="M3742" i="2"/>
  <c r="K3742" i="2"/>
  <c r="L3742" i="2"/>
  <c r="J3741" i="2"/>
  <c r="M3741" i="2"/>
  <c r="K3741" i="2"/>
  <c r="L3741" i="2"/>
  <c r="J3740" i="2"/>
  <c r="M3740" i="2"/>
  <c r="K3740" i="2"/>
  <c r="L3740" i="2"/>
  <c r="J3739" i="2"/>
  <c r="M3739" i="2"/>
  <c r="K3739" i="2"/>
  <c r="L3739" i="2"/>
  <c r="J3738" i="2"/>
  <c r="M3738" i="2"/>
  <c r="K3738" i="2"/>
  <c r="L3738" i="2"/>
  <c r="J3737" i="2"/>
  <c r="M3737" i="2"/>
  <c r="K3737" i="2"/>
  <c r="L3737" i="2"/>
  <c r="J3736" i="2"/>
  <c r="M3736" i="2"/>
  <c r="K3736" i="2"/>
  <c r="L3736" i="2"/>
  <c r="J3735" i="2"/>
  <c r="M3735" i="2"/>
  <c r="K3735" i="2"/>
  <c r="L3735" i="2"/>
  <c r="J3734" i="2"/>
  <c r="M3734" i="2"/>
  <c r="K3734" i="2"/>
  <c r="L3734" i="2"/>
  <c r="J3733" i="2"/>
  <c r="M3733" i="2"/>
  <c r="K3733" i="2"/>
  <c r="L3733" i="2"/>
  <c r="J3732" i="2"/>
  <c r="M3732" i="2"/>
  <c r="K3732" i="2"/>
  <c r="L3732" i="2"/>
  <c r="J3731" i="2"/>
  <c r="M3731" i="2"/>
  <c r="K3731" i="2"/>
  <c r="L3731" i="2"/>
  <c r="J3730" i="2"/>
  <c r="M3730" i="2"/>
  <c r="K3730" i="2"/>
  <c r="L3730" i="2"/>
  <c r="J3729" i="2"/>
  <c r="M3729" i="2"/>
  <c r="K3729" i="2"/>
  <c r="L3729" i="2"/>
  <c r="J3728" i="2"/>
  <c r="M3728" i="2"/>
  <c r="K3728" i="2"/>
  <c r="L3728" i="2"/>
  <c r="J3727" i="2"/>
  <c r="M3727" i="2"/>
  <c r="K3727" i="2"/>
  <c r="L3727" i="2"/>
  <c r="J3726" i="2"/>
  <c r="M3726" i="2"/>
  <c r="K3726" i="2"/>
  <c r="L3726" i="2"/>
  <c r="J3725" i="2"/>
  <c r="M3725" i="2"/>
  <c r="K3725" i="2"/>
  <c r="L3725" i="2"/>
  <c r="J3724" i="2"/>
  <c r="M3724" i="2"/>
  <c r="K3724" i="2"/>
  <c r="L3724" i="2"/>
  <c r="J3723" i="2"/>
  <c r="M3723" i="2"/>
  <c r="K3723" i="2"/>
  <c r="L3723" i="2"/>
  <c r="J3722" i="2"/>
  <c r="M3722" i="2"/>
  <c r="K3722" i="2"/>
  <c r="L3722" i="2"/>
  <c r="J3721" i="2"/>
  <c r="M3721" i="2"/>
  <c r="K3721" i="2"/>
  <c r="L3721" i="2"/>
  <c r="J3720" i="2"/>
  <c r="M3720" i="2"/>
  <c r="K3720" i="2"/>
  <c r="L3720" i="2"/>
  <c r="J3719" i="2"/>
  <c r="M3719" i="2"/>
  <c r="K3719" i="2"/>
  <c r="L3719" i="2"/>
  <c r="J3718" i="2"/>
  <c r="M3718" i="2"/>
  <c r="K3718" i="2"/>
  <c r="L3718" i="2"/>
  <c r="J3717" i="2"/>
  <c r="M3717" i="2"/>
  <c r="K3717" i="2"/>
  <c r="L3717" i="2"/>
  <c r="J3716" i="2"/>
  <c r="M3716" i="2"/>
  <c r="K3716" i="2"/>
  <c r="L3716" i="2"/>
  <c r="J3715" i="2"/>
  <c r="M3715" i="2"/>
  <c r="K3715" i="2"/>
  <c r="L3715" i="2"/>
  <c r="J3714" i="2"/>
  <c r="M3714" i="2"/>
  <c r="K3714" i="2"/>
  <c r="L3714" i="2"/>
  <c r="J3713" i="2"/>
  <c r="M3713" i="2"/>
  <c r="K3713" i="2"/>
  <c r="L3713" i="2"/>
  <c r="J3712" i="2"/>
  <c r="M3712" i="2"/>
  <c r="K3712" i="2"/>
  <c r="L3712" i="2"/>
  <c r="J3711" i="2"/>
  <c r="M3711" i="2"/>
  <c r="K3711" i="2"/>
  <c r="L3711" i="2"/>
  <c r="J3710" i="2"/>
  <c r="M3710" i="2"/>
  <c r="K3710" i="2"/>
  <c r="L3710" i="2"/>
  <c r="J3709" i="2"/>
  <c r="M3709" i="2"/>
  <c r="K3709" i="2"/>
  <c r="L3709" i="2"/>
  <c r="J3708" i="2"/>
  <c r="M3708" i="2"/>
  <c r="K3708" i="2"/>
  <c r="L3708" i="2"/>
  <c r="J3707" i="2"/>
  <c r="M3707" i="2"/>
  <c r="K3707" i="2"/>
  <c r="L3707" i="2"/>
  <c r="J3706" i="2"/>
  <c r="M3706" i="2"/>
  <c r="K3706" i="2"/>
  <c r="L3706" i="2"/>
  <c r="J3705" i="2"/>
  <c r="M3705" i="2"/>
  <c r="K3705" i="2"/>
  <c r="L3705" i="2"/>
  <c r="J3704" i="2"/>
  <c r="M3704" i="2"/>
  <c r="K3704" i="2"/>
  <c r="L3704" i="2"/>
  <c r="J3703" i="2"/>
  <c r="M3703" i="2"/>
  <c r="K3703" i="2"/>
  <c r="L3703" i="2"/>
  <c r="J3702" i="2"/>
  <c r="M3702" i="2"/>
  <c r="K3702" i="2"/>
  <c r="L3702" i="2"/>
  <c r="J3701" i="2"/>
  <c r="M3701" i="2"/>
  <c r="K3701" i="2"/>
  <c r="L3701" i="2"/>
  <c r="J3700" i="2"/>
  <c r="M3700" i="2"/>
  <c r="K3700" i="2"/>
  <c r="L3700" i="2"/>
  <c r="J3699" i="2"/>
  <c r="M3699" i="2"/>
  <c r="K3699" i="2"/>
  <c r="L3699" i="2"/>
  <c r="J3698" i="2"/>
  <c r="M3698" i="2"/>
  <c r="K3698" i="2"/>
  <c r="L3698" i="2"/>
  <c r="J3697" i="2"/>
  <c r="M3697" i="2"/>
  <c r="K3697" i="2"/>
  <c r="L3697" i="2"/>
  <c r="J3696" i="2"/>
  <c r="M3696" i="2"/>
  <c r="K3696" i="2"/>
  <c r="L3696" i="2"/>
  <c r="J3695" i="2"/>
  <c r="M3695" i="2"/>
  <c r="K3695" i="2"/>
  <c r="L3695" i="2"/>
  <c r="J3694" i="2"/>
  <c r="M3694" i="2"/>
  <c r="K3694" i="2"/>
  <c r="L3694" i="2"/>
  <c r="J3693" i="2"/>
  <c r="M3693" i="2"/>
  <c r="K3693" i="2"/>
  <c r="L3693" i="2"/>
  <c r="J3692" i="2"/>
  <c r="M3692" i="2"/>
  <c r="K3692" i="2"/>
  <c r="L3692" i="2"/>
  <c r="J3691" i="2"/>
  <c r="M3691" i="2"/>
  <c r="K3691" i="2"/>
  <c r="L3691" i="2"/>
  <c r="J3690" i="2"/>
  <c r="M3690" i="2"/>
  <c r="K3690" i="2"/>
  <c r="L3690" i="2"/>
  <c r="J3689" i="2"/>
  <c r="M3689" i="2"/>
  <c r="K3689" i="2"/>
  <c r="L3689" i="2"/>
  <c r="J3688" i="2"/>
  <c r="M3688" i="2"/>
  <c r="K3688" i="2"/>
  <c r="L3688" i="2"/>
  <c r="J3687" i="2"/>
  <c r="M3687" i="2"/>
  <c r="K3687" i="2"/>
  <c r="L3687" i="2"/>
  <c r="J3686" i="2"/>
  <c r="M3686" i="2"/>
  <c r="K3686" i="2"/>
  <c r="L3686" i="2"/>
  <c r="J3685" i="2"/>
  <c r="M3685" i="2"/>
  <c r="K3685" i="2"/>
  <c r="L3685" i="2"/>
  <c r="J3684" i="2"/>
  <c r="M3684" i="2"/>
  <c r="K3684" i="2"/>
  <c r="L3684" i="2"/>
  <c r="J3683" i="2"/>
  <c r="M3683" i="2"/>
  <c r="K3683" i="2"/>
  <c r="L3683" i="2"/>
  <c r="J3682" i="2"/>
  <c r="M3682" i="2"/>
  <c r="K3682" i="2"/>
  <c r="L3682" i="2"/>
  <c r="J3681" i="2"/>
  <c r="M3681" i="2"/>
  <c r="K3681" i="2"/>
  <c r="L3681" i="2"/>
  <c r="J3680" i="2"/>
  <c r="M3680" i="2"/>
  <c r="K3680" i="2"/>
  <c r="L3680" i="2"/>
  <c r="J3679" i="2"/>
  <c r="M3679" i="2"/>
  <c r="K3679" i="2"/>
  <c r="L3679" i="2"/>
  <c r="J3678" i="2"/>
  <c r="M3678" i="2"/>
  <c r="K3678" i="2"/>
  <c r="L3678" i="2"/>
  <c r="J3677" i="2"/>
  <c r="M3677" i="2"/>
  <c r="K3677" i="2"/>
  <c r="L3677" i="2"/>
  <c r="J3676" i="2"/>
  <c r="M3676" i="2"/>
  <c r="K3676" i="2"/>
  <c r="L3676" i="2"/>
  <c r="J3675" i="2"/>
  <c r="M3675" i="2"/>
  <c r="K3675" i="2"/>
  <c r="L3675" i="2"/>
  <c r="J3674" i="2"/>
  <c r="M3674" i="2"/>
  <c r="K3674" i="2"/>
  <c r="L3674" i="2"/>
  <c r="J3673" i="2"/>
  <c r="M3673" i="2"/>
  <c r="K3673" i="2"/>
  <c r="L3673" i="2"/>
  <c r="J3672" i="2"/>
  <c r="M3672" i="2"/>
  <c r="K3672" i="2"/>
  <c r="L3672" i="2"/>
  <c r="J3671" i="2"/>
  <c r="M3671" i="2"/>
  <c r="K3671" i="2"/>
  <c r="L3671" i="2"/>
  <c r="J3670" i="2"/>
  <c r="M3670" i="2"/>
  <c r="K3670" i="2"/>
  <c r="L3670" i="2"/>
  <c r="J3669" i="2"/>
  <c r="M3669" i="2"/>
  <c r="K3669" i="2"/>
  <c r="L3669" i="2"/>
  <c r="J3668" i="2"/>
  <c r="M3668" i="2"/>
  <c r="K3668" i="2"/>
  <c r="L3668" i="2"/>
  <c r="J3667" i="2"/>
  <c r="M3667" i="2"/>
  <c r="K3667" i="2"/>
  <c r="L3667" i="2"/>
  <c r="J3666" i="2"/>
  <c r="M3666" i="2"/>
  <c r="K3666" i="2"/>
  <c r="L3666" i="2"/>
  <c r="J3665" i="2"/>
  <c r="M3665" i="2"/>
  <c r="K3665" i="2"/>
  <c r="L3665" i="2"/>
  <c r="J3664" i="2"/>
  <c r="M3664" i="2"/>
  <c r="K3664" i="2"/>
  <c r="L3664" i="2"/>
  <c r="J3663" i="2"/>
  <c r="M3663" i="2"/>
  <c r="K3663" i="2"/>
  <c r="L3663" i="2"/>
  <c r="J3662" i="2"/>
  <c r="M3662" i="2"/>
  <c r="K3662" i="2"/>
  <c r="L3662" i="2"/>
  <c r="J3661" i="2"/>
  <c r="M3661" i="2"/>
  <c r="K3661" i="2"/>
  <c r="L3661" i="2"/>
  <c r="J3660" i="2"/>
  <c r="M3660" i="2"/>
  <c r="K3660" i="2"/>
  <c r="L3660" i="2"/>
  <c r="J3659" i="2"/>
  <c r="M3659" i="2"/>
  <c r="K3659" i="2"/>
  <c r="L3659" i="2"/>
  <c r="J3658" i="2"/>
  <c r="M3658" i="2"/>
  <c r="K3658" i="2"/>
  <c r="L3658" i="2"/>
  <c r="J3657" i="2"/>
  <c r="M3657" i="2"/>
  <c r="K3657" i="2"/>
  <c r="L3657" i="2"/>
  <c r="J3656" i="2"/>
  <c r="M3656" i="2"/>
  <c r="K3656" i="2"/>
  <c r="L3656" i="2"/>
  <c r="J3655" i="2"/>
  <c r="M3655" i="2"/>
  <c r="K3655" i="2"/>
  <c r="L3655" i="2"/>
  <c r="J3654" i="2"/>
  <c r="M3654" i="2"/>
  <c r="K3654" i="2"/>
  <c r="L3654" i="2"/>
  <c r="J3653" i="2"/>
  <c r="M3653" i="2"/>
  <c r="K3653" i="2"/>
  <c r="L3653" i="2"/>
  <c r="J3652" i="2"/>
  <c r="M3652" i="2"/>
  <c r="K3652" i="2"/>
  <c r="L3652" i="2"/>
  <c r="J3651" i="2"/>
  <c r="M3651" i="2"/>
  <c r="K3651" i="2"/>
  <c r="L3651" i="2"/>
  <c r="J3650" i="2"/>
  <c r="M3650" i="2"/>
  <c r="K3650" i="2"/>
  <c r="L3650" i="2"/>
  <c r="J3649" i="2"/>
  <c r="M3649" i="2"/>
  <c r="K3649" i="2"/>
  <c r="L3649" i="2"/>
  <c r="J3648" i="2"/>
  <c r="M3648" i="2"/>
  <c r="K3648" i="2"/>
  <c r="L3648" i="2"/>
  <c r="J3647" i="2"/>
  <c r="M3647" i="2"/>
  <c r="K3647" i="2"/>
  <c r="L3647" i="2"/>
  <c r="J3646" i="2"/>
  <c r="M3646" i="2"/>
  <c r="K3646" i="2"/>
  <c r="L3646" i="2"/>
  <c r="J3645" i="2"/>
  <c r="M3645" i="2"/>
  <c r="K3645" i="2"/>
  <c r="L3645" i="2"/>
  <c r="J3644" i="2"/>
  <c r="M3644" i="2"/>
  <c r="K3644" i="2"/>
  <c r="L3644" i="2"/>
  <c r="J3643" i="2"/>
  <c r="M3643" i="2"/>
  <c r="K3643" i="2"/>
  <c r="L3643" i="2"/>
  <c r="J3642" i="2"/>
  <c r="M3642" i="2"/>
  <c r="K3642" i="2"/>
  <c r="L3642" i="2"/>
  <c r="J3641" i="2"/>
  <c r="M3641" i="2"/>
  <c r="K3641" i="2"/>
  <c r="L3641" i="2"/>
  <c r="J3640" i="2"/>
  <c r="M3640" i="2"/>
  <c r="K3640" i="2"/>
  <c r="L3640" i="2"/>
  <c r="J3639" i="2"/>
  <c r="M3639" i="2"/>
  <c r="K3639" i="2"/>
  <c r="L3639" i="2"/>
  <c r="J3638" i="2"/>
  <c r="M3638" i="2"/>
  <c r="K3638" i="2"/>
  <c r="L3638" i="2"/>
  <c r="J3637" i="2"/>
  <c r="M3637" i="2"/>
  <c r="K3637" i="2"/>
  <c r="L3637" i="2"/>
  <c r="J3636" i="2"/>
  <c r="M3636" i="2"/>
  <c r="K3636" i="2"/>
  <c r="L3636" i="2"/>
  <c r="J3635" i="2"/>
  <c r="M3635" i="2"/>
  <c r="K3635" i="2"/>
  <c r="L3635" i="2"/>
  <c r="J3634" i="2"/>
  <c r="M3634" i="2"/>
  <c r="K3634" i="2"/>
  <c r="L3634" i="2"/>
  <c r="J3633" i="2"/>
  <c r="M3633" i="2"/>
  <c r="K3633" i="2"/>
  <c r="L3633" i="2"/>
  <c r="J3632" i="2"/>
  <c r="M3632" i="2"/>
  <c r="K3632" i="2"/>
  <c r="L3632" i="2"/>
  <c r="J3631" i="2"/>
  <c r="M3631" i="2"/>
  <c r="K3631" i="2"/>
  <c r="L3631" i="2"/>
  <c r="J3630" i="2"/>
  <c r="M3630" i="2"/>
  <c r="K3630" i="2"/>
  <c r="L3630" i="2"/>
  <c r="J3629" i="2"/>
  <c r="M3629" i="2"/>
  <c r="K3629" i="2"/>
  <c r="L3629" i="2"/>
  <c r="J3628" i="2"/>
  <c r="M3628" i="2"/>
  <c r="K3628" i="2"/>
  <c r="L3628" i="2"/>
  <c r="J3627" i="2"/>
  <c r="M3627" i="2"/>
  <c r="K3627" i="2"/>
  <c r="L3627" i="2"/>
  <c r="J3626" i="2"/>
  <c r="M3626" i="2"/>
  <c r="K3626" i="2"/>
  <c r="L3626" i="2"/>
  <c r="J3625" i="2"/>
  <c r="M3625" i="2"/>
  <c r="K3625" i="2"/>
  <c r="L3625" i="2"/>
  <c r="J3624" i="2"/>
  <c r="M3624" i="2"/>
  <c r="K3624" i="2"/>
  <c r="L3624" i="2"/>
  <c r="J3623" i="2"/>
  <c r="M3623" i="2"/>
  <c r="K3623" i="2"/>
  <c r="L3623" i="2"/>
  <c r="J3622" i="2"/>
  <c r="M3622" i="2"/>
  <c r="K3622" i="2"/>
  <c r="L3622" i="2"/>
  <c r="J3621" i="2"/>
  <c r="M3621" i="2"/>
  <c r="K3621" i="2"/>
  <c r="L3621" i="2"/>
  <c r="J3620" i="2"/>
  <c r="M3620" i="2"/>
  <c r="K3620" i="2"/>
  <c r="L3620" i="2"/>
  <c r="J3619" i="2"/>
  <c r="M3619" i="2"/>
  <c r="K3619" i="2"/>
  <c r="L3619" i="2"/>
  <c r="J3618" i="2"/>
  <c r="M3618" i="2"/>
  <c r="K3618" i="2"/>
  <c r="L3618" i="2"/>
  <c r="J3617" i="2"/>
  <c r="M3617" i="2"/>
  <c r="K3617" i="2"/>
  <c r="L3617" i="2"/>
  <c r="J3616" i="2"/>
  <c r="M3616" i="2"/>
  <c r="K3616" i="2"/>
  <c r="L3616" i="2"/>
  <c r="J3615" i="2"/>
  <c r="M3615" i="2"/>
  <c r="K3615" i="2"/>
  <c r="L3615" i="2"/>
  <c r="J3614" i="2"/>
  <c r="M3614" i="2"/>
  <c r="K3614" i="2"/>
  <c r="L3614" i="2"/>
  <c r="J3613" i="2"/>
  <c r="M3613" i="2"/>
  <c r="K3613" i="2"/>
  <c r="L3613" i="2"/>
  <c r="J3612" i="2"/>
  <c r="M3612" i="2"/>
  <c r="K3612" i="2"/>
  <c r="L3612" i="2"/>
  <c r="J3611" i="2"/>
  <c r="M3611" i="2"/>
  <c r="K3611" i="2"/>
  <c r="L3611" i="2"/>
  <c r="J3610" i="2"/>
  <c r="M3610" i="2"/>
  <c r="K3610" i="2"/>
  <c r="L3610" i="2"/>
  <c r="J3609" i="2"/>
  <c r="M3609" i="2"/>
  <c r="K3609" i="2"/>
  <c r="L3609" i="2"/>
  <c r="J3608" i="2"/>
  <c r="M3608" i="2"/>
  <c r="K3608" i="2"/>
  <c r="L3608" i="2"/>
  <c r="J3607" i="2"/>
  <c r="M3607" i="2"/>
  <c r="K3607" i="2"/>
  <c r="L3607" i="2"/>
  <c r="J3606" i="2"/>
  <c r="M3606" i="2"/>
  <c r="K3606" i="2"/>
  <c r="L3606" i="2"/>
  <c r="J3605" i="2"/>
  <c r="M3605" i="2"/>
  <c r="K3605" i="2"/>
  <c r="L3605" i="2"/>
  <c r="J3604" i="2"/>
  <c r="M3604" i="2"/>
  <c r="K3604" i="2"/>
  <c r="L3604" i="2"/>
  <c r="J3603" i="2"/>
  <c r="M3603" i="2"/>
  <c r="K3603" i="2"/>
  <c r="L3603" i="2"/>
  <c r="J3602" i="2"/>
  <c r="M3602" i="2"/>
  <c r="K3602" i="2"/>
  <c r="L3602" i="2"/>
  <c r="J3601" i="2"/>
  <c r="M3601" i="2"/>
  <c r="K3601" i="2"/>
  <c r="L3601" i="2"/>
  <c r="J3600" i="2"/>
  <c r="M3600" i="2"/>
  <c r="K3600" i="2"/>
  <c r="L3600" i="2"/>
  <c r="J3599" i="2"/>
  <c r="M3599" i="2"/>
  <c r="K3599" i="2"/>
  <c r="L3599" i="2"/>
  <c r="J3598" i="2"/>
  <c r="M3598" i="2"/>
  <c r="K3598" i="2"/>
  <c r="L3598" i="2"/>
  <c r="J3597" i="2"/>
  <c r="M3597" i="2"/>
  <c r="K3597" i="2"/>
  <c r="L3597" i="2"/>
  <c r="J3596" i="2"/>
  <c r="M3596" i="2"/>
  <c r="K3596" i="2"/>
  <c r="L3596" i="2"/>
  <c r="J3595" i="2"/>
  <c r="M3595" i="2"/>
  <c r="K3595" i="2"/>
  <c r="L3595" i="2"/>
  <c r="J3594" i="2"/>
  <c r="M3594" i="2"/>
  <c r="K3594" i="2"/>
  <c r="L3594" i="2"/>
  <c r="J3593" i="2"/>
  <c r="M3593" i="2"/>
  <c r="K3593" i="2"/>
  <c r="L3593" i="2"/>
  <c r="J3592" i="2"/>
  <c r="M3592" i="2"/>
  <c r="K3592" i="2"/>
  <c r="L3592" i="2"/>
  <c r="J3591" i="2"/>
  <c r="M3591" i="2"/>
  <c r="K3591" i="2"/>
  <c r="L3591" i="2"/>
  <c r="J3590" i="2"/>
  <c r="M3590" i="2"/>
  <c r="K3590" i="2"/>
  <c r="L3590" i="2"/>
  <c r="J3589" i="2"/>
  <c r="M3589" i="2"/>
  <c r="K3589" i="2"/>
  <c r="L3589" i="2"/>
  <c r="J3588" i="2"/>
  <c r="M3588" i="2"/>
  <c r="K3588" i="2"/>
  <c r="L3588" i="2"/>
  <c r="J3587" i="2"/>
  <c r="M3587" i="2"/>
  <c r="K3587" i="2"/>
  <c r="L3587" i="2"/>
  <c r="J3586" i="2"/>
  <c r="M3586" i="2"/>
  <c r="K3586" i="2"/>
  <c r="L3586" i="2"/>
  <c r="J3585" i="2"/>
  <c r="M3585" i="2"/>
  <c r="K3585" i="2"/>
  <c r="L3585" i="2"/>
  <c r="J3584" i="2"/>
  <c r="M3584" i="2"/>
  <c r="K3584" i="2"/>
  <c r="L3584" i="2"/>
  <c r="J3583" i="2"/>
  <c r="M3583" i="2"/>
  <c r="K3583" i="2"/>
  <c r="L3583" i="2"/>
  <c r="J3582" i="2"/>
  <c r="M3582" i="2"/>
  <c r="K3582" i="2"/>
  <c r="L3582" i="2"/>
  <c r="J3581" i="2"/>
  <c r="M3581" i="2"/>
  <c r="K3581" i="2"/>
  <c r="L3581" i="2"/>
  <c r="J3580" i="2"/>
  <c r="M3580" i="2"/>
  <c r="K3580" i="2"/>
  <c r="L3580" i="2"/>
  <c r="J3579" i="2"/>
  <c r="M3579" i="2"/>
  <c r="K3579" i="2"/>
  <c r="L3579" i="2"/>
  <c r="J3578" i="2"/>
  <c r="M3578" i="2"/>
  <c r="K3578" i="2"/>
  <c r="L3578" i="2"/>
  <c r="J3577" i="2"/>
  <c r="M3577" i="2"/>
  <c r="K3577" i="2"/>
  <c r="L3577" i="2"/>
  <c r="J3576" i="2"/>
  <c r="M3576" i="2"/>
  <c r="K3576" i="2"/>
  <c r="L3576" i="2"/>
  <c r="J3575" i="2"/>
  <c r="M3575" i="2"/>
  <c r="K3575" i="2"/>
  <c r="L3575" i="2"/>
  <c r="J3574" i="2"/>
  <c r="M3574" i="2"/>
  <c r="K3574" i="2"/>
  <c r="L3574" i="2"/>
  <c r="J3573" i="2"/>
  <c r="M3573" i="2"/>
  <c r="K3573" i="2"/>
  <c r="L3573" i="2"/>
  <c r="J3572" i="2"/>
  <c r="M3572" i="2"/>
  <c r="K3572" i="2"/>
  <c r="L3572" i="2"/>
  <c r="J3571" i="2"/>
  <c r="M3571" i="2"/>
  <c r="K3571" i="2"/>
  <c r="L3571" i="2"/>
  <c r="J3570" i="2"/>
  <c r="M3570" i="2"/>
  <c r="K3570" i="2"/>
  <c r="L3570" i="2"/>
  <c r="J3569" i="2"/>
  <c r="M3569" i="2"/>
  <c r="K3569" i="2"/>
  <c r="L3569" i="2"/>
  <c r="J3568" i="2"/>
  <c r="M3568" i="2"/>
  <c r="K3568" i="2"/>
  <c r="L3568" i="2"/>
  <c r="J3567" i="2"/>
  <c r="M3567" i="2"/>
  <c r="K3567" i="2"/>
  <c r="L3567" i="2"/>
  <c r="J3566" i="2"/>
  <c r="M3566" i="2"/>
  <c r="K3566" i="2"/>
  <c r="L3566" i="2"/>
  <c r="J3565" i="2"/>
  <c r="M3565" i="2"/>
  <c r="K3565" i="2"/>
  <c r="L3565" i="2"/>
  <c r="J3564" i="2"/>
  <c r="M3564" i="2"/>
  <c r="K3564" i="2"/>
  <c r="L3564" i="2"/>
  <c r="J3563" i="2"/>
  <c r="M3563" i="2"/>
  <c r="K3563" i="2"/>
  <c r="L3563" i="2"/>
  <c r="J3562" i="2"/>
  <c r="M3562" i="2"/>
  <c r="K3562" i="2"/>
  <c r="L3562" i="2"/>
  <c r="J3561" i="2"/>
  <c r="M3561" i="2"/>
  <c r="K3561" i="2"/>
  <c r="L3561" i="2"/>
  <c r="J3560" i="2"/>
  <c r="M3560" i="2"/>
  <c r="K3560" i="2"/>
  <c r="L3560" i="2"/>
  <c r="J3559" i="2"/>
  <c r="M3559" i="2"/>
  <c r="K3559" i="2"/>
  <c r="L3559" i="2"/>
  <c r="J3558" i="2"/>
  <c r="M3558" i="2"/>
  <c r="K3558" i="2"/>
  <c r="L3558" i="2"/>
  <c r="J3557" i="2"/>
  <c r="M3557" i="2"/>
  <c r="K3557" i="2"/>
  <c r="L3557" i="2"/>
  <c r="J3556" i="2"/>
  <c r="M3556" i="2"/>
  <c r="K3556" i="2"/>
  <c r="L3556" i="2"/>
  <c r="J3555" i="2"/>
  <c r="M3555" i="2"/>
  <c r="K3555" i="2"/>
  <c r="L3555" i="2"/>
  <c r="J3554" i="2"/>
  <c r="M3554" i="2"/>
  <c r="K3554" i="2"/>
  <c r="L3554" i="2"/>
  <c r="J3553" i="2"/>
  <c r="M3553" i="2"/>
  <c r="K3553" i="2"/>
  <c r="L3553" i="2"/>
  <c r="J3552" i="2"/>
  <c r="M3552" i="2"/>
  <c r="K3552" i="2"/>
  <c r="L3552" i="2"/>
  <c r="J3551" i="2"/>
  <c r="M3551" i="2"/>
  <c r="K3551" i="2"/>
  <c r="L3551" i="2"/>
  <c r="J3550" i="2"/>
  <c r="M3550" i="2"/>
  <c r="K3550" i="2"/>
  <c r="L3550" i="2"/>
  <c r="J3549" i="2"/>
  <c r="M3549" i="2"/>
  <c r="K3549" i="2"/>
  <c r="L3549" i="2"/>
  <c r="J3548" i="2"/>
  <c r="M3548" i="2"/>
  <c r="K3548" i="2"/>
  <c r="L3548" i="2"/>
  <c r="J3547" i="2"/>
  <c r="M3547" i="2"/>
  <c r="K3547" i="2"/>
  <c r="L3547" i="2"/>
  <c r="J3546" i="2"/>
  <c r="M3546" i="2"/>
  <c r="K3546" i="2"/>
  <c r="L3546" i="2"/>
  <c r="J3545" i="2"/>
  <c r="M3545" i="2"/>
  <c r="K3545" i="2"/>
  <c r="L3545" i="2"/>
  <c r="J3544" i="2"/>
  <c r="M3544" i="2"/>
  <c r="K3544" i="2"/>
  <c r="L3544" i="2"/>
  <c r="J3543" i="2"/>
  <c r="M3543" i="2"/>
  <c r="K3543" i="2"/>
  <c r="L3543" i="2"/>
  <c r="J3542" i="2"/>
  <c r="M3542" i="2"/>
  <c r="K3542" i="2"/>
  <c r="L3542" i="2"/>
  <c r="J3541" i="2"/>
  <c r="M3541" i="2"/>
  <c r="K3541" i="2"/>
  <c r="L3541" i="2"/>
  <c r="J3540" i="2"/>
  <c r="M3540" i="2"/>
  <c r="K3540" i="2"/>
  <c r="L3540" i="2"/>
  <c r="J3539" i="2"/>
  <c r="M3539" i="2"/>
  <c r="K3539" i="2"/>
  <c r="L3539" i="2"/>
  <c r="J3538" i="2"/>
  <c r="M3538" i="2"/>
  <c r="K3538" i="2"/>
  <c r="L3538" i="2"/>
  <c r="J3537" i="2"/>
  <c r="M3537" i="2"/>
  <c r="K3537" i="2"/>
  <c r="L3537" i="2"/>
  <c r="J3536" i="2"/>
  <c r="M3536" i="2"/>
  <c r="K3536" i="2"/>
  <c r="L3536" i="2"/>
  <c r="J3535" i="2"/>
  <c r="M3535" i="2"/>
  <c r="K3535" i="2"/>
  <c r="L3535" i="2"/>
  <c r="J3534" i="2"/>
  <c r="M3534" i="2"/>
  <c r="K3534" i="2"/>
  <c r="L3534" i="2"/>
  <c r="J3533" i="2"/>
  <c r="M3533" i="2"/>
  <c r="K3533" i="2"/>
  <c r="L3533" i="2"/>
  <c r="J3532" i="2"/>
  <c r="M3532" i="2"/>
  <c r="K3532" i="2"/>
  <c r="L3532" i="2"/>
  <c r="J3531" i="2"/>
  <c r="M3531" i="2"/>
  <c r="K3531" i="2"/>
  <c r="L3531" i="2"/>
  <c r="J3530" i="2"/>
  <c r="M3530" i="2"/>
  <c r="K3530" i="2"/>
  <c r="L3530" i="2"/>
  <c r="J3529" i="2"/>
  <c r="M3529" i="2"/>
  <c r="K3529" i="2"/>
  <c r="L3529" i="2"/>
  <c r="J3528" i="2"/>
  <c r="M3528" i="2"/>
  <c r="K3528" i="2"/>
  <c r="L3528" i="2"/>
  <c r="J3527" i="2"/>
  <c r="M3527" i="2"/>
  <c r="K3527" i="2"/>
  <c r="L3527" i="2"/>
  <c r="J3526" i="2"/>
  <c r="M3526" i="2"/>
  <c r="K3526" i="2"/>
  <c r="L3526" i="2"/>
  <c r="J3525" i="2"/>
  <c r="M3525" i="2"/>
  <c r="K3525" i="2"/>
  <c r="L3525" i="2"/>
  <c r="J3524" i="2"/>
  <c r="M3524" i="2"/>
  <c r="K3524" i="2"/>
  <c r="L3524" i="2"/>
  <c r="J3523" i="2"/>
  <c r="M3523" i="2"/>
  <c r="K3523" i="2"/>
  <c r="L3523" i="2"/>
  <c r="J3522" i="2"/>
  <c r="M3522" i="2"/>
  <c r="K3522" i="2"/>
  <c r="L3522" i="2"/>
  <c r="J3521" i="2"/>
  <c r="M3521" i="2"/>
  <c r="K3521" i="2"/>
  <c r="L3521" i="2"/>
  <c r="J3520" i="2"/>
  <c r="M3520" i="2"/>
  <c r="K3520" i="2"/>
  <c r="L3520" i="2"/>
  <c r="J3519" i="2"/>
  <c r="M3519" i="2"/>
  <c r="K3519" i="2"/>
  <c r="L3519" i="2"/>
  <c r="J3518" i="2"/>
  <c r="M3518" i="2"/>
  <c r="K3518" i="2"/>
  <c r="L3518" i="2"/>
  <c r="J3517" i="2"/>
  <c r="M3517" i="2"/>
  <c r="K3517" i="2"/>
  <c r="L3517" i="2"/>
  <c r="J3516" i="2"/>
  <c r="M3516" i="2"/>
  <c r="K3516" i="2"/>
  <c r="L3516" i="2"/>
  <c r="J3515" i="2"/>
  <c r="M3515" i="2"/>
  <c r="K3515" i="2"/>
  <c r="L3515" i="2"/>
  <c r="J3514" i="2"/>
  <c r="M3514" i="2"/>
  <c r="K3514" i="2"/>
  <c r="L3514" i="2"/>
  <c r="J3513" i="2"/>
  <c r="M3513" i="2"/>
  <c r="K3513" i="2"/>
  <c r="L3513" i="2"/>
  <c r="J3512" i="2"/>
  <c r="M3512" i="2"/>
  <c r="K3512" i="2"/>
  <c r="L3512" i="2"/>
  <c r="J3511" i="2"/>
  <c r="M3511" i="2"/>
  <c r="K3511" i="2"/>
  <c r="L3511" i="2"/>
  <c r="J3510" i="2"/>
  <c r="M3510" i="2"/>
  <c r="K3510" i="2"/>
  <c r="L3510" i="2"/>
  <c r="J3509" i="2"/>
  <c r="M3509" i="2"/>
  <c r="K3509" i="2"/>
  <c r="L3509" i="2"/>
  <c r="J3508" i="2"/>
  <c r="M3508" i="2"/>
  <c r="K3508" i="2"/>
  <c r="L3508" i="2"/>
  <c r="J3507" i="2"/>
  <c r="M3507" i="2"/>
  <c r="K3507" i="2"/>
  <c r="L3507" i="2"/>
  <c r="J3506" i="2"/>
  <c r="M3506" i="2"/>
  <c r="K3506" i="2"/>
  <c r="L3506" i="2"/>
  <c r="J3505" i="2"/>
  <c r="M3505" i="2"/>
  <c r="K3505" i="2"/>
  <c r="L3505" i="2"/>
  <c r="J3504" i="2"/>
  <c r="M3504" i="2"/>
  <c r="K3504" i="2"/>
  <c r="L3504" i="2"/>
  <c r="J3503" i="2"/>
  <c r="M3503" i="2"/>
  <c r="K3503" i="2"/>
  <c r="L3503" i="2"/>
  <c r="J3502" i="2"/>
  <c r="M3502" i="2"/>
  <c r="K3502" i="2"/>
  <c r="L3502" i="2"/>
  <c r="J3501" i="2"/>
  <c r="M3501" i="2"/>
  <c r="K3501" i="2"/>
  <c r="L3501" i="2"/>
  <c r="J3500" i="2"/>
  <c r="M3500" i="2"/>
  <c r="K3500" i="2"/>
  <c r="L3500" i="2"/>
  <c r="J3499" i="2"/>
  <c r="M3499" i="2"/>
  <c r="K3499" i="2"/>
  <c r="L3499" i="2"/>
  <c r="J3498" i="2"/>
  <c r="M3498" i="2"/>
  <c r="K3498" i="2"/>
  <c r="L3498" i="2"/>
  <c r="J3497" i="2"/>
  <c r="M3497" i="2"/>
  <c r="K3497" i="2"/>
  <c r="L3497" i="2"/>
  <c r="J3496" i="2"/>
  <c r="M3496" i="2"/>
  <c r="K3496" i="2"/>
  <c r="L3496" i="2"/>
  <c r="J3495" i="2"/>
  <c r="M3495" i="2"/>
  <c r="K3495" i="2"/>
  <c r="L3495" i="2"/>
  <c r="J3494" i="2"/>
  <c r="M3494" i="2"/>
  <c r="K3494" i="2"/>
  <c r="L3494" i="2"/>
  <c r="J3493" i="2"/>
  <c r="M3493" i="2"/>
  <c r="K3493" i="2"/>
  <c r="L3493" i="2"/>
  <c r="J3492" i="2"/>
  <c r="M3492" i="2"/>
  <c r="K3492" i="2"/>
  <c r="L3492" i="2"/>
  <c r="J3491" i="2"/>
  <c r="M3491" i="2"/>
  <c r="K3491" i="2"/>
  <c r="L3491" i="2"/>
  <c r="J3490" i="2"/>
  <c r="M3490" i="2"/>
  <c r="K3490" i="2"/>
  <c r="L3490" i="2"/>
  <c r="J3489" i="2"/>
  <c r="M3489" i="2"/>
  <c r="K3489" i="2"/>
  <c r="L3489" i="2"/>
  <c r="J3488" i="2"/>
  <c r="M3488" i="2"/>
  <c r="K3488" i="2"/>
  <c r="L3488" i="2"/>
  <c r="J3487" i="2"/>
  <c r="M3487" i="2"/>
  <c r="K3487" i="2"/>
  <c r="L3487" i="2"/>
  <c r="J3486" i="2"/>
  <c r="M3486" i="2"/>
  <c r="K3486" i="2"/>
  <c r="L3486" i="2"/>
  <c r="J3485" i="2"/>
  <c r="M3485" i="2"/>
  <c r="K3485" i="2"/>
  <c r="L3485" i="2"/>
  <c r="J3484" i="2"/>
  <c r="M3484" i="2"/>
  <c r="K3484" i="2"/>
  <c r="L3484" i="2"/>
  <c r="J3483" i="2"/>
  <c r="M3483" i="2"/>
  <c r="K3483" i="2"/>
  <c r="L3483" i="2"/>
  <c r="J3482" i="2"/>
  <c r="M3482" i="2"/>
  <c r="K3482" i="2"/>
  <c r="L3482" i="2"/>
  <c r="J3481" i="2"/>
  <c r="M3481" i="2"/>
  <c r="K3481" i="2"/>
  <c r="L3481" i="2"/>
  <c r="J3480" i="2"/>
  <c r="M3480" i="2"/>
  <c r="K3480" i="2"/>
  <c r="L3480" i="2"/>
  <c r="J3479" i="2"/>
  <c r="M3479" i="2"/>
  <c r="K3479" i="2"/>
  <c r="L3479" i="2"/>
  <c r="J3478" i="2"/>
  <c r="M3478" i="2"/>
  <c r="K3478" i="2"/>
  <c r="L3478" i="2"/>
  <c r="J3477" i="2"/>
  <c r="M3477" i="2"/>
  <c r="K3477" i="2"/>
  <c r="L3477" i="2"/>
  <c r="J3476" i="2"/>
  <c r="M3476" i="2"/>
  <c r="K3476" i="2"/>
  <c r="L3476" i="2"/>
  <c r="J3475" i="2"/>
  <c r="M3475" i="2"/>
  <c r="K3475" i="2"/>
  <c r="L3475" i="2"/>
  <c r="J3474" i="2"/>
  <c r="M3474" i="2"/>
  <c r="K3474" i="2"/>
  <c r="L3474" i="2"/>
  <c r="J3473" i="2"/>
  <c r="M3473" i="2"/>
  <c r="K3473" i="2"/>
  <c r="L3473" i="2"/>
  <c r="J3472" i="2"/>
  <c r="M3472" i="2"/>
  <c r="K3472" i="2"/>
  <c r="L3472" i="2"/>
  <c r="J3471" i="2"/>
  <c r="M3471" i="2"/>
  <c r="K3471" i="2"/>
  <c r="L3471" i="2"/>
  <c r="J3470" i="2"/>
  <c r="M3470" i="2"/>
  <c r="K3470" i="2"/>
  <c r="L3470" i="2"/>
  <c r="J3469" i="2"/>
  <c r="M3469" i="2"/>
  <c r="K3469" i="2"/>
  <c r="L3469" i="2"/>
  <c r="J3468" i="2"/>
  <c r="M3468" i="2"/>
  <c r="K3468" i="2"/>
  <c r="L3468" i="2"/>
  <c r="J3467" i="2"/>
  <c r="M3467" i="2"/>
  <c r="K3467" i="2"/>
  <c r="L3467" i="2"/>
  <c r="J3466" i="2"/>
  <c r="M3466" i="2"/>
  <c r="K3466" i="2"/>
  <c r="L3466" i="2"/>
  <c r="J3465" i="2"/>
  <c r="M3465" i="2"/>
  <c r="K3465" i="2"/>
  <c r="L3465" i="2"/>
  <c r="J3464" i="2"/>
  <c r="M3464" i="2"/>
  <c r="K3464" i="2"/>
  <c r="L3464" i="2"/>
  <c r="J3463" i="2"/>
  <c r="M3463" i="2"/>
  <c r="K3463" i="2"/>
  <c r="L3463" i="2"/>
  <c r="J3462" i="2"/>
  <c r="M3462" i="2"/>
  <c r="K3462" i="2"/>
  <c r="L3462" i="2"/>
  <c r="J3461" i="2"/>
  <c r="M3461" i="2"/>
  <c r="K3461" i="2"/>
  <c r="L3461" i="2"/>
  <c r="J3460" i="2"/>
  <c r="M3460" i="2"/>
  <c r="K3460" i="2"/>
  <c r="L3460" i="2"/>
  <c r="J3459" i="2"/>
  <c r="M3459" i="2"/>
  <c r="K3459" i="2"/>
  <c r="L3459" i="2"/>
  <c r="J3458" i="2"/>
  <c r="M3458" i="2"/>
  <c r="K3458" i="2"/>
  <c r="L3458" i="2"/>
  <c r="J3457" i="2"/>
  <c r="M3457" i="2"/>
  <c r="K3457" i="2"/>
  <c r="L3457" i="2"/>
  <c r="J3456" i="2"/>
  <c r="M3456" i="2"/>
  <c r="K3456" i="2"/>
  <c r="L3456" i="2"/>
  <c r="J3455" i="2"/>
  <c r="M3455" i="2"/>
  <c r="K3455" i="2"/>
  <c r="L3455" i="2"/>
  <c r="J3454" i="2"/>
  <c r="M3454" i="2"/>
  <c r="K3454" i="2"/>
  <c r="L3454" i="2"/>
  <c r="J3453" i="2"/>
  <c r="M3453" i="2"/>
  <c r="K3453" i="2"/>
  <c r="L3453" i="2"/>
  <c r="J3452" i="2"/>
  <c r="M3452" i="2"/>
  <c r="K3452" i="2"/>
  <c r="L3452" i="2"/>
  <c r="J3451" i="2"/>
  <c r="M3451" i="2"/>
  <c r="K3451" i="2"/>
  <c r="L3451" i="2"/>
  <c r="J3450" i="2"/>
  <c r="M3450" i="2"/>
  <c r="K3450" i="2"/>
  <c r="L3450" i="2"/>
  <c r="J3449" i="2"/>
  <c r="M3449" i="2"/>
  <c r="K3449" i="2"/>
  <c r="L3449" i="2"/>
  <c r="J3448" i="2"/>
  <c r="M3448" i="2"/>
  <c r="K3448" i="2"/>
  <c r="L3448" i="2"/>
  <c r="J3447" i="2"/>
  <c r="M3447" i="2"/>
  <c r="K3447" i="2"/>
  <c r="L3447" i="2"/>
  <c r="J3446" i="2"/>
  <c r="M3446" i="2"/>
  <c r="K3446" i="2"/>
  <c r="L3446" i="2"/>
  <c r="J3445" i="2"/>
  <c r="M3445" i="2"/>
  <c r="K3445" i="2"/>
  <c r="L3445" i="2"/>
  <c r="J3444" i="2"/>
  <c r="M3444" i="2"/>
  <c r="K3444" i="2"/>
  <c r="L3444" i="2"/>
  <c r="J3443" i="2"/>
  <c r="M3443" i="2"/>
  <c r="K3443" i="2"/>
  <c r="L3443" i="2"/>
  <c r="J3442" i="2"/>
  <c r="M3442" i="2"/>
  <c r="K3442" i="2"/>
  <c r="L3442" i="2"/>
  <c r="J3441" i="2"/>
  <c r="M3441" i="2"/>
  <c r="K3441" i="2"/>
  <c r="L3441" i="2"/>
  <c r="J3440" i="2"/>
  <c r="M3440" i="2"/>
  <c r="K3440" i="2"/>
  <c r="L3440" i="2"/>
  <c r="J3439" i="2"/>
  <c r="M3439" i="2"/>
  <c r="K3439" i="2"/>
  <c r="L3439" i="2"/>
  <c r="J3438" i="2"/>
  <c r="M3438" i="2"/>
  <c r="K3438" i="2"/>
  <c r="L3438" i="2"/>
  <c r="J3437" i="2"/>
  <c r="M3437" i="2"/>
  <c r="K3437" i="2"/>
  <c r="L3437" i="2"/>
  <c r="J3436" i="2"/>
  <c r="M3436" i="2"/>
  <c r="K3436" i="2"/>
  <c r="L3436" i="2"/>
  <c r="J3435" i="2"/>
  <c r="M3435" i="2"/>
  <c r="K3435" i="2"/>
  <c r="L3435" i="2"/>
  <c r="J3434" i="2"/>
  <c r="M3434" i="2"/>
  <c r="K3434" i="2"/>
  <c r="L3434" i="2"/>
  <c r="J3433" i="2"/>
  <c r="M3433" i="2"/>
  <c r="K3433" i="2"/>
  <c r="L3433" i="2"/>
  <c r="J3432" i="2"/>
  <c r="M3432" i="2"/>
  <c r="K3432" i="2"/>
  <c r="L3432" i="2"/>
  <c r="J3431" i="2"/>
  <c r="M3431" i="2"/>
  <c r="K3431" i="2"/>
  <c r="L3431" i="2"/>
  <c r="J3430" i="2"/>
  <c r="M3430" i="2"/>
  <c r="K3430" i="2"/>
  <c r="L3430" i="2"/>
  <c r="J3429" i="2"/>
  <c r="M3429" i="2"/>
  <c r="K3429" i="2"/>
  <c r="L3429" i="2"/>
  <c r="J3428" i="2"/>
  <c r="M3428" i="2"/>
  <c r="K3428" i="2"/>
  <c r="L3428" i="2"/>
  <c r="J3427" i="2"/>
  <c r="M3427" i="2"/>
  <c r="K3427" i="2"/>
  <c r="L3427" i="2"/>
  <c r="J3426" i="2"/>
  <c r="M3426" i="2"/>
  <c r="K3426" i="2"/>
  <c r="L3426" i="2"/>
  <c r="J3425" i="2"/>
  <c r="M3425" i="2"/>
  <c r="K3425" i="2"/>
  <c r="L3425" i="2"/>
  <c r="J3424" i="2"/>
  <c r="M3424" i="2"/>
  <c r="K3424" i="2"/>
  <c r="L3424" i="2"/>
  <c r="J3423" i="2"/>
  <c r="M3423" i="2"/>
  <c r="K3423" i="2"/>
  <c r="L3423" i="2"/>
  <c r="J3422" i="2"/>
  <c r="M3422" i="2"/>
  <c r="K3422" i="2"/>
  <c r="L3422" i="2"/>
  <c r="J3421" i="2"/>
  <c r="M3421" i="2"/>
  <c r="K3421" i="2"/>
  <c r="L3421" i="2"/>
  <c r="J3420" i="2"/>
  <c r="M3420" i="2"/>
  <c r="K3420" i="2"/>
  <c r="L3420" i="2"/>
  <c r="J3419" i="2"/>
  <c r="M3419" i="2"/>
  <c r="K3419" i="2"/>
  <c r="L3419" i="2"/>
  <c r="J3418" i="2"/>
  <c r="M3418" i="2"/>
  <c r="K3418" i="2"/>
  <c r="L3418" i="2"/>
  <c r="J3417" i="2"/>
  <c r="M3417" i="2"/>
  <c r="K3417" i="2"/>
  <c r="L3417" i="2"/>
  <c r="J3416" i="2"/>
  <c r="M3416" i="2"/>
  <c r="K3416" i="2"/>
  <c r="L3416" i="2"/>
  <c r="J3415" i="2"/>
  <c r="M3415" i="2"/>
  <c r="K3415" i="2"/>
  <c r="L3415" i="2"/>
  <c r="J3414" i="2"/>
  <c r="M3414" i="2"/>
  <c r="K3414" i="2"/>
  <c r="L3414" i="2"/>
  <c r="J3413" i="2"/>
  <c r="M3413" i="2"/>
  <c r="K3413" i="2"/>
  <c r="L3413" i="2"/>
  <c r="J3412" i="2"/>
  <c r="M3412" i="2"/>
  <c r="K3412" i="2"/>
  <c r="L3412" i="2"/>
  <c r="J3411" i="2"/>
  <c r="M3411" i="2"/>
  <c r="K3411" i="2"/>
  <c r="L3411" i="2"/>
  <c r="J3410" i="2"/>
  <c r="M3410" i="2"/>
  <c r="K3410" i="2"/>
  <c r="L3410" i="2"/>
  <c r="J3409" i="2"/>
  <c r="M3409" i="2"/>
  <c r="K3409" i="2"/>
  <c r="L3409" i="2"/>
  <c r="J3408" i="2"/>
  <c r="M3408" i="2"/>
  <c r="K3408" i="2"/>
  <c r="L3408" i="2"/>
  <c r="J3407" i="2"/>
  <c r="M3407" i="2"/>
  <c r="K3407" i="2"/>
  <c r="L3407" i="2"/>
  <c r="J3406" i="2"/>
  <c r="M3406" i="2"/>
  <c r="K3406" i="2"/>
  <c r="L3406" i="2"/>
  <c r="J3405" i="2"/>
  <c r="M3405" i="2"/>
  <c r="K3405" i="2"/>
  <c r="L3405" i="2"/>
  <c r="J3404" i="2"/>
  <c r="M3404" i="2"/>
  <c r="K3404" i="2"/>
  <c r="L3404" i="2"/>
  <c r="J3403" i="2"/>
  <c r="M3403" i="2"/>
  <c r="K3403" i="2"/>
  <c r="L3403" i="2"/>
  <c r="J3402" i="2"/>
  <c r="M3402" i="2"/>
  <c r="K3402" i="2"/>
  <c r="L3402" i="2"/>
  <c r="J3401" i="2"/>
  <c r="M3401" i="2"/>
  <c r="K3401" i="2"/>
  <c r="L3401" i="2"/>
  <c r="J3400" i="2"/>
  <c r="M3400" i="2"/>
  <c r="K3400" i="2"/>
  <c r="L3400" i="2"/>
  <c r="J3399" i="2"/>
  <c r="M3399" i="2"/>
  <c r="K3399" i="2"/>
  <c r="L3399" i="2"/>
  <c r="J3398" i="2"/>
  <c r="M3398" i="2"/>
  <c r="K3398" i="2"/>
  <c r="L3398" i="2"/>
  <c r="J3397" i="2"/>
  <c r="M3397" i="2"/>
  <c r="K3397" i="2"/>
  <c r="L3397" i="2"/>
  <c r="J3396" i="2"/>
  <c r="M3396" i="2"/>
  <c r="K3396" i="2"/>
  <c r="L3396" i="2"/>
  <c r="J3395" i="2"/>
  <c r="M3395" i="2"/>
  <c r="K3395" i="2"/>
  <c r="L3395" i="2"/>
  <c r="J3394" i="2"/>
  <c r="M3394" i="2"/>
  <c r="K3394" i="2"/>
  <c r="L3394" i="2"/>
  <c r="J3393" i="2"/>
  <c r="M3393" i="2"/>
  <c r="K3393" i="2"/>
  <c r="L3393" i="2"/>
  <c r="J3392" i="2"/>
  <c r="M3392" i="2"/>
  <c r="K3392" i="2"/>
  <c r="L3392" i="2"/>
  <c r="J3391" i="2"/>
  <c r="M3391" i="2"/>
  <c r="K3391" i="2"/>
  <c r="L3391" i="2"/>
  <c r="J3390" i="2"/>
  <c r="M3390" i="2"/>
  <c r="K3390" i="2"/>
  <c r="L3390" i="2"/>
  <c r="J3389" i="2"/>
  <c r="M3389" i="2"/>
  <c r="K3389" i="2"/>
  <c r="L3389" i="2"/>
  <c r="J3388" i="2"/>
  <c r="M3388" i="2"/>
  <c r="K3388" i="2"/>
  <c r="L3388" i="2"/>
  <c r="J3387" i="2"/>
  <c r="M3387" i="2"/>
  <c r="K3387" i="2"/>
  <c r="L3387" i="2"/>
  <c r="J3386" i="2"/>
  <c r="M3386" i="2"/>
  <c r="K3386" i="2"/>
  <c r="L3386" i="2"/>
  <c r="J3385" i="2"/>
  <c r="M3385" i="2"/>
  <c r="K3385" i="2"/>
  <c r="L3385" i="2"/>
  <c r="J3384" i="2"/>
  <c r="M3384" i="2"/>
  <c r="K3384" i="2"/>
  <c r="L3384" i="2"/>
  <c r="J3383" i="2"/>
  <c r="M3383" i="2"/>
  <c r="K3383" i="2"/>
  <c r="L3383" i="2"/>
  <c r="J3382" i="2"/>
  <c r="M3382" i="2"/>
  <c r="K3382" i="2"/>
  <c r="L3382" i="2"/>
  <c r="J3381" i="2"/>
  <c r="M3381" i="2"/>
  <c r="K3381" i="2"/>
  <c r="L3381" i="2"/>
  <c r="J3380" i="2"/>
  <c r="M3380" i="2"/>
  <c r="K3380" i="2"/>
  <c r="L3380" i="2"/>
  <c r="J3379" i="2"/>
  <c r="M3379" i="2"/>
  <c r="K3379" i="2"/>
  <c r="L3379" i="2"/>
  <c r="J3378" i="2"/>
  <c r="M3378" i="2"/>
  <c r="K3378" i="2"/>
  <c r="L3378" i="2"/>
  <c r="J3377" i="2"/>
  <c r="M3377" i="2"/>
  <c r="K3377" i="2"/>
  <c r="L3377" i="2"/>
  <c r="J3376" i="2"/>
  <c r="M3376" i="2"/>
  <c r="K3376" i="2"/>
  <c r="L3376" i="2"/>
  <c r="J3375" i="2"/>
  <c r="M3375" i="2"/>
  <c r="K3375" i="2"/>
  <c r="L3375" i="2"/>
  <c r="J3374" i="2"/>
  <c r="M3374" i="2"/>
  <c r="K3374" i="2"/>
  <c r="L3374" i="2"/>
  <c r="J3373" i="2"/>
  <c r="M3373" i="2"/>
  <c r="K3373" i="2"/>
  <c r="L3373" i="2"/>
  <c r="J3372" i="2"/>
  <c r="M3372" i="2"/>
  <c r="K3372" i="2"/>
  <c r="L3372" i="2"/>
  <c r="J3371" i="2"/>
  <c r="M3371" i="2"/>
  <c r="K3371" i="2"/>
  <c r="L3371" i="2"/>
  <c r="J3370" i="2"/>
  <c r="M3370" i="2"/>
  <c r="K3370" i="2"/>
  <c r="L3370" i="2"/>
  <c r="J3369" i="2"/>
  <c r="M3369" i="2"/>
  <c r="K3369" i="2"/>
  <c r="L3369" i="2"/>
  <c r="J3368" i="2"/>
  <c r="M3368" i="2"/>
  <c r="K3368" i="2"/>
  <c r="L3368" i="2"/>
  <c r="J3367" i="2"/>
  <c r="M3367" i="2"/>
  <c r="K3367" i="2"/>
  <c r="L3367" i="2"/>
  <c r="J3366" i="2"/>
  <c r="M3366" i="2"/>
  <c r="K3366" i="2"/>
  <c r="L3366" i="2"/>
  <c r="J3365" i="2"/>
  <c r="M3365" i="2"/>
  <c r="K3365" i="2"/>
  <c r="L3365" i="2"/>
  <c r="J3364" i="2"/>
  <c r="M3364" i="2"/>
  <c r="K3364" i="2"/>
  <c r="L3364" i="2"/>
  <c r="J3363" i="2"/>
  <c r="M3363" i="2"/>
  <c r="K3363" i="2"/>
  <c r="L3363" i="2"/>
  <c r="J3362" i="2"/>
  <c r="M3362" i="2"/>
  <c r="K3362" i="2"/>
  <c r="L3362" i="2"/>
  <c r="J3361" i="2"/>
  <c r="M3361" i="2"/>
  <c r="K3361" i="2"/>
  <c r="L3361" i="2"/>
  <c r="J3360" i="2"/>
  <c r="M3360" i="2"/>
  <c r="K3360" i="2"/>
  <c r="L3360" i="2"/>
  <c r="J3359" i="2"/>
  <c r="M3359" i="2"/>
  <c r="K3359" i="2"/>
  <c r="L3359" i="2"/>
  <c r="J3358" i="2"/>
  <c r="M3358" i="2"/>
  <c r="K3358" i="2"/>
  <c r="L3358" i="2"/>
  <c r="J3357" i="2"/>
  <c r="M3357" i="2"/>
  <c r="K3357" i="2"/>
  <c r="L3357" i="2"/>
  <c r="J3356" i="2"/>
  <c r="M3356" i="2"/>
  <c r="K3356" i="2"/>
  <c r="L3356" i="2"/>
  <c r="J3355" i="2"/>
  <c r="M3355" i="2"/>
  <c r="K3355" i="2"/>
  <c r="L3355" i="2"/>
  <c r="J3354" i="2"/>
  <c r="M3354" i="2"/>
  <c r="K3354" i="2"/>
  <c r="L3354" i="2"/>
  <c r="J3353" i="2"/>
  <c r="M3353" i="2"/>
  <c r="K3353" i="2"/>
  <c r="L3353" i="2"/>
  <c r="J3352" i="2"/>
  <c r="M3352" i="2"/>
  <c r="K3352" i="2"/>
  <c r="L3352" i="2"/>
  <c r="J3351" i="2"/>
  <c r="M3351" i="2"/>
  <c r="K3351" i="2"/>
  <c r="L3351" i="2"/>
  <c r="J3350" i="2"/>
  <c r="M3350" i="2"/>
  <c r="K3350" i="2"/>
  <c r="L3350" i="2"/>
  <c r="J3349" i="2"/>
  <c r="M3349" i="2"/>
  <c r="K3349" i="2"/>
  <c r="L3349" i="2"/>
  <c r="J3348" i="2"/>
  <c r="M3348" i="2"/>
  <c r="K3348" i="2"/>
  <c r="L3348" i="2"/>
  <c r="J3347" i="2"/>
  <c r="M3347" i="2"/>
  <c r="K3347" i="2"/>
  <c r="L3347" i="2"/>
  <c r="J3346" i="2"/>
  <c r="M3346" i="2"/>
  <c r="K3346" i="2"/>
  <c r="L3346" i="2"/>
  <c r="J3345" i="2"/>
  <c r="M3345" i="2"/>
  <c r="K3345" i="2"/>
  <c r="L3345" i="2"/>
  <c r="J3344" i="2"/>
  <c r="M3344" i="2"/>
  <c r="K3344" i="2"/>
  <c r="L3344" i="2"/>
  <c r="J3343" i="2"/>
  <c r="M3343" i="2"/>
  <c r="K3343" i="2"/>
  <c r="L3343" i="2"/>
  <c r="J3342" i="2"/>
  <c r="M3342" i="2"/>
  <c r="K3342" i="2"/>
  <c r="L3342" i="2"/>
  <c r="J3341" i="2"/>
  <c r="M3341" i="2"/>
  <c r="K3341" i="2"/>
  <c r="L3341" i="2"/>
  <c r="J3340" i="2"/>
  <c r="M3340" i="2"/>
  <c r="K3340" i="2"/>
  <c r="L3340" i="2"/>
  <c r="J3339" i="2"/>
  <c r="M3339" i="2"/>
  <c r="K3339" i="2"/>
  <c r="L3339" i="2"/>
  <c r="J3338" i="2"/>
  <c r="M3338" i="2"/>
  <c r="K3338" i="2"/>
  <c r="L3338" i="2"/>
  <c r="J3337" i="2"/>
  <c r="M3337" i="2"/>
  <c r="K3337" i="2"/>
  <c r="L3337" i="2"/>
  <c r="J3336" i="2"/>
  <c r="M3336" i="2"/>
  <c r="K3336" i="2"/>
  <c r="L3336" i="2"/>
  <c r="J3335" i="2"/>
  <c r="M3335" i="2"/>
  <c r="K3335" i="2"/>
  <c r="L3335" i="2"/>
  <c r="J3334" i="2"/>
  <c r="M3334" i="2"/>
  <c r="K3334" i="2"/>
  <c r="L3334" i="2"/>
  <c r="J3333" i="2"/>
  <c r="M3333" i="2"/>
  <c r="K3333" i="2"/>
  <c r="L3333" i="2"/>
  <c r="J3332" i="2"/>
  <c r="M3332" i="2"/>
  <c r="K3332" i="2"/>
  <c r="L3332" i="2"/>
  <c r="J3331" i="2"/>
  <c r="M3331" i="2"/>
  <c r="K3331" i="2"/>
  <c r="L3331" i="2"/>
  <c r="J3330" i="2"/>
  <c r="M3330" i="2"/>
  <c r="K3330" i="2"/>
  <c r="L3330" i="2"/>
  <c r="J3329" i="2"/>
  <c r="M3329" i="2"/>
  <c r="K3329" i="2"/>
  <c r="L3329" i="2"/>
  <c r="J3328" i="2"/>
  <c r="M3328" i="2"/>
  <c r="K3328" i="2"/>
  <c r="L3328" i="2"/>
  <c r="J3327" i="2"/>
  <c r="M3327" i="2"/>
  <c r="K3327" i="2"/>
  <c r="L3327" i="2"/>
  <c r="J3326" i="2"/>
  <c r="M3326" i="2"/>
  <c r="K3326" i="2"/>
  <c r="L3326" i="2"/>
  <c r="J3325" i="2"/>
  <c r="M3325" i="2"/>
  <c r="K3325" i="2"/>
  <c r="L3325" i="2"/>
  <c r="J3324" i="2"/>
  <c r="M3324" i="2"/>
  <c r="K3324" i="2"/>
  <c r="L3324" i="2"/>
  <c r="J3323" i="2"/>
  <c r="M3323" i="2"/>
  <c r="K3323" i="2"/>
  <c r="L3323" i="2"/>
  <c r="J3322" i="2"/>
  <c r="M3322" i="2"/>
  <c r="K3322" i="2"/>
  <c r="L3322" i="2"/>
  <c r="J3321" i="2"/>
  <c r="M3321" i="2"/>
  <c r="K3321" i="2"/>
  <c r="L3321" i="2"/>
  <c r="J3320" i="2"/>
  <c r="M3320" i="2"/>
  <c r="K3320" i="2"/>
  <c r="L3320" i="2"/>
  <c r="J3319" i="2"/>
  <c r="M3319" i="2"/>
  <c r="K3319" i="2"/>
  <c r="L3319" i="2"/>
  <c r="J3318" i="2"/>
  <c r="M3318" i="2"/>
  <c r="K3318" i="2"/>
  <c r="L3318" i="2"/>
  <c r="J3317" i="2"/>
  <c r="M3317" i="2"/>
  <c r="K3317" i="2"/>
  <c r="L3317" i="2"/>
  <c r="J3316" i="2"/>
  <c r="M3316" i="2"/>
  <c r="K3316" i="2"/>
  <c r="L3316" i="2"/>
  <c r="J3315" i="2"/>
  <c r="M3315" i="2"/>
  <c r="K3315" i="2"/>
  <c r="L3315" i="2"/>
  <c r="J3314" i="2"/>
  <c r="M3314" i="2"/>
  <c r="K3314" i="2"/>
  <c r="L3314" i="2"/>
  <c r="J3313" i="2"/>
  <c r="M3313" i="2"/>
  <c r="K3313" i="2"/>
  <c r="L3313" i="2"/>
  <c r="J3312" i="2"/>
  <c r="M3312" i="2"/>
  <c r="K3312" i="2"/>
  <c r="L3312" i="2"/>
  <c r="J3311" i="2"/>
  <c r="M3311" i="2"/>
  <c r="K3311" i="2"/>
  <c r="L3311" i="2"/>
  <c r="J3310" i="2"/>
  <c r="M3310" i="2"/>
  <c r="K3310" i="2"/>
  <c r="L3310" i="2"/>
  <c r="J3309" i="2"/>
  <c r="M3309" i="2"/>
  <c r="K3309" i="2"/>
  <c r="L3309" i="2"/>
  <c r="J3308" i="2"/>
  <c r="M3308" i="2"/>
  <c r="K3308" i="2"/>
  <c r="L3308" i="2"/>
  <c r="J3307" i="2"/>
  <c r="M3307" i="2"/>
  <c r="K3307" i="2"/>
  <c r="L3307" i="2"/>
  <c r="J3306" i="2"/>
  <c r="M3306" i="2"/>
  <c r="K3306" i="2"/>
  <c r="L3306" i="2"/>
  <c r="J3305" i="2"/>
  <c r="M3305" i="2"/>
  <c r="K3305" i="2"/>
  <c r="L3305" i="2"/>
  <c r="J3304" i="2"/>
  <c r="M3304" i="2"/>
  <c r="K3304" i="2"/>
  <c r="L3304" i="2"/>
  <c r="J3303" i="2"/>
  <c r="M3303" i="2"/>
  <c r="K3303" i="2"/>
  <c r="L3303" i="2"/>
  <c r="J3302" i="2"/>
  <c r="M3302" i="2"/>
  <c r="K3302" i="2"/>
  <c r="L3302" i="2"/>
  <c r="J3301" i="2"/>
  <c r="M3301" i="2"/>
  <c r="K3301" i="2"/>
  <c r="L3301" i="2"/>
  <c r="J3300" i="2"/>
  <c r="M3300" i="2"/>
  <c r="K3300" i="2"/>
  <c r="L3300" i="2"/>
  <c r="J3299" i="2"/>
  <c r="M3299" i="2"/>
  <c r="K3299" i="2"/>
  <c r="L3299" i="2"/>
  <c r="J3298" i="2"/>
  <c r="M3298" i="2"/>
  <c r="K3298" i="2"/>
  <c r="L3298" i="2"/>
  <c r="J3297" i="2"/>
  <c r="M3297" i="2"/>
  <c r="K3297" i="2"/>
  <c r="L3297" i="2"/>
  <c r="J3296" i="2"/>
  <c r="M3296" i="2"/>
  <c r="K3296" i="2"/>
  <c r="L3296" i="2"/>
  <c r="J3295" i="2"/>
  <c r="M3295" i="2"/>
  <c r="K3295" i="2"/>
  <c r="L3295" i="2"/>
  <c r="J3294" i="2"/>
  <c r="M3294" i="2"/>
  <c r="K3294" i="2"/>
  <c r="L3294" i="2"/>
  <c r="J3293" i="2"/>
  <c r="M3293" i="2"/>
  <c r="K3293" i="2"/>
  <c r="L3293" i="2"/>
  <c r="J3292" i="2"/>
  <c r="M3292" i="2"/>
  <c r="K3292" i="2"/>
  <c r="L3292" i="2"/>
  <c r="J3291" i="2"/>
  <c r="M3291" i="2"/>
  <c r="K3291" i="2"/>
  <c r="L3291" i="2"/>
  <c r="J3290" i="2"/>
  <c r="M3290" i="2"/>
  <c r="K3290" i="2"/>
  <c r="L3290" i="2"/>
  <c r="J3289" i="2"/>
  <c r="M3289" i="2"/>
  <c r="K3289" i="2"/>
  <c r="L3289" i="2"/>
  <c r="J3288" i="2"/>
  <c r="M3288" i="2"/>
  <c r="K3288" i="2"/>
  <c r="L3288" i="2"/>
  <c r="J3287" i="2"/>
  <c r="M3287" i="2"/>
  <c r="K3287" i="2"/>
  <c r="L3287" i="2"/>
  <c r="J3286" i="2"/>
  <c r="M3286" i="2"/>
  <c r="K3286" i="2"/>
  <c r="L3286" i="2"/>
  <c r="J3285" i="2"/>
  <c r="M3285" i="2"/>
  <c r="K3285" i="2"/>
  <c r="L3285" i="2"/>
  <c r="J3284" i="2"/>
  <c r="M3284" i="2"/>
  <c r="K3284" i="2"/>
  <c r="L3284" i="2"/>
  <c r="J3283" i="2"/>
  <c r="M3283" i="2"/>
  <c r="K3283" i="2"/>
  <c r="L3283" i="2"/>
  <c r="J3282" i="2"/>
  <c r="M3282" i="2"/>
  <c r="K3282" i="2"/>
  <c r="L3282" i="2"/>
  <c r="J3281" i="2"/>
  <c r="M3281" i="2"/>
  <c r="K3281" i="2"/>
  <c r="L3281" i="2"/>
  <c r="J3280" i="2"/>
  <c r="M3280" i="2"/>
  <c r="K3280" i="2"/>
  <c r="L3280" i="2"/>
  <c r="J3279" i="2"/>
  <c r="M3279" i="2"/>
  <c r="K3279" i="2"/>
  <c r="L3279" i="2"/>
  <c r="J3278" i="2"/>
  <c r="M3278" i="2"/>
  <c r="K3278" i="2"/>
  <c r="L3278" i="2"/>
  <c r="J3277" i="2"/>
  <c r="M3277" i="2"/>
  <c r="K3277" i="2"/>
  <c r="L3277" i="2"/>
  <c r="J3276" i="2"/>
  <c r="M3276" i="2"/>
  <c r="K3276" i="2"/>
  <c r="L3276" i="2"/>
  <c r="J3275" i="2"/>
  <c r="M3275" i="2"/>
  <c r="K3275" i="2"/>
  <c r="L3275" i="2"/>
  <c r="J3274" i="2"/>
  <c r="M3274" i="2"/>
  <c r="K3274" i="2"/>
  <c r="L3274" i="2"/>
  <c r="J3273" i="2"/>
  <c r="M3273" i="2"/>
  <c r="K3273" i="2"/>
  <c r="L3273" i="2"/>
  <c r="J3272" i="2"/>
  <c r="M3272" i="2"/>
  <c r="K3272" i="2"/>
  <c r="L3272" i="2"/>
  <c r="J3271" i="2"/>
  <c r="M3271" i="2"/>
  <c r="K3271" i="2"/>
  <c r="L3271" i="2"/>
  <c r="J3270" i="2"/>
  <c r="M3270" i="2"/>
  <c r="K3270" i="2"/>
  <c r="L3270" i="2"/>
  <c r="J3269" i="2"/>
  <c r="M3269" i="2"/>
  <c r="K3269" i="2"/>
  <c r="L3269" i="2"/>
  <c r="J3268" i="2"/>
  <c r="M3268" i="2"/>
  <c r="K3268" i="2"/>
  <c r="L3268" i="2"/>
  <c r="J3267" i="2"/>
  <c r="M3267" i="2"/>
  <c r="K3267" i="2"/>
  <c r="L3267" i="2"/>
  <c r="J3266" i="2"/>
  <c r="M3266" i="2"/>
  <c r="K3266" i="2"/>
  <c r="L3266" i="2"/>
  <c r="J3265" i="2"/>
  <c r="M3265" i="2"/>
  <c r="K3265" i="2"/>
  <c r="L3265" i="2"/>
  <c r="J3264" i="2"/>
  <c r="M3264" i="2"/>
  <c r="K3264" i="2"/>
  <c r="L3264" i="2"/>
  <c r="J3263" i="2"/>
  <c r="M3263" i="2"/>
  <c r="K3263" i="2"/>
  <c r="L3263" i="2"/>
  <c r="J3262" i="2"/>
  <c r="M3262" i="2"/>
  <c r="K3262" i="2"/>
  <c r="L3262" i="2"/>
  <c r="J3261" i="2"/>
  <c r="M3261" i="2"/>
  <c r="K3261" i="2"/>
  <c r="L3261" i="2"/>
  <c r="J3260" i="2"/>
  <c r="M3260" i="2"/>
  <c r="K3260" i="2"/>
  <c r="L3260" i="2"/>
  <c r="J3259" i="2"/>
  <c r="M3259" i="2"/>
  <c r="K3259" i="2"/>
  <c r="L3259" i="2"/>
  <c r="J3258" i="2"/>
  <c r="M3258" i="2"/>
  <c r="K3258" i="2"/>
  <c r="L3258" i="2"/>
  <c r="J3257" i="2"/>
  <c r="M3257" i="2"/>
  <c r="K3257" i="2"/>
  <c r="L3257" i="2"/>
  <c r="J3256" i="2"/>
  <c r="M3256" i="2"/>
  <c r="K3256" i="2"/>
  <c r="L3256" i="2"/>
  <c r="J3255" i="2"/>
  <c r="M3255" i="2"/>
  <c r="K3255" i="2"/>
  <c r="L3255" i="2"/>
  <c r="J3254" i="2"/>
  <c r="M3254" i="2"/>
  <c r="K3254" i="2"/>
  <c r="L3254" i="2"/>
  <c r="J3253" i="2"/>
  <c r="M3253" i="2"/>
  <c r="K3253" i="2"/>
  <c r="L3253" i="2"/>
  <c r="J3252" i="2"/>
  <c r="M3252" i="2"/>
  <c r="K3252" i="2"/>
  <c r="L3252" i="2"/>
  <c r="J3251" i="2"/>
  <c r="M3251" i="2"/>
  <c r="K3251" i="2"/>
  <c r="L3251" i="2"/>
  <c r="J3250" i="2"/>
  <c r="M3250" i="2"/>
  <c r="K3250" i="2"/>
  <c r="L3250" i="2"/>
  <c r="J3249" i="2"/>
  <c r="M3249" i="2"/>
  <c r="K3249" i="2"/>
  <c r="L3249" i="2"/>
  <c r="J3248" i="2"/>
  <c r="M3248" i="2"/>
  <c r="K3248" i="2"/>
  <c r="L3248" i="2"/>
  <c r="J3247" i="2"/>
  <c r="M3247" i="2"/>
  <c r="K3247" i="2"/>
  <c r="L3247" i="2"/>
  <c r="J3246" i="2"/>
  <c r="M3246" i="2"/>
  <c r="K3246" i="2"/>
  <c r="L3246" i="2"/>
  <c r="J3245" i="2"/>
  <c r="M3245" i="2"/>
  <c r="K3245" i="2"/>
  <c r="L3245" i="2"/>
  <c r="J3244" i="2"/>
  <c r="M3244" i="2"/>
  <c r="K3244" i="2"/>
  <c r="L3244" i="2"/>
  <c r="J3243" i="2"/>
  <c r="M3243" i="2"/>
  <c r="K3243" i="2"/>
  <c r="L3243" i="2"/>
  <c r="J3242" i="2"/>
  <c r="M3242" i="2"/>
  <c r="K3242" i="2"/>
  <c r="L3242" i="2"/>
  <c r="J3241" i="2"/>
  <c r="M3241" i="2"/>
  <c r="K3241" i="2"/>
  <c r="L3241" i="2"/>
  <c r="J3240" i="2"/>
  <c r="M3240" i="2"/>
  <c r="K3240" i="2"/>
  <c r="L3240" i="2"/>
  <c r="J3239" i="2"/>
  <c r="M3239" i="2"/>
  <c r="K3239" i="2"/>
  <c r="L3239" i="2"/>
  <c r="J3238" i="2"/>
  <c r="M3238" i="2"/>
  <c r="K3238" i="2"/>
  <c r="L3238" i="2"/>
  <c r="J3237" i="2"/>
  <c r="M3237" i="2"/>
  <c r="K3237" i="2"/>
  <c r="L3237" i="2"/>
  <c r="J3236" i="2"/>
  <c r="M3236" i="2"/>
  <c r="K3236" i="2"/>
  <c r="L3236" i="2"/>
  <c r="J3235" i="2"/>
  <c r="M3235" i="2"/>
  <c r="K3235" i="2"/>
  <c r="L3235" i="2"/>
  <c r="J3234" i="2"/>
  <c r="M3234" i="2"/>
  <c r="K3234" i="2"/>
  <c r="L3234" i="2"/>
  <c r="J3233" i="2"/>
  <c r="M3233" i="2"/>
  <c r="K3233" i="2"/>
  <c r="L3233" i="2"/>
  <c r="J3232" i="2"/>
  <c r="M3232" i="2"/>
  <c r="K3232" i="2"/>
  <c r="L3232" i="2"/>
  <c r="J3231" i="2"/>
  <c r="M3231" i="2"/>
  <c r="K3231" i="2"/>
  <c r="L3231" i="2"/>
  <c r="J3230" i="2"/>
  <c r="M3230" i="2"/>
  <c r="K3230" i="2"/>
  <c r="L3230" i="2"/>
  <c r="J3229" i="2"/>
  <c r="M3229" i="2"/>
  <c r="K3229" i="2"/>
  <c r="L3229" i="2"/>
  <c r="J3228" i="2"/>
  <c r="M3228" i="2"/>
  <c r="K3228" i="2"/>
  <c r="L3228" i="2"/>
  <c r="J3227" i="2"/>
  <c r="M3227" i="2"/>
  <c r="K3227" i="2"/>
  <c r="L3227" i="2"/>
  <c r="J3226" i="2"/>
  <c r="M3226" i="2"/>
  <c r="K3226" i="2"/>
  <c r="L3226" i="2"/>
  <c r="J3225" i="2"/>
  <c r="M3225" i="2"/>
  <c r="K3225" i="2"/>
  <c r="L3225" i="2"/>
  <c r="J3224" i="2"/>
  <c r="M3224" i="2"/>
  <c r="K3224" i="2"/>
  <c r="L3224" i="2"/>
  <c r="J3223" i="2"/>
  <c r="M3223" i="2"/>
  <c r="K3223" i="2"/>
  <c r="L3223" i="2"/>
  <c r="J3222" i="2"/>
  <c r="M3222" i="2"/>
  <c r="K3222" i="2"/>
  <c r="L3222" i="2"/>
  <c r="J3221" i="2"/>
  <c r="M3221" i="2"/>
  <c r="K3221" i="2"/>
  <c r="L3221" i="2"/>
  <c r="J3220" i="2"/>
  <c r="M3220" i="2"/>
  <c r="K3220" i="2"/>
  <c r="L3220" i="2"/>
  <c r="J3219" i="2"/>
  <c r="M3219" i="2"/>
  <c r="K3219" i="2"/>
  <c r="L3219" i="2"/>
  <c r="J3218" i="2"/>
  <c r="M3218" i="2"/>
  <c r="K3218" i="2"/>
  <c r="L3218" i="2"/>
  <c r="J3217" i="2"/>
  <c r="M3217" i="2"/>
  <c r="K3217" i="2"/>
  <c r="L3217" i="2"/>
  <c r="J3216" i="2"/>
  <c r="M3216" i="2"/>
  <c r="K3216" i="2"/>
  <c r="L3216" i="2"/>
  <c r="J3215" i="2"/>
  <c r="M3215" i="2"/>
  <c r="K3215" i="2"/>
  <c r="L3215" i="2"/>
  <c r="J3214" i="2"/>
  <c r="M3214" i="2"/>
  <c r="K3214" i="2"/>
  <c r="L3214" i="2"/>
  <c r="J3213" i="2"/>
  <c r="M3213" i="2"/>
  <c r="K3213" i="2"/>
  <c r="L3213" i="2"/>
  <c r="J3212" i="2"/>
  <c r="M3212" i="2"/>
  <c r="K3212" i="2"/>
  <c r="L3212" i="2"/>
  <c r="J3211" i="2"/>
  <c r="M3211" i="2"/>
  <c r="K3211" i="2"/>
  <c r="L3211" i="2"/>
  <c r="J3210" i="2"/>
  <c r="M3210" i="2"/>
  <c r="K3210" i="2"/>
  <c r="L3210" i="2"/>
  <c r="J3209" i="2"/>
  <c r="M3209" i="2"/>
  <c r="K3209" i="2"/>
  <c r="L3209" i="2"/>
  <c r="J3208" i="2"/>
  <c r="M3208" i="2"/>
  <c r="K3208" i="2"/>
  <c r="L3208" i="2"/>
  <c r="J3207" i="2"/>
  <c r="M3207" i="2"/>
  <c r="K3207" i="2"/>
  <c r="L3207" i="2"/>
  <c r="J3206" i="2"/>
  <c r="M3206" i="2"/>
  <c r="K3206" i="2"/>
  <c r="L3206" i="2"/>
  <c r="J3205" i="2"/>
  <c r="M3205" i="2"/>
  <c r="K3205" i="2"/>
  <c r="L3205" i="2"/>
  <c r="J3204" i="2"/>
  <c r="M3204" i="2"/>
  <c r="K3204" i="2"/>
  <c r="L3204" i="2"/>
  <c r="J3203" i="2"/>
  <c r="M3203" i="2"/>
  <c r="K3203" i="2"/>
  <c r="L3203" i="2"/>
  <c r="J3202" i="2"/>
  <c r="M3202" i="2"/>
  <c r="K3202" i="2"/>
  <c r="L3202" i="2"/>
  <c r="J3201" i="2"/>
  <c r="M3201" i="2"/>
  <c r="K3201" i="2"/>
  <c r="L3201" i="2"/>
  <c r="J3200" i="2"/>
  <c r="M3200" i="2"/>
  <c r="K3200" i="2"/>
  <c r="L3200" i="2"/>
  <c r="J3199" i="2"/>
  <c r="M3199" i="2"/>
  <c r="K3199" i="2"/>
  <c r="L3199" i="2"/>
  <c r="J3198" i="2"/>
  <c r="M3198" i="2"/>
  <c r="K3198" i="2"/>
  <c r="L3198" i="2"/>
  <c r="J3197" i="2"/>
  <c r="M3197" i="2"/>
  <c r="K3197" i="2"/>
  <c r="L3197" i="2"/>
  <c r="J3196" i="2"/>
  <c r="M3196" i="2"/>
  <c r="K3196" i="2"/>
  <c r="L3196" i="2"/>
  <c r="J3195" i="2"/>
  <c r="M3195" i="2"/>
  <c r="K3195" i="2"/>
  <c r="L3195" i="2"/>
  <c r="J3194" i="2"/>
  <c r="M3194" i="2"/>
  <c r="K3194" i="2"/>
  <c r="L3194" i="2"/>
  <c r="J3193" i="2"/>
  <c r="M3193" i="2"/>
  <c r="K3193" i="2"/>
  <c r="L3193" i="2"/>
  <c r="J3192" i="2"/>
  <c r="M3192" i="2"/>
  <c r="K3192" i="2"/>
  <c r="L3192" i="2"/>
  <c r="J3191" i="2"/>
  <c r="M3191" i="2"/>
  <c r="K3191" i="2"/>
  <c r="L3191" i="2"/>
  <c r="J3190" i="2"/>
  <c r="M3190" i="2"/>
  <c r="K3190" i="2"/>
  <c r="L3190" i="2"/>
  <c r="J3189" i="2"/>
  <c r="M3189" i="2"/>
  <c r="K3189" i="2"/>
  <c r="L3189" i="2"/>
  <c r="J3188" i="2"/>
  <c r="M3188" i="2"/>
  <c r="K3188" i="2"/>
  <c r="L3188" i="2"/>
  <c r="J3187" i="2"/>
  <c r="M3187" i="2"/>
  <c r="K3187" i="2"/>
  <c r="L3187" i="2"/>
  <c r="J3186" i="2"/>
  <c r="M3186" i="2"/>
  <c r="K3186" i="2"/>
  <c r="L3186" i="2"/>
  <c r="J3185" i="2"/>
  <c r="M3185" i="2"/>
  <c r="K3185" i="2"/>
  <c r="L3185" i="2"/>
  <c r="J3184" i="2"/>
  <c r="M3184" i="2"/>
  <c r="K3184" i="2"/>
  <c r="L3184" i="2"/>
  <c r="J3183" i="2"/>
  <c r="M3183" i="2"/>
  <c r="K3183" i="2"/>
  <c r="L3183" i="2"/>
  <c r="J3182" i="2"/>
  <c r="M3182" i="2"/>
  <c r="K3182" i="2"/>
  <c r="L3182" i="2"/>
  <c r="J3181" i="2"/>
  <c r="M3181" i="2"/>
  <c r="K3181" i="2"/>
  <c r="L3181" i="2"/>
  <c r="J3180" i="2"/>
  <c r="M3180" i="2"/>
  <c r="K3180" i="2"/>
  <c r="L3180" i="2"/>
  <c r="J3179" i="2"/>
  <c r="M3179" i="2"/>
  <c r="K3179" i="2"/>
  <c r="L3179" i="2"/>
  <c r="J3178" i="2"/>
  <c r="M3178" i="2"/>
  <c r="K3178" i="2"/>
  <c r="L3178" i="2"/>
  <c r="J3177" i="2"/>
  <c r="M3177" i="2"/>
  <c r="K3177" i="2"/>
  <c r="L3177" i="2"/>
  <c r="J3176" i="2"/>
  <c r="M3176" i="2"/>
  <c r="K3176" i="2"/>
  <c r="L3176" i="2"/>
  <c r="J3175" i="2"/>
  <c r="M3175" i="2"/>
  <c r="K3175" i="2"/>
  <c r="L3175" i="2"/>
  <c r="J3174" i="2"/>
  <c r="M3174" i="2"/>
  <c r="K3174" i="2"/>
  <c r="L3174" i="2"/>
  <c r="J3173" i="2"/>
  <c r="M3173" i="2"/>
  <c r="K3173" i="2"/>
  <c r="L3173" i="2"/>
  <c r="J3172" i="2"/>
  <c r="M3172" i="2"/>
  <c r="K3172" i="2"/>
  <c r="L3172" i="2"/>
  <c r="J3171" i="2"/>
  <c r="M3171" i="2"/>
  <c r="K3171" i="2"/>
  <c r="L3171" i="2"/>
  <c r="J3170" i="2"/>
  <c r="M3170" i="2"/>
  <c r="K3170" i="2"/>
  <c r="L3170" i="2"/>
  <c r="J3169" i="2"/>
  <c r="M3169" i="2"/>
  <c r="K3169" i="2"/>
  <c r="L3169" i="2"/>
  <c r="J3168" i="2"/>
  <c r="M3168" i="2"/>
  <c r="K3168" i="2"/>
  <c r="L3168" i="2"/>
  <c r="J3167" i="2"/>
  <c r="M3167" i="2"/>
  <c r="K3167" i="2"/>
  <c r="L3167" i="2"/>
  <c r="J3166" i="2"/>
  <c r="M3166" i="2"/>
  <c r="K3166" i="2"/>
  <c r="L3166" i="2"/>
  <c r="J3165" i="2"/>
  <c r="M3165" i="2"/>
  <c r="K3165" i="2"/>
  <c r="L3165" i="2"/>
  <c r="J3164" i="2"/>
  <c r="M3164" i="2"/>
  <c r="K3164" i="2"/>
  <c r="L3164" i="2"/>
  <c r="J3163" i="2"/>
  <c r="M3163" i="2"/>
  <c r="K3163" i="2"/>
  <c r="L3163" i="2"/>
  <c r="J3162" i="2"/>
  <c r="M3162" i="2"/>
  <c r="K3162" i="2"/>
  <c r="L3162" i="2"/>
  <c r="J3161" i="2"/>
  <c r="M3161" i="2"/>
  <c r="K3161" i="2"/>
  <c r="L3161" i="2"/>
  <c r="J3160" i="2"/>
  <c r="M3160" i="2"/>
  <c r="K3160" i="2"/>
  <c r="L3160" i="2"/>
  <c r="J3159" i="2"/>
  <c r="M3159" i="2"/>
  <c r="K3159" i="2"/>
  <c r="L3159" i="2"/>
  <c r="J3158" i="2"/>
  <c r="M3158" i="2"/>
  <c r="K3158" i="2"/>
  <c r="L3158" i="2"/>
  <c r="J3157" i="2"/>
  <c r="M3157" i="2"/>
  <c r="K3157" i="2"/>
  <c r="L3157" i="2"/>
  <c r="J3156" i="2"/>
  <c r="M3156" i="2"/>
  <c r="K3156" i="2"/>
  <c r="L3156" i="2"/>
  <c r="J3155" i="2"/>
  <c r="M3155" i="2"/>
  <c r="K3155" i="2"/>
  <c r="L3155" i="2"/>
  <c r="J3154" i="2"/>
  <c r="M3154" i="2"/>
  <c r="K3154" i="2"/>
  <c r="L3154" i="2"/>
  <c r="J3153" i="2"/>
  <c r="M3153" i="2"/>
  <c r="K3153" i="2"/>
  <c r="L3153" i="2"/>
  <c r="J3152" i="2"/>
  <c r="M3152" i="2"/>
  <c r="K3152" i="2"/>
  <c r="L3152" i="2"/>
  <c r="J3151" i="2"/>
  <c r="M3151" i="2"/>
  <c r="K3151" i="2"/>
  <c r="L3151" i="2"/>
  <c r="J3150" i="2"/>
  <c r="M3150" i="2"/>
  <c r="K3150" i="2"/>
  <c r="L3150" i="2"/>
  <c r="J3149" i="2"/>
  <c r="M3149" i="2"/>
  <c r="K3149" i="2"/>
  <c r="L3149" i="2"/>
  <c r="J3148" i="2"/>
  <c r="M3148" i="2"/>
  <c r="K3148" i="2"/>
  <c r="L3148" i="2"/>
  <c r="J3147" i="2"/>
  <c r="M3147" i="2"/>
  <c r="K3147" i="2"/>
  <c r="L3147" i="2"/>
  <c r="J3146" i="2"/>
  <c r="M3146" i="2"/>
  <c r="K3146" i="2"/>
  <c r="L3146" i="2"/>
  <c r="J3145" i="2"/>
  <c r="M3145" i="2"/>
  <c r="K3145" i="2"/>
  <c r="L3145" i="2"/>
  <c r="J3144" i="2"/>
  <c r="M3144" i="2"/>
  <c r="K3144" i="2"/>
  <c r="L3144" i="2"/>
  <c r="J3143" i="2"/>
  <c r="M3143" i="2"/>
  <c r="K3143" i="2"/>
  <c r="L3143" i="2"/>
  <c r="J3142" i="2"/>
  <c r="M3142" i="2"/>
  <c r="K3142" i="2"/>
  <c r="L3142" i="2"/>
  <c r="J3141" i="2"/>
  <c r="M3141" i="2"/>
  <c r="K3141" i="2"/>
  <c r="L3141" i="2"/>
  <c r="J3140" i="2"/>
  <c r="M3140" i="2"/>
  <c r="K3140" i="2"/>
  <c r="L3140" i="2"/>
  <c r="J3139" i="2"/>
  <c r="M3139" i="2"/>
  <c r="K3139" i="2"/>
  <c r="L3139" i="2"/>
  <c r="J3138" i="2"/>
  <c r="M3138" i="2"/>
  <c r="K3138" i="2"/>
  <c r="L3138" i="2"/>
  <c r="J3137" i="2"/>
  <c r="M3137" i="2"/>
  <c r="K3137" i="2"/>
  <c r="L3137" i="2"/>
  <c r="J3136" i="2"/>
  <c r="M3136" i="2"/>
  <c r="K3136" i="2"/>
  <c r="L3136" i="2"/>
  <c r="J3135" i="2"/>
  <c r="M3135" i="2"/>
  <c r="K3135" i="2"/>
  <c r="L3135" i="2"/>
  <c r="J3134" i="2"/>
  <c r="M3134" i="2"/>
  <c r="K3134" i="2"/>
  <c r="L3134" i="2"/>
  <c r="J3133" i="2"/>
  <c r="M3133" i="2"/>
  <c r="K3133" i="2"/>
  <c r="L3133" i="2"/>
  <c r="J3132" i="2"/>
  <c r="M3132" i="2"/>
  <c r="K3132" i="2"/>
  <c r="L3132" i="2"/>
  <c r="J3131" i="2"/>
  <c r="M3131" i="2"/>
  <c r="K3131" i="2"/>
  <c r="L3131" i="2"/>
  <c r="J3130" i="2"/>
  <c r="M3130" i="2"/>
  <c r="K3130" i="2"/>
  <c r="L3130" i="2"/>
  <c r="J3129" i="2"/>
  <c r="M3129" i="2"/>
  <c r="K3129" i="2"/>
  <c r="L3129" i="2"/>
  <c r="J3128" i="2"/>
  <c r="M3128" i="2"/>
  <c r="K3128" i="2"/>
  <c r="L3128" i="2"/>
  <c r="J3127" i="2"/>
  <c r="M3127" i="2"/>
  <c r="K3127" i="2"/>
  <c r="L3127" i="2"/>
  <c r="J3126" i="2"/>
  <c r="M3126" i="2"/>
  <c r="K3126" i="2"/>
  <c r="L3126" i="2"/>
  <c r="J3125" i="2"/>
  <c r="M3125" i="2"/>
  <c r="K3125" i="2"/>
  <c r="L3125" i="2"/>
  <c r="J3124" i="2"/>
  <c r="M3124" i="2"/>
  <c r="K3124" i="2"/>
  <c r="L3124" i="2"/>
  <c r="J3123" i="2"/>
  <c r="M3123" i="2"/>
  <c r="K3123" i="2"/>
  <c r="L3123" i="2"/>
  <c r="J3122" i="2"/>
  <c r="M3122" i="2"/>
  <c r="K3122" i="2"/>
  <c r="L3122" i="2"/>
  <c r="J3121" i="2"/>
  <c r="M3121" i="2"/>
  <c r="K3121" i="2"/>
  <c r="L3121" i="2"/>
  <c r="J3120" i="2"/>
  <c r="M3120" i="2"/>
  <c r="K3120" i="2"/>
  <c r="L3120" i="2"/>
  <c r="J3119" i="2"/>
  <c r="M3119" i="2"/>
  <c r="K3119" i="2"/>
  <c r="L3119" i="2"/>
  <c r="J3118" i="2"/>
  <c r="M3118" i="2"/>
  <c r="K3118" i="2"/>
  <c r="L3118" i="2"/>
  <c r="J3117" i="2"/>
  <c r="M3117" i="2"/>
  <c r="K3117" i="2"/>
  <c r="L3117" i="2"/>
  <c r="J3116" i="2"/>
  <c r="M3116" i="2"/>
  <c r="K3116" i="2"/>
  <c r="L3116" i="2"/>
  <c r="J3115" i="2"/>
  <c r="M3115" i="2"/>
  <c r="K3115" i="2"/>
  <c r="L3115" i="2"/>
  <c r="J3114" i="2"/>
  <c r="M3114" i="2"/>
  <c r="K3114" i="2"/>
  <c r="L3114" i="2"/>
  <c r="J3113" i="2"/>
  <c r="M3113" i="2"/>
  <c r="K3113" i="2"/>
  <c r="L3113" i="2"/>
  <c r="J3112" i="2"/>
  <c r="M3112" i="2"/>
  <c r="K3112" i="2"/>
  <c r="L3112" i="2"/>
  <c r="J3111" i="2"/>
  <c r="M3111" i="2"/>
  <c r="K3111" i="2"/>
  <c r="L3111" i="2"/>
  <c r="J3110" i="2"/>
  <c r="M3110" i="2"/>
  <c r="K3110" i="2"/>
  <c r="L3110" i="2"/>
  <c r="J3109" i="2"/>
  <c r="M3109" i="2"/>
  <c r="K3109" i="2"/>
  <c r="L3109" i="2"/>
  <c r="J3108" i="2"/>
  <c r="M3108" i="2"/>
  <c r="K3108" i="2"/>
  <c r="L3108" i="2"/>
  <c r="J3107" i="2"/>
  <c r="M3107" i="2"/>
  <c r="K3107" i="2"/>
  <c r="L3107" i="2"/>
  <c r="J3106" i="2"/>
  <c r="M3106" i="2"/>
  <c r="K3106" i="2"/>
  <c r="L3106" i="2"/>
  <c r="J3105" i="2"/>
  <c r="M3105" i="2"/>
  <c r="K3105" i="2"/>
  <c r="L3105" i="2"/>
  <c r="J3104" i="2"/>
  <c r="M3104" i="2"/>
  <c r="K3104" i="2"/>
  <c r="L3104" i="2"/>
  <c r="J3103" i="2"/>
  <c r="M3103" i="2"/>
  <c r="K3103" i="2"/>
  <c r="L3103" i="2"/>
  <c r="J3102" i="2"/>
  <c r="M3102" i="2"/>
  <c r="K3102" i="2"/>
  <c r="L3102" i="2"/>
  <c r="J3101" i="2"/>
  <c r="M3101" i="2"/>
  <c r="K3101" i="2"/>
  <c r="L3101" i="2"/>
  <c r="J3100" i="2"/>
  <c r="M3100" i="2"/>
  <c r="K3100" i="2"/>
  <c r="L3100" i="2"/>
  <c r="J3099" i="2"/>
  <c r="M3099" i="2"/>
  <c r="K3099" i="2"/>
  <c r="L3099" i="2"/>
  <c r="J3098" i="2"/>
  <c r="M3098" i="2"/>
  <c r="K3098" i="2"/>
  <c r="L3098" i="2"/>
  <c r="J3097" i="2"/>
  <c r="M3097" i="2"/>
  <c r="K3097" i="2"/>
  <c r="L3097" i="2"/>
  <c r="J3096" i="2"/>
  <c r="M3096" i="2"/>
  <c r="K3096" i="2"/>
  <c r="L3096" i="2"/>
  <c r="J3095" i="2"/>
  <c r="M3095" i="2"/>
  <c r="K3095" i="2"/>
  <c r="L3095" i="2"/>
  <c r="J3094" i="2"/>
  <c r="M3094" i="2"/>
  <c r="K3094" i="2"/>
  <c r="L3094" i="2"/>
  <c r="J3093" i="2"/>
  <c r="M3093" i="2"/>
  <c r="K3093" i="2"/>
  <c r="L3093" i="2"/>
  <c r="J3092" i="2"/>
  <c r="M3092" i="2"/>
  <c r="K3092" i="2"/>
  <c r="L3092" i="2"/>
  <c r="J3091" i="2"/>
  <c r="M3091" i="2"/>
  <c r="K3091" i="2"/>
  <c r="L3091" i="2"/>
  <c r="J3090" i="2"/>
  <c r="M3090" i="2"/>
  <c r="K3090" i="2"/>
  <c r="L3090" i="2"/>
  <c r="J3089" i="2"/>
  <c r="M3089" i="2"/>
  <c r="K3089" i="2"/>
  <c r="L3089" i="2"/>
  <c r="J3088" i="2"/>
  <c r="M3088" i="2"/>
  <c r="K3088" i="2"/>
  <c r="L3088" i="2"/>
  <c r="J3087" i="2"/>
  <c r="M3087" i="2"/>
  <c r="K3087" i="2"/>
  <c r="L3087" i="2"/>
  <c r="J3086" i="2"/>
  <c r="M3086" i="2"/>
  <c r="K3086" i="2"/>
  <c r="L3086" i="2"/>
  <c r="J3085" i="2"/>
  <c r="M3085" i="2"/>
  <c r="K3085" i="2"/>
  <c r="L3085" i="2"/>
  <c r="J3084" i="2"/>
  <c r="M3084" i="2"/>
  <c r="K3084" i="2"/>
  <c r="L3084" i="2"/>
  <c r="J3083" i="2"/>
  <c r="M3083" i="2"/>
  <c r="K3083" i="2"/>
  <c r="L3083" i="2"/>
  <c r="J3082" i="2"/>
  <c r="M3082" i="2"/>
  <c r="K3082" i="2"/>
  <c r="L3082" i="2"/>
  <c r="J3081" i="2"/>
  <c r="M3081" i="2"/>
  <c r="K3081" i="2"/>
  <c r="L3081" i="2"/>
  <c r="J3080" i="2"/>
  <c r="M3080" i="2"/>
  <c r="K3080" i="2"/>
  <c r="L3080" i="2"/>
  <c r="J3079" i="2"/>
  <c r="M3079" i="2"/>
  <c r="K3079" i="2"/>
  <c r="L3079" i="2"/>
  <c r="J3078" i="2"/>
  <c r="M3078" i="2"/>
  <c r="K3078" i="2"/>
  <c r="L3078" i="2"/>
  <c r="J3077" i="2"/>
  <c r="M3077" i="2"/>
  <c r="K3077" i="2"/>
  <c r="L3077" i="2"/>
  <c r="J3076" i="2"/>
  <c r="M3076" i="2"/>
  <c r="K3076" i="2"/>
  <c r="L3076" i="2"/>
  <c r="J3075" i="2"/>
  <c r="M3075" i="2"/>
  <c r="K3075" i="2"/>
  <c r="L3075" i="2"/>
  <c r="J3074" i="2"/>
  <c r="M3074" i="2"/>
  <c r="K3074" i="2"/>
  <c r="L3074" i="2"/>
  <c r="J3073" i="2"/>
  <c r="M3073" i="2"/>
  <c r="K3073" i="2"/>
  <c r="L3073" i="2"/>
  <c r="J3072" i="2"/>
  <c r="M3072" i="2"/>
  <c r="K3072" i="2"/>
  <c r="L3072" i="2"/>
  <c r="J3071" i="2"/>
  <c r="M3071" i="2"/>
  <c r="K3071" i="2"/>
  <c r="L3071" i="2"/>
  <c r="J3070" i="2"/>
  <c r="M3070" i="2"/>
  <c r="K3070" i="2"/>
  <c r="L3070" i="2"/>
  <c r="J3069" i="2"/>
  <c r="M3069" i="2"/>
  <c r="K3069" i="2"/>
  <c r="L3069" i="2"/>
  <c r="J3068" i="2"/>
  <c r="M3068" i="2"/>
  <c r="K3068" i="2"/>
  <c r="L3068" i="2"/>
  <c r="J3067" i="2"/>
  <c r="M3067" i="2"/>
  <c r="K3067" i="2"/>
  <c r="L3067" i="2"/>
  <c r="J3066" i="2"/>
  <c r="M3066" i="2"/>
  <c r="K3066" i="2"/>
  <c r="L3066" i="2"/>
  <c r="J3065" i="2"/>
  <c r="M3065" i="2"/>
  <c r="K3065" i="2"/>
  <c r="L3065" i="2"/>
  <c r="J3064" i="2"/>
  <c r="M3064" i="2"/>
  <c r="K3064" i="2"/>
  <c r="L3064" i="2"/>
  <c r="J3063" i="2"/>
  <c r="M3063" i="2"/>
  <c r="K3063" i="2"/>
  <c r="L3063" i="2"/>
  <c r="J3062" i="2"/>
  <c r="M3062" i="2"/>
  <c r="K3062" i="2"/>
  <c r="L3062" i="2"/>
  <c r="J3061" i="2"/>
  <c r="M3061" i="2"/>
  <c r="K3061" i="2"/>
  <c r="L3061" i="2"/>
  <c r="J3060" i="2"/>
  <c r="M3060" i="2"/>
  <c r="K3060" i="2"/>
  <c r="L3060" i="2"/>
  <c r="J3059" i="2"/>
  <c r="M3059" i="2"/>
  <c r="K3059" i="2"/>
  <c r="L3059" i="2"/>
  <c r="J3058" i="2"/>
  <c r="M3058" i="2"/>
  <c r="K3058" i="2"/>
  <c r="L3058" i="2"/>
  <c r="J3057" i="2"/>
  <c r="M3057" i="2"/>
  <c r="K3057" i="2"/>
  <c r="L3057" i="2"/>
  <c r="J3056" i="2"/>
  <c r="M3056" i="2"/>
  <c r="K3056" i="2"/>
  <c r="L3056" i="2"/>
  <c r="J3055" i="2"/>
  <c r="M3055" i="2"/>
  <c r="K3055" i="2"/>
  <c r="L3055" i="2"/>
  <c r="J3054" i="2"/>
  <c r="M3054" i="2"/>
  <c r="K3054" i="2"/>
  <c r="L3054" i="2"/>
  <c r="J3053" i="2"/>
  <c r="M3053" i="2"/>
  <c r="K3053" i="2"/>
  <c r="L3053" i="2"/>
  <c r="J3052" i="2"/>
  <c r="M3052" i="2"/>
  <c r="K3052" i="2"/>
  <c r="L3052" i="2"/>
  <c r="J3051" i="2"/>
  <c r="M3051" i="2"/>
  <c r="K3051" i="2"/>
  <c r="L3051" i="2"/>
  <c r="J3050" i="2"/>
  <c r="M3050" i="2"/>
  <c r="K3050" i="2"/>
  <c r="L3050" i="2"/>
  <c r="J3049" i="2"/>
  <c r="M3049" i="2"/>
  <c r="K3049" i="2"/>
  <c r="L3049" i="2"/>
  <c r="J3048" i="2"/>
  <c r="M3048" i="2"/>
  <c r="K3048" i="2"/>
  <c r="L3048" i="2"/>
  <c r="J3047" i="2"/>
  <c r="M3047" i="2"/>
  <c r="K3047" i="2"/>
  <c r="L3047" i="2"/>
  <c r="J3046" i="2"/>
  <c r="M3046" i="2"/>
  <c r="K3046" i="2"/>
  <c r="L3046" i="2"/>
  <c r="J3045" i="2"/>
  <c r="M3045" i="2"/>
  <c r="K3045" i="2"/>
  <c r="L3045" i="2"/>
  <c r="J3044" i="2"/>
  <c r="M3044" i="2"/>
  <c r="K3044" i="2"/>
  <c r="L3044" i="2"/>
  <c r="J3043" i="2"/>
  <c r="M3043" i="2"/>
  <c r="K3043" i="2"/>
  <c r="L3043" i="2"/>
  <c r="J3042" i="2"/>
  <c r="M3042" i="2"/>
  <c r="K3042" i="2"/>
  <c r="L3042" i="2"/>
  <c r="J3041" i="2"/>
  <c r="M3041" i="2"/>
  <c r="K3041" i="2"/>
  <c r="L3041" i="2"/>
  <c r="J3040" i="2"/>
  <c r="M3040" i="2"/>
  <c r="K3040" i="2"/>
  <c r="L3040" i="2"/>
  <c r="J3039" i="2"/>
  <c r="M3039" i="2"/>
  <c r="K3039" i="2"/>
  <c r="L3039" i="2"/>
  <c r="J3038" i="2"/>
  <c r="M3038" i="2"/>
  <c r="K3038" i="2"/>
  <c r="L3038" i="2"/>
  <c r="J3037" i="2"/>
  <c r="M3037" i="2"/>
  <c r="K3037" i="2"/>
  <c r="L3037" i="2"/>
  <c r="J3036" i="2"/>
  <c r="M3036" i="2"/>
  <c r="K3036" i="2"/>
  <c r="L3036" i="2"/>
  <c r="J3035" i="2"/>
  <c r="M3035" i="2"/>
  <c r="K3035" i="2"/>
  <c r="L3035" i="2"/>
  <c r="J3034" i="2"/>
  <c r="M3034" i="2"/>
  <c r="K3034" i="2"/>
  <c r="L3034" i="2"/>
  <c r="J3033" i="2"/>
  <c r="M3033" i="2"/>
  <c r="K3033" i="2"/>
  <c r="L3033" i="2"/>
  <c r="J3032" i="2"/>
  <c r="M3032" i="2"/>
  <c r="K3032" i="2"/>
  <c r="L3032" i="2"/>
  <c r="J3031" i="2"/>
  <c r="M3031" i="2"/>
  <c r="K3031" i="2"/>
  <c r="L3031" i="2"/>
  <c r="J3030" i="2"/>
  <c r="M3030" i="2"/>
  <c r="K3030" i="2"/>
  <c r="L3030" i="2"/>
  <c r="J3029" i="2"/>
  <c r="M3029" i="2"/>
  <c r="K3029" i="2"/>
  <c r="L3029" i="2"/>
  <c r="J3028" i="2"/>
  <c r="M3028" i="2"/>
  <c r="K3028" i="2"/>
  <c r="L3028" i="2"/>
  <c r="J3027" i="2"/>
  <c r="M3027" i="2"/>
  <c r="K3027" i="2"/>
  <c r="L3027" i="2"/>
  <c r="J3026" i="2"/>
  <c r="M3026" i="2"/>
  <c r="K3026" i="2"/>
  <c r="L3026" i="2"/>
  <c r="J3025" i="2"/>
  <c r="M3025" i="2"/>
  <c r="K3025" i="2"/>
  <c r="L3025" i="2"/>
  <c r="J3024" i="2"/>
  <c r="M3024" i="2"/>
  <c r="K3024" i="2"/>
  <c r="L3024" i="2"/>
  <c r="J3023" i="2"/>
  <c r="M3023" i="2"/>
  <c r="K3023" i="2"/>
  <c r="L3023" i="2"/>
  <c r="J3022" i="2"/>
  <c r="M3022" i="2"/>
  <c r="K3022" i="2"/>
  <c r="L3022" i="2"/>
  <c r="J3021" i="2"/>
  <c r="M3021" i="2"/>
  <c r="K3021" i="2"/>
  <c r="L3021" i="2"/>
  <c r="J3020" i="2"/>
  <c r="M3020" i="2"/>
  <c r="K3020" i="2"/>
  <c r="L3020" i="2"/>
  <c r="J3019" i="2"/>
  <c r="M3019" i="2"/>
  <c r="K3019" i="2"/>
  <c r="L3019" i="2"/>
  <c r="J3018" i="2"/>
  <c r="M3018" i="2"/>
  <c r="K3018" i="2"/>
  <c r="L3018" i="2"/>
  <c r="J3017" i="2"/>
  <c r="M3017" i="2"/>
  <c r="K3017" i="2"/>
  <c r="L3017" i="2"/>
  <c r="J3016" i="2"/>
  <c r="M3016" i="2"/>
  <c r="K3016" i="2"/>
  <c r="L3016" i="2"/>
  <c r="J3015" i="2"/>
  <c r="M3015" i="2"/>
  <c r="K3015" i="2"/>
  <c r="L3015" i="2"/>
  <c r="J3014" i="2"/>
  <c r="M3014" i="2"/>
  <c r="K3014" i="2"/>
  <c r="L3014" i="2"/>
  <c r="J3013" i="2"/>
  <c r="M3013" i="2"/>
  <c r="K3013" i="2"/>
  <c r="L3013" i="2"/>
  <c r="J3012" i="2"/>
  <c r="M3012" i="2"/>
  <c r="K3012" i="2"/>
  <c r="L3012" i="2"/>
  <c r="J3011" i="2"/>
  <c r="M3011" i="2"/>
  <c r="K3011" i="2"/>
  <c r="L3011" i="2"/>
  <c r="J3010" i="2"/>
  <c r="M3010" i="2"/>
  <c r="K3010" i="2"/>
  <c r="L3010" i="2"/>
  <c r="J3009" i="2"/>
  <c r="M3009" i="2"/>
  <c r="K3009" i="2"/>
  <c r="L3009" i="2"/>
  <c r="J3008" i="2"/>
  <c r="M3008" i="2"/>
  <c r="K3008" i="2"/>
  <c r="L3008" i="2"/>
  <c r="J3007" i="2"/>
  <c r="M3007" i="2"/>
  <c r="K3007" i="2"/>
  <c r="L3007" i="2"/>
  <c r="J3006" i="2"/>
  <c r="M3006" i="2"/>
  <c r="K3006" i="2"/>
  <c r="L3006" i="2"/>
  <c r="J3005" i="2"/>
  <c r="M3005" i="2"/>
  <c r="K3005" i="2"/>
  <c r="L3005" i="2"/>
  <c r="J3004" i="2"/>
  <c r="M3004" i="2"/>
  <c r="K3004" i="2"/>
  <c r="L3004" i="2"/>
  <c r="J3003" i="2"/>
  <c r="M3003" i="2"/>
  <c r="K3003" i="2"/>
  <c r="L3003" i="2"/>
  <c r="J3002" i="2"/>
  <c r="M3002" i="2"/>
  <c r="K3002" i="2"/>
  <c r="L3002" i="2"/>
  <c r="J3001" i="2"/>
  <c r="M3001" i="2"/>
  <c r="K3001" i="2"/>
  <c r="L3001" i="2"/>
  <c r="J3000" i="2"/>
  <c r="M3000" i="2"/>
  <c r="K3000" i="2"/>
  <c r="L3000" i="2"/>
  <c r="J2999" i="2"/>
  <c r="M2999" i="2"/>
  <c r="K2999" i="2"/>
  <c r="L2999" i="2"/>
  <c r="J2998" i="2"/>
  <c r="M2998" i="2"/>
  <c r="K2998" i="2"/>
  <c r="L2998" i="2"/>
  <c r="J2997" i="2"/>
  <c r="M2997" i="2"/>
  <c r="K2997" i="2"/>
  <c r="L2997" i="2"/>
  <c r="J2996" i="2"/>
  <c r="M2996" i="2"/>
  <c r="K2996" i="2"/>
  <c r="L2996" i="2"/>
  <c r="J2995" i="2"/>
  <c r="M2995" i="2"/>
  <c r="K2995" i="2"/>
  <c r="L2995" i="2"/>
  <c r="J2994" i="2"/>
  <c r="M2994" i="2"/>
  <c r="K2994" i="2"/>
  <c r="L2994" i="2"/>
  <c r="J2993" i="2"/>
  <c r="M2993" i="2"/>
  <c r="K2993" i="2"/>
  <c r="L2993" i="2"/>
  <c r="J2992" i="2"/>
  <c r="M2992" i="2"/>
  <c r="K2992" i="2"/>
  <c r="L2992" i="2"/>
  <c r="J2991" i="2"/>
  <c r="M2991" i="2"/>
  <c r="K2991" i="2"/>
  <c r="L2991" i="2"/>
  <c r="J2990" i="2"/>
  <c r="M2990" i="2"/>
  <c r="K2990" i="2"/>
  <c r="L2990" i="2"/>
  <c r="J2989" i="2"/>
  <c r="M2989" i="2"/>
  <c r="K2989" i="2"/>
  <c r="L2989" i="2"/>
  <c r="J2988" i="2"/>
  <c r="M2988" i="2"/>
  <c r="K2988" i="2"/>
  <c r="L2988" i="2"/>
  <c r="J2987" i="2"/>
  <c r="M2987" i="2"/>
  <c r="K2987" i="2"/>
  <c r="L2987" i="2"/>
  <c r="J2986" i="2"/>
  <c r="M2986" i="2"/>
  <c r="K2986" i="2"/>
  <c r="L2986" i="2"/>
  <c r="J2985" i="2"/>
  <c r="M2985" i="2"/>
  <c r="K2985" i="2"/>
  <c r="L2985" i="2"/>
  <c r="J2984" i="2"/>
  <c r="M2984" i="2"/>
  <c r="K2984" i="2"/>
  <c r="L2984" i="2"/>
  <c r="J2983" i="2"/>
  <c r="M2983" i="2"/>
  <c r="K2983" i="2"/>
  <c r="L2983" i="2"/>
  <c r="J2982" i="2"/>
  <c r="M2982" i="2"/>
  <c r="K2982" i="2"/>
  <c r="L2982" i="2"/>
  <c r="J2981" i="2"/>
  <c r="M2981" i="2"/>
  <c r="K2981" i="2"/>
  <c r="L2981" i="2"/>
  <c r="J2980" i="2"/>
  <c r="M2980" i="2"/>
  <c r="K2980" i="2"/>
  <c r="L2980" i="2"/>
  <c r="J2979" i="2"/>
  <c r="M2979" i="2"/>
  <c r="K2979" i="2"/>
  <c r="L2979" i="2"/>
  <c r="J2978" i="2"/>
  <c r="M2978" i="2"/>
  <c r="K2978" i="2"/>
  <c r="L2978" i="2"/>
  <c r="J2977" i="2"/>
  <c r="M2977" i="2"/>
  <c r="K2977" i="2"/>
  <c r="L2977" i="2"/>
  <c r="J2976" i="2"/>
  <c r="M2976" i="2"/>
  <c r="K2976" i="2"/>
  <c r="L2976" i="2"/>
  <c r="J2975" i="2"/>
  <c r="M2975" i="2"/>
  <c r="K2975" i="2"/>
  <c r="L2975" i="2"/>
  <c r="J2974" i="2"/>
  <c r="M2974" i="2"/>
  <c r="K2974" i="2"/>
  <c r="L2974" i="2"/>
  <c r="J2973" i="2"/>
  <c r="M2973" i="2"/>
  <c r="K2973" i="2"/>
  <c r="L2973" i="2"/>
  <c r="J2972" i="2"/>
  <c r="M2972" i="2"/>
  <c r="K2972" i="2"/>
  <c r="L2972" i="2"/>
  <c r="J2971" i="2"/>
  <c r="M2971" i="2"/>
  <c r="K2971" i="2"/>
  <c r="L2971" i="2"/>
  <c r="J2970" i="2"/>
  <c r="M2970" i="2"/>
  <c r="K2970" i="2"/>
  <c r="L2970" i="2"/>
  <c r="J2969" i="2"/>
  <c r="M2969" i="2"/>
  <c r="K2969" i="2"/>
  <c r="L2969" i="2"/>
  <c r="J2968" i="2"/>
  <c r="M2968" i="2"/>
  <c r="K2968" i="2"/>
  <c r="L2968" i="2"/>
  <c r="J2967" i="2"/>
  <c r="M2967" i="2"/>
  <c r="K2967" i="2"/>
  <c r="L2967" i="2"/>
  <c r="J2966" i="2"/>
  <c r="M2966" i="2"/>
  <c r="K2966" i="2"/>
  <c r="L2966" i="2"/>
  <c r="J2965" i="2"/>
  <c r="M2965" i="2"/>
  <c r="K2965" i="2"/>
  <c r="L2965" i="2"/>
  <c r="J2964" i="2"/>
  <c r="M2964" i="2"/>
  <c r="K2964" i="2"/>
  <c r="L2964" i="2"/>
  <c r="J2963" i="2"/>
  <c r="M2963" i="2"/>
  <c r="K2963" i="2"/>
  <c r="L2963" i="2"/>
  <c r="J2962" i="2"/>
  <c r="M2962" i="2"/>
  <c r="K2962" i="2"/>
  <c r="L2962" i="2"/>
  <c r="J2961" i="2"/>
  <c r="M2961" i="2"/>
  <c r="K2961" i="2"/>
  <c r="L2961" i="2"/>
  <c r="J2960" i="2"/>
  <c r="M2960" i="2"/>
  <c r="K2960" i="2"/>
  <c r="L2960" i="2"/>
  <c r="J2959" i="2"/>
  <c r="M2959" i="2"/>
  <c r="K2959" i="2"/>
  <c r="L2959" i="2"/>
  <c r="J2958" i="2"/>
  <c r="M2958" i="2"/>
  <c r="K2958" i="2"/>
  <c r="L2958" i="2"/>
  <c r="J2957" i="2"/>
  <c r="M2957" i="2"/>
  <c r="K2957" i="2"/>
  <c r="L2957" i="2"/>
  <c r="J2956" i="2"/>
  <c r="M2956" i="2"/>
  <c r="K2956" i="2"/>
  <c r="L2956" i="2"/>
  <c r="J2955" i="2"/>
  <c r="M2955" i="2"/>
  <c r="K2955" i="2"/>
  <c r="L2955" i="2"/>
  <c r="J2954" i="2"/>
  <c r="M2954" i="2"/>
  <c r="K2954" i="2"/>
  <c r="L2954" i="2"/>
  <c r="J2953" i="2"/>
  <c r="M2953" i="2"/>
  <c r="K2953" i="2"/>
  <c r="L2953" i="2"/>
  <c r="J2952" i="2"/>
  <c r="M2952" i="2"/>
  <c r="K2952" i="2"/>
  <c r="L2952" i="2"/>
  <c r="J2951" i="2"/>
  <c r="M2951" i="2"/>
  <c r="K2951" i="2"/>
  <c r="L2951" i="2"/>
  <c r="J2950" i="2"/>
  <c r="M2950" i="2"/>
  <c r="K2950" i="2"/>
  <c r="L2950" i="2"/>
  <c r="J2949" i="2"/>
  <c r="M2949" i="2"/>
  <c r="K2949" i="2"/>
  <c r="L2949" i="2"/>
  <c r="J2948" i="2"/>
  <c r="M2948" i="2"/>
  <c r="K2948" i="2"/>
  <c r="L2948" i="2"/>
  <c r="J2947" i="2"/>
  <c r="M2947" i="2"/>
  <c r="K2947" i="2"/>
  <c r="L2947" i="2"/>
  <c r="J2946" i="2"/>
  <c r="M2946" i="2"/>
  <c r="K2946" i="2"/>
  <c r="L2946" i="2"/>
  <c r="J2945" i="2"/>
  <c r="M2945" i="2"/>
  <c r="K2945" i="2"/>
  <c r="L2945" i="2"/>
  <c r="J2944" i="2"/>
  <c r="M2944" i="2"/>
  <c r="K2944" i="2"/>
  <c r="L2944" i="2"/>
  <c r="J2943" i="2"/>
  <c r="M2943" i="2"/>
  <c r="K2943" i="2"/>
  <c r="L2943" i="2"/>
  <c r="J2942" i="2"/>
  <c r="M2942" i="2"/>
  <c r="K2942" i="2"/>
  <c r="L2942" i="2"/>
  <c r="J2941" i="2"/>
  <c r="M2941" i="2"/>
  <c r="K2941" i="2"/>
  <c r="L2941" i="2"/>
  <c r="J2940" i="2"/>
  <c r="M2940" i="2"/>
  <c r="K2940" i="2"/>
  <c r="L2940" i="2"/>
  <c r="J2939" i="2"/>
  <c r="M2939" i="2"/>
  <c r="K2939" i="2"/>
  <c r="L2939" i="2"/>
  <c r="J2938" i="2"/>
  <c r="M2938" i="2"/>
  <c r="K2938" i="2"/>
  <c r="L2938" i="2"/>
  <c r="J2937" i="2"/>
  <c r="M2937" i="2"/>
  <c r="K2937" i="2"/>
  <c r="L2937" i="2"/>
  <c r="J2936" i="2"/>
  <c r="M2936" i="2"/>
  <c r="K2936" i="2"/>
  <c r="L2936" i="2"/>
  <c r="J2935" i="2"/>
  <c r="M2935" i="2"/>
  <c r="K2935" i="2"/>
  <c r="L2935" i="2"/>
  <c r="J2934" i="2"/>
  <c r="M2934" i="2"/>
  <c r="K2934" i="2"/>
  <c r="L2934" i="2"/>
  <c r="J2933" i="2"/>
  <c r="M2933" i="2"/>
  <c r="K2933" i="2"/>
  <c r="L2933" i="2"/>
  <c r="J2932" i="2"/>
  <c r="M2932" i="2"/>
  <c r="K2932" i="2"/>
  <c r="L2932" i="2"/>
  <c r="J2931" i="2"/>
  <c r="M2931" i="2"/>
  <c r="K2931" i="2"/>
  <c r="L2931" i="2"/>
  <c r="J2930" i="2"/>
  <c r="M2930" i="2"/>
  <c r="K2930" i="2"/>
  <c r="L2930" i="2"/>
  <c r="J2929" i="2"/>
  <c r="M2929" i="2"/>
  <c r="K2929" i="2"/>
  <c r="L2929" i="2"/>
  <c r="J2928" i="2"/>
  <c r="M2928" i="2"/>
  <c r="K2928" i="2"/>
  <c r="L2928" i="2"/>
  <c r="J2927" i="2"/>
  <c r="M2927" i="2"/>
  <c r="K2927" i="2"/>
  <c r="L2927" i="2"/>
  <c r="J2926" i="2"/>
  <c r="M2926" i="2"/>
  <c r="K2926" i="2"/>
  <c r="L2926" i="2"/>
  <c r="J2925" i="2"/>
  <c r="M2925" i="2"/>
  <c r="K2925" i="2"/>
  <c r="L2925" i="2"/>
  <c r="J2924" i="2"/>
  <c r="M2924" i="2"/>
  <c r="K2924" i="2"/>
  <c r="L2924" i="2"/>
  <c r="J2923" i="2"/>
  <c r="M2923" i="2"/>
  <c r="K2923" i="2"/>
  <c r="L2923" i="2"/>
  <c r="J2922" i="2"/>
  <c r="M2922" i="2"/>
  <c r="K2922" i="2"/>
  <c r="L2922" i="2"/>
  <c r="J2921" i="2"/>
  <c r="M2921" i="2"/>
  <c r="K2921" i="2"/>
  <c r="L2921" i="2"/>
  <c r="J2920" i="2"/>
  <c r="M2920" i="2"/>
  <c r="K2920" i="2"/>
  <c r="L2920" i="2"/>
  <c r="J2919" i="2"/>
  <c r="M2919" i="2"/>
  <c r="K2919" i="2"/>
  <c r="L2919" i="2"/>
  <c r="J2918" i="2"/>
  <c r="M2918" i="2"/>
  <c r="K2918" i="2"/>
  <c r="L2918" i="2"/>
  <c r="J2917" i="2"/>
  <c r="M2917" i="2"/>
  <c r="K2917" i="2"/>
  <c r="L2917" i="2"/>
  <c r="J2916" i="2"/>
  <c r="M2916" i="2"/>
  <c r="K2916" i="2"/>
  <c r="L2916" i="2"/>
  <c r="J2915" i="2"/>
  <c r="M2915" i="2"/>
  <c r="K2915" i="2"/>
  <c r="L2915" i="2"/>
  <c r="J2914" i="2"/>
  <c r="M2914" i="2"/>
  <c r="K2914" i="2"/>
  <c r="L2914" i="2"/>
  <c r="J2913" i="2"/>
  <c r="M2913" i="2"/>
  <c r="K2913" i="2"/>
  <c r="L2913" i="2"/>
  <c r="J2912" i="2"/>
  <c r="M2912" i="2"/>
  <c r="K2912" i="2"/>
  <c r="L2912" i="2"/>
  <c r="J2911" i="2"/>
  <c r="M2911" i="2"/>
  <c r="K2911" i="2"/>
  <c r="L2911" i="2"/>
  <c r="J2910" i="2"/>
  <c r="M2910" i="2"/>
  <c r="K2910" i="2"/>
  <c r="L2910" i="2"/>
  <c r="J2909" i="2"/>
  <c r="M2909" i="2"/>
  <c r="K2909" i="2"/>
  <c r="L2909" i="2"/>
  <c r="J2908" i="2"/>
  <c r="M2908" i="2"/>
  <c r="K2908" i="2"/>
  <c r="L2908" i="2"/>
  <c r="J2907" i="2"/>
  <c r="M2907" i="2"/>
  <c r="K2907" i="2"/>
  <c r="L2907" i="2"/>
  <c r="J2906" i="2"/>
  <c r="M2906" i="2"/>
  <c r="K2906" i="2"/>
  <c r="L2906" i="2"/>
  <c r="J2905" i="2"/>
  <c r="M2905" i="2"/>
  <c r="K2905" i="2"/>
  <c r="L2905" i="2"/>
  <c r="J2904" i="2"/>
  <c r="M2904" i="2"/>
  <c r="K2904" i="2"/>
  <c r="L2904" i="2"/>
  <c r="J2903" i="2"/>
  <c r="M2903" i="2"/>
  <c r="K2903" i="2"/>
  <c r="L2903" i="2"/>
  <c r="J2902" i="2"/>
  <c r="M2902" i="2"/>
  <c r="K2902" i="2"/>
  <c r="L2902" i="2"/>
  <c r="J2901" i="2"/>
  <c r="M2901" i="2"/>
  <c r="K2901" i="2"/>
  <c r="L2901" i="2"/>
  <c r="J2900" i="2"/>
  <c r="M2900" i="2"/>
  <c r="K2900" i="2"/>
  <c r="L2900" i="2"/>
  <c r="J2899" i="2"/>
  <c r="M2899" i="2"/>
  <c r="K2899" i="2"/>
  <c r="L2899" i="2"/>
  <c r="J2898" i="2"/>
  <c r="M2898" i="2"/>
  <c r="K2898" i="2"/>
  <c r="L2898" i="2"/>
  <c r="J2897" i="2"/>
  <c r="M2897" i="2"/>
  <c r="K2897" i="2"/>
  <c r="L2897" i="2"/>
  <c r="J2896" i="2"/>
  <c r="M2896" i="2"/>
  <c r="K2896" i="2"/>
  <c r="L2896" i="2"/>
  <c r="J2895" i="2"/>
  <c r="M2895" i="2"/>
  <c r="K2895" i="2"/>
  <c r="L2895" i="2"/>
  <c r="J2894" i="2"/>
  <c r="M2894" i="2"/>
  <c r="K2894" i="2"/>
  <c r="L2894" i="2"/>
  <c r="J2893" i="2"/>
  <c r="M2893" i="2"/>
  <c r="K2893" i="2"/>
  <c r="L2893" i="2"/>
  <c r="J2892" i="2"/>
  <c r="M2892" i="2"/>
  <c r="K2892" i="2"/>
  <c r="L2892" i="2"/>
  <c r="J2891" i="2"/>
  <c r="M2891" i="2"/>
  <c r="K2891" i="2"/>
  <c r="L2891" i="2"/>
  <c r="J2890" i="2"/>
  <c r="M2890" i="2"/>
  <c r="K2890" i="2"/>
  <c r="L2890" i="2"/>
  <c r="J2889" i="2"/>
  <c r="M2889" i="2"/>
  <c r="K2889" i="2"/>
  <c r="L2889" i="2"/>
  <c r="J2888" i="2"/>
  <c r="M2888" i="2"/>
  <c r="K2888" i="2"/>
  <c r="L2888" i="2"/>
  <c r="J2887" i="2"/>
  <c r="M2887" i="2"/>
  <c r="K2887" i="2"/>
  <c r="L2887" i="2"/>
  <c r="J2886" i="2"/>
  <c r="M2886" i="2"/>
  <c r="K2886" i="2"/>
  <c r="L2886" i="2"/>
  <c r="J2885" i="2"/>
  <c r="M2885" i="2"/>
  <c r="K2885" i="2"/>
  <c r="L2885" i="2"/>
  <c r="J2884" i="2"/>
  <c r="M2884" i="2"/>
  <c r="K2884" i="2"/>
  <c r="L2884" i="2"/>
  <c r="J2883" i="2"/>
  <c r="M2883" i="2"/>
  <c r="K2883" i="2"/>
  <c r="L2883" i="2"/>
  <c r="J2882" i="2"/>
  <c r="M2882" i="2"/>
  <c r="K2882" i="2"/>
  <c r="L2882" i="2"/>
  <c r="J2881" i="2"/>
  <c r="M2881" i="2"/>
  <c r="K2881" i="2"/>
  <c r="L2881" i="2"/>
  <c r="J2880" i="2"/>
  <c r="M2880" i="2"/>
  <c r="K2880" i="2"/>
  <c r="L2880" i="2"/>
  <c r="J2879" i="2"/>
  <c r="M2879" i="2"/>
  <c r="K2879" i="2"/>
  <c r="L2879" i="2"/>
  <c r="J2878" i="2"/>
  <c r="M2878" i="2"/>
  <c r="K2878" i="2"/>
  <c r="L2878" i="2"/>
  <c r="J2877" i="2"/>
  <c r="M2877" i="2"/>
  <c r="K2877" i="2"/>
  <c r="L2877" i="2"/>
  <c r="J2876" i="2"/>
  <c r="M2876" i="2"/>
  <c r="K2876" i="2"/>
  <c r="L2876" i="2"/>
  <c r="J2875" i="2"/>
  <c r="M2875" i="2"/>
  <c r="K2875" i="2"/>
  <c r="L2875" i="2"/>
  <c r="J2874" i="2"/>
  <c r="M2874" i="2"/>
  <c r="K2874" i="2"/>
  <c r="L2874" i="2"/>
  <c r="J2873" i="2"/>
  <c r="M2873" i="2"/>
  <c r="K2873" i="2"/>
  <c r="L2873" i="2"/>
  <c r="J2872" i="2"/>
  <c r="M2872" i="2"/>
  <c r="K2872" i="2"/>
  <c r="L2872" i="2"/>
  <c r="J2871" i="2"/>
  <c r="M2871" i="2"/>
  <c r="K2871" i="2"/>
  <c r="L2871" i="2"/>
  <c r="J2870" i="2"/>
  <c r="M2870" i="2"/>
  <c r="K2870" i="2"/>
  <c r="L2870" i="2"/>
  <c r="J2869" i="2"/>
  <c r="M2869" i="2"/>
  <c r="K2869" i="2"/>
  <c r="L2869" i="2"/>
  <c r="J2868" i="2"/>
  <c r="M2868" i="2"/>
  <c r="K2868" i="2"/>
  <c r="L2868" i="2"/>
  <c r="J2867" i="2"/>
  <c r="M2867" i="2"/>
  <c r="K2867" i="2"/>
  <c r="L2867" i="2"/>
  <c r="J2866" i="2"/>
  <c r="M2866" i="2"/>
  <c r="K2866" i="2"/>
  <c r="L2866" i="2"/>
  <c r="J2865" i="2"/>
  <c r="M2865" i="2"/>
  <c r="K2865" i="2"/>
  <c r="L2865" i="2"/>
  <c r="J2864" i="2"/>
  <c r="M2864" i="2"/>
  <c r="K2864" i="2"/>
  <c r="L2864" i="2"/>
  <c r="J2863" i="2"/>
  <c r="M2863" i="2"/>
  <c r="K2863" i="2"/>
  <c r="L2863" i="2"/>
  <c r="J2862" i="2"/>
  <c r="M2862" i="2"/>
  <c r="K2862" i="2"/>
  <c r="L2862" i="2"/>
  <c r="J2861" i="2"/>
  <c r="M2861" i="2"/>
  <c r="K2861" i="2"/>
  <c r="L2861" i="2"/>
  <c r="J2860" i="2"/>
  <c r="M2860" i="2"/>
  <c r="K2860" i="2"/>
  <c r="L2860" i="2"/>
  <c r="J2859" i="2"/>
  <c r="M2859" i="2"/>
  <c r="K2859" i="2"/>
  <c r="L2859" i="2"/>
  <c r="J2858" i="2"/>
  <c r="M2858" i="2"/>
  <c r="K2858" i="2"/>
  <c r="L2858" i="2"/>
  <c r="J2857" i="2"/>
  <c r="M2857" i="2"/>
  <c r="K2857" i="2"/>
  <c r="L2857" i="2"/>
  <c r="J2856" i="2"/>
  <c r="M2856" i="2"/>
  <c r="K2856" i="2"/>
  <c r="L2856" i="2"/>
  <c r="J2855" i="2"/>
  <c r="M2855" i="2"/>
  <c r="K2855" i="2"/>
  <c r="L2855" i="2"/>
  <c r="J2854" i="2"/>
  <c r="M2854" i="2"/>
  <c r="K2854" i="2"/>
  <c r="L2854" i="2"/>
  <c r="J2853" i="2"/>
  <c r="M2853" i="2"/>
  <c r="K2853" i="2"/>
  <c r="L2853" i="2"/>
  <c r="J2852" i="2"/>
  <c r="M2852" i="2"/>
  <c r="K2852" i="2"/>
  <c r="L2852" i="2"/>
  <c r="J2851" i="2"/>
  <c r="M2851" i="2"/>
  <c r="K2851" i="2"/>
  <c r="L2851" i="2"/>
  <c r="J2850" i="2"/>
  <c r="M2850" i="2"/>
  <c r="K2850" i="2"/>
  <c r="L2850" i="2"/>
  <c r="J2849" i="2"/>
  <c r="M2849" i="2"/>
  <c r="K2849" i="2"/>
  <c r="L2849" i="2"/>
  <c r="J2848" i="2"/>
  <c r="M2848" i="2"/>
  <c r="K2848" i="2"/>
  <c r="L2848" i="2"/>
  <c r="J2847" i="2"/>
  <c r="M2847" i="2"/>
  <c r="K2847" i="2"/>
  <c r="L2847" i="2"/>
  <c r="J2846" i="2"/>
  <c r="M2846" i="2"/>
  <c r="K2846" i="2"/>
  <c r="L2846" i="2"/>
  <c r="J2845" i="2"/>
  <c r="M2845" i="2"/>
  <c r="K2845" i="2"/>
  <c r="L2845" i="2"/>
  <c r="J2844" i="2"/>
  <c r="M2844" i="2"/>
  <c r="K2844" i="2"/>
  <c r="L2844" i="2"/>
  <c r="J2843" i="2"/>
  <c r="M2843" i="2"/>
  <c r="K2843" i="2"/>
  <c r="L2843" i="2"/>
  <c r="J2842" i="2"/>
  <c r="M2842" i="2"/>
  <c r="K2842" i="2"/>
  <c r="L2842" i="2"/>
  <c r="J2841" i="2"/>
  <c r="M2841" i="2"/>
  <c r="K2841" i="2"/>
  <c r="L2841" i="2"/>
  <c r="J2840" i="2"/>
  <c r="M2840" i="2"/>
  <c r="K2840" i="2"/>
  <c r="L2840" i="2"/>
  <c r="J2839" i="2"/>
  <c r="M2839" i="2"/>
  <c r="K2839" i="2"/>
  <c r="L2839" i="2"/>
  <c r="J2838" i="2"/>
  <c r="M2838" i="2"/>
  <c r="K2838" i="2"/>
  <c r="L2838" i="2"/>
  <c r="J2837" i="2"/>
  <c r="M2837" i="2"/>
  <c r="K2837" i="2"/>
  <c r="L2837" i="2"/>
  <c r="J2836" i="2"/>
  <c r="M2836" i="2"/>
  <c r="K2836" i="2"/>
  <c r="L2836" i="2"/>
  <c r="J2835" i="2"/>
  <c r="M2835" i="2"/>
  <c r="K2835" i="2"/>
  <c r="L2835" i="2"/>
  <c r="J2834" i="2"/>
  <c r="M2834" i="2"/>
  <c r="K2834" i="2"/>
  <c r="L2834" i="2"/>
  <c r="J2833" i="2"/>
  <c r="M2833" i="2"/>
  <c r="K2833" i="2"/>
  <c r="L2833" i="2"/>
  <c r="J2832" i="2"/>
  <c r="M2832" i="2"/>
  <c r="K2832" i="2"/>
  <c r="L2832" i="2"/>
  <c r="J2831" i="2"/>
  <c r="M2831" i="2"/>
  <c r="K2831" i="2"/>
  <c r="L2831" i="2"/>
  <c r="J2830" i="2"/>
  <c r="M2830" i="2"/>
  <c r="K2830" i="2"/>
  <c r="L2830" i="2"/>
  <c r="J2829" i="2"/>
  <c r="M2829" i="2"/>
  <c r="K2829" i="2"/>
  <c r="L2829" i="2"/>
  <c r="J2828" i="2"/>
  <c r="M2828" i="2"/>
  <c r="K2828" i="2"/>
  <c r="L2828" i="2"/>
  <c r="J2827" i="2"/>
  <c r="M2827" i="2"/>
  <c r="K2827" i="2"/>
  <c r="L2827" i="2"/>
  <c r="J2826" i="2"/>
  <c r="M2826" i="2"/>
  <c r="K2826" i="2"/>
  <c r="L2826" i="2"/>
  <c r="J2825" i="2"/>
  <c r="M2825" i="2"/>
  <c r="K2825" i="2"/>
  <c r="L2825" i="2"/>
  <c r="J2824" i="2"/>
  <c r="M2824" i="2"/>
  <c r="K2824" i="2"/>
  <c r="L2824" i="2"/>
  <c r="J2823" i="2"/>
  <c r="M2823" i="2"/>
  <c r="K2823" i="2"/>
  <c r="L2823" i="2"/>
  <c r="J2822" i="2"/>
  <c r="M2822" i="2"/>
  <c r="K2822" i="2"/>
  <c r="L2822" i="2"/>
  <c r="J2821" i="2"/>
  <c r="M2821" i="2"/>
  <c r="K2821" i="2"/>
  <c r="L2821" i="2"/>
  <c r="J2820" i="2"/>
  <c r="M2820" i="2"/>
  <c r="K2820" i="2"/>
  <c r="L2820" i="2"/>
  <c r="J2819" i="2"/>
  <c r="M2819" i="2"/>
  <c r="K2819" i="2"/>
  <c r="L2819" i="2"/>
  <c r="J2818" i="2"/>
  <c r="M2818" i="2"/>
  <c r="K2818" i="2"/>
  <c r="L2818" i="2"/>
  <c r="J2817" i="2"/>
  <c r="M2817" i="2"/>
  <c r="K2817" i="2"/>
  <c r="L2817" i="2"/>
  <c r="J2816" i="2"/>
  <c r="M2816" i="2"/>
  <c r="K2816" i="2"/>
  <c r="L2816" i="2"/>
  <c r="J2815" i="2"/>
  <c r="M2815" i="2"/>
  <c r="K2815" i="2"/>
  <c r="L2815" i="2"/>
  <c r="J2814" i="2"/>
  <c r="M2814" i="2"/>
  <c r="K2814" i="2"/>
  <c r="L2814" i="2"/>
  <c r="J2813" i="2"/>
  <c r="M2813" i="2"/>
  <c r="K2813" i="2"/>
  <c r="L2813" i="2"/>
  <c r="J2812" i="2"/>
  <c r="M2812" i="2"/>
  <c r="K2812" i="2"/>
  <c r="L2812" i="2"/>
  <c r="J2811" i="2"/>
  <c r="M2811" i="2"/>
  <c r="K2811" i="2"/>
  <c r="L2811" i="2"/>
  <c r="J2810" i="2"/>
  <c r="M2810" i="2"/>
  <c r="K2810" i="2"/>
  <c r="L2810" i="2"/>
  <c r="J2809" i="2"/>
  <c r="M2809" i="2"/>
  <c r="K2809" i="2"/>
  <c r="L2809" i="2"/>
  <c r="J2808" i="2"/>
  <c r="M2808" i="2"/>
  <c r="K2808" i="2"/>
  <c r="L2808" i="2"/>
  <c r="J2807" i="2"/>
  <c r="M2807" i="2"/>
  <c r="K2807" i="2"/>
  <c r="L2807" i="2"/>
  <c r="J2806" i="2"/>
  <c r="M2806" i="2"/>
  <c r="K2806" i="2"/>
  <c r="L2806" i="2"/>
  <c r="J2805" i="2"/>
  <c r="M2805" i="2"/>
  <c r="K2805" i="2"/>
  <c r="L2805" i="2"/>
  <c r="J2804" i="2"/>
  <c r="M2804" i="2"/>
  <c r="K2804" i="2"/>
  <c r="L2804" i="2"/>
  <c r="J2803" i="2"/>
  <c r="M2803" i="2"/>
  <c r="K2803" i="2"/>
  <c r="L2803" i="2"/>
  <c r="J2802" i="2"/>
  <c r="M2802" i="2"/>
  <c r="K2802" i="2"/>
  <c r="L2802" i="2"/>
  <c r="J2801" i="2"/>
  <c r="M2801" i="2"/>
  <c r="K2801" i="2"/>
  <c r="L2801" i="2"/>
  <c r="J2800" i="2"/>
  <c r="M2800" i="2"/>
  <c r="K2800" i="2"/>
  <c r="L2800" i="2"/>
  <c r="J2799" i="2"/>
  <c r="M2799" i="2"/>
  <c r="K2799" i="2"/>
  <c r="L2799" i="2"/>
  <c r="J2798" i="2"/>
  <c r="M2798" i="2"/>
  <c r="K2798" i="2"/>
  <c r="L2798" i="2"/>
  <c r="J2797" i="2"/>
  <c r="M2797" i="2"/>
  <c r="K2797" i="2"/>
  <c r="L2797" i="2"/>
  <c r="J2796" i="2"/>
  <c r="M2796" i="2"/>
  <c r="K2796" i="2"/>
  <c r="L2796" i="2"/>
  <c r="J2795" i="2"/>
  <c r="M2795" i="2"/>
  <c r="K2795" i="2"/>
  <c r="L2795" i="2"/>
  <c r="J2794" i="2"/>
  <c r="M2794" i="2"/>
  <c r="K2794" i="2"/>
  <c r="L2794" i="2"/>
  <c r="J2793" i="2"/>
  <c r="M2793" i="2"/>
  <c r="K2793" i="2"/>
  <c r="L2793" i="2"/>
  <c r="J2792" i="2"/>
  <c r="M2792" i="2"/>
  <c r="K2792" i="2"/>
  <c r="L2792" i="2"/>
  <c r="J2791" i="2"/>
  <c r="M2791" i="2"/>
  <c r="K2791" i="2"/>
  <c r="L2791" i="2"/>
  <c r="J2790" i="2"/>
  <c r="M2790" i="2"/>
  <c r="K2790" i="2"/>
  <c r="L2790" i="2"/>
  <c r="J2789" i="2"/>
  <c r="M2789" i="2"/>
  <c r="K2789" i="2"/>
  <c r="L2789" i="2"/>
  <c r="J2788" i="2"/>
  <c r="M2788" i="2"/>
  <c r="K2788" i="2"/>
  <c r="L2788" i="2"/>
  <c r="J2787" i="2"/>
  <c r="M2787" i="2"/>
  <c r="K2787" i="2"/>
  <c r="L2787" i="2"/>
  <c r="J2786" i="2"/>
  <c r="M2786" i="2"/>
  <c r="K2786" i="2"/>
  <c r="L2786" i="2"/>
  <c r="J2785" i="2"/>
  <c r="M2785" i="2"/>
  <c r="K2785" i="2"/>
  <c r="L2785" i="2"/>
  <c r="J2784" i="2"/>
  <c r="M2784" i="2"/>
  <c r="K2784" i="2"/>
  <c r="L2784" i="2"/>
  <c r="J2783" i="2"/>
  <c r="M2783" i="2"/>
  <c r="K2783" i="2"/>
  <c r="L2783" i="2"/>
  <c r="J2782" i="2"/>
  <c r="M2782" i="2"/>
  <c r="K2782" i="2"/>
  <c r="L2782" i="2"/>
  <c r="J2781" i="2"/>
  <c r="M2781" i="2"/>
  <c r="K2781" i="2"/>
  <c r="L2781" i="2"/>
  <c r="J2780" i="2"/>
  <c r="M2780" i="2"/>
  <c r="K2780" i="2"/>
  <c r="L2780" i="2"/>
  <c r="J2779" i="2"/>
  <c r="M2779" i="2"/>
  <c r="K2779" i="2"/>
  <c r="L2779" i="2"/>
  <c r="J2778" i="2"/>
  <c r="M2778" i="2"/>
  <c r="K2778" i="2"/>
  <c r="L2778" i="2"/>
  <c r="J2777" i="2"/>
  <c r="M2777" i="2"/>
  <c r="K2777" i="2"/>
  <c r="L2777" i="2"/>
  <c r="J2776" i="2"/>
  <c r="M2776" i="2"/>
  <c r="K2776" i="2"/>
  <c r="L2776" i="2"/>
  <c r="J2775" i="2"/>
  <c r="M2775" i="2"/>
  <c r="K2775" i="2"/>
  <c r="L2775" i="2"/>
  <c r="J2774" i="2"/>
  <c r="M2774" i="2"/>
  <c r="K2774" i="2"/>
  <c r="L2774" i="2"/>
  <c r="J2773" i="2"/>
  <c r="M2773" i="2"/>
  <c r="K2773" i="2"/>
  <c r="L2773" i="2"/>
  <c r="J2772" i="2"/>
  <c r="M2772" i="2"/>
  <c r="K2772" i="2"/>
  <c r="L2772" i="2"/>
  <c r="J2771" i="2"/>
  <c r="M2771" i="2"/>
  <c r="K2771" i="2"/>
  <c r="L2771" i="2"/>
  <c r="J2770" i="2"/>
  <c r="M2770" i="2"/>
  <c r="K2770" i="2"/>
  <c r="L2770" i="2"/>
  <c r="J2769" i="2"/>
  <c r="M2769" i="2"/>
  <c r="K2769" i="2"/>
  <c r="L2769" i="2"/>
  <c r="J2768" i="2"/>
  <c r="M2768" i="2"/>
  <c r="K2768" i="2"/>
  <c r="L2768" i="2"/>
  <c r="J2767" i="2"/>
  <c r="M2767" i="2"/>
  <c r="K2767" i="2"/>
  <c r="L2767" i="2"/>
  <c r="J2766" i="2"/>
  <c r="M2766" i="2"/>
  <c r="K2766" i="2"/>
  <c r="L2766" i="2"/>
  <c r="J2765" i="2"/>
  <c r="M2765" i="2"/>
  <c r="K2765" i="2"/>
  <c r="L2765" i="2"/>
  <c r="J2764" i="2"/>
  <c r="M2764" i="2"/>
  <c r="K2764" i="2"/>
  <c r="L2764" i="2"/>
  <c r="J2763" i="2"/>
  <c r="M2763" i="2"/>
  <c r="K2763" i="2"/>
  <c r="L2763" i="2"/>
  <c r="J2762" i="2"/>
  <c r="M2762" i="2"/>
  <c r="K2762" i="2"/>
  <c r="L2762" i="2"/>
  <c r="J2761" i="2"/>
  <c r="M2761" i="2"/>
  <c r="K2761" i="2"/>
  <c r="L2761" i="2"/>
  <c r="J2760" i="2"/>
  <c r="M2760" i="2"/>
  <c r="K2760" i="2"/>
  <c r="L2760" i="2"/>
  <c r="J2759" i="2"/>
  <c r="M2759" i="2"/>
  <c r="K2759" i="2"/>
  <c r="L2759" i="2"/>
  <c r="J2758" i="2"/>
  <c r="M2758" i="2"/>
  <c r="K2758" i="2"/>
  <c r="L2758" i="2"/>
  <c r="J2757" i="2"/>
  <c r="M2757" i="2"/>
  <c r="K2757" i="2"/>
  <c r="L2757" i="2"/>
  <c r="J2756" i="2"/>
  <c r="M2756" i="2"/>
  <c r="K2756" i="2"/>
  <c r="L2756" i="2"/>
  <c r="J2755" i="2"/>
  <c r="M2755" i="2"/>
  <c r="K2755" i="2"/>
  <c r="L2755" i="2"/>
  <c r="J2754" i="2"/>
  <c r="M2754" i="2"/>
  <c r="K2754" i="2"/>
  <c r="L2754" i="2"/>
  <c r="J2753" i="2"/>
  <c r="M2753" i="2"/>
  <c r="K2753" i="2"/>
  <c r="L2753" i="2"/>
  <c r="J2752" i="2"/>
  <c r="M2752" i="2"/>
  <c r="K2752" i="2"/>
  <c r="L2752" i="2"/>
  <c r="J2751" i="2"/>
  <c r="M2751" i="2"/>
  <c r="K2751" i="2"/>
  <c r="L2751" i="2"/>
  <c r="J2750" i="2"/>
  <c r="M2750" i="2"/>
  <c r="K2750" i="2"/>
  <c r="L2750" i="2"/>
  <c r="J2749" i="2"/>
  <c r="M2749" i="2"/>
  <c r="K2749" i="2"/>
  <c r="L2749" i="2"/>
  <c r="J2748" i="2"/>
  <c r="M2748" i="2"/>
  <c r="K2748" i="2"/>
  <c r="L2748" i="2"/>
  <c r="J2747" i="2"/>
  <c r="M2747" i="2"/>
  <c r="K2747" i="2"/>
  <c r="L2747" i="2"/>
  <c r="J2746" i="2"/>
  <c r="M2746" i="2"/>
  <c r="K2746" i="2"/>
  <c r="L2746" i="2"/>
  <c r="J2745" i="2"/>
  <c r="M2745" i="2"/>
  <c r="K2745" i="2"/>
  <c r="L2745" i="2"/>
  <c r="J2744" i="2"/>
  <c r="M2744" i="2"/>
  <c r="K2744" i="2"/>
  <c r="L2744" i="2"/>
  <c r="J2743" i="2"/>
  <c r="M2743" i="2"/>
  <c r="K2743" i="2"/>
  <c r="L2743" i="2"/>
  <c r="J2742" i="2"/>
  <c r="M2742" i="2"/>
  <c r="K2742" i="2"/>
  <c r="L2742" i="2"/>
  <c r="J2741" i="2"/>
  <c r="M2741" i="2"/>
  <c r="K2741" i="2"/>
  <c r="L2741" i="2"/>
  <c r="J2740" i="2"/>
  <c r="M2740" i="2"/>
  <c r="K2740" i="2"/>
  <c r="L2740" i="2"/>
  <c r="J2739" i="2"/>
  <c r="M2739" i="2"/>
  <c r="K2739" i="2"/>
  <c r="L2739" i="2"/>
  <c r="J2738" i="2"/>
  <c r="M2738" i="2"/>
  <c r="K2738" i="2"/>
  <c r="L2738" i="2"/>
  <c r="J2737" i="2"/>
  <c r="M2737" i="2"/>
  <c r="K2737" i="2"/>
  <c r="L2737" i="2"/>
  <c r="J2736" i="2"/>
  <c r="M2736" i="2"/>
  <c r="K2736" i="2"/>
  <c r="L2736" i="2"/>
  <c r="J2735" i="2"/>
  <c r="M2735" i="2"/>
  <c r="K2735" i="2"/>
  <c r="L2735" i="2"/>
  <c r="J2734" i="2"/>
  <c r="M2734" i="2"/>
  <c r="K2734" i="2"/>
  <c r="L2734" i="2"/>
  <c r="J2733" i="2"/>
  <c r="M2733" i="2"/>
  <c r="K2733" i="2"/>
  <c r="L2733" i="2"/>
  <c r="J2732" i="2"/>
  <c r="M2732" i="2"/>
  <c r="K2732" i="2"/>
  <c r="L2732" i="2"/>
  <c r="J2731" i="2"/>
  <c r="M2731" i="2"/>
  <c r="K2731" i="2"/>
  <c r="L2731" i="2"/>
  <c r="J2730" i="2"/>
  <c r="M2730" i="2"/>
  <c r="K2730" i="2"/>
  <c r="L2730" i="2"/>
  <c r="J2729" i="2"/>
  <c r="M2729" i="2"/>
  <c r="K2729" i="2"/>
  <c r="L2729" i="2"/>
  <c r="J2728" i="2"/>
  <c r="M2728" i="2"/>
  <c r="K2728" i="2"/>
  <c r="L2728" i="2"/>
  <c r="J2727" i="2"/>
  <c r="M2727" i="2"/>
  <c r="K2727" i="2"/>
  <c r="L2727" i="2"/>
  <c r="J2726" i="2"/>
  <c r="M2726" i="2"/>
  <c r="K2726" i="2"/>
  <c r="L2726" i="2"/>
  <c r="J2725" i="2"/>
  <c r="M2725" i="2"/>
  <c r="K2725" i="2"/>
  <c r="L2725" i="2"/>
  <c r="J2724" i="2"/>
  <c r="M2724" i="2"/>
  <c r="K2724" i="2"/>
  <c r="L2724" i="2"/>
  <c r="J2723" i="2"/>
  <c r="M2723" i="2"/>
  <c r="K2723" i="2"/>
  <c r="L2723" i="2"/>
  <c r="J2722" i="2"/>
  <c r="M2722" i="2"/>
  <c r="K2722" i="2"/>
  <c r="L2722" i="2"/>
  <c r="J2721" i="2"/>
  <c r="M2721" i="2"/>
  <c r="K2721" i="2"/>
  <c r="L2721" i="2"/>
  <c r="J2720" i="2"/>
  <c r="M2720" i="2"/>
  <c r="K2720" i="2"/>
  <c r="L2720" i="2"/>
  <c r="J2719" i="2"/>
  <c r="M2719" i="2"/>
  <c r="K2719" i="2"/>
  <c r="L2719" i="2"/>
  <c r="J2718" i="2"/>
  <c r="M2718" i="2"/>
  <c r="K2718" i="2"/>
  <c r="L2718" i="2"/>
  <c r="J2717" i="2"/>
  <c r="M2717" i="2"/>
  <c r="K2717" i="2"/>
  <c r="L2717" i="2"/>
  <c r="J2716" i="2"/>
  <c r="M2716" i="2"/>
  <c r="K2716" i="2"/>
  <c r="L2716" i="2"/>
  <c r="J2715" i="2"/>
  <c r="M2715" i="2"/>
  <c r="K2715" i="2"/>
  <c r="L2715" i="2"/>
  <c r="J2714" i="2"/>
  <c r="M2714" i="2"/>
  <c r="K2714" i="2"/>
  <c r="L2714" i="2"/>
  <c r="J2713" i="2"/>
  <c r="M2713" i="2"/>
  <c r="K2713" i="2"/>
  <c r="L2713" i="2"/>
  <c r="J2712" i="2"/>
  <c r="M2712" i="2"/>
  <c r="K2712" i="2"/>
  <c r="L2712" i="2"/>
  <c r="J2711" i="2"/>
  <c r="M2711" i="2"/>
  <c r="K2711" i="2"/>
  <c r="L2711" i="2"/>
  <c r="J2710" i="2"/>
  <c r="M2710" i="2"/>
  <c r="K2710" i="2"/>
  <c r="L2710" i="2"/>
  <c r="J2709" i="2"/>
  <c r="M2709" i="2"/>
  <c r="K2709" i="2"/>
  <c r="L2709" i="2"/>
  <c r="J2708" i="2"/>
  <c r="M2708" i="2"/>
  <c r="K2708" i="2"/>
  <c r="L2708" i="2"/>
  <c r="J2707" i="2"/>
  <c r="M2707" i="2"/>
  <c r="K2707" i="2"/>
  <c r="L2707" i="2"/>
  <c r="J2706" i="2"/>
  <c r="M2706" i="2"/>
  <c r="K2706" i="2"/>
  <c r="L2706" i="2"/>
  <c r="J2705" i="2"/>
  <c r="M2705" i="2"/>
  <c r="K2705" i="2"/>
  <c r="L2705" i="2"/>
  <c r="J2704" i="2"/>
  <c r="M2704" i="2"/>
  <c r="K2704" i="2"/>
  <c r="L2704" i="2"/>
  <c r="J2703" i="2"/>
  <c r="M2703" i="2"/>
  <c r="K2703" i="2"/>
  <c r="L2703" i="2"/>
  <c r="J2702" i="2"/>
  <c r="M2702" i="2"/>
  <c r="K2702" i="2"/>
  <c r="L2702" i="2"/>
  <c r="J2701" i="2"/>
  <c r="M2701" i="2"/>
  <c r="K2701" i="2"/>
  <c r="L2701" i="2"/>
  <c r="J2700" i="2"/>
  <c r="M2700" i="2"/>
  <c r="K2700" i="2"/>
  <c r="L2700" i="2"/>
  <c r="J2699" i="2"/>
  <c r="M2699" i="2"/>
  <c r="K2699" i="2"/>
  <c r="L2699" i="2"/>
  <c r="J2698" i="2"/>
  <c r="M2698" i="2"/>
  <c r="K2698" i="2"/>
  <c r="L2698" i="2"/>
  <c r="J2697" i="2"/>
  <c r="M2697" i="2"/>
  <c r="K2697" i="2"/>
  <c r="L2697" i="2"/>
  <c r="J2696" i="2"/>
  <c r="M2696" i="2"/>
  <c r="K2696" i="2"/>
  <c r="L2696" i="2"/>
  <c r="J2695" i="2"/>
  <c r="M2695" i="2"/>
  <c r="K2695" i="2"/>
  <c r="L2695" i="2"/>
  <c r="J2694" i="2"/>
  <c r="M2694" i="2"/>
  <c r="K2694" i="2"/>
  <c r="L2694" i="2"/>
  <c r="J2693" i="2"/>
  <c r="M2693" i="2"/>
  <c r="K2693" i="2"/>
  <c r="L2693" i="2"/>
  <c r="J2692" i="2"/>
  <c r="M2692" i="2"/>
  <c r="K2692" i="2"/>
  <c r="L2692" i="2"/>
  <c r="J2691" i="2"/>
  <c r="M2691" i="2"/>
  <c r="K2691" i="2"/>
  <c r="L2691" i="2"/>
  <c r="J2690" i="2"/>
  <c r="M2690" i="2"/>
  <c r="K2690" i="2"/>
  <c r="L2690" i="2"/>
  <c r="J2689" i="2"/>
  <c r="M2689" i="2"/>
  <c r="K2689" i="2"/>
  <c r="L2689" i="2"/>
  <c r="J2688" i="2"/>
  <c r="M2688" i="2"/>
  <c r="K2688" i="2"/>
  <c r="L2688" i="2"/>
  <c r="J2687" i="2"/>
  <c r="M2687" i="2"/>
  <c r="K2687" i="2"/>
  <c r="L2687" i="2"/>
  <c r="J2686" i="2"/>
  <c r="M2686" i="2"/>
  <c r="K2686" i="2"/>
  <c r="L2686" i="2"/>
  <c r="J2685" i="2"/>
  <c r="M2685" i="2"/>
  <c r="K2685" i="2"/>
  <c r="L2685" i="2"/>
  <c r="J2684" i="2"/>
  <c r="M2684" i="2"/>
  <c r="K2684" i="2"/>
  <c r="L2684" i="2"/>
  <c r="J2683" i="2"/>
  <c r="M2683" i="2"/>
  <c r="K2683" i="2"/>
  <c r="L2683" i="2"/>
  <c r="J2682" i="2"/>
  <c r="M2682" i="2"/>
  <c r="K2682" i="2"/>
  <c r="L2682" i="2"/>
  <c r="J2681" i="2"/>
  <c r="M2681" i="2"/>
  <c r="K2681" i="2"/>
  <c r="L2681" i="2"/>
  <c r="J2680" i="2"/>
  <c r="M2680" i="2"/>
  <c r="K2680" i="2"/>
  <c r="L2680" i="2"/>
  <c r="J2679" i="2"/>
  <c r="M2679" i="2"/>
  <c r="K2679" i="2"/>
  <c r="L2679" i="2"/>
  <c r="J2678" i="2"/>
  <c r="M2678" i="2"/>
  <c r="K2678" i="2"/>
  <c r="L2678" i="2"/>
  <c r="J2677" i="2"/>
  <c r="M2677" i="2"/>
  <c r="K2677" i="2"/>
  <c r="L2677" i="2"/>
  <c r="J2676" i="2"/>
  <c r="M2676" i="2"/>
  <c r="K2676" i="2"/>
  <c r="L2676" i="2"/>
  <c r="J2675" i="2"/>
  <c r="M2675" i="2"/>
  <c r="K2675" i="2"/>
  <c r="L2675" i="2"/>
  <c r="J2674" i="2"/>
  <c r="M2674" i="2"/>
  <c r="K2674" i="2"/>
  <c r="L2674" i="2"/>
  <c r="J2673" i="2"/>
  <c r="M2673" i="2"/>
  <c r="K2673" i="2"/>
  <c r="L2673" i="2"/>
  <c r="J2672" i="2"/>
  <c r="M2672" i="2"/>
  <c r="K2672" i="2"/>
  <c r="L2672" i="2"/>
  <c r="J2671" i="2"/>
  <c r="M2671" i="2"/>
  <c r="K2671" i="2"/>
  <c r="L2671" i="2"/>
  <c r="J2670" i="2"/>
  <c r="M2670" i="2"/>
  <c r="K2670" i="2"/>
  <c r="L2670" i="2"/>
  <c r="J2669" i="2"/>
  <c r="M2669" i="2"/>
  <c r="K2669" i="2"/>
  <c r="L2669" i="2"/>
  <c r="J2668" i="2"/>
  <c r="M2668" i="2"/>
  <c r="K2668" i="2"/>
  <c r="L2668" i="2"/>
  <c r="J2667" i="2"/>
  <c r="M2667" i="2"/>
  <c r="K2667" i="2"/>
  <c r="L2667" i="2"/>
  <c r="J2666" i="2"/>
  <c r="M2666" i="2"/>
  <c r="K2666" i="2"/>
  <c r="L2666" i="2"/>
  <c r="J2665" i="2"/>
  <c r="M2665" i="2"/>
  <c r="K2665" i="2"/>
  <c r="L2665" i="2"/>
  <c r="J2664" i="2"/>
  <c r="M2664" i="2"/>
  <c r="K2664" i="2"/>
  <c r="L2664" i="2"/>
  <c r="J2663" i="2"/>
  <c r="M2663" i="2"/>
  <c r="K2663" i="2"/>
  <c r="L2663" i="2"/>
  <c r="J2662" i="2"/>
  <c r="M2662" i="2"/>
  <c r="K2662" i="2"/>
  <c r="L2662" i="2"/>
  <c r="J2661" i="2"/>
  <c r="M2661" i="2"/>
  <c r="K2661" i="2"/>
  <c r="L2661" i="2"/>
  <c r="J2660" i="2"/>
  <c r="M2660" i="2"/>
  <c r="K2660" i="2"/>
  <c r="L2660" i="2"/>
  <c r="J2659" i="2"/>
  <c r="M2659" i="2"/>
  <c r="K2659" i="2"/>
  <c r="L2659" i="2"/>
  <c r="J2658" i="2"/>
  <c r="M2658" i="2"/>
  <c r="K2658" i="2"/>
  <c r="L2658" i="2"/>
  <c r="J2657" i="2"/>
  <c r="M2657" i="2"/>
  <c r="K2657" i="2"/>
  <c r="L2657" i="2"/>
  <c r="J2656" i="2"/>
  <c r="M2656" i="2"/>
  <c r="K2656" i="2"/>
  <c r="L2656" i="2"/>
  <c r="J2655" i="2"/>
  <c r="M2655" i="2"/>
  <c r="K2655" i="2"/>
  <c r="L2655" i="2"/>
  <c r="J2654" i="2"/>
  <c r="M2654" i="2"/>
  <c r="K2654" i="2"/>
  <c r="L2654" i="2"/>
  <c r="J2653" i="2"/>
  <c r="M2653" i="2"/>
  <c r="K2653" i="2"/>
  <c r="L2653" i="2"/>
  <c r="J2652" i="2"/>
  <c r="M2652" i="2"/>
  <c r="K2652" i="2"/>
  <c r="L2652" i="2"/>
  <c r="J2651" i="2"/>
  <c r="M2651" i="2"/>
  <c r="K2651" i="2"/>
  <c r="L2651" i="2"/>
  <c r="J2650" i="2"/>
  <c r="M2650" i="2"/>
  <c r="K2650" i="2"/>
  <c r="L2650" i="2"/>
  <c r="J2649" i="2"/>
  <c r="M2649" i="2"/>
  <c r="K2649" i="2"/>
  <c r="L2649" i="2"/>
  <c r="J2648" i="2"/>
  <c r="M2648" i="2"/>
  <c r="K2648" i="2"/>
  <c r="L2648" i="2"/>
  <c r="J2647" i="2"/>
  <c r="M2647" i="2"/>
  <c r="K2647" i="2"/>
  <c r="L2647" i="2"/>
  <c r="J2646" i="2"/>
  <c r="M2646" i="2"/>
  <c r="K2646" i="2"/>
  <c r="L2646" i="2"/>
  <c r="J2645" i="2"/>
  <c r="M2645" i="2"/>
  <c r="K2645" i="2"/>
  <c r="L2645" i="2"/>
  <c r="J2644" i="2"/>
  <c r="M2644" i="2"/>
  <c r="K2644" i="2"/>
  <c r="L2644" i="2"/>
  <c r="J2643" i="2"/>
  <c r="M2643" i="2"/>
  <c r="K2643" i="2"/>
  <c r="L2643" i="2"/>
  <c r="J2642" i="2"/>
  <c r="M2642" i="2"/>
  <c r="K2642" i="2"/>
  <c r="L2642" i="2"/>
  <c r="J2641" i="2"/>
  <c r="M2641" i="2"/>
  <c r="K2641" i="2"/>
  <c r="L2641" i="2"/>
  <c r="J2640" i="2"/>
  <c r="M2640" i="2"/>
  <c r="K2640" i="2"/>
  <c r="L2640" i="2"/>
  <c r="J2639" i="2"/>
  <c r="M2639" i="2"/>
  <c r="K2639" i="2"/>
  <c r="L2639" i="2"/>
  <c r="J2638" i="2"/>
  <c r="M2638" i="2"/>
  <c r="K2638" i="2"/>
  <c r="L2638" i="2"/>
  <c r="J2637" i="2"/>
  <c r="M2637" i="2"/>
  <c r="K2637" i="2"/>
  <c r="L2637" i="2"/>
  <c r="J2636" i="2"/>
  <c r="M2636" i="2"/>
  <c r="K2636" i="2"/>
  <c r="L2636" i="2"/>
  <c r="J2635" i="2"/>
  <c r="M2635" i="2"/>
  <c r="K2635" i="2"/>
  <c r="L2635" i="2"/>
  <c r="J2634" i="2"/>
  <c r="M2634" i="2"/>
  <c r="K2634" i="2"/>
  <c r="L2634" i="2"/>
  <c r="J2633" i="2"/>
  <c r="M2633" i="2"/>
  <c r="K2633" i="2"/>
  <c r="L2633" i="2"/>
  <c r="J2632" i="2"/>
  <c r="M2632" i="2"/>
  <c r="K2632" i="2"/>
  <c r="L2632" i="2"/>
  <c r="J2631" i="2"/>
  <c r="M2631" i="2"/>
  <c r="K2631" i="2"/>
  <c r="L2631" i="2"/>
  <c r="J2630" i="2"/>
  <c r="M2630" i="2"/>
  <c r="K2630" i="2"/>
  <c r="L2630" i="2"/>
  <c r="J2629" i="2"/>
  <c r="M2629" i="2"/>
  <c r="K2629" i="2"/>
  <c r="L2629" i="2"/>
  <c r="J2628" i="2"/>
  <c r="M2628" i="2"/>
  <c r="K2628" i="2"/>
  <c r="L2628" i="2"/>
  <c r="J2627" i="2"/>
  <c r="M2627" i="2"/>
  <c r="K2627" i="2"/>
  <c r="L2627" i="2"/>
  <c r="J2626" i="2"/>
  <c r="M2626" i="2"/>
  <c r="K2626" i="2"/>
  <c r="L2626" i="2"/>
  <c r="J2625" i="2"/>
  <c r="M2625" i="2"/>
  <c r="K2625" i="2"/>
  <c r="L2625" i="2"/>
  <c r="J2624" i="2"/>
  <c r="M2624" i="2"/>
  <c r="K2624" i="2"/>
  <c r="L2624" i="2"/>
  <c r="J2623" i="2"/>
  <c r="M2623" i="2"/>
  <c r="K2623" i="2"/>
  <c r="L2623" i="2"/>
  <c r="J2622" i="2"/>
  <c r="M2622" i="2"/>
  <c r="K2622" i="2"/>
  <c r="L2622" i="2"/>
  <c r="J2621" i="2"/>
  <c r="M2621" i="2"/>
  <c r="K2621" i="2"/>
  <c r="L2621" i="2"/>
  <c r="J2620" i="2"/>
  <c r="M2620" i="2"/>
  <c r="K2620" i="2"/>
  <c r="L2620" i="2"/>
  <c r="J2619" i="2"/>
  <c r="M2619" i="2"/>
  <c r="K2619" i="2"/>
  <c r="L2619" i="2"/>
  <c r="J2618" i="2"/>
  <c r="M2618" i="2"/>
  <c r="K2618" i="2"/>
  <c r="L2618" i="2"/>
  <c r="J2617" i="2"/>
  <c r="M2617" i="2"/>
  <c r="K2617" i="2"/>
  <c r="L2617" i="2"/>
  <c r="J2616" i="2"/>
  <c r="M2616" i="2"/>
  <c r="K2616" i="2"/>
  <c r="L2616" i="2"/>
  <c r="J2615" i="2"/>
  <c r="M2615" i="2"/>
  <c r="K2615" i="2"/>
  <c r="L2615" i="2"/>
  <c r="J2614" i="2"/>
  <c r="M2614" i="2"/>
  <c r="K2614" i="2"/>
  <c r="L2614" i="2"/>
  <c r="J2613" i="2"/>
  <c r="M2613" i="2"/>
  <c r="K2613" i="2"/>
  <c r="L2613" i="2"/>
  <c r="J2612" i="2"/>
  <c r="M2612" i="2"/>
  <c r="K2612" i="2"/>
  <c r="L2612" i="2"/>
  <c r="J2611" i="2"/>
  <c r="M2611" i="2"/>
  <c r="K2611" i="2"/>
  <c r="L2611" i="2"/>
  <c r="J2610" i="2"/>
  <c r="M2610" i="2"/>
  <c r="K2610" i="2"/>
  <c r="L2610" i="2"/>
  <c r="J2609" i="2"/>
  <c r="M2609" i="2"/>
  <c r="K2609" i="2"/>
  <c r="L2609" i="2"/>
  <c r="J2608" i="2"/>
  <c r="M2608" i="2"/>
  <c r="K2608" i="2"/>
  <c r="L2608" i="2"/>
  <c r="J2607" i="2"/>
  <c r="M2607" i="2"/>
  <c r="K2607" i="2"/>
  <c r="L2607" i="2"/>
  <c r="J2606" i="2"/>
  <c r="M2606" i="2"/>
  <c r="K2606" i="2"/>
  <c r="L2606" i="2"/>
  <c r="J2605" i="2"/>
  <c r="M2605" i="2"/>
  <c r="K2605" i="2"/>
  <c r="L2605" i="2"/>
  <c r="J2604" i="2"/>
  <c r="M2604" i="2"/>
  <c r="K2604" i="2"/>
  <c r="L2604" i="2"/>
  <c r="J2603" i="2"/>
  <c r="M2603" i="2"/>
  <c r="K2603" i="2"/>
  <c r="L2603" i="2"/>
  <c r="J2602" i="2"/>
  <c r="M2602" i="2"/>
  <c r="K2602" i="2"/>
  <c r="L2602" i="2"/>
  <c r="J2601" i="2"/>
  <c r="M2601" i="2"/>
  <c r="K2601" i="2"/>
  <c r="L2601" i="2"/>
  <c r="J2600" i="2"/>
  <c r="M2600" i="2"/>
  <c r="K2600" i="2"/>
  <c r="L2600" i="2"/>
  <c r="J2599" i="2"/>
  <c r="M2599" i="2"/>
  <c r="K2599" i="2"/>
  <c r="L2599" i="2"/>
  <c r="J2598" i="2"/>
  <c r="M2598" i="2"/>
  <c r="K2598" i="2"/>
  <c r="L2598" i="2"/>
  <c r="J2597" i="2"/>
  <c r="M2597" i="2"/>
  <c r="K2597" i="2"/>
  <c r="L2597" i="2"/>
  <c r="J2596" i="2"/>
  <c r="M2596" i="2"/>
  <c r="K2596" i="2"/>
  <c r="L2596" i="2"/>
  <c r="J2595" i="2"/>
  <c r="M2595" i="2"/>
  <c r="K2595" i="2"/>
  <c r="L2595" i="2"/>
  <c r="J2594" i="2"/>
  <c r="M2594" i="2"/>
  <c r="K2594" i="2"/>
  <c r="L2594" i="2"/>
  <c r="J2593" i="2"/>
  <c r="M2593" i="2"/>
  <c r="K2593" i="2"/>
  <c r="L2593" i="2"/>
  <c r="J2592" i="2"/>
  <c r="M2592" i="2"/>
  <c r="K2592" i="2"/>
  <c r="L2592" i="2"/>
  <c r="J2591" i="2"/>
  <c r="M2591" i="2"/>
  <c r="K2591" i="2"/>
  <c r="L2591" i="2"/>
  <c r="J2590" i="2"/>
  <c r="M2590" i="2"/>
  <c r="K2590" i="2"/>
  <c r="L2590" i="2"/>
  <c r="J2589" i="2"/>
  <c r="M2589" i="2"/>
  <c r="K2589" i="2"/>
  <c r="L2589" i="2"/>
  <c r="J2588" i="2"/>
  <c r="M2588" i="2"/>
  <c r="K2588" i="2"/>
  <c r="L2588" i="2"/>
  <c r="J2587" i="2"/>
  <c r="M2587" i="2"/>
  <c r="K2587" i="2"/>
  <c r="L2587" i="2"/>
  <c r="J2586" i="2"/>
  <c r="M2586" i="2"/>
  <c r="K2586" i="2"/>
  <c r="L2586" i="2"/>
  <c r="J2585" i="2"/>
  <c r="M2585" i="2"/>
  <c r="K2585" i="2"/>
  <c r="L2585" i="2"/>
  <c r="J2584" i="2"/>
  <c r="M2584" i="2"/>
  <c r="K2584" i="2"/>
  <c r="L2584" i="2"/>
  <c r="J2583" i="2"/>
  <c r="M2583" i="2"/>
  <c r="K2583" i="2"/>
  <c r="L2583" i="2"/>
  <c r="J2582" i="2"/>
  <c r="M2582" i="2"/>
  <c r="K2582" i="2"/>
  <c r="L2582" i="2"/>
  <c r="J2581" i="2"/>
  <c r="M2581" i="2"/>
  <c r="K2581" i="2"/>
  <c r="L2581" i="2"/>
  <c r="J2580" i="2"/>
  <c r="M2580" i="2"/>
  <c r="K2580" i="2"/>
  <c r="L2580" i="2"/>
  <c r="J2579" i="2"/>
  <c r="M2579" i="2"/>
  <c r="K2579" i="2"/>
  <c r="L2579" i="2"/>
  <c r="J2578" i="2"/>
  <c r="M2578" i="2"/>
  <c r="K2578" i="2"/>
  <c r="L2578" i="2"/>
  <c r="J2577" i="2"/>
  <c r="M2577" i="2"/>
  <c r="K2577" i="2"/>
  <c r="L2577" i="2"/>
  <c r="J2576" i="2"/>
  <c r="M2576" i="2"/>
  <c r="K2576" i="2"/>
  <c r="L2576" i="2"/>
  <c r="J2575" i="2"/>
  <c r="M2575" i="2"/>
  <c r="K2575" i="2"/>
  <c r="L2575" i="2"/>
  <c r="J2574" i="2"/>
  <c r="M2574" i="2"/>
  <c r="K2574" i="2"/>
  <c r="L2574" i="2"/>
  <c r="J2573" i="2"/>
  <c r="M2573" i="2"/>
  <c r="K2573" i="2"/>
  <c r="L2573" i="2"/>
  <c r="J2572" i="2"/>
  <c r="M2572" i="2"/>
  <c r="K2572" i="2"/>
  <c r="L2572" i="2"/>
  <c r="J2571" i="2"/>
  <c r="M2571" i="2"/>
  <c r="K2571" i="2"/>
  <c r="L2571" i="2"/>
  <c r="J2570" i="2"/>
  <c r="M2570" i="2"/>
  <c r="K2570" i="2"/>
  <c r="L2570" i="2"/>
  <c r="J2569" i="2"/>
  <c r="M2569" i="2"/>
  <c r="K2569" i="2"/>
  <c r="L2569" i="2"/>
  <c r="J2568" i="2"/>
  <c r="M2568" i="2"/>
  <c r="K2568" i="2"/>
  <c r="L2568" i="2"/>
  <c r="J2567" i="2"/>
  <c r="M2567" i="2"/>
  <c r="K2567" i="2"/>
  <c r="L2567" i="2"/>
  <c r="J2566" i="2"/>
  <c r="M2566" i="2"/>
  <c r="K2566" i="2"/>
  <c r="L2566" i="2"/>
  <c r="J2565" i="2"/>
  <c r="M2565" i="2"/>
  <c r="K2565" i="2"/>
  <c r="L2565" i="2"/>
  <c r="J2564" i="2"/>
  <c r="M2564" i="2"/>
  <c r="K2564" i="2"/>
  <c r="L2564" i="2"/>
  <c r="J2563" i="2"/>
  <c r="M2563" i="2"/>
  <c r="K2563" i="2"/>
  <c r="L2563" i="2"/>
  <c r="J2562" i="2"/>
  <c r="M2562" i="2"/>
  <c r="K2562" i="2"/>
  <c r="L2562" i="2"/>
  <c r="J2561" i="2"/>
  <c r="M2561" i="2"/>
  <c r="K2561" i="2"/>
  <c r="L2561" i="2"/>
  <c r="J2560" i="2"/>
  <c r="M2560" i="2"/>
  <c r="K2560" i="2"/>
  <c r="L2560" i="2"/>
  <c r="J2559" i="2"/>
  <c r="M2559" i="2"/>
  <c r="K2559" i="2"/>
  <c r="L2559" i="2"/>
  <c r="J2558" i="2"/>
  <c r="M2558" i="2"/>
  <c r="K2558" i="2"/>
  <c r="L2558" i="2"/>
  <c r="J2557" i="2"/>
  <c r="M2557" i="2"/>
  <c r="K2557" i="2"/>
  <c r="L2557" i="2"/>
  <c r="J2556" i="2"/>
  <c r="M2556" i="2"/>
  <c r="K2556" i="2"/>
  <c r="L2556" i="2"/>
  <c r="J2555" i="2"/>
  <c r="M2555" i="2"/>
  <c r="K2555" i="2"/>
  <c r="L2555" i="2"/>
  <c r="J2554" i="2"/>
  <c r="M2554" i="2"/>
  <c r="K2554" i="2"/>
  <c r="L2554" i="2"/>
  <c r="J2553" i="2"/>
  <c r="M2553" i="2"/>
  <c r="K2553" i="2"/>
  <c r="L2553" i="2"/>
  <c r="J2552" i="2"/>
  <c r="M2552" i="2"/>
  <c r="K2552" i="2"/>
  <c r="L2552" i="2"/>
  <c r="J2551" i="2"/>
  <c r="M2551" i="2"/>
  <c r="K2551" i="2"/>
  <c r="L2551" i="2"/>
  <c r="J2550" i="2"/>
  <c r="M2550" i="2"/>
  <c r="K2550" i="2"/>
  <c r="L2550" i="2"/>
  <c r="J2549" i="2"/>
  <c r="M2549" i="2"/>
  <c r="K2549" i="2"/>
  <c r="L2549" i="2"/>
  <c r="J2548" i="2"/>
  <c r="M2548" i="2"/>
  <c r="K2548" i="2"/>
  <c r="L2548" i="2"/>
  <c r="J2547" i="2"/>
  <c r="M2547" i="2"/>
  <c r="K2547" i="2"/>
  <c r="L2547" i="2"/>
  <c r="J2546" i="2"/>
  <c r="M2546" i="2"/>
  <c r="K2546" i="2"/>
  <c r="L2546" i="2"/>
  <c r="J2545" i="2"/>
  <c r="M2545" i="2"/>
  <c r="K2545" i="2"/>
  <c r="L2545" i="2"/>
  <c r="J2544" i="2"/>
  <c r="M2544" i="2"/>
  <c r="K2544" i="2"/>
  <c r="L2544" i="2"/>
  <c r="J2543" i="2"/>
  <c r="M2543" i="2"/>
  <c r="K2543" i="2"/>
  <c r="L2543" i="2"/>
  <c r="J2542" i="2"/>
  <c r="M2542" i="2"/>
  <c r="K2542" i="2"/>
  <c r="L2542" i="2"/>
  <c r="J2541" i="2"/>
  <c r="M2541" i="2"/>
  <c r="K2541" i="2"/>
  <c r="L2541" i="2"/>
  <c r="J2540" i="2"/>
  <c r="M2540" i="2"/>
  <c r="K2540" i="2"/>
  <c r="L2540" i="2"/>
  <c r="J2539" i="2"/>
  <c r="M2539" i="2"/>
  <c r="K2539" i="2"/>
  <c r="L2539" i="2"/>
  <c r="J2538" i="2"/>
  <c r="M2538" i="2"/>
  <c r="K2538" i="2"/>
  <c r="L2538" i="2"/>
  <c r="J2537" i="2"/>
  <c r="M2537" i="2"/>
  <c r="K2537" i="2"/>
  <c r="L2537" i="2"/>
  <c r="J2536" i="2"/>
  <c r="M2536" i="2"/>
  <c r="K2536" i="2"/>
  <c r="L2536" i="2"/>
  <c r="J2535" i="2"/>
  <c r="M2535" i="2"/>
  <c r="K2535" i="2"/>
  <c r="L2535" i="2"/>
  <c r="J2534" i="2"/>
  <c r="M2534" i="2"/>
  <c r="K2534" i="2"/>
  <c r="L2534" i="2"/>
  <c r="J2533" i="2"/>
  <c r="M2533" i="2"/>
  <c r="K2533" i="2"/>
  <c r="L2533" i="2"/>
  <c r="J2532" i="2"/>
  <c r="M2532" i="2"/>
  <c r="K2532" i="2"/>
  <c r="L2532" i="2"/>
  <c r="J2531" i="2"/>
  <c r="M2531" i="2"/>
  <c r="K2531" i="2"/>
  <c r="L2531" i="2"/>
  <c r="J2530" i="2"/>
  <c r="M2530" i="2"/>
  <c r="K2530" i="2"/>
  <c r="L2530" i="2"/>
  <c r="J2529" i="2"/>
  <c r="M2529" i="2"/>
  <c r="K2529" i="2"/>
  <c r="L2529" i="2"/>
  <c r="J2528" i="2"/>
  <c r="M2528" i="2"/>
  <c r="K2528" i="2"/>
  <c r="L2528" i="2"/>
  <c r="J2527" i="2"/>
  <c r="M2527" i="2"/>
  <c r="K2527" i="2"/>
  <c r="L2527" i="2"/>
  <c r="J2526" i="2"/>
  <c r="M2526" i="2"/>
  <c r="K2526" i="2"/>
  <c r="L2526" i="2"/>
  <c r="J2525" i="2"/>
  <c r="M2525" i="2"/>
  <c r="K2525" i="2"/>
  <c r="L2525" i="2"/>
  <c r="J2524" i="2"/>
  <c r="M2524" i="2"/>
  <c r="K2524" i="2"/>
  <c r="L2524" i="2"/>
  <c r="J2523" i="2"/>
  <c r="M2523" i="2"/>
  <c r="K2523" i="2"/>
  <c r="L2523" i="2"/>
  <c r="J2522" i="2"/>
  <c r="M2522" i="2"/>
  <c r="K2522" i="2"/>
  <c r="L2522" i="2"/>
  <c r="J2521" i="2"/>
  <c r="M2521" i="2"/>
  <c r="K2521" i="2"/>
  <c r="L2521" i="2"/>
  <c r="J2520" i="2"/>
  <c r="M2520" i="2"/>
  <c r="K2520" i="2"/>
  <c r="L2520" i="2"/>
  <c r="J2519" i="2"/>
  <c r="M2519" i="2"/>
  <c r="K2519" i="2"/>
  <c r="L2519" i="2"/>
  <c r="J2518" i="2"/>
  <c r="M2518" i="2"/>
  <c r="K2518" i="2"/>
  <c r="L2518" i="2"/>
  <c r="J2517" i="2"/>
  <c r="M2517" i="2"/>
  <c r="K2517" i="2"/>
  <c r="L2517" i="2"/>
  <c r="J2516" i="2"/>
  <c r="M2516" i="2"/>
  <c r="K2516" i="2"/>
  <c r="L2516" i="2"/>
  <c r="J2515" i="2"/>
  <c r="M2515" i="2"/>
  <c r="K2515" i="2"/>
  <c r="L2515" i="2"/>
  <c r="J2514" i="2"/>
  <c r="M2514" i="2"/>
  <c r="K2514" i="2"/>
  <c r="L2514" i="2"/>
  <c r="J2513" i="2"/>
  <c r="M2513" i="2"/>
  <c r="K2513" i="2"/>
  <c r="L2513" i="2"/>
  <c r="J2512" i="2"/>
  <c r="M2512" i="2"/>
  <c r="K2512" i="2"/>
  <c r="L2512" i="2"/>
  <c r="J2511" i="2"/>
  <c r="M2511" i="2"/>
  <c r="K2511" i="2"/>
  <c r="L2511" i="2"/>
  <c r="J2510" i="2"/>
  <c r="M2510" i="2"/>
  <c r="K2510" i="2"/>
  <c r="L2510" i="2"/>
  <c r="J2509" i="2"/>
  <c r="M2509" i="2"/>
  <c r="K2509" i="2"/>
  <c r="L2509" i="2"/>
  <c r="J2508" i="2"/>
  <c r="M2508" i="2"/>
  <c r="K2508" i="2"/>
  <c r="L2508" i="2"/>
  <c r="J2507" i="2"/>
  <c r="M2507" i="2"/>
  <c r="K2507" i="2"/>
  <c r="L2507" i="2"/>
  <c r="J2506" i="2"/>
  <c r="M2506" i="2"/>
  <c r="K2506" i="2"/>
  <c r="L2506" i="2"/>
  <c r="J2505" i="2"/>
  <c r="M2505" i="2"/>
  <c r="K2505" i="2"/>
  <c r="L2505" i="2"/>
  <c r="J2504" i="2"/>
  <c r="M2504" i="2"/>
  <c r="K2504" i="2"/>
  <c r="L2504" i="2"/>
  <c r="J2503" i="2"/>
  <c r="M2503" i="2"/>
  <c r="K2503" i="2"/>
  <c r="L2503" i="2"/>
  <c r="J2502" i="2"/>
  <c r="M2502" i="2"/>
  <c r="K2502" i="2"/>
  <c r="L2502" i="2"/>
  <c r="J2501" i="2"/>
  <c r="M2501" i="2"/>
  <c r="K2501" i="2"/>
  <c r="L2501" i="2"/>
  <c r="J2500" i="2"/>
  <c r="M2500" i="2"/>
  <c r="K2500" i="2"/>
  <c r="L2500" i="2"/>
  <c r="J2499" i="2"/>
  <c r="M2499" i="2"/>
  <c r="K2499" i="2"/>
  <c r="L2499" i="2"/>
  <c r="J2498" i="2"/>
  <c r="M2498" i="2"/>
  <c r="K2498" i="2"/>
  <c r="L2498" i="2"/>
  <c r="J2497" i="2"/>
  <c r="M2497" i="2"/>
  <c r="K2497" i="2"/>
  <c r="L2497" i="2"/>
  <c r="J2496" i="2"/>
  <c r="M2496" i="2"/>
  <c r="K2496" i="2"/>
  <c r="L2496" i="2"/>
  <c r="J2495" i="2"/>
  <c r="M2495" i="2"/>
  <c r="K2495" i="2"/>
  <c r="L2495" i="2"/>
  <c r="J2494" i="2"/>
  <c r="M2494" i="2"/>
  <c r="K2494" i="2"/>
  <c r="L2494" i="2"/>
  <c r="J2493" i="2"/>
  <c r="M2493" i="2"/>
  <c r="K2493" i="2"/>
  <c r="L2493" i="2"/>
  <c r="J2492" i="2"/>
  <c r="M2492" i="2"/>
  <c r="K2492" i="2"/>
  <c r="L2492" i="2"/>
  <c r="J2491" i="2"/>
  <c r="M2491" i="2"/>
  <c r="K2491" i="2"/>
  <c r="L2491" i="2"/>
  <c r="J2490" i="2"/>
  <c r="M2490" i="2"/>
  <c r="K2490" i="2"/>
  <c r="L2490" i="2"/>
  <c r="J2489" i="2"/>
  <c r="M2489" i="2"/>
  <c r="K2489" i="2"/>
  <c r="L2489" i="2"/>
  <c r="J2488" i="2"/>
  <c r="M2488" i="2"/>
  <c r="K2488" i="2"/>
  <c r="L2488" i="2"/>
  <c r="J2487" i="2"/>
  <c r="M2487" i="2"/>
  <c r="K2487" i="2"/>
  <c r="L2487" i="2"/>
  <c r="J2486" i="2"/>
  <c r="M2486" i="2"/>
  <c r="K2486" i="2"/>
  <c r="L2486" i="2"/>
  <c r="J2485" i="2"/>
  <c r="M2485" i="2"/>
  <c r="K2485" i="2"/>
  <c r="L2485" i="2"/>
  <c r="J2484" i="2"/>
  <c r="M2484" i="2"/>
  <c r="K2484" i="2"/>
  <c r="L2484" i="2"/>
  <c r="J2483" i="2"/>
  <c r="M2483" i="2"/>
  <c r="K2483" i="2"/>
  <c r="L2483" i="2"/>
  <c r="J2482" i="2"/>
  <c r="M2482" i="2"/>
  <c r="K2482" i="2"/>
  <c r="L2482" i="2"/>
  <c r="J2481" i="2"/>
  <c r="M2481" i="2"/>
  <c r="K2481" i="2"/>
  <c r="L2481" i="2"/>
  <c r="J2480" i="2"/>
  <c r="M2480" i="2"/>
  <c r="K2480" i="2"/>
  <c r="L2480" i="2"/>
  <c r="J2479" i="2"/>
  <c r="M2479" i="2"/>
  <c r="K2479" i="2"/>
  <c r="L2479" i="2"/>
  <c r="J2478" i="2"/>
  <c r="M2478" i="2"/>
  <c r="K2478" i="2"/>
  <c r="L2478" i="2"/>
  <c r="J2477" i="2"/>
  <c r="M2477" i="2"/>
  <c r="K2477" i="2"/>
  <c r="L2477" i="2"/>
  <c r="J2476" i="2"/>
  <c r="M2476" i="2"/>
  <c r="K2476" i="2"/>
  <c r="L2476" i="2"/>
  <c r="J2475" i="2"/>
  <c r="M2475" i="2"/>
  <c r="K2475" i="2"/>
  <c r="L2475" i="2"/>
  <c r="J2474" i="2"/>
  <c r="M2474" i="2"/>
  <c r="K2474" i="2"/>
  <c r="L2474" i="2"/>
  <c r="J2473" i="2"/>
  <c r="M2473" i="2"/>
  <c r="K2473" i="2"/>
  <c r="L2473" i="2"/>
  <c r="J2472" i="2"/>
  <c r="M2472" i="2"/>
  <c r="K2472" i="2"/>
  <c r="L2472" i="2"/>
  <c r="J2471" i="2"/>
  <c r="M2471" i="2"/>
  <c r="K2471" i="2"/>
  <c r="L2471" i="2"/>
  <c r="J2470" i="2"/>
  <c r="M2470" i="2"/>
  <c r="K2470" i="2"/>
  <c r="L2470" i="2"/>
  <c r="J2469" i="2"/>
  <c r="M2469" i="2"/>
  <c r="K2469" i="2"/>
  <c r="L2469" i="2"/>
  <c r="J2468" i="2"/>
  <c r="M2468" i="2"/>
  <c r="K2468" i="2"/>
  <c r="L2468" i="2"/>
  <c r="J2467" i="2"/>
  <c r="M2467" i="2"/>
  <c r="K2467" i="2"/>
  <c r="L2467" i="2"/>
  <c r="J2466" i="2"/>
  <c r="M2466" i="2"/>
  <c r="K2466" i="2"/>
  <c r="L2466" i="2"/>
  <c r="J2465" i="2"/>
  <c r="M2465" i="2"/>
  <c r="K2465" i="2"/>
  <c r="L2465" i="2"/>
  <c r="J2464" i="2"/>
  <c r="M2464" i="2"/>
  <c r="K2464" i="2"/>
  <c r="L2464" i="2"/>
  <c r="J2463" i="2"/>
  <c r="M2463" i="2"/>
  <c r="K2463" i="2"/>
  <c r="L2463" i="2"/>
  <c r="J2462" i="2"/>
  <c r="M2462" i="2"/>
  <c r="K2462" i="2"/>
  <c r="L2462" i="2"/>
  <c r="J2461" i="2"/>
  <c r="M2461" i="2"/>
  <c r="K2461" i="2"/>
  <c r="L2461" i="2"/>
  <c r="J2460" i="2"/>
  <c r="M2460" i="2"/>
  <c r="K2460" i="2"/>
  <c r="L2460" i="2"/>
  <c r="J2459" i="2"/>
  <c r="M2459" i="2"/>
  <c r="K2459" i="2"/>
  <c r="L2459" i="2"/>
  <c r="J2458" i="2"/>
  <c r="M2458" i="2"/>
  <c r="K2458" i="2"/>
  <c r="L2458" i="2"/>
  <c r="J2457" i="2"/>
  <c r="M2457" i="2"/>
  <c r="K2457" i="2"/>
  <c r="L2457" i="2"/>
  <c r="J2456" i="2"/>
  <c r="M2456" i="2"/>
  <c r="K2456" i="2"/>
  <c r="L2456" i="2"/>
  <c r="J2455" i="2"/>
  <c r="M2455" i="2"/>
  <c r="K2455" i="2"/>
  <c r="L2455" i="2"/>
  <c r="J2454" i="2"/>
  <c r="M2454" i="2"/>
  <c r="K2454" i="2"/>
  <c r="L2454" i="2"/>
  <c r="J2453" i="2"/>
  <c r="M2453" i="2"/>
  <c r="K2453" i="2"/>
  <c r="L2453" i="2"/>
  <c r="J2452" i="2"/>
  <c r="M2452" i="2"/>
  <c r="K2452" i="2"/>
  <c r="L2452" i="2"/>
  <c r="J2451" i="2"/>
  <c r="M2451" i="2"/>
  <c r="K2451" i="2"/>
  <c r="L2451" i="2"/>
  <c r="J2450" i="2"/>
  <c r="M2450" i="2"/>
  <c r="K2450" i="2"/>
  <c r="L2450" i="2"/>
  <c r="J2449" i="2"/>
  <c r="M2449" i="2"/>
  <c r="K2449" i="2"/>
  <c r="L2449" i="2"/>
  <c r="J2448" i="2"/>
  <c r="M2448" i="2"/>
  <c r="K2448" i="2"/>
  <c r="L2448" i="2"/>
  <c r="J2447" i="2"/>
  <c r="M2447" i="2"/>
  <c r="K2447" i="2"/>
  <c r="L2447" i="2"/>
  <c r="J2446" i="2"/>
  <c r="M2446" i="2"/>
  <c r="K2446" i="2"/>
  <c r="L2446" i="2"/>
  <c r="J2445" i="2"/>
  <c r="M2445" i="2"/>
  <c r="K2445" i="2"/>
  <c r="L2445" i="2"/>
  <c r="J2444" i="2"/>
  <c r="M2444" i="2"/>
  <c r="K2444" i="2"/>
  <c r="L2444" i="2"/>
  <c r="J2443" i="2"/>
  <c r="M2443" i="2"/>
  <c r="K2443" i="2"/>
  <c r="L2443" i="2"/>
  <c r="J2442" i="2"/>
  <c r="M2442" i="2"/>
  <c r="K2442" i="2"/>
  <c r="L2442" i="2"/>
  <c r="J2441" i="2"/>
  <c r="M2441" i="2"/>
  <c r="K2441" i="2"/>
  <c r="L2441" i="2"/>
  <c r="J2440" i="2"/>
  <c r="M2440" i="2"/>
  <c r="K2440" i="2"/>
  <c r="L2440" i="2"/>
  <c r="J2439" i="2"/>
  <c r="M2439" i="2"/>
  <c r="K2439" i="2"/>
  <c r="L2439" i="2"/>
  <c r="J2438" i="2"/>
  <c r="M2438" i="2"/>
  <c r="K2438" i="2"/>
  <c r="L2438" i="2"/>
  <c r="J2437" i="2"/>
  <c r="M2437" i="2"/>
  <c r="K2437" i="2"/>
  <c r="L2437" i="2"/>
  <c r="J2436" i="2"/>
  <c r="M2436" i="2"/>
  <c r="K2436" i="2"/>
  <c r="L2436" i="2"/>
  <c r="J2435" i="2"/>
  <c r="M2435" i="2"/>
  <c r="K2435" i="2"/>
  <c r="L2435" i="2"/>
  <c r="J2434" i="2"/>
  <c r="M2434" i="2"/>
  <c r="K2434" i="2"/>
  <c r="L2434" i="2"/>
  <c r="J2433" i="2"/>
  <c r="M2433" i="2"/>
  <c r="K2433" i="2"/>
  <c r="L2433" i="2"/>
  <c r="J2432" i="2"/>
  <c r="M2432" i="2"/>
  <c r="K2432" i="2"/>
  <c r="L2432" i="2"/>
  <c r="J2431" i="2"/>
  <c r="M2431" i="2"/>
  <c r="K2431" i="2"/>
  <c r="L2431" i="2"/>
  <c r="J2430" i="2"/>
  <c r="M2430" i="2"/>
  <c r="K2430" i="2"/>
  <c r="L2430" i="2"/>
  <c r="J2429" i="2"/>
  <c r="M2429" i="2"/>
  <c r="K2429" i="2"/>
  <c r="L2429" i="2"/>
  <c r="J2428" i="2"/>
  <c r="M2428" i="2"/>
  <c r="K2428" i="2"/>
  <c r="L2428" i="2"/>
  <c r="J2427" i="2"/>
  <c r="M2427" i="2"/>
  <c r="K2427" i="2"/>
  <c r="L2427" i="2"/>
  <c r="J2426" i="2"/>
  <c r="M2426" i="2"/>
  <c r="K2426" i="2"/>
  <c r="L2426" i="2"/>
  <c r="J2425" i="2"/>
  <c r="M2425" i="2"/>
  <c r="K2425" i="2"/>
  <c r="L2425" i="2"/>
  <c r="J2424" i="2"/>
  <c r="M2424" i="2"/>
  <c r="K2424" i="2"/>
  <c r="L2424" i="2"/>
  <c r="J2423" i="2"/>
  <c r="M2423" i="2"/>
  <c r="K2423" i="2"/>
  <c r="L2423" i="2"/>
  <c r="J2422" i="2"/>
  <c r="M2422" i="2"/>
  <c r="K2422" i="2"/>
  <c r="L2422" i="2"/>
  <c r="J2421" i="2"/>
  <c r="M2421" i="2"/>
  <c r="K2421" i="2"/>
  <c r="L2421" i="2"/>
  <c r="J2420" i="2"/>
  <c r="M2420" i="2"/>
  <c r="K2420" i="2"/>
  <c r="L2420" i="2"/>
  <c r="J2419" i="2"/>
  <c r="M2419" i="2"/>
  <c r="K2419" i="2"/>
  <c r="L2419" i="2"/>
  <c r="J2418" i="2"/>
  <c r="M2418" i="2"/>
  <c r="K2418" i="2"/>
  <c r="L2418" i="2"/>
  <c r="J2417" i="2"/>
  <c r="M2417" i="2"/>
  <c r="K2417" i="2"/>
  <c r="L2417" i="2"/>
  <c r="J2416" i="2"/>
  <c r="M2416" i="2"/>
  <c r="K2416" i="2"/>
  <c r="L2416" i="2"/>
  <c r="J2415" i="2"/>
  <c r="M2415" i="2"/>
  <c r="K2415" i="2"/>
  <c r="L2415" i="2"/>
  <c r="J2414" i="2"/>
  <c r="M2414" i="2"/>
  <c r="K2414" i="2"/>
  <c r="L2414" i="2"/>
  <c r="J2413" i="2"/>
  <c r="M2413" i="2"/>
  <c r="K2413" i="2"/>
  <c r="L2413" i="2"/>
  <c r="J2412" i="2"/>
  <c r="M2412" i="2"/>
  <c r="K2412" i="2"/>
  <c r="L2412" i="2"/>
  <c r="J2411" i="2"/>
  <c r="M2411" i="2"/>
  <c r="K2411" i="2"/>
  <c r="L2411" i="2"/>
  <c r="J2410" i="2"/>
  <c r="M2410" i="2"/>
  <c r="K2410" i="2"/>
  <c r="L2410" i="2"/>
  <c r="J2409" i="2"/>
  <c r="M2409" i="2"/>
  <c r="K2409" i="2"/>
  <c r="L2409" i="2"/>
  <c r="J2408" i="2"/>
  <c r="M2408" i="2"/>
  <c r="K2408" i="2"/>
  <c r="L2408" i="2"/>
  <c r="J2407" i="2"/>
  <c r="M2407" i="2"/>
  <c r="K2407" i="2"/>
  <c r="L2407" i="2"/>
  <c r="J2406" i="2"/>
  <c r="M2406" i="2"/>
  <c r="K2406" i="2"/>
  <c r="L2406" i="2"/>
  <c r="J2405" i="2"/>
  <c r="M2405" i="2"/>
  <c r="K2405" i="2"/>
  <c r="L2405" i="2"/>
  <c r="J2404" i="2"/>
  <c r="M2404" i="2"/>
  <c r="K2404" i="2"/>
  <c r="L2404" i="2"/>
  <c r="J2403" i="2"/>
  <c r="M2403" i="2"/>
  <c r="K2403" i="2"/>
  <c r="L2403" i="2"/>
  <c r="J2402" i="2"/>
  <c r="M2402" i="2"/>
  <c r="K2402" i="2"/>
  <c r="L2402" i="2"/>
  <c r="J2401" i="2"/>
  <c r="M2401" i="2"/>
  <c r="K2401" i="2"/>
  <c r="L2401" i="2"/>
  <c r="J2400" i="2"/>
  <c r="M2400" i="2"/>
  <c r="K2400" i="2"/>
  <c r="L2400" i="2"/>
  <c r="J2399" i="2"/>
  <c r="M2399" i="2"/>
  <c r="K2399" i="2"/>
  <c r="L2399" i="2"/>
  <c r="J2398" i="2"/>
  <c r="M2398" i="2"/>
  <c r="K2398" i="2"/>
  <c r="L2398" i="2"/>
  <c r="J2397" i="2"/>
  <c r="M2397" i="2"/>
  <c r="K2397" i="2"/>
  <c r="L2397" i="2"/>
  <c r="J2396" i="2"/>
  <c r="M2396" i="2"/>
  <c r="K2396" i="2"/>
  <c r="L2396" i="2"/>
  <c r="J2395" i="2"/>
  <c r="M2395" i="2"/>
  <c r="K2395" i="2"/>
  <c r="L2395" i="2"/>
  <c r="J2394" i="2"/>
  <c r="M2394" i="2"/>
  <c r="K2394" i="2"/>
  <c r="L2394" i="2"/>
  <c r="J2393" i="2"/>
  <c r="M2393" i="2"/>
  <c r="K2393" i="2"/>
  <c r="L2393" i="2"/>
  <c r="J2392" i="2"/>
  <c r="M2392" i="2"/>
  <c r="K2392" i="2"/>
  <c r="L2392" i="2"/>
  <c r="J2391" i="2"/>
  <c r="M2391" i="2"/>
  <c r="K2391" i="2"/>
  <c r="L2391" i="2"/>
  <c r="J2390" i="2"/>
  <c r="M2390" i="2"/>
  <c r="K2390" i="2"/>
  <c r="L2390" i="2"/>
  <c r="J2389" i="2"/>
  <c r="M2389" i="2"/>
  <c r="K2389" i="2"/>
  <c r="L2389" i="2"/>
  <c r="J2388" i="2"/>
  <c r="M2388" i="2"/>
  <c r="K2388" i="2"/>
  <c r="L2388" i="2"/>
  <c r="J2387" i="2"/>
  <c r="M2387" i="2"/>
  <c r="K2387" i="2"/>
  <c r="L2387" i="2"/>
  <c r="J2386" i="2"/>
  <c r="M2386" i="2"/>
  <c r="K2386" i="2"/>
  <c r="L2386" i="2"/>
  <c r="J2385" i="2"/>
  <c r="M2385" i="2"/>
  <c r="K2385" i="2"/>
  <c r="L2385" i="2"/>
  <c r="J2384" i="2"/>
  <c r="M2384" i="2"/>
  <c r="K2384" i="2"/>
  <c r="L2384" i="2"/>
  <c r="J2383" i="2"/>
  <c r="M2383" i="2"/>
  <c r="K2383" i="2"/>
  <c r="L2383" i="2"/>
  <c r="J2382" i="2"/>
  <c r="M2382" i="2"/>
  <c r="K2382" i="2"/>
  <c r="L2382" i="2"/>
  <c r="J2381" i="2"/>
  <c r="M2381" i="2"/>
  <c r="K2381" i="2"/>
  <c r="L2381" i="2"/>
  <c r="J2380" i="2"/>
  <c r="M2380" i="2"/>
  <c r="K2380" i="2"/>
  <c r="L2380" i="2"/>
  <c r="J2379" i="2"/>
  <c r="M2379" i="2"/>
  <c r="K2379" i="2"/>
  <c r="L2379" i="2"/>
  <c r="J2378" i="2"/>
  <c r="M2378" i="2"/>
  <c r="K2378" i="2"/>
  <c r="L2378" i="2"/>
  <c r="J2377" i="2"/>
  <c r="M2377" i="2"/>
  <c r="K2377" i="2"/>
  <c r="L2377" i="2"/>
  <c r="J2376" i="2"/>
  <c r="M2376" i="2"/>
  <c r="K2376" i="2"/>
  <c r="L2376" i="2"/>
  <c r="J2375" i="2"/>
  <c r="M2375" i="2"/>
  <c r="K2375" i="2"/>
  <c r="L2375" i="2"/>
  <c r="J2374" i="2"/>
  <c r="M2374" i="2"/>
  <c r="K2374" i="2"/>
  <c r="L2374" i="2"/>
  <c r="J2373" i="2"/>
  <c r="M2373" i="2"/>
  <c r="K2373" i="2"/>
  <c r="L2373" i="2"/>
  <c r="J2372" i="2"/>
  <c r="M2372" i="2"/>
  <c r="K2372" i="2"/>
  <c r="L2372" i="2"/>
  <c r="J2371" i="2"/>
  <c r="M2371" i="2"/>
  <c r="K2371" i="2"/>
  <c r="L2371" i="2"/>
  <c r="J2370" i="2"/>
  <c r="M2370" i="2"/>
  <c r="K2370" i="2"/>
  <c r="L2370" i="2"/>
  <c r="J2369" i="2"/>
  <c r="M2369" i="2"/>
  <c r="K2369" i="2"/>
  <c r="L2369" i="2"/>
  <c r="J2368" i="2"/>
  <c r="M2368" i="2"/>
  <c r="K2368" i="2"/>
  <c r="L2368" i="2"/>
  <c r="J2367" i="2"/>
  <c r="M2367" i="2"/>
  <c r="K2367" i="2"/>
  <c r="L2367" i="2"/>
  <c r="J2366" i="2"/>
  <c r="M2366" i="2"/>
  <c r="K2366" i="2"/>
  <c r="L2366" i="2"/>
  <c r="J2365" i="2"/>
  <c r="M2365" i="2"/>
  <c r="K2365" i="2"/>
  <c r="L2365" i="2"/>
  <c r="J2364" i="2"/>
  <c r="M2364" i="2"/>
  <c r="K2364" i="2"/>
  <c r="L2364" i="2"/>
  <c r="J2363" i="2"/>
  <c r="M2363" i="2"/>
  <c r="K2363" i="2"/>
  <c r="L2363" i="2"/>
  <c r="J2362" i="2"/>
  <c r="M2362" i="2"/>
  <c r="K2362" i="2"/>
  <c r="L2362" i="2"/>
  <c r="J2361" i="2"/>
  <c r="M2361" i="2"/>
  <c r="K2361" i="2"/>
  <c r="L2361" i="2"/>
  <c r="J2360" i="2"/>
  <c r="M2360" i="2"/>
  <c r="K2360" i="2"/>
  <c r="L2360" i="2"/>
  <c r="J2359" i="2"/>
  <c r="M2359" i="2"/>
  <c r="K2359" i="2"/>
  <c r="L2359" i="2"/>
  <c r="J2358" i="2"/>
  <c r="M2358" i="2"/>
  <c r="K2358" i="2"/>
  <c r="L2358" i="2"/>
  <c r="J2357" i="2"/>
  <c r="M2357" i="2"/>
  <c r="K2357" i="2"/>
  <c r="L2357" i="2"/>
  <c r="J2356" i="2"/>
  <c r="M2356" i="2"/>
  <c r="K2356" i="2"/>
  <c r="L2356" i="2"/>
  <c r="J2355" i="2"/>
  <c r="M2355" i="2"/>
  <c r="K2355" i="2"/>
  <c r="L2355" i="2"/>
  <c r="J2354" i="2"/>
  <c r="M2354" i="2"/>
  <c r="K2354" i="2"/>
  <c r="L2354" i="2"/>
  <c r="J2353" i="2"/>
  <c r="M2353" i="2"/>
  <c r="K2353" i="2"/>
  <c r="L2353" i="2"/>
  <c r="J2352" i="2"/>
  <c r="M2352" i="2"/>
  <c r="K2352" i="2"/>
  <c r="L2352" i="2"/>
  <c r="J2351" i="2"/>
  <c r="M2351" i="2"/>
  <c r="K2351" i="2"/>
  <c r="L2351" i="2"/>
  <c r="J2350" i="2"/>
  <c r="M2350" i="2"/>
  <c r="K2350" i="2"/>
  <c r="L2350" i="2"/>
  <c r="J2349" i="2"/>
  <c r="M2349" i="2"/>
  <c r="K2349" i="2"/>
  <c r="L2349" i="2"/>
  <c r="J2348" i="2"/>
  <c r="M2348" i="2"/>
  <c r="K2348" i="2"/>
  <c r="L2348" i="2"/>
  <c r="J2347" i="2"/>
  <c r="M2347" i="2"/>
  <c r="K2347" i="2"/>
  <c r="L2347" i="2"/>
  <c r="J2346" i="2"/>
  <c r="M2346" i="2"/>
  <c r="K2346" i="2"/>
  <c r="L2346" i="2"/>
  <c r="J2345" i="2"/>
  <c r="M2345" i="2"/>
  <c r="K2345" i="2"/>
  <c r="L2345" i="2"/>
  <c r="J2344" i="2"/>
  <c r="M2344" i="2"/>
  <c r="K2344" i="2"/>
  <c r="L2344" i="2"/>
  <c r="J2343" i="2"/>
  <c r="M2343" i="2"/>
  <c r="K2343" i="2"/>
  <c r="L2343" i="2"/>
  <c r="J2342" i="2"/>
  <c r="M2342" i="2"/>
  <c r="K2342" i="2"/>
  <c r="L2342" i="2"/>
  <c r="J2341" i="2"/>
  <c r="M2341" i="2"/>
  <c r="K2341" i="2"/>
  <c r="L2341" i="2"/>
  <c r="J2340" i="2"/>
  <c r="M2340" i="2"/>
  <c r="K2340" i="2"/>
  <c r="L2340" i="2"/>
  <c r="J2339" i="2"/>
  <c r="M2339" i="2"/>
  <c r="K2339" i="2"/>
  <c r="L2339" i="2"/>
  <c r="J2338" i="2"/>
  <c r="M2338" i="2"/>
  <c r="K2338" i="2"/>
  <c r="L2338" i="2"/>
  <c r="J2337" i="2"/>
  <c r="M2337" i="2"/>
  <c r="K2337" i="2"/>
  <c r="L2337" i="2"/>
  <c r="J2336" i="2"/>
  <c r="M2336" i="2"/>
  <c r="K2336" i="2"/>
  <c r="L2336" i="2"/>
  <c r="J2335" i="2"/>
  <c r="M2335" i="2"/>
  <c r="K2335" i="2"/>
  <c r="L2335" i="2"/>
  <c r="J2334" i="2"/>
  <c r="M2334" i="2"/>
  <c r="K2334" i="2"/>
  <c r="L2334" i="2"/>
  <c r="J2333" i="2"/>
  <c r="M2333" i="2"/>
  <c r="K2333" i="2"/>
  <c r="L2333" i="2"/>
  <c r="J2332" i="2"/>
  <c r="M2332" i="2"/>
  <c r="K2332" i="2"/>
  <c r="L2332" i="2"/>
  <c r="J2331" i="2"/>
  <c r="M2331" i="2"/>
  <c r="K2331" i="2"/>
  <c r="L2331" i="2"/>
  <c r="J2330" i="2"/>
  <c r="M2330" i="2"/>
  <c r="K2330" i="2"/>
  <c r="L2330" i="2"/>
  <c r="J2329" i="2"/>
  <c r="M2329" i="2"/>
  <c r="K2329" i="2"/>
  <c r="L2329" i="2"/>
  <c r="J2328" i="2"/>
  <c r="M2328" i="2"/>
  <c r="K2328" i="2"/>
  <c r="L2328" i="2"/>
  <c r="J2327" i="2"/>
  <c r="M2327" i="2"/>
  <c r="K2327" i="2"/>
  <c r="L2327" i="2"/>
  <c r="J2326" i="2"/>
  <c r="M2326" i="2"/>
  <c r="K2326" i="2"/>
  <c r="L2326" i="2"/>
  <c r="J2325" i="2"/>
  <c r="M2325" i="2"/>
  <c r="K2325" i="2"/>
  <c r="L2325" i="2"/>
  <c r="J2324" i="2"/>
  <c r="M2324" i="2"/>
  <c r="K2324" i="2"/>
  <c r="L2324" i="2"/>
  <c r="J2323" i="2"/>
  <c r="M2323" i="2"/>
  <c r="K2323" i="2"/>
  <c r="L2323" i="2"/>
  <c r="J2322" i="2"/>
  <c r="M2322" i="2"/>
  <c r="K2322" i="2"/>
  <c r="L2322" i="2"/>
  <c r="J2321" i="2"/>
  <c r="M2321" i="2"/>
  <c r="K2321" i="2"/>
  <c r="L2321" i="2"/>
  <c r="J2320" i="2"/>
  <c r="M2320" i="2"/>
  <c r="K2320" i="2"/>
  <c r="L2320" i="2"/>
  <c r="J2319" i="2"/>
  <c r="M2319" i="2"/>
  <c r="K2319" i="2"/>
  <c r="L2319" i="2"/>
  <c r="J2318" i="2"/>
  <c r="M2318" i="2"/>
  <c r="K2318" i="2"/>
  <c r="L2318" i="2"/>
  <c r="J2317" i="2"/>
  <c r="M2317" i="2"/>
  <c r="K2317" i="2"/>
  <c r="L2317" i="2"/>
  <c r="J2316" i="2"/>
  <c r="M2316" i="2"/>
  <c r="K2316" i="2"/>
  <c r="L2316" i="2"/>
  <c r="J2315" i="2"/>
  <c r="M2315" i="2"/>
  <c r="K2315" i="2"/>
  <c r="L2315" i="2"/>
  <c r="J2314" i="2"/>
  <c r="M2314" i="2"/>
  <c r="K2314" i="2"/>
  <c r="L2314" i="2"/>
  <c r="J2313" i="2"/>
  <c r="M2313" i="2"/>
  <c r="K2313" i="2"/>
  <c r="L2313" i="2"/>
  <c r="J2312" i="2"/>
  <c r="M2312" i="2"/>
  <c r="K2312" i="2"/>
  <c r="L2312" i="2"/>
  <c r="J2311" i="2"/>
  <c r="M2311" i="2"/>
  <c r="K2311" i="2"/>
  <c r="L2311" i="2"/>
  <c r="J2310" i="2"/>
  <c r="M2310" i="2"/>
  <c r="K2310" i="2"/>
  <c r="L2310" i="2"/>
  <c r="J2309" i="2"/>
  <c r="M2309" i="2"/>
  <c r="K2309" i="2"/>
  <c r="L2309" i="2"/>
  <c r="J2308" i="2"/>
  <c r="M2308" i="2"/>
  <c r="K2308" i="2"/>
  <c r="L2308" i="2"/>
  <c r="J2307" i="2"/>
  <c r="M2307" i="2"/>
  <c r="K2307" i="2"/>
  <c r="L2307" i="2"/>
  <c r="J2306" i="2"/>
  <c r="M2306" i="2"/>
  <c r="K2306" i="2"/>
  <c r="L2306" i="2"/>
  <c r="J2305" i="2"/>
  <c r="M2305" i="2"/>
  <c r="K2305" i="2"/>
  <c r="L2305" i="2"/>
  <c r="J2304" i="2"/>
  <c r="M2304" i="2"/>
  <c r="K2304" i="2"/>
  <c r="L2304" i="2"/>
  <c r="J2303" i="2"/>
  <c r="M2303" i="2"/>
  <c r="K2303" i="2"/>
  <c r="L2303" i="2"/>
  <c r="J2302" i="2"/>
  <c r="M2302" i="2"/>
  <c r="K2302" i="2"/>
  <c r="L2302" i="2"/>
  <c r="J2301" i="2"/>
  <c r="M2301" i="2"/>
  <c r="K2301" i="2"/>
  <c r="L2301" i="2"/>
  <c r="J2300" i="2"/>
  <c r="M2300" i="2"/>
  <c r="K2300" i="2"/>
  <c r="L2300" i="2"/>
  <c r="J2299" i="2"/>
  <c r="M2299" i="2"/>
  <c r="K2299" i="2"/>
  <c r="L2299" i="2"/>
  <c r="J2298" i="2"/>
  <c r="M2298" i="2"/>
  <c r="K2298" i="2"/>
  <c r="L2298" i="2"/>
  <c r="J2297" i="2"/>
  <c r="M2297" i="2"/>
  <c r="K2297" i="2"/>
  <c r="L2297" i="2"/>
  <c r="J2296" i="2"/>
  <c r="M2296" i="2"/>
  <c r="K2296" i="2"/>
  <c r="L2296" i="2"/>
  <c r="J2295" i="2"/>
  <c r="M2295" i="2"/>
  <c r="K2295" i="2"/>
  <c r="L2295" i="2"/>
  <c r="J2294" i="2"/>
  <c r="M2294" i="2"/>
  <c r="K2294" i="2"/>
  <c r="L2294" i="2"/>
  <c r="J2293" i="2"/>
  <c r="M2293" i="2"/>
  <c r="K2293" i="2"/>
  <c r="L2293" i="2"/>
  <c r="J2292" i="2"/>
  <c r="M2292" i="2"/>
  <c r="K2292" i="2"/>
  <c r="L2292" i="2"/>
  <c r="J2291" i="2"/>
  <c r="M2291" i="2"/>
  <c r="K2291" i="2"/>
  <c r="L2291" i="2"/>
  <c r="J2290" i="2"/>
  <c r="M2290" i="2"/>
  <c r="K2290" i="2"/>
  <c r="L2290" i="2"/>
  <c r="J2289" i="2"/>
  <c r="M2289" i="2"/>
  <c r="K2289" i="2"/>
  <c r="L2289" i="2"/>
  <c r="J2288" i="2"/>
  <c r="M2288" i="2"/>
  <c r="K2288" i="2"/>
  <c r="L2288" i="2"/>
  <c r="J2287" i="2"/>
  <c r="M2287" i="2"/>
  <c r="K2287" i="2"/>
  <c r="L2287" i="2"/>
  <c r="J2286" i="2"/>
  <c r="M2286" i="2"/>
  <c r="K2286" i="2"/>
  <c r="L2286" i="2"/>
  <c r="J2285" i="2"/>
  <c r="M2285" i="2"/>
  <c r="K2285" i="2"/>
  <c r="L2285" i="2"/>
  <c r="J2284" i="2"/>
  <c r="M2284" i="2"/>
  <c r="K2284" i="2"/>
  <c r="L2284" i="2"/>
  <c r="J2283" i="2"/>
  <c r="M2283" i="2"/>
  <c r="K2283" i="2"/>
  <c r="L2283" i="2"/>
  <c r="J2282" i="2"/>
  <c r="M2282" i="2"/>
  <c r="K2282" i="2"/>
  <c r="L2282" i="2"/>
  <c r="J2281" i="2"/>
  <c r="M2281" i="2"/>
  <c r="K2281" i="2"/>
  <c r="L2281" i="2"/>
  <c r="J2280" i="2"/>
  <c r="M2280" i="2"/>
  <c r="K2280" i="2"/>
  <c r="L2280" i="2"/>
  <c r="J2279" i="2"/>
  <c r="M2279" i="2"/>
  <c r="K2279" i="2"/>
  <c r="L2279" i="2"/>
  <c r="J2278" i="2"/>
  <c r="M2278" i="2"/>
  <c r="K2278" i="2"/>
  <c r="L2278" i="2"/>
  <c r="J2277" i="2"/>
  <c r="M2277" i="2"/>
  <c r="K2277" i="2"/>
  <c r="L2277" i="2"/>
  <c r="J2276" i="2"/>
  <c r="M2276" i="2"/>
  <c r="K2276" i="2"/>
  <c r="L2276" i="2"/>
  <c r="J2275" i="2"/>
  <c r="M2275" i="2"/>
  <c r="K2275" i="2"/>
  <c r="L2275" i="2"/>
  <c r="J2274" i="2"/>
  <c r="M2274" i="2"/>
  <c r="K2274" i="2"/>
  <c r="L2274" i="2"/>
  <c r="J2273" i="2"/>
  <c r="M2273" i="2"/>
  <c r="K2273" i="2"/>
  <c r="L2273" i="2"/>
  <c r="J2272" i="2"/>
  <c r="M2272" i="2"/>
  <c r="K2272" i="2"/>
  <c r="L2272" i="2"/>
  <c r="J2271" i="2"/>
  <c r="M2271" i="2"/>
  <c r="K2271" i="2"/>
  <c r="L2271" i="2"/>
  <c r="J2270" i="2"/>
  <c r="M2270" i="2"/>
  <c r="K2270" i="2"/>
  <c r="L2270" i="2"/>
  <c r="J2269" i="2"/>
  <c r="M2269" i="2"/>
  <c r="K2269" i="2"/>
  <c r="L2269" i="2"/>
  <c r="J2268" i="2"/>
  <c r="M2268" i="2"/>
  <c r="K2268" i="2"/>
  <c r="L2268" i="2"/>
  <c r="J2267" i="2"/>
  <c r="M2267" i="2"/>
  <c r="K2267" i="2"/>
  <c r="L2267" i="2"/>
  <c r="J2266" i="2"/>
  <c r="M2266" i="2"/>
  <c r="K2266" i="2"/>
  <c r="L2266" i="2"/>
  <c r="J2265" i="2"/>
  <c r="M2265" i="2"/>
  <c r="K2265" i="2"/>
  <c r="L2265" i="2"/>
  <c r="J2264" i="2"/>
  <c r="M2264" i="2"/>
  <c r="K2264" i="2"/>
  <c r="L2264" i="2"/>
  <c r="J2263" i="2"/>
  <c r="M2263" i="2"/>
  <c r="K2263" i="2"/>
  <c r="L2263" i="2"/>
  <c r="J2262" i="2"/>
  <c r="M2262" i="2"/>
  <c r="K2262" i="2"/>
  <c r="L2262" i="2"/>
  <c r="J2261" i="2"/>
  <c r="M2261" i="2"/>
  <c r="K2261" i="2"/>
  <c r="L2261" i="2"/>
  <c r="J2260" i="2"/>
  <c r="M2260" i="2"/>
  <c r="K2260" i="2"/>
  <c r="L2260" i="2"/>
  <c r="J2259" i="2"/>
  <c r="M2259" i="2"/>
  <c r="K2259" i="2"/>
  <c r="L2259" i="2"/>
  <c r="J2258" i="2"/>
  <c r="M2258" i="2"/>
  <c r="K2258" i="2"/>
  <c r="L2258" i="2"/>
  <c r="J2257" i="2"/>
  <c r="M2257" i="2"/>
  <c r="K2257" i="2"/>
  <c r="L2257" i="2"/>
  <c r="J2256" i="2"/>
  <c r="M2256" i="2"/>
  <c r="K2256" i="2"/>
  <c r="L2256" i="2"/>
  <c r="J2255" i="2"/>
  <c r="M2255" i="2"/>
  <c r="K2255" i="2"/>
  <c r="L2255" i="2"/>
  <c r="J2254" i="2"/>
  <c r="M2254" i="2"/>
  <c r="K2254" i="2"/>
  <c r="L2254" i="2"/>
  <c r="J2253" i="2"/>
  <c r="M2253" i="2"/>
  <c r="K2253" i="2"/>
  <c r="L2253" i="2"/>
  <c r="J2252" i="2"/>
  <c r="M2252" i="2"/>
  <c r="K2252" i="2"/>
  <c r="L2252" i="2"/>
  <c r="J2251" i="2"/>
  <c r="M2251" i="2"/>
  <c r="K2251" i="2"/>
  <c r="L2251" i="2"/>
  <c r="J2250" i="2"/>
  <c r="M2250" i="2"/>
  <c r="K2250" i="2"/>
  <c r="L2250" i="2"/>
  <c r="J2249" i="2"/>
  <c r="M2249" i="2"/>
  <c r="K2249" i="2"/>
  <c r="L2249" i="2"/>
  <c r="J2248" i="2"/>
  <c r="M2248" i="2"/>
  <c r="K2248" i="2"/>
  <c r="L2248" i="2"/>
  <c r="J2247" i="2"/>
  <c r="M2247" i="2"/>
  <c r="K2247" i="2"/>
  <c r="L2247" i="2"/>
  <c r="J2246" i="2"/>
  <c r="M2246" i="2"/>
  <c r="K2246" i="2"/>
  <c r="L2246" i="2"/>
  <c r="J2245" i="2"/>
  <c r="M2245" i="2"/>
  <c r="K2245" i="2"/>
  <c r="L2245" i="2"/>
  <c r="J2244" i="2"/>
  <c r="M2244" i="2"/>
  <c r="K2244" i="2"/>
  <c r="L2244" i="2"/>
  <c r="J2243" i="2"/>
  <c r="M2243" i="2"/>
  <c r="K2243" i="2"/>
  <c r="L2243" i="2"/>
  <c r="J2242" i="2"/>
  <c r="M2242" i="2"/>
  <c r="K2242" i="2"/>
  <c r="L2242" i="2"/>
  <c r="J2241" i="2"/>
  <c r="M2241" i="2"/>
  <c r="K2241" i="2"/>
  <c r="L2241" i="2"/>
  <c r="J2240" i="2"/>
  <c r="M2240" i="2"/>
  <c r="K2240" i="2"/>
  <c r="L2240" i="2"/>
  <c r="J2239" i="2"/>
  <c r="M2239" i="2"/>
  <c r="K2239" i="2"/>
  <c r="L2239" i="2"/>
  <c r="J2238" i="2"/>
  <c r="M2238" i="2"/>
  <c r="K2238" i="2"/>
  <c r="L2238" i="2"/>
  <c r="J2237" i="2"/>
  <c r="M2237" i="2"/>
  <c r="K2237" i="2"/>
  <c r="L2237" i="2"/>
  <c r="J2236" i="2"/>
  <c r="M2236" i="2"/>
  <c r="K2236" i="2"/>
  <c r="L2236" i="2"/>
  <c r="J2235" i="2"/>
  <c r="M2235" i="2"/>
  <c r="K2235" i="2"/>
  <c r="L2235" i="2"/>
  <c r="J2234" i="2"/>
  <c r="M2234" i="2"/>
  <c r="K2234" i="2"/>
  <c r="L2234" i="2"/>
  <c r="J2233" i="2"/>
  <c r="M2233" i="2"/>
  <c r="K2233" i="2"/>
  <c r="L2233" i="2"/>
  <c r="J2232" i="2"/>
  <c r="M2232" i="2"/>
  <c r="K2232" i="2"/>
  <c r="L2232" i="2"/>
  <c r="J2231" i="2"/>
  <c r="M2231" i="2"/>
  <c r="K2231" i="2"/>
  <c r="L2231" i="2"/>
  <c r="J2230" i="2"/>
  <c r="M2230" i="2"/>
  <c r="K2230" i="2"/>
  <c r="L2230" i="2"/>
  <c r="J2229" i="2"/>
  <c r="M2229" i="2"/>
  <c r="K2229" i="2"/>
  <c r="L2229" i="2"/>
  <c r="J2228" i="2"/>
  <c r="M2228" i="2"/>
  <c r="K2228" i="2"/>
  <c r="L2228" i="2"/>
  <c r="J2227" i="2"/>
  <c r="M2227" i="2"/>
  <c r="K2227" i="2"/>
  <c r="L2227" i="2"/>
  <c r="J2226" i="2"/>
  <c r="M2226" i="2"/>
  <c r="K2226" i="2"/>
  <c r="L2226" i="2"/>
  <c r="J2225" i="2"/>
  <c r="M2225" i="2"/>
  <c r="K2225" i="2"/>
  <c r="L2225" i="2"/>
  <c r="J2224" i="2"/>
  <c r="M2224" i="2"/>
  <c r="K2224" i="2"/>
  <c r="L2224" i="2"/>
  <c r="J2223" i="2"/>
  <c r="M2223" i="2"/>
  <c r="K2223" i="2"/>
  <c r="L2223" i="2"/>
  <c r="J2222" i="2"/>
  <c r="M2222" i="2"/>
  <c r="K2222" i="2"/>
  <c r="L2222" i="2"/>
  <c r="J2221" i="2"/>
  <c r="M2221" i="2"/>
  <c r="K2221" i="2"/>
  <c r="L2221" i="2"/>
  <c r="J2220" i="2"/>
  <c r="M2220" i="2"/>
  <c r="K2220" i="2"/>
  <c r="L2220" i="2"/>
  <c r="J2219" i="2"/>
  <c r="M2219" i="2"/>
  <c r="K2219" i="2"/>
  <c r="L2219" i="2"/>
  <c r="J2218" i="2"/>
  <c r="M2218" i="2"/>
  <c r="K2218" i="2"/>
  <c r="L2218" i="2"/>
  <c r="J2217" i="2"/>
  <c r="M2217" i="2"/>
  <c r="K2217" i="2"/>
  <c r="L2217" i="2"/>
  <c r="J2216" i="2"/>
  <c r="M2216" i="2"/>
  <c r="K2216" i="2"/>
  <c r="L2216" i="2"/>
  <c r="J2215" i="2"/>
  <c r="M2215" i="2"/>
  <c r="K2215" i="2"/>
  <c r="L2215" i="2"/>
  <c r="J2214" i="2"/>
  <c r="M2214" i="2"/>
  <c r="K2214" i="2"/>
  <c r="L2214" i="2"/>
  <c r="J2213" i="2"/>
  <c r="M2213" i="2"/>
  <c r="K2213" i="2"/>
  <c r="L2213" i="2"/>
  <c r="J2212" i="2"/>
  <c r="M2212" i="2"/>
  <c r="K2212" i="2"/>
  <c r="L2212" i="2"/>
  <c r="J2211" i="2"/>
  <c r="M2211" i="2"/>
  <c r="K2211" i="2"/>
  <c r="L2211" i="2"/>
  <c r="J2210" i="2"/>
  <c r="M2210" i="2"/>
  <c r="K2210" i="2"/>
  <c r="L2210" i="2"/>
  <c r="J2209" i="2"/>
  <c r="M2209" i="2"/>
  <c r="K2209" i="2"/>
  <c r="L2209" i="2"/>
  <c r="J2208" i="2"/>
  <c r="M2208" i="2"/>
  <c r="K2208" i="2"/>
  <c r="L2208" i="2"/>
  <c r="J2207" i="2"/>
  <c r="M2207" i="2"/>
  <c r="K2207" i="2"/>
  <c r="L2207" i="2"/>
  <c r="J2206" i="2"/>
  <c r="M2206" i="2"/>
  <c r="K2206" i="2"/>
  <c r="L2206" i="2"/>
  <c r="J2205" i="2"/>
  <c r="M2205" i="2"/>
  <c r="K2205" i="2"/>
  <c r="L2205" i="2"/>
  <c r="J2204" i="2"/>
  <c r="M2204" i="2"/>
  <c r="K2204" i="2"/>
  <c r="L2204" i="2"/>
  <c r="J2203" i="2"/>
  <c r="M2203" i="2"/>
  <c r="K2203" i="2"/>
  <c r="L2203" i="2"/>
  <c r="J2202" i="2"/>
  <c r="M2202" i="2"/>
  <c r="K2202" i="2"/>
  <c r="L2202" i="2"/>
  <c r="J2201" i="2"/>
  <c r="M2201" i="2"/>
  <c r="K2201" i="2"/>
  <c r="L2201" i="2"/>
  <c r="J2200" i="2"/>
  <c r="M2200" i="2"/>
  <c r="K2200" i="2"/>
  <c r="L2200" i="2"/>
  <c r="J2199" i="2"/>
  <c r="M2199" i="2"/>
  <c r="K2199" i="2"/>
  <c r="L2199" i="2"/>
  <c r="J2198" i="2"/>
  <c r="M2198" i="2"/>
  <c r="K2198" i="2"/>
  <c r="L2198" i="2"/>
  <c r="J2197" i="2"/>
  <c r="M2197" i="2"/>
  <c r="K2197" i="2"/>
  <c r="L2197" i="2"/>
  <c r="J2196" i="2"/>
  <c r="M2196" i="2"/>
  <c r="K2196" i="2"/>
  <c r="L2196" i="2"/>
  <c r="J2195" i="2"/>
  <c r="M2195" i="2"/>
  <c r="K2195" i="2"/>
  <c r="L2195" i="2"/>
  <c r="J2194" i="2"/>
  <c r="M2194" i="2"/>
  <c r="K2194" i="2"/>
  <c r="L2194" i="2"/>
  <c r="J2193" i="2"/>
  <c r="M2193" i="2"/>
  <c r="K2193" i="2"/>
  <c r="L2193" i="2"/>
  <c r="J2192" i="2"/>
  <c r="M2192" i="2"/>
  <c r="K2192" i="2"/>
  <c r="L2192" i="2"/>
  <c r="J2191" i="2"/>
  <c r="M2191" i="2"/>
  <c r="K2191" i="2"/>
  <c r="L2191" i="2"/>
  <c r="J2190" i="2"/>
  <c r="M2190" i="2"/>
  <c r="K2190" i="2"/>
  <c r="L2190" i="2"/>
  <c r="J2189" i="2"/>
  <c r="M2189" i="2"/>
  <c r="K2189" i="2"/>
  <c r="L2189" i="2"/>
  <c r="J2188" i="2"/>
  <c r="M2188" i="2"/>
  <c r="K2188" i="2"/>
  <c r="L2188" i="2"/>
  <c r="J2187" i="2"/>
  <c r="M2187" i="2"/>
  <c r="K2187" i="2"/>
  <c r="L2187" i="2"/>
  <c r="J2186" i="2"/>
  <c r="M2186" i="2"/>
  <c r="K2186" i="2"/>
  <c r="L2186" i="2"/>
  <c r="J2185" i="2"/>
  <c r="M2185" i="2"/>
  <c r="K2185" i="2"/>
  <c r="L2185" i="2"/>
  <c r="J2184" i="2"/>
  <c r="M2184" i="2"/>
  <c r="K2184" i="2"/>
  <c r="L2184" i="2"/>
  <c r="J2183" i="2"/>
  <c r="M2183" i="2"/>
  <c r="K2183" i="2"/>
  <c r="L2183" i="2"/>
  <c r="J2182" i="2"/>
  <c r="M2182" i="2"/>
  <c r="K2182" i="2"/>
  <c r="L2182" i="2"/>
  <c r="J2181" i="2"/>
  <c r="M2181" i="2"/>
  <c r="K2181" i="2"/>
  <c r="L2181" i="2"/>
  <c r="J2180" i="2"/>
  <c r="M2180" i="2"/>
  <c r="K2180" i="2"/>
  <c r="L2180" i="2"/>
  <c r="J2179" i="2"/>
  <c r="M2179" i="2"/>
  <c r="K2179" i="2"/>
  <c r="L2179" i="2"/>
  <c r="J2178" i="2"/>
  <c r="M2178" i="2"/>
  <c r="K2178" i="2"/>
  <c r="L2178" i="2"/>
  <c r="J2177" i="2"/>
  <c r="M2177" i="2"/>
  <c r="K2177" i="2"/>
  <c r="L2177" i="2"/>
  <c r="J2176" i="2"/>
  <c r="M2176" i="2"/>
  <c r="K2176" i="2"/>
  <c r="L2176" i="2"/>
  <c r="J2175" i="2"/>
  <c r="M2175" i="2"/>
  <c r="K2175" i="2"/>
  <c r="L2175" i="2"/>
  <c r="J2174" i="2"/>
  <c r="M2174" i="2"/>
  <c r="K2174" i="2"/>
  <c r="L2174" i="2"/>
  <c r="J2173" i="2"/>
  <c r="M2173" i="2"/>
  <c r="K2173" i="2"/>
  <c r="L2173" i="2"/>
  <c r="J2172" i="2"/>
  <c r="M2172" i="2"/>
  <c r="K2172" i="2"/>
  <c r="L2172" i="2"/>
  <c r="J2171" i="2"/>
  <c r="M2171" i="2"/>
  <c r="K2171" i="2"/>
  <c r="L2171" i="2"/>
  <c r="J2170" i="2"/>
  <c r="M2170" i="2"/>
  <c r="K2170" i="2"/>
  <c r="L2170" i="2"/>
  <c r="J2169" i="2"/>
  <c r="M2169" i="2"/>
  <c r="K2169" i="2"/>
  <c r="L2169" i="2"/>
  <c r="J2168" i="2"/>
  <c r="M2168" i="2"/>
  <c r="K2168" i="2"/>
  <c r="L2168" i="2"/>
  <c r="J2167" i="2"/>
  <c r="M2167" i="2"/>
  <c r="K2167" i="2"/>
  <c r="L2167" i="2"/>
  <c r="J2166" i="2"/>
  <c r="M2166" i="2"/>
  <c r="K2166" i="2"/>
  <c r="L2166" i="2"/>
  <c r="J2165" i="2"/>
  <c r="M2165" i="2"/>
  <c r="K2165" i="2"/>
  <c r="L2165" i="2"/>
  <c r="J2164" i="2"/>
  <c r="M2164" i="2"/>
  <c r="K2164" i="2"/>
  <c r="L2164" i="2"/>
  <c r="J2163" i="2"/>
  <c r="M2163" i="2"/>
  <c r="K2163" i="2"/>
  <c r="L2163" i="2"/>
  <c r="J2162" i="2"/>
  <c r="M2162" i="2"/>
  <c r="K2162" i="2"/>
  <c r="L2162" i="2"/>
  <c r="J2161" i="2"/>
  <c r="M2161" i="2"/>
  <c r="K2161" i="2"/>
  <c r="L2161" i="2"/>
  <c r="J2160" i="2"/>
  <c r="M2160" i="2"/>
  <c r="K2160" i="2"/>
  <c r="L2160" i="2"/>
  <c r="J2159" i="2"/>
  <c r="M2159" i="2"/>
  <c r="K2159" i="2"/>
  <c r="L2159" i="2"/>
  <c r="J2158" i="2"/>
  <c r="M2158" i="2"/>
  <c r="K2158" i="2"/>
  <c r="L2158" i="2"/>
  <c r="J2157" i="2"/>
  <c r="M2157" i="2"/>
  <c r="K2157" i="2"/>
  <c r="L2157" i="2"/>
  <c r="J2156" i="2"/>
  <c r="M2156" i="2"/>
  <c r="K2156" i="2"/>
  <c r="L2156" i="2"/>
  <c r="J2155" i="2"/>
  <c r="M2155" i="2"/>
  <c r="K2155" i="2"/>
  <c r="L2155" i="2"/>
  <c r="J2154" i="2"/>
  <c r="M2154" i="2"/>
  <c r="K2154" i="2"/>
  <c r="L2154" i="2"/>
  <c r="J2153" i="2"/>
  <c r="M2153" i="2"/>
  <c r="K2153" i="2"/>
  <c r="L2153" i="2"/>
  <c r="J2152" i="2"/>
  <c r="M2152" i="2"/>
  <c r="K2152" i="2"/>
  <c r="L2152" i="2"/>
  <c r="J2151" i="2"/>
  <c r="M2151" i="2"/>
  <c r="K2151" i="2"/>
  <c r="L2151" i="2"/>
  <c r="J2150" i="2"/>
  <c r="M2150" i="2"/>
  <c r="K2150" i="2"/>
  <c r="L2150" i="2"/>
  <c r="J2149" i="2"/>
  <c r="M2149" i="2"/>
  <c r="K2149" i="2"/>
  <c r="L2149" i="2"/>
  <c r="J2148" i="2"/>
  <c r="M2148" i="2"/>
  <c r="K2148" i="2"/>
  <c r="L2148" i="2"/>
  <c r="J2147" i="2"/>
  <c r="M2147" i="2"/>
  <c r="K2147" i="2"/>
  <c r="L2147" i="2"/>
  <c r="J2146" i="2"/>
  <c r="M2146" i="2"/>
  <c r="K2146" i="2"/>
  <c r="L2146" i="2"/>
  <c r="J2145" i="2"/>
  <c r="M2145" i="2"/>
  <c r="K2145" i="2"/>
  <c r="L2145" i="2"/>
  <c r="J2144" i="2"/>
  <c r="M2144" i="2"/>
  <c r="K2144" i="2"/>
  <c r="L2144" i="2"/>
  <c r="J2143" i="2"/>
  <c r="M2143" i="2"/>
  <c r="K2143" i="2"/>
  <c r="L2143" i="2"/>
  <c r="J2142" i="2"/>
  <c r="M2142" i="2"/>
  <c r="K2142" i="2"/>
  <c r="L2142" i="2"/>
  <c r="J2141" i="2"/>
  <c r="M2141" i="2"/>
  <c r="K2141" i="2"/>
  <c r="L2141" i="2"/>
  <c r="J2140" i="2"/>
  <c r="M2140" i="2"/>
  <c r="K2140" i="2"/>
  <c r="L2140" i="2"/>
  <c r="J2139" i="2"/>
  <c r="M2139" i="2"/>
  <c r="K2139" i="2"/>
  <c r="L2139" i="2"/>
  <c r="J2138" i="2"/>
  <c r="M2138" i="2"/>
  <c r="K2138" i="2"/>
  <c r="L2138" i="2"/>
  <c r="J2137" i="2"/>
  <c r="M2137" i="2"/>
  <c r="K2137" i="2"/>
  <c r="L2137" i="2"/>
  <c r="J2136" i="2"/>
  <c r="M2136" i="2"/>
  <c r="K2136" i="2"/>
  <c r="L2136" i="2"/>
  <c r="J2135" i="2"/>
  <c r="M2135" i="2"/>
  <c r="K2135" i="2"/>
  <c r="L2135" i="2"/>
  <c r="J2134" i="2"/>
  <c r="M2134" i="2"/>
  <c r="K2134" i="2"/>
  <c r="L2134" i="2"/>
  <c r="J2133" i="2"/>
  <c r="M2133" i="2"/>
  <c r="K2133" i="2"/>
  <c r="L2133" i="2"/>
  <c r="J2132" i="2"/>
  <c r="M2132" i="2"/>
  <c r="K2132" i="2"/>
  <c r="L2132" i="2"/>
  <c r="J2131" i="2"/>
  <c r="M2131" i="2"/>
  <c r="K2131" i="2"/>
  <c r="L2131" i="2"/>
  <c r="J2130" i="2"/>
  <c r="M2130" i="2"/>
  <c r="K2130" i="2"/>
  <c r="L2130" i="2"/>
  <c r="J2129" i="2"/>
  <c r="M2129" i="2"/>
  <c r="K2129" i="2"/>
  <c r="L2129" i="2"/>
  <c r="J2128" i="2"/>
  <c r="M2128" i="2"/>
  <c r="K2128" i="2"/>
  <c r="L2128" i="2"/>
  <c r="J2127" i="2"/>
  <c r="M2127" i="2"/>
  <c r="K2127" i="2"/>
  <c r="L2127" i="2"/>
  <c r="J2126" i="2"/>
  <c r="M2126" i="2"/>
  <c r="K2126" i="2"/>
  <c r="L2126" i="2"/>
  <c r="J2125" i="2"/>
  <c r="M2125" i="2"/>
  <c r="K2125" i="2"/>
  <c r="L2125" i="2"/>
  <c r="J2124" i="2"/>
  <c r="M2124" i="2"/>
  <c r="K2124" i="2"/>
  <c r="L2124" i="2"/>
  <c r="J2123" i="2"/>
  <c r="M2123" i="2"/>
  <c r="K2123" i="2"/>
  <c r="L2123" i="2"/>
  <c r="J2122" i="2"/>
  <c r="M2122" i="2"/>
  <c r="K2122" i="2"/>
  <c r="L2122" i="2"/>
  <c r="J2121" i="2"/>
  <c r="M2121" i="2"/>
  <c r="K2121" i="2"/>
  <c r="L2121" i="2"/>
  <c r="J2120" i="2"/>
  <c r="M2120" i="2"/>
  <c r="K2120" i="2"/>
  <c r="L2120" i="2"/>
  <c r="J2119" i="2"/>
  <c r="M2119" i="2"/>
  <c r="K2119" i="2"/>
  <c r="L2119" i="2"/>
  <c r="J2118" i="2"/>
  <c r="M2118" i="2"/>
  <c r="K2118" i="2"/>
  <c r="L2118" i="2"/>
  <c r="J2117" i="2"/>
  <c r="M2117" i="2"/>
  <c r="K2117" i="2"/>
  <c r="L2117" i="2"/>
  <c r="J2116" i="2"/>
  <c r="M2116" i="2"/>
  <c r="K2116" i="2"/>
  <c r="L2116" i="2"/>
  <c r="J2115" i="2"/>
  <c r="M2115" i="2"/>
  <c r="K2115" i="2"/>
  <c r="L2115" i="2"/>
  <c r="J2114" i="2"/>
  <c r="M2114" i="2"/>
  <c r="K2114" i="2"/>
  <c r="L2114" i="2"/>
  <c r="J2113" i="2"/>
  <c r="M2113" i="2"/>
  <c r="K2113" i="2"/>
  <c r="L2113" i="2"/>
  <c r="J2112" i="2"/>
  <c r="M2112" i="2"/>
  <c r="K2112" i="2"/>
  <c r="L2112" i="2"/>
  <c r="J2111" i="2"/>
  <c r="M2111" i="2"/>
  <c r="K2111" i="2"/>
  <c r="L2111" i="2"/>
  <c r="J2110" i="2"/>
  <c r="M2110" i="2"/>
  <c r="K2110" i="2"/>
  <c r="L2110" i="2"/>
  <c r="J2109" i="2"/>
  <c r="M2109" i="2"/>
  <c r="K2109" i="2"/>
  <c r="L2109" i="2"/>
  <c r="J2108" i="2"/>
  <c r="M2108" i="2"/>
  <c r="K2108" i="2"/>
  <c r="L2108" i="2"/>
  <c r="J2107" i="2"/>
  <c r="M2107" i="2"/>
  <c r="K2107" i="2"/>
  <c r="L2107" i="2"/>
  <c r="J2106" i="2"/>
  <c r="M2106" i="2"/>
  <c r="K2106" i="2"/>
  <c r="L2106" i="2"/>
  <c r="J2105" i="2"/>
  <c r="M2105" i="2"/>
  <c r="K2105" i="2"/>
  <c r="L2105" i="2"/>
  <c r="J2104" i="2"/>
  <c r="M2104" i="2"/>
  <c r="K2104" i="2"/>
  <c r="L2104" i="2"/>
  <c r="J2103" i="2"/>
  <c r="M2103" i="2"/>
  <c r="K2103" i="2"/>
  <c r="L2103" i="2"/>
  <c r="J2102" i="2"/>
  <c r="M2102" i="2"/>
  <c r="K2102" i="2"/>
  <c r="L2102" i="2"/>
  <c r="J2101" i="2"/>
  <c r="M2101" i="2"/>
  <c r="K2101" i="2"/>
  <c r="L2101" i="2"/>
  <c r="J2100" i="2"/>
  <c r="M2100" i="2"/>
  <c r="K2100" i="2"/>
  <c r="L2100" i="2"/>
  <c r="J2099" i="2"/>
  <c r="M2099" i="2"/>
  <c r="K2099" i="2"/>
  <c r="L2099" i="2"/>
  <c r="J2098" i="2"/>
  <c r="M2098" i="2"/>
  <c r="K2098" i="2"/>
  <c r="L2098" i="2"/>
  <c r="J2097" i="2"/>
  <c r="M2097" i="2"/>
  <c r="K2097" i="2"/>
  <c r="L2097" i="2"/>
  <c r="J2096" i="2"/>
  <c r="M2096" i="2"/>
  <c r="K2096" i="2"/>
  <c r="L2096" i="2"/>
  <c r="J2095" i="2"/>
  <c r="M2095" i="2"/>
  <c r="K2095" i="2"/>
  <c r="L2095" i="2"/>
  <c r="J2094" i="2"/>
  <c r="M2094" i="2"/>
  <c r="K2094" i="2"/>
  <c r="L2094" i="2"/>
  <c r="J2093" i="2"/>
  <c r="M2093" i="2"/>
  <c r="K2093" i="2"/>
  <c r="L2093" i="2"/>
  <c r="J2092" i="2"/>
  <c r="M2092" i="2"/>
  <c r="K2092" i="2"/>
  <c r="L2092" i="2"/>
  <c r="J2091" i="2"/>
  <c r="M2091" i="2"/>
  <c r="K2091" i="2"/>
  <c r="L2091" i="2"/>
  <c r="J2090" i="2"/>
  <c r="M2090" i="2"/>
  <c r="K2090" i="2"/>
  <c r="L2090" i="2"/>
  <c r="J2089" i="2"/>
  <c r="M2089" i="2"/>
  <c r="K2089" i="2"/>
  <c r="L2089" i="2"/>
  <c r="J2088" i="2"/>
  <c r="M2088" i="2"/>
  <c r="K2088" i="2"/>
  <c r="L2088" i="2"/>
  <c r="J2087" i="2"/>
  <c r="M2087" i="2"/>
  <c r="K2087" i="2"/>
  <c r="L2087" i="2"/>
  <c r="J2086" i="2"/>
  <c r="M2086" i="2"/>
  <c r="K2086" i="2"/>
  <c r="L2086" i="2"/>
  <c r="J2085" i="2"/>
  <c r="M2085" i="2"/>
  <c r="K2085" i="2"/>
  <c r="L2085" i="2"/>
  <c r="J2084" i="2"/>
  <c r="M2084" i="2"/>
  <c r="K2084" i="2"/>
  <c r="L2084" i="2"/>
  <c r="J2083" i="2"/>
  <c r="M2083" i="2"/>
  <c r="K2083" i="2"/>
  <c r="L2083" i="2"/>
  <c r="J2082" i="2"/>
  <c r="M2082" i="2"/>
  <c r="K2082" i="2"/>
  <c r="L2082" i="2"/>
  <c r="J2081" i="2"/>
  <c r="M2081" i="2"/>
  <c r="K2081" i="2"/>
  <c r="L2081" i="2"/>
  <c r="J2080" i="2"/>
  <c r="M2080" i="2"/>
  <c r="K2080" i="2"/>
  <c r="L2080" i="2"/>
  <c r="J2079" i="2"/>
  <c r="M2079" i="2"/>
  <c r="K2079" i="2"/>
  <c r="L2079" i="2"/>
  <c r="J2078" i="2"/>
  <c r="M2078" i="2"/>
  <c r="K2078" i="2"/>
  <c r="L2078" i="2"/>
  <c r="J2077" i="2"/>
  <c r="M2077" i="2"/>
  <c r="K2077" i="2"/>
  <c r="L2077" i="2"/>
  <c r="J2076" i="2"/>
  <c r="M2076" i="2"/>
  <c r="K2076" i="2"/>
  <c r="L2076" i="2"/>
  <c r="J2075" i="2"/>
  <c r="M2075" i="2"/>
  <c r="K2075" i="2"/>
  <c r="L2075" i="2"/>
  <c r="J2074" i="2"/>
  <c r="M2074" i="2"/>
  <c r="K2074" i="2"/>
  <c r="L2074" i="2"/>
  <c r="J2073" i="2"/>
  <c r="M2073" i="2"/>
  <c r="K2073" i="2"/>
  <c r="L2073" i="2"/>
  <c r="J2072" i="2"/>
  <c r="M2072" i="2"/>
  <c r="K2072" i="2"/>
  <c r="L2072" i="2"/>
  <c r="J2071" i="2"/>
  <c r="M2071" i="2"/>
  <c r="K2071" i="2"/>
  <c r="L2071" i="2"/>
  <c r="J2070" i="2"/>
  <c r="M2070" i="2"/>
  <c r="K2070" i="2"/>
  <c r="L2070" i="2"/>
  <c r="J2069" i="2"/>
  <c r="M2069" i="2"/>
  <c r="K2069" i="2"/>
  <c r="L2069" i="2"/>
  <c r="J2068" i="2"/>
  <c r="M2068" i="2"/>
  <c r="K2068" i="2"/>
  <c r="L2068" i="2"/>
  <c r="J2067" i="2"/>
  <c r="M2067" i="2"/>
  <c r="K2067" i="2"/>
  <c r="L2067" i="2"/>
  <c r="J2066" i="2"/>
  <c r="M2066" i="2"/>
  <c r="K2066" i="2"/>
  <c r="L2066" i="2"/>
  <c r="J2065" i="2"/>
  <c r="M2065" i="2"/>
  <c r="K2065" i="2"/>
  <c r="L2065" i="2"/>
  <c r="J2064" i="2"/>
  <c r="M2064" i="2"/>
  <c r="K2064" i="2"/>
  <c r="L2064" i="2"/>
  <c r="J2063" i="2"/>
  <c r="M2063" i="2"/>
  <c r="K2063" i="2"/>
  <c r="L2063" i="2"/>
  <c r="J2062" i="2"/>
  <c r="M2062" i="2"/>
  <c r="K2062" i="2"/>
  <c r="L2062" i="2"/>
  <c r="J2061" i="2"/>
  <c r="M2061" i="2"/>
  <c r="K2061" i="2"/>
  <c r="L2061" i="2"/>
  <c r="J2060" i="2"/>
  <c r="M2060" i="2"/>
  <c r="K2060" i="2"/>
  <c r="L2060" i="2"/>
  <c r="J2059" i="2"/>
  <c r="M2059" i="2"/>
  <c r="K2059" i="2"/>
  <c r="L2059" i="2"/>
  <c r="J2058" i="2"/>
  <c r="M2058" i="2"/>
  <c r="K2058" i="2"/>
  <c r="L2058" i="2"/>
  <c r="J2057" i="2"/>
  <c r="M2057" i="2"/>
  <c r="K2057" i="2"/>
  <c r="L2057" i="2"/>
  <c r="J2056" i="2"/>
  <c r="M2056" i="2"/>
  <c r="K2056" i="2"/>
  <c r="L2056" i="2"/>
  <c r="J2055" i="2"/>
  <c r="M2055" i="2"/>
  <c r="K2055" i="2"/>
  <c r="L2055" i="2"/>
  <c r="J2054" i="2"/>
  <c r="M2054" i="2"/>
  <c r="K2054" i="2"/>
  <c r="L2054" i="2"/>
  <c r="J2053" i="2"/>
  <c r="M2053" i="2"/>
  <c r="K2053" i="2"/>
  <c r="L2053" i="2"/>
  <c r="J2052" i="2"/>
  <c r="M2052" i="2"/>
  <c r="K2052" i="2"/>
  <c r="L2052" i="2"/>
  <c r="J2051" i="2"/>
  <c r="M2051" i="2"/>
  <c r="K2051" i="2"/>
  <c r="L2051" i="2"/>
  <c r="J2050" i="2"/>
  <c r="M2050" i="2"/>
  <c r="K2050" i="2"/>
  <c r="L2050" i="2"/>
  <c r="J2049" i="2"/>
  <c r="M2049" i="2"/>
  <c r="K2049" i="2"/>
  <c r="L2049" i="2"/>
  <c r="J2048" i="2"/>
  <c r="M2048" i="2"/>
  <c r="K2048" i="2"/>
  <c r="L2048" i="2"/>
  <c r="J2047" i="2"/>
  <c r="M2047" i="2"/>
  <c r="K2047" i="2"/>
  <c r="L2047" i="2"/>
  <c r="J2046" i="2"/>
  <c r="M2046" i="2"/>
  <c r="K2046" i="2"/>
  <c r="L2046" i="2"/>
  <c r="J2045" i="2"/>
  <c r="M2045" i="2"/>
  <c r="K2045" i="2"/>
  <c r="L2045" i="2"/>
  <c r="J2044" i="2"/>
  <c r="M2044" i="2"/>
  <c r="K2044" i="2"/>
  <c r="L2044" i="2"/>
  <c r="J2043" i="2"/>
  <c r="M2043" i="2"/>
  <c r="K2043" i="2"/>
  <c r="L2043" i="2"/>
  <c r="J2042" i="2"/>
  <c r="M2042" i="2"/>
  <c r="K2042" i="2"/>
  <c r="L2042" i="2"/>
  <c r="J2041" i="2"/>
  <c r="M2041" i="2"/>
  <c r="K2041" i="2"/>
  <c r="L2041" i="2"/>
  <c r="J2040" i="2"/>
  <c r="M2040" i="2"/>
  <c r="K2040" i="2"/>
  <c r="L2040" i="2"/>
  <c r="J2039" i="2"/>
  <c r="M2039" i="2"/>
  <c r="K2039" i="2"/>
  <c r="L2039" i="2"/>
  <c r="J2038" i="2"/>
  <c r="M2038" i="2"/>
  <c r="K2038" i="2"/>
  <c r="L2038" i="2"/>
  <c r="J2037" i="2"/>
  <c r="M2037" i="2"/>
  <c r="K2037" i="2"/>
  <c r="L2037" i="2"/>
  <c r="J2036" i="2"/>
  <c r="M2036" i="2"/>
  <c r="K2036" i="2"/>
  <c r="L2036" i="2"/>
  <c r="J2035" i="2"/>
  <c r="M2035" i="2"/>
  <c r="K2035" i="2"/>
  <c r="L2035" i="2"/>
  <c r="J2034" i="2"/>
  <c r="M2034" i="2"/>
  <c r="K2034" i="2"/>
  <c r="L2034" i="2"/>
  <c r="J2033" i="2"/>
  <c r="M2033" i="2"/>
  <c r="K2033" i="2"/>
  <c r="L2033" i="2"/>
  <c r="J2032" i="2"/>
  <c r="M2032" i="2"/>
  <c r="K2032" i="2"/>
  <c r="L2032" i="2"/>
  <c r="J2031" i="2"/>
  <c r="M2031" i="2"/>
  <c r="K2031" i="2"/>
  <c r="L2031" i="2"/>
  <c r="J2030" i="2"/>
  <c r="M2030" i="2"/>
  <c r="K2030" i="2"/>
  <c r="L2030" i="2"/>
  <c r="J2029" i="2"/>
  <c r="M2029" i="2"/>
  <c r="K2029" i="2"/>
  <c r="L2029" i="2"/>
  <c r="J2028" i="2"/>
  <c r="M2028" i="2"/>
  <c r="K2028" i="2"/>
  <c r="L2028" i="2"/>
  <c r="J2027" i="2"/>
  <c r="M2027" i="2"/>
  <c r="K2027" i="2"/>
  <c r="L2027" i="2"/>
  <c r="J2026" i="2"/>
  <c r="M2026" i="2"/>
  <c r="K2026" i="2"/>
  <c r="L2026" i="2"/>
  <c r="J2025" i="2"/>
  <c r="M2025" i="2"/>
  <c r="K2025" i="2"/>
  <c r="L2025" i="2"/>
  <c r="J2024" i="2"/>
  <c r="M2024" i="2"/>
  <c r="K2024" i="2"/>
  <c r="L2024" i="2"/>
  <c r="J2023" i="2"/>
  <c r="M2023" i="2"/>
  <c r="K2023" i="2"/>
  <c r="L2023" i="2"/>
  <c r="J2022" i="2"/>
  <c r="M2022" i="2"/>
  <c r="K2022" i="2"/>
  <c r="L2022" i="2"/>
  <c r="J2021" i="2"/>
  <c r="M2021" i="2"/>
  <c r="K2021" i="2"/>
  <c r="L2021" i="2"/>
  <c r="J2020" i="2"/>
  <c r="M2020" i="2"/>
  <c r="K2020" i="2"/>
  <c r="L2020" i="2"/>
  <c r="J2019" i="2"/>
  <c r="M2019" i="2"/>
  <c r="K2019" i="2"/>
  <c r="L2019" i="2"/>
  <c r="J2018" i="2"/>
  <c r="M2018" i="2"/>
  <c r="K2018" i="2"/>
  <c r="L2018" i="2"/>
  <c r="J2017" i="2"/>
  <c r="M2017" i="2"/>
  <c r="K2017" i="2"/>
  <c r="L2017" i="2"/>
  <c r="J2016" i="2"/>
  <c r="M2016" i="2"/>
  <c r="K2016" i="2"/>
  <c r="L2016" i="2"/>
  <c r="J2015" i="2"/>
  <c r="M2015" i="2"/>
  <c r="K2015" i="2"/>
  <c r="L2015" i="2"/>
  <c r="J2014" i="2"/>
  <c r="M2014" i="2"/>
  <c r="K2014" i="2"/>
  <c r="L2014" i="2"/>
  <c r="J2013" i="2"/>
  <c r="M2013" i="2"/>
  <c r="K2013" i="2"/>
  <c r="L2013" i="2"/>
  <c r="J2012" i="2"/>
  <c r="M2012" i="2"/>
  <c r="K2012" i="2"/>
  <c r="L2012" i="2"/>
  <c r="J2011" i="2"/>
  <c r="M2011" i="2"/>
  <c r="K2011" i="2"/>
  <c r="L2011" i="2"/>
  <c r="J2010" i="2"/>
  <c r="M2010" i="2"/>
  <c r="K2010" i="2"/>
  <c r="L2010" i="2"/>
  <c r="J2009" i="2"/>
  <c r="M2009" i="2"/>
  <c r="K2009" i="2"/>
  <c r="L2009" i="2"/>
  <c r="J2008" i="2"/>
  <c r="M2008" i="2"/>
  <c r="K2008" i="2"/>
  <c r="L2008" i="2"/>
  <c r="J2007" i="2"/>
  <c r="M2007" i="2"/>
  <c r="K2007" i="2"/>
  <c r="L2007" i="2"/>
  <c r="J2006" i="2"/>
  <c r="M2006" i="2"/>
  <c r="K2006" i="2"/>
  <c r="L2006" i="2"/>
  <c r="J2005" i="2"/>
  <c r="M2005" i="2"/>
  <c r="K2005" i="2"/>
  <c r="L2005" i="2"/>
  <c r="J2004" i="2"/>
  <c r="M2004" i="2"/>
  <c r="K2004" i="2"/>
  <c r="L2004" i="2"/>
  <c r="J2003" i="2"/>
  <c r="M2003" i="2"/>
  <c r="K2003" i="2"/>
  <c r="L2003" i="2"/>
  <c r="J2002" i="2"/>
  <c r="M2002" i="2"/>
  <c r="K2002" i="2"/>
  <c r="L2002" i="2"/>
  <c r="J2001" i="2"/>
  <c r="M2001" i="2"/>
  <c r="K2001" i="2"/>
  <c r="L2001" i="2"/>
  <c r="J2000" i="2"/>
  <c r="M2000" i="2"/>
  <c r="K2000" i="2"/>
  <c r="L2000" i="2"/>
  <c r="J1999" i="2"/>
  <c r="M1999" i="2"/>
  <c r="K1999" i="2"/>
  <c r="L1999" i="2"/>
  <c r="J1998" i="2"/>
  <c r="M1998" i="2"/>
  <c r="K1998" i="2"/>
  <c r="L1998" i="2"/>
  <c r="J1997" i="2"/>
  <c r="M1997" i="2"/>
  <c r="K1997" i="2"/>
  <c r="L1997" i="2"/>
  <c r="J1996" i="2"/>
  <c r="M1996" i="2"/>
  <c r="K1996" i="2"/>
  <c r="L1996" i="2"/>
  <c r="J1995" i="2"/>
  <c r="M1995" i="2"/>
  <c r="K1995" i="2"/>
  <c r="L1995" i="2"/>
  <c r="J1994" i="2"/>
  <c r="M1994" i="2"/>
  <c r="K1994" i="2"/>
  <c r="L1994" i="2"/>
  <c r="J1993" i="2"/>
  <c r="M1993" i="2"/>
  <c r="K1993" i="2"/>
  <c r="L1993" i="2"/>
  <c r="J1992" i="2"/>
  <c r="M1992" i="2"/>
  <c r="K1992" i="2"/>
  <c r="L1992" i="2"/>
  <c r="J1991" i="2"/>
  <c r="M1991" i="2"/>
  <c r="K1991" i="2"/>
  <c r="L1991" i="2"/>
  <c r="J1990" i="2"/>
  <c r="M1990" i="2"/>
  <c r="K1990" i="2"/>
  <c r="L1990" i="2"/>
  <c r="J1989" i="2"/>
  <c r="M1989" i="2"/>
  <c r="K1989" i="2"/>
  <c r="L1989" i="2"/>
  <c r="J1988" i="2"/>
  <c r="M1988" i="2"/>
  <c r="K1988" i="2"/>
  <c r="L1988" i="2"/>
  <c r="J1987" i="2"/>
  <c r="M1987" i="2"/>
  <c r="K1987" i="2"/>
  <c r="L1987" i="2"/>
  <c r="J1986" i="2"/>
  <c r="M1986" i="2"/>
  <c r="K1986" i="2"/>
  <c r="L1986" i="2"/>
  <c r="J1985" i="2"/>
  <c r="M1985" i="2"/>
  <c r="K1985" i="2"/>
  <c r="L1985" i="2"/>
  <c r="J1984" i="2"/>
  <c r="M1984" i="2"/>
  <c r="K1984" i="2"/>
  <c r="L1984" i="2"/>
  <c r="J1983" i="2"/>
  <c r="M1983" i="2"/>
  <c r="K1983" i="2"/>
  <c r="L1983" i="2"/>
  <c r="J1982" i="2"/>
  <c r="M1982" i="2"/>
  <c r="K1982" i="2"/>
  <c r="L1982" i="2"/>
  <c r="J1981" i="2"/>
  <c r="M1981" i="2"/>
  <c r="K1981" i="2"/>
  <c r="L1981" i="2"/>
  <c r="J1980" i="2"/>
  <c r="M1980" i="2"/>
  <c r="K1980" i="2"/>
  <c r="L1980" i="2"/>
  <c r="J1979" i="2"/>
  <c r="M1979" i="2"/>
  <c r="K1979" i="2"/>
  <c r="L1979" i="2"/>
  <c r="J1978" i="2"/>
  <c r="M1978" i="2"/>
  <c r="K1978" i="2"/>
  <c r="L1978" i="2"/>
  <c r="J1977" i="2"/>
  <c r="M1977" i="2"/>
  <c r="K1977" i="2"/>
  <c r="L1977" i="2"/>
  <c r="J1976" i="2"/>
  <c r="M1976" i="2"/>
  <c r="K1976" i="2"/>
  <c r="L1976" i="2"/>
  <c r="J1975" i="2"/>
  <c r="M1975" i="2"/>
  <c r="K1975" i="2"/>
  <c r="L1975" i="2"/>
  <c r="J1974" i="2"/>
  <c r="M1974" i="2"/>
  <c r="K1974" i="2"/>
  <c r="L1974" i="2"/>
  <c r="J1973" i="2"/>
  <c r="M1973" i="2"/>
  <c r="K1973" i="2"/>
  <c r="L1973" i="2"/>
  <c r="J1972" i="2"/>
  <c r="M1972" i="2"/>
  <c r="K1972" i="2"/>
  <c r="L1972" i="2"/>
  <c r="J1971" i="2"/>
  <c r="M1971" i="2"/>
  <c r="K1971" i="2"/>
  <c r="L1971" i="2"/>
  <c r="J1970" i="2"/>
  <c r="M1970" i="2"/>
  <c r="K1970" i="2"/>
  <c r="L1970" i="2"/>
  <c r="J1969" i="2"/>
  <c r="M1969" i="2"/>
  <c r="K1969" i="2"/>
  <c r="L1969" i="2"/>
  <c r="J1968" i="2"/>
  <c r="M1968" i="2"/>
  <c r="K1968" i="2"/>
  <c r="L1968" i="2"/>
  <c r="J1967" i="2"/>
  <c r="M1967" i="2"/>
  <c r="K1967" i="2"/>
  <c r="L1967" i="2"/>
  <c r="J1966" i="2"/>
  <c r="M1966" i="2"/>
  <c r="K1966" i="2"/>
  <c r="L1966" i="2"/>
  <c r="J1965" i="2"/>
  <c r="M1965" i="2"/>
  <c r="K1965" i="2"/>
  <c r="L1965" i="2"/>
  <c r="J1964" i="2"/>
  <c r="M1964" i="2"/>
  <c r="K1964" i="2"/>
  <c r="L1964" i="2"/>
  <c r="J1963" i="2"/>
  <c r="M1963" i="2"/>
  <c r="K1963" i="2"/>
  <c r="L1963" i="2"/>
  <c r="J1962" i="2"/>
  <c r="M1962" i="2"/>
  <c r="K1962" i="2"/>
  <c r="L1962" i="2"/>
  <c r="J1961" i="2"/>
  <c r="M1961" i="2"/>
  <c r="K1961" i="2"/>
  <c r="L1961" i="2"/>
  <c r="J1960" i="2"/>
  <c r="M1960" i="2"/>
  <c r="K1960" i="2"/>
  <c r="L1960" i="2"/>
  <c r="J1959" i="2"/>
  <c r="M1959" i="2"/>
  <c r="K1959" i="2"/>
  <c r="L1959" i="2"/>
  <c r="J1958" i="2"/>
  <c r="M1958" i="2"/>
  <c r="K1958" i="2"/>
  <c r="L1958" i="2"/>
  <c r="J1957" i="2"/>
  <c r="M1957" i="2"/>
  <c r="K1957" i="2"/>
  <c r="L1957" i="2"/>
  <c r="J1956" i="2"/>
  <c r="M1956" i="2"/>
  <c r="K1956" i="2"/>
  <c r="L1956" i="2"/>
  <c r="J1955" i="2"/>
  <c r="M1955" i="2"/>
  <c r="K1955" i="2"/>
  <c r="L1955" i="2"/>
  <c r="J1954" i="2"/>
  <c r="M1954" i="2"/>
  <c r="K1954" i="2"/>
  <c r="L1954" i="2"/>
  <c r="J1953" i="2"/>
  <c r="M1953" i="2"/>
  <c r="K1953" i="2"/>
  <c r="L1953" i="2"/>
  <c r="J1952" i="2"/>
  <c r="M1952" i="2"/>
  <c r="K1952" i="2"/>
  <c r="L1952" i="2"/>
  <c r="J1951" i="2"/>
  <c r="M1951" i="2"/>
  <c r="K1951" i="2"/>
  <c r="L1951" i="2"/>
  <c r="J1950" i="2"/>
  <c r="M1950" i="2"/>
  <c r="K1950" i="2"/>
  <c r="L1950" i="2"/>
  <c r="J1949" i="2"/>
  <c r="M1949" i="2"/>
  <c r="K1949" i="2"/>
  <c r="L1949" i="2"/>
  <c r="J1948" i="2"/>
  <c r="M1948" i="2"/>
  <c r="K1948" i="2"/>
  <c r="L1948" i="2"/>
  <c r="J1947" i="2"/>
  <c r="M1947" i="2"/>
  <c r="K1947" i="2"/>
  <c r="L1947" i="2"/>
  <c r="J1946" i="2"/>
  <c r="M1946" i="2"/>
  <c r="K1946" i="2"/>
  <c r="L1946" i="2"/>
  <c r="J1945" i="2"/>
  <c r="M1945" i="2"/>
  <c r="K1945" i="2"/>
  <c r="L1945" i="2"/>
  <c r="J1944" i="2"/>
  <c r="M1944" i="2"/>
  <c r="K1944" i="2"/>
  <c r="L1944" i="2"/>
  <c r="J1943" i="2"/>
  <c r="M1943" i="2"/>
  <c r="K1943" i="2"/>
  <c r="L1943" i="2"/>
  <c r="J1942" i="2"/>
  <c r="M1942" i="2"/>
  <c r="K1942" i="2"/>
  <c r="L1942" i="2"/>
  <c r="J1941" i="2"/>
  <c r="M1941" i="2"/>
  <c r="K1941" i="2"/>
  <c r="L1941" i="2"/>
  <c r="J1940" i="2"/>
  <c r="M1940" i="2"/>
  <c r="K1940" i="2"/>
  <c r="L1940" i="2"/>
  <c r="J1939" i="2"/>
  <c r="M1939" i="2"/>
  <c r="K1939" i="2"/>
  <c r="L1939" i="2"/>
  <c r="J1938" i="2"/>
  <c r="M1938" i="2"/>
  <c r="K1938" i="2"/>
  <c r="L1938" i="2"/>
  <c r="J1937" i="2"/>
  <c r="M1937" i="2"/>
  <c r="K1937" i="2"/>
  <c r="L1937" i="2"/>
  <c r="J1936" i="2"/>
  <c r="M1936" i="2"/>
  <c r="K1936" i="2"/>
  <c r="L1936" i="2"/>
  <c r="J1935" i="2"/>
  <c r="M1935" i="2"/>
  <c r="K1935" i="2"/>
  <c r="L1935" i="2"/>
  <c r="J1934" i="2"/>
  <c r="M1934" i="2"/>
  <c r="K1934" i="2"/>
  <c r="L1934" i="2"/>
  <c r="J1933" i="2"/>
  <c r="M1933" i="2"/>
  <c r="K1933" i="2"/>
  <c r="L1933" i="2"/>
  <c r="J1932" i="2"/>
  <c r="M1932" i="2"/>
  <c r="K1932" i="2"/>
  <c r="L1932" i="2"/>
  <c r="J1931" i="2"/>
  <c r="M1931" i="2"/>
  <c r="K1931" i="2"/>
  <c r="L1931" i="2"/>
  <c r="J1930" i="2"/>
  <c r="M1930" i="2"/>
  <c r="K1930" i="2"/>
  <c r="L1930" i="2"/>
  <c r="J1929" i="2"/>
  <c r="M1929" i="2"/>
  <c r="K1929" i="2"/>
  <c r="L1929" i="2"/>
  <c r="J1928" i="2"/>
  <c r="M1928" i="2"/>
  <c r="K1928" i="2"/>
  <c r="L1928" i="2"/>
  <c r="J1927" i="2"/>
  <c r="M1927" i="2"/>
  <c r="K1927" i="2"/>
  <c r="L1927" i="2"/>
  <c r="J1926" i="2"/>
  <c r="M1926" i="2"/>
  <c r="K1926" i="2"/>
  <c r="L1926" i="2"/>
  <c r="J1925" i="2"/>
  <c r="M1925" i="2"/>
  <c r="K1925" i="2"/>
  <c r="L1925" i="2"/>
  <c r="J1924" i="2"/>
  <c r="M1924" i="2"/>
  <c r="K1924" i="2"/>
  <c r="L1924" i="2"/>
  <c r="J1923" i="2"/>
  <c r="M1923" i="2"/>
  <c r="K1923" i="2"/>
  <c r="L1923" i="2"/>
  <c r="J1922" i="2"/>
  <c r="M1922" i="2"/>
  <c r="K1922" i="2"/>
  <c r="L1922" i="2"/>
  <c r="J1921" i="2"/>
  <c r="M1921" i="2"/>
  <c r="K1921" i="2"/>
  <c r="L1921" i="2"/>
  <c r="J1920" i="2"/>
  <c r="M1920" i="2"/>
  <c r="K1920" i="2"/>
  <c r="L1920" i="2"/>
  <c r="J1919" i="2"/>
  <c r="M1919" i="2"/>
  <c r="K1919" i="2"/>
  <c r="L1919" i="2"/>
  <c r="J1918" i="2"/>
  <c r="M1918" i="2"/>
  <c r="K1918" i="2"/>
  <c r="L1918" i="2"/>
  <c r="J1917" i="2"/>
  <c r="M1917" i="2"/>
  <c r="K1917" i="2"/>
  <c r="L1917" i="2"/>
  <c r="J1916" i="2"/>
  <c r="M1916" i="2"/>
  <c r="K1916" i="2"/>
  <c r="L1916" i="2"/>
  <c r="J1915" i="2"/>
  <c r="M1915" i="2"/>
  <c r="K1915" i="2"/>
  <c r="L1915" i="2"/>
  <c r="J1914" i="2"/>
  <c r="M1914" i="2"/>
  <c r="K1914" i="2"/>
  <c r="L1914" i="2"/>
  <c r="J1913" i="2"/>
  <c r="M1913" i="2"/>
  <c r="K1913" i="2"/>
  <c r="L1913" i="2"/>
  <c r="J1912" i="2"/>
  <c r="M1912" i="2"/>
  <c r="K1912" i="2"/>
  <c r="L1912" i="2"/>
  <c r="J1911" i="2"/>
  <c r="M1911" i="2"/>
  <c r="K1911" i="2"/>
  <c r="L1911" i="2"/>
  <c r="J1910" i="2"/>
  <c r="M1910" i="2"/>
  <c r="K1910" i="2"/>
  <c r="L1910" i="2"/>
  <c r="J1909" i="2"/>
  <c r="M1909" i="2"/>
  <c r="K1909" i="2"/>
  <c r="L1909" i="2"/>
  <c r="J1908" i="2"/>
  <c r="M1908" i="2"/>
  <c r="K1908" i="2"/>
  <c r="L1908" i="2"/>
  <c r="J1907" i="2"/>
  <c r="M1907" i="2"/>
  <c r="K1907" i="2"/>
  <c r="L1907" i="2"/>
  <c r="J1906" i="2"/>
  <c r="M1906" i="2"/>
  <c r="K1906" i="2"/>
  <c r="L1906" i="2"/>
  <c r="J1905" i="2"/>
  <c r="M1905" i="2"/>
  <c r="K1905" i="2"/>
  <c r="L1905" i="2"/>
  <c r="J1904" i="2"/>
  <c r="M1904" i="2"/>
  <c r="K1904" i="2"/>
  <c r="L1904" i="2"/>
  <c r="J1903" i="2"/>
  <c r="M1903" i="2"/>
  <c r="K1903" i="2"/>
  <c r="L1903" i="2"/>
  <c r="J1902" i="2"/>
  <c r="M1902" i="2"/>
  <c r="K1902" i="2"/>
  <c r="L1902" i="2"/>
  <c r="J1901" i="2"/>
  <c r="M1901" i="2"/>
  <c r="K1901" i="2"/>
  <c r="L1901" i="2"/>
  <c r="J1900" i="2"/>
  <c r="M1900" i="2"/>
  <c r="K1900" i="2"/>
  <c r="L1900" i="2"/>
  <c r="J1899" i="2"/>
  <c r="M1899" i="2"/>
  <c r="K1899" i="2"/>
  <c r="L1899" i="2"/>
  <c r="J1898" i="2"/>
  <c r="M1898" i="2"/>
  <c r="K1898" i="2"/>
  <c r="L1898" i="2"/>
  <c r="J1897" i="2"/>
  <c r="M1897" i="2"/>
  <c r="K1897" i="2"/>
  <c r="L1897" i="2"/>
  <c r="J1896" i="2"/>
  <c r="M1896" i="2"/>
  <c r="K1896" i="2"/>
  <c r="L1896" i="2"/>
  <c r="J1895" i="2"/>
  <c r="M1895" i="2"/>
  <c r="K1895" i="2"/>
  <c r="L1895" i="2"/>
  <c r="J1894" i="2"/>
  <c r="M1894" i="2"/>
  <c r="K1894" i="2"/>
  <c r="L1894" i="2"/>
  <c r="J1893" i="2"/>
  <c r="M1893" i="2"/>
  <c r="K1893" i="2"/>
  <c r="L1893" i="2"/>
  <c r="J1892" i="2"/>
  <c r="M1892" i="2"/>
  <c r="K1892" i="2"/>
  <c r="L1892" i="2"/>
  <c r="J1891" i="2"/>
  <c r="M1891" i="2"/>
  <c r="K1891" i="2"/>
  <c r="L1891" i="2"/>
  <c r="J1890" i="2"/>
  <c r="M1890" i="2"/>
  <c r="K1890" i="2"/>
  <c r="L1890" i="2"/>
  <c r="J1889" i="2"/>
  <c r="M1889" i="2"/>
  <c r="K1889" i="2"/>
  <c r="L1889" i="2"/>
  <c r="J1888" i="2"/>
  <c r="M1888" i="2"/>
  <c r="K1888" i="2"/>
  <c r="L1888" i="2"/>
  <c r="J1887" i="2"/>
  <c r="M1887" i="2"/>
  <c r="K1887" i="2"/>
  <c r="L1887" i="2"/>
  <c r="J1886" i="2"/>
  <c r="M1886" i="2"/>
  <c r="K1886" i="2"/>
  <c r="L1886" i="2"/>
  <c r="J1885" i="2"/>
  <c r="M1885" i="2"/>
  <c r="K1885" i="2"/>
  <c r="L1885" i="2"/>
  <c r="J1884" i="2"/>
  <c r="M1884" i="2"/>
  <c r="K1884" i="2"/>
  <c r="L1884" i="2"/>
  <c r="J1883" i="2"/>
  <c r="M1883" i="2"/>
  <c r="K1883" i="2"/>
  <c r="L1883" i="2"/>
  <c r="J1882" i="2"/>
  <c r="M1882" i="2"/>
  <c r="K1882" i="2"/>
  <c r="L1882" i="2"/>
  <c r="J1881" i="2"/>
  <c r="M1881" i="2"/>
  <c r="K1881" i="2"/>
  <c r="L1881" i="2"/>
  <c r="J1880" i="2"/>
  <c r="M1880" i="2"/>
  <c r="K1880" i="2"/>
  <c r="L1880" i="2"/>
  <c r="J1879" i="2"/>
  <c r="M1879" i="2"/>
  <c r="K1879" i="2"/>
  <c r="L1879" i="2"/>
  <c r="J1878" i="2"/>
  <c r="M1878" i="2"/>
  <c r="K1878" i="2"/>
  <c r="L1878" i="2"/>
  <c r="J1877" i="2"/>
  <c r="M1877" i="2"/>
  <c r="K1877" i="2"/>
  <c r="L1877" i="2"/>
  <c r="J1876" i="2"/>
  <c r="M1876" i="2"/>
  <c r="K1876" i="2"/>
  <c r="L1876" i="2"/>
  <c r="J1875" i="2"/>
  <c r="M1875" i="2"/>
  <c r="K1875" i="2"/>
  <c r="L1875" i="2"/>
  <c r="J1874" i="2"/>
  <c r="M1874" i="2"/>
  <c r="K1874" i="2"/>
  <c r="L1874" i="2"/>
  <c r="J1873" i="2"/>
  <c r="M1873" i="2"/>
  <c r="K1873" i="2"/>
  <c r="L1873" i="2"/>
  <c r="J1872" i="2"/>
  <c r="M1872" i="2"/>
  <c r="K1872" i="2"/>
  <c r="L1872" i="2"/>
  <c r="J1871" i="2"/>
  <c r="M1871" i="2"/>
  <c r="K1871" i="2"/>
  <c r="L1871" i="2"/>
  <c r="J1870" i="2"/>
  <c r="M1870" i="2"/>
  <c r="K1870" i="2"/>
  <c r="L1870" i="2"/>
  <c r="J1869" i="2"/>
  <c r="M1869" i="2"/>
  <c r="K1869" i="2"/>
  <c r="L1869" i="2"/>
  <c r="J1868" i="2"/>
  <c r="M1868" i="2"/>
  <c r="K1868" i="2"/>
  <c r="L1868" i="2"/>
  <c r="J1867" i="2"/>
  <c r="M1867" i="2"/>
  <c r="K1867" i="2"/>
  <c r="L1867" i="2"/>
  <c r="J1866" i="2"/>
  <c r="M1866" i="2"/>
  <c r="K1866" i="2"/>
  <c r="L1866" i="2"/>
  <c r="J1865" i="2"/>
  <c r="M1865" i="2"/>
  <c r="K1865" i="2"/>
  <c r="L1865" i="2"/>
  <c r="J1864" i="2"/>
  <c r="M1864" i="2"/>
  <c r="K1864" i="2"/>
  <c r="L1864" i="2"/>
  <c r="J1863" i="2"/>
  <c r="M1863" i="2"/>
  <c r="K1863" i="2"/>
  <c r="L1863" i="2"/>
  <c r="J1862" i="2"/>
  <c r="M1862" i="2"/>
  <c r="K1862" i="2"/>
  <c r="L1862" i="2"/>
  <c r="J1861" i="2"/>
  <c r="M1861" i="2"/>
  <c r="K1861" i="2"/>
  <c r="L1861" i="2"/>
  <c r="J1860" i="2"/>
  <c r="M1860" i="2"/>
  <c r="K1860" i="2"/>
  <c r="L1860" i="2"/>
  <c r="J1859" i="2"/>
  <c r="M1859" i="2"/>
  <c r="K1859" i="2"/>
  <c r="L1859" i="2"/>
  <c r="J1858" i="2"/>
  <c r="M1858" i="2"/>
  <c r="K1858" i="2"/>
  <c r="L1858" i="2"/>
  <c r="J1857" i="2"/>
  <c r="M1857" i="2"/>
  <c r="K1857" i="2"/>
  <c r="L1857" i="2"/>
  <c r="J1856" i="2"/>
  <c r="M1856" i="2"/>
  <c r="K1856" i="2"/>
  <c r="L1856" i="2"/>
  <c r="J1855" i="2"/>
  <c r="M1855" i="2"/>
  <c r="K1855" i="2"/>
  <c r="L1855" i="2"/>
  <c r="J1854" i="2"/>
  <c r="M1854" i="2"/>
  <c r="K1854" i="2"/>
  <c r="L1854" i="2"/>
  <c r="J1853" i="2"/>
  <c r="M1853" i="2"/>
  <c r="K1853" i="2"/>
  <c r="L1853" i="2"/>
  <c r="J1852" i="2"/>
  <c r="M1852" i="2"/>
  <c r="K1852" i="2"/>
  <c r="L1852" i="2"/>
  <c r="J1851" i="2"/>
  <c r="M1851" i="2"/>
  <c r="K1851" i="2"/>
  <c r="L1851" i="2"/>
  <c r="J1850" i="2"/>
  <c r="M1850" i="2"/>
  <c r="K1850" i="2"/>
  <c r="L1850" i="2"/>
  <c r="J1849" i="2"/>
  <c r="M1849" i="2"/>
  <c r="K1849" i="2"/>
  <c r="L1849" i="2"/>
  <c r="J1848" i="2"/>
  <c r="M1848" i="2"/>
  <c r="K1848" i="2"/>
  <c r="L1848" i="2"/>
  <c r="J1847" i="2"/>
  <c r="M1847" i="2"/>
  <c r="K1847" i="2"/>
  <c r="L1847" i="2"/>
  <c r="J1846" i="2"/>
  <c r="M1846" i="2"/>
  <c r="K1846" i="2"/>
  <c r="L1846" i="2"/>
  <c r="J1845" i="2"/>
  <c r="M1845" i="2"/>
  <c r="K1845" i="2"/>
  <c r="L1845" i="2"/>
  <c r="J1844" i="2"/>
  <c r="M1844" i="2"/>
  <c r="K1844" i="2"/>
  <c r="L1844" i="2"/>
  <c r="J1843" i="2"/>
  <c r="M1843" i="2"/>
  <c r="K1843" i="2"/>
  <c r="L1843" i="2"/>
  <c r="J1842" i="2"/>
  <c r="M1842" i="2"/>
  <c r="K1842" i="2"/>
  <c r="L1842" i="2"/>
  <c r="J1841" i="2"/>
  <c r="M1841" i="2"/>
  <c r="K1841" i="2"/>
  <c r="L1841" i="2"/>
  <c r="J1840" i="2"/>
  <c r="M1840" i="2"/>
  <c r="K1840" i="2"/>
  <c r="L1840" i="2"/>
  <c r="J1839" i="2"/>
  <c r="M1839" i="2"/>
  <c r="K1839" i="2"/>
  <c r="L1839" i="2"/>
  <c r="J1838" i="2"/>
  <c r="M1838" i="2"/>
  <c r="K1838" i="2"/>
  <c r="L1838" i="2"/>
  <c r="J1837" i="2"/>
  <c r="M1837" i="2"/>
  <c r="K1837" i="2"/>
  <c r="L1837" i="2"/>
  <c r="J1836" i="2"/>
  <c r="M1836" i="2"/>
  <c r="K1836" i="2"/>
  <c r="L1836" i="2"/>
  <c r="J1835" i="2"/>
  <c r="M1835" i="2"/>
  <c r="K1835" i="2"/>
  <c r="L1835" i="2"/>
  <c r="J1834" i="2"/>
  <c r="M1834" i="2"/>
  <c r="K1834" i="2"/>
  <c r="L1834" i="2"/>
  <c r="J1833" i="2"/>
  <c r="M1833" i="2"/>
  <c r="K1833" i="2"/>
  <c r="L1833" i="2"/>
  <c r="J1832" i="2"/>
  <c r="M1832" i="2"/>
  <c r="K1832" i="2"/>
  <c r="L1832" i="2"/>
  <c r="J1831" i="2"/>
  <c r="M1831" i="2"/>
  <c r="K1831" i="2"/>
  <c r="L1831" i="2"/>
  <c r="J1830" i="2"/>
  <c r="M1830" i="2"/>
  <c r="K1830" i="2"/>
  <c r="L1830" i="2"/>
  <c r="J1829" i="2"/>
  <c r="M1829" i="2"/>
  <c r="K1829" i="2"/>
  <c r="L1829" i="2"/>
  <c r="J1828" i="2"/>
  <c r="M1828" i="2"/>
  <c r="K1828" i="2"/>
  <c r="L1828" i="2"/>
  <c r="J1827" i="2"/>
  <c r="M1827" i="2"/>
  <c r="K1827" i="2"/>
  <c r="L1827" i="2"/>
  <c r="J1826" i="2"/>
  <c r="M1826" i="2"/>
  <c r="K1826" i="2"/>
  <c r="L1826" i="2"/>
  <c r="J1825" i="2"/>
  <c r="M1825" i="2"/>
  <c r="K1825" i="2"/>
  <c r="L1825" i="2"/>
  <c r="J1824" i="2"/>
  <c r="M1824" i="2"/>
  <c r="K1824" i="2"/>
  <c r="L1824" i="2"/>
  <c r="J1823" i="2"/>
  <c r="M1823" i="2"/>
  <c r="K1823" i="2"/>
  <c r="L1823" i="2"/>
  <c r="J1822" i="2"/>
  <c r="M1822" i="2"/>
  <c r="K1822" i="2"/>
  <c r="L1822" i="2"/>
  <c r="J1821" i="2"/>
  <c r="M1821" i="2"/>
  <c r="K1821" i="2"/>
  <c r="L1821" i="2"/>
  <c r="J1820" i="2"/>
  <c r="M1820" i="2"/>
  <c r="K1820" i="2"/>
  <c r="L1820" i="2"/>
  <c r="J1819" i="2"/>
  <c r="M1819" i="2"/>
  <c r="K1819" i="2"/>
  <c r="L1819" i="2"/>
  <c r="J1818" i="2"/>
  <c r="M1818" i="2"/>
  <c r="K1818" i="2"/>
  <c r="L1818" i="2"/>
  <c r="J1817" i="2"/>
  <c r="M1817" i="2"/>
  <c r="K1817" i="2"/>
  <c r="L1817" i="2"/>
  <c r="J1816" i="2"/>
  <c r="M1816" i="2"/>
  <c r="K1816" i="2"/>
  <c r="L1816" i="2"/>
  <c r="J1815" i="2"/>
  <c r="M1815" i="2"/>
  <c r="K1815" i="2"/>
  <c r="L1815" i="2"/>
  <c r="J1814" i="2"/>
  <c r="M1814" i="2"/>
  <c r="K1814" i="2"/>
  <c r="L1814" i="2"/>
  <c r="J1813" i="2"/>
  <c r="M1813" i="2"/>
  <c r="K1813" i="2"/>
  <c r="L1813" i="2"/>
  <c r="J1812" i="2"/>
  <c r="M1812" i="2"/>
  <c r="K1812" i="2"/>
  <c r="L1812" i="2"/>
  <c r="J1811" i="2"/>
  <c r="M1811" i="2"/>
  <c r="K1811" i="2"/>
  <c r="L1811" i="2"/>
  <c r="J1810" i="2"/>
  <c r="M1810" i="2"/>
  <c r="K1810" i="2"/>
  <c r="L1810" i="2"/>
  <c r="J1809" i="2"/>
  <c r="M1809" i="2"/>
  <c r="K1809" i="2"/>
  <c r="L1809" i="2"/>
  <c r="J1808" i="2"/>
  <c r="M1808" i="2"/>
  <c r="K1808" i="2"/>
  <c r="L1808" i="2"/>
  <c r="J1807" i="2"/>
  <c r="M1807" i="2"/>
  <c r="K1807" i="2"/>
  <c r="L1807" i="2"/>
  <c r="J1806" i="2"/>
  <c r="M1806" i="2"/>
  <c r="K1806" i="2"/>
  <c r="L1806" i="2"/>
  <c r="J1805" i="2"/>
  <c r="M1805" i="2"/>
  <c r="K1805" i="2"/>
  <c r="L1805" i="2"/>
  <c r="J1804" i="2"/>
  <c r="M1804" i="2"/>
  <c r="K1804" i="2"/>
  <c r="L1804" i="2"/>
  <c r="J1803" i="2"/>
  <c r="M1803" i="2"/>
  <c r="K1803" i="2"/>
  <c r="L1803" i="2"/>
  <c r="J1802" i="2"/>
  <c r="M1802" i="2"/>
  <c r="K1802" i="2"/>
  <c r="L1802" i="2"/>
  <c r="J1801" i="2"/>
  <c r="M1801" i="2"/>
  <c r="K1801" i="2"/>
  <c r="L1801" i="2"/>
  <c r="J1800" i="2"/>
  <c r="M1800" i="2"/>
  <c r="K1800" i="2"/>
  <c r="L1800" i="2"/>
  <c r="J1799" i="2"/>
  <c r="M1799" i="2"/>
  <c r="K1799" i="2"/>
  <c r="L1799" i="2"/>
  <c r="J1798" i="2"/>
  <c r="M1798" i="2"/>
  <c r="K1798" i="2"/>
  <c r="L1798" i="2"/>
  <c r="J1797" i="2"/>
  <c r="M1797" i="2"/>
  <c r="K1797" i="2"/>
  <c r="L1797" i="2"/>
  <c r="J1796" i="2"/>
  <c r="M1796" i="2"/>
  <c r="K1796" i="2"/>
  <c r="L1796" i="2"/>
  <c r="J1795" i="2"/>
  <c r="M1795" i="2"/>
  <c r="K1795" i="2"/>
  <c r="L1795" i="2"/>
  <c r="J1794" i="2"/>
  <c r="M1794" i="2"/>
  <c r="K1794" i="2"/>
  <c r="L1794" i="2"/>
  <c r="J1793" i="2"/>
  <c r="M1793" i="2"/>
  <c r="K1793" i="2"/>
  <c r="L1793" i="2"/>
  <c r="J1792" i="2"/>
  <c r="M1792" i="2"/>
  <c r="K1792" i="2"/>
  <c r="L1792" i="2"/>
  <c r="J1791" i="2"/>
  <c r="M1791" i="2"/>
  <c r="K1791" i="2"/>
  <c r="L1791" i="2"/>
  <c r="J1790" i="2"/>
  <c r="M1790" i="2"/>
  <c r="K1790" i="2"/>
  <c r="L1790" i="2"/>
  <c r="J1789" i="2"/>
  <c r="M1789" i="2"/>
  <c r="K1789" i="2"/>
  <c r="L1789" i="2"/>
  <c r="J1788" i="2"/>
  <c r="M1788" i="2"/>
  <c r="K1788" i="2"/>
  <c r="L1788" i="2"/>
  <c r="J1787" i="2"/>
  <c r="M1787" i="2"/>
  <c r="K1787" i="2"/>
  <c r="L1787" i="2"/>
  <c r="J1786" i="2"/>
  <c r="M1786" i="2"/>
  <c r="K1786" i="2"/>
  <c r="L1786" i="2"/>
  <c r="J1785" i="2"/>
  <c r="M1785" i="2"/>
  <c r="K1785" i="2"/>
  <c r="L1785" i="2"/>
  <c r="J1784" i="2"/>
  <c r="M1784" i="2"/>
  <c r="K1784" i="2"/>
  <c r="L1784" i="2"/>
  <c r="J1783" i="2"/>
  <c r="M1783" i="2"/>
  <c r="K1783" i="2"/>
  <c r="L1783" i="2"/>
  <c r="J1782" i="2"/>
  <c r="M1782" i="2"/>
  <c r="K1782" i="2"/>
  <c r="L1782" i="2"/>
  <c r="J1781" i="2"/>
  <c r="M1781" i="2"/>
  <c r="K1781" i="2"/>
  <c r="L1781" i="2"/>
  <c r="J1780" i="2"/>
  <c r="M1780" i="2"/>
  <c r="K1780" i="2"/>
  <c r="L1780" i="2"/>
  <c r="J1779" i="2"/>
  <c r="M1779" i="2"/>
  <c r="K1779" i="2"/>
  <c r="L1779" i="2"/>
  <c r="J1778" i="2"/>
  <c r="M1778" i="2"/>
  <c r="K1778" i="2"/>
  <c r="L1778" i="2"/>
  <c r="J1777" i="2"/>
  <c r="M1777" i="2"/>
  <c r="K1777" i="2"/>
  <c r="L1777" i="2"/>
  <c r="J1776" i="2"/>
  <c r="M1776" i="2"/>
  <c r="K1776" i="2"/>
  <c r="L1776" i="2"/>
  <c r="J1775" i="2"/>
  <c r="M1775" i="2"/>
  <c r="K1775" i="2"/>
  <c r="L1775" i="2"/>
  <c r="J1774" i="2"/>
  <c r="M1774" i="2"/>
  <c r="K1774" i="2"/>
  <c r="L1774" i="2"/>
  <c r="J1773" i="2"/>
  <c r="M1773" i="2"/>
  <c r="K1773" i="2"/>
  <c r="L1773" i="2"/>
  <c r="J1772" i="2"/>
  <c r="M1772" i="2"/>
  <c r="K1772" i="2"/>
  <c r="L1772" i="2"/>
  <c r="J1771" i="2"/>
  <c r="M1771" i="2"/>
  <c r="K1771" i="2"/>
  <c r="L1771" i="2"/>
  <c r="J1770" i="2"/>
  <c r="M1770" i="2"/>
  <c r="K1770" i="2"/>
  <c r="L1770" i="2"/>
  <c r="J1769" i="2"/>
  <c r="M1769" i="2"/>
  <c r="K1769" i="2"/>
  <c r="L1769" i="2"/>
  <c r="J1768" i="2"/>
  <c r="M1768" i="2"/>
  <c r="K1768" i="2"/>
  <c r="L1768" i="2"/>
  <c r="J1767" i="2"/>
  <c r="M1767" i="2"/>
  <c r="K1767" i="2"/>
  <c r="L1767" i="2"/>
  <c r="J1766" i="2"/>
  <c r="M1766" i="2"/>
  <c r="K1766" i="2"/>
  <c r="L1766" i="2"/>
  <c r="J1765" i="2"/>
  <c r="M1765" i="2"/>
  <c r="K1765" i="2"/>
  <c r="L1765" i="2"/>
  <c r="J1764" i="2"/>
  <c r="M1764" i="2"/>
  <c r="K1764" i="2"/>
  <c r="L1764" i="2"/>
  <c r="J1763" i="2"/>
  <c r="M1763" i="2"/>
  <c r="K1763" i="2"/>
  <c r="L1763" i="2"/>
  <c r="J1762" i="2"/>
  <c r="M1762" i="2"/>
  <c r="K1762" i="2"/>
  <c r="L1762" i="2"/>
  <c r="J1761" i="2"/>
  <c r="M1761" i="2"/>
  <c r="K1761" i="2"/>
  <c r="L1761" i="2"/>
  <c r="J1760" i="2"/>
  <c r="M1760" i="2"/>
  <c r="K1760" i="2"/>
  <c r="L1760" i="2"/>
  <c r="J1759" i="2"/>
  <c r="M1759" i="2"/>
  <c r="K1759" i="2"/>
  <c r="L1759" i="2"/>
  <c r="J1758" i="2"/>
  <c r="M1758" i="2"/>
  <c r="K1758" i="2"/>
  <c r="L1758" i="2"/>
  <c r="J1757" i="2"/>
  <c r="M1757" i="2"/>
  <c r="K1757" i="2"/>
  <c r="L1757" i="2"/>
  <c r="J1756" i="2"/>
  <c r="M1756" i="2"/>
  <c r="K1756" i="2"/>
  <c r="L1756" i="2"/>
  <c r="J1755" i="2"/>
  <c r="M1755" i="2"/>
  <c r="K1755" i="2"/>
  <c r="L1755" i="2"/>
  <c r="J1754" i="2"/>
  <c r="M1754" i="2"/>
  <c r="K1754" i="2"/>
  <c r="L1754" i="2"/>
  <c r="J1753" i="2"/>
  <c r="M1753" i="2"/>
  <c r="K1753" i="2"/>
  <c r="L1753" i="2"/>
  <c r="J1752" i="2"/>
  <c r="M1752" i="2"/>
  <c r="K1752" i="2"/>
  <c r="L1752" i="2"/>
  <c r="J1751" i="2"/>
  <c r="M1751" i="2"/>
  <c r="K1751" i="2"/>
  <c r="L1751" i="2"/>
  <c r="J1750" i="2"/>
  <c r="M1750" i="2"/>
  <c r="K1750" i="2"/>
  <c r="L1750" i="2"/>
  <c r="J1749" i="2"/>
  <c r="M1749" i="2"/>
  <c r="K1749" i="2"/>
  <c r="L1749" i="2"/>
  <c r="J1748" i="2"/>
  <c r="M1748" i="2"/>
  <c r="K1748" i="2"/>
  <c r="L1748" i="2"/>
  <c r="J1747" i="2"/>
  <c r="M1747" i="2"/>
  <c r="K1747" i="2"/>
  <c r="L1747" i="2"/>
  <c r="J1746" i="2"/>
  <c r="M1746" i="2"/>
  <c r="K1746" i="2"/>
  <c r="L1746" i="2"/>
  <c r="J1745" i="2"/>
  <c r="M1745" i="2"/>
  <c r="K1745" i="2"/>
  <c r="L1745" i="2"/>
  <c r="J1744" i="2"/>
  <c r="M1744" i="2"/>
  <c r="K1744" i="2"/>
  <c r="L1744" i="2"/>
  <c r="J1743" i="2"/>
  <c r="M1743" i="2"/>
  <c r="K1743" i="2"/>
  <c r="L1743" i="2"/>
  <c r="J1742" i="2"/>
  <c r="M1742" i="2"/>
  <c r="K1742" i="2"/>
  <c r="L1742" i="2"/>
  <c r="J1741" i="2"/>
  <c r="M1741" i="2"/>
  <c r="K1741" i="2"/>
  <c r="L1741" i="2"/>
  <c r="J1740" i="2"/>
  <c r="M1740" i="2"/>
  <c r="K1740" i="2"/>
  <c r="L1740" i="2"/>
  <c r="J1739" i="2"/>
  <c r="M1739" i="2"/>
  <c r="K1739" i="2"/>
  <c r="L1739" i="2"/>
  <c r="J1738" i="2"/>
  <c r="M1738" i="2"/>
  <c r="K1738" i="2"/>
  <c r="L1738" i="2"/>
  <c r="J1737" i="2"/>
  <c r="M1737" i="2"/>
  <c r="K1737" i="2"/>
  <c r="L1737" i="2"/>
  <c r="J1736" i="2"/>
  <c r="M1736" i="2"/>
  <c r="K1736" i="2"/>
  <c r="L1736" i="2"/>
  <c r="J1735" i="2"/>
  <c r="M1735" i="2"/>
  <c r="K1735" i="2"/>
  <c r="L1735" i="2"/>
  <c r="J1734" i="2"/>
  <c r="M1734" i="2"/>
  <c r="K1734" i="2"/>
  <c r="L1734" i="2"/>
  <c r="J1733" i="2"/>
  <c r="M1733" i="2"/>
  <c r="K1733" i="2"/>
  <c r="L1733" i="2"/>
  <c r="J1732" i="2"/>
  <c r="M1732" i="2"/>
  <c r="K1732" i="2"/>
  <c r="L1732" i="2"/>
  <c r="J1731" i="2"/>
  <c r="M1731" i="2"/>
  <c r="K1731" i="2"/>
  <c r="L1731" i="2"/>
  <c r="J1730" i="2"/>
  <c r="M1730" i="2"/>
  <c r="K1730" i="2"/>
  <c r="L1730" i="2"/>
  <c r="J1729" i="2"/>
  <c r="M1729" i="2"/>
  <c r="K1729" i="2"/>
  <c r="L1729" i="2"/>
  <c r="J1728" i="2"/>
  <c r="M1728" i="2"/>
  <c r="K1728" i="2"/>
  <c r="L1728" i="2"/>
  <c r="J1727" i="2"/>
  <c r="M1727" i="2"/>
  <c r="K1727" i="2"/>
  <c r="L1727" i="2"/>
  <c r="J1726" i="2"/>
  <c r="M1726" i="2"/>
  <c r="K1726" i="2"/>
  <c r="L1726" i="2"/>
  <c r="J1725" i="2"/>
  <c r="M1725" i="2"/>
  <c r="K1725" i="2"/>
  <c r="L1725" i="2"/>
  <c r="J1724" i="2"/>
  <c r="M1724" i="2"/>
  <c r="K1724" i="2"/>
  <c r="L1724" i="2"/>
  <c r="J1723" i="2"/>
  <c r="M1723" i="2"/>
  <c r="K1723" i="2"/>
  <c r="L1723" i="2"/>
  <c r="J1722" i="2"/>
  <c r="M1722" i="2"/>
  <c r="K1722" i="2"/>
  <c r="L1722" i="2"/>
  <c r="J1721" i="2"/>
  <c r="M1721" i="2"/>
  <c r="K1721" i="2"/>
  <c r="L1721" i="2"/>
  <c r="J1720" i="2"/>
  <c r="M1720" i="2"/>
  <c r="K1720" i="2"/>
  <c r="L1720" i="2"/>
  <c r="J1719" i="2"/>
  <c r="M1719" i="2"/>
  <c r="K1719" i="2"/>
  <c r="L1719" i="2"/>
  <c r="J1718" i="2"/>
  <c r="M1718" i="2"/>
  <c r="K1718" i="2"/>
  <c r="L1718" i="2"/>
  <c r="J1717" i="2"/>
  <c r="M1717" i="2"/>
  <c r="K1717" i="2"/>
  <c r="L1717" i="2"/>
  <c r="J1716" i="2"/>
  <c r="M1716" i="2"/>
  <c r="K1716" i="2"/>
  <c r="L1716" i="2"/>
  <c r="J1715" i="2"/>
  <c r="M1715" i="2"/>
  <c r="K1715" i="2"/>
  <c r="L1715" i="2"/>
  <c r="J1714" i="2"/>
  <c r="M1714" i="2"/>
  <c r="K1714" i="2"/>
  <c r="L1714" i="2"/>
  <c r="J1713" i="2"/>
  <c r="M1713" i="2"/>
  <c r="K1713" i="2"/>
  <c r="L1713" i="2"/>
  <c r="J1712" i="2"/>
  <c r="M1712" i="2"/>
  <c r="K1712" i="2"/>
  <c r="L1712" i="2"/>
  <c r="J1711" i="2"/>
  <c r="M1711" i="2"/>
  <c r="K1711" i="2"/>
  <c r="L1711" i="2"/>
  <c r="J1710" i="2"/>
  <c r="M1710" i="2"/>
  <c r="K1710" i="2"/>
  <c r="L1710" i="2"/>
  <c r="J1709" i="2"/>
  <c r="M1709" i="2"/>
  <c r="K1709" i="2"/>
  <c r="L1709" i="2"/>
  <c r="J1708" i="2"/>
  <c r="M1708" i="2"/>
  <c r="K1708" i="2"/>
  <c r="L1708" i="2"/>
  <c r="J1707" i="2"/>
  <c r="M1707" i="2"/>
  <c r="K1707" i="2"/>
  <c r="L1707" i="2"/>
  <c r="J1706" i="2"/>
  <c r="M1706" i="2"/>
  <c r="K1706" i="2"/>
  <c r="L1706" i="2"/>
  <c r="J1705" i="2"/>
  <c r="M1705" i="2"/>
  <c r="K1705" i="2"/>
  <c r="L1705" i="2"/>
  <c r="J1704" i="2"/>
  <c r="M1704" i="2"/>
  <c r="K1704" i="2"/>
  <c r="L1704" i="2"/>
  <c r="J1703" i="2"/>
  <c r="M1703" i="2"/>
  <c r="K1703" i="2"/>
  <c r="L1703" i="2"/>
  <c r="J1702" i="2"/>
  <c r="M1702" i="2"/>
  <c r="K1702" i="2"/>
  <c r="L1702" i="2"/>
  <c r="J1701" i="2"/>
  <c r="M1701" i="2"/>
  <c r="K1701" i="2"/>
  <c r="L1701" i="2"/>
  <c r="J1700" i="2"/>
  <c r="M1700" i="2"/>
  <c r="K1700" i="2"/>
  <c r="L1700" i="2"/>
  <c r="J1699" i="2"/>
  <c r="M1699" i="2"/>
  <c r="K1699" i="2"/>
  <c r="L1699" i="2"/>
  <c r="J1698" i="2"/>
  <c r="M1698" i="2"/>
  <c r="K1698" i="2"/>
  <c r="L1698" i="2"/>
  <c r="J1697" i="2"/>
  <c r="M1697" i="2"/>
  <c r="K1697" i="2"/>
  <c r="L1697" i="2"/>
  <c r="J1696" i="2"/>
  <c r="M1696" i="2"/>
  <c r="K1696" i="2"/>
  <c r="L1696" i="2"/>
  <c r="J1695" i="2"/>
  <c r="M1695" i="2"/>
  <c r="K1695" i="2"/>
  <c r="L1695" i="2"/>
  <c r="J1694" i="2"/>
  <c r="M1694" i="2"/>
  <c r="K1694" i="2"/>
  <c r="L1694" i="2"/>
  <c r="J1693" i="2"/>
  <c r="M1693" i="2"/>
  <c r="K1693" i="2"/>
  <c r="L1693" i="2"/>
  <c r="J1692" i="2"/>
  <c r="M1692" i="2"/>
  <c r="K1692" i="2"/>
  <c r="L1692" i="2"/>
  <c r="J1691" i="2"/>
  <c r="M1691" i="2"/>
  <c r="K1691" i="2"/>
  <c r="L1691" i="2"/>
  <c r="J1690" i="2"/>
  <c r="M1690" i="2"/>
  <c r="K1690" i="2"/>
  <c r="L1690" i="2"/>
  <c r="J1689" i="2"/>
  <c r="M1689" i="2"/>
  <c r="K1689" i="2"/>
  <c r="L1689" i="2"/>
  <c r="J1688" i="2"/>
  <c r="M1688" i="2"/>
  <c r="K1688" i="2"/>
  <c r="L1688" i="2"/>
  <c r="J1687" i="2"/>
  <c r="M1687" i="2"/>
  <c r="K1687" i="2"/>
  <c r="L1687" i="2"/>
  <c r="J1686" i="2"/>
  <c r="M1686" i="2"/>
  <c r="K1686" i="2"/>
  <c r="L1686" i="2"/>
  <c r="J1685" i="2"/>
  <c r="M1685" i="2"/>
  <c r="K1685" i="2"/>
  <c r="L1685" i="2"/>
  <c r="J1684" i="2"/>
  <c r="M1684" i="2"/>
  <c r="K1684" i="2"/>
  <c r="L1684" i="2"/>
  <c r="J1683" i="2"/>
  <c r="M1683" i="2"/>
  <c r="K1683" i="2"/>
  <c r="L1683" i="2"/>
  <c r="J1682" i="2"/>
  <c r="M1682" i="2"/>
  <c r="K1682" i="2"/>
  <c r="L1682" i="2"/>
  <c r="J1681" i="2"/>
  <c r="M1681" i="2"/>
  <c r="K1681" i="2"/>
  <c r="L1681" i="2"/>
  <c r="J1680" i="2"/>
  <c r="M1680" i="2"/>
  <c r="K1680" i="2"/>
  <c r="L1680" i="2"/>
  <c r="J1679" i="2"/>
  <c r="M1679" i="2"/>
  <c r="K1679" i="2"/>
  <c r="L1679" i="2"/>
  <c r="J1678" i="2"/>
  <c r="M1678" i="2"/>
  <c r="K1678" i="2"/>
  <c r="L1678" i="2"/>
  <c r="J1677" i="2"/>
  <c r="M1677" i="2"/>
  <c r="K1677" i="2"/>
  <c r="L1677" i="2"/>
  <c r="J1676" i="2"/>
  <c r="M1676" i="2"/>
  <c r="K1676" i="2"/>
  <c r="L1676" i="2"/>
  <c r="J1675" i="2"/>
  <c r="M1675" i="2"/>
  <c r="K1675" i="2"/>
  <c r="L1675" i="2"/>
  <c r="J1674" i="2"/>
  <c r="M1674" i="2"/>
  <c r="K1674" i="2"/>
  <c r="L1674" i="2"/>
  <c r="J1673" i="2"/>
  <c r="M1673" i="2"/>
  <c r="K1673" i="2"/>
  <c r="L1673" i="2"/>
  <c r="J1672" i="2"/>
  <c r="M1672" i="2"/>
  <c r="K1672" i="2"/>
  <c r="L1672" i="2"/>
  <c r="J1671" i="2"/>
  <c r="M1671" i="2"/>
  <c r="K1671" i="2"/>
  <c r="L1671" i="2"/>
  <c r="J1670" i="2"/>
  <c r="M1670" i="2"/>
  <c r="K1670" i="2"/>
  <c r="L1670" i="2"/>
  <c r="J1669" i="2"/>
  <c r="M1669" i="2"/>
  <c r="K1669" i="2"/>
  <c r="L1669" i="2"/>
  <c r="J1668" i="2"/>
  <c r="M1668" i="2"/>
  <c r="K1668" i="2"/>
  <c r="L1668" i="2"/>
  <c r="J1667" i="2"/>
  <c r="M1667" i="2"/>
  <c r="K1667" i="2"/>
  <c r="L1667" i="2"/>
  <c r="J1666" i="2"/>
  <c r="M1666" i="2"/>
  <c r="K1666" i="2"/>
  <c r="L1666" i="2"/>
  <c r="J1665" i="2"/>
  <c r="M1665" i="2"/>
  <c r="K1665" i="2"/>
  <c r="L1665" i="2"/>
  <c r="J1664" i="2"/>
  <c r="M1664" i="2"/>
  <c r="K1664" i="2"/>
  <c r="L1664" i="2"/>
  <c r="J1663" i="2"/>
  <c r="M1663" i="2"/>
  <c r="K1663" i="2"/>
  <c r="L1663" i="2"/>
  <c r="J1662" i="2"/>
  <c r="M1662" i="2"/>
  <c r="K1662" i="2"/>
  <c r="L1662" i="2"/>
  <c r="J1661" i="2"/>
  <c r="M1661" i="2"/>
  <c r="K1661" i="2"/>
  <c r="L1661" i="2"/>
  <c r="J1660" i="2"/>
  <c r="M1660" i="2"/>
  <c r="K1660" i="2"/>
  <c r="L1660" i="2"/>
  <c r="J1659" i="2"/>
  <c r="M1659" i="2"/>
  <c r="K1659" i="2"/>
  <c r="L1659" i="2"/>
  <c r="J1658" i="2"/>
  <c r="M1658" i="2"/>
  <c r="K1658" i="2"/>
  <c r="L1658" i="2"/>
  <c r="J1657" i="2"/>
  <c r="M1657" i="2"/>
  <c r="K1657" i="2"/>
  <c r="L1657" i="2"/>
  <c r="J1656" i="2"/>
  <c r="M1656" i="2"/>
  <c r="K1656" i="2"/>
  <c r="L1656" i="2"/>
  <c r="J1655" i="2"/>
  <c r="M1655" i="2"/>
  <c r="K1655" i="2"/>
  <c r="L1655" i="2"/>
  <c r="J1654" i="2"/>
  <c r="M1654" i="2"/>
  <c r="K1654" i="2"/>
  <c r="L1654" i="2"/>
  <c r="J1653" i="2"/>
  <c r="M1653" i="2"/>
  <c r="K1653" i="2"/>
  <c r="L1653" i="2"/>
  <c r="J1652" i="2"/>
  <c r="M1652" i="2"/>
  <c r="K1652" i="2"/>
  <c r="L1652" i="2"/>
  <c r="J1651" i="2"/>
  <c r="M1651" i="2"/>
  <c r="K1651" i="2"/>
  <c r="L1651" i="2"/>
  <c r="J1650" i="2"/>
  <c r="M1650" i="2"/>
  <c r="K1650" i="2"/>
  <c r="L1650" i="2"/>
  <c r="J1649" i="2"/>
  <c r="M1649" i="2"/>
  <c r="K1649" i="2"/>
  <c r="L1649" i="2"/>
  <c r="J1648" i="2"/>
  <c r="M1648" i="2"/>
  <c r="K1648" i="2"/>
  <c r="L1648" i="2"/>
  <c r="J1647" i="2"/>
  <c r="M1647" i="2"/>
  <c r="K1647" i="2"/>
  <c r="L1647" i="2"/>
  <c r="J1646" i="2"/>
  <c r="M1646" i="2"/>
  <c r="K1646" i="2"/>
  <c r="L1646" i="2"/>
  <c r="J1645" i="2"/>
  <c r="M1645" i="2"/>
  <c r="K1645" i="2"/>
  <c r="L1645" i="2"/>
  <c r="J1644" i="2"/>
  <c r="M1644" i="2"/>
  <c r="K1644" i="2"/>
  <c r="L1644" i="2"/>
  <c r="J1643" i="2"/>
  <c r="M1643" i="2"/>
  <c r="K1643" i="2"/>
  <c r="L1643" i="2"/>
  <c r="J1642" i="2"/>
  <c r="M1642" i="2"/>
  <c r="K1642" i="2"/>
  <c r="L1642" i="2"/>
  <c r="J1641" i="2"/>
  <c r="M1641" i="2"/>
  <c r="K1641" i="2"/>
  <c r="L1641" i="2"/>
  <c r="J1640" i="2"/>
  <c r="M1640" i="2"/>
  <c r="K1640" i="2"/>
  <c r="L1640" i="2"/>
  <c r="J1639" i="2"/>
  <c r="M1639" i="2"/>
  <c r="K1639" i="2"/>
  <c r="L1639" i="2"/>
  <c r="J1638" i="2"/>
  <c r="M1638" i="2"/>
  <c r="K1638" i="2"/>
  <c r="L1638" i="2"/>
  <c r="J1637" i="2"/>
  <c r="M1637" i="2"/>
  <c r="K1637" i="2"/>
  <c r="L1637" i="2"/>
  <c r="J1636" i="2"/>
  <c r="M1636" i="2"/>
  <c r="K1636" i="2"/>
  <c r="L1636" i="2"/>
  <c r="J1635" i="2"/>
  <c r="M1635" i="2"/>
  <c r="K1635" i="2"/>
  <c r="L1635" i="2"/>
  <c r="J1634" i="2"/>
  <c r="M1634" i="2"/>
  <c r="K1634" i="2"/>
  <c r="L1634" i="2"/>
  <c r="J1633" i="2"/>
  <c r="M1633" i="2"/>
  <c r="K1633" i="2"/>
  <c r="L1633" i="2"/>
  <c r="J1632" i="2"/>
  <c r="M1632" i="2"/>
  <c r="K1632" i="2"/>
  <c r="L1632" i="2"/>
  <c r="J1631" i="2"/>
  <c r="M1631" i="2"/>
  <c r="K1631" i="2"/>
  <c r="L1631" i="2"/>
  <c r="J1630" i="2"/>
  <c r="M1630" i="2"/>
  <c r="K1630" i="2"/>
  <c r="L1630" i="2"/>
  <c r="J1629" i="2"/>
  <c r="M1629" i="2"/>
  <c r="K1629" i="2"/>
  <c r="L1629" i="2"/>
  <c r="J1628" i="2"/>
  <c r="M1628" i="2"/>
  <c r="K1628" i="2"/>
  <c r="L1628" i="2"/>
  <c r="J1627" i="2"/>
  <c r="M1627" i="2"/>
  <c r="K1627" i="2"/>
  <c r="L1627" i="2"/>
  <c r="J1626" i="2"/>
  <c r="M1626" i="2"/>
  <c r="K1626" i="2"/>
  <c r="L1626" i="2"/>
  <c r="J1625" i="2"/>
  <c r="M1625" i="2"/>
  <c r="K1625" i="2"/>
  <c r="L1625" i="2"/>
  <c r="J1624" i="2"/>
  <c r="M1624" i="2"/>
  <c r="K1624" i="2"/>
  <c r="L1624" i="2"/>
  <c r="J1623" i="2"/>
  <c r="M1623" i="2"/>
  <c r="K1623" i="2"/>
  <c r="L1623" i="2"/>
  <c r="J1622" i="2"/>
  <c r="M1622" i="2"/>
  <c r="K1622" i="2"/>
  <c r="L1622" i="2"/>
  <c r="J1621" i="2"/>
  <c r="M1621" i="2"/>
  <c r="K1621" i="2"/>
  <c r="L1621" i="2"/>
  <c r="J1620" i="2"/>
  <c r="M1620" i="2"/>
  <c r="K1620" i="2"/>
  <c r="L1620" i="2"/>
  <c r="J1619" i="2"/>
  <c r="M1619" i="2"/>
  <c r="K1619" i="2"/>
  <c r="L1619" i="2"/>
  <c r="J1618" i="2"/>
  <c r="M1618" i="2"/>
  <c r="K1618" i="2"/>
  <c r="L1618" i="2"/>
  <c r="J1617" i="2"/>
  <c r="M1617" i="2"/>
  <c r="K1617" i="2"/>
  <c r="L1617" i="2"/>
  <c r="J1616" i="2"/>
  <c r="M1616" i="2"/>
  <c r="K1616" i="2"/>
  <c r="L1616" i="2"/>
  <c r="J1615" i="2"/>
  <c r="M1615" i="2"/>
  <c r="K1615" i="2"/>
  <c r="L1615" i="2"/>
  <c r="J1614" i="2"/>
  <c r="M1614" i="2"/>
  <c r="K1614" i="2"/>
  <c r="L1614" i="2"/>
  <c r="J1613" i="2"/>
  <c r="M1613" i="2"/>
  <c r="K1613" i="2"/>
  <c r="L1613" i="2"/>
  <c r="J1612" i="2"/>
  <c r="M1612" i="2"/>
  <c r="K1612" i="2"/>
  <c r="L1612" i="2"/>
  <c r="J1611" i="2"/>
  <c r="M1611" i="2"/>
  <c r="K1611" i="2"/>
  <c r="L1611" i="2"/>
  <c r="J1610" i="2"/>
  <c r="M1610" i="2"/>
  <c r="K1610" i="2"/>
  <c r="L1610" i="2"/>
  <c r="J1609" i="2"/>
  <c r="M1609" i="2"/>
  <c r="K1609" i="2"/>
  <c r="L1609" i="2"/>
  <c r="J1608" i="2"/>
  <c r="M1608" i="2"/>
  <c r="K1608" i="2"/>
  <c r="L1608" i="2"/>
  <c r="J1607" i="2"/>
  <c r="M1607" i="2"/>
  <c r="K1607" i="2"/>
  <c r="L1607" i="2"/>
  <c r="J1606" i="2"/>
  <c r="M1606" i="2"/>
  <c r="K1606" i="2"/>
  <c r="L1606" i="2"/>
  <c r="J1605" i="2"/>
  <c r="M1605" i="2"/>
  <c r="K1605" i="2"/>
  <c r="L1605" i="2"/>
  <c r="J1604" i="2"/>
  <c r="M1604" i="2"/>
  <c r="K1604" i="2"/>
  <c r="L1604" i="2"/>
  <c r="J1603" i="2"/>
  <c r="M1603" i="2"/>
  <c r="K1603" i="2"/>
  <c r="L1603" i="2"/>
  <c r="J1602" i="2"/>
  <c r="M1602" i="2"/>
  <c r="K1602" i="2"/>
  <c r="L1602" i="2"/>
  <c r="J1601" i="2"/>
  <c r="M1601" i="2"/>
  <c r="K1601" i="2"/>
  <c r="L1601" i="2"/>
  <c r="J1600" i="2"/>
  <c r="M1600" i="2"/>
  <c r="K1600" i="2"/>
  <c r="L1600" i="2"/>
  <c r="J1599" i="2"/>
  <c r="M1599" i="2"/>
  <c r="K1599" i="2"/>
  <c r="L1599" i="2"/>
  <c r="J1598" i="2"/>
  <c r="M1598" i="2"/>
  <c r="K1598" i="2"/>
  <c r="L1598" i="2"/>
  <c r="J1597" i="2"/>
  <c r="M1597" i="2"/>
  <c r="K1597" i="2"/>
  <c r="L1597" i="2"/>
  <c r="J1596" i="2"/>
  <c r="M1596" i="2"/>
  <c r="K1596" i="2"/>
  <c r="L1596" i="2"/>
  <c r="J1595" i="2"/>
  <c r="M1595" i="2"/>
  <c r="K1595" i="2"/>
  <c r="L1595" i="2"/>
  <c r="J1594" i="2"/>
  <c r="M1594" i="2"/>
  <c r="K1594" i="2"/>
  <c r="L1594" i="2"/>
  <c r="J1593" i="2"/>
  <c r="M1593" i="2"/>
  <c r="K1593" i="2"/>
  <c r="L1593" i="2"/>
  <c r="J1592" i="2"/>
  <c r="M1592" i="2"/>
  <c r="K1592" i="2"/>
  <c r="L1592" i="2"/>
  <c r="J1591" i="2"/>
  <c r="M1591" i="2"/>
  <c r="K1591" i="2"/>
  <c r="L1591" i="2"/>
  <c r="J1590" i="2"/>
  <c r="M1590" i="2"/>
  <c r="K1590" i="2"/>
  <c r="L1590" i="2"/>
  <c r="J1589" i="2"/>
  <c r="M1589" i="2"/>
  <c r="K1589" i="2"/>
  <c r="L1589" i="2"/>
  <c r="J1588" i="2"/>
  <c r="M1588" i="2"/>
  <c r="K1588" i="2"/>
  <c r="L1588" i="2"/>
  <c r="J1587" i="2"/>
  <c r="M1587" i="2"/>
  <c r="K1587" i="2"/>
  <c r="L1587" i="2"/>
  <c r="J1586" i="2"/>
  <c r="M1586" i="2"/>
  <c r="K1586" i="2"/>
  <c r="L1586" i="2"/>
  <c r="J1585" i="2"/>
  <c r="M1585" i="2"/>
  <c r="K1585" i="2"/>
  <c r="L1585" i="2"/>
  <c r="J1584" i="2"/>
  <c r="M1584" i="2"/>
  <c r="K1584" i="2"/>
  <c r="L1584" i="2"/>
  <c r="J1583" i="2"/>
  <c r="M1583" i="2"/>
  <c r="K1583" i="2"/>
  <c r="L1583" i="2"/>
  <c r="J1582" i="2"/>
  <c r="M1582" i="2"/>
  <c r="K1582" i="2"/>
  <c r="L1582" i="2"/>
  <c r="J1581" i="2"/>
  <c r="M1581" i="2"/>
  <c r="K1581" i="2"/>
  <c r="L1581" i="2"/>
  <c r="J1580" i="2"/>
  <c r="M1580" i="2"/>
  <c r="K1580" i="2"/>
  <c r="L1580" i="2"/>
  <c r="J1579" i="2"/>
  <c r="M1579" i="2"/>
  <c r="K1579" i="2"/>
  <c r="L1579" i="2"/>
  <c r="J1578" i="2"/>
  <c r="M1578" i="2"/>
  <c r="K1578" i="2"/>
  <c r="L1578" i="2"/>
  <c r="J1577" i="2"/>
  <c r="M1577" i="2"/>
  <c r="K1577" i="2"/>
  <c r="L1577" i="2"/>
  <c r="J1576" i="2"/>
  <c r="M1576" i="2"/>
  <c r="K1576" i="2"/>
  <c r="L1576" i="2"/>
  <c r="J1575" i="2"/>
  <c r="M1575" i="2"/>
  <c r="K1575" i="2"/>
  <c r="L1575" i="2"/>
  <c r="J1574" i="2"/>
  <c r="M1574" i="2"/>
  <c r="K1574" i="2"/>
  <c r="L1574" i="2"/>
  <c r="J1573" i="2"/>
  <c r="M1573" i="2"/>
  <c r="K1573" i="2"/>
  <c r="L1573" i="2"/>
  <c r="J1572" i="2"/>
  <c r="M1572" i="2"/>
  <c r="K1572" i="2"/>
  <c r="L1572" i="2"/>
  <c r="J1571" i="2"/>
  <c r="M1571" i="2"/>
  <c r="K1571" i="2"/>
  <c r="L1571" i="2"/>
  <c r="J1570" i="2"/>
  <c r="M1570" i="2"/>
  <c r="K1570" i="2"/>
  <c r="L1570" i="2"/>
  <c r="J1569" i="2"/>
  <c r="M1569" i="2"/>
  <c r="K1569" i="2"/>
  <c r="L1569" i="2"/>
  <c r="J1568" i="2"/>
  <c r="M1568" i="2"/>
  <c r="K1568" i="2"/>
  <c r="L1568" i="2"/>
  <c r="J1567" i="2"/>
  <c r="M1567" i="2"/>
  <c r="K1567" i="2"/>
  <c r="L1567" i="2"/>
  <c r="J1566" i="2"/>
  <c r="M1566" i="2"/>
  <c r="K1566" i="2"/>
  <c r="L1566" i="2"/>
  <c r="J1565" i="2"/>
  <c r="M1565" i="2"/>
  <c r="K1565" i="2"/>
  <c r="L1565" i="2"/>
  <c r="J1564" i="2"/>
  <c r="M1564" i="2"/>
  <c r="K1564" i="2"/>
  <c r="L1564" i="2"/>
  <c r="J1563" i="2"/>
  <c r="M1563" i="2"/>
  <c r="K1563" i="2"/>
  <c r="L1563" i="2"/>
  <c r="J1562" i="2"/>
  <c r="M1562" i="2"/>
  <c r="K1562" i="2"/>
  <c r="L1562" i="2"/>
  <c r="J1561" i="2"/>
  <c r="M1561" i="2"/>
  <c r="K1561" i="2"/>
  <c r="L1561" i="2"/>
  <c r="J1560" i="2"/>
  <c r="M1560" i="2"/>
  <c r="K1560" i="2"/>
  <c r="L1560" i="2"/>
  <c r="J1559" i="2"/>
  <c r="M1559" i="2"/>
  <c r="K1559" i="2"/>
  <c r="L1559" i="2"/>
  <c r="J1558" i="2"/>
  <c r="M1558" i="2"/>
  <c r="K1558" i="2"/>
  <c r="L1558" i="2"/>
  <c r="J1557" i="2"/>
  <c r="M1557" i="2"/>
  <c r="K1557" i="2"/>
  <c r="L1557" i="2"/>
  <c r="J1556" i="2"/>
  <c r="M1556" i="2"/>
  <c r="K1556" i="2"/>
  <c r="L1556" i="2"/>
  <c r="J1555" i="2"/>
  <c r="M1555" i="2"/>
  <c r="K1555" i="2"/>
  <c r="L1555" i="2"/>
  <c r="J1554" i="2"/>
  <c r="M1554" i="2"/>
  <c r="K1554" i="2"/>
  <c r="L1554" i="2"/>
  <c r="J1553" i="2"/>
  <c r="M1553" i="2"/>
  <c r="K1553" i="2"/>
  <c r="L1553" i="2"/>
  <c r="J1552" i="2"/>
  <c r="M1552" i="2"/>
  <c r="K1552" i="2"/>
  <c r="L1552" i="2"/>
  <c r="J1551" i="2"/>
  <c r="M1551" i="2"/>
  <c r="K1551" i="2"/>
  <c r="L1551" i="2"/>
  <c r="J1550" i="2"/>
  <c r="M1550" i="2"/>
  <c r="K1550" i="2"/>
  <c r="L1550" i="2"/>
  <c r="J1549" i="2"/>
  <c r="M1549" i="2"/>
  <c r="K1549" i="2"/>
  <c r="L1549" i="2"/>
  <c r="J1548" i="2"/>
  <c r="M1548" i="2"/>
  <c r="K1548" i="2"/>
  <c r="L1548" i="2"/>
  <c r="J1547" i="2"/>
  <c r="M1547" i="2"/>
  <c r="K1547" i="2"/>
  <c r="L1547" i="2"/>
  <c r="J1546" i="2"/>
  <c r="M1546" i="2"/>
  <c r="K1546" i="2"/>
  <c r="L1546" i="2"/>
  <c r="J1545" i="2"/>
  <c r="M1545" i="2"/>
  <c r="K1545" i="2"/>
  <c r="L1545" i="2"/>
  <c r="J1544" i="2"/>
  <c r="M1544" i="2"/>
  <c r="K1544" i="2"/>
  <c r="L1544" i="2"/>
  <c r="J1543" i="2"/>
  <c r="M1543" i="2"/>
  <c r="K1543" i="2"/>
  <c r="L1543" i="2"/>
  <c r="J1542" i="2"/>
  <c r="M1542" i="2"/>
  <c r="K1542" i="2"/>
  <c r="L1542" i="2"/>
  <c r="J1541" i="2"/>
  <c r="M1541" i="2"/>
  <c r="K1541" i="2"/>
  <c r="L1541" i="2"/>
  <c r="J1540" i="2"/>
  <c r="M1540" i="2"/>
  <c r="K1540" i="2"/>
  <c r="L1540" i="2"/>
  <c r="J1539" i="2"/>
  <c r="M1539" i="2"/>
  <c r="K1539" i="2"/>
  <c r="L1539" i="2"/>
  <c r="J1538" i="2"/>
  <c r="M1538" i="2"/>
  <c r="K1538" i="2"/>
  <c r="L1538" i="2"/>
  <c r="J1537" i="2"/>
  <c r="M1537" i="2"/>
  <c r="K1537" i="2"/>
  <c r="L1537" i="2"/>
  <c r="J1536" i="2"/>
  <c r="M1536" i="2"/>
  <c r="K1536" i="2"/>
  <c r="L1536" i="2"/>
  <c r="J1535" i="2"/>
  <c r="M1535" i="2"/>
  <c r="K1535" i="2"/>
  <c r="L1535" i="2"/>
  <c r="J1534" i="2"/>
  <c r="M1534" i="2"/>
  <c r="K1534" i="2"/>
  <c r="L1534" i="2"/>
  <c r="J1533" i="2"/>
  <c r="M1533" i="2"/>
  <c r="K1533" i="2"/>
  <c r="L1533" i="2"/>
  <c r="J1532" i="2"/>
  <c r="M1532" i="2"/>
  <c r="K1532" i="2"/>
  <c r="L1532" i="2"/>
  <c r="J1531" i="2"/>
  <c r="M1531" i="2"/>
  <c r="K1531" i="2"/>
  <c r="L1531" i="2"/>
  <c r="J1530" i="2"/>
  <c r="M1530" i="2"/>
  <c r="K1530" i="2"/>
  <c r="L1530" i="2"/>
  <c r="J1529" i="2"/>
  <c r="M1529" i="2"/>
  <c r="K1529" i="2"/>
  <c r="L1529" i="2"/>
  <c r="J1528" i="2"/>
  <c r="M1528" i="2"/>
  <c r="K1528" i="2"/>
  <c r="L1528" i="2"/>
  <c r="J1527" i="2"/>
  <c r="M1527" i="2"/>
  <c r="K1527" i="2"/>
  <c r="L1527" i="2"/>
  <c r="J1526" i="2"/>
  <c r="M1526" i="2"/>
  <c r="K1526" i="2"/>
  <c r="L1526" i="2"/>
  <c r="J1525" i="2"/>
  <c r="M1525" i="2"/>
  <c r="K1525" i="2"/>
  <c r="L1525" i="2"/>
  <c r="J1524" i="2"/>
  <c r="M1524" i="2"/>
  <c r="K1524" i="2"/>
  <c r="L1524" i="2"/>
  <c r="J1523" i="2"/>
  <c r="M1523" i="2"/>
  <c r="K1523" i="2"/>
  <c r="L1523" i="2"/>
  <c r="J1522" i="2"/>
  <c r="M1522" i="2"/>
  <c r="K1522" i="2"/>
  <c r="L1522" i="2"/>
  <c r="J1521" i="2"/>
  <c r="M1521" i="2"/>
  <c r="K1521" i="2"/>
  <c r="L1521" i="2"/>
  <c r="J1520" i="2"/>
  <c r="M1520" i="2"/>
  <c r="K1520" i="2"/>
  <c r="L1520" i="2"/>
  <c r="J1519" i="2"/>
  <c r="M1519" i="2"/>
  <c r="K1519" i="2"/>
  <c r="L1519" i="2"/>
  <c r="J1518" i="2"/>
  <c r="M1518" i="2"/>
  <c r="K1518" i="2"/>
  <c r="L1518" i="2"/>
  <c r="J1517" i="2"/>
  <c r="M1517" i="2"/>
  <c r="K1517" i="2"/>
  <c r="L1517" i="2"/>
  <c r="J1516" i="2"/>
  <c r="M1516" i="2"/>
  <c r="K1516" i="2"/>
  <c r="L1516" i="2"/>
  <c r="J1515" i="2"/>
  <c r="M1515" i="2"/>
  <c r="K1515" i="2"/>
  <c r="L1515" i="2"/>
  <c r="J1514" i="2"/>
  <c r="M1514" i="2"/>
  <c r="K1514" i="2"/>
  <c r="L1514" i="2"/>
  <c r="J1513" i="2"/>
  <c r="M1513" i="2"/>
  <c r="K1513" i="2"/>
  <c r="L1513" i="2"/>
  <c r="J1512" i="2"/>
  <c r="M1512" i="2"/>
  <c r="K1512" i="2"/>
  <c r="L1512" i="2"/>
  <c r="J1511" i="2"/>
  <c r="M1511" i="2"/>
  <c r="K1511" i="2"/>
  <c r="L1511" i="2"/>
  <c r="J1510" i="2"/>
  <c r="M1510" i="2"/>
  <c r="K1510" i="2"/>
  <c r="L1510" i="2"/>
  <c r="J1509" i="2"/>
  <c r="M1509" i="2"/>
  <c r="K1509" i="2"/>
  <c r="L1509" i="2"/>
  <c r="J1508" i="2"/>
  <c r="M1508" i="2"/>
  <c r="K1508" i="2"/>
  <c r="L1508" i="2"/>
  <c r="J1507" i="2"/>
  <c r="M1507" i="2"/>
  <c r="K1507" i="2"/>
  <c r="L1507" i="2"/>
  <c r="J1506" i="2"/>
  <c r="M1506" i="2"/>
  <c r="K1506" i="2"/>
  <c r="L1506" i="2"/>
  <c r="J1505" i="2"/>
  <c r="M1505" i="2"/>
  <c r="K1505" i="2"/>
  <c r="L1505" i="2"/>
  <c r="J1504" i="2"/>
  <c r="M1504" i="2"/>
  <c r="K1504" i="2"/>
  <c r="L1504" i="2"/>
  <c r="J1503" i="2"/>
  <c r="M1503" i="2"/>
  <c r="K1503" i="2"/>
  <c r="L1503" i="2"/>
  <c r="J1502" i="2"/>
  <c r="M1502" i="2"/>
  <c r="K1502" i="2"/>
  <c r="L1502" i="2"/>
  <c r="J1501" i="2"/>
  <c r="M1501" i="2"/>
  <c r="K1501" i="2"/>
  <c r="L1501" i="2"/>
  <c r="J1500" i="2"/>
  <c r="M1500" i="2"/>
  <c r="K1500" i="2"/>
  <c r="L1500" i="2"/>
  <c r="J1499" i="2"/>
  <c r="M1499" i="2"/>
  <c r="K1499" i="2"/>
  <c r="L1499" i="2"/>
  <c r="J1498" i="2"/>
  <c r="M1498" i="2"/>
  <c r="K1498" i="2"/>
  <c r="L1498" i="2"/>
  <c r="J1497" i="2"/>
  <c r="M1497" i="2"/>
  <c r="K1497" i="2"/>
  <c r="L1497" i="2"/>
  <c r="J1496" i="2"/>
  <c r="M1496" i="2"/>
  <c r="K1496" i="2"/>
  <c r="L1496" i="2"/>
  <c r="J1495" i="2"/>
  <c r="M1495" i="2"/>
  <c r="K1495" i="2"/>
  <c r="L1495" i="2"/>
  <c r="J1494" i="2"/>
  <c r="M1494" i="2"/>
  <c r="K1494" i="2"/>
  <c r="L1494" i="2"/>
  <c r="J1493" i="2"/>
  <c r="M1493" i="2"/>
  <c r="K1493" i="2"/>
  <c r="L1493" i="2"/>
  <c r="J1492" i="2"/>
  <c r="M1492" i="2"/>
  <c r="K1492" i="2"/>
  <c r="L1492" i="2"/>
  <c r="J1491" i="2"/>
  <c r="M1491" i="2"/>
  <c r="K1491" i="2"/>
  <c r="L1491" i="2"/>
  <c r="J1490" i="2"/>
  <c r="M1490" i="2"/>
  <c r="K1490" i="2"/>
  <c r="L1490" i="2"/>
  <c r="J1489" i="2"/>
  <c r="M1489" i="2"/>
  <c r="K1489" i="2"/>
  <c r="L1489" i="2"/>
  <c r="J1488" i="2"/>
  <c r="M1488" i="2"/>
  <c r="K1488" i="2"/>
  <c r="L1488" i="2"/>
  <c r="J1487" i="2"/>
  <c r="M1487" i="2"/>
  <c r="K1487" i="2"/>
  <c r="L1487" i="2"/>
  <c r="J1486" i="2"/>
  <c r="M1486" i="2"/>
  <c r="K1486" i="2"/>
  <c r="L1486" i="2"/>
  <c r="J1485" i="2"/>
  <c r="M1485" i="2"/>
  <c r="K1485" i="2"/>
  <c r="L1485" i="2"/>
  <c r="J1484" i="2"/>
  <c r="M1484" i="2"/>
  <c r="K1484" i="2"/>
  <c r="L1484" i="2"/>
  <c r="J1483" i="2"/>
  <c r="M1483" i="2"/>
  <c r="K1483" i="2"/>
  <c r="L1483" i="2"/>
  <c r="J1482" i="2"/>
  <c r="M1482" i="2"/>
  <c r="K1482" i="2"/>
  <c r="L1482" i="2"/>
  <c r="J1481" i="2"/>
  <c r="M1481" i="2"/>
  <c r="K1481" i="2"/>
  <c r="L1481" i="2"/>
  <c r="J1480" i="2"/>
  <c r="M1480" i="2"/>
  <c r="K1480" i="2"/>
  <c r="L1480" i="2"/>
  <c r="J1479" i="2"/>
  <c r="M1479" i="2"/>
  <c r="K1479" i="2"/>
  <c r="L1479" i="2"/>
  <c r="J1478" i="2"/>
  <c r="M1478" i="2"/>
  <c r="K1478" i="2"/>
  <c r="L1478" i="2"/>
  <c r="J1477" i="2"/>
  <c r="M1477" i="2"/>
  <c r="K1477" i="2"/>
  <c r="L1477" i="2"/>
  <c r="J1476" i="2"/>
  <c r="M1476" i="2"/>
  <c r="K1476" i="2"/>
  <c r="L1476" i="2"/>
  <c r="J1475" i="2"/>
  <c r="M1475" i="2"/>
  <c r="K1475" i="2"/>
  <c r="L1475" i="2"/>
  <c r="J1474" i="2"/>
  <c r="M1474" i="2"/>
  <c r="K1474" i="2"/>
  <c r="L1474" i="2"/>
  <c r="J1473" i="2"/>
  <c r="M1473" i="2"/>
  <c r="K1473" i="2"/>
  <c r="L1473" i="2"/>
  <c r="J1472" i="2"/>
  <c r="M1472" i="2"/>
  <c r="K1472" i="2"/>
  <c r="L1472" i="2"/>
  <c r="J1471" i="2"/>
  <c r="M1471" i="2"/>
  <c r="K1471" i="2"/>
  <c r="L1471" i="2"/>
  <c r="J1470" i="2"/>
  <c r="M1470" i="2"/>
  <c r="K1470" i="2"/>
  <c r="L1470" i="2"/>
  <c r="J1469" i="2"/>
  <c r="M1469" i="2"/>
  <c r="K1469" i="2"/>
  <c r="L1469" i="2"/>
  <c r="J1468" i="2"/>
  <c r="M1468" i="2"/>
  <c r="K1468" i="2"/>
  <c r="L1468" i="2"/>
  <c r="J1467" i="2"/>
  <c r="M1467" i="2"/>
  <c r="K1467" i="2"/>
  <c r="L1467" i="2"/>
  <c r="J1466" i="2"/>
  <c r="M1466" i="2"/>
  <c r="K1466" i="2"/>
  <c r="L1466" i="2"/>
  <c r="J1465" i="2"/>
  <c r="M1465" i="2"/>
  <c r="K1465" i="2"/>
  <c r="L1465" i="2"/>
  <c r="J1464" i="2"/>
  <c r="M1464" i="2"/>
  <c r="K1464" i="2"/>
  <c r="L1464" i="2"/>
  <c r="J1463" i="2"/>
  <c r="M1463" i="2"/>
  <c r="K1463" i="2"/>
  <c r="L1463" i="2"/>
  <c r="J1462" i="2"/>
  <c r="M1462" i="2"/>
  <c r="K1462" i="2"/>
  <c r="L1462" i="2"/>
  <c r="J1461" i="2"/>
  <c r="M1461" i="2"/>
  <c r="K1461" i="2"/>
  <c r="L1461" i="2"/>
  <c r="J1460" i="2"/>
  <c r="M1460" i="2"/>
  <c r="K1460" i="2"/>
  <c r="L1460" i="2"/>
  <c r="J1459" i="2"/>
  <c r="M1459" i="2"/>
  <c r="K1459" i="2"/>
  <c r="L1459" i="2"/>
  <c r="J1458" i="2"/>
  <c r="M1458" i="2"/>
  <c r="K1458" i="2"/>
  <c r="L1458" i="2"/>
  <c r="J1457" i="2"/>
  <c r="M1457" i="2"/>
  <c r="K1457" i="2"/>
  <c r="L1457" i="2"/>
  <c r="J1456" i="2"/>
  <c r="M1456" i="2"/>
  <c r="K1456" i="2"/>
  <c r="L1456" i="2"/>
  <c r="J1455" i="2"/>
  <c r="M1455" i="2"/>
  <c r="K1455" i="2"/>
  <c r="L1455" i="2"/>
  <c r="J1454" i="2"/>
  <c r="M1454" i="2"/>
  <c r="K1454" i="2"/>
  <c r="L1454" i="2"/>
  <c r="J1453" i="2"/>
  <c r="M1453" i="2"/>
  <c r="K1453" i="2"/>
  <c r="L1453" i="2"/>
  <c r="J1452" i="2"/>
  <c r="M1452" i="2"/>
  <c r="K1452" i="2"/>
  <c r="L1452" i="2"/>
  <c r="J1451" i="2"/>
  <c r="M1451" i="2"/>
  <c r="K1451" i="2"/>
  <c r="L1451" i="2"/>
  <c r="J1450" i="2"/>
  <c r="M1450" i="2"/>
  <c r="K1450" i="2"/>
  <c r="L1450" i="2"/>
  <c r="J1449" i="2"/>
  <c r="M1449" i="2"/>
  <c r="K1449" i="2"/>
  <c r="L1449" i="2"/>
  <c r="J1448" i="2"/>
  <c r="M1448" i="2"/>
  <c r="K1448" i="2"/>
  <c r="L1448" i="2"/>
  <c r="J1447" i="2"/>
  <c r="M1447" i="2"/>
  <c r="K1447" i="2"/>
  <c r="L1447" i="2"/>
  <c r="J1446" i="2"/>
  <c r="M1446" i="2"/>
  <c r="K1446" i="2"/>
  <c r="L1446" i="2"/>
  <c r="J1445" i="2"/>
  <c r="M1445" i="2"/>
  <c r="K1445" i="2"/>
  <c r="L1445" i="2"/>
  <c r="J1444" i="2"/>
  <c r="M1444" i="2"/>
  <c r="K1444" i="2"/>
  <c r="L1444" i="2"/>
  <c r="J1443" i="2"/>
  <c r="M1443" i="2"/>
  <c r="K1443" i="2"/>
  <c r="L1443" i="2"/>
  <c r="J1442" i="2"/>
  <c r="M1442" i="2"/>
  <c r="K1442" i="2"/>
  <c r="L1442" i="2"/>
  <c r="J1441" i="2"/>
  <c r="M1441" i="2"/>
  <c r="K1441" i="2"/>
  <c r="L1441" i="2"/>
  <c r="J1440" i="2"/>
  <c r="M1440" i="2"/>
  <c r="K1440" i="2"/>
  <c r="L1440" i="2"/>
  <c r="J1439" i="2"/>
  <c r="M1439" i="2"/>
  <c r="K1439" i="2"/>
  <c r="L1439" i="2"/>
  <c r="J1438" i="2"/>
  <c r="M1438" i="2"/>
  <c r="K1438" i="2"/>
  <c r="L1438" i="2"/>
  <c r="J1437" i="2"/>
  <c r="M1437" i="2"/>
  <c r="K1437" i="2"/>
  <c r="L1437" i="2"/>
  <c r="J1436" i="2"/>
  <c r="M1436" i="2"/>
  <c r="K1436" i="2"/>
  <c r="L1436" i="2"/>
  <c r="J1435" i="2"/>
  <c r="M1435" i="2"/>
  <c r="K1435" i="2"/>
  <c r="L1435" i="2"/>
  <c r="J1434" i="2"/>
  <c r="M1434" i="2"/>
  <c r="K1434" i="2"/>
  <c r="L1434" i="2"/>
  <c r="J1433" i="2"/>
  <c r="M1433" i="2"/>
  <c r="K1433" i="2"/>
  <c r="L1433" i="2"/>
  <c r="J1432" i="2"/>
  <c r="M1432" i="2"/>
  <c r="K1432" i="2"/>
  <c r="L1432" i="2"/>
  <c r="J1431" i="2"/>
  <c r="M1431" i="2"/>
  <c r="K1431" i="2"/>
  <c r="L1431" i="2"/>
  <c r="J1430" i="2"/>
  <c r="M1430" i="2"/>
  <c r="K1430" i="2"/>
  <c r="L1430" i="2"/>
  <c r="J1429" i="2"/>
  <c r="M1429" i="2"/>
  <c r="K1429" i="2"/>
  <c r="L1429" i="2"/>
  <c r="J1428" i="2"/>
  <c r="M1428" i="2"/>
  <c r="K1428" i="2"/>
  <c r="L1428" i="2"/>
  <c r="J1427" i="2"/>
  <c r="M1427" i="2"/>
  <c r="K1427" i="2"/>
  <c r="L1427" i="2"/>
  <c r="J1426" i="2"/>
  <c r="M1426" i="2"/>
  <c r="K1426" i="2"/>
  <c r="L1426" i="2"/>
  <c r="J1425" i="2"/>
  <c r="M1425" i="2"/>
  <c r="K1425" i="2"/>
  <c r="L1425" i="2"/>
  <c r="J1424" i="2"/>
  <c r="M1424" i="2"/>
  <c r="K1424" i="2"/>
  <c r="L1424" i="2"/>
  <c r="J1423" i="2"/>
  <c r="M1423" i="2"/>
  <c r="K1423" i="2"/>
  <c r="L1423" i="2"/>
  <c r="J1422" i="2"/>
  <c r="M1422" i="2"/>
  <c r="K1422" i="2"/>
  <c r="L1422" i="2"/>
  <c r="J1421" i="2"/>
  <c r="M1421" i="2"/>
  <c r="K1421" i="2"/>
  <c r="L1421" i="2"/>
  <c r="J1420" i="2"/>
  <c r="M1420" i="2"/>
  <c r="K1420" i="2"/>
  <c r="L1420" i="2"/>
  <c r="J1419" i="2"/>
  <c r="M1419" i="2"/>
  <c r="K1419" i="2"/>
  <c r="L1419" i="2"/>
  <c r="J1418" i="2"/>
  <c r="M1418" i="2"/>
  <c r="K1418" i="2"/>
  <c r="L1418" i="2"/>
  <c r="J1417" i="2"/>
  <c r="M1417" i="2"/>
  <c r="K1417" i="2"/>
  <c r="L1417" i="2"/>
  <c r="J1416" i="2"/>
  <c r="M1416" i="2"/>
  <c r="K1416" i="2"/>
  <c r="L1416" i="2"/>
  <c r="J1415" i="2"/>
  <c r="M1415" i="2"/>
  <c r="K1415" i="2"/>
  <c r="L1415" i="2"/>
  <c r="J1414" i="2"/>
  <c r="M1414" i="2"/>
  <c r="K1414" i="2"/>
  <c r="L1414" i="2"/>
  <c r="J1413" i="2"/>
  <c r="M1413" i="2"/>
  <c r="K1413" i="2"/>
  <c r="L1413" i="2"/>
  <c r="J1412" i="2"/>
  <c r="M1412" i="2"/>
  <c r="K1412" i="2"/>
  <c r="L1412" i="2"/>
  <c r="J1411" i="2"/>
  <c r="M1411" i="2"/>
  <c r="K1411" i="2"/>
  <c r="L1411" i="2"/>
  <c r="J1410" i="2"/>
  <c r="M1410" i="2"/>
  <c r="K1410" i="2"/>
  <c r="L1410" i="2"/>
  <c r="J1409" i="2"/>
  <c r="M1409" i="2"/>
  <c r="K1409" i="2"/>
  <c r="L1409" i="2"/>
  <c r="J1408" i="2"/>
  <c r="M1408" i="2"/>
  <c r="K1408" i="2"/>
  <c r="L1408" i="2"/>
  <c r="J1407" i="2"/>
  <c r="M1407" i="2"/>
  <c r="K1407" i="2"/>
  <c r="L1407" i="2"/>
  <c r="J1406" i="2"/>
  <c r="M1406" i="2"/>
  <c r="K1406" i="2"/>
  <c r="L1406" i="2"/>
  <c r="J1405" i="2"/>
  <c r="M1405" i="2"/>
  <c r="K1405" i="2"/>
  <c r="L1405" i="2"/>
  <c r="J1404" i="2"/>
  <c r="M1404" i="2"/>
  <c r="K1404" i="2"/>
  <c r="L1404" i="2"/>
  <c r="J1403" i="2"/>
  <c r="M1403" i="2"/>
  <c r="K1403" i="2"/>
  <c r="L1403" i="2"/>
  <c r="J1402" i="2"/>
  <c r="M1402" i="2"/>
  <c r="K1402" i="2"/>
  <c r="L1402" i="2"/>
  <c r="J1401" i="2"/>
  <c r="M1401" i="2"/>
  <c r="K1401" i="2"/>
  <c r="L1401" i="2"/>
  <c r="J1400" i="2"/>
  <c r="M1400" i="2"/>
  <c r="K1400" i="2"/>
  <c r="L1400" i="2"/>
  <c r="J1399" i="2"/>
  <c r="M1399" i="2"/>
  <c r="K1399" i="2"/>
  <c r="L1399" i="2"/>
  <c r="J1398" i="2"/>
  <c r="M1398" i="2"/>
  <c r="K1398" i="2"/>
  <c r="L1398" i="2"/>
  <c r="J1397" i="2"/>
  <c r="M1397" i="2"/>
  <c r="K1397" i="2"/>
  <c r="L1397" i="2"/>
  <c r="J1396" i="2"/>
  <c r="M1396" i="2"/>
  <c r="K1396" i="2"/>
  <c r="L1396" i="2"/>
  <c r="J1395" i="2"/>
  <c r="M1395" i="2"/>
  <c r="K1395" i="2"/>
  <c r="L1395" i="2"/>
  <c r="J1394" i="2"/>
  <c r="M1394" i="2"/>
  <c r="K1394" i="2"/>
  <c r="L1394" i="2"/>
  <c r="J1393" i="2"/>
  <c r="M1393" i="2"/>
  <c r="K1393" i="2"/>
  <c r="L1393" i="2"/>
  <c r="J1392" i="2"/>
  <c r="M1392" i="2"/>
  <c r="K1392" i="2"/>
  <c r="L1392" i="2"/>
  <c r="J1391" i="2"/>
  <c r="M1391" i="2"/>
  <c r="K1391" i="2"/>
  <c r="L1391" i="2"/>
  <c r="J1390" i="2"/>
  <c r="M1390" i="2"/>
  <c r="K1390" i="2"/>
  <c r="L1390" i="2"/>
  <c r="J1389" i="2"/>
  <c r="M1389" i="2"/>
  <c r="K1389" i="2"/>
  <c r="L1389" i="2"/>
  <c r="J1388" i="2"/>
  <c r="M1388" i="2"/>
  <c r="K1388" i="2"/>
  <c r="L1388" i="2"/>
  <c r="J1387" i="2"/>
  <c r="M1387" i="2"/>
  <c r="K1387" i="2"/>
  <c r="L1387" i="2"/>
  <c r="J1386" i="2"/>
  <c r="M1386" i="2"/>
  <c r="K1386" i="2"/>
  <c r="L1386" i="2"/>
  <c r="J1385" i="2"/>
  <c r="M1385" i="2"/>
  <c r="K1385" i="2"/>
  <c r="L1385" i="2"/>
  <c r="J1384" i="2"/>
  <c r="M1384" i="2"/>
  <c r="K1384" i="2"/>
  <c r="L1384" i="2"/>
  <c r="J1383" i="2"/>
  <c r="M1383" i="2"/>
  <c r="K1383" i="2"/>
  <c r="L1383" i="2"/>
  <c r="J1382" i="2"/>
  <c r="M1382" i="2"/>
  <c r="K1382" i="2"/>
  <c r="L1382" i="2"/>
  <c r="J1381" i="2"/>
  <c r="M1381" i="2"/>
  <c r="K1381" i="2"/>
  <c r="L1381" i="2"/>
  <c r="J1380" i="2"/>
  <c r="M1380" i="2"/>
  <c r="K1380" i="2"/>
  <c r="L1380" i="2"/>
  <c r="J1379" i="2"/>
  <c r="M1379" i="2"/>
  <c r="K1379" i="2"/>
  <c r="L1379" i="2"/>
  <c r="J1378" i="2"/>
  <c r="M1378" i="2"/>
  <c r="K1378" i="2"/>
  <c r="L1378" i="2"/>
  <c r="J1377" i="2"/>
  <c r="M1377" i="2"/>
  <c r="K1377" i="2"/>
  <c r="L1377" i="2"/>
  <c r="J1376" i="2"/>
  <c r="M1376" i="2"/>
  <c r="K1376" i="2"/>
  <c r="L1376" i="2"/>
  <c r="J1375" i="2"/>
  <c r="M1375" i="2"/>
  <c r="K1375" i="2"/>
  <c r="L1375" i="2"/>
  <c r="J1374" i="2"/>
  <c r="M1374" i="2"/>
  <c r="K1374" i="2"/>
  <c r="L1374" i="2"/>
  <c r="J1373" i="2"/>
  <c r="M1373" i="2"/>
  <c r="K1373" i="2"/>
  <c r="L1373" i="2"/>
  <c r="J1372" i="2"/>
  <c r="M1372" i="2"/>
  <c r="K1372" i="2"/>
  <c r="L1372" i="2"/>
  <c r="J1371" i="2"/>
  <c r="M1371" i="2"/>
  <c r="K1371" i="2"/>
  <c r="L1371" i="2"/>
  <c r="J1370" i="2"/>
  <c r="M1370" i="2"/>
  <c r="K1370" i="2"/>
  <c r="L1370" i="2"/>
  <c r="J1369" i="2"/>
  <c r="M1369" i="2"/>
  <c r="K1369" i="2"/>
  <c r="L1369" i="2"/>
  <c r="J1368" i="2"/>
  <c r="M1368" i="2"/>
  <c r="K1368" i="2"/>
  <c r="L1368" i="2"/>
  <c r="J1367" i="2"/>
  <c r="M1367" i="2"/>
  <c r="K1367" i="2"/>
  <c r="L1367" i="2"/>
  <c r="J1366" i="2"/>
  <c r="M1366" i="2"/>
  <c r="K1366" i="2"/>
  <c r="L1366" i="2"/>
  <c r="J1365" i="2"/>
  <c r="M1365" i="2"/>
  <c r="K1365" i="2"/>
  <c r="L1365" i="2"/>
  <c r="J1364" i="2"/>
  <c r="M1364" i="2"/>
  <c r="K1364" i="2"/>
  <c r="L1364" i="2"/>
  <c r="J1363" i="2"/>
  <c r="M1363" i="2"/>
  <c r="K1363" i="2"/>
  <c r="L1363" i="2"/>
  <c r="J1362" i="2"/>
  <c r="M1362" i="2"/>
  <c r="K1362" i="2"/>
  <c r="L1362" i="2"/>
  <c r="J1361" i="2"/>
  <c r="M1361" i="2"/>
  <c r="K1361" i="2"/>
  <c r="L1361" i="2"/>
  <c r="J1360" i="2"/>
  <c r="M1360" i="2"/>
  <c r="K1360" i="2"/>
  <c r="L1360" i="2"/>
  <c r="J1359" i="2"/>
  <c r="M1359" i="2"/>
  <c r="K1359" i="2"/>
  <c r="L1359" i="2"/>
  <c r="J1358" i="2"/>
  <c r="M1358" i="2"/>
  <c r="K1358" i="2"/>
  <c r="L1358" i="2"/>
  <c r="J1357" i="2"/>
  <c r="M1357" i="2"/>
  <c r="K1357" i="2"/>
  <c r="L1357" i="2"/>
  <c r="J1356" i="2"/>
  <c r="M1356" i="2"/>
  <c r="K1356" i="2"/>
  <c r="L1356" i="2"/>
  <c r="J1355" i="2"/>
  <c r="M1355" i="2"/>
  <c r="K1355" i="2"/>
  <c r="L1355" i="2"/>
  <c r="J1354" i="2"/>
  <c r="M1354" i="2"/>
  <c r="K1354" i="2"/>
  <c r="L1354" i="2"/>
  <c r="J1353" i="2"/>
  <c r="M1353" i="2"/>
  <c r="K1353" i="2"/>
  <c r="L1353" i="2"/>
  <c r="J1352" i="2"/>
  <c r="M1352" i="2"/>
  <c r="K1352" i="2"/>
  <c r="L1352" i="2"/>
  <c r="J1351" i="2"/>
  <c r="M1351" i="2"/>
  <c r="K1351" i="2"/>
  <c r="L1351" i="2"/>
  <c r="J1350" i="2"/>
  <c r="M1350" i="2"/>
  <c r="K1350" i="2"/>
  <c r="L1350" i="2"/>
  <c r="J1349" i="2"/>
  <c r="M1349" i="2"/>
  <c r="K1349" i="2"/>
  <c r="L1349" i="2"/>
  <c r="J1348" i="2"/>
  <c r="M1348" i="2"/>
  <c r="K1348" i="2"/>
  <c r="L1348" i="2"/>
  <c r="J1347" i="2"/>
  <c r="M1347" i="2"/>
  <c r="K1347" i="2"/>
  <c r="L1347" i="2"/>
  <c r="J1346" i="2"/>
  <c r="M1346" i="2"/>
  <c r="K1346" i="2"/>
  <c r="L1346" i="2"/>
  <c r="J1345" i="2"/>
  <c r="M1345" i="2"/>
  <c r="K1345" i="2"/>
  <c r="L1345" i="2"/>
  <c r="J1344" i="2"/>
  <c r="M1344" i="2"/>
  <c r="K1344" i="2"/>
  <c r="L1344" i="2"/>
  <c r="J1343" i="2"/>
  <c r="M1343" i="2"/>
  <c r="K1343" i="2"/>
  <c r="L1343" i="2"/>
  <c r="J1342" i="2"/>
  <c r="M1342" i="2"/>
  <c r="K1342" i="2"/>
  <c r="L1342" i="2"/>
  <c r="J1341" i="2"/>
  <c r="M1341" i="2"/>
  <c r="K1341" i="2"/>
  <c r="L1341" i="2"/>
  <c r="J1340" i="2"/>
  <c r="M1340" i="2"/>
  <c r="K1340" i="2"/>
  <c r="L1340" i="2"/>
  <c r="J1339" i="2"/>
  <c r="M1339" i="2"/>
  <c r="K1339" i="2"/>
  <c r="L1339" i="2"/>
  <c r="J1338" i="2"/>
  <c r="M1338" i="2"/>
  <c r="K1338" i="2"/>
  <c r="L1338" i="2"/>
  <c r="J1337" i="2"/>
  <c r="M1337" i="2"/>
  <c r="K1337" i="2"/>
  <c r="L1337" i="2"/>
  <c r="J1336" i="2"/>
  <c r="M1336" i="2"/>
  <c r="K1336" i="2"/>
  <c r="L1336" i="2"/>
  <c r="J1335" i="2"/>
  <c r="M1335" i="2"/>
  <c r="K1335" i="2"/>
  <c r="L1335" i="2"/>
  <c r="J1334" i="2"/>
  <c r="M1334" i="2"/>
  <c r="K1334" i="2"/>
  <c r="L1334" i="2"/>
  <c r="J1333" i="2"/>
  <c r="M1333" i="2"/>
  <c r="K1333" i="2"/>
  <c r="L1333" i="2"/>
  <c r="J1332" i="2"/>
  <c r="M1332" i="2"/>
  <c r="K1332" i="2"/>
  <c r="L1332" i="2"/>
  <c r="J1331" i="2"/>
  <c r="M1331" i="2"/>
  <c r="K1331" i="2"/>
  <c r="L1331" i="2"/>
  <c r="J1330" i="2"/>
  <c r="M1330" i="2"/>
  <c r="K1330" i="2"/>
  <c r="L1330" i="2"/>
  <c r="J1329" i="2"/>
  <c r="M1329" i="2"/>
  <c r="K1329" i="2"/>
  <c r="L1329" i="2"/>
  <c r="J1328" i="2"/>
  <c r="M1328" i="2"/>
  <c r="K1328" i="2"/>
  <c r="L1328" i="2"/>
  <c r="J1327" i="2"/>
  <c r="M1327" i="2"/>
  <c r="K1327" i="2"/>
  <c r="L1327" i="2"/>
  <c r="J1326" i="2"/>
  <c r="M1326" i="2"/>
  <c r="K1326" i="2"/>
  <c r="L1326" i="2"/>
  <c r="J1325" i="2"/>
  <c r="M1325" i="2"/>
  <c r="K1325" i="2"/>
  <c r="L1325" i="2"/>
  <c r="J1324" i="2"/>
  <c r="M1324" i="2"/>
  <c r="K1324" i="2"/>
  <c r="L1324" i="2"/>
  <c r="J1323" i="2"/>
  <c r="M1323" i="2"/>
  <c r="K1323" i="2"/>
  <c r="L1323" i="2"/>
  <c r="J1322" i="2"/>
  <c r="M1322" i="2"/>
  <c r="K1322" i="2"/>
  <c r="L1322" i="2"/>
  <c r="J1321" i="2"/>
  <c r="M1321" i="2"/>
  <c r="K1321" i="2"/>
  <c r="L1321" i="2"/>
  <c r="J1320" i="2"/>
  <c r="M1320" i="2"/>
  <c r="K1320" i="2"/>
  <c r="L1320" i="2"/>
  <c r="J1319" i="2"/>
  <c r="M1319" i="2"/>
  <c r="K1319" i="2"/>
  <c r="L1319" i="2"/>
  <c r="J1318" i="2"/>
  <c r="M1318" i="2"/>
  <c r="K1318" i="2"/>
  <c r="L1318" i="2"/>
  <c r="J1317" i="2"/>
  <c r="M1317" i="2"/>
  <c r="K1317" i="2"/>
  <c r="L1317" i="2"/>
  <c r="J1316" i="2"/>
  <c r="M1316" i="2"/>
  <c r="K1316" i="2"/>
  <c r="L1316" i="2"/>
  <c r="J1315" i="2"/>
  <c r="M1315" i="2"/>
  <c r="K1315" i="2"/>
  <c r="L1315" i="2"/>
  <c r="J1314" i="2"/>
  <c r="M1314" i="2"/>
  <c r="K1314" i="2"/>
  <c r="L1314" i="2"/>
  <c r="J1313" i="2"/>
  <c r="M1313" i="2"/>
  <c r="K1313" i="2"/>
  <c r="L1313" i="2"/>
  <c r="J1312" i="2"/>
  <c r="M1312" i="2"/>
  <c r="K1312" i="2"/>
  <c r="L1312" i="2"/>
  <c r="J1311" i="2"/>
  <c r="M1311" i="2"/>
  <c r="K1311" i="2"/>
  <c r="L1311" i="2"/>
  <c r="J1310" i="2"/>
  <c r="M1310" i="2"/>
  <c r="K1310" i="2"/>
  <c r="L1310" i="2"/>
  <c r="J1309" i="2"/>
  <c r="M1309" i="2"/>
  <c r="K1309" i="2"/>
  <c r="L1309" i="2"/>
  <c r="J1308" i="2"/>
  <c r="M1308" i="2"/>
  <c r="K1308" i="2"/>
  <c r="L1308" i="2"/>
  <c r="J1307" i="2"/>
  <c r="M1307" i="2"/>
  <c r="K1307" i="2"/>
  <c r="L1307" i="2"/>
  <c r="J1306" i="2"/>
  <c r="M1306" i="2"/>
  <c r="K1306" i="2"/>
  <c r="L1306" i="2"/>
  <c r="J1305" i="2"/>
  <c r="M1305" i="2"/>
  <c r="K1305" i="2"/>
  <c r="L1305" i="2"/>
  <c r="J1304" i="2"/>
  <c r="M1304" i="2"/>
  <c r="K1304" i="2"/>
  <c r="L1304" i="2"/>
  <c r="J1303" i="2"/>
  <c r="M1303" i="2"/>
  <c r="K1303" i="2"/>
  <c r="L1303" i="2"/>
  <c r="J1302" i="2"/>
  <c r="M1302" i="2"/>
  <c r="K1302" i="2"/>
  <c r="L1302" i="2"/>
  <c r="J1301" i="2"/>
  <c r="M1301" i="2"/>
  <c r="K1301" i="2"/>
  <c r="L1301" i="2"/>
  <c r="J1300" i="2"/>
  <c r="M1300" i="2"/>
  <c r="K1300" i="2"/>
  <c r="L1300" i="2"/>
  <c r="J1299" i="2"/>
  <c r="M1299" i="2"/>
  <c r="K1299" i="2"/>
  <c r="L1299" i="2"/>
  <c r="J1298" i="2"/>
  <c r="M1298" i="2"/>
  <c r="K1298" i="2"/>
  <c r="L1298" i="2"/>
  <c r="J1297" i="2"/>
  <c r="M1297" i="2"/>
  <c r="K1297" i="2"/>
  <c r="L1297" i="2"/>
  <c r="J1296" i="2"/>
  <c r="M1296" i="2"/>
  <c r="K1296" i="2"/>
  <c r="L1296" i="2"/>
  <c r="J1295" i="2"/>
  <c r="M1295" i="2"/>
  <c r="K1295" i="2"/>
  <c r="L1295" i="2"/>
  <c r="J1294" i="2"/>
  <c r="M1294" i="2"/>
  <c r="K1294" i="2"/>
  <c r="L1294" i="2"/>
  <c r="J1293" i="2"/>
  <c r="M1293" i="2"/>
  <c r="K1293" i="2"/>
  <c r="L1293" i="2"/>
  <c r="J1292" i="2"/>
  <c r="M1292" i="2"/>
  <c r="K1292" i="2"/>
  <c r="L1292" i="2"/>
  <c r="J1291" i="2"/>
  <c r="M1291" i="2"/>
  <c r="K1291" i="2"/>
  <c r="L1291" i="2"/>
  <c r="J1290" i="2"/>
  <c r="M1290" i="2"/>
  <c r="K1290" i="2"/>
  <c r="L1290" i="2"/>
  <c r="J1289" i="2"/>
  <c r="M1289" i="2"/>
  <c r="K1289" i="2"/>
  <c r="L1289" i="2"/>
  <c r="J1288" i="2"/>
  <c r="M1288" i="2"/>
  <c r="K1288" i="2"/>
  <c r="L1288" i="2"/>
  <c r="J1287" i="2"/>
  <c r="M1287" i="2"/>
  <c r="K1287" i="2"/>
  <c r="L1287" i="2"/>
  <c r="J1286" i="2"/>
  <c r="M1286" i="2"/>
  <c r="K1286" i="2"/>
  <c r="L1286" i="2"/>
  <c r="J1285" i="2"/>
  <c r="M1285" i="2"/>
  <c r="K1285" i="2"/>
  <c r="L1285" i="2"/>
  <c r="J1284" i="2"/>
  <c r="M1284" i="2"/>
  <c r="K1284" i="2"/>
  <c r="L1284" i="2"/>
  <c r="J1283" i="2"/>
  <c r="M1283" i="2"/>
  <c r="K1283" i="2"/>
  <c r="L1283" i="2"/>
  <c r="J1282" i="2"/>
  <c r="M1282" i="2"/>
  <c r="K1282" i="2"/>
  <c r="L1282" i="2"/>
  <c r="J1281" i="2"/>
  <c r="M1281" i="2"/>
  <c r="K1281" i="2"/>
  <c r="L1281" i="2"/>
  <c r="J1280" i="2"/>
  <c r="M1280" i="2"/>
  <c r="K1280" i="2"/>
  <c r="L1280" i="2"/>
  <c r="J1279" i="2"/>
  <c r="M1279" i="2"/>
  <c r="K1279" i="2"/>
  <c r="L1279" i="2"/>
  <c r="J1278" i="2"/>
  <c r="M1278" i="2"/>
  <c r="K1278" i="2"/>
  <c r="L1278" i="2"/>
  <c r="J1277" i="2"/>
  <c r="M1277" i="2"/>
  <c r="K1277" i="2"/>
  <c r="L1277" i="2"/>
  <c r="J1276" i="2"/>
  <c r="M1276" i="2"/>
  <c r="K1276" i="2"/>
  <c r="L1276" i="2"/>
  <c r="J1275" i="2"/>
  <c r="M1275" i="2"/>
  <c r="K1275" i="2"/>
  <c r="L1275" i="2"/>
  <c r="J1274" i="2"/>
  <c r="M1274" i="2"/>
  <c r="K1274" i="2"/>
  <c r="L1274" i="2"/>
  <c r="J1273" i="2"/>
  <c r="M1273" i="2"/>
  <c r="K1273" i="2"/>
  <c r="L1273" i="2"/>
  <c r="J1272" i="2"/>
  <c r="M1272" i="2"/>
  <c r="K1272" i="2"/>
  <c r="L1272" i="2"/>
  <c r="J1271" i="2"/>
  <c r="M1271" i="2"/>
  <c r="K1271" i="2"/>
  <c r="L1271" i="2"/>
  <c r="J1270" i="2"/>
  <c r="M1270" i="2"/>
  <c r="K1270" i="2"/>
  <c r="L1270" i="2"/>
  <c r="J1269" i="2"/>
  <c r="M1269" i="2"/>
  <c r="K1269" i="2"/>
  <c r="L1269" i="2"/>
  <c r="J1268" i="2"/>
  <c r="M1268" i="2"/>
  <c r="K1268" i="2"/>
  <c r="L1268" i="2"/>
  <c r="J1267" i="2"/>
  <c r="M1267" i="2"/>
  <c r="K1267" i="2"/>
  <c r="L1267" i="2"/>
  <c r="J1266" i="2"/>
  <c r="M1266" i="2"/>
  <c r="K1266" i="2"/>
  <c r="L1266" i="2"/>
  <c r="J1265" i="2"/>
  <c r="M1265" i="2"/>
  <c r="K1265" i="2"/>
  <c r="L1265" i="2"/>
  <c r="J1264" i="2"/>
  <c r="M1264" i="2"/>
  <c r="K1264" i="2"/>
  <c r="L1264" i="2"/>
  <c r="J1263" i="2"/>
  <c r="M1263" i="2"/>
  <c r="K1263" i="2"/>
  <c r="L1263" i="2"/>
  <c r="J1262" i="2"/>
  <c r="M1262" i="2"/>
  <c r="K1262" i="2"/>
  <c r="L1262" i="2"/>
  <c r="J1261" i="2"/>
  <c r="M1261" i="2"/>
  <c r="K1261" i="2"/>
  <c r="L1261" i="2"/>
  <c r="J1260" i="2"/>
  <c r="M1260" i="2"/>
  <c r="K1260" i="2"/>
  <c r="L1260" i="2"/>
  <c r="J1259" i="2"/>
  <c r="M1259" i="2"/>
  <c r="K1259" i="2"/>
  <c r="L1259" i="2"/>
  <c r="J1258" i="2"/>
  <c r="M1258" i="2"/>
  <c r="K1258" i="2"/>
  <c r="L1258" i="2"/>
  <c r="J1257" i="2"/>
  <c r="M1257" i="2"/>
  <c r="K1257" i="2"/>
  <c r="L1257" i="2"/>
  <c r="J1256" i="2"/>
  <c r="M1256" i="2"/>
  <c r="K1256" i="2"/>
  <c r="L1256" i="2"/>
  <c r="J1255" i="2"/>
  <c r="M1255" i="2"/>
  <c r="K1255" i="2"/>
  <c r="L1255" i="2"/>
  <c r="J1254" i="2"/>
  <c r="M1254" i="2"/>
  <c r="K1254" i="2"/>
  <c r="L1254" i="2"/>
  <c r="J1253" i="2"/>
  <c r="M1253" i="2"/>
  <c r="K1253" i="2"/>
  <c r="L1253" i="2"/>
  <c r="J1252" i="2"/>
  <c r="M1252" i="2"/>
  <c r="K1252" i="2"/>
  <c r="L1252" i="2"/>
  <c r="J1251" i="2"/>
  <c r="M1251" i="2"/>
  <c r="K1251" i="2"/>
  <c r="L1251" i="2"/>
  <c r="J1250" i="2"/>
  <c r="M1250" i="2"/>
  <c r="K1250" i="2"/>
  <c r="L1250" i="2"/>
  <c r="J1249" i="2"/>
  <c r="M1249" i="2"/>
  <c r="K1249" i="2"/>
  <c r="L1249" i="2"/>
  <c r="J1248" i="2"/>
  <c r="M1248" i="2"/>
  <c r="K1248" i="2"/>
  <c r="L1248" i="2"/>
  <c r="J1247" i="2"/>
  <c r="M1247" i="2"/>
  <c r="K1247" i="2"/>
  <c r="L1247" i="2"/>
  <c r="J1246" i="2"/>
  <c r="M1246" i="2"/>
  <c r="K1246" i="2"/>
  <c r="L1246" i="2"/>
  <c r="J1245" i="2"/>
  <c r="M1245" i="2"/>
  <c r="K1245" i="2"/>
  <c r="L1245" i="2"/>
  <c r="J1244" i="2"/>
  <c r="M1244" i="2"/>
  <c r="K1244" i="2"/>
  <c r="L1244" i="2"/>
  <c r="J1243" i="2"/>
  <c r="M1243" i="2"/>
  <c r="K1243" i="2"/>
  <c r="L1243" i="2"/>
  <c r="J1242" i="2"/>
  <c r="M1242" i="2"/>
  <c r="K1242" i="2"/>
  <c r="L1242" i="2"/>
  <c r="J1241" i="2"/>
  <c r="M1241" i="2"/>
  <c r="K1241" i="2"/>
  <c r="L1241" i="2"/>
  <c r="J1240" i="2"/>
  <c r="M1240" i="2"/>
  <c r="K1240" i="2"/>
  <c r="L1240" i="2"/>
  <c r="J1239" i="2"/>
  <c r="M1239" i="2"/>
  <c r="K1239" i="2"/>
  <c r="L1239" i="2"/>
  <c r="J1238" i="2"/>
  <c r="M1238" i="2"/>
  <c r="K1238" i="2"/>
  <c r="L1238" i="2"/>
  <c r="J1237" i="2"/>
  <c r="M1237" i="2"/>
  <c r="K1237" i="2"/>
  <c r="L1237" i="2"/>
  <c r="J1236" i="2"/>
  <c r="M1236" i="2"/>
  <c r="K1236" i="2"/>
  <c r="L1236" i="2"/>
  <c r="J1235" i="2"/>
  <c r="M1235" i="2"/>
  <c r="K1235" i="2"/>
  <c r="L1235" i="2"/>
  <c r="J1234" i="2"/>
  <c r="M1234" i="2"/>
  <c r="K1234" i="2"/>
  <c r="L1234" i="2"/>
  <c r="J1233" i="2"/>
  <c r="M1233" i="2"/>
  <c r="K1233" i="2"/>
  <c r="L1233" i="2"/>
  <c r="J1232" i="2"/>
  <c r="M1232" i="2"/>
  <c r="K1232" i="2"/>
  <c r="L1232" i="2"/>
  <c r="J1231" i="2"/>
  <c r="M1231" i="2"/>
  <c r="K1231" i="2"/>
  <c r="L1231" i="2"/>
  <c r="J1230" i="2"/>
  <c r="M1230" i="2"/>
  <c r="K1230" i="2"/>
  <c r="L1230" i="2"/>
  <c r="J1229" i="2"/>
  <c r="M1229" i="2"/>
  <c r="K1229" i="2"/>
  <c r="L1229" i="2"/>
  <c r="J1228" i="2"/>
  <c r="M1228" i="2"/>
  <c r="K1228" i="2"/>
  <c r="L1228" i="2"/>
  <c r="J1227" i="2"/>
  <c r="M1227" i="2"/>
  <c r="K1227" i="2"/>
  <c r="L1227" i="2"/>
  <c r="J1226" i="2"/>
  <c r="M1226" i="2"/>
  <c r="K1226" i="2"/>
  <c r="L1226" i="2"/>
  <c r="J1225" i="2"/>
  <c r="M1225" i="2"/>
  <c r="K1225" i="2"/>
  <c r="L1225" i="2"/>
  <c r="J1224" i="2"/>
  <c r="M1224" i="2"/>
  <c r="K1224" i="2"/>
  <c r="L1224" i="2"/>
  <c r="J1223" i="2"/>
  <c r="M1223" i="2"/>
  <c r="K1223" i="2"/>
  <c r="L1223" i="2"/>
  <c r="J1222" i="2"/>
  <c r="M1222" i="2"/>
  <c r="K1222" i="2"/>
  <c r="L1222" i="2"/>
  <c r="J1221" i="2"/>
  <c r="M1221" i="2"/>
  <c r="K1221" i="2"/>
  <c r="L1221" i="2"/>
  <c r="J1220" i="2"/>
  <c r="M1220" i="2"/>
  <c r="K1220" i="2"/>
  <c r="L1220" i="2"/>
  <c r="J1219" i="2"/>
  <c r="M1219" i="2"/>
  <c r="K1219" i="2"/>
  <c r="L1219" i="2"/>
  <c r="J1218" i="2"/>
  <c r="M1218" i="2"/>
  <c r="K1218" i="2"/>
  <c r="L1218" i="2"/>
  <c r="J1217" i="2"/>
  <c r="M1217" i="2"/>
  <c r="K1217" i="2"/>
  <c r="L1217" i="2"/>
  <c r="J1216" i="2"/>
  <c r="M1216" i="2"/>
  <c r="K1216" i="2"/>
  <c r="L1216" i="2"/>
  <c r="J1215" i="2"/>
  <c r="M1215" i="2"/>
  <c r="K1215" i="2"/>
  <c r="L1215" i="2"/>
  <c r="J1214" i="2"/>
  <c r="M1214" i="2"/>
  <c r="K1214" i="2"/>
  <c r="L1214" i="2"/>
  <c r="J1213" i="2"/>
  <c r="M1213" i="2"/>
  <c r="K1213" i="2"/>
  <c r="L1213" i="2"/>
  <c r="J1212" i="2"/>
  <c r="M1212" i="2"/>
  <c r="K1212" i="2"/>
  <c r="L1212" i="2"/>
  <c r="J1211" i="2"/>
  <c r="M1211" i="2"/>
  <c r="K1211" i="2"/>
  <c r="L1211" i="2"/>
  <c r="J1210" i="2"/>
  <c r="M1210" i="2"/>
  <c r="K1210" i="2"/>
  <c r="L1210" i="2"/>
  <c r="J1209" i="2"/>
  <c r="M1209" i="2"/>
  <c r="K1209" i="2"/>
  <c r="L1209" i="2"/>
  <c r="J1208" i="2"/>
  <c r="M1208" i="2"/>
  <c r="K1208" i="2"/>
  <c r="L1208" i="2"/>
  <c r="J1207" i="2"/>
  <c r="M1207" i="2"/>
  <c r="K1207" i="2"/>
  <c r="L1207" i="2"/>
  <c r="J1206" i="2"/>
  <c r="M1206" i="2"/>
  <c r="K1206" i="2"/>
  <c r="L1206" i="2"/>
  <c r="J1205" i="2"/>
  <c r="M1205" i="2"/>
  <c r="K1205" i="2"/>
  <c r="L1205" i="2"/>
  <c r="J1204" i="2"/>
  <c r="M1204" i="2"/>
  <c r="K1204" i="2"/>
  <c r="L1204" i="2"/>
  <c r="J1203" i="2"/>
  <c r="M1203" i="2"/>
  <c r="K1203" i="2"/>
  <c r="L1203" i="2"/>
  <c r="J1202" i="2"/>
  <c r="M1202" i="2"/>
  <c r="K1202" i="2"/>
  <c r="L1202" i="2"/>
  <c r="J1201" i="2"/>
  <c r="M1201" i="2"/>
  <c r="K1201" i="2"/>
  <c r="L1201" i="2"/>
  <c r="J1200" i="2"/>
  <c r="M1200" i="2"/>
  <c r="K1200" i="2"/>
  <c r="L1200" i="2"/>
  <c r="J1199" i="2"/>
  <c r="M1199" i="2"/>
  <c r="K1199" i="2"/>
  <c r="L1199" i="2"/>
  <c r="J1198" i="2"/>
  <c r="M1198" i="2"/>
  <c r="K1198" i="2"/>
  <c r="L1198" i="2"/>
  <c r="J1197" i="2"/>
  <c r="M1197" i="2"/>
  <c r="K1197" i="2"/>
  <c r="L1197" i="2"/>
  <c r="J1196" i="2"/>
  <c r="M1196" i="2"/>
  <c r="K1196" i="2"/>
  <c r="L1196" i="2"/>
  <c r="J1195" i="2"/>
  <c r="M1195" i="2"/>
  <c r="K1195" i="2"/>
  <c r="L1195" i="2"/>
  <c r="J1194" i="2"/>
  <c r="M1194" i="2"/>
  <c r="K1194" i="2"/>
  <c r="L1194" i="2"/>
  <c r="J1193" i="2"/>
  <c r="M1193" i="2"/>
  <c r="K1193" i="2"/>
  <c r="L1193" i="2"/>
  <c r="J1192" i="2"/>
  <c r="M1192" i="2"/>
  <c r="K1192" i="2"/>
  <c r="L1192" i="2"/>
  <c r="J1191" i="2"/>
  <c r="M1191" i="2"/>
  <c r="K1191" i="2"/>
  <c r="L1191" i="2"/>
  <c r="J1190" i="2"/>
  <c r="M1190" i="2"/>
  <c r="K1190" i="2"/>
  <c r="L1190" i="2"/>
  <c r="J1189" i="2"/>
  <c r="M1189" i="2"/>
  <c r="K1189" i="2"/>
  <c r="L1189" i="2"/>
  <c r="J1188" i="2"/>
  <c r="M1188" i="2"/>
  <c r="K1188" i="2"/>
  <c r="L1188" i="2"/>
  <c r="J1187" i="2"/>
  <c r="M1187" i="2"/>
  <c r="K1187" i="2"/>
  <c r="L1187" i="2"/>
  <c r="J1186" i="2"/>
  <c r="M1186" i="2"/>
  <c r="K1186" i="2"/>
  <c r="L1186" i="2"/>
  <c r="J1185" i="2"/>
  <c r="M1185" i="2"/>
  <c r="K1185" i="2"/>
  <c r="L1185" i="2"/>
  <c r="J1184" i="2"/>
  <c r="M1184" i="2"/>
  <c r="K1184" i="2"/>
  <c r="L1184" i="2"/>
  <c r="J1183" i="2"/>
  <c r="M1183" i="2"/>
  <c r="K1183" i="2"/>
  <c r="L1183" i="2"/>
  <c r="J1182" i="2"/>
  <c r="M1182" i="2"/>
  <c r="K1182" i="2"/>
  <c r="L1182" i="2"/>
  <c r="J1181" i="2"/>
  <c r="M1181" i="2"/>
  <c r="K1181" i="2"/>
  <c r="L1181" i="2"/>
  <c r="J1180" i="2"/>
  <c r="M1180" i="2"/>
  <c r="K1180" i="2"/>
  <c r="L1180" i="2"/>
  <c r="J1179" i="2"/>
  <c r="M1179" i="2"/>
  <c r="K1179" i="2"/>
  <c r="L1179" i="2"/>
  <c r="J1178" i="2"/>
  <c r="M1178" i="2"/>
  <c r="K1178" i="2"/>
  <c r="L1178" i="2"/>
  <c r="J1177" i="2"/>
  <c r="M1177" i="2"/>
  <c r="K1177" i="2"/>
  <c r="L1177" i="2"/>
  <c r="J1176" i="2"/>
  <c r="M1176" i="2"/>
  <c r="K1176" i="2"/>
  <c r="L1176" i="2"/>
  <c r="J1175" i="2"/>
  <c r="M1175" i="2"/>
  <c r="K1175" i="2"/>
  <c r="L1175" i="2"/>
  <c r="J1174" i="2"/>
  <c r="M1174" i="2"/>
  <c r="K1174" i="2"/>
  <c r="L1174" i="2"/>
  <c r="J1173" i="2"/>
  <c r="M1173" i="2"/>
  <c r="K1173" i="2"/>
  <c r="L1173" i="2"/>
  <c r="J1172" i="2"/>
  <c r="M1172" i="2"/>
  <c r="K1172" i="2"/>
  <c r="L1172" i="2"/>
  <c r="J1171" i="2"/>
  <c r="M1171" i="2"/>
  <c r="K1171" i="2"/>
  <c r="L1171" i="2"/>
  <c r="J1170" i="2"/>
  <c r="M1170" i="2"/>
  <c r="K1170" i="2"/>
  <c r="L1170" i="2"/>
  <c r="J1169" i="2"/>
  <c r="M1169" i="2"/>
  <c r="K1169" i="2"/>
  <c r="L1169" i="2"/>
  <c r="J1168" i="2"/>
  <c r="M1168" i="2"/>
  <c r="K1168" i="2"/>
  <c r="L1168" i="2"/>
  <c r="J1167" i="2"/>
  <c r="M1167" i="2"/>
  <c r="K1167" i="2"/>
  <c r="L1167" i="2"/>
  <c r="J1166" i="2"/>
  <c r="M1166" i="2"/>
  <c r="K1166" i="2"/>
  <c r="L1166" i="2"/>
  <c r="J1165" i="2"/>
  <c r="M1165" i="2"/>
  <c r="K1165" i="2"/>
  <c r="L1165" i="2"/>
  <c r="J1164" i="2"/>
  <c r="M1164" i="2"/>
  <c r="K1164" i="2"/>
  <c r="L1164" i="2"/>
  <c r="J1163" i="2"/>
  <c r="M1163" i="2"/>
  <c r="K1163" i="2"/>
  <c r="L1163" i="2"/>
  <c r="J1162" i="2"/>
  <c r="M1162" i="2"/>
  <c r="K1162" i="2"/>
  <c r="L1162" i="2"/>
  <c r="J1161" i="2"/>
  <c r="M1161" i="2"/>
  <c r="K1161" i="2"/>
  <c r="L1161" i="2"/>
  <c r="J1160" i="2"/>
  <c r="M1160" i="2"/>
  <c r="K1160" i="2"/>
  <c r="L1160" i="2"/>
  <c r="J1159" i="2"/>
  <c r="M1159" i="2"/>
  <c r="K1159" i="2"/>
  <c r="L1159" i="2"/>
  <c r="J1158" i="2"/>
  <c r="M1158" i="2"/>
  <c r="K1158" i="2"/>
  <c r="L1158" i="2"/>
  <c r="J1157" i="2"/>
  <c r="M1157" i="2"/>
  <c r="K1157" i="2"/>
  <c r="L1157" i="2"/>
  <c r="J1156" i="2"/>
  <c r="M1156" i="2"/>
  <c r="K1156" i="2"/>
  <c r="L1156" i="2"/>
  <c r="J1155" i="2"/>
  <c r="M1155" i="2"/>
  <c r="K1155" i="2"/>
  <c r="L1155" i="2"/>
  <c r="J1154" i="2"/>
  <c r="M1154" i="2"/>
  <c r="K1154" i="2"/>
  <c r="L1154" i="2"/>
  <c r="J1153" i="2"/>
  <c r="M1153" i="2"/>
  <c r="K1153" i="2"/>
  <c r="L1153" i="2"/>
  <c r="J1152" i="2"/>
  <c r="M1152" i="2"/>
  <c r="K1152" i="2"/>
  <c r="L1152" i="2"/>
  <c r="J1151" i="2"/>
  <c r="M1151" i="2"/>
  <c r="K1151" i="2"/>
  <c r="L1151" i="2"/>
  <c r="J1150" i="2"/>
  <c r="M1150" i="2"/>
  <c r="K1150" i="2"/>
  <c r="L1150" i="2"/>
  <c r="J1149" i="2"/>
  <c r="M1149" i="2"/>
  <c r="K1149" i="2"/>
  <c r="L1149" i="2"/>
  <c r="J1148" i="2"/>
  <c r="M1148" i="2"/>
  <c r="K1148" i="2"/>
  <c r="L1148" i="2"/>
  <c r="J1147" i="2"/>
  <c r="M1147" i="2"/>
  <c r="K1147" i="2"/>
  <c r="L1147" i="2"/>
  <c r="J1146" i="2"/>
  <c r="M1146" i="2"/>
  <c r="K1146" i="2"/>
  <c r="L1146" i="2"/>
  <c r="J1145" i="2"/>
  <c r="M1145" i="2"/>
  <c r="K1145" i="2"/>
  <c r="L1145" i="2"/>
  <c r="J1144" i="2"/>
  <c r="M1144" i="2"/>
  <c r="K1144" i="2"/>
  <c r="L1144" i="2"/>
  <c r="J1143" i="2"/>
  <c r="M1143" i="2"/>
  <c r="K1143" i="2"/>
  <c r="L1143" i="2"/>
  <c r="J1142" i="2"/>
  <c r="M1142" i="2"/>
  <c r="K1142" i="2"/>
  <c r="L1142" i="2"/>
  <c r="J1141" i="2"/>
  <c r="M1141" i="2"/>
  <c r="K1141" i="2"/>
  <c r="L1141" i="2"/>
  <c r="J1140" i="2"/>
  <c r="M1140" i="2"/>
  <c r="K1140" i="2"/>
  <c r="L1140" i="2"/>
  <c r="J1139" i="2"/>
  <c r="M1139" i="2"/>
  <c r="K1139" i="2"/>
  <c r="L1139" i="2"/>
  <c r="J1138" i="2"/>
  <c r="M1138" i="2"/>
  <c r="K1138" i="2"/>
  <c r="L1138" i="2"/>
  <c r="J1137" i="2"/>
  <c r="M1137" i="2"/>
  <c r="K1137" i="2"/>
  <c r="L1137" i="2"/>
  <c r="J1136" i="2"/>
  <c r="M1136" i="2"/>
  <c r="K1136" i="2"/>
  <c r="L1136" i="2"/>
  <c r="J1135" i="2"/>
  <c r="M1135" i="2"/>
  <c r="K1135" i="2"/>
  <c r="L1135" i="2"/>
  <c r="J1134" i="2"/>
  <c r="M1134" i="2"/>
  <c r="K1134" i="2"/>
  <c r="L1134" i="2"/>
  <c r="J1133" i="2"/>
  <c r="M1133" i="2"/>
  <c r="K1133" i="2"/>
  <c r="L1133" i="2"/>
  <c r="J1132" i="2"/>
  <c r="M1132" i="2"/>
  <c r="K1132" i="2"/>
  <c r="L1132" i="2"/>
  <c r="J1131" i="2"/>
  <c r="M1131" i="2"/>
  <c r="K1131" i="2"/>
  <c r="L1131" i="2"/>
  <c r="J1130" i="2"/>
  <c r="M1130" i="2"/>
  <c r="K1130" i="2"/>
  <c r="L1130" i="2"/>
  <c r="J1129" i="2"/>
  <c r="M1129" i="2"/>
  <c r="K1129" i="2"/>
  <c r="L1129" i="2"/>
  <c r="J1128" i="2"/>
  <c r="M1128" i="2"/>
  <c r="K1128" i="2"/>
  <c r="L1128" i="2"/>
  <c r="J1127" i="2"/>
  <c r="M1127" i="2"/>
  <c r="K1127" i="2"/>
  <c r="L1127" i="2"/>
  <c r="J1126" i="2"/>
  <c r="M1126" i="2"/>
  <c r="K1126" i="2"/>
  <c r="L1126" i="2"/>
  <c r="J1125" i="2"/>
  <c r="M1125" i="2"/>
  <c r="K1125" i="2"/>
  <c r="L1125" i="2"/>
  <c r="J1124" i="2"/>
  <c r="M1124" i="2"/>
  <c r="K1124" i="2"/>
  <c r="L1124" i="2"/>
  <c r="J1123" i="2"/>
  <c r="M1123" i="2"/>
  <c r="K1123" i="2"/>
  <c r="L1123" i="2"/>
  <c r="J1122" i="2"/>
  <c r="M1122" i="2"/>
  <c r="K1122" i="2"/>
  <c r="L1122" i="2"/>
  <c r="J1121" i="2"/>
  <c r="M1121" i="2"/>
  <c r="K1121" i="2"/>
  <c r="L1121" i="2"/>
  <c r="J1120" i="2"/>
  <c r="M1120" i="2"/>
  <c r="K1120" i="2"/>
  <c r="L1120" i="2"/>
  <c r="J1119" i="2"/>
  <c r="M1119" i="2"/>
  <c r="K1119" i="2"/>
  <c r="L1119" i="2"/>
  <c r="J1118" i="2"/>
  <c r="M1118" i="2"/>
  <c r="K1118" i="2"/>
  <c r="L1118" i="2"/>
  <c r="J1117" i="2"/>
  <c r="M1117" i="2"/>
  <c r="K1117" i="2"/>
  <c r="L1117" i="2"/>
  <c r="J1116" i="2"/>
  <c r="M1116" i="2"/>
  <c r="K1116" i="2"/>
  <c r="L1116" i="2"/>
  <c r="J1115" i="2"/>
  <c r="M1115" i="2"/>
  <c r="K1115" i="2"/>
  <c r="L1115" i="2"/>
  <c r="J1114" i="2"/>
  <c r="M1114" i="2"/>
  <c r="K1114" i="2"/>
  <c r="L1114" i="2"/>
  <c r="J1113" i="2"/>
  <c r="M1113" i="2"/>
  <c r="K1113" i="2"/>
  <c r="L1113" i="2"/>
  <c r="J1112" i="2"/>
  <c r="M1112" i="2"/>
  <c r="K1112" i="2"/>
  <c r="L1112" i="2"/>
  <c r="J1111" i="2"/>
  <c r="M1111" i="2"/>
  <c r="K1111" i="2"/>
  <c r="L1111" i="2"/>
  <c r="J1110" i="2"/>
  <c r="M1110" i="2"/>
  <c r="K1110" i="2"/>
  <c r="L1110" i="2"/>
  <c r="J1109" i="2"/>
  <c r="M1109" i="2"/>
  <c r="K1109" i="2"/>
  <c r="L1109" i="2"/>
  <c r="J1108" i="2"/>
  <c r="M1108" i="2"/>
  <c r="K1108" i="2"/>
  <c r="L1108" i="2"/>
  <c r="J1107" i="2"/>
  <c r="M1107" i="2"/>
  <c r="K1107" i="2"/>
  <c r="L1107" i="2"/>
  <c r="J1106" i="2"/>
  <c r="M1106" i="2"/>
  <c r="K1106" i="2"/>
  <c r="L1106" i="2"/>
  <c r="J1105" i="2"/>
  <c r="M1105" i="2"/>
  <c r="K1105" i="2"/>
  <c r="L1105" i="2"/>
  <c r="J1104" i="2"/>
  <c r="M1104" i="2"/>
  <c r="K1104" i="2"/>
  <c r="L1104" i="2"/>
  <c r="J1103" i="2"/>
  <c r="M1103" i="2"/>
  <c r="K1103" i="2"/>
  <c r="L1103" i="2"/>
  <c r="J1102" i="2"/>
  <c r="M1102" i="2"/>
  <c r="K1102" i="2"/>
  <c r="L1102" i="2"/>
  <c r="J1101" i="2"/>
  <c r="M1101" i="2"/>
  <c r="K1101" i="2"/>
  <c r="L1101" i="2"/>
  <c r="J1100" i="2"/>
  <c r="M1100" i="2"/>
  <c r="K1100" i="2"/>
  <c r="L1100" i="2"/>
  <c r="J1099" i="2"/>
  <c r="M1099" i="2"/>
  <c r="K1099" i="2"/>
  <c r="L1099" i="2"/>
  <c r="J1098" i="2"/>
  <c r="M1098" i="2"/>
  <c r="K1098" i="2"/>
  <c r="L1098" i="2"/>
  <c r="J1097" i="2"/>
  <c r="M1097" i="2"/>
  <c r="K1097" i="2"/>
  <c r="L1097" i="2"/>
  <c r="J1096" i="2"/>
  <c r="M1096" i="2"/>
  <c r="K1096" i="2"/>
  <c r="L1096" i="2"/>
  <c r="J1095" i="2"/>
  <c r="M1095" i="2"/>
  <c r="K1095" i="2"/>
  <c r="L1095" i="2"/>
  <c r="J1094" i="2"/>
  <c r="M1094" i="2"/>
  <c r="K1094" i="2"/>
  <c r="L1094" i="2"/>
  <c r="J1093" i="2"/>
  <c r="M1093" i="2"/>
  <c r="K1093" i="2"/>
  <c r="L1093" i="2"/>
  <c r="J1092" i="2"/>
  <c r="M1092" i="2"/>
  <c r="K1092" i="2"/>
  <c r="L1092" i="2"/>
  <c r="J1091" i="2"/>
  <c r="M1091" i="2"/>
  <c r="K1091" i="2"/>
  <c r="L1091" i="2"/>
  <c r="J1090" i="2"/>
  <c r="M1090" i="2"/>
  <c r="K1090" i="2"/>
  <c r="L1090" i="2"/>
  <c r="J1089" i="2"/>
  <c r="M1089" i="2"/>
  <c r="K1089" i="2"/>
  <c r="L1089" i="2"/>
  <c r="J1088" i="2"/>
  <c r="M1088" i="2"/>
  <c r="K1088" i="2"/>
  <c r="L1088" i="2"/>
  <c r="J1087" i="2"/>
  <c r="M1087" i="2"/>
  <c r="K1087" i="2"/>
  <c r="L1087" i="2"/>
  <c r="J1086" i="2"/>
  <c r="M1086" i="2"/>
  <c r="K1086" i="2"/>
  <c r="L1086" i="2"/>
  <c r="J1085" i="2"/>
  <c r="M1085" i="2"/>
  <c r="K1085" i="2"/>
  <c r="L1085" i="2"/>
  <c r="J1084" i="2"/>
  <c r="M1084" i="2"/>
  <c r="K1084" i="2"/>
  <c r="L1084" i="2"/>
  <c r="J1083" i="2"/>
  <c r="M1083" i="2"/>
  <c r="K1083" i="2"/>
  <c r="L1083" i="2"/>
  <c r="J1082" i="2"/>
  <c r="M1082" i="2"/>
  <c r="K1082" i="2"/>
  <c r="L1082" i="2"/>
  <c r="J1081" i="2"/>
  <c r="M1081" i="2"/>
  <c r="K1081" i="2"/>
  <c r="L1081" i="2"/>
  <c r="J1080" i="2"/>
  <c r="M1080" i="2"/>
  <c r="K1080" i="2"/>
  <c r="L1080" i="2"/>
  <c r="J1079" i="2"/>
  <c r="M1079" i="2"/>
  <c r="K1079" i="2"/>
  <c r="L1079" i="2"/>
  <c r="J1078" i="2"/>
  <c r="M1078" i="2"/>
  <c r="K1078" i="2"/>
  <c r="L1078" i="2"/>
  <c r="J1077" i="2"/>
  <c r="M1077" i="2"/>
  <c r="K1077" i="2"/>
  <c r="L1077" i="2"/>
  <c r="J1076" i="2"/>
  <c r="M1076" i="2"/>
  <c r="K1076" i="2"/>
  <c r="L1076" i="2"/>
  <c r="J1075" i="2"/>
  <c r="M1075" i="2"/>
  <c r="K1075" i="2"/>
  <c r="L1075" i="2"/>
  <c r="J1074" i="2"/>
  <c r="M1074" i="2"/>
  <c r="K1074" i="2"/>
  <c r="L1074" i="2"/>
  <c r="J1073" i="2"/>
  <c r="M1073" i="2"/>
  <c r="K1073" i="2"/>
  <c r="L1073" i="2"/>
  <c r="J1072" i="2"/>
  <c r="M1072" i="2"/>
  <c r="K1072" i="2"/>
  <c r="L1072" i="2"/>
  <c r="J1071" i="2"/>
  <c r="M1071" i="2"/>
  <c r="K1071" i="2"/>
  <c r="L1071" i="2"/>
  <c r="J1070" i="2"/>
  <c r="M1070" i="2"/>
  <c r="K1070" i="2"/>
  <c r="L1070" i="2"/>
  <c r="J1069" i="2"/>
  <c r="M1069" i="2"/>
  <c r="K1069" i="2"/>
  <c r="L1069" i="2"/>
  <c r="J1068" i="2"/>
  <c r="M1068" i="2"/>
  <c r="K1068" i="2"/>
  <c r="L1068" i="2"/>
  <c r="J1067" i="2"/>
  <c r="M1067" i="2"/>
  <c r="K1067" i="2"/>
  <c r="L1067" i="2"/>
  <c r="J1066" i="2"/>
  <c r="M1066" i="2"/>
  <c r="K1066" i="2"/>
  <c r="L1066" i="2"/>
  <c r="J1065" i="2"/>
  <c r="M1065" i="2"/>
  <c r="K1065" i="2"/>
  <c r="L1065" i="2"/>
  <c r="J1064" i="2"/>
  <c r="M1064" i="2"/>
  <c r="K1064" i="2"/>
  <c r="L1064" i="2"/>
  <c r="J1063" i="2"/>
  <c r="M1063" i="2"/>
  <c r="K1063" i="2"/>
  <c r="L1063" i="2"/>
  <c r="J1062" i="2"/>
  <c r="M1062" i="2"/>
  <c r="K1062" i="2"/>
  <c r="L1062" i="2"/>
  <c r="J1061" i="2"/>
  <c r="M1061" i="2"/>
  <c r="K1061" i="2"/>
  <c r="L1061" i="2"/>
  <c r="J1060" i="2"/>
  <c r="M1060" i="2"/>
  <c r="K1060" i="2"/>
  <c r="L1060" i="2"/>
  <c r="J1059" i="2"/>
  <c r="M1059" i="2"/>
  <c r="K1059" i="2"/>
  <c r="L1059" i="2"/>
  <c r="J1058" i="2"/>
  <c r="M1058" i="2"/>
  <c r="K1058" i="2"/>
  <c r="L1058" i="2"/>
  <c r="J1057" i="2"/>
  <c r="M1057" i="2"/>
  <c r="K1057" i="2"/>
  <c r="L1057" i="2"/>
  <c r="J1056" i="2"/>
  <c r="M1056" i="2"/>
  <c r="K1056" i="2"/>
  <c r="L1056" i="2"/>
  <c r="J1055" i="2"/>
  <c r="M1055" i="2"/>
  <c r="K1055" i="2"/>
  <c r="L1055" i="2"/>
  <c r="J1054" i="2"/>
  <c r="M1054" i="2"/>
  <c r="K1054" i="2"/>
  <c r="L1054" i="2"/>
  <c r="J1053" i="2"/>
  <c r="M1053" i="2"/>
  <c r="K1053" i="2"/>
  <c r="L1053" i="2"/>
  <c r="J1052" i="2"/>
  <c r="M1052" i="2"/>
  <c r="K1052" i="2"/>
  <c r="L1052" i="2"/>
  <c r="J1051" i="2"/>
  <c r="M1051" i="2"/>
  <c r="K1051" i="2"/>
  <c r="L1051" i="2"/>
  <c r="J1050" i="2"/>
  <c r="M1050" i="2"/>
  <c r="K1050" i="2"/>
  <c r="L1050" i="2"/>
  <c r="J1049" i="2"/>
  <c r="M1049" i="2"/>
  <c r="K1049" i="2"/>
  <c r="L1049" i="2"/>
  <c r="J1048" i="2"/>
  <c r="M1048" i="2"/>
  <c r="K1048" i="2"/>
  <c r="L1048" i="2"/>
  <c r="J1047" i="2"/>
  <c r="M1047" i="2"/>
  <c r="K1047" i="2"/>
  <c r="L1047" i="2"/>
  <c r="J1046" i="2"/>
  <c r="M1046" i="2"/>
  <c r="K1046" i="2"/>
  <c r="L1046" i="2"/>
  <c r="J1045" i="2"/>
  <c r="M1045" i="2"/>
  <c r="K1045" i="2"/>
  <c r="L1045" i="2"/>
  <c r="J1044" i="2"/>
  <c r="M1044" i="2"/>
  <c r="K1044" i="2"/>
  <c r="L1044" i="2"/>
  <c r="J1043" i="2"/>
  <c r="M1043" i="2"/>
  <c r="K1043" i="2"/>
  <c r="L1043" i="2"/>
  <c r="J1042" i="2"/>
  <c r="M1042" i="2"/>
  <c r="K1042" i="2"/>
  <c r="L1042" i="2"/>
  <c r="J1041" i="2"/>
  <c r="M1041" i="2"/>
  <c r="K1041" i="2"/>
  <c r="L1041" i="2"/>
  <c r="J1040" i="2"/>
  <c r="M1040" i="2"/>
  <c r="K1040" i="2"/>
  <c r="L1040" i="2"/>
  <c r="J1039" i="2"/>
  <c r="M1039" i="2"/>
  <c r="K1039" i="2"/>
  <c r="L1039" i="2"/>
  <c r="J1038" i="2"/>
  <c r="M1038" i="2"/>
  <c r="K1038" i="2"/>
  <c r="L1038" i="2"/>
  <c r="J1037" i="2"/>
  <c r="M1037" i="2"/>
  <c r="K1037" i="2"/>
  <c r="L1037" i="2"/>
  <c r="J1036" i="2"/>
  <c r="M1036" i="2"/>
  <c r="K1036" i="2"/>
  <c r="L1036" i="2"/>
  <c r="J1035" i="2"/>
  <c r="M1035" i="2"/>
  <c r="K1035" i="2"/>
  <c r="L1035" i="2"/>
  <c r="J1034" i="2"/>
  <c r="M1034" i="2"/>
  <c r="K1034" i="2"/>
  <c r="L1034" i="2"/>
  <c r="J1033" i="2"/>
  <c r="M1033" i="2"/>
  <c r="K1033" i="2"/>
  <c r="L1033" i="2"/>
  <c r="J1032" i="2"/>
  <c r="M1032" i="2"/>
  <c r="K1032" i="2"/>
  <c r="L1032" i="2"/>
  <c r="J1031" i="2"/>
  <c r="M1031" i="2"/>
  <c r="K1031" i="2"/>
  <c r="L1031" i="2"/>
  <c r="J1030" i="2"/>
  <c r="M1030" i="2"/>
  <c r="K1030" i="2"/>
  <c r="L1030" i="2"/>
  <c r="J1029" i="2"/>
  <c r="M1029" i="2"/>
  <c r="K1029" i="2"/>
  <c r="L1029" i="2"/>
  <c r="J1028" i="2"/>
  <c r="M1028" i="2"/>
  <c r="K1028" i="2"/>
  <c r="L1028" i="2"/>
  <c r="J1027" i="2"/>
  <c r="M1027" i="2"/>
  <c r="K1027" i="2"/>
  <c r="L1027" i="2"/>
  <c r="J1026" i="2"/>
  <c r="M1026" i="2"/>
  <c r="K1026" i="2"/>
  <c r="L1026" i="2"/>
  <c r="J1025" i="2"/>
  <c r="M1025" i="2"/>
  <c r="K1025" i="2"/>
  <c r="L1025" i="2"/>
  <c r="J1024" i="2"/>
  <c r="M1024" i="2"/>
  <c r="K1024" i="2"/>
  <c r="L1024" i="2"/>
  <c r="J1023" i="2"/>
  <c r="M1023" i="2"/>
  <c r="K1023" i="2"/>
  <c r="L1023" i="2"/>
  <c r="J1022" i="2"/>
  <c r="M1022" i="2"/>
  <c r="K1022" i="2"/>
  <c r="L1022" i="2"/>
  <c r="J1021" i="2"/>
  <c r="M1021" i="2"/>
  <c r="K1021" i="2"/>
  <c r="L1021" i="2"/>
  <c r="J1020" i="2"/>
  <c r="M1020" i="2"/>
  <c r="K1020" i="2"/>
  <c r="L1020" i="2"/>
  <c r="J1019" i="2"/>
  <c r="M1019" i="2"/>
  <c r="K1019" i="2"/>
  <c r="L1019" i="2"/>
  <c r="J1018" i="2"/>
  <c r="M1018" i="2"/>
  <c r="K1018" i="2"/>
  <c r="L1018" i="2"/>
  <c r="J1017" i="2"/>
  <c r="M1017" i="2"/>
  <c r="K1017" i="2"/>
  <c r="L1017" i="2"/>
  <c r="J1016" i="2"/>
  <c r="M1016" i="2"/>
  <c r="K1016" i="2"/>
  <c r="L1016" i="2"/>
  <c r="J1015" i="2"/>
  <c r="M1015" i="2"/>
  <c r="K1015" i="2"/>
  <c r="L1015" i="2"/>
  <c r="J1014" i="2"/>
  <c r="M1014" i="2"/>
  <c r="K1014" i="2"/>
  <c r="L1014" i="2"/>
  <c r="J1013" i="2"/>
  <c r="M1013" i="2"/>
  <c r="K1013" i="2"/>
  <c r="L1013" i="2"/>
  <c r="J1012" i="2"/>
  <c r="M1012" i="2"/>
  <c r="K1012" i="2"/>
  <c r="L1012" i="2"/>
  <c r="J1011" i="2"/>
  <c r="M1011" i="2"/>
  <c r="K1011" i="2"/>
  <c r="L1011" i="2"/>
  <c r="J1010" i="2"/>
  <c r="M1010" i="2"/>
  <c r="K1010" i="2"/>
  <c r="L1010" i="2"/>
  <c r="J1009" i="2"/>
  <c r="M1009" i="2"/>
  <c r="K1009" i="2"/>
  <c r="L1009" i="2"/>
  <c r="J1008" i="2"/>
  <c r="M1008" i="2"/>
  <c r="K1008" i="2"/>
  <c r="L1008" i="2"/>
  <c r="J1007" i="2"/>
  <c r="M1007" i="2"/>
  <c r="K1007" i="2"/>
  <c r="L1007" i="2"/>
  <c r="J1006" i="2"/>
  <c r="M1006" i="2"/>
  <c r="K1006" i="2"/>
  <c r="L1006" i="2"/>
  <c r="J1005" i="2"/>
  <c r="M1005" i="2"/>
  <c r="K1005" i="2"/>
  <c r="L1005" i="2"/>
  <c r="J1004" i="2"/>
  <c r="M1004" i="2"/>
  <c r="K1004" i="2"/>
  <c r="L1004" i="2"/>
  <c r="J1003" i="2"/>
  <c r="M1003" i="2"/>
  <c r="K1003" i="2"/>
  <c r="L1003" i="2"/>
  <c r="J1002" i="2"/>
  <c r="M1002" i="2"/>
  <c r="K1002" i="2"/>
  <c r="L1002" i="2"/>
  <c r="J1001" i="2"/>
  <c r="M1001" i="2"/>
  <c r="K1001" i="2"/>
  <c r="L1001" i="2"/>
  <c r="J1000" i="2"/>
  <c r="M1000" i="2"/>
  <c r="K1000" i="2"/>
  <c r="L1000" i="2"/>
  <c r="J999" i="2"/>
  <c r="M999" i="2"/>
  <c r="K999" i="2"/>
  <c r="L999" i="2"/>
  <c r="J998" i="2"/>
  <c r="M998" i="2"/>
  <c r="K998" i="2"/>
  <c r="L998" i="2"/>
  <c r="J997" i="2"/>
  <c r="M997" i="2"/>
  <c r="K997" i="2"/>
  <c r="L997" i="2"/>
  <c r="J996" i="2"/>
  <c r="M996" i="2"/>
  <c r="K996" i="2"/>
  <c r="L996" i="2"/>
  <c r="J995" i="2"/>
  <c r="M995" i="2"/>
  <c r="K995" i="2"/>
  <c r="L995" i="2"/>
  <c r="J994" i="2"/>
  <c r="M994" i="2"/>
  <c r="K994" i="2"/>
  <c r="L994" i="2"/>
  <c r="J993" i="2"/>
  <c r="M993" i="2"/>
  <c r="K993" i="2"/>
  <c r="L993" i="2"/>
  <c r="J992" i="2"/>
  <c r="M992" i="2"/>
  <c r="K992" i="2"/>
  <c r="L992" i="2"/>
  <c r="J991" i="2"/>
  <c r="M991" i="2"/>
  <c r="K991" i="2"/>
  <c r="L991" i="2"/>
  <c r="J990" i="2"/>
  <c r="M990" i="2"/>
  <c r="K990" i="2"/>
  <c r="L990" i="2"/>
  <c r="J989" i="2"/>
  <c r="M989" i="2"/>
  <c r="K989" i="2"/>
  <c r="L989" i="2"/>
  <c r="J988" i="2"/>
  <c r="M988" i="2"/>
  <c r="K988" i="2"/>
  <c r="L988" i="2"/>
  <c r="J987" i="2"/>
  <c r="M987" i="2"/>
  <c r="K987" i="2"/>
  <c r="L987" i="2"/>
  <c r="J986" i="2"/>
  <c r="M986" i="2"/>
  <c r="K986" i="2"/>
  <c r="L986" i="2"/>
  <c r="J985" i="2"/>
  <c r="M985" i="2"/>
  <c r="K985" i="2"/>
  <c r="L985" i="2"/>
  <c r="J984" i="2"/>
  <c r="M984" i="2"/>
  <c r="K984" i="2"/>
  <c r="L984" i="2"/>
  <c r="J983" i="2"/>
  <c r="M983" i="2"/>
  <c r="K983" i="2"/>
  <c r="L983" i="2"/>
  <c r="J982" i="2"/>
  <c r="M982" i="2"/>
  <c r="K982" i="2"/>
  <c r="L982" i="2"/>
  <c r="J981" i="2"/>
  <c r="M981" i="2"/>
  <c r="K981" i="2"/>
  <c r="L981" i="2"/>
  <c r="J980" i="2"/>
  <c r="M980" i="2"/>
  <c r="K980" i="2"/>
  <c r="L980" i="2"/>
  <c r="J979" i="2"/>
  <c r="M979" i="2"/>
  <c r="K979" i="2"/>
  <c r="L979" i="2"/>
  <c r="J978" i="2"/>
  <c r="M978" i="2"/>
  <c r="K978" i="2"/>
  <c r="L978" i="2"/>
  <c r="J977" i="2"/>
  <c r="M977" i="2"/>
  <c r="K977" i="2"/>
  <c r="L977" i="2"/>
  <c r="J976" i="2"/>
  <c r="M976" i="2"/>
  <c r="K976" i="2"/>
  <c r="L976" i="2"/>
  <c r="J975" i="2"/>
  <c r="M975" i="2"/>
  <c r="K975" i="2"/>
  <c r="L975" i="2"/>
  <c r="J974" i="2"/>
  <c r="M974" i="2"/>
  <c r="K974" i="2"/>
  <c r="L974" i="2"/>
  <c r="J973" i="2"/>
  <c r="M973" i="2"/>
  <c r="K973" i="2"/>
  <c r="L973" i="2"/>
  <c r="J972" i="2"/>
  <c r="M972" i="2"/>
  <c r="K972" i="2"/>
  <c r="L972" i="2"/>
  <c r="J971" i="2"/>
  <c r="M971" i="2"/>
  <c r="K971" i="2"/>
  <c r="L971" i="2"/>
  <c r="J970" i="2"/>
  <c r="M970" i="2"/>
  <c r="K970" i="2"/>
  <c r="L970" i="2"/>
  <c r="J969" i="2"/>
  <c r="M969" i="2"/>
  <c r="K969" i="2"/>
  <c r="L969" i="2"/>
  <c r="J968" i="2"/>
  <c r="M968" i="2"/>
  <c r="K968" i="2"/>
  <c r="L968" i="2"/>
  <c r="J967" i="2"/>
  <c r="M967" i="2"/>
  <c r="K967" i="2"/>
  <c r="L967" i="2"/>
  <c r="J966" i="2"/>
  <c r="M966" i="2"/>
  <c r="K966" i="2"/>
  <c r="L966" i="2"/>
  <c r="J965" i="2"/>
  <c r="M965" i="2"/>
  <c r="K965" i="2"/>
  <c r="L965" i="2"/>
  <c r="J964" i="2"/>
  <c r="M964" i="2"/>
  <c r="K964" i="2"/>
  <c r="L964" i="2"/>
  <c r="J963" i="2"/>
  <c r="M963" i="2"/>
  <c r="K963" i="2"/>
  <c r="L963" i="2"/>
  <c r="J962" i="2"/>
  <c r="M962" i="2"/>
  <c r="K962" i="2"/>
  <c r="L962" i="2"/>
  <c r="J961" i="2"/>
  <c r="M961" i="2"/>
  <c r="K961" i="2"/>
  <c r="L961" i="2"/>
  <c r="J960" i="2"/>
  <c r="M960" i="2"/>
  <c r="K960" i="2"/>
  <c r="L960" i="2"/>
  <c r="J959" i="2"/>
  <c r="M959" i="2"/>
  <c r="K959" i="2"/>
  <c r="L959" i="2"/>
  <c r="J958" i="2"/>
  <c r="M958" i="2"/>
  <c r="K958" i="2"/>
  <c r="L958" i="2"/>
  <c r="J957" i="2"/>
  <c r="M957" i="2"/>
  <c r="K957" i="2"/>
  <c r="L957" i="2"/>
  <c r="J956" i="2"/>
  <c r="M956" i="2"/>
  <c r="K956" i="2"/>
  <c r="L956" i="2"/>
  <c r="J955" i="2"/>
  <c r="M955" i="2"/>
  <c r="K955" i="2"/>
  <c r="L955" i="2"/>
  <c r="J954" i="2"/>
  <c r="M954" i="2"/>
  <c r="K954" i="2"/>
  <c r="L954" i="2"/>
  <c r="J953" i="2"/>
  <c r="M953" i="2"/>
  <c r="K953" i="2"/>
  <c r="L953" i="2"/>
  <c r="J952" i="2"/>
  <c r="M952" i="2"/>
  <c r="K952" i="2"/>
  <c r="L952" i="2"/>
  <c r="J951" i="2"/>
  <c r="M951" i="2"/>
  <c r="K951" i="2"/>
  <c r="L951" i="2"/>
  <c r="J950" i="2"/>
  <c r="M950" i="2"/>
  <c r="K950" i="2"/>
  <c r="L950" i="2"/>
  <c r="J949" i="2"/>
  <c r="M949" i="2"/>
  <c r="K949" i="2"/>
  <c r="L949" i="2"/>
  <c r="J948" i="2"/>
  <c r="M948" i="2"/>
  <c r="K948" i="2"/>
  <c r="L948" i="2"/>
  <c r="J947" i="2"/>
  <c r="M947" i="2"/>
  <c r="K947" i="2"/>
  <c r="L947" i="2"/>
  <c r="J946" i="2"/>
  <c r="M946" i="2"/>
  <c r="K946" i="2"/>
  <c r="L946" i="2"/>
  <c r="J945" i="2"/>
  <c r="M945" i="2"/>
  <c r="K945" i="2"/>
  <c r="L945" i="2"/>
  <c r="J944" i="2"/>
  <c r="M944" i="2"/>
  <c r="K944" i="2"/>
  <c r="L944" i="2"/>
  <c r="J943" i="2"/>
  <c r="M943" i="2"/>
  <c r="K943" i="2"/>
  <c r="L943" i="2"/>
  <c r="J942" i="2"/>
  <c r="M942" i="2"/>
  <c r="K942" i="2"/>
  <c r="L942" i="2"/>
  <c r="J941" i="2"/>
  <c r="M941" i="2"/>
  <c r="K941" i="2"/>
  <c r="L941" i="2"/>
  <c r="J940" i="2"/>
  <c r="M940" i="2"/>
  <c r="K940" i="2"/>
  <c r="L940" i="2"/>
  <c r="J939" i="2"/>
  <c r="M939" i="2"/>
  <c r="K939" i="2"/>
  <c r="L939" i="2"/>
  <c r="J938" i="2"/>
  <c r="M938" i="2"/>
  <c r="K938" i="2"/>
  <c r="L938" i="2"/>
  <c r="J937" i="2"/>
  <c r="M937" i="2"/>
  <c r="K937" i="2"/>
  <c r="L937" i="2"/>
  <c r="J936" i="2"/>
  <c r="M936" i="2"/>
  <c r="K936" i="2"/>
  <c r="L936" i="2"/>
  <c r="J935" i="2"/>
  <c r="M935" i="2"/>
  <c r="K935" i="2"/>
  <c r="L935" i="2"/>
  <c r="J934" i="2"/>
  <c r="M934" i="2"/>
  <c r="K934" i="2"/>
  <c r="L934" i="2"/>
  <c r="J933" i="2"/>
  <c r="M933" i="2"/>
  <c r="K933" i="2"/>
  <c r="L933" i="2"/>
  <c r="J932" i="2"/>
  <c r="M932" i="2"/>
  <c r="K932" i="2"/>
  <c r="L932" i="2"/>
  <c r="J931" i="2"/>
  <c r="M931" i="2"/>
  <c r="K931" i="2"/>
  <c r="L931" i="2"/>
  <c r="J930" i="2"/>
  <c r="M930" i="2"/>
  <c r="K930" i="2"/>
  <c r="L930" i="2"/>
  <c r="J929" i="2"/>
  <c r="M929" i="2"/>
  <c r="K929" i="2"/>
  <c r="L929" i="2"/>
  <c r="J928" i="2"/>
  <c r="M928" i="2"/>
  <c r="K928" i="2"/>
  <c r="L928" i="2"/>
  <c r="J927" i="2"/>
  <c r="M927" i="2"/>
  <c r="K927" i="2"/>
  <c r="L927" i="2"/>
  <c r="J926" i="2"/>
  <c r="M926" i="2"/>
  <c r="K926" i="2"/>
  <c r="L926" i="2"/>
  <c r="J925" i="2"/>
  <c r="M925" i="2"/>
  <c r="K925" i="2"/>
  <c r="L925" i="2"/>
  <c r="J924" i="2"/>
  <c r="M924" i="2"/>
  <c r="K924" i="2"/>
  <c r="L924" i="2"/>
  <c r="J923" i="2"/>
  <c r="M923" i="2"/>
  <c r="K923" i="2"/>
  <c r="L923" i="2"/>
  <c r="J922" i="2"/>
  <c r="M922" i="2"/>
  <c r="K922" i="2"/>
  <c r="L922" i="2"/>
  <c r="J921" i="2"/>
  <c r="M921" i="2"/>
  <c r="K921" i="2"/>
  <c r="L921" i="2"/>
  <c r="J920" i="2"/>
  <c r="M920" i="2"/>
  <c r="K920" i="2"/>
  <c r="L920" i="2"/>
  <c r="J919" i="2"/>
  <c r="M919" i="2"/>
  <c r="K919" i="2"/>
  <c r="L919" i="2"/>
  <c r="J918" i="2"/>
  <c r="M918" i="2"/>
  <c r="K918" i="2"/>
  <c r="L918" i="2"/>
  <c r="J917" i="2"/>
  <c r="M917" i="2"/>
  <c r="K917" i="2"/>
  <c r="L917" i="2"/>
  <c r="J916" i="2"/>
  <c r="M916" i="2"/>
  <c r="K916" i="2"/>
  <c r="L916" i="2"/>
  <c r="J915" i="2"/>
  <c r="M915" i="2"/>
  <c r="K915" i="2"/>
  <c r="L915" i="2"/>
  <c r="J914" i="2"/>
  <c r="M914" i="2"/>
  <c r="K914" i="2"/>
  <c r="L914" i="2"/>
  <c r="J913" i="2"/>
  <c r="M913" i="2"/>
  <c r="K913" i="2"/>
  <c r="L913" i="2"/>
  <c r="J912" i="2"/>
  <c r="M912" i="2"/>
  <c r="K912" i="2"/>
  <c r="L912" i="2"/>
  <c r="J911" i="2"/>
  <c r="M911" i="2"/>
  <c r="K911" i="2"/>
  <c r="L911" i="2"/>
  <c r="J910" i="2"/>
  <c r="M910" i="2"/>
  <c r="K910" i="2"/>
  <c r="L910" i="2"/>
  <c r="J909" i="2"/>
  <c r="M909" i="2"/>
  <c r="K909" i="2"/>
  <c r="L909" i="2"/>
  <c r="J908" i="2"/>
  <c r="M908" i="2"/>
  <c r="K908" i="2"/>
  <c r="L908" i="2"/>
  <c r="J907" i="2"/>
  <c r="M907" i="2"/>
  <c r="K907" i="2"/>
  <c r="L907" i="2"/>
  <c r="J906" i="2"/>
  <c r="M906" i="2"/>
  <c r="K906" i="2"/>
  <c r="L906" i="2"/>
  <c r="J905" i="2"/>
  <c r="M905" i="2"/>
  <c r="K905" i="2"/>
  <c r="L905" i="2"/>
  <c r="J904" i="2"/>
  <c r="M904" i="2"/>
  <c r="K904" i="2"/>
  <c r="L904" i="2"/>
  <c r="J903" i="2"/>
  <c r="M903" i="2"/>
  <c r="K903" i="2"/>
  <c r="L903" i="2"/>
  <c r="J902" i="2"/>
  <c r="M902" i="2"/>
  <c r="K902" i="2"/>
  <c r="L902" i="2"/>
  <c r="J901" i="2"/>
  <c r="M901" i="2"/>
  <c r="K901" i="2"/>
  <c r="L901" i="2"/>
  <c r="J900" i="2"/>
  <c r="M900" i="2"/>
  <c r="K900" i="2"/>
  <c r="L900" i="2"/>
  <c r="J899" i="2"/>
  <c r="M899" i="2"/>
  <c r="K899" i="2"/>
  <c r="L899" i="2"/>
  <c r="J898" i="2"/>
  <c r="M898" i="2"/>
  <c r="K898" i="2"/>
  <c r="L898" i="2"/>
  <c r="J897" i="2"/>
  <c r="M897" i="2"/>
  <c r="K897" i="2"/>
  <c r="L897" i="2"/>
  <c r="J896" i="2"/>
  <c r="M896" i="2"/>
  <c r="K896" i="2"/>
  <c r="L896" i="2"/>
  <c r="J895" i="2"/>
  <c r="M895" i="2"/>
  <c r="K895" i="2"/>
  <c r="L895" i="2"/>
  <c r="J894" i="2"/>
  <c r="M894" i="2"/>
  <c r="K894" i="2"/>
  <c r="L894" i="2"/>
  <c r="J893" i="2"/>
  <c r="M893" i="2"/>
  <c r="K893" i="2"/>
  <c r="L893" i="2"/>
  <c r="J892" i="2"/>
  <c r="M892" i="2"/>
  <c r="K892" i="2"/>
  <c r="L892" i="2"/>
  <c r="J891" i="2"/>
  <c r="M891" i="2"/>
  <c r="K891" i="2"/>
  <c r="L891" i="2"/>
  <c r="J890" i="2"/>
  <c r="M890" i="2"/>
  <c r="K890" i="2"/>
  <c r="L890" i="2"/>
  <c r="J889" i="2"/>
  <c r="M889" i="2"/>
  <c r="K889" i="2"/>
  <c r="L889" i="2"/>
  <c r="J888" i="2"/>
  <c r="M888" i="2"/>
  <c r="K888" i="2"/>
  <c r="L888" i="2"/>
  <c r="J887" i="2"/>
  <c r="M887" i="2"/>
  <c r="K887" i="2"/>
  <c r="L887" i="2"/>
  <c r="J886" i="2"/>
  <c r="M886" i="2"/>
  <c r="K886" i="2"/>
  <c r="L886" i="2"/>
  <c r="J885" i="2"/>
  <c r="M885" i="2"/>
  <c r="K885" i="2"/>
  <c r="L885" i="2"/>
  <c r="J884" i="2"/>
  <c r="M884" i="2"/>
  <c r="K884" i="2"/>
  <c r="L884" i="2"/>
  <c r="J883" i="2"/>
  <c r="M883" i="2"/>
  <c r="K883" i="2"/>
  <c r="L883" i="2"/>
  <c r="J882" i="2"/>
  <c r="M882" i="2"/>
  <c r="K882" i="2"/>
  <c r="L882" i="2"/>
  <c r="J881" i="2"/>
  <c r="M881" i="2"/>
  <c r="K881" i="2"/>
  <c r="L881" i="2"/>
  <c r="J880" i="2"/>
  <c r="M880" i="2"/>
  <c r="K880" i="2"/>
  <c r="L880" i="2"/>
  <c r="J879" i="2"/>
  <c r="M879" i="2"/>
  <c r="K879" i="2"/>
  <c r="L879" i="2"/>
  <c r="J878" i="2"/>
  <c r="M878" i="2"/>
  <c r="K878" i="2"/>
  <c r="L878" i="2"/>
  <c r="J877" i="2"/>
  <c r="M877" i="2"/>
  <c r="K877" i="2"/>
  <c r="L877" i="2"/>
  <c r="J876" i="2"/>
  <c r="M876" i="2"/>
  <c r="K876" i="2"/>
  <c r="L876" i="2"/>
  <c r="J875" i="2"/>
  <c r="M875" i="2"/>
  <c r="K875" i="2"/>
  <c r="L875" i="2"/>
  <c r="J874" i="2"/>
  <c r="M874" i="2"/>
  <c r="K874" i="2"/>
  <c r="L874" i="2"/>
  <c r="J873" i="2"/>
  <c r="M873" i="2"/>
  <c r="K873" i="2"/>
  <c r="L873" i="2"/>
  <c r="J872" i="2"/>
  <c r="M872" i="2"/>
  <c r="K872" i="2"/>
  <c r="L872" i="2"/>
  <c r="J871" i="2"/>
  <c r="M871" i="2"/>
  <c r="K871" i="2"/>
  <c r="L871" i="2"/>
  <c r="J870" i="2"/>
  <c r="M870" i="2"/>
  <c r="K870" i="2"/>
  <c r="L870" i="2"/>
  <c r="J869" i="2"/>
  <c r="M869" i="2"/>
  <c r="K869" i="2"/>
  <c r="L869" i="2"/>
  <c r="J868" i="2"/>
  <c r="M868" i="2"/>
  <c r="K868" i="2"/>
  <c r="L868" i="2"/>
  <c r="J867" i="2"/>
  <c r="M867" i="2"/>
  <c r="K867" i="2"/>
  <c r="L867" i="2"/>
  <c r="J866" i="2"/>
  <c r="M866" i="2"/>
  <c r="K866" i="2"/>
  <c r="L866" i="2"/>
  <c r="J865" i="2"/>
  <c r="M865" i="2"/>
  <c r="K865" i="2"/>
  <c r="L865" i="2"/>
  <c r="J864" i="2"/>
  <c r="M864" i="2"/>
  <c r="K864" i="2"/>
  <c r="L864" i="2"/>
  <c r="J863" i="2"/>
  <c r="M863" i="2"/>
  <c r="K863" i="2"/>
  <c r="L863" i="2"/>
  <c r="J862" i="2"/>
  <c r="M862" i="2"/>
  <c r="K862" i="2"/>
  <c r="L862" i="2"/>
  <c r="J861" i="2"/>
  <c r="M861" i="2"/>
  <c r="K861" i="2"/>
  <c r="L861" i="2"/>
  <c r="J860" i="2"/>
  <c r="M860" i="2"/>
  <c r="K860" i="2"/>
  <c r="L860" i="2"/>
  <c r="J859" i="2"/>
  <c r="M859" i="2"/>
  <c r="K859" i="2"/>
  <c r="L859" i="2"/>
  <c r="J858" i="2"/>
  <c r="M858" i="2"/>
  <c r="K858" i="2"/>
  <c r="L858" i="2"/>
  <c r="J857" i="2"/>
  <c r="M857" i="2"/>
  <c r="K857" i="2"/>
  <c r="L857" i="2"/>
  <c r="J856" i="2"/>
  <c r="M856" i="2"/>
  <c r="K856" i="2"/>
  <c r="L856" i="2"/>
  <c r="J855" i="2"/>
  <c r="M855" i="2"/>
  <c r="K855" i="2"/>
  <c r="L855" i="2"/>
  <c r="J854" i="2"/>
  <c r="M854" i="2"/>
  <c r="K854" i="2"/>
  <c r="L854" i="2"/>
  <c r="J853" i="2"/>
  <c r="M853" i="2"/>
  <c r="K853" i="2"/>
  <c r="L853" i="2"/>
  <c r="J852" i="2"/>
  <c r="M852" i="2"/>
  <c r="K852" i="2"/>
  <c r="L852" i="2"/>
  <c r="J851" i="2"/>
  <c r="M851" i="2"/>
  <c r="K851" i="2"/>
  <c r="L851" i="2"/>
  <c r="J850" i="2"/>
  <c r="M850" i="2"/>
  <c r="K850" i="2"/>
  <c r="L850" i="2"/>
  <c r="J849" i="2"/>
  <c r="M849" i="2"/>
  <c r="K849" i="2"/>
  <c r="L849" i="2"/>
  <c r="J848" i="2"/>
  <c r="M848" i="2"/>
  <c r="K848" i="2"/>
  <c r="L848" i="2"/>
  <c r="J847" i="2"/>
  <c r="M847" i="2"/>
  <c r="K847" i="2"/>
  <c r="L847" i="2"/>
  <c r="J846" i="2"/>
  <c r="M846" i="2"/>
  <c r="K846" i="2"/>
  <c r="L846" i="2"/>
  <c r="J845" i="2"/>
  <c r="M845" i="2"/>
  <c r="K845" i="2"/>
  <c r="L845" i="2"/>
  <c r="J844" i="2"/>
  <c r="M844" i="2"/>
  <c r="K844" i="2"/>
  <c r="L844" i="2"/>
  <c r="J843" i="2"/>
  <c r="M843" i="2"/>
  <c r="K843" i="2"/>
  <c r="L843" i="2"/>
  <c r="J842" i="2"/>
  <c r="M842" i="2"/>
  <c r="K842" i="2"/>
  <c r="L842" i="2"/>
  <c r="J841" i="2"/>
  <c r="M841" i="2"/>
  <c r="K841" i="2"/>
  <c r="L841" i="2"/>
  <c r="J840" i="2"/>
  <c r="M840" i="2"/>
  <c r="K840" i="2"/>
  <c r="L840" i="2"/>
  <c r="J839" i="2"/>
  <c r="M839" i="2"/>
  <c r="K839" i="2"/>
  <c r="L839" i="2"/>
  <c r="J838" i="2"/>
  <c r="M838" i="2"/>
  <c r="K838" i="2"/>
  <c r="L838" i="2"/>
  <c r="J837" i="2"/>
  <c r="M837" i="2"/>
  <c r="K837" i="2"/>
  <c r="L837" i="2"/>
  <c r="J836" i="2"/>
  <c r="M836" i="2"/>
  <c r="K836" i="2"/>
  <c r="L836" i="2"/>
  <c r="J835" i="2"/>
  <c r="M835" i="2"/>
  <c r="K835" i="2"/>
  <c r="L835" i="2"/>
  <c r="J834" i="2"/>
  <c r="M834" i="2"/>
  <c r="K834" i="2"/>
  <c r="L834" i="2"/>
  <c r="J833" i="2"/>
  <c r="M833" i="2"/>
  <c r="K833" i="2"/>
  <c r="L833" i="2"/>
  <c r="J832" i="2"/>
  <c r="M832" i="2"/>
  <c r="K832" i="2"/>
  <c r="L832" i="2"/>
  <c r="J831" i="2"/>
  <c r="M831" i="2"/>
  <c r="K831" i="2"/>
  <c r="L831" i="2"/>
  <c r="J830" i="2"/>
  <c r="M830" i="2"/>
  <c r="K830" i="2"/>
  <c r="L830" i="2"/>
  <c r="J829" i="2"/>
  <c r="M829" i="2"/>
  <c r="K829" i="2"/>
  <c r="L829" i="2"/>
  <c r="J828" i="2"/>
  <c r="M828" i="2"/>
  <c r="K828" i="2"/>
  <c r="L828" i="2"/>
  <c r="J827" i="2"/>
  <c r="M827" i="2"/>
  <c r="K827" i="2"/>
  <c r="L827" i="2"/>
  <c r="J826" i="2"/>
  <c r="M826" i="2"/>
  <c r="K826" i="2"/>
  <c r="L826" i="2"/>
  <c r="J825" i="2"/>
  <c r="M825" i="2"/>
  <c r="K825" i="2"/>
  <c r="L825" i="2"/>
  <c r="J824" i="2"/>
  <c r="M824" i="2"/>
  <c r="K824" i="2"/>
  <c r="L824" i="2"/>
  <c r="J823" i="2"/>
  <c r="M823" i="2"/>
  <c r="K823" i="2"/>
  <c r="L823" i="2"/>
  <c r="J822" i="2"/>
  <c r="M822" i="2"/>
  <c r="K822" i="2"/>
  <c r="L822" i="2"/>
  <c r="J821" i="2"/>
  <c r="M821" i="2"/>
  <c r="K821" i="2"/>
  <c r="L821" i="2"/>
  <c r="J820" i="2"/>
  <c r="M820" i="2"/>
  <c r="K820" i="2"/>
  <c r="L820" i="2"/>
  <c r="J819" i="2"/>
  <c r="M819" i="2"/>
  <c r="K819" i="2"/>
  <c r="L819" i="2"/>
  <c r="J818" i="2"/>
  <c r="M818" i="2"/>
  <c r="K818" i="2"/>
  <c r="L818" i="2"/>
  <c r="J817" i="2"/>
  <c r="M817" i="2"/>
  <c r="K817" i="2"/>
  <c r="L817" i="2"/>
  <c r="J816" i="2"/>
  <c r="M816" i="2"/>
  <c r="K816" i="2"/>
  <c r="L816" i="2"/>
  <c r="J815" i="2"/>
  <c r="M815" i="2"/>
  <c r="K815" i="2"/>
  <c r="L815" i="2"/>
  <c r="J814" i="2"/>
  <c r="M814" i="2"/>
  <c r="K814" i="2"/>
  <c r="L814" i="2"/>
  <c r="J813" i="2"/>
  <c r="M813" i="2"/>
  <c r="K813" i="2"/>
  <c r="L813" i="2"/>
  <c r="J812" i="2"/>
  <c r="M812" i="2"/>
  <c r="K812" i="2"/>
  <c r="L812" i="2"/>
  <c r="J811" i="2"/>
  <c r="M811" i="2"/>
  <c r="K811" i="2"/>
  <c r="L811" i="2"/>
  <c r="J810" i="2"/>
  <c r="M810" i="2"/>
  <c r="K810" i="2"/>
  <c r="L810" i="2"/>
  <c r="J809" i="2"/>
  <c r="M809" i="2"/>
  <c r="K809" i="2"/>
  <c r="L809" i="2"/>
  <c r="J808" i="2"/>
  <c r="M808" i="2"/>
  <c r="K808" i="2"/>
  <c r="L808" i="2"/>
  <c r="J807" i="2"/>
  <c r="M807" i="2"/>
  <c r="K807" i="2"/>
  <c r="L807" i="2"/>
  <c r="J806" i="2"/>
  <c r="M806" i="2"/>
  <c r="K806" i="2"/>
  <c r="L806" i="2"/>
  <c r="J805" i="2"/>
  <c r="M805" i="2"/>
  <c r="K805" i="2"/>
  <c r="L805" i="2"/>
  <c r="J804" i="2"/>
  <c r="M804" i="2"/>
  <c r="K804" i="2"/>
  <c r="L804" i="2"/>
  <c r="J803" i="2"/>
  <c r="M803" i="2"/>
  <c r="K803" i="2"/>
  <c r="L803" i="2"/>
  <c r="J802" i="2"/>
  <c r="M802" i="2"/>
  <c r="K802" i="2"/>
  <c r="L802" i="2"/>
  <c r="J801" i="2"/>
  <c r="M801" i="2"/>
  <c r="K801" i="2"/>
  <c r="L801" i="2"/>
  <c r="J800" i="2"/>
  <c r="M800" i="2"/>
  <c r="K800" i="2"/>
  <c r="L800" i="2"/>
  <c r="J799" i="2"/>
  <c r="M799" i="2"/>
  <c r="K799" i="2"/>
  <c r="L799" i="2"/>
  <c r="J798" i="2"/>
  <c r="M798" i="2"/>
  <c r="K798" i="2"/>
  <c r="L798" i="2"/>
  <c r="J797" i="2"/>
  <c r="M797" i="2"/>
  <c r="K797" i="2"/>
  <c r="L797" i="2"/>
  <c r="J796" i="2"/>
  <c r="M796" i="2"/>
  <c r="K796" i="2"/>
  <c r="L796" i="2"/>
  <c r="J795" i="2"/>
  <c r="M795" i="2"/>
  <c r="K795" i="2"/>
  <c r="L795" i="2"/>
  <c r="J794" i="2"/>
  <c r="M794" i="2"/>
  <c r="K794" i="2"/>
  <c r="L794" i="2"/>
  <c r="J793" i="2"/>
  <c r="M793" i="2"/>
  <c r="K793" i="2"/>
  <c r="L793" i="2"/>
  <c r="J792" i="2"/>
  <c r="M792" i="2"/>
  <c r="K792" i="2"/>
  <c r="L792" i="2"/>
  <c r="J791" i="2"/>
  <c r="M791" i="2"/>
  <c r="K791" i="2"/>
  <c r="L791" i="2"/>
  <c r="J790" i="2"/>
  <c r="M790" i="2"/>
  <c r="K790" i="2"/>
  <c r="L790" i="2"/>
  <c r="J789" i="2"/>
  <c r="M789" i="2"/>
  <c r="K789" i="2"/>
  <c r="L789" i="2"/>
  <c r="J788" i="2"/>
  <c r="M788" i="2"/>
  <c r="K788" i="2"/>
  <c r="L788" i="2"/>
  <c r="J787" i="2"/>
  <c r="M787" i="2"/>
  <c r="K787" i="2"/>
  <c r="L787" i="2"/>
  <c r="J786" i="2"/>
  <c r="M786" i="2"/>
  <c r="K786" i="2"/>
  <c r="L786" i="2"/>
  <c r="J785" i="2"/>
  <c r="M785" i="2"/>
  <c r="K785" i="2"/>
  <c r="L785" i="2"/>
  <c r="J784" i="2"/>
  <c r="M784" i="2"/>
  <c r="K784" i="2"/>
  <c r="L784" i="2"/>
  <c r="J783" i="2"/>
  <c r="M783" i="2"/>
  <c r="K783" i="2"/>
  <c r="L783" i="2"/>
  <c r="J782" i="2"/>
  <c r="M782" i="2"/>
  <c r="K782" i="2"/>
  <c r="L782" i="2"/>
  <c r="J781" i="2"/>
  <c r="M781" i="2"/>
  <c r="K781" i="2"/>
  <c r="L781" i="2"/>
  <c r="J780" i="2"/>
  <c r="M780" i="2"/>
  <c r="K780" i="2"/>
  <c r="L780" i="2"/>
  <c r="J779" i="2"/>
  <c r="M779" i="2"/>
  <c r="K779" i="2"/>
  <c r="L779" i="2"/>
  <c r="J778" i="2"/>
  <c r="M778" i="2"/>
  <c r="K778" i="2"/>
  <c r="L778" i="2"/>
  <c r="J777" i="2"/>
  <c r="M777" i="2"/>
  <c r="K777" i="2"/>
  <c r="L777" i="2"/>
  <c r="J776" i="2"/>
  <c r="M776" i="2"/>
  <c r="K776" i="2"/>
  <c r="L776" i="2"/>
  <c r="J775" i="2"/>
  <c r="M775" i="2"/>
  <c r="K775" i="2"/>
  <c r="L775" i="2"/>
  <c r="J774" i="2"/>
  <c r="M774" i="2"/>
  <c r="K774" i="2"/>
  <c r="L774" i="2"/>
  <c r="J773" i="2"/>
  <c r="M773" i="2"/>
  <c r="K773" i="2"/>
  <c r="L773" i="2"/>
  <c r="J772" i="2"/>
  <c r="M772" i="2"/>
  <c r="K772" i="2"/>
  <c r="L772" i="2"/>
  <c r="J771" i="2"/>
  <c r="M771" i="2"/>
  <c r="K771" i="2"/>
  <c r="L771" i="2"/>
  <c r="J770" i="2"/>
  <c r="M770" i="2"/>
  <c r="K770" i="2"/>
  <c r="L770" i="2"/>
  <c r="J769" i="2"/>
  <c r="M769" i="2"/>
  <c r="K769" i="2"/>
  <c r="L769" i="2"/>
  <c r="J768" i="2"/>
  <c r="M768" i="2"/>
  <c r="K768" i="2"/>
  <c r="L768" i="2"/>
  <c r="J767" i="2"/>
  <c r="M767" i="2"/>
  <c r="K767" i="2"/>
  <c r="L767" i="2"/>
  <c r="J766" i="2"/>
  <c r="M766" i="2"/>
  <c r="K766" i="2"/>
  <c r="L766" i="2"/>
  <c r="J765" i="2"/>
  <c r="M765" i="2"/>
  <c r="K765" i="2"/>
  <c r="L765" i="2"/>
  <c r="J764" i="2"/>
  <c r="M764" i="2"/>
  <c r="K764" i="2"/>
  <c r="L764" i="2"/>
  <c r="J763" i="2"/>
  <c r="M763" i="2"/>
  <c r="K763" i="2"/>
  <c r="L763" i="2"/>
  <c r="J762" i="2"/>
  <c r="M762" i="2"/>
  <c r="K762" i="2"/>
  <c r="L762" i="2"/>
  <c r="J761" i="2"/>
  <c r="M761" i="2"/>
  <c r="K761" i="2"/>
  <c r="L761" i="2"/>
  <c r="J760" i="2"/>
  <c r="M760" i="2"/>
  <c r="K760" i="2"/>
  <c r="L760" i="2"/>
  <c r="J759" i="2"/>
  <c r="M759" i="2"/>
  <c r="K759" i="2"/>
  <c r="L759" i="2"/>
  <c r="J758" i="2"/>
  <c r="M758" i="2"/>
  <c r="K758" i="2"/>
  <c r="L758" i="2"/>
  <c r="J757" i="2"/>
  <c r="M757" i="2"/>
  <c r="K757" i="2"/>
  <c r="L757" i="2"/>
  <c r="J756" i="2"/>
  <c r="M756" i="2"/>
  <c r="K756" i="2"/>
  <c r="L756" i="2"/>
  <c r="J755" i="2"/>
  <c r="M755" i="2"/>
  <c r="K755" i="2"/>
  <c r="L755" i="2"/>
  <c r="J754" i="2"/>
  <c r="M754" i="2"/>
  <c r="K754" i="2"/>
  <c r="L754" i="2"/>
  <c r="J753" i="2"/>
  <c r="M753" i="2"/>
  <c r="K753" i="2"/>
  <c r="L753" i="2"/>
  <c r="J752" i="2"/>
  <c r="M752" i="2"/>
  <c r="K752" i="2"/>
  <c r="L752" i="2"/>
  <c r="J751" i="2"/>
  <c r="M751" i="2"/>
  <c r="K751" i="2"/>
  <c r="L751" i="2"/>
  <c r="J750" i="2"/>
  <c r="M750" i="2"/>
  <c r="K750" i="2"/>
  <c r="L750" i="2"/>
  <c r="J749" i="2"/>
  <c r="M749" i="2"/>
  <c r="K749" i="2"/>
  <c r="L749" i="2"/>
  <c r="J748" i="2"/>
  <c r="M748" i="2"/>
  <c r="K748" i="2"/>
  <c r="L748" i="2"/>
  <c r="J747" i="2"/>
  <c r="M747" i="2"/>
  <c r="K747" i="2"/>
  <c r="L747" i="2"/>
  <c r="J746" i="2"/>
  <c r="M746" i="2"/>
  <c r="K746" i="2"/>
  <c r="L746" i="2"/>
  <c r="J745" i="2"/>
  <c r="M745" i="2"/>
  <c r="K745" i="2"/>
  <c r="L745" i="2"/>
  <c r="J744" i="2"/>
  <c r="M744" i="2"/>
  <c r="K744" i="2"/>
  <c r="L744" i="2"/>
  <c r="J743" i="2"/>
  <c r="M743" i="2"/>
  <c r="K743" i="2"/>
  <c r="L743" i="2"/>
  <c r="J742" i="2"/>
  <c r="M742" i="2"/>
  <c r="K742" i="2"/>
  <c r="L742" i="2"/>
  <c r="J741" i="2"/>
  <c r="M741" i="2"/>
  <c r="K741" i="2"/>
  <c r="L741" i="2"/>
  <c r="J740" i="2"/>
  <c r="M740" i="2"/>
  <c r="K740" i="2"/>
  <c r="L740" i="2"/>
  <c r="J739" i="2"/>
  <c r="M739" i="2"/>
  <c r="K739" i="2"/>
  <c r="L739" i="2"/>
  <c r="J738" i="2"/>
  <c r="M738" i="2"/>
  <c r="K738" i="2"/>
  <c r="L738" i="2"/>
  <c r="J737" i="2"/>
  <c r="M737" i="2"/>
  <c r="K737" i="2"/>
  <c r="L737" i="2"/>
  <c r="J736" i="2"/>
  <c r="M736" i="2"/>
  <c r="K736" i="2"/>
  <c r="L736" i="2"/>
  <c r="J735" i="2"/>
  <c r="M735" i="2"/>
  <c r="K735" i="2"/>
  <c r="L735" i="2"/>
  <c r="J734" i="2"/>
  <c r="M734" i="2"/>
  <c r="K734" i="2"/>
  <c r="L734" i="2"/>
  <c r="J733" i="2"/>
  <c r="M733" i="2"/>
  <c r="K733" i="2"/>
  <c r="L733" i="2"/>
  <c r="J732" i="2"/>
  <c r="M732" i="2"/>
  <c r="K732" i="2"/>
  <c r="L732" i="2"/>
  <c r="J731" i="2"/>
  <c r="M731" i="2"/>
  <c r="K731" i="2"/>
  <c r="L731" i="2"/>
  <c r="J730" i="2"/>
  <c r="M730" i="2"/>
  <c r="K730" i="2"/>
  <c r="L730" i="2"/>
  <c r="J729" i="2"/>
  <c r="M729" i="2"/>
  <c r="K729" i="2"/>
  <c r="L729" i="2"/>
  <c r="J728" i="2"/>
  <c r="M728" i="2"/>
  <c r="K728" i="2"/>
  <c r="L728" i="2"/>
  <c r="J727" i="2"/>
  <c r="M727" i="2"/>
  <c r="K727" i="2"/>
  <c r="L727" i="2"/>
  <c r="J726" i="2"/>
  <c r="M726" i="2"/>
  <c r="K726" i="2"/>
  <c r="L726" i="2"/>
  <c r="J725" i="2"/>
  <c r="M725" i="2"/>
  <c r="K725" i="2"/>
  <c r="L725" i="2"/>
  <c r="J724" i="2"/>
  <c r="M724" i="2"/>
  <c r="K724" i="2"/>
  <c r="L724" i="2"/>
  <c r="J723" i="2"/>
  <c r="M723" i="2"/>
  <c r="K723" i="2"/>
  <c r="L723" i="2"/>
  <c r="J722" i="2"/>
  <c r="M722" i="2"/>
  <c r="K722" i="2"/>
  <c r="L722" i="2"/>
  <c r="J721" i="2"/>
  <c r="M721" i="2"/>
  <c r="K721" i="2"/>
  <c r="L721" i="2"/>
  <c r="J720" i="2"/>
  <c r="M720" i="2"/>
  <c r="K720" i="2"/>
  <c r="L720" i="2"/>
  <c r="J719" i="2"/>
  <c r="M719" i="2"/>
  <c r="K719" i="2"/>
  <c r="L719" i="2"/>
  <c r="J718" i="2"/>
  <c r="M718" i="2"/>
  <c r="K718" i="2"/>
  <c r="L718" i="2"/>
  <c r="J717" i="2"/>
  <c r="M717" i="2"/>
  <c r="K717" i="2"/>
  <c r="L717" i="2"/>
  <c r="J716" i="2"/>
  <c r="M716" i="2"/>
  <c r="K716" i="2"/>
  <c r="L716" i="2"/>
  <c r="J715" i="2"/>
  <c r="M715" i="2"/>
  <c r="K715" i="2"/>
  <c r="L715" i="2"/>
  <c r="J714" i="2"/>
  <c r="M714" i="2"/>
  <c r="K714" i="2"/>
  <c r="L714" i="2"/>
  <c r="J713" i="2"/>
  <c r="M713" i="2"/>
  <c r="K713" i="2"/>
  <c r="L713" i="2"/>
  <c r="J712" i="2"/>
  <c r="M712" i="2"/>
  <c r="K712" i="2"/>
  <c r="L712" i="2"/>
  <c r="J711" i="2"/>
  <c r="M711" i="2"/>
  <c r="K711" i="2"/>
  <c r="L711" i="2"/>
  <c r="J710" i="2"/>
  <c r="M710" i="2"/>
  <c r="K710" i="2"/>
  <c r="L710" i="2"/>
  <c r="J709" i="2"/>
  <c r="M709" i="2"/>
  <c r="K709" i="2"/>
  <c r="L709" i="2"/>
  <c r="J708" i="2"/>
  <c r="M708" i="2"/>
  <c r="K708" i="2"/>
  <c r="L708" i="2"/>
  <c r="J707" i="2"/>
  <c r="M707" i="2"/>
  <c r="K707" i="2"/>
  <c r="L707" i="2"/>
  <c r="J706" i="2"/>
  <c r="M706" i="2"/>
  <c r="K706" i="2"/>
  <c r="L706" i="2"/>
  <c r="J705" i="2"/>
  <c r="M705" i="2"/>
  <c r="K705" i="2"/>
  <c r="L705" i="2"/>
  <c r="J704" i="2"/>
  <c r="M704" i="2"/>
  <c r="K704" i="2"/>
  <c r="L704" i="2"/>
  <c r="J703" i="2"/>
  <c r="M703" i="2"/>
  <c r="K703" i="2"/>
  <c r="L703" i="2"/>
  <c r="J702" i="2"/>
  <c r="M702" i="2"/>
  <c r="K702" i="2"/>
  <c r="L702" i="2"/>
  <c r="J701" i="2"/>
  <c r="M701" i="2"/>
  <c r="K701" i="2"/>
  <c r="L701" i="2"/>
  <c r="J700" i="2"/>
  <c r="M700" i="2"/>
  <c r="K700" i="2"/>
  <c r="L700" i="2"/>
  <c r="J699" i="2"/>
  <c r="M699" i="2"/>
  <c r="K699" i="2"/>
  <c r="L699" i="2"/>
  <c r="J698" i="2"/>
  <c r="M698" i="2"/>
  <c r="K698" i="2"/>
  <c r="L698" i="2"/>
  <c r="J697" i="2"/>
  <c r="M697" i="2"/>
  <c r="K697" i="2"/>
  <c r="L697" i="2"/>
  <c r="J696" i="2"/>
  <c r="M696" i="2"/>
  <c r="K696" i="2"/>
  <c r="L696" i="2"/>
  <c r="J695" i="2"/>
  <c r="M695" i="2"/>
  <c r="K695" i="2"/>
  <c r="L695" i="2"/>
  <c r="J694" i="2"/>
  <c r="M694" i="2"/>
  <c r="K694" i="2"/>
  <c r="L694" i="2"/>
  <c r="J693" i="2"/>
  <c r="M693" i="2"/>
  <c r="K693" i="2"/>
  <c r="L693" i="2"/>
  <c r="J692" i="2"/>
  <c r="M692" i="2"/>
  <c r="K692" i="2"/>
  <c r="L692" i="2"/>
  <c r="J691" i="2"/>
  <c r="M691" i="2"/>
  <c r="K691" i="2"/>
  <c r="L691" i="2"/>
  <c r="J690" i="2"/>
  <c r="M690" i="2"/>
  <c r="K690" i="2"/>
  <c r="L690" i="2"/>
  <c r="J689" i="2"/>
  <c r="M689" i="2"/>
  <c r="K689" i="2"/>
  <c r="L689" i="2"/>
  <c r="J688" i="2"/>
  <c r="M688" i="2"/>
  <c r="K688" i="2"/>
  <c r="L688" i="2"/>
  <c r="J687" i="2"/>
  <c r="M687" i="2"/>
  <c r="K687" i="2"/>
  <c r="L687" i="2"/>
  <c r="J686" i="2"/>
  <c r="M686" i="2"/>
  <c r="K686" i="2"/>
  <c r="L686" i="2"/>
  <c r="J685" i="2"/>
  <c r="M685" i="2"/>
  <c r="K685" i="2"/>
  <c r="L685" i="2"/>
  <c r="J684" i="2"/>
  <c r="M684" i="2"/>
  <c r="K684" i="2"/>
  <c r="L684" i="2"/>
  <c r="J683" i="2"/>
  <c r="M683" i="2"/>
  <c r="K683" i="2"/>
  <c r="L683" i="2"/>
  <c r="J682" i="2"/>
  <c r="M682" i="2"/>
  <c r="K682" i="2"/>
  <c r="L682" i="2"/>
  <c r="J681" i="2"/>
  <c r="M681" i="2"/>
  <c r="K681" i="2"/>
  <c r="L681" i="2"/>
  <c r="J680" i="2"/>
  <c r="M680" i="2"/>
  <c r="K680" i="2"/>
  <c r="L680" i="2"/>
  <c r="J679" i="2"/>
  <c r="M679" i="2"/>
  <c r="K679" i="2"/>
  <c r="L679" i="2"/>
  <c r="J678" i="2"/>
  <c r="M678" i="2"/>
  <c r="K678" i="2"/>
  <c r="L678" i="2"/>
  <c r="J677" i="2"/>
  <c r="M677" i="2"/>
  <c r="K677" i="2"/>
  <c r="L677" i="2"/>
  <c r="J676" i="2"/>
  <c r="M676" i="2"/>
  <c r="K676" i="2"/>
  <c r="L676" i="2"/>
  <c r="J675" i="2"/>
  <c r="M675" i="2"/>
  <c r="K675" i="2"/>
  <c r="L675" i="2"/>
  <c r="J674" i="2"/>
  <c r="M674" i="2"/>
  <c r="K674" i="2"/>
  <c r="L674" i="2"/>
  <c r="J673" i="2"/>
  <c r="M673" i="2"/>
  <c r="K673" i="2"/>
  <c r="L673" i="2"/>
  <c r="J672" i="2"/>
  <c r="M672" i="2"/>
  <c r="K672" i="2"/>
  <c r="L672" i="2"/>
  <c r="J671" i="2"/>
  <c r="M671" i="2"/>
  <c r="K671" i="2"/>
  <c r="L671" i="2"/>
  <c r="J670" i="2"/>
  <c r="M670" i="2"/>
  <c r="K670" i="2"/>
  <c r="L670" i="2"/>
  <c r="J669" i="2"/>
  <c r="M669" i="2"/>
  <c r="K669" i="2"/>
  <c r="L669" i="2"/>
  <c r="J668" i="2"/>
  <c r="M668" i="2"/>
  <c r="K668" i="2"/>
  <c r="L668" i="2"/>
  <c r="J667" i="2"/>
  <c r="M667" i="2"/>
  <c r="K667" i="2"/>
  <c r="L667" i="2"/>
  <c r="J666" i="2"/>
  <c r="M666" i="2"/>
  <c r="K666" i="2"/>
  <c r="L666" i="2"/>
  <c r="J665" i="2"/>
  <c r="M665" i="2"/>
  <c r="K665" i="2"/>
  <c r="L665" i="2"/>
  <c r="J664" i="2"/>
  <c r="M664" i="2"/>
  <c r="K664" i="2"/>
  <c r="L664" i="2"/>
  <c r="J663" i="2"/>
  <c r="M663" i="2"/>
  <c r="K663" i="2"/>
  <c r="L663" i="2"/>
  <c r="J662" i="2"/>
  <c r="M662" i="2"/>
  <c r="K662" i="2"/>
  <c r="L662" i="2"/>
  <c r="J661" i="2"/>
  <c r="M661" i="2"/>
  <c r="K661" i="2"/>
  <c r="L661" i="2"/>
  <c r="J660" i="2"/>
  <c r="M660" i="2"/>
  <c r="K660" i="2"/>
  <c r="L660" i="2"/>
  <c r="J659" i="2"/>
  <c r="M659" i="2"/>
  <c r="K659" i="2"/>
  <c r="L659" i="2"/>
  <c r="J658" i="2"/>
  <c r="M658" i="2"/>
  <c r="K658" i="2"/>
  <c r="L658" i="2"/>
  <c r="J657" i="2"/>
  <c r="M657" i="2"/>
  <c r="K657" i="2"/>
  <c r="L657" i="2"/>
  <c r="J656" i="2"/>
  <c r="M656" i="2"/>
  <c r="K656" i="2"/>
  <c r="L656" i="2"/>
  <c r="J655" i="2"/>
  <c r="M655" i="2"/>
  <c r="K655" i="2"/>
  <c r="L655" i="2"/>
  <c r="J654" i="2"/>
  <c r="M654" i="2"/>
  <c r="K654" i="2"/>
  <c r="L654" i="2"/>
  <c r="J653" i="2"/>
  <c r="M653" i="2"/>
  <c r="K653" i="2"/>
  <c r="L653" i="2"/>
  <c r="J652" i="2"/>
  <c r="M652" i="2"/>
  <c r="K652" i="2"/>
  <c r="L652" i="2"/>
  <c r="J651" i="2"/>
  <c r="M651" i="2"/>
  <c r="K651" i="2"/>
  <c r="L651" i="2"/>
  <c r="J650" i="2"/>
  <c r="M650" i="2"/>
  <c r="K650" i="2"/>
  <c r="L650" i="2"/>
  <c r="J649" i="2"/>
  <c r="M649" i="2"/>
  <c r="K649" i="2"/>
  <c r="L649" i="2"/>
  <c r="J648" i="2"/>
  <c r="M648" i="2"/>
  <c r="K648" i="2"/>
  <c r="L648" i="2"/>
  <c r="J647" i="2"/>
  <c r="M647" i="2"/>
  <c r="K647" i="2"/>
  <c r="L647" i="2"/>
  <c r="J646" i="2"/>
  <c r="M646" i="2"/>
  <c r="K646" i="2"/>
  <c r="L646" i="2"/>
  <c r="J645" i="2"/>
  <c r="M645" i="2"/>
  <c r="K645" i="2"/>
  <c r="L645" i="2"/>
  <c r="J644" i="2"/>
  <c r="M644" i="2"/>
  <c r="K644" i="2"/>
  <c r="L644" i="2"/>
  <c r="J643" i="2"/>
  <c r="M643" i="2"/>
  <c r="K643" i="2"/>
  <c r="L643" i="2"/>
  <c r="J642" i="2"/>
  <c r="M642" i="2"/>
  <c r="K642" i="2"/>
  <c r="L642" i="2"/>
  <c r="J641" i="2"/>
  <c r="M641" i="2"/>
  <c r="K641" i="2"/>
  <c r="L641" i="2"/>
  <c r="J640" i="2"/>
  <c r="M640" i="2"/>
  <c r="K640" i="2"/>
  <c r="L640" i="2"/>
  <c r="J639" i="2"/>
  <c r="M639" i="2"/>
  <c r="K639" i="2"/>
  <c r="L639" i="2"/>
  <c r="J638" i="2"/>
  <c r="M638" i="2"/>
  <c r="K638" i="2"/>
  <c r="L638" i="2"/>
  <c r="J637" i="2"/>
  <c r="M637" i="2"/>
  <c r="K637" i="2"/>
  <c r="L637" i="2"/>
  <c r="J636" i="2"/>
  <c r="M636" i="2"/>
  <c r="K636" i="2"/>
  <c r="L636" i="2"/>
  <c r="J635" i="2"/>
  <c r="M635" i="2"/>
  <c r="K635" i="2"/>
  <c r="L635" i="2"/>
  <c r="J634" i="2"/>
  <c r="M634" i="2"/>
  <c r="K634" i="2"/>
  <c r="L634" i="2"/>
  <c r="J633" i="2"/>
  <c r="M633" i="2"/>
  <c r="K633" i="2"/>
  <c r="L633" i="2"/>
  <c r="J632" i="2"/>
  <c r="M632" i="2"/>
  <c r="K632" i="2"/>
  <c r="L632" i="2"/>
  <c r="J631" i="2"/>
  <c r="M631" i="2"/>
  <c r="K631" i="2"/>
  <c r="L631" i="2"/>
  <c r="J630" i="2"/>
  <c r="M630" i="2"/>
  <c r="K630" i="2"/>
  <c r="L630" i="2"/>
  <c r="J629" i="2"/>
  <c r="M629" i="2"/>
  <c r="K629" i="2"/>
  <c r="L629" i="2"/>
  <c r="J628" i="2"/>
  <c r="M628" i="2"/>
  <c r="K628" i="2"/>
  <c r="L628" i="2"/>
  <c r="J627" i="2"/>
  <c r="M627" i="2"/>
  <c r="K627" i="2"/>
  <c r="L627" i="2"/>
  <c r="J626" i="2"/>
  <c r="M626" i="2"/>
  <c r="K626" i="2"/>
  <c r="L626" i="2"/>
  <c r="J625" i="2"/>
  <c r="M625" i="2"/>
  <c r="K625" i="2"/>
  <c r="L625" i="2"/>
  <c r="J624" i="2"/>
  <c r="M624" i="2"/>
  <c r="K624" i="2"/>
  <c r="L624" i="2"/>
  <c r="J623" i="2"/>
  <c r="M623" i="2"/>
  <c r="K623" i="2"/>
  <c r="L623" i="2"/>
  <c r="J622" i="2"/>
  <c r="M622" i="2"/>
  <c r="K622" i="2"/>
  <c r="L622" i="2"/>
  <c r="J621" i="2"/>
  <c r="M621" i="2"/>
  <c r="K621" i="2"/>
  <c r="L621" i="2"/>
  <c r="J620" i="2"/>
  <c r="M620" i="2"/>
  <c r="K620" i="2"/>
  <c r="L620" i="2"/>
  <c r="J619" i="2"/>
  <c r="M619" i="2"/>
  <c r="K619" i="2"/>
  <c r="L619" i="2"/>
  <c r="J618" i="2"/>
  <c r="M618" i="2"/>
  <c r="K618" i="2"/>
  <c r="L618" i="2"/>
  <c r="J617" i="2"/>
  <c r="M617" i="2"/>
  <c r="K617" i="2"/>
  <c r="L617" i="2"/>
  <c r="J616" i="2"/>
  <c r="M616" i="2"/>
  <c r="K616" i="2"/>
  <c r="L616" i="2"/>
  <c r="J615" i="2"/>
  <c r="M615" i="2"/>
  <c r="K615" i="2"/>
  <c r="L615" i="2"/>
  <c r="J614" i="2"/>
  <c r="M614" i="2"/>
  <c r="K614" i="2"/>
  <c r="L614" i="2"/>
  <c r="J613" i="2"/>
  <c r="M613" i="2"/>
  <c r="K613" i="2"/>
  <c r="L613" i="2"/>
  <c r="J612" i="2"/>
  <c r="M612" i="2"/>
  <c r="K612" i="2"/>
  <c r="L612" i="2"/>
  <c r="J611" i="2"/>
  <c r="M611" i="2"/>
  <c r="K611" i="2"/>
  <c r="L611" i="2"/>
  <c r="J610" i="2"/>
  <c r="M610" i="2"/>
  <c r="K610" i="2"/>
  <c r="L610" i="2"/>
  <c r="J609" i="2"/>
  <c r="M609" i="2"/>
  <c r="K609" i="2"/>
  <c r="L609" i="2"/>
  <c r="J608" i="2"/>
  <c r="M608" i="2"/>
  <c r="K608" i="2"/>
  <c r="L608" i="2"/>
  <c r="J607" i="2"/>
  <c r="M607" i="2"/>
  <c r="K607" i="2"/>
  <c r="L607" i="2"/>
  <c r="J606" i="2"/>
  <c r="M606" i="2"/>
  <c r="K606" i="2"/>
  <c r="L606" i="2"/>
  <c r="J605" i="2"/>
  <c r="M605" i="2"/>
  <c r="K605" i="2"/>
  <c r="L605" i="2"/>
  <c r="J604" i="2"/>
  <c r="M604" i="2"/>
  <c r="K604" i="2"/>
  <c r="L604" i="2"/>
  <c r="J603" i="2"/>
  <c r="M603" i="2"/>
  <c r="K603" i="2"/>
  <c r="L603" i="2"/>
  <c r="J602" i="2"/>
  <c r="M602" i="2"/>
  <c r="K602" i="2"/>
  <c r="L602" i="2"/>
  <c r="J601" i="2"/>
  <c r="M601" i="2"/>
  <c r="K601" i="2"/>
  <c r="L601" i="2"/>
  <c r="J600" i="2"/>
  <c r="M600" i="2"/>
  <c r="K600" i="2"/>
  <c r="L600" i="2"/>
  <c r="J599" i="2"/>
  <c r="M599" i="2"/>
  <c r="K599" i="2"/>
  <c r="L599" i="2"/>
  <c r="J598" i="2"/>
  <c r="M598" i="2"/>
  <c r="K598" i="2"/>
  <c r="L598" i="2"/>
  <c r="J597" i="2"/>
  <c r="M597" i="2"/>
  <c r="K597" i="2"/>
  <c r="L597" i="2"/>
  <c r="J596" i="2"/>
  <c r="M596" i="2"/>
  <c r="K596" i="2"/>
  <c r="L596" i="2"/>
  <c r="J595" i="2"/>
  <c r="M595" i="2"/>
  <c r="K595" i="2"/>
  <c r="L595" i="2"/>
  <c r="J594" i="2"/>
  <c r="M594" i="2"/>
  <c r="K594" i="2"/>
  <c r="L594" i="2"/>
  <c r="J593" i="2"/>
  <c r="M593" i="2"/>
  <c r="K593" i="2"/>
  <c r="L593" i="2"/>
  <c r="J592" i="2"/>
  <c r="M592" i="2"/>
  <c r="K592" i="2"/>
  <c r="L592" i="2"/>
  <c r="J591" i="2"/>
  <c r="M591" i="2"/>
  <c r="K591" i="2"/>
  <c r="L591" i="2"/>
  <c r="J590" i="2"/>
  <c r="M590" i="2"/>
  <c r="K590" i="2"/>
  <c r="L590" i="2"/>
  <c r="J589" i="2"/>
  <c r="M589" i="2"/>
  <c r="K589" i="2"/>
  <c r="L589" i="2"/>
  <c r="J588" i="2"/>
  <c r="M588" i="2"/>
  <c r="K588" i="2"/>
  <c r="L588" i="2"/>
  <c r="J587" i="2"/>
  <c r="M587" i="2"/>
  <c r="K587" i="2"/>
  <c r="L587" i="2"/>
  <c r="J586" i="2"/>
  <c r="M586" i="2"/>
  <c r="K586" i="2"/>
  <c r="L586" i="2"/>
  <c r="J585" i="2"/>
  <c r="M585" i="2"/>
  <c r="K585" i="2"/>
  <c r="L585" i="2"/>
  <c r="J584" i="2"/>
  <c r="M584" i="2"/>
  <c r="K584" i="2"/>
  <c r="L584" i="2"/>
  <c r="J583" i="2"/>
  <c r="M583" i="2"/>
  <c r="K583" i="2"/>
  <c r="L583" i="2"/>
  <c r="J582" i="2"/>
  <c r="M582" i="2"/>
  <c r="K582" i="2"/>
  <c r="L582" i="2"/>
  <c r="J581" i="2"/>
  <c r="M581" i="2"/>
  <c r="K581" i="2"/>
  <c r="L581" i="2"/>
  <c r="J580" i="2"/>
  <c r="M580" i="2"/>
  <c r="K580" i="2"/>
  <c r="L580" i="2"/>
  <c r="J579" i="2"/>
  <c r="M579" i="2"/>
  <c r="K579" i="2"/>
  <c r="L579" i="2"/>
  <c r="J578" i="2"/>
  <c r="M578" i="2"/>
  <c r="K578" i="2"/>
  <c r="L578" i="2"/>
  <c r="J577" i="2"/>
  <c r="M577" i="2"/>
  <c r="K577" i="2"/>
  <c r="L577" i="2"/>
  <c r="J576" i="2"/>
  <c r="M576" i="2"/>
  <c r="K576" i="2"/>
  <c r="L576" i="2"/>
  <c r="J575" i="2"/>
  <c r="M575" i="2"/>
  <c r="K575" i="2"/>
  <c r="L575" i="2"/>
  <c r="J574" i="2"/>
  <c r="M574" i="2"/>
  <c r="K574" i="2"/>
  <c r="L574" i="2"/>
  <c r="J573" i="2"/>
  <c r="M573" i="2"/>
  <c r="K573" i="2"/>
  <c r="L573" i="2"/>
  <c r="J572" i="2"/>
  <c r="M572" i="2"/>
  <c r="K572" i="2"/>
  <c r="L572" i="2"/>
  <c r="J571" i="2"/>
  <c r="M571" i="2"/>
  <c r="K571" i="2"/>
  <c r="L571" i="2"/>
  <c r="J570" i="2"/>
  <c r="M570" i="2"/>
  <c r="K570" i="2"/>
  <c r="L570" i="2"/>
  <c r="J569" i="2"/>
  <c r="M569" i="2"/>
  <c r="K569" i="2"/>
  <c r="L569" i="2"/>
  <c r="J568" i="2"/>
  <c r="M568" i="2"/>
  <c r="K568" i="2"/>
  <c r="L568" i="2"/>
  <c r="J567" i="2"/>
  <c r="M567" i="2"/>
  <c r="K567" i="2"/>
  <c r="L567" i="2"/>
  <c r="J566" i="2"/>
  <c r="M566" i="2"/>
  <c r="K566" i="2"/>
  <c r="L566" i="2"/>
  <c r="J565" i="2"/>
  <c r="M565" i="2"/>
  <c r="K565" i="2"/>
  <c r="L565" i="2"/>
  <c r="J564" i="2"/>
  <c r="M564" i="2"/>
  <c r="K564" i="2"/>
  <c r="L564" i="2"/>
  <c r="J563" i="2"/>
  <c r="M563" i="2"/>
  <c r="K563" i="2"/>
  <c r="L563" i="2"/>
  <c r="J562" i="2"/>
  <c r="M562" i="2"/>
  <c r="K562" i="2"/>
  <c r="L562" i="2"/>
  <c r="J561" i="2"/>
  <c r="M561" i="2"/>
  <c r="K561" i="2"/>
  <c r="L561" i="2"/>
  <c r="J560" i="2"/>
  <c r="M560" i="2"/>
  <c r="K560" i="2"/>
  <c r="L560" i="2"/>
  <c r="J559" i="2"/>
  <c r="M559" i="2"/>
  <c r="K559" i="2"/>
  <c r="L559" i="2"/>
  <c r="J558" i="2"/>
  <c r="M558" i="2"/>
  <c r="K558" i="2"/>
  <c r="L558" i="2"/>
  <c r="J557" i="2"/>
  <c r="M557" i="2"/>
  <c r="K557" i="2"/>
  <c r="L557" i="2"/>
  <c r="J556" i="2"/>
  <c r="M556" i="2"/>
  <c r="K556" i="2"/>
  <c r="L556" i="2"/>
  <c r="J555" i="2"/>
  <c r="M555" i="2"/>
  <c r="K555" i="2"/>
  <c r="L555" i="2"/>
  <c r="J554" i="2"/>
  <c r="M554" i="2"/>
  <c r="K554" i="2"/>
  <c r="L554" i="2"/>
  <c r="J553" i="2"/>
  <c r="M553" i="2"/>
  <c r="K553" i="2"/>
  <c r="L553" i="2"/>
  <c r="J552" i="2"/>
  <c r="M552" i="2"/>
  <c r="K552" i="2"/>
  <c r="L552" i="2"/>
  <c r="J551" i="2"/>
  <c r="M551" i="2"/>
  <c r="K551" i="2"/>
  <c r="L551" i="2"/>
  <c r="J550" i="2"/>
  <c r="M550" i="2"/>
  <c r="K550" i="2"/>
  <c r="L550" i="2"/>
  <c r="J549" i="2"/>
  <c r="M549" i="2"/>
  <c r="K549" i="2"/>
  <c r="L549" i="2"/>
  <c r="J548" i="2"/>
  <c r="M548" i="2"/>
  <c r="K548" i="2"/>
  <c r="L548" i="2"/>
  <c r="J547" i="2"/>
  <c r="M547" i="2"/>
  <c r="K547" i="2"/>
  <c r="L547" i="2"/>
  <c r="J546" i="2"/>
  <c r="M546" i="2"/>
  <c r="K546" i="2"/>
  <c r="L546" i="2"/>
  <c r="J545" i="2"/>
  <c r="M545" i="2"/>
  <c r="K545" i="2"/>
  <c r="L545" i="2"/>
  <c r="J544" i="2"/>
  <c r="M544" i="2"/>
  <c r="K544" i="2"/>
  <c r="L544" i="2"/>
  <c r="J543" i="2"/>
  <c r="M543" i="2"/>
  <c r="K543" i="2"/>
  <c r="L543" i="2"/>
  <c r="J542" i="2"/>
  <c r="M542" i="2"/>
  <c r="K542" i="2"/>
  <c r="L542" i="2"/>
  <c r="J541" i="2"/>
  <c r="M541" i="2"/>
  <c r="K541" i="2"/>
  <c r="L541" i="2"/>
  <c r="J540" i="2"/>
  <c r="M540" i="2"/>
  <c r="K540" i="2"/>
  <c r="L540" i="2"/>
  <c r="J539" i="2"/>
  <c r="M539" i="2"/>
  <c r="K539" i="2"/>
  <c r="L539" i="2"/>
  <c r="J538" i="2"/>
  <c r="M538" i="2"/>
  <c r="K538" i="2"/>
  <c r="L538" i="2"/>
  <c r="J537" i="2"/>
  <c r="M537" i="2"/>
  <c r="K537" i="2"/>
  <c r="L537" i="2"/>
  <c r="J536" i="2"/>
  <c r="M536" i="2"/>
  <c r="K536" i="2"/>
  <c r="L536" i="2"/>
  <c r="J535" i="2"/>
  <c r="M535" i="2"/>
  <c r="K535" i="2"/>
  <c r="L535" i="2"/>
  <c r="J534" i="2"/>
  <c r="M534" i="2"/>
  <c r="K534" i="2"/>
  <c r="L534" i="2"/>
  <c r="J533" i="2"/>
  <c r="M533" i="2"/>
  <c r="K533" i="2"/>
  <c r="L533" i="2"/>
  <c r="J532" i="2"/>
  <c r="M532" i="2"/>
  <c r="K532" i="2"/>
  <c r="L532" i="2"/>
  <c r="J531" i="2"/>
  <c r="M531" i="2"/>
  <c r="K531" i="2"/>
  <c r="L531" i="2"/>
  <c r="J530" i="2"/>
  <c r="M530" i="2"/>
  <c r="K530" i="2"/>
  <c r="L530" i="2"/>
  <c r="J529" i="2"/>
  <c r="M529" i="2"/>
  <c r="K529" i="2"/>
  <c r="L529" i="2"/>
  <c r="J528" i="2"/>
  <c r="M528" i="2"/>
  <c r="K528" i="2"/>
  <c r="L528" i="2"/>
  <c r="J527" i="2"/>
  <c r="M527" i="2"/>
  <c r="K527" i="2"/>
  <c r="L527" i="2"/>
  <c r="J526" i="2"/>
  <c r="M526" i="2"/>
  <c r="K526" i="2"/>
  <c r="L526" i="2"/>
  <c r="J525" i="2"/>
  <c r="M525" i="2"/>
  <c r="K525" i="2"/>
  <c r="L525" i="2"/>
  <c r="J524" i="2"/>
  <c r="M524" i="2"/>
  <c r="K524" i="2"/>
  <c r="L524" i="2"/>
  <c r="J523" i="2"/>
  <c r="M523" i="2"/>
  <c r="K523" i="2"/>
  <c r="L523" i="2"/>
  <c r="J522" i="2"/>
  <c r="M522" i="2"/>
  <c r="K522" i="2"/>
  <c r="L522" i="2"/>
  <c r="J521" i="2"/>
  <c r="M521" i="2"/>
  <c r="K521" i="2"/>
  <c r="L521" i="2"/>
  <c r="J520" i="2"/>
  <c r="M520" i="2"/>
  <c r="K520" i="2"/>
  <c r="L520" i="2"/>
  <c r="J519" i="2"/>
  <c r="M519" i="2"/>
  <c r="K519" i="2"/>
  <c r="L519" i="2"/>
  <c r="J518" i="2"/>
  <c r="M518" i="2"/>
  <c r="K518" i="2"/>
  <c r="L518" i="2"/>
  <c r="J517" i="2"/>
  <c r="M517" i="2"/>
  <c r="K517" i="2"/>
  <c r="L517" i="2"/>
  <c r="J516" i="2"/>
  <c r="M516" i="2"/>
  <c r="K516" i="2"/>
  <c r="L516" i="2"/>
  <c r="J515" i="2"/>
  <c r="M515" i="2"/>
  <c r="K515" i="2"/>
  <c r="L515" i="2"/>
  <c r="J514" i="2"/>
  <c r="M514" i="2"/>
  <c r="K514" i="2"/>
  <c r="L514" i="2"/>
  <c r="J513" i="2"/>
  <c r="M513" i="2"/>
  <c r="K513" i="2"/>
  <c r="L513" i="2"/>
  <c r="J512" i="2"/>
  <c r="M512" i="2"/>
  <c r="K512" i="2"/>
  <c r="L512" i="2"/>
  <c r="J511" i="2"/>
  <c r="M511" i="2"/>
  <c r="K511" i="2"/>
  <c r="L511" i="2"/>
  <c r="J510" i="2"/>
  <c r="M510" i="2"/>
  <c r="K510" i="2"/>
  <c r="L510" i="2"/>
  <c r="J509" i="2"/>
  <c r="M509" i="2"/>
  <c r="K509" i="2"/>
  <c r="L509" i="2"/>
  <c r="J508" i="2"/>
  <c r="M508" i="2"/>
  <c r="K508" i="2"/>
  <c r="L508" i="2"/>
  <c r="J507" i="2"/>
  <c r="M507" i="2"/>
  <c r="K507" i="2"/>
  <c r="L507" i="2"/>
  <c r="J506" i="2"/>
  <c r="M506" i="2"/>
  <c r="K506" i="2"/>
  <c r="L506" i="2"/>
  <c r="J505" i="2"/>
  <c r="M505" i="2"/>
  <c r="K505" i="2"/>
  <c r="L505" i="2"/>
  <c r="J504" i="2"/>
  <c r="M504" i="2"/>
  <c r="K504" i="2"/>
  <c r="L504" i="2"/>
  <c r="J503" i="2"/>
  <c r="M503" i="2"/>
  <c r="K503" i="2"/>
  <c r="L503" i="2"/>
  <c r="J502" i="2"/>
  <c r="M502" i="2"/>
  <c r="K502" i="2"/>
  <c r="L502" i="2"/>
  <c r="J501" i="2"/>
  <c r="M501" i="2"/>
  <c r="K501" i="2"/>
  <c r="L501" i="2"/>
  <c r="J500" i="2"/>
  <c r="M500" i="2"/>
  <c r="K500" i="2"/>
  <c r="L500" i="2"/>
  <c r="J499" i="2"/>
  <c r="M499" i="2"/>
  <c r="K499" i="2"/>
  <c r="L499" i="2"/>
  <c r="J498" i="2"/>
  <c r="M498" i="2"/>
  <c r="K498" i="2"/>
  <c r="L498" i="2"/>
  <c r="J497" i="2"/>
  <c r="M497" i="2"/>
  <c r="K497" i="2"/>
  <c r="L497" i="2"/>
  <c r="J496" i="2"/>
  <c r="M496" i="2"/>
  <c r="K496" i="2"/>
  <c r="L496" i="2"/>
  <c r="J495" i="2"/>
  <c r="M495" i="2"/>
  <c r="K495" i="2"/>
  <c r="L495" i="2"/>
  <c r="J494" i="2"/>
  <c r="M494" i="2"/>
  <c r="K494" i="2"/>
  <c r="L494" i="2"/>
  <c r="J493" i="2"/>
  <c r="M493" i="2"/>
  <c r="K493" i="2"/>
  <c r="L493" i="2"/>
  <c r="J492" i="2"/>
  <c r="M492" i="2"/>
  <c r="K492" i="2"/>
  <c r="L492" i="2"/>
  <c r="J491" i="2"/>
  <c r="M491" i="2"/>
  <c r="K491" i="2"/>
  <c r="L491" i="2"/>
  <c r="J490" i="2"/>
  <c r="M490" i="2"/>
  <c r="K490" i="2"/>
  <c r="L490" i="2"/>
  <c r="J489" i="2"/>
  <c r="M489" i="2"/>
  <c r="K489" i="2"/>
  <c r="L489" i="2"/>
  <c r="J488" i="2"/>
  <c r="M488" i="2"/>
  <c r="K488" i="2"/>
  <c r="L488" i="2"/>
  <c r="J487" i="2"/>
  <c r="M487" i="2"/>
  <c r="K487" i="2"/>
  <c r="L487" i="2"/>
  <c r="J486" i="2"/>
  <c r="M486" i="2"/>
  <c r="K486" i="2"/>
  <c r="L486" i="2"/>
  <c r="J485" i="2"/>
  <c r="M485" i="2"/>
  <c r="K485" i="2"/>
  <c r="L485" i="2"/>
  <c r="J484" i="2"/>
  <c r="M484" i="2"/>
  <c r="K484" i="2"/>
  <c r="L484" i="2"/>
  <c r="J483" i="2"/>
  <c r="M483" i="2"/>
  <c r="K483" i="2"/>
  <c r="L483" i="2"/>
  <c r="J482" i="2"/>
  <c r="M482" i="2"/>
  <c r="K482" i="2"/>
  <c r="L482" i="2"/>
  <c r="J481" i="2"/>
  <c r="M481" i="2"/>
  <c r="K481" i="2"/>
  <c r="L481" i="2"/>
  <c r="J480" i="2"/>
  <c r="M480" i="2"/>
  <c r="K480" i="2"/>
  <c r="L480" i="2"/>
  <c r="J479" i="2"/>
  <c r="M479" i="2"/>
  <c r="K479" i="2"/>
  <c r="L479" i="2"/>
  <c r="J478" i="2"/>
  <c r="M478" i="2"/>
  <c r="K478" i="2"/>
  <c r="L478" i="2"/>
  <c r="J477" i="2"/>
  <c r="M477" i="2"/>
  <c r="K477" i="2"/>
  <c r="L477" i="2"/>
  <c r="J476" i="2"/>
  <c r="M476" i="2"/>
  <c r="K476" i="2"/>
  <c r="L476" i="2"/>
  <c r="J475" i="2"/>
  <c r="M475" i="2"/>
  <c r="K475" i="2"/>
  <c r="L475" i="2"/>
  <c r="J474" i="2"/>
  <c r="M474" i="2"/>
  <c r="K474" i="2"/>
  <c r="L474" i="2"/>
  <c r="J473" i="2"/>
  <c r="M473" i="2"/>
  <c r="K473" i="2"/>
  <c r="L473" i="2"/>
  <c r="J472" i="2"/>
  <c r="M472" i="2"/>
  <c r="K472" i="2"/>
  <c r="L472" i="2"/>
  <c r="J471" i="2"/>
  <c r="M471" i="2"/>
  <c r="K471" i="2"/>
  <c r="L471" i="2"/>
  <c r="J470" i="2"/>
  <c r="M470" i="2"/>
  <c r="K470" i="2"/>
  <c r="L470" i="2"/>
  <c r="J469" i="2"/>
  <c r="M469" i="2"/>
  <c r="K469" i="2"/>
  <c r="L469" i="2"/>
  <c r="J468" i="2"/>
  <c r="M468" i="2"/>
  <c r="K468" i="2"/>
  <c r="L468" i="2"/>
  <c r="J467" i="2"/>
  <c r="M467" i="2"/>
  <c r="K467" i="2"/>
  <c r="L467" i="2"/>
  <c r="J466" i="2"/>
  <c r="M466" i="2"/>
  <c r="K466" i="2"/>
  <c r="L466" i="2"/>
  <c r="J465" i="2"/>
  <c r="M465" i="2"/>
  <c r="K465" i="2"/>
  <c r="L465" i="2"/>
  <c r="J464" i="2"/>
  <c r="M464" i="2"/>
  <c r="K464" i="2"/>
  <c r="L464" i="2"/>
  <c r="J463" i="2"/>
  <c r="M463" i="2"/>
  <c r="K463" i="2"/>
  <c r="L463" i="2"/>
  <c r="J462" i="2"/>
  <c r="M462" i="2"/>
  <c r="K462" i="2"/>
  <c r="L462" i="2"/>
  <c r="J461" i="2"/>
  <c r="M461" i="2"/>
  <c r="K461" i="2"/>
  <c r="L461" i="2"/>
  <c r="J460" i="2"/>
  <c r="M460" i="2"/>
  <c r="K460" i="2"/>
  <c r="L460" i="2"/>
  <c r="J459" i="2"/>
  <c r="M459" i="2"/>
  <c r="K459" i="2"/>
  <c r="L459" i="2"/>
  <c r="J458" i="2"/>
  <c r="M458" i="2"/>
  <c r="K458" i="2"/>
  <c r="L458" i="2"/>
  <c r="J457" i="2"/>
  <c r="M457" i="2"/>
  <c r="K457" i="2"/>
  <c r="L457" i="2"/>
  <c r="J456" i="2"/>
  <c r="M456" i="2"/>
  <c r="K456" i="2"/>
  <c r="L456" i="2"/>
  <c r="J455" i="2"/>
  <c r="M455" i="2"/>
  <c r="K455" i="2"/>
  <c r="L455" i="2"/>
  <c r="J454" i="2"/>
  <c r="M454" i="2"/>
  <c r="K454" i="2"/>
  <c r="L454" i="2"/>
  <c r="J453" i="2"/>
  <c r="M453" i="2"/>
  <c r="K453" i="2"/>
  <c r="L453" i="2"/>
  <c r="J452" i="2"/>
  <c r="M452" i="2"/>
  <c r="K452" i="2"/>
  <c r="L452" i="2"/>
  <c r="J451" i="2"/>
  <c r="M451" i="2"/>
  <c r="K451" i="2"/>
  <c r="L451" i="2"/>
  <c r="J450" i="2"/>
  <c r="M450" i="2"/>
  <c r="K450" i="2"/>
  <c r="L450" i="2"/>
  <c r="J449" i="2"/>
  <c r="M449" i="2"/>
  <c r="K449" i="2"/>
  <c r="L449" i="2"/>
  <c r="J448" i="2"/>
  <c r="M448" i="2"/>
  <c r="K448" i="2"/>
  <c r="L448" i="2"/>
  <c r="J447" i="2"/>
  <c r="M447" i="2"/>
  <c r="K447" i="2"/>
  <c r="L447" i="2"/>
  <c r="J446" i="2"/>
  <c r="M446" i="2"/>
  <c r="K446" i="2"/>
  <c r="L446" i="2"/>
  <c r="J445" i="2"/>
  <c r="M445" i="2"/>
  <c r="K445" i="2"/>
  <c r="L445" i="2"/>
  <c r="J444" i="2"/>
  <c r="M444" i="2"/>
  <c r="K444" i="2"/>
  <c r="L444" i="2"/>
  <c r="J443" i="2"/>
  <c r="M443" i="2"/>
  <c r="K443" i="2"/>
  <c r="L443" i="2"/>
  <c r="J442" i="2"/>
  <c r="M442" i="2"/>
  <c r="K442" i="2"/>
  <c r="L442" i="2"/>
  <c r="J441" i="2"/>
  <c r="M441" i="2"/>
  <c r="K441" i="2"/>
  <c r="L441" i="2"/>
  <c r="J440" i="2"/>
  <c r="M440" i="2"/>
  <c r="K440" i="2"/>
  <c r="L440" i="2"/>
  <c r="J439" i="2"/>
  <c r="M439" i="2"/>
  <c r="K439" i="2"/>
  <c r="L439" i="2"/>
  <c r="J438" i="2"/>
  <c r="M438" i="2"/>
  <c r="K438" i="2"/>
  <c r="L438" i="2"/>
  <c r="J437" i="2"/>
  <c r="M437" i="2"/>
  <c r="K437" i="2"/>
  <c r="L437" i="2"/>
  <c r="J436" i="2"/>
  <c r="M436" i="2"/>
  <c r="K436" i="2"/>
  <c r="L436" i="2"/>
  <c r="J435" i="2"/>
  <c r="M435" i="2"/>
  <c r="K435" i="2"/>
  <c r="L435" i="2"/>
  <c r="J434" i="2"/>
  <c r="M434" i="2"/>
  <c r="K434" i="2"/>
  <c r="L434" i="2"/>
  <c r="J433" i="2"/>
  <c r="M433" i="2"/>
  <c r="K433" i="2"/>
  <c r="L433" i="2"/>
  <c r="J432" i="2"/>
  <c r="M432" i="2"/>
  <c r="K432" i="2"/>
  <c r="L432" i="2"/>
  <c r="J431" i="2"/>
  <c r="M431" i="2"/>
  <c r="K431" i="2"/>
  <c r="L431" i="2"/>
  <c r="J430" i="2"/>
  <c r="M430" i="2"/>
  <c r="K430" i="2"/>
  <c r="L430" i="2"/>
  <c r="J429" i="2"/>
  <c r="M429" i="2"/>
  <c r="K429" i="2"/>
  <c r="L429" i="2"/>
  <c r="J428" i="2"/>
  <c r="M428" i="2"/>
  <c r="K428" i="2"/>
  <c r="L428" i="2"/>
  <c r="J427" i="2"/>
  <c r="M427" i="2"/>
  <c r="K427" i="2"/>
  <c r="L427" i="2"/>
  <c r="J426" i="2"/>
  <c r="M426" i="2"/>
  <c r="K426" i="2"/>
  <c r="L426" i="2"/>
  <c r="J425" i="2"/>
  <c r="M425" i="2"/>
  <c r="K425" i="2"/>
  <c r="L425" i="2"/>
  <c r="J424" i="2"/>
  <c r="M424" i="2"/>
  <c r="K424" i="2"/>
  <c r="L424" i="2"/>
  <c r="J423" i="2"/>
  <c r="M423" i="2"/>
  <c r="K423" i="2"/>
  <c r="L423" i="2"/>
  <c r="J422" i="2"/>
  <c r="M422" i="2"/>
  <c r="K422" i="2"/>
  <c r="L422" i="2"/>
  <c r="J421" i="2"/>
  <c r="M421" i="2"/>
  <c r="K421" i="2"/>
  <c r="L421" i="2"/>
  <c r="J420" i="2"/>
  <c r="M420" i="2"/>
  <c r="K420" i="2"/>
  <c r="L420" i="2"/>
  <c r="J419" i="2"/>
  <c r="M419" i="2"/>
  <c r="K419" i="2"/>
  <c r="L419" i="2"/>
  <c r="J418" i="2"/>
  <c r="M418" i="2"/>
  <c r="K418" i="2"/>
  <c r="L418" i="2"/>
  <c r="J417" i="2"/>
  <c r="M417" i="2"/>
  <c r="K417" i="2"/>
  <c r="L417" i="2"/>
  <c r="J416" i="2"/>
  <c r="M416" i="2"/>
  <c r="K416" i="2"/>
  <c r="L416" i="2"/>
  <c r="J415" i="2"/>
  <c r="M415" i="2"/>
  <c r="K415" i="2"/>
  <c r="L415" i="2"/>
  <c r="J414" i="2"/>
  <c r="M414" i="2"/>
  <c r="K414" i="2"/>
  <c r="L414" i="2"/>
  <c r="J413" i="2"/>
  <c r="M413" i="2"/>
  <c r="K413" i="2"/>
  <c r="L413" i="2"/>
  <c r="J412" i="2"/>
  <c r="M412" i="2"/>
  <c r="K412" i="2"/>
  <c r="L412" i="2"/>
  <c r="J411" i="2"/>
  <c r="M411" i="2"/>
  <c r="K411" i="2"/>
  <c r="L411" i="2"/>
  <c r="J410" i="2"/>
  <c r="M410" i="2"/>
  <c r="K410" i="2"/>
  <c r="L410" i="2"/>
  <c r="J409" i="2"/>
  <c r="M409" i="2"/>
  <c r="K409" i="2"/>
  <c r="L409" i="2"/>
  <c r="J408" i="2"/>
  <c r="M408" i="2"/>
  <c r="K408" i="2"/>
  <c r="L408" i="2"/>
  <c r="J407" i="2"/>
  <c r="M407" i="2"/>
  <c r="K407" i="2"/>
  <c r="L407" i="2"/>
  <c r="J406" i="2"/>
  <c r="M406" i="2"/>
  <c r="K406" i="2"/>
  <c r="L406" i="2"/>
  <c r="J405" i="2"/>
  <c r="M405" i="2"/>
  <c r="K405" i="2"/>
  <c r="L405" i="2"/>
  <c r="J404" i="2"/>
  <c r="M404" i="2"/>
  <c r="K404" i="2"/>
  <c r="L404" i="2"/>
  <c r="J403" i="2"/>
  <c r="M403" i="2"/>
  <c r="K403" i="2"/>
  <c r="L403" i="2"/>
  <c r="J402" i="2"/>
  <c r="M402" i="2"/>
  <c r="K402" i="2"/>
  <c r="L402" i="2"/>
  <c r="J401" i="2"/>
  <c r="M401" i="2"/>
  <c r="K401" i="2"/>
  <c r="L401" i="2"/>
  <c r="J400" i="2"/>
  <c r="M400" i="2"/>
  <c r="K400" i="2"/>
  <c r="L400" i="2"/>
  <c r="J399" i="2"/>
  <c r="M399" i="2"/>
  <c r="K399" i="2"/>
  <c r="L399" i="2"/>
  <c r="J398" i="2"/>
  <c r="M398" i="2"/>
  <c r="K398" i="2"/>
  <c r="L398" i="2"/>
  <c r="J397" i="2"/>
  <c r="M397" i="2"/>
  <c r="K397" i="2"/>
  <c r="L397" i="2"/>
  <c r="J396" i="2"/>
  <c r="M396" i="2"/>
  <c r="K396" i="2"/>
  <c r="L396" i="2"/>
  <c r="J395" i="2"/>
  <c r="M395" i="2"/>
  <c r="K395" i="2"/>
  <c r="L395" i="2"/>
  <c r="J394" i="2"/>
  <c r="M394" i="2"/>
  <c r="K394" i="2"/>
  <c r="L394" i="2"/>
  <c r="J393" i="2"/>
  <c r="M393" i="2"/>
  <c r="K393" i="2"/>
  <c r="L393" i="2"/>
  <c r="J392" i="2"/>
  <c r="M392" i="2"/>
  <c r="K392" i="2"/>
  <c r="L392" i="2"/>
  <c r="J391" i="2"/>
  <c r="M391" i="2"/>
  <c r="K391" i="2"/>
  <c r="L391" i="2"/>
  <c r="J390" i="2"/>
  <c r="M390" i="2"/>
  <c r="K390" i="2"/>
  <c r="L390" i="2"/>
  <c r="J389" i="2"/>
  <c r="M389" i="2"/>
  <c r="K389" i="2"/>
  <c r="L389" i="2"/>
  <c r="J388" i="2"/>
  <c r="M388" i="2"/>
  <c r="K388" i="2"/>
  <c r="L388" i="2"/>
  <c r="J387" i="2"/>
  <c r="M387" i="2"/>
  <c r="K387" i="2"/>
  <c r="L387" i="2"/>
  <c r="J386" i="2"/>
  <c r="M386" i="2"/>
  <c r="K386" i="2"/>
  <c r="L386" i="2"/>
  <c r="J385" i="2"/>
  <c r="M385" i="2"/>
  <c r="K385" i="2"/>
  <c r="L385" i="2"/>
  <c r="J384" i="2"/>
  <c r="M384" i="2"/>
  <c r="K384" i="2"/>
  <c r="L384" i="2"/>
  <c r="J383" i="2"/>
  <c r="M383" i="2"/>
  <c r="K383" i="2"/>
  <c r="L383" i="2"/>
  <c r="J382" i="2"/>
  <c r="M382" i="2"/>
  <c r="K382" i="2"/>
  <c r="L382" i="2"/>
  <c r="J381" i="2"/>
  <c r="M381" i="2"/>
  <c r="K381" i="2"/>
  <c r="L381" i="2"/>
  <c r="J380" i="2"/>
  <c r="M380" i="2"/>
  <c r="K380" i="2"/>
  <c r="L380" i="2"/>
  <c r="J379" i="2"/>
  <c r="M379" i="2"/>
  <c r="K379" i="2"/>
  <c r="L379" i="2"/>
  <c r="J378" i="2"/>
  <c r="M378" i="2"/>
  <c r="K378" i="2"/>
  <c r="L378" i="2"/>
  <c r="J377" i="2"/>
  <c r="M377" i="2"/>
  <c r="K377" i="2"/>
  <c r="L377" i="2"/>
  <c r="J376" i="2"/>
  <c r="M376" i="2"/>
  <c r="K376" i="2"/>
  <c r="L376" i="2"/>
  <c r="J375" i="2"/>
  <c r="M375" i="2"/>
  <c r="K375" i="2"/>
  <c r="L375" i="2"/>
  <c r="J374" i="2"/>
  <c r="M374" i="2"/>
  <c r="K374" i="2"/>
  <c r="L374" i="2"/>
  <c r="J373" i="2"/>
  <c r="M373" i="2"/>
  <c r="K373" i="2"/>
  <c r="L373" i="2"/>
  <c r="J372" i="2"/>
  <c r="M372" i="2"/>
  <c r="K372" i="2"/>
  <c r="L372" i="2"/>
  <c r="J371" i="2"/>
  <c r="M371" i="2"/>
  <c r="K371" i="2"/>
  <c r="L371" i="2"/>
  <c r="J370" i="2"/>
  <c r="M370" i="2"/>
  <c r="K370" i="2"/>
  <c r="L370" i="2"/>
  <c r="J369" i="2"/>
  <c r="M369" i="2"/>
  <c r="K369" i="2"/>
  <c r="L369" i="2"/>
  <c r="J368" i="2"/>
  <c r="M368" i="2"/>
  <c r="K368" i="2"/>
  <c r="L368" i="2"/>
  <c r="J367" i="2"/>
  <c r="M367" i="2"/>
  <c r="K367" i="2"/>
  <c r="L367" i="2"/>
  <c r="J366" i="2"/>
  <c r="M366" i="2"/>
  <c r="K366" i="2"/>
  <c r="L366" i="2"/>
  <c r="J365" i="2"/>
  <c r="M365" i="2"/>
  <c r="K365" i="2"/>
  <c r="L365" i="2"/>
  <c r="J364" i="2"/>
  <c r="M364" i="2"/>
  <c r="K364" i="2"/>
  <c r="L364" i="2"/>
  <c r="J363" i="2"/>
  <c r="M363" i="2"/>
  <c r="K363" i="2"/>
  <c r="L363" i="2"/>
  <c r="J362" i="2"/>
  <c r="M362" i="2"/>
  <c r="K362" i="2"/>
  <c r="L362" i="2"/>
  <c r="J361" i="2"/>
  <c r="M361" i="2"/>
  <c r="K361" i="2"/>
  <c r="L361" i="2"/>
  <c r="J360" i="2"/>
  <c r="M360" i="2"/>
  <c r="K360" i="2"/>
  <c r="L360" i="2"/>
  <c r="J359" i="2"/>
  <c r="M359" i="2"/>
  <c r="K359" i="2"/>
  <c r="L359" i="2"/>
  <c r="J358" i="2"/>
  <c r="M358" i="2"/>
  <c r="K358" i="2"/>
  <c r="L358" i="2"/>
  <c r="J357" i="2"/>
  <c r="M357" i="2"/>
  <c r="K357" i="2"/>
  <c r="L357" i="2"/>
  <c r="J356" i="2"/>
  <c r="M356" i="2"/>
  <c r="K356" i="2"/>
  <c r="L356" i="2"/>
  <c r="J355" i="2"/>
  <c r="M355" i="2"/>
  <c r="K355" i="2"/>
  <c r="L355" i="2"/>
  <c r="J354" i="2"/>
  <c r="M354" i="2"/>
  <c r="K354" i="2"/>
  <c r="L354" i="2"/>
  <c r="J353" i="2"/>
  <c r="M353" i="2"/>
  <c r="K353" i="2"/>
  <c r="L353" i="2"/>
  <c r="J352" i="2"/>
  <c r="M352" i="2"/>
  <c r="K352" i="2"/>
  <c r="L352" i="2"/>
  <c r="J351" i="2"/>
  <c r="M351" i="2"/>
  <c r="K351" i="2"/>
  <c r="L351" i="2"/>
  <c r="J350" i="2"/>
  <c r="M350" i="2"/>
  <c r="K350" i="2"/>
  <c r="L350" i="2"/>
  <c r="J349" i="2"/>
  <c r="M349" i="2"/>
  <c r="K349" i="2"/>
  <c r="L349" i="2"/>
  <c r="J348" i="2"/>
  <c r="M348" i="2"/>
  <c r="K348" i="2"/>
  <c r="L348" i="2"/>
  <c r="J347" i="2"/>
  <c r="M347" i="2"/>
  <c r="K347" i="2"/>
  <c r="L347" i="2"/>
  <c r="J346" i="2"/>
  <c r="M346" i="2"/>
  <c r="K346" i="2"/>
  <c r="L346" i="2"/>
  <c r="J345" i="2"/>
  <c r="M345" i="2"/>
  <c r="K345" i="2"/>
  <c r="L345" i="2"/>
  <c r="J344" i="2"/>
  <c r="M344" i="2"/>
  <c r="K344" i="2"/>
  <c r="L344" i="2"/>
  <c r="J343" i="2"/>
  <c r="M343" i="2"/>
  <c r="K343" i="2"/>
  <c r="L343" i="2"/>
  <c r="J342" i="2"/>
  <c r="M342" i="2"/>
  <c r="K342" i="2"/>
  <c r="L342" i="2"/>
  <c r="J341" i="2"/>
  <c r="M341" i="2"/>
  <c r="K341" i="2"/>
  <c r="L341" i="2"/>
  <c r="J340" i="2"/>
  <c r="M340" i="2"/>
  <c r="K340" i="2"/>
  <c r="L340" i="2"/>
  <c r="J339" i="2"/>
  <c r="M339" i="2"/>
  <c r="K339" i="2"/>
  <c r="L339" i="2"/>
  <c r="J338" i="2"/>
  <c r="M338" i="2"/>
  <c r="K338" i="2"/>
  <c r="L338" i="2"/>
  <c r="J337" i="2"/>
  <c r="M337" i="2"/>
  <c r="K337" i="2"/>
  <c r="L337" i="2"/>
  <c r="J336" i="2"/>
  <c r="M336" i="2"/>
  <c r="K336" i="2"/>
  <c r="L336" i="2"/>
  <c r="J335" i="2"/>
  <c r="M335" i="2"/>
  <c r="K335" i="2"/>
  <c r="L335" i="2"/>
  <c r="J334" i="2"/>
  <c r="M334" i="2"/>
  <c r="K334" i="2"/>
  <c r="L334" i="2"/>
  <c r="J333" i="2"/>
  <c r="M333" i="2"/>
  <c r="K333" i="2"/>
  <c r="L333" i="2"/>
  <c r="J332" i="2"/>
  <c r="M332" i="2"/>
  <c r="K332" i="2"/>
  <c r="L332" i="2"/>
  <c r="J331" i="2"/>
  <c r="M331" i="2"/>
  <c r="K331" i="2"/>
  <c r="L331" i="2"/>
  <c r="J330" i="2"/>
  <c r="M330" i="2"/>
  <c r="K330" i="2"/>
  <c r="L330" i="2"/>
  <c r="J329" i="2"/>
  <c r="M329" i="2"/>
  <c r="K329" i="2"/>
  <c r="L329" i="2"/>
  <c r="J328" i="2"/>
  <c r="M328" i="2"/>
  <c r="K328" i="2"/>
  <c r="L328" i="2"/>
  <c r="J327" i="2"/>
  <c r="M327" i="2"/>
  <c r="K327" i="2"/>
  <c r="L327" i="2"/>
  <c r="J326" i="2"/>
  <c r="M326" i="2"/>
  <c r="K326" i="2"/>
  <c r="L326" i="2"/>
  <c r="J325" i="2"/>
  <c r="M325" i="2"/>
  <c r="K325" i="2"/>
  <c r="L325" i="2"/>
  <c r="J324" i="2"/>
  <c r="M324" i="2"/>
  <c r="K324" i="2"/>
  <c r="L324" i="2"/>
  <c r="J323" i="2"/>
  <c r="M323" i="2"/>
  <c r="K323" i="2"/>
  <c r="L323" i="2"/>
  <c r="J322" i="2"/>
  <c r="M322" i="2"/>
  <c r="K322" i="2"/>
  <c r="L322" i="2"/>
  <c r="J321" i="2"/>
  <c r="M321" i="2"/>
  <c r="K321" i="2"/>
  <c r="L321" i="2"/>
  <c r="J320" i="2"/>
  <c r="M320" i="2"/>
  <c r="K320" i="2"/>
  <c r="L320" i="2"/>
  <c r="J319" i="2"/>
  <c r="M319" i="2"/>
  <c r="K319" i="2"/>
  <c r="L319" i="2"/>
  <c r="J318" i="2"/>
  <c r="M318" i="2"/>
  <c r="K318" i="2"/>
  <c r="L318" i="2"/>
  <c r="J317" i="2"/>
  <c r="M317" i="2"/>
  <c r="K317" i="2"/>
  <c r="L317" i="2"/>
  <c r="J316" i="2"/>
  <c r="M316" i="2"/>
  <c r="K316" i="2"/>
  <c r="L316" i="2"/>
  <c r="J315" i="2"/>
  <c r="M315" i="2"/>
  <c r="K315" i="2"/>
  <c r="L315" i="2"/>
  <c r="J314" i="2"/>
  <c r="M314" i="2"/>
  <c r="K314" i="2"/>
  <c r="L314" i="2"/>
  <c r="J313" i="2"/>
  <c r="M313" i="2"/>
  <c r="K313" i="2"/>
  <c r="L313" i="2"/>
  <c r="J312" i="2"/>
  <c r="M312" i="2"/>
  <c r="K312" i="2"/>
  <c r="L312" i="2"/>
  <c r="J311" i="2"/>
  <c r="M311" i="2"/>
  <c r="K311" i="2"/>
  <c r="L311" i="2"/>
  <c r="J310" i="2"/>
  <c r="M310" i="2"/>
  <c r="K310" i="2"/>
  <c r="L310" i="2"/>
  <c r="J309" i="2"/>
  <c r="M309" i="2"/>
  <c r="K309" i="2"/>
  <c r="L309" i="2"/>
  <c r="J308" i="2"/>
  <c r="M308" i="2"/>
  <c r="K308" i="2"/>
  <c r="L308" i="2"/>
  <c r="J307" i="2"/>
  <c r="M307" i="2"/>
  <c r="K307" i="2"/>
  <c r="L307" i="2"/>
  <c r="J306" i="2"/>
  <c r="M306" i="2"/>
  <c r="K306" i="2"/>
  <c r="L306" i="2"/>
  <c r="J305" i="2"/>
  <c r="M305" i="2"/>
  <c r="K305" i="2"/>
  <c r="L305" i="2"/>
  <c r="J304" i="2"/>
  <c r="M304" i="2"/>
  <c r="K304" i="2"/>
  <c r="L304" i="2"/>
  <c r="J303" i="2"/>
  <c r="M303" i="2"/>
  <c r="K303" i="2"/>
  <c r="L303" i="2"/>
  <c r="J302" i="2"/>
  <c r="M302" i="2"/>
  <c r="K302" i="2"/>
  <c r="L302" i="2"/>
  <c r="J301" i="2"/>
  <c r="M301" i="2"/>
  <c r="K301" i="2"/>
  <c r="L301" i="2"/>
  <c r="J300" i="2"/>
  <c r="M300" i="2"/>
  <c r="K300" i="2"/>
  <c r="L300" i="2"/>
  <c r="J299" i="2"/>
  <c r="M299" i="2"/>
  <c r="K299" i="2"/>
  <c r="L299" i="2"/>
  <c r="J298" i="2"/>
  <c r="M298" i="2"/>
  <c r="K298" i="2"/>
  <c r="L298" i="2"/>
  <c r="J297" i="2"/>
  <c r="M297" i="2"/>
  <c r="K297" i="2"/>
  <c r="L297" i="2"/>
  <c r="J296" i="2"/>
  <c r="M296" i="2"/>
  <c r="K296" i="2"/>
  <c r="L296" i="2"/>
  <c r="J295" i="2"/>
  <c r="M295" i="2"/>
  <c r="K295" i="2"/>
  <c r="L295" i="2"/>
  <c r="J294" i="2"/>
  <c r="M294" i="2"/>
  <c r="K294" i="2"/>
  <c r="L294" i="2"/>
  <c r="J293" i="2"/>
  <c r="M293" i="2"/>
  <c r="K293" i="2"/>
  <c r="L293" i="2"/>
  <c r="J292" i="2"/>
  <c r="M292" i="2"/>
  <c r="K292" i="2"/>
  <c r="L292" i="2"/>
  <c r="J291" i="2"/>
  <c r="M291" i="2"/>
  <c r="K291" i="2"/>
  <c r="L291" i="2"/>
  <c r="J290" i="2"/>
  <c r="M290" i="2"/>
  <c r="K290" i="2"/>
  <c r="L290" i="2"/>
  <c r="J289" i="2"/>
  <c r="M289" i="2"/>
  <c r="K289" i="2"/>
  <c r="L289" i="2"/>
  <c r="J288" i="2"/>
  <c r="M288" i="2"/>
  <c r="K288" i="2"/>
  <c r="L288" i="2"/>
  <c r="J287" i="2"/>
  <c r="M287" i="2"/>
  <c r="K287" i="2"/>
  <c r="L287" i="2"/>
  <c r="J286" i="2"/>
  <c r="M286" i="2"/>
  <c r="K286" i="2"/>
  <c r="L286" i="2"/>
  <c r="J285" i="2"/>
  <c r="M285" i="2"/>
  <c r="K285" i="2"/>
  <c r="L285" i="2"/>
  <c r="J284" i="2"/>
  <c r="M284" i="2"/>
  <c r="K284" i="2"/>
  <c r="L284" i="2"/>
  <c r="J283" i="2"/>
  <c r="M283" i="2"/>
  <c r="K283" i="2"/>
  <c r="L283" i="2"/>
  <c r="J282" i="2"/>
  <c r="M282" i="2"/>
  <c r="K282" i="2"/>
  <c r="L282" i="2"/>
  <c r="J281" i="2"/>
  <c r="M281" i="2"/>
  <c r="K281" i="2"/>
  <c r="L281" i="2"/>
  <c r="J280" i="2"/>
  <c r="M280" i="2"/>
  <c r="K280" i="2"/>
  <c r="L280" i="2"/>
  <c r="J279" i="2"/>
  <c r="M279" i="2"/>
  <c r="K279" i="2"/>
  <c r="L279" i="2"/>
  <c r="J278" i="2"/>
  <c r="M278" i="2"/>
  <c r="K278" i="2"/>
  <c r="L278" i="2"/>
  <c r="J277" i="2"/>
  <c r="M277" i="2"/>
  <c r="K277" i="2"/>
  <c r="L277" i="2"/>
  <c r="J276" i="2"/>
  <c r="M276" i="2"/>
  <c r="K276" i="2"/>
  <c r="L276" i="2"/>
  <c r="J275" i="2"/>
  <c r="M275" i="2"/>
  <c r="K275" i="2"/>
  <c r="L275" i="2"/>
  <c r="J274" i="2"/>
  <c r="M274" i="2"/>
  <c r="K274" i="2"/>
  <c r="L274" i="2"/>
  <c r="J273" i="2"/>
  <c r="M273" i="2"/>
  <c r="K273" i="2"/>
  <c r="L273" i="2"/>
  <c r="J272" i="2"/>
  <c r="M272" i="2"/>
  <c r="K272" i="2"/>
  <c r="L272" i="2"/>
  <c r="J271" i="2"/>
  <c r="M271" i="2"/>
  <c r="K271" i="2"/>
  <c r="L271" i="2"/>
  <c r="J270" i="2"/>
  <c r="M270" i="2"/>
  <c r="K270" i="2"/>
  <c r="L270" i="2"/>
  <c r="J269" i="2"/>
  <c r="M269" i="2"/>
  <c r="K269" i="2"/>
  <c r="L269" i="2"/>
  <c r="J268" i="2"/>
  <c r="M268" i="2"/>
  <c r="K268" i="2"/>
  <c r="L268" i="2"/>
  <c r="J267" i="2"/>
  <c r="M267" i="2"/>
  <c r="K267" i="2"/>
  <c r="L267" i="2"/>
  <c r="J266" i="2"/>
  <c r="M266" i="2"/>
  <c r="K266" i="2"/>
  <c r="L266" i="2"/>
  <c r="J265" i="2"/>
  <c r="M265" i="2"/>
  <c r="K265" i="2"/>
  <c r="L265" i="2"/>
  <c r="J264" i="2"/>
  <c r="M264" i="2"/>
  <c r="K264" i="2"/>
  <c r="L264" i="2"/>
  <c r="J263" i="2"/>
  <c r="M263" i="2"/>
  <c r="K263" i="2"/>
  <c r="L263" i="2"/>
  <c r="J262" i="2"/>
  <c r="M262" i="2"/>
  <c r="K262" i="2"/>
  <c r="L262" i="2"/>
  <c r="J261" i="2"/>
  <c r="M261" i="2"/>
  <c r="K261" i="2"/>
  <c r="L261" i="2"/>
  <c r="J260" i="2"/>
  <c r="M260" i="2"/>
  <c r="K260" i="2"/>
  <c r="L260" i="2"/>
  <c r="J259" i="2"/>
  <c r="M259" i="2"/>
  <c r="K259" i="2"/>
  <c r="L259" i="2"/>
  <c r="J258" i="2"/>
  <c r="M258" i="2"/>
  <c r="K258" i="2"/>
  <c r="L258" i="2"/>
  <c r="J257" i="2"/>
  <c r="M257" i="2"/>
  <c r="K257" i="2"/>
  <c r="L257" i="2"/>
  <c r="J256" i="2"/>
  <c r="M256" i="2"/>
  <c r="K256" i="2"/>
  <c r="L256" i="2"/>
  <c r="J255" i="2"/>
  <c r="M255" i="2"/>
  <c r="K255" i="2"/>
  <c r="L255" i="2"/>
  <c r="J254" i="2"/>
  <c r="M254" i="2"/>
  <c r="K254" i="2"/>
  <c r="L254" i="2"/>
  <c r="J253" i="2"/>
  <c r="M253" i="2"/>
  <c r="K253" i="2"/>
  <c r="L253" i="2"/>
  <c r="J252" i="2"/>
  <c r="M252" i="2"/>
  <c r="K252" i="2"/>
  <c r="L252" i="2"/>
  <c r="J251" i="2"/>
  <c r="M251" i="2"/>
  <c r="K251" i="2"/>
  <c r="L251" i="2"/>
  <c r="J250" i="2"/>
  <c r="M250" i="2"/>
  <c r="K250" i="2"/>
  <c r="L250" i="2"/>
  <c r="J249" i="2"/>
  <c r="M249" i="2"/>
  <c r="K249" i="2"/>
  <c r="L249" i="2"/>
  <c r="J248" i="2"/>
  <c r="M248" i="2"/>
  <c r="K248" i="2"/>
  <c r="L248" i="2"/>
  <c r="J247" i="2"/>
  <c r="M247" i="2"/>
  <c r="K247" i="2"/>
  <c r="L247" i="2"/>
  <c r="J246" i="2"/>
  <c r="M246" i="2"/>
  <c r="K246" i="2"/>
  <c r="L246" i="2"/>
  <c r="J245" i="2"/>
  <c r="M245" i="2"/>
  <c r="K245" i="2"/>
  <c r="L245" i="2"/>
  <c r="J244" i="2"/>
  <c r="M244" i="2"/>
  <c r="K244" i="2"/>
  <c r="L244" i="2"/>
  <c r="J243" i="2"/>
  <c r="M243" i="2"/>
  <c r="K243" i="2"/>
  <c r="L243" i="2"/>
  <c r="J242" i="2"/>
  <c r="M242" i="2"/>
  <c r="K242" i="2"/>
  <c r="L242" i="2"/>
  <c r="J241" i="2"/>
  <c r="M241" i="2"/>
  <c r="K241" i="2"/>
  <c r="L241" i="2"/>
  <c r="J240" i="2"/>
  <c r="M240" i="2"/>
  <c r="K240" i="2"/>
  <c r="L240" i="2"/>
  <c r="J239" i="2"/>
  <c r="M239" i="2"/>
  <c r="K239" i="2"/>
  <c r="L239" i="2"/>
  <c r="J238" i="2"/>
  <c r="M238" i="2"/>
  <c r="K238" i="2"/>
  <c r="L238" i="2"/>
  <c r="J237" i="2"/>
  <c r="M237" i="2"/>
  <c r="K237" i="2"/>
  <c r="L237" i="2"/>
  <c r="J236" i="2"/>
  <c r="M236" i="2"/>
  <c r="K236" i="2"/>
  <c r="L236" i="2"/>
  <c r="J235" i="2"/>
  <c r="M235" i="2"/>
  <c r="K235" i="2"/>
  <c r="L235" i="2"/>
  <c r="J234" i="2"/>
  <c r="M234" i="2"/>
  <c r="K234" i="2"/>
  <c r="L234" i="2"/>
  <c r="J233" i="2"/>
  <c r="M233" i="2"/>
  <c r="K233" i="2"/>
  <c r="L233" i="2"/>
  <c r="J232" i="2"/>
  <c r="M232" i="2"/>
  <c r="K232" i="2"/>
  <c r="L232" i="2"/>
  <c r="J231" i="2"/>
  <c r="M231" i="2"/>
  <c r="K231" i="2"/>
  <c r="L231" i="2"/>
  <c r="J230" i="2"/>
  <c r="M230" i="2"/>
  <c r="K230" i="2"/>
  <c r="L230" i="2"/>
  <c r="J229" i="2"/>
  <c r="M229" i="2"/>
  <c r="K229" i="2"/>
  <c r="L229" i="2"/>
  <c r="J228" i="2"/>
  <c r="M228" i="2"/>
  <c r="K228" i="2"/>
  <c r="L228" i="2"/>
  <c r="J227" i="2"/>
  <c r="M227" i="2"/>
  <c r="K227" i="2"/>
  <c r="L227" i="2"/>
  <c r="J226" i="2"/>
  <c r="M226" i="2"/>
  <c r="K226" i="2"/>
  <c r="L226" i="2"/>
  <c r="J225" i="2"/>
  <c r="M225" i="2"/>
  <c r="K225" i="2"/>
  <c r="L225" i="2"/>
  <c r="J224" i="2"/>
  <c r="M224" i="2"/>
  <c r="K224" i="2"/>
  <c r="L224" i="2"/>
  <c r="J223" i="2"/>
  <c r="M223" i="2"/>
  <c r="K223" i="2"/>
  <c r="L223" i="2"/>
  <c r="J222" i="2"/>
  <c r="M222" i="2"/>
  <c r="K222" i="2"/>
  <c r="L222" i="2"/>
  <c r="J221" i="2"/>
  <c r="M221" i="2"/>
  <c r="K221" i="2"/>
  <c r="L221" i="2"/>
  <c r="J220" i="2"/>
  <c r="M220" i="2"/>
  <c r="K220" i="2"/>
  <c r="L220" i="2"/>
  <c r="J219" i="2"/>
  <c r="M219" i="2"/>
  <c r="K219" i="2"/>
  <c r="L219" i="2"/>
  <c r="J218" i="2"/>
  <c r="M218" i="2"/>
  <c r="K218" i="2"/>
  <c r="L218" i="2"/>
  <c r="J217" i="2"/>
  <c r="M217" i="2"/>
  <c r="K217" i="2"/>
  <c r="L217" i="2"/>
  <c r="J216" i="2"/>
  <c r="M216" i="2"/>
  <c r="K216" i="2"/>
  <c r="L216" i="2"/>
  <c r="J215" i="2"/>
  <c r="M215" i="2"/>
  <c r="K215" i="2"/>
  <c r="L215" i="2"/>
  <c r="J214" i="2"/>
  <c r="M214" i="2"/>
  <c r="K214" i="2"/>
  <c r="L214" i="2"/>
  <c r="J213" i="2"/>
  <c r="M213" i="2"/>
  <c r="K213" i="2"/>
  <c r="L213" i="2"/>
  <c r="J212" i="2"/>
  <c r="M212" i="2"/>
  <c r="K212" i="2"/>
  <c r="L212" i="2"/>
  <c r="J211" i="2"/>
  <c r="M211" i="2"/>
  <c r="K211" i="2"/>
  <c r="L211" i="2"/>
  <c r="J210" i="2"/>
  <c r="M210" i="2"/>
  <c r="K210" i="2"/>
  <c r="L210" i="2"/>
  <c r="J209" i="2"/>
  <c r="M209" i="2"/>
  <c r="K209" i="2"/>
  <c r="L209" i="2"/>
  <c r="J208" i="2"/>
  <c r="M208" i="2"/>
  <c r="K208" i="2"/>
  <c r="L208" i="2"/>
  <c r="J207" i="2"/>
  <c r="M207" i="2"/>
  <c r="K207" i="2"/>
  <c r="L207" i="2"/>
  <c r="J206" i="2"/>
  <c r="M206" i="2"/>
  <c r="K206" i="2"/>
  <c r="L206" i="2"/>
  <c r="J205" i="2"/>
  <c r="M205" i="2"/>
  <c r="K205" i="2"/>
  <c r="L205" i="2"/>
  <c r="J204" i="2"/>
  <c r="M204" i="2"/>
  <c r="K204" i="2"/>
  <c r="L204" i="2"/>
  <c r="J203" i="2"/>
  <c r="M203" i="2"/>
  <c r="K203" i="2"/>
  <c r="L203" i="2"/>
  <c r="J202" i="2"/>
  <c r="M202" i="2"/>
  <c r="K202" i="2"/>
  <c r="L202" i="2"/>
  <c r="J201" i="2"/>
  <c r="M201" i="2"/>
  <c r="K201" i="2"/>
  <c r="L201" i="2"/>
  <c r="J200" i="2"/>
  <c r="M200" i="2"/>
  <c r="K200" i="2"/>
  <c r="L200" i="2"/>
  <c r="J199" i="2"/>
  <c r="M199" i="2"/>
  <c r="K199" i="2"/>
  <c r="L199" i="2"/>
  <c r="J198" i="2"/>
  <c r="M198" i="2"/>
  <c r="K198" i="2"/>
  <c r="L198" i="2"/>
  <c r="J197" i="2"/>
  <c r="M197" i="2"/>
  <c r="K197" i="2"/>
  <c r="L197" i="2"/>
  <c r="J196" i="2"/>
  <c r="M196" i="2"/>
  <c r="K196" i="2"/>
  <c r="L196" i="2"/>
  <c r="J195" i="2"/>
  <c r="M195" i="2"/>
  <c r="K195" i="2"/>
  <c r="L195" i="2"/>
  <c r="J194" i="2"/>
  <c r="M194" i="2"/>
  <c r="K194" i="2"/>
  <c r="L194" i="2"/>
  <c r="J193" i="2"/>
  <c r="M193" i="2"/>
  <c r="K193" i="2"/>
  <c r="L193" i="2"/>
  <c r="J192" i="2"/>
  <c r="M192" i="2"/>
  <c r="K192" i="2"/>
  <c r="L192" i="2"/>
  <c r="J191" i="2"/>
  <c r="M191" i="2"/>
  <c r="K191" i="2"/>
  <c r="L191" i="2"/>
  <c r="J190" i="2"/>
  <c r="M190" i="2"/>
  <c r="K190" i="2"/>
  <c r="L190" i="2"/>
  <c r="J189" i="2"/>
  <c r="M189" i="2"/>
  <c r="K189" i="2"/>
  <c r="L189" i="2"/>
  <c r="J188" i="2"/>
  <c r="M188" i="2"/>
  <c r="K188" i="2"/>
  <c r="L188" i="2"/>
  <c r="J187" i="2"/>
  <c r="M187" i="2"/>
  <c r="K187" i="2"/>
  <c r="L187" i="2"/>
  <c r="J186" i="2"/>
  <c r="M186" i="2"/>
  <c r="K186" i="2"/>
  <c r="L186" i="2"/>
  <c r="J185" i="2"/>
  <c r="M185" i="2"/>
  <c r="K185" i="2"/>
  <c r="L185" i="2"/>
  <c r="J184" i="2"/>
  <c r="M184" i="2"/>
  <c r="K184" i="2"/>
  <c r="L184" i="2"/>
  <c r="J183" i="2"/>
  <c r="M183" i="2"/>
  <c r="K183" i="2"/>
  <c r="L183" i="2"/>
  <c r="J182" i="2"/>
  <c r="M182" i="2"/>
  <c r="K182" i="2"/>
  <c r="L182" i="2"/>
  <c r="J181" i="2"/>
  <c r="M181" i="2"/>
  <c r="K181" i="2"/>
  <c r="L181" i="2"/>
  <c r="J180" i="2"/>
  <c r="M180" i="2"/>
  <c r="K180" i="2"/>
  <c r="L180" i="2"/>
  <c r="J179" i="2"/>
  <c r="M179" i="2"/>
  <c r="K179" i="2"/>
  <c r="L179" i="2"/>
  <c r="J178" i="2"/>
  <c r="M178" i="2"/>
  <c r="K178" i="2"/>
  <c r="L178" i="2"/>
  <c r="J177" i="2"/>
  <c r="M177" i="2"/>
  <c r="K177" i="2"/>
  <c r="L177" i="2"/>
  <c r="J176" i="2"/>
  <c r="M176" i="2"/>
  <c r="K176" i="2"/>
  <c r="L176" i="2"/>
  <c r="J175" i="2"/>
  <c r="M175" i="2"/>
  <c r="K175" i="2"/>
  <c r="L175" i="2"/>
  <c r="J174" i="2"/>
  <c r="M174" i="2"/>
  <c r="K174" i="2"/>
  <c r="L174" i="2"/>
  <c r="J173" i="2"/>
  <c r="M173" i="2"/>
  <c r="K173" i="2"/>
  <c r="L173" i="2"/>
  <c r="J172" i="2"/>
  <c r="M172" i="2"/>
  <c r="K172" i="2"/>
  <c r="L172" i="2"/>
  <c r="J171" i="2"/>
  <c r="M171" i="2"/>
  <c r="K171" i="2"/>
  <c r="L171" i="2"/>
  <c r="J170" i="2"/>
  <c r="M170" i="2"/>
  <c r="K170" i="2"/>
  <c r="L170" i="2"/>
  <c r="J169" i="2"/>
  <c r="M169" i="2"/>
  <c r="K169" i="2"/>
  <c r="L169" i="2"/>
  <c r="J168" i="2"/>
  <c r="M168" i="2"/>
  <c r="K168" i="2"/>
  <c r="L168" i="2"/>
  <c r="J167" i="2"/>
  <c r="M167" i="2"/>
  <c r="K167" i="2"/>
  <c r="L167" i="2"/>
  <c r="J166" i="2"/>
  <c r="M166" i="2"/>
  <c r="K166" i="2"/>
  <c r="L166" i="2"/>
  <c r="J165" i="2"/>
  <c r="M165" i="2"/>
  <c r="K165" i="2"/>
  <c r="L165" i="2"/>
  <c r="J164" i="2"/>
  <c r="M164" i="2"/>
  <c r="K164" i="2"/>
  <c r="L164" i="2"/>
  <c r="J163" i="2"/>
  <c r="M163" i="2"/>
  <c r="K163" i="2"/>
  <c r="L163" i="2"/>
  <c r="J162" i="2"/>
  <c r="M162" i="2"/>
  <c r="K162" i="2"/>
  <c r="L162" i="2"/>
  <c r="J161" i="2"/>
  <c r="M161" i="2"/>
  <c r="K161" i="2"/>
  <c r="L161" i="2"/>
  <c r="J160" i="2"/>
  <c r="M160" i="2"/>
  <c r="K160" i="2"/>
  <c r="L160" i="2"/>
  <c r="J159" i="2"/>
  <c r="M159" i="2"/>
  <c r="K159" i="2"/>
  <c r="L159" i="2"/>
  <c r="J158" i="2"/>
  <c r="M158" i="2"/>
  <c r="K158" i="2"/>
  <c r="L158" i="2"/>
  <c r="J157" i="2"/>
  <c r="M157" i="2"/>
  <c r="K157" i="2"/>
  <c r="L157" i="2"/>
  <c r="J156" i="2"/>
  <c r="M156" i="2"/>
  <c r="K156" i="2"/>
  <c r="L156" i="2"/>
  <c r="J155" i="2"/>
  <c r="M155" i="2"/>
  <c r="K155" i="2"/>
  <c r="L155" i="2"/>
  <c r="J154" i="2"/>
  <c r="M154" i="2"/>
  <c r="K154" i="2"/>
  <c r="L154" i="2"/>
  <c r="J153" i="2"/>
  <c r="M153" i="2"/>
  <c r="K153" i="2"/>
  <c r="L153" i="2"/>
  <c r="J152" i="2"/>
  <c r="M152" i="2"/>
  <c r="K152" i="2"/>
  <c r="L152" i="2"/>
  <c r="J151" i="2"/>
  <c r="M151" i="2"/>
  <c r="K151" i="2"/>
  <c r="L151" i="2"/>
  <c r="J150" i="2"/>
  <c r="M150" i="2"/>
  <c r="K150" i="2"/>
  <c r="L150" i="2"/>
  <c r="J149" i="2"/>
  <c r="M149" i="2"/>
  <c r="K149" i="2"/>
  <c r="L149" i="2"/>
  <c r="J148" i="2"/>
  <c r="M148" i="2"/>
  <c r="K148" i="2"/>
  <c r="L148" i="2"/>
  <c r="J147" i="2"/>
  <c r="M147" i="2"/>
  <c r="K147" i="2"/>
  <c r="L147" i="2"/>
  <c r="J146" i="2"/>
  <c r="M146" i="2"/>
  <c r="K146" i="2"/>
  <c r="L146" i="2"/>
  <c r="J145" i="2"/>
  <c r="M145" i="2"/>
  <c r="K145" i="2"/>
  <c r="L145" i="2"/>
  <c r="J144" i="2"/>
  <c r="M144" i="2"/>
  <c r="K144" i="2"/>
  <c r="L144" i="2"/>
  <c r="J143" i="2"/>
  <c r="M143" i="2"/>
  <c r="K143" i="2"/>
  <c r="L143" i="2"/>
  <c r="J142" i="2"/>
  <c r="M142" i="2"/>
  <c r="K142" i="2"/>
  <c r="L142" i="2"/>
  <c r="J141" i="2"/>
  <c r="M141" i="2"/>
  <c r="K141" i="2"/>
  <c r="L141" i="2"/>
  <c r="J140" i="2"/>
  <c r="M140" i="2"/>
  <c r="K140" i="2"/>
  <c r="L140" i="2"/>
  <c r="J139" i="2"/>
  <c r="M139" i="2"/>
  <c r="K139" i="2"/>
  <c r="L139" i="2"/>
  <c r="J138" i="2"/>
  <c r="M138" i="2"/>
  <c r="K138" i="2"/>
  <c r="L138" i="2"/>
  <c r="J137" i="2"/>
  <c r="M137" i="2"/>
  <c r="K137" i="2"/>
  <c r="L137" i="2"/>
  <c r="J136" i="2"/>
  <c r="M136" i="2"/>
  <c r="K136" i="2"/>
  <c r="L136" i="2"/>
  <c r="J135" i="2"/>
  <c r="M135" i="2"/>
  <c r="K135" i="2"/>
  <c r="L135" i="2"/>
  <c r="J134" i="2"/>
  <c r="M134" i="2"/>
  <c r="K134" i="2"/>
  <c r="L134" i="2"/>
  <c r="J133" i="2"/>
  <c r="M133" i="2"/>
  <c r="K133" i="2"/>
  <c r="L133" i="2"/>
  <c r="J132" i="2"/>
  <c r="M132" i="2"/>
  <c r="K132" i="2"/>
  <c r="L132" i="2"/>
  <c r="J131" i="2"/>
  <c r="M131" i="2"/>
  <c r="K131" i="2"/>
  <c r="L131" i="2"/>
  <c r="J130" i="2"/>
  <c r="M130" i="2"/>
  <c r="K130" i="2"/>
  <c r="L130" i="2"/>
  <c r="J129" i="2"/>
  <c r="M129" i="2"/>
  <c r="K129" i="2"/>
  <c r="L129" i="2"/>
  <c r="J128" i="2"/>
  <c r="M128" i="2"/>
  <c r="K128" i="2"/>
  <c r="L128" i="2"/>
  <c r="J127" i="2"/>
  <c r="M127" i="2"/>
  <c r="K127" i="2"/>
  <c r="L127" i="2"/>
  <c r="J126" i="2"/>
  <c r="M126" i="2"/>
  <c r="K126" i="2"/>
  <c r="L126" i="2"/>
  <c r="J125" i="2"/>
  <c r="M125" i="2"/>
  <c r="K125" i="2"/>
  <c r="L125" i="2"/>
  <c r="J124" i="2"/>
  <c r="M124" i="2"/>
  <c r="K124" i="2"/>
  <c r="L124" i="2"/>
  <c r="J123" i="2"/>
  <c r="M123" i="2"/>
  <c r="K123" i="2"/>
  <c r="L123" i="2"/>
  <c r="J122" i="2"/>
  <c r="M122" i="2"/>
  <c r="K122" i="2"/>
  <c r="L122" i="2"/>
  <c r="J121" i="2"/>
  <c r="M121" i="2"/>
  <c r="K121" i="2"/>
  <c r="L121" i="2"/>
  <c r="J120" i="2"/>
  <c r="M120" i="2"/>
  <c r="K120" i="2"/>
  <c r="L120" i="2"/>
  <c r="J119" i="2"/>
  <c r="M119" i="2"/>
  <c r="K119" i="2"/>
  <c r="L119" i="2"/>
  <c r="J118" i="2"/>
  <c r="M118" i="2"/>
  <c r="K118" i="2"/>
  <c r="L118" i="2"/>
  <c r="J117" i="2"/>
  <c r="M117" i="2"/>
  <c r="K117" i="2"/>
  <c r="L117" i="2"/>
  <c r="J116" i="2"/>
  <c r="M116" i="2"/>
  <c r="K116" i="2"/>
  <c r="L116" i="2"/>
  <c r="J115" i="2"/>
  <c r="M115" i="2"/>
  <c r="K115" i="2"/>
  <c r="L115" i="2"/>
  <c r="J114" i="2"/>
  <c r="M114" i="2"/>
  <c r="K114" i="2"/>
  <c r="L114" i="2"/>
  <c r="J113" i="2"/>
  <c r="M113" i="2"/>
  <c r="K113" i="2"/>
  <c r="L113" i="2"/>
  <c r="J112" i="2"/>
  <c r="M112" i="2"/>
  <c r="K112" i="2"/>
  <c r="L112" i="2"/>
  <c r="J111" i="2"/>
  <c r="M111" i="2"/>
  <c r="K111" i="2"/>
  <c r="L111" i="2"/>
  <c r="J110" i="2"/>
  <c r="M110" i="2"/>
  <c r="K110" i="2"/>
  <c r="L110" i="2"/>
  <c r="J109" i="2"/>
  <c r="M109" i="2"/>
  <c r="K109" i="2"/>
  <c r="L109" i="2"/>
  <c r="J108" i="2"/>
  <c r="M108" i="2"/>
  <c r="K108" i="2"/>
  <c r="L108" i="2"/>
  <c r="J107" i="2"/>
  <c r="M107" i="2"/>
  <c r="K107" i="2"/>
  <c r="L107" i="2"/>
  <c r="J106" i="2"/>
  <c r="M106" i="2"/>
  <c r="K106" i="2"/>
  <c r="L106" i="2"/>
  <c r="J105" i="2"/>
  <c r="M105" i="2"/>
  <c r="K105" i="2"/>
  <c r="L105" i="2"/>
  <c r="J104" i="2"/>
  <c r="M104" i="2"/>
  <c r="K104" i="2"/>
  <c r="L104" i="2"/>
  <c r="J103" i="2"/>
  <c r="M103" i="2"/>
  <c r="K103" i="2"/>
  <c r="L103" i="2"/>
  <c r="J102" i="2"/>
  <c r="M102" i="2"/>
  <c r="K102" i="2"/>
  <c r="L102" i="2"/>
  <c r="J101" i="2"/>
  <c r="M101" i="2"/>
  <c r="K101" i="2"/>
  <c r="L101" i="2"/>
  <c r="J100" i="2"/>
  <c r="M100" i="2"/>
  <c r="K100" i="2"/>
  <c r="L100" i="2"/>
  <c r="J99" i="2"/>
  <c r="M99" i="2"/>
  <c r="K99" i="2"/>
  <c r="L99" i="2"/>
  <c r="J98" i="2"/>
  <c r="M98" i="2"/>
  <c r="K98" i="2"/>
  <c r="L98" i="2"/>
  <c r="J97" i="2"/>
  <c r="M97" i="2"/>
  <c r="K97" i="2"/>
  <c r="L97" i="2"/>
  <c r="J96" i="2"/>
  <c r="M96" i="2"/>
  <c r="K96" i="2"/>
  <c r="L96" i="2"/>
  <c r="J95" i="2"/>
  <c r="M95" i="2"/>
  <c r="K95" i="2"/>
  <c r="L95" i="2"/>
  <c r="J94" i="2"/>
  <c r="M94" i="2"/>
  <c r="K94" i="2"/>
  <c r="L94" i="2"/>
  <c r="J93" i="2"/>
  <c r="M93" i="2"/>
  <c r="K93" i="2"/>
  <c r="L93" i="2"/>
  <c r="J92" i="2"/>
  <c r="M92" i="2"/>
  <c r="K92" i="2"/>
  <c r="L92" i="2"/>
  <c r="J91" i="2"/>
  <c r="M91" i="2"/>
  <c r="K91" i="2"/>
  <c r="L91" i="2"/>
  <c r="J90" i="2"/>
  <c r="M90" i="2"/>
  <c r="K90" i="2"/>
  <c r="L90" i="2"/>
  <c r="J89" i="2"/>
  <c r="M89" i="2"/>
  <c r="K89" i="2"/>
  <c r="L89" i="2"/>
  <c r="J88" i="2"/>
  <c r="M88" i="2"/>
  <c r="K88" i="2"/>
  <c r="L88" i="2"/>
  <c r="J87" i="2"/>
  <c r="M87" i="2"/>
  <c r="K87" i="2"/>
  <c r="L87" i="2"/>
  <c r="J86" i="2"/>
  <c r="M86" i="2"/>
  <c r="K86" i="2"/>
  <c r="L86" i="2"/>
  <c r="J85" i="2"/>
  <c r="M85" i="2"/>
  <c r="K85" i="2"/>
  <c r="L85" i="2"/>
  <c r="J84" i="2"/>
  <c r="M84" i="2"/>
  <c r="K84" i="2"/>
  <c r="L84" i="2"/>
  <c r="J83" i="2"/>
  <c r="M83" i="2"/>
  <c r="K83" i="2"/>
  <c r="L83" i="2"/>
  <c r="J82" i="2"/>
  <c r="M82" i="2"/>
  <c r="K82" i="2"/>
  <c r="L82" i="2"/>
  <c r="J81" i="2"/>
  <c r="M81" i="2"/>
  <c r="K81" i="2"/>
  <c r="L81" i="2"/>
  <c r="J80" i="2"/>
  <c r="M80" i="2"/>
  <c r="K80" i="2"/>
  <c r="L80" i="2"/>
  <c r="J79" i="2"/>
  <c r="M79" i="2"/>
  <c r="K79" i="2"/>
  <c r="L79" i="2"/>
  <c r="J78" i="2"/>
  <c r="M78" i="2"/>
  <c r="K78" i="2"/>
  <c r="L78" i="2"/>
  <c r="J77" i="2"/>
  <c r="M77" i="2"/>
  <c r="K77" i="2"/>
  <c r="L77" i="2"/>
  <c r="J76" i="2"/>
  <c r="M76" i="2"/>
  <c r="K76" i="2"/>
  <c r="L76" i="2"/>
  <c r="J75" i="2"/>
  <c r="M75" i="2"/>
  <c r="K75" i="2"/>
  <c r="L75" i="2"/>
  <c r="J74" i="2"/>
  <c r="M74" i="2"/>
  <c r="K74" i="2"/>
  <c r="L74" i="2"/>
  <c r="J73" i="2"/>
  <c r="M73" i="2"/>
  <c r="K73" i="2"/>
  <c r="L73" i="2"/>
  <c r="J72" i="2"/>
  <c r="M72" i="2"/>
  <c r="K72" i="2"/>
  <c r="L72" i="2"/>
  <c r="J71" i="2"/>
  <c r="M71" i="2"/>
  <c r="K71" i="2"/>
  <c r="L71" i="2"/>
  <c r="J70" i="2"/>
  <c r="M70" i="2"/>
  <c r="K70" i="2"/>
  <c r="L70" i="2"/>
  <c r="J69" i="2"/>
  <c r="M69" i="2"/>
  <c r="K69" i="2"/>
  <c r="L69" i="2"/>
  <c r="J68" i="2"/>
  <c r="M68" i="2"/>
  <c r="K68" i="2"/>
  <c r="L68" i="2"/>
  <c r="J67" i="2"/>
  <c r="M67" i="2"/>
  <c r="K67" i="2"/>
  <c r="L67" i="2"/>
  <c r="J66" i="2"/>
  <c r="M66" i="2"/>
  <c r="K66" i="2"/>
  <c r="L66" i="2"/>
  <c r="J65" i="2"/>
  <c r="M65" i="2"/>
  <c r="K65" i="2"/>
  <c r="L65" i="2"/>
  <c r="J64" i="2"/>
  <c r="M64" i="2"/>
  <c r="K64" i="2"/>
  <c r="L64" i="2"/>
  <c r="J63" i="2"/>
  <c r="M63" i="2"/>
  <c r="K63" i="2"/>
  <c r="L63" i="2"/>
  <c r="J62" i="2"/>
  <c r="M62" i="2"/>
  <c r="K62" i="2"/>
  <c r="L62" i="2"/>
  <c r="J61" i="2"/>
  <c r="M61" i="2"/>
  <c r="K61" i="2"/>
  <c r="L61" i="2"/>
  <c r="J60" i="2"/>
  <c r="M60" i="2"/>
  <c r="K60" i="2"/>
  <c r="L60" i="2"/>
  <c r="J59" i="2"/>
  <c r="M59" i="2"/>
  <c r="K59" i="2"/>
  <c r="L59" i="2"/>
  <c r="J58" i="2"/>
  <c r="M58" i="2"/>
  <c r="K58" i="2"/>
  <c r="L58" i="2"/>
  <c r="J57" i="2"/>
  <c r="M57" i="2"/>
  <c r="K57" i="2"/>
  <c r="L57" i="2"/>
  <c r="J56" i="2"/>
  <c r="M56" i="2"/>
  <c r="K56" i="2"/>
  <c r="L56" i="2"/>
  <c r="J55" i="2"/>
  <c r="M55" i="2"/>
  <c r="K55" i="2"/>
  <c r="L55" i="2"/>
  <c r="J54" i="2"/>
  <c r="M54" i="2"/>
  <c r="K54" i="2"/>
  <c r="L54" i="2"/>
  <c r="J53" i="2"/>
  <c r="M53" i="2"/>
  <c r="K53" i="2"/>
  <c r="L53" i="2"/>
  <c r="J52" i="2"/>
  <c r="M52" i="2"/>
  <c r="K52" i="2"/>
  <c r="L52" i="2"/>
  <c r="J51" i="2"/>
  <c r="M51" i="2"/>
  <c r="K51" i="2"/>
  <c r="L51" i="2"/>
  <c r="J50" i="2"/>
  <c r="M50" i="2"/>
  <c r="K50" i="2"/>
  <c r="L50" i="2"/>
  <c r="J49" i="2"/>
  <c r="M49" i="2"/>
  <c r="K49" i="2"/>
  <c r="L49" i="2"/>
  <c r="J48" i="2"/>
  <c r="M48" i="2"/>
  <c r="K48" i="2"/>
  <c r="L48" i="2"/>
  <c r="J47" i="2"/>
  <c r="M47" i="2"/>
  <c r="K47" i="2"/>
  <c r="L47" i="2"/>
  <c r="J46" i="2"/>
  <c r="M46" i="2"/>
  <c r="K46" i="2"/>
  <c r="L46" i="2"/>
  <c r="J45" i="2"/>
  <c r="M45" i="2"/>
  <c r="K45" i="2"/>
  <c r="L45" i="2"/>
  <c r="J44" i="2"/>
  <c r="M44" i="2"/>
  <c r="K44" i="2"/>
  <c r="L44" i="2"/>
  <c r="J43" i="2"/>
  <c r="M43" i="2"/>
  <c r="K43" i="2"/>
  <c r="L43" i="2"/>
  <c r="J42" i="2"/>
  <c r="M42" i="2"/>
  <c r="K42" i="2"/>
  <c r="L42" i="2"/>
  <c r="J41" i="2"/>
  <c r="M41" i="2"/>
  <c r="K41" i="2"/>
  <c r="L41" i="2"/>
  <c r="J40" i="2"/>
  <c r="M40" i="2"/>
  <c r="K40" i="2"/>
  <c r="L40" i="2"/>
  <c r="J39" i="2"/>
  <c r="M39" i="2"/>
  <c r="K39" i="2"/>
  <c r="L39" i="2"/>
  <c r="J38" i="2"/>
  <c r="M38" i="2"/>
  <c r="K38" i="2"/>
  <c r="L38" i="2"/>
  <c r="J37" i="2"/>
  <c r="M37" i="2"/>
  <c r="K37" i="2"/>
  <c r="L37" i="2"/>
  <c r="J36" i="2"/>
  <c r="M36" i="2"/>
  <c r="K36" i="2"/>
  <c r="L36" i="2"/>
  <c r="J35" i="2"/>
  <c r="M35" i="2"/>
  <c r="K35" i="2"/>
  <c r="L35" i="2"/>
  <c r="J34" i="2"/>
  <c r="M34" i="2"/>
  <c r="K34" i="2"/>
  <c r="L34" i="2"/>
  <c r="J33" i="2"/>
  <c r="M33" i="2"/>
  <c r="K33" i="2"/>
  <c r="L33" i="2"/>
  <c r="J32" i="2"/>
  <c r="M32" i="2"/>
  <c r="K32" i="2"/>
  <c r="L32" i="2"/>
  <c r="J31" i="2"/>
  <c r="M31" i="2"/>
  <c r="K31" i="2"/>
  <c r="L31" i="2"/>
  <c r="J30" i="2"/>
  <c r="M30" i="2"/>
  <c r="K30" i="2"/>
  <c r="L30" i="2"/>
  <c r="J29" i="2"/>
  <c r="M29" i="2"/>
  <c r="K29" i="2"/>
  <c r="L29" i="2"/>
  <c r="J28" i="2"/>
  <c r="M28" i="2"/>
  <c r="K28" i="2"/>
  <c r="L28" i="2"/>
  <c r="J27" i="2"/>
  <c r="M27" i="2"/>
  <c r="K27" i="2"/>
  <c r="L27" i="2"/>
  <c r="J26" i="2"/>
  <c r="M26" i="2"/>
  <c r="K26" i="2"/>
  <c r="L26" i="2"/>
  <c r="J25" i="2"/>
  <c r="M25" i="2"/>
  <c r="K25" i="2"/>
  <c r="L25" i="2"/>
  <c r="J24" i="2"/>
  <c r="M24" i="2"/>
  <c r="K24" i="2"/>
  <c r="L24" i="2"/>
  <c r="J23" i="2"/>
  <c r="M23" i="2"/>
  <c r="K23" i="2"/>
  <c r="L23" i="2"/>
  <c r="J22" i="2"/>
  <c r="M22" i="2"/>
  <c r="K22" i="2"/>
  <c r="L22" i="2"/>
  <c r="J21" i="2"/>
  <c r="M21" i="2"/>
  <c r="K21" i="2"/>
  <c r="L21" i="2"/>
  <c r="J20" i="2"/>
  <c r="M20" i="2"/>
  <c r="K20" i="2"/>
  <c r="L20" i="2"/>
  <c r="J19" i="2"/>
  <c r="M19" i="2"/>
  <c r="K19" i="2"/>
  <c r="L19" i="2"/>
  <c r="J18" i="2"/>
  <c r="M18" i="2"/>
  <c r="K18" i="2"/>
  <c r="L18" i="2"/>
  <c r="J17" i="2"/>
  <c r="M17" i="2"/>
  <c r="K17" i="2"/>
  <c r="L17" i="2"/>
  <c r="J16" i="2"/>
  <c r="M16" i="2"/>
  <c r="K16" i="2"/>
  <c r="L16" i="2"/>
  <c r="J15" i="2"/>
  <c r="M15" i="2"/>
  <c r="K15" i="2"/>
  <c r="L15" i="2"/>
  <c r="J14" i="2"/>
  <c r="M14" i="2"/>
  <c r="K14" i="2"/>
  <c r="L14" i="2"/>
  <c r="J13" i="2"/>
  <c r="M13" i="2"/>
  <c r="K13" i="2"/>
  <c r="L13" i="2"/>
  <c r="J12" i="2"/>
  <c r="M12" i="2"/>
  <c r="K12" i="2"/>
  <c r="L12" i="2"/>
  <c r="J11" i="2"/>
  <c r="M11" i="2"/>
  <c r="K11" i="2"/>
  <c r="L11" i="2"/>
  <c r="J10" i="2"/>
  <c r="M10" i="2"/>
  <c r="K10" i="2"/>
  <c r="L10" i="2"/>
  <c r="J9" i="2"/>
  <c r="M9" i="2"/>
  <c r="K9" i="2"/>
  <c r="L9" i="2"/>
  <c r="J8" i="2"/>
  <c r="M8" i="2"/>
  <c r="K8" i="2"/>
  <c r="L8" i="2"/>
  <c r="J7" i="2"/>
  <c r="M7" i="2"/>
  <c r="K7" i="2"/>
  <c r="L7" i="2"/>
  <c r="J6" i="2"/>
  <c r="M6" i="2"/>
  <c r="K6" i="2"/>
  <c r="L6" i="2"/>
  <c r="J5" i="2"/>
  <c r="M5" i="2"/>
  <c r="K5" i="2"/>
  <c r="L5" i="2"/>
  <c r="J4" i="2"/>
  <c r="M4" i="2"/>
  <c r="K4" i="2"/>
  <c r="L4" i="2"/>
  <c r="D17" i="1"/>
</calcChain>
</file>

<file path=xl/sharedStrings.xml><?xml version="1.0" encoding="utf-8"?>
<sst xmlns="http://schemas.openxmlformats.org/spreadsheetml/2006/main" count="10548" uniqueCount="6970">
  <si>
    <t>ضرایب ریالی</t>
  </si>
  <si>
    <t>خصوصی</t>
  </si>
  <si>
    <t>خصوصی # و ۷ و ۸</t>
  </si>
  <si>
    <t>دولتی</t>
  </si>
  <si>
    <t>دولتی # و ۷ و ۸</t>
  </si>
  <si>
    <t>خصوصی # و  1-7</t>
  </si>
  <si>
    <t>خصوصی # و 8-9</t>
  </si>
  <si>
    <t>حرفه ای</t>
  </si>
  <si>
    <t>-</t>
  </si>
  <si>
    <t>فنی</t>
  </si>
  <si>
    <t>بیهوشی</t>
  </si>
  <si>
    <t xml:space="preserve">اداره  تعرفه، نظام پرداخت </t>
  </si>
  <si>
    <r>
      <rPr>
        <sz val="11"/>
        <color theme="1"/>
        <rFont val="B Titr"/>
        <charset val="178"/>
      </rPr>
      <t xml:space="preserve">کدملی </t>
    </r>
    <r>
      <rPr>
        <sz val="11"/>
        <color theme="1"/>
        <rFont val="Calibri"/>
        <family val="2"/>
        <charset val="1"/>
      </rPr>
      <t>(Code)</t>
    </r>
  </si>
  <si>
    <t>ویژگی کد</t>
  </si>
  <si>
    <r>
      <rPr>
        <sz val="11"/>
        <color theme="1"/>
        <rFont val="B Titr"/>
        <charset val="178"/>
      </rPr>
      <t xml:space="preserve">شرح کد </t>
    </r>
    <r>
      <rPr>
        <sz val="11"/>
        <color theme="1"/>
        <rFont val="Calibri"/>
        <family val="2"/>
        <charset val="1"/>
      </rPr>
      <t>(Value)</t>
    </r>
  </si>
  <si>
    <t>توضیحات</t>
  </si>
  <si>
    <t xml:space="preserve"> کل</t>
  </si>
  <si>
    <t>حرفه‌ای</t>
  </si>
  <si>
    <t>ارزش پایه بیهوشی</t>
  </si>
  <si>
    <t>تعرفه خصوصی</t>
  </si>
  <si>
    <t>تعرفه دولتی</t>
  </si>
  <si>
    <t>فرانشیز سلامت و تامین  اجتماعی</t>
  </si>
  <si>
    <t>فرانشیز مسلح</t>
  </si>
  <si>
    <r>
      <rPr>
        <sz val="12"/>
        <color theme="1"/>
        <rFont val="B Traffic"/>
        <charset val="178"/>
      </rPr>
      <t xml:space="preserve">آسپیراسیون سوزنی </t>
    </r>
    <r>
      <rPr>
        <sz val="12"/>
        <color theme="1"/>
        <rFont val="Arial"/>
        <family val="2"/>
        <charset val="1"/>
      </rPr>
      <t>(FNA)</t>
    </r>
    <r>
      <rPr>
        <sz val="12"/>
        <color theme="1"/>
        <rFont val="B Traffic"/>
        <charset val="178"/>
      </rPr>
      <t xml:space="preserve">؛ بدون هدایت رادیولوژیک </t>
    </r>
  </si>
  <si>
    <r>
      <rPr>
        <sz val="12"/>
        <color theme="1"/>
        <rFont val="Arial"/>
        <family val="2"/>
        <charset val="1"/>
      </rPr>
      <t>(</t>
    </r>
    <r>
      <rPr>
        <sz val="12"/>
        <color theme="1"/>
        <rFont val="B Traffic"/>
        <charset val="178"/>
      </rPr>
      <t xml:space="preserve">برای هدایت رادیولوژیک به کد </t>
    </r>
    <r>
      <rPr>
        <sz val="12"/>
        <color theme="1"/>
        <rFont val="Arial"/>
        <family val="2"/>
        <charset val="1"/>
      </rPr>
      <t xml:space="preserve">100010 </t>
    </r>
    <r>
      <rPr>
        <sz val="12"/>
        <color theme="1"/>
        <rFont val="B Traffic"/>
        <charset val="178"/>
      </rPr>
      <t>مراجعه گردد</t>
    </r>
    <r>
      <rPr>
        <sz val="12"/>
        <color theme="1"/>
        <rFont val="Arial"/>
        <family val="2"/>
        <charset val="1"/>
      </rPr>
      <t>)</t>
    </r>
  </si>
  <si>
    <r>
      <rPr>
        <sz val="12"/>
        <color theme="1"/>
        <rFont val="B Traffic"/>
        <charset val="178"/>
      </rPr>
      <t>آسپیراسیون سوزنی</t>
    </r>
    <r>
      <rPr>
        <sz val="12"/>
        <color theme="1"/>
        <rFont val="Arial"/>
        <family val="2"/>
        <charset val="1"/>
      </rPr>
      <t>(FNA)</t>
    </r>
    <r>
      <rPr>
        <sz val="12"/>
        <color theme="1"/>
        <rFont val="B Traffic"/>
        <charset val="178"/>
      </rPr>
      <t xml:space="preserve">؛ با هدایت رادیولوژیک </t>
    </r>
    <r>
      <rPr>
        <sz val="12"/>
        <color theme="1"/>
        <rFont val="Arial"/>
        <family val="2"/>
        <charset val="1"/>
      </rPr>
      <t>(</t>
    </r>
    <r>
      <rPr>
        <sz val="12"/>
        <color theme="1"/>
        <rFont val="B Traffic"/>
        <charset val="178"/>
      </rPr>
      <t>سونوگرافی، سی‌تی‌اسکن یا ام</t>
    </r>
    <r>
      <rPr>
        <sz val="12"/>
        <color theme="1"/>
        <rFont val="Arial"/>
        <family val="2"/>
        <charset val="1"/>
      </rPr>
      <t xml:space="preserve">. </t>
    </r>
    <r>
      <rPr>
        <sz val="12"/>
        <color theme="1"/>
        <rFont val="B Traffic"/>
        <charset val="178"/>
      </rPr>
      <t>آر</t>
    </r>
    <r>
      <rPr>
        <sz val="12"/>
        <color theme="1"/>
        <rFont val="Arial"/>
        <family val="2"/>
        <charset val="1"/>
      </rPr>
      <t xml:space="preserve">.‌‌ </t>
    </r>
    <r>
      <rPr>
        <sz val="12"/>
        <color theme="1"/>
        <rFont val="B Traffic"/>
        <charset val="178"/>
      </rPr>
      <t>ای</t>
    </r>
    <r>
      <rPr>
        <sz val="12"/>
        <color theme="1"/>
        <rFont val="Arial"/>
        <family val="2"/>
        <charset val="1"/>
      </rPr>
      <t xml:space="preserve">) </t>
    </r>
  </si>
  <si>
    <r>
      <rPr>
        <sz val="12"/>
        <color theme="1"/>
        <rFont val="Arial"/>
        <family val="2"/>
        <charset val="1"/>
      </rPr>
      <t>(</t>
    </r>
    <r>
      <rPr>
        <sz val="12"/>
        <color theme="1"/>
        <rFont val="B Traffic"/>
        <charset val="178"/>
      </rPr>
      <t xml:space="preserve">برای بیوپسی سوزنی از طریق پوست، به جز موارد آسپیراسیون با سوزن نازک، برای عضله به کد </t>
    </r>
    <r>
      <rPr>
        <sz val="12"/>
        <color theme="1"/>
        <rFont val="Arial"/>
        <family val="2"/>
        <charset val="1"/>
      </rPr>
      <t>200030</t>
    </r>
    <r>
      <rPr>
        <sz val="12"/>
        <color theme="1"/>
        <rFont val="B Traffic"/>
        <charset val="178"/>
      </rPr>
      <t xml:space="preserve">، برای پلور یا ریه یا مدیاستن به کد </t>
    </r>
    <r>
      <rPr>
        <sz val="12"/>
        <color theme="1"/>
        <rFont val="Arial"/>
        <family val="2"/>
        <charset val="1"/>
      </rPr>
      <t>300680</t>
    </r>
    <r>
      <rPr>
        <sz val="12"/>
        <color theme="1"/>
        <rFont val="B Traffic"/>
        <charset val="178"/>
      </rPr>
      <t xml:space="preserve">، برای غدد بزاقی به کد </t>
    </r>
    <r>
      <rPr>
        <sz val="12"/>
        <color theme="1"/>
        <rFont val="Arial"/>
        <family val="2"/>
        <charset val="1"/>
      </rPr>
      <t>400285</t>
    </r>
    <r>
      <rPr>
        <sz val="12"/>
        <color theme="1"/>
        <rFont val="B Traffic"/>
        <charset val="178"/>
      </rPr>
      <t xml:space="preserve">، برای کبد به کدهای </t>
    </r>
    <r>
      <rPr>
        <sz val="12"/>
        <color theme="1"/>
        <rFont val="Arial"/>
        <family val="2"/>
        <charset val="1"/>
      </rPr>
      <t xml:space="preserve">401655 </t>
    </r>
    <r>
      <rPr>
        <sz val="12"/>
        <color theme="1"/>
        <rFont val="B Traffic"/>
        <charset val="178"/>
      </rPr>
      <t xml:space="preserve">و </t>
    </r>
    <r>
      <rPr>
        <sz val="12"/>
        <color theme="1"/>
        <rFont val="Arial"/>
        <family val="2"/>
        <charset val="1"/>
      </rPr>
      <t>401660</t>
    </r>
    <r>
      <rPr>
        <sz val="12"/>
        <color theme="1"/>
        <rFont val="B Traffic"/>
        <charset val="178"/>
      </rPr>
      <t xml:space="preserve">، برای پانکراس به کد </t>
    </r>
    <r>
      <rPr>
        <sz val="12"/>
        <color theme="1"/>
        <rFont val="Arial"/>
        <family val="2"/>
        <charset val="1"/>
      </rPr>
      <t>401915</t>
    </r>
    <r>
      <rPr>
        <sz val="12"/>
        <color theme="1"/>
        <rFont val="B Traffic"/>
        <charset val="178"/>
      </rPr>
      <t xml:space="preserve">، برای توده شکمی یا خلف صفاقی به کد </t>
    </r>
    <r>
      <rPr>
        <sz val="12"/>
        <color theme="1"/>
        <rFont val="Arial"/>
        <family val="2"/>
        <charset val="1"/>
      </rPr>
      <t>402025</t>
    </r>
    <r>
      <rPr>
        <sz val="12"/>
        <color theme="1"/>
        <rFont val="B Traffic"/>
        <charset val="178"/>
      </rPr>
      <t xml:space="preserve">، برای تیروئید به کد </t>
    </r>
    <r>
      <rPr>
        <sz val="12"/>
        <color theme="1"/>
        <rFont val="Arial"/>
        <family val="2"/>
        <charset val="1"/>
      </rPr>
      <t xml:space="preserve">600010 </t>
    </r>
    <r>
      <rPr>
        <sz val="12"/>
        <color theme="1"/>
        <rFont val="B Traffic"/>
        <charset val="178"/>
      </rPr>
      <t xml:space="preserve">و برای نخاع به کد </t>
    </r>
    <r>
      <rPr>
        <sz val="12"/>
        <color theme="1"/>
        <rFont val="Arial"/>
        <family val="2"/>
        <charset val="1"/>
      </rPr>
      <t xml:space="preserve">600930 </t>
    </r>
    <r>
      <rPr>
        <sz val="12"/>
        <color theme="1"/>
        <rFont val="B Traffic"/>
        <charset val="178"/>
      </rPr>
      <t>مراجعه گردد</t>
    </r>
    <r>
      <rPr>
        <sz val="12"/>
        <color theme="1"/>
        <rFont val="Arial"/>
        <family val="2"/>
        <charset val="1"/>
      </rPr>
      <t>)</t>
    </r>
  </si>
  <si>
    <t>#</t>
  </si>
  <si>
    <r>
      <rPr>
        <sz val="12"/>
        <color theme="1"/>
        <rFont val="B Traffic"/>
        <charset val="178"/>
      </rPr>
      <t xml:space="preserve">جراحی آکنه </t>
    </r>
    <r>
      <rPr>
        <sz val="12"/>
        <color theme="1"/>
        <rFont val="Arial"/>
        <family val="2"/>
        <charset val="1"/>
      </rPr>
      <t>(</t>
    </r>
    <r>
      <rPr>
        <sz val="12"/>
        <color theme="1"/>
        <rFont val="B Traffic"/>
        <charset val="178"/>
      </rPr>
      <t>برای مثال مارسوپیالیزاسیون، باز کردن یا برداشت چندین میلیا، کومدون‌ها، کیست و یا پوستول</t>
    </r>
    <r>
      <rPr>
        <sz val="12"/>
        <color theme="1"/>
        <rFont val="Arial"/>
        <family val="2"/>
        <charset val="1"/>
      </rPr>
      <t xml:space="preserve">) </t>
    </r>
  </si>
  <si>
    <r>
      <rPr>
        <sz val="12"/>
        <color theme="1"/>
        <rFont val="Arial"/>
        <family val="2"/>
        <charset val="1"/>
      </rPr>
      <t>(</t>
    </r>
    <r>
      <rPr>
        <sz val="12"/>
        <color theme="1"/>
        <rFont val="B Traffic"/>
        <charset val="178"/>
      </rPr>
      <t xml:space="preserve">در صورتی که جنبه زیبایی داشته باشد، کد </t>
    </r>
    <r>
      <rPr>
        <sz val="12"/>
        <color theme="1"/>
        <rFont val="Arial"/>
        <family val="2"/>
        <charset val="1"/>
      </rPr>
      <t xml:space="preserve">* </t>
    </r>
    <r>
      <rPr>
        <sz val="12"/>
        <color theme="1"/>
        <rFont val="B Traffic"/>
        <charset val="178"/>
      </rPr>
      <t>محسوب می‌گردد</t>
    </r>
    <r>
      <rPr>
        <sz val="12"/>
        <color theme="1"/>
        <rFont val="Arial"/>
        <family val="2"/>
        <charset val="1"/>
      </rPr>
      <t>)</t>
    </r>
  </si>
  <si>
    <t>#*</t>
  </si>
  <si>
    <t>ساب سیژن برای یک ناحیه صورت</t>
  </si>
  <si>
    <t>0</t>
  </si>
  <si>
    <r>
      <rPr>
        <sz val="12"/>
        <color theme="1"/>
        <rFont val="B Traffic"/>
        <charset val="178"/>
      </rPr>
      <t xml:space="preserve">انسیزیون و درناژ آبسه </t>
    </r>
    <r>
      <rPr>
        <sz val="12"/>
        <color theme="1"/>
        <rFont val="Arial"/>
        <family val="2"/>
        <charset val="1"/>
      </rPr>
      <t>(</t>
    </r>
    <r>
      <rPr>
        <sz val="12"/>
        <color theme="1"/>
        <rFont val="B Traffic"/>
        <charset val="178"/>
      </rPr>
      <t>برای مثال کاربانکل، هیدرآدنیت چرکی، آبسه جلدی یا زیرجلدی، کیست، فرونکل، پارونشیا</t>
    </r>
    <r>
      <rPr>
        <sz val="12"/>
        <color theme="1"/>
        <rFont val="Arial"/>
        <family val="2"/>
        <charset val="1"/>
      </rPr>
      <t>)</t>
    </r>
  </si>
  <si>
    <t>انسیزیون و درناژ کیست پیلونیدال، ساده یا مشکل</t>
  </si>
  <si>
    <t xml:space="preserve">انسیزیون و درآوردن جسم خارجی؛ بافت زیرجلدی؛ ساده یا مشکل </t>
  </si>
  <si>
    <r>
      <rPr>
        <sz val="12"/>
        <color theme="1"/>
        <rFont val="Arial"/>
        <family val="2"/>
        <charset val="1"/>
      </rPr>
      <t>(</t>
    </r>
    <r>
      <rPr>
        <sz val="12"/>
        <color theme="1"/>
        <rFont val="B Traffic"/>
        <charset val="178"/>
      </rPr>
      <t xml:space="preserve">برای گزارش نمودن اکسپلوراسیون زخم ناشی از ترومای نافذ بدون انجام لاپاروتومی یا توراکوتومی به کدهای </t>
    </r>
    <r>
      <rPr>
        <sz val="12"/>
        <color theme="1"/>
        <rFont val="Arial"/>
        <family val="2"/>
        <charset val="1"/>
      </rPr>
      <t xml:space="preserve">200010 </t>
    </r>
    <r>
      <rPr>
        <sz val="12"/>
        <color theme="1"/>
        <rFont val="B Traffic"/>
        <charset val="178"/>
      </rPr>
      <t xml:space="preserve">تا </t>
    </r>
    <r>
      <rPr>
        <sz val="12"/>
        <color theme="1"/>
        <rFont val="Arial"/>
        <family val="2"/>
        <charset val="1"/>
      </rPr>
      <t xml:space="preserve">200020 </t>
    </r>
    <r>
      <rPr>
        <sz val="12"/>
        <color theme="1"/>
        <rFont val="B Traffic"/>
        <charset val="178"/>
      </rPr>
      <t>بر حسب مورد مراجعه گردد</t>
    </r>
    <r>
      <rPr>
        <sz val="12"/>
        <color theme="1"/>
        <rFont val="Arial"/>
        <family val="2"/>
        <charset val="1"/>
      </rPr>
      <t>) (</t>
    </r>
    <r>
      <rPr>
        <sz val="12"/>
        <color theme="1"/>
        <rFont val="B Traffic"/>
        <charset val="178"/>
      </rPr>
      <t>برای گزارش نمودن دبریدمان همراه با شکستگی</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باز استخوانی و یا دررفتگیها از کدهای </t>
    </r>
    <r>
      <rPr>
        <sz val="12"/>
        <color theme="1"/>
        <rFont val="Arial"/>
        <family val="2"/>
        <charset val="1"/>
      </rPr>
      <t xml:space="preserve">100065 </t>
    </r>
    <r>
      <rPr>
        <sz val="12"/>
        <color theme="1"/>
        <rFont val="B Traffic"/>
        <charset val="178"/>
      </rPr>
      <t xml:space="preserve">و </t>
    </r>
    <r>
      <rPr>
        <sz val="12"/>
        <color theme="1"/>
        <rFont val="Arial"/>
        <family val="2"/>
        <charset val="1"/>
      </rPr>
      <t xml:space="preserve">100070 </t>
    </r>
    <r>
      <rPr>
        <sz val="12"/>
        <color theme="1"/>
        <rFont val="B Traffic"/>
        <charset val="178"/>
      </rPr>
      <t>بر حسب مورد استفاده گردد</t>
    </r>
    <r>
      <rPr>
        <sz val="12"/>
        <color theme="1"/>
        <rFont val="Arial"/>
        <family val="2"/>
        <charset val="1"/>
      </rPr>
      <t>)</t>
    </r>
  </si>
  <si>
    <t xml:space="preserve">انسیزیون و درناژ هماتوم، سروما یا تجمع مایع پونکسیون و آسپیراسیون آبسه، هماتوم، بول یا کیست بدون هدایت رادیولوژیک </t>
  </si>
  <si>
    <r>
      <rPr>
        <sz val="12"/>
        <color theme="1"/>
        <rFont val="Arial"/>
        <family val="2"/>
        <charset val="1"/>
      </rPr>
      <t>(</t>
    </r>
    <r>
      <rPr>
        <sz val="12"/>
        <color theme="1"/>
        <rFont val="B Traffic"/>
        <charset val="178"/>
      </rPr>
      <t xml:space="preserve">برای محاسبه هزینه این خدمت به همراه هزینه رادیولوژی به کد </t>
    </r>
    <r>
      <rPr>
        <sz val="12"/>
        <color theme="1"/>
        <rFont val="Arial"/>
        <family val="2"/>
        <charset val="1"/>
      </rPr>
      <t xml:space="preserve">100040 </t>
    </r>
    <r>
      <rPr>
        <sz val="12"/>
        <color theme="1"/>
        <rFont val="B Traffic"/>
        <charset val="178"/>
      </rPr>
      <t>مراجعه گردد</t>
    </r>
    <r>
      <rPr>
        <sz val="12"/>
        <color theme="1"/>
        <rFont val="Arial"/>
        <family val="2"/>
        <charset val="1"/>
      </rPr>
      <t>)</t>
    </r>
  </si>
  <si>
    <t>انسیزیون و درناژ هماتوم، سروما یا تجمع مایع پونکسیون و آسپیراسیون آبسه، هماتوم، بول یا کیست با هدایت رادیولوژیک</t>
  </si>
  <si>
    <t xml:space="preserve">انسیزیون و درناژ، مشکل، عفونت زخم جراحی </t>
  </si>
  <si>
    <r>
      <rPr>
        <sz val="12"/>
        <color theme="1"/>
        <rFont val="Arial"/>
        <family val="2"/>
        <charset val="1"/>
      </rPr>
      <t>(</t>
    </r>
    <r>
      <rPr>
        <sz val="12"/>
        <color theme="1"/>
        <rFont val="B Traffic"/>
        <charset val="178"/>
      </rPr>
      <t xml:space="preserve">برای بستن ثانویه زخم جراحی به کدهای </t>
    </r>
    <r>
      <rPr>
        <sz val="12"/>
        <color theme="1"/>
        <rFont val="Arial"/>
        <family val="2"/>
        <charset val="1"/>
      </rPr>
      <t xml:space="preserve">100235 </t>
    </r>
    <r>
      <rPr>
        <sz val="12"/>
        <color theme="1"/>
        <rFont val="B Traffic"/>
        <charset val="178"/>
      </rPr>
      <t xml:space="preserve">و </t>
    </r>
    <r>
      <rPr>
        <sz val="12"/>
        <color theme="1"/>
        <rFont val="Arial"/>
        <family val="2"/>
        <charset val="1"/>
      </rPr>
      <t xml:space="preserve">100285 </t>
    </r>
    <r>
      <rPr>
        <sz val="12"/>
        <color theme="1"/>
        <rFont val="B Traffic"/>
        <charset val="178"/>
      </rPr>
      <t>مراجعه گردد</t>
    </r>
    <r>
      <rPr>
        <sz val="12"/>
        <color theme="1"/>
        <rFont val="Arial"/>
        <family val="2"/>
        <charset val="1"/>
      </rPr>
      <t>)</t>
    </r>
  </si>
  <si>
    <r>
      <rPr>
        <sz val="12"/>
        <color theme="1"/>
        <rFont val="B Traffic"/>
        <charset val="178"/>
      </rPr>
      <t xml:space="preserve">دبریدمان پوست اگزمایی یا عفونی؛ تا </t>
    </r>
    <r>
      <rPr>
        <sz val="12"/>
        <color theme="1"/>
        <rFont val="Arial"/>
        <family val="2"/>
        <charset val="1"/>
      </rPr>
      <t xml:space="preserve">10 </t>
    </r>
    <r>
      <rPr>
        <sz val="12"/>
        <color theme="1"/>
        <rFont val="B Traffic"/>
        <charset val="178"/>
      </rPr>
      <t>درصد از سطح بدن</t>
    </r>
  </si>
  <si>
    <t>#+</t>
  </si>
  <si>
    <r>
      <rPr>
        <sz val="12"/>
        <color theme="1"/>
        <rFont val="B Traffic"/>
        <charset val="178"/>
      </rPr>
      <t xml:space="preserve">دبریدمان پوست اگزمایی یا عفونی؛ هر </t>
    </r>
    <r>
      <rPr>
        <sz val="12"/>
        <color theme="1"/>
        <rFont val="Arial"/>
        <family val="2"/>
        <charset val="1"/>
      </rPr>
      <t xml:space="preserve">10 </t>
    </r>
    <r>
      <rPr>
        <sz val="12"/>
        <color theme="1"/>
        <rFont val="B Traffic"/>
        <charset val="178"/>
      </rPr>
      <t>درصد اضافه از سطح بدن</t>
    </r>
  </si>
  <si>
    <t>درآوردن پروتز یا مش، دیواره شکم برای عفونت نکروزان بافت نرم</t>
  </si>
  <si>
    <r>
      <rPr>
        <sz val="12"/>
        <color theme="1"/>
        <rFont val="B Traffic"/>
        <charset val="178"/>
      </rPr>
      <t>دبریدمان شامل درآوردن اجسام خارجی همراه با شکستگی</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باز و یا دررفتگی</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 پوست و بافت زیرجلدی پوست، بافت زیرجلدی، فاشیای عضله و عضله برای عفونت نکروزان بافت نرم پرینه و اعضا تناسلی خارجی</t>
    </r>
  </si>
  <si>
    <r>
      <rPr>
        <sz val="12"/>
        <color theme="1"/>
        <rFont val="B Traffic"/>
        <charset val="178"/>
      </rPr>
      <t>دبریدمان شامل درآوردن اجسام خارجی همراه با شکستگی</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باز و دررفتگی</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 پوست، بافت زیرجلدی، فاشیای عضله، عضله و استخوان</t>
    </r>
  </si>
  <si>
    <t>دبریدمان پوست و بافت زیرجلدی شامل؛ ضخامت ناکامل یا تمام ضخامت</t>
  </si>
  <si>
    <t>دبریدمان شامل پوست، بافت زیرجلدی، عضله و استخوان</t>
  </si>
  <si>
    <r>
      <rPr>
        <sz val="12"/>
        <color theme="1"/>
        <rFont val="B Traffic"/>
        <charset val="178"/>
      </rPr>
      <t xml:space="preserve">تراشيدن يا بريدن ضايعه شاخي خوش‌خيم </t>
    </r>
    <r>
      <rPr>
        <sz val="12"/>
        <color theme="1"/>
        <rFont val="Calibri"/>
        <family val="2"/>
        <charset val="1"/>
      </rPr>
      <t>(</t>
    </r>
    <r>
      <rPr>
        <sz val="12"/>
        <color theme="1"/>
        <rFont val="B Traffic"/>
        <charset val="178"/>
      </rPr>
      <t xml:space="preserve">مثل ميخچه و پينه </t>
    </r>
    <r>
      <rPr>
        <sz val="12"/>
        <color theme="1"/>
        <rFont val="Calibri"/>
        <family val="2"/>
        <charset val="1"/>
      </rPr>
      <t xml:space="preserve">) </t>
    </r>
    <r>
      <rPr>
        <sz val="12"/>
        <color theme="1"/>
        <rFont val="B Traffic"/>
        <charset val="178"/>
      </rPr>
      <t>تا دو ضایعه</t>
    </r>
  </si>
  <si>
    <r>
      <rPr>
        <sz val="12"/>
        <color theme="1"/>
        <rFont val="Calibri"/>
        <family val="2"/>
        <charset val="1"/>
      </rPr>
      <t xml:space="preserve"> (</t>
    </r>
    <r>
      <rPr>
        <sz val="12"/>
        <color theme="1"/>
        <rFont val="B Traffic"/>
        <charset val="178"/>
      </rPr>
      <t xml:space="preserve">در صورتي که جنبه زيبايي داشته باشد، کد </t>
    </r>
    <r>
      <rPr>
        <sz val="12"/>
        <color theme="1"/>
        <rFont val="Calibri"/>
        <family val="2"/>
        <charset val="1"/>
      </rPr>
      <t xml:space="preserve">* </t>
    </r>
    <r>
      <rPr>
        <sz val="12"/>
        <color theme="1"/>
        <rFont val="B Traffic"/>
        <charset val="178"/>
      </rPr>
      <t>محسوب مي‌گردد</t>
    </r>
    <r>
      <rPr>
        <sz val="12"/>
        <color theme="1"/>
        <rFont val="Calibri"/>
        <family val="2"/>
        <charset val="1"/>
      </rPr>
      <t>)</t>
    </r>
  </si>
  <si>
    <r>
      <rPr>
        <sz val="12"/>
        <color theme="1"/>
        <rFont val="B Traffic"/>
        <charset val="178"/>
      </rPr>
      <t xml:space="preserve">تراشيدن يا بريدن ضايعه شاخي خوش‌خيم </t>
    </r>
    <r>
      <rPr>
        <sz val="12"/>
        <color theme="1"/>
        <rFont val="Calibri"/>
        <family val="2"/>
        <charset val="1"/>
      </rPr>
      <t>(</t>
    </r>
    <r>
      <rPr>
        <sz val="12"/>
        <color theme="1"/>
        <rFont val="B Traffic"/>
        <charset val="178"/>
      </rPr>
      <t xml:space="preserve">مثل ميخچه و پينه </t>
    </r>
    <r>
      <rPr>
        <sz val="12"/>
        <color theme="1"/>
        <rFont val="Calibri"/>
        <family val="2"/>
        <charset val="1"/>
      </rPr>
      <t xml:space="preserve">) </t>
    </r>
    <r>
      <rPr>
        <sz val="12"/>
        <color theme="1"/>
        <rFont val="B Traffic"/>
        <charset val="178"/>
      </rPr>
      <t xml:space="preserve">بیش از دو ضایعه </t>
    </r>
  </si>
  <si>
    <r>
      <rPr>
        <sz val="12"/>
        <color theme="1"/>
        <rFont val="Calibri"/>
        <family val="2"/>
        <charset val="1"/>
      </rPr>
      <t>(</t>
    </r>
    <r>
      <rPr>
        <sz val="12"/>
        <color theme="1"/>
        <rFont val="B Traffic"/>
        <charset val="178"/>
      </rPr>
      <t xml:space="preserve">در صورتي که جنبه زيبايي داشته باشد، کد </t>
    </r>
    <r>
      <rPr>
        <sz val="12"/>
        <color theme="1"/>
        <rFont val="Calibri"/>
        <family val="2"/>
        <charset val="1"/>
      </rPr>
      <t xml:space="preserve">* </t>
    </r>
    <r>
      <rPr>
        <sz val="12"/>
        <color theme="1"/>
        <rFont val="B Traffic"/>
        <charset val="178"/>
      </rPr>
      <t>محسوب مي‌گردد</t>
    </r>
    <r>
      <rPr>
        <sz val="12"/>
        <color theme="1"/>
        <rFont val="Calibri"/>
        <family val="2"/>
        <charset val="1"/>
      </rPr>
      <t>)</t>
    </r>
  </si>
  <si>
    <r>
      <rPr>
        <sz val="12"/>
        <color theme="1"/>
        <rFont val="B Traffic"/>
        <charset val="178"/>
      </rPr>
      <t xml:space="preserve">نمونه‌برداري پوست، بافت زيرجلدي و يا بافت مخاطي </t>
    </r>
    <r>
      <rPr>
        <sz val="12"/>
        <color theme="1"/>
        <rFont val="Calibri"/>
        <family val="2"/>
        <charset val="1"/>
      </rPr>
      <t>(</t>
    </r>
    <r>
      <rPr>
        <sz val="12"/>
        <color theme="1"/>
        <rFont val="B Traffic"/>
        <charset val="178"/>
      </rPr>
      <t>شامل ترميم اوليه</t>
    </r>
    <r>
      <rPr>
        <sz val="12"/>
        <color theme="1"/>
        <rFont val="Calibri"/>
        <family val="2"/>
        <charset val="1"/>
      </rPr>
      <t>)</t>
    </r>
    <r>
      <rPr>
        <sz val="12"/>
        <color theme="1"/>
        <rFont val="B Traffic"/>
        <charset val="178"/>
      </rPr>
      <t>، منفرد یا متعدد</t>
    </r>
  </si>
  <si>
    <t>پانچ بیوپسی پوست؛ منفرد یا متعدد</t>
  </si>
  <si>
    <r>
      <rPr>
        <sz val="12"/>
        <color theme="1"/>
        <rFont val="B Traffic"/>
        <charset val="178"/>
      </rPr>
      <t xml:space="preserve">برداشتن تكمه‌هاي پوستي، متعدد </t>
    </r>
    <r>
      <rPr>
        <sz val="12"/>
        <color theme="1"/>
        <rFont val="Calibri"/>
        <family val="2"/>
        <charset val="1"/>
      </rPr>
      <t>(</t>
    </r>
    <r>
      <rPr>
        <sz val="12"/>
        <color theme="1"/>
        <rFont val="B Traffic"/>
        <charset val="178"/>
      </rPr>
      <t>تكمه‌هاي فيبروكوتانئوس</t>
    </r>
    <r>
      <rPr>
        <sz val="12"/>
        <color theme="1"/>
        <rFont val="Calibri"/>
        <family val="2"/>
        <charset val="1"/>
      </rPr>
      <t>)</t>
    </r>
    <r>
      <rPr>
        <sz val="12"/>
        <color theme="1"/>
        <rFont val="B Traffic"/>
        <charset val="178"/>
      </rPr>
      <t xml:space="preserve">، در هر جاي بدن؛ با هر تعداد ضایعه </t>
    </r>
  </si>
  <si>
    <r>
      <rPr>
        <sz val="12"/>
        <color theme="1"/>
        <rFont val="B Traffic"/>
        <charset val="178"/>
      </rPr>
      <t xml:space="preserve">اکسیزیون یا تراشیدن ضایعات خوش‌خیم درم یا اپیدرم، منفرد، در تنه، بازوها یا ساق؛ در پوست سر، گردن، دست ها، پاها، ناحیه تناسلی؛ در صورت، گوش ها، پلک ها، بینی، لب ها، پرده های مخاطی؛ به قطر کمتر از </t>
    </r>
    <r>
      <rPr>
        <sz val="12"/>
        <color theme="1"/>
        <rFont val="Arial"/>
        <family val="2"/>
        <charset val="1"/>
      </rPr>
      <t xml:space="preserve">2 </t>
    </r>
    <r>
      <rPr>
        <sz val="12"/>
        <color theme="1"/>
        <rFont val="B Traffic"/>
        <charset val="178"/>
      </rPr>
      <t xml:space="preserve">سانتیمتر </t>
    </r>
  </si>
  <si>
    <r>
      <rPr>
        <sz val="12"/>
        <color theme="1"/>
        <rFont val="B Traffic"/>
        <charset val="178"/>
      </rPr>
      <t xml:space="preserve">اکسیزیون یا تراشیدن ضایعات خوش‌خیم درم یا اپیدرم، منفرد، در تنه، بازوها یا ساق؛ در پوست سر، گردن، دست ها، پاها، ناحیه تناسلی، صورت، گوش ها، پلک ها، بینی، لب‌ها و پرده های مخاطی؛ به قطر بیش از </t>
    </r>
    <r>
      <rPr>
        <sz val="12"/>
        <color theme="1"/>
        <rFont val="Arial"/>
        <family val="2"/>
        <charset val="1"/>
      </rPr>
      <t xml:space="preserve">2 </t>
    </r>
    <r>
      <rPr>
        <sz val="12"/>
        <color theme="1"/>
        <rFont val="B Traffic"/>
        <charset val="178"/>
      </rPr>
      <t xml:space="preserve">سانتیمتر </t>
    </r>
  </si>
  <si>
    <r>
      <rPr>
        <sz val="12"/>
        <color theme="1"/>
        <rFont val="Arial"/>
        <family val="2"/>
        <charset val="1"/>
      </rPr>
      <t>(</t>
    </r>
    <r>
      <rPr>
        <sz val="12"/>
        <color theme="1"/>
        <rFont val="B Traffic"/>
        <charset val="178"/>
      </rPr>
      <t xml:space="preserve">برای پلکها زمانی که فراتر از پوست درگیر باشد به کدهای </t>
    </r>
    <r>
      <rPr>
        <sz val="12"/>
        <color theme="1"/>
        <rFont val="Arial"/>
        <family val="2"/>
        <charset val="1"/>
      </rPr>
      <t xml:space="preserve">602490 </t>
    </r>
    <r>
      <rPr>
        <sz val="12"/>
        <color theme="1"/>
        <rFont val="B Traffic"/>
        <charset val="178"/>
      </rPr>
      <t>به بعد مراجعه گردد</t>
    </r>
    <r>
      <rPr>
        <sz val="12"/>
        <color theme="1"/>
        <rFont val="Arial"/>
        <family val="2"/>
        <charset val="1"/>
      </rPr>
      <t>)</t>
    </r>
  </si>
  <si>
    <t>اکسیزیون پوست و بافت زیرجلدی برای هیدرآدنیت زیر بغل یا مغبنی؛ با ترمیم ساده یا مشکل</t>
  </si>
  <si>
    <r>
      <rPr>
        <sz val="12"/>
        <color theme="1"/>
        <rFont val="B Traffic"/>
        <charset val="178"/>
      </rPr>
      <t xml:space="preserve">اکسیزیون پوستی و بافت زیرجلدی برای هیدرآدنیت </t>
    </r>
    <r>
      <rPr>
        <sz val="12"/>
        <color theme="1"/>
        <rFont val="Arial"/>
        <family val="2"/>
        <charset val="1"/>
      </rPr>
      <t>(</t>
    </r>
    <r>
      <rPr>
        <sz val="12"/>
        <color theme="1"/>
        <rFont val="B Traffic"/>
        <charset val="178"/>
      </rPr>
      <t>التهاب غدد عرق</t>
    </r>
    <r>
      <rPr>
        <sz val="12"/>
        <color theme="1"/>
        <rFont val="Arial"/>
        <family val="2"/>
        <charset val="1"/>
      </rPr>
      <t>)</t>
    </r>
    <r>
      <rPr>
        <sz val="12"/>
        <color theme="1"/>
        <rFont val="B Traffic"/>
        <charset val="178"/>
      </rPr>
      <t>؛ دور مقعدی، پرینه‌ای یا نافی؛ با ترمیم ساده یا مشکل</t>
    </r>
  </si>
  <si>
    <r>
      <rPr>
        <sz val="12"/>
        <color theme="1"/>
        <rFont val="B Traffic"/>
        <charset val="178"/>
      </rPr>
      <t xml:space="preserve">اکسیزیون، ضایعات بدخیم، شامل هر ناحیه از بدن؛ قطر اکسیزیون تا </t>
    </r>
    <r>
      <rPr>
        <sz val="12"/>
        <color theme="1"/>
        <rFont val="Arial"/>
        <family val="2"/>
        <charset val="1"/>
      </rPr>
      <t xml:space="preserve">2 </t>
    </r>
    <r>
      <rPr>
        <sz val="12"/>
        <color theme="1"/>
        <rFont val="B Traffic"/>
        <charset val="178"/>
      </rPr>
      <t xml:space="preserve">سانتیمتر </t>
    </r>
  </si>
  <si>
    <r>
      <rPr>
        <sz val="12"/>
        <color theme="1"/>
        <rFont val="B Traffic"/>
        <charset val="178"/>
      </rPr>
      <t xml:space="preserve">اکسیزیون، ضایعات بدخیم، هر ناحیه از بدن؛ قطر اکسیزیون بیش از </t>
    </r>
    <r>
      <rPr>
        <sz val="12"/>
        <color theme="1"/>
        <rFont val="Arial"/>
        <family val="2"/>
        <charset val="1"/>
      </rPr>
      <t xml:space="preserve">2 </t>
    </r>
    <r>
      <rPr>
        <sz val="12"/>
        <color theme="1"/>
        <rFont val="B Traffic"/>
        <charset val="178"/>
      </rPr>
      <t xml:space="preserve">سانتیمتر </t>
    </r>
  </si>
  <si>
    <r>
      <rPr>
        <sz val="12"/>
        <color theme="1"/>
        <rFont val="Arial"/>
        <family val="2"/>
        <charset val="1"/>
      </rPr>
      <t>(</t>
    </r>
    <r>
      <rPr>
        <sz val="12"/>
        <color theme="1"/>
        <rFont val="B Traffic"/>
        <charset val="178"/>
      </rPr>
      <t xml:space="preserve">برای پلک ها زمانی که فراتر از پوست درگیر باشد به کدهای </t>
    </r>
    <r>
      <rPr>
        <sz val="12"/>
        <color theme="1"/>
        <rFont val="Arial"/>
        <family val="2"/>
        <charset val="1"/>
      </rPr>
      <t xml:space="preserve">602490 </t>
    </r>
    <r>
      <rPr>
        <sz val="12"/>
        <color theme="1"/>
        <rFont val="B Traffic"/>
        <charset val="178"/>
      </rPr>
      <t>به بعد مراجعه گردد</t>
    </r>
    <r>
      <rPr>
        <sz val="12"/>
        <color theme="1"/>
        <rFont val="Arial"/>
        <family val="2"/>
        <charset val="1"/>
      </rPr>
      <t xml:space="preserve">) </t>
    </r>
  </si>
  <si>
    <r>
      <rPr>
        <sz val="12"/>
        <color theme="1"/>
        <rFont val="B Traffic"/>
        <charset val="178"/>
      </rPr>
      <t xml:space="preserve">کوتاه کردن </t>
    </r>
    <r>
      <rPr>
        <sz val="12"/>
        <color theme="1"/>
        <rFont val="Calibri"/>
        <family val="2"/>
        <charset val="1"/>
      </rPr>
      <t xml:space="preserve">(trimming) </t>
    </r>
    <r>
      <rPr>
        <sz val="12"/>
        <color theme="1"/>
        <rFont val="B Traffic"/>
        <charset val="178"/>
      </rPr>
      <t xml:space="preserve">ناخن دیستروفیک برای اهداف درمانی </t>
    </r>
    <r>
      <rPr>
        <sz val="12"/>
        <color theme="1"/>
        <rFont val="Calibri"/>
        <family val="2"/>
        <charset val="1"/>
      </rPr>
      <t>(</t>
    </r>
    <r>
      <rPr>
        <sz val="12"/>
        <color theme="1"/>
        <rFont val="B Traffic"/>
        <charset val="178"/>
      </rPr>
      <t>مانند بیماران دیابتیک</t>
    </r>
    <r>
      <rPr>
        <sz val="12"/>
        <color theme="1"/>
        <rFont val="Calibri"/>
        <family val="2"/>
        <charset val="1"/>
      </rPr>
      <t>)</t>
    </r>
    <r>
      <rPr>
        <sz val="12"/>
        <color theme="1"/>
        <rFont val="B Traffic"/>
        <charset val="178"/>
      </rPr>
      <t xml:space="preserve">؛ هر تعداد </t>
    </r>
  </si>
  <si>
    <r>
      <rPr>
        <sz val="12"/>
        <color theme="1"/>
        <rFont val="Calibri"/>
        <family val="2"/>
        <charset val="1"/>
      </rPr>
      <t>(</t>
    </r>
    <r>
      <rPr>
        <sz val="12"/>
        <color theme="1"/>
        <rFont val="B Traffic"/>
        <charset val="178"/>
      </rPr>
      <t xml:space="preserve">در صورتی که جنبه زیبایی داشته باشد، کد </t>
    </r>
    <r>
      <rPr>
        <sz val="12"/>
        <color theme="1"/>
        <rFont val="Calibri"/>
        <family val="2"/>
        <charset val="1"/>
      </rPr>
      <t xml:space="preserve">* </t>
    </r>
    <r>
      <rPr>
        <sz val="12"/>
        <color theme="1"/>
        <rFont val="B Traffic"/>
        <charset val="178"/>
      </rPr>
      <t>محسوب می‌گردد</t>
    </r>
    <r>
      <rPr>
        <sz val="12"/>
        <color theme="1"/>
        <rFont val="Calibri"/>
        <family val="2"/>
        <charset val="1"/>
      </rPr>
      <t>)</t>
    </r>
  </si>
  <si>
    <t xml:space="preserve">برداشتن با یا بدون دبریدمان ناخن با یا بدون تخلیه هماتوم ناخن </t>
  </si>
  <si>
    <t xml:space="preserve">اکسیزیون ناخن و بستر ناخن به صورت ناقص یا کامل برای مثال ناخن در گوشت فرورفته با یا بدون اکسیزیون گوه ای پوست کنار ناخن </t>
  </si>
  <si>
    <t xml:space="preserve">اکسیزیون ناخن و بستر ناخن به صورت ناقص یا کامل با آمپوتاسیون قسمتی از بند دیستال انگشت </t>
  </si>
  <si>
    <r>
      <rPr>
        <sz val="12"/>
        <color theme="1"/>
        <rFont val="Arial"/>
        <family val="2"/>
        <charset val="1"/>
      </rPr>
      <t>(</t>
    </r>
    <r>
      <rPr>
        <sz val="12"/>
        <color theme="1"/>
        <rFont val="B Traffic"/>
        <charset val="178"/>
      </rPr>
      <t xml:space="preserve">در صورت انجام گرافت پوستی از کد </t>
    </r>
    <r>
      <rPr>
        <sz val="12"/>
        <color theme="1"/>
        <rFont val="Arial"/>
        <family val="2"/>
        <charset val="1"/>
      </rPr>
      <t xml:space="preserve">100320 </t>
    </r>
    <r>
      <rPr>
        <sz val="12"/>
        <color theme="1"/>
        <rFont val="B Traffic"/>
        <charset val="178"/>
      </rPr>
      <t>استفاده گردد</t>
    </r>
    <r>
      <rPr>
        <sz val="12"/>
        <color theme="1"/>
        <rFont val="Arial"/>
        <family val="2"/>
        <charset val="1"/>
      </rPr>
      <t>)</t>
    </r>
  </si>
  <si>
    <r>
      <rPr>
        <sz val="12"/>
        <color theme="1"/>
        <rFont val="B Traffic"/>
        <charset val="178"/>
      </rPr>
      <t xml:space="preserve">نمونه‌برداری از ناخن </t>
    </r>
    <r>
      <rPr>
        <sz val="12"/>
        <color theme="1"/>
        <rFont val="Arial"/>
        <family val="2"/>
        <charset val="1"/>
      </rPr>
      <t>(</t>
    </r>
    <r>
      <rPr>
        <sz val="12"/>
        <color theme="1"/>
        <rFont val="B Traffic"/>
        <charset val="178"/>
      </rPr>
      <t>مثلاً خود ناخن، بستر، ماتریکس، هیپونیکیوم، چین های کناری و پروگزیمال ناخن</t>
    </r>
    <r>
      <rPr>
        <sz val="12"/>
        <color theme="1"/>
        <rFont val="Arial"/>
        <family val="2"/>
        <charset val="1"/>
      </rPr>
      <t>) (</t>
    </r>
    <r>
      <rPr>
        <sz val="12"/>
        <color theme="1"/>
        <rFont val="B Traffic"/>
        <charset val="178"/>
      </rPr>
      <t>عمل مستقل</t>
    </r>
    <r>
      <rPr>
        <sz val="12"/>
        <color theme="1"/>
        <rFont val="Arial"/>
        <family val="2"/>
        <charset val="1"/>
      </rPr>
      <t xml:space="preserve">) </t>
    </r>
  </si>
  <si>
    <t xml:space="preserve">ترمیم بستر ناخن یا بازسازی بستر ناخن با گرافت </t>
  </si>
  <si>
    <t xml:space="preserve">اکسیزیون کیست یا سینوس پیلونیدال؛ ساده، وسیع یا مشکل </t>
  </si>
  <si>
    <r>
      <rPr>
        <sz val="12"/>
        <color theme="1"/>
        <rFont val="Arial"/>
        <family val="2"/>
        <charset val="1"/>
      </rPr>
      <t>(</t>
    </r>
    <r>
      <rPr>
        <sz val="12"/>
        <color theme="1"/>
        <rFont val="B Traffic"/>
        <charset val="178"/>
      </rPr>
      <t xml:space="preserve">برای انسیزیون کیست پیلونیدال به کد </t>
    </r>
    <r>
      <rPr>
        <sz val="12"/>
        <color theme="1"/>
        <rFont val="Arial"/>
        <family val="2"/>
        <charset val="1"/>
      </rPr>
      <t xml:space="preserve">100025 </t>
    </r>
    <r>
      <rPr>
        <sz val="12"/>
        <color theme="1"/>
        <rFont val="B Traffic"/>
        <charset val="178"/>
      </rPr>
      <t>مراجعه گردد</t>
    </r>
    <r>
      <rPr>
        <sz val="12"/>
        <color theme="1"/>
        <rFont val="Arial"/>
        <family val="2"/>
        <charset val="1"/>
      </rPr>
      <t>)</t>
    </r>
  </si>
  <si>
    <t xml:space="preserve">تزريق، داخل ضايعات؛ یک تا هفت ضايعه </t>
  </si>
  <si>
    <t>تزريق، داخل ضايعات؛ بیش از هفت ضایعه</t>
  </si>
  <si>
    <t>خالکوبی، داخل جلدی با استفاده از رنگدانه غیرمحلول جهت تصحیح رنگ ضایعه پوستی، شامل میکروپیگمانتاسیون؛ با هر میزان سانتیمتر مربع</t>
  </si>
  <si>
    <r>
      <rPr>
        <sz val="12"/>
        <color theme="1"/>
        <rFont val="B Traffic"/>
        <charset val="178"/>
      </rPr>
      <t xml:space="preserve">تزریق ماده پرکننده زیر پوستی </t>
    </r>
    <r>
      <rPr>
        <sz val="12"/>
        <color theme="1"/>
        <rFont val="Arial"/>
        <family val="2"/>
        <charset val="1"/>
      </rPr>
      <t>(</t>
    </r>
    <r>
      <rPr>
        <sz val="12"/>
        <color theme="1"/>
        <rFont val="B Traffic"/>
        <charset val="178"/>
      </rPr>
      <t>برای مثال کلاژن</t>
    </r>
    <r>
      <rPr>
        <sz val="12"/>
        <color theme="1"/>
        <rFont val="Arial"/>
        <family val="2"/>
        <charset val="1"/>
      </rPr>
      <t>)</t>
    </r>
    <r>
      <rPr>
        <sz val="12"/>
        <color theme="1"/>
        <rFont val="B Traffic"/>
        <charset val="178"/>
      </rPr>
      <t>؛ به هر میزان سی‌سی</t>
    </r>
  </si>
  <si>
    <t xml:space="preserve">تزریق بوتولینوم؛ هر ناحیه بدن </t>
  </si>
  <si>
    <r>
      <rPr>
        <sz val="12"/>
        <color theme="1"/>
        <rFont val="Arial"/>
        <family val="2"/>
        <charset val="1"/>
      </rPr>
      <t>(</t>
    </r>
    <r>
      <rPr>
        <sz val="12"/>
        <color theme="1"/>
        <rFont val="B Traffic"/>
        <charset val="178"/>
      </rPr>
      <t xml:space="preserve">در صورتیکه جنبه زیبایی داشته باشد، کد </t>
    </r>
    <r>
      <rPr>
        <sz val="12"/>
        <color theme="1"/>
        <rFont val="Arial"/>
        <family val="2"/>
        <charset val="1"/>
      </rPr>
      <t xml:space="preserve">* </t>
    </r>
    <r>
      <rPr>
        <sz val="12"/>
        <color theme="1"/>
        <rFont val="B Traffic"/>
        <charset val="178"/>
      </rPr>
      <t>محسوب می‌گردد</t>
    </r>
    <r>
      <rPr>
        <sz val="12"/>
        <color theme="1"/>
        <rFont val="Arial"/>
        <family val="2"/>
        <charset val="1"/>
      </rPr>
      <t>.) (</t>
    </r>
    <r>
      <rPr>
        <sz val="12"/>
        <color theme="1"/>
        <rFont val="B Traffic"/>
        <charset val="178"/>
      </rPr>
      <t>مطابق استانداردهای ابلاغی وزارت بهداشت، درمان و آموزش پزشکی تحت پوشش خواهد بود</t>
    </r>
    <r>
      <rPr>
        <sz val="12"/>
        <color theme="1"/>
        <rFont val="Arial"/>
        <family val="2"/>
        <charset val="1"/>
      </rPr>
      <t>.)</t>
    </r>
  </si>
  <si>
    <r>
      <rPr>
        <sz val="12"/>
        <color theme="1"/>
        <rFont val="B Traffic"/>
        <charset val="178"/>
      </rPr>
      <t xml:space="preserve">تزریق بوتاکس تحت گاید </t>
    </r>
    <r>
      <rPr>
        <sz val="12"/>
        <color theme="1"/>
        <rFont val="Arial"/>
        <family val="2"/>
        <charset val="1"/>
      </rPr>
      <t>EMG</t>
    </r>
    <r>
      <rPr>
        <sz val="12"/>
        <color theme="1"/>
        <rFont val="B Traffic"/>
        <charset val="178"/>
      </rPr>
      <t xml:space="preserve">؛ هر ناحیه </t>
    </r>
    <r>
      <rPr>
        <sz val="12"/>
        <color theme="1"/>
        <rFont val="Arial"/>
        <family val="2"/>
        <charset val="1"/>
      </rPr>
      <t>(</t>
    </r>
    <r>
      <rPr>
        <sz val="12"/>
        <color theme="1"/>
        <rFont val="B Traffic"/>
        <charset val="178"/>
      </rPr>
      <t>اندام</t>
    </r>
    <r>
      <rPr>
        <sz val="12"/>
        <color theme="1"/>
        <rFont val="Arial"/>
        <family val="2"/>
        <charset val="1"/>
      </rPr>
      <t xml:space="preserve">) </t>
    </r>
    <r>
      <rPr>
        <sz val="12"/>
        <color theme="1"/>
        <rFont val="B Traffic"/>
        <charset val="178"/>
      </rPr>
      <t>بدن</t>
    </r>
  </si>
  <si>
    <t xml:space="preserve">تعبیه اکسپندرهای بافتی برای مواردی غیر از پستان به هر تعداد اکسپندر </t>
  </si>
  <si>
    <r>
      <rPr>
        <sz val="12"/>
        <color theme="1"/>
        <rFont val="Arial"/>
        <family val="2"/>
        <charset val="1"/>
      </rPr>
      <t>(</t>
    </r>
    <r>
      <rPr>
        <sz val="12"/>
        <color theme="1"/>
        <rFont val="B Traffic"/>
        <charset val="178"/>
      </rPr>
      <t>برای بازسازی پستان با اکسپندر</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بافتی از کد </t>
    </r>
    <r>
      <rPr>
        <sz val="12"/>
        <color theme="1"/>
        <rFont val="Arial"/>
        <family val="2"/>
        <charset val="1"/>
      </rPr>
      <t xml:space="preserve">100785 </t>
    </r>
    <r>
      <rPr>
        <sz val="12"/>
        <color theme="1"/>
        <rFont val="B Traffic"/>
        <charset val="178"/>
      </rPr>
      <t>استفاده گردد</t>
    </r>
    <r>
      <rPr>
        <sz val="12"/>
        <color theme="1"/>
        <rFont val="Arial"/>
        <family val="2"/>
        <charset val="1"/>
      </rPr>
      <t>)</t>
    </r>
  </si>
  <si>
    <t>جایگزینی اکسپندر بافتی با پروتز دائمی</t>
  </si>
  <si>
    <r>
      <rPr>
        <sz val="12"/>
        <color theme="1"/>
        <rFont val="B Traffic"/>
        <charset val="178"/>
      </rPr>
      <t>خارج کردن اکسپندر</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بافتی بدون گذاشتن پروتز؛ هر ناحیه آناتومیک</t>
    </r>
  </si>
  <si>
    <t xml:space="preserve">تعبیه کپسول‌ یا قرص‌های هورمونی قابل کاشت جلوگیری کننده از بارداری یا خارج کردن کپسول‌های قابل کاشت جلوگیری کننده از بارداری </t>
  </si>
  <si>
    <t>خارج کردن و کاشت مجدد کپسول‌های جدید قابل کاشت جلوگیری کننده از بارداری</t>
  </si>
  <si>
    <t>تعبیه یا برداشت ابزار آزادکننده دارو، مقاوم به تخریب بیولوژیک</t>
  </si>
  <si>
    <t>برداشت و تعبیه دوباره ابزار آزادکننده دارو، مقاوم به تخریب بیولوژیک</t>
  </si>
  <si>
    <t>بخیه آماده یا چسب بخیه به هر اندازه</t>
  </si>
  <si>
    <r>
      <rPr>
        <sz val="12"/>
        <color theme="1"/>
        <rFont val="B Traffic"/>
        <charset val="178"/>
      </rPr>
      <t xml:space="preserve">ترميم ساده زخم‌هاي سطحي ناحيه پوست سر، گردن، زير بغل، اعضاي تناسلي خارجي، تنه و يا اندام‌ها </t>
    </r>
    <r>
      <rPr>
        <sz val="12"/>
        <color theme="1"/>
        <rFont val="Calibri"/>
        <family val="2"/>
        <charset val="1"/>
      </rPr>
      <t>(</t>
    </r>
    <r>
      <rPr>
        <sz val="12"/>
        <color theme="1"/>
        <rFont val="B Traffic"/>
        <charset val="178"/>
      </rPr>
      <t>شامل دست‌ها و پاها</t>
    </r>
    <r>
      <rPr>
        <sz val="12"/>
        <color theme="1"/>
        <rFont val="Calibri"/>
        <family val="2"/>
        <charset val="1"/>
      </rPr>
      <t>)</t>
    </r>
    <r>
      <rPr>
        <sz val="12"/>
        <color theme="1"/>
        <rFont val="B Traffic"/>
        <charset val="178"/>
      </rPr>
      <t xml:space="preserve">؛ تا </t>
    </r>
    <r>
      <rPr>
        <sz val="12"/>
        <color theme="1"/>
        <rFont val="Calibri"/>
        <family val="2"/>
        <charset val="1"/>
      </rPr>
      <t xml:space="preserve">10 </t>
    </r>
    <r>
      <rPr>
        <sz val="12"/>
        <color theme="1"/>
        <rFont val="B Traffic"/>
        <charset val="178"/>
      </rPr>
      <t>سانتيمتر</t>
    </r>
  </si>
  <si>
    <r>
      <rPr>
        <sz val="12"/>
        <color theme="1"/>
        <rFont val="B Traffic"/>
        <charset val="178"/>
      </rPr>
      <t xml:space="preserve">ترميم ساده زخم‌هاي سطحي ناحيه پوست سر، گردن، زير بغل، اعضاي تناسلي خارجي، تنه و يا اندام‌ها </t>
    </r>
    <r>
      <rPr>
        <sz val="12"/>
        <color theme="1"/>
        <rFont val="Calibri"/>
        <family val="2"/>
        <charset val="1"/>
      </rPr>
      <t>(</t>
    </r>
    <r>
      <rPr>
        <sz val="12"/>
        <color theme="1"/>
        <rFont val="B Traffic"/>
        <charset val="178"/>
      </rPr>
      <t>شامل دست‌ها و پاها</t>
    </r>
    <r>
      <rPr>
        <sz val="12"/>
        <color theme="1"/>
        <rFont val="Calibri"/>
        <family val="2"/>
        <charset val="1"/>
      </rPr>
      <t>)</t>
    </r>
    <r>
      <rPr>
        <sz val="12"/>
        <color theme="1"/>
        <rFont val="B Traffic"/>
        <charset val="178"/>
      </rPr>
      <t xml:space="preserve">؛ به ازای هر </t>
    </r>
    <r>
      <rPr>
        <sz val="12"/>
        <color theme="1"/>
        <rFont val="Calibri"/>
        <family val="2"/>
        <charset val="1"/>
      </rPr>
      <t xml:space="preserve">5 </t>
    </r>
    <r>
      <rPr>
        <sz val="12"/>
        <color theme="1"/>
        <rFont val="B Traffic"/>
        <charset val="178"/>
      </rPr>
      <t>سانتيمتر اضافه</t>
    </r>
  </si>
  <si>
    <r>
      <rPr>
        <sz val="12"/>
        <color theme="1"/>
        <rFont val="B Traffic"/>
        <charset val="178"/>
      </rPr>
      <t xml:space="preserve">ترميم ساده زخم‌هاي سطحي ناحيه صورت، گوش‌ها، پلك‌ها، بيني، لب‌ها و يا پرده‌هاي مخاطي؛ تا </t>
    </r>
    <r>
      <rPr>
        <sz val="12"/>
        <color theme="1"/>
        <rFont val="Calibri"/>
        <family val="2"/>
        <charset val="1"/>
      </rPr>
      <t xml:space="preserve">7 </t>
    </r>
    <r>
      <rPr>
        <sz val="12"/>
        <color theme="1"/>
        <rFont val="B Traffic"/>
        <charset val="178"/>
      </rPr>
      <t>سانتيمتر</t>
    </r>
  </si>
  <si>
    <r>
      <rPr>
        <sz val="12"/>
        <color theme="1"/>
        <rFont val="B Traffic"/>
        <charset val="178"/>
      </rPr>
      <t xml:space="preserve">ترميم ساده زخم‌هاي سطحي ناحيه صورت، گوش‌ها، پلك‌ها، بيني، لب‌ها و يا پرده‌هاي مخاطي؛ به ازای هر </t>
    </r>
    <r>
      <rPr>
        <sz val="12"/>
        <color theme="1"/>
        <rFont val="Calibri"/>
        <family val="2"/>
        <charset val="1"/>
      </rPr>
      <t xml:space="preserve">3 </t>
    </r>
    <r>
      <rPr>
        <sz val="12"/>
        <color theme="1"/>
        <rFont val="B Traffic"/>
        <charset val="178"/>
      </rPr>
      <t>سانتيمتر اضافه</t>
    </r>
  </si>
  <si>
    <t>بستن ثانويه زخم جراحي سطحی با ترمیم ساده ثانویه</t>
  </si>
  <si>
    <r>
      <rPr>
        <sz val="12"/>
        <color theme="1"/>
        <rFont val="B Traffic"/>
        <charset val="178"/>
      </rPr>
      <t xml:space="preserve">بستن لایه به لایه زخم های ناحیه پوست سر، زیر بغل، تنه و یا اندام ها، دست ها، پاها و یا اعضای تناسلی خارجی؛ تا </t>
    </r>
    <r>
      <rPr>
        <sz val="12"/>
        <color theme="1"/>
        <rFont val="Arial"/>
        <family val="2"/>
        <charset val="1"/>
      </rPr>
      <t xml:space="preserve">10 </t>
    </r>
    <r>
      <rPr>
        <sz val="12"/>
        <color theme="1"/>
        <rFont val="B Traffic"/>
        <charset val="178"/>
      </rPr>
      <t>سانتیمتر</t>
    </r>
  </si>
  <si>
    <r>
      <rPr>
        <sz val="12"/>
        <color theme="1"/>
        <rFont val="B Traffic"/>
        <charset val="178"/>
      </rPr>
      <t xml:space="preserve">بستن لایه به لایه زخم های ناحیه پوست سر، زیر بغل، تنه، اندام ها، دست ها، پاها و یا اعضای تناسلی خارجی؛ به ازای هر </t>
    </r>
    <r>
      <rPr>
        <sz val="12"/>
        <color theme="1"/>
        <rFont val="Arial"/>
        <family val="2"/>
        <charset val="1"/>
      </rPr>
      <t xml:space="preserve">5 </t>
    </r>
    <r>
      <rPr>
        <sz val="12"/>
        <color theme="1"/>
        <rFont val="B Traffic"/>
        <charset val="178"/>
      </rPr>
      <t>سانتیمتر اضافه</t>
    </r>
  </si>
  <si>
    <r>
      <rPr>
        <sz val="12"/>
        <color theme="1"/>
        <rFont val="B Traffic"/>
        <charset val="178"/>
      </rPr>
      <t xml:space="preserve">بستن لایه به لایه زخم های ناحیه صورت، گوش ها، پلک ها، بینی، لب ها و یا پرده های مخاطی؛ تا </t>
    </r>
    <r>
      <rPr>
        <sz val="12"/>
        <color theme="1"/>
        <rFont val="Arial"/>
        <family val="2"/>
        <charset val="1"/>
      </rPr>
      <t xml:space="preserve">7 </t>
    </r>
    <r>
      <rPr>
        <sz val="12"/>
        <color theme="1"/>
        <rFont val="B Traffic"/>
        <charset val="178"/>
      </rPr>
      <t>سانتیمتر</t>
    </r>
  </si>
  <si>
    <r>
      <rPr>
        <sz val="12"/>
        <color theme="1"/>
        <rFont val="B Traffic"/>
        <charset val="178"/>
      </rPr>
      <t xml:space="preserve">بستن لایه به لایه زخم های ناحیه صورت، گوش ها، پلک ها، بینی، لب ها و یا پرده های مخاطی؛ به ازای هر </t>
    </r>
    <r>
      <rPr>
        <sz val="12"/>
        <color theme="1"/>
        <rFont val="Arial"/>
        <family val="2"/>
        <charset val="1"/>
      </rPr>
      <t xml:space="preserve">3 </t>
    </r>
    <r>
      <rPr>
        <sz val="12"/>
        <color theme="1"/>
        <rFont val="B Traffic"/>
        <charset val="178"/>
      </rPr>
      <t>سانتیمتر اضافه</t>
    </r>
  </si>
  <si>
    <r>
      <rPr>
        <sz val="12"/>
        <color theme="1"/>
        <rFont val="B Traffic"/>
        <charset val="178"/>
      </rPr>
      <t xml:space="preserve">ترمیم مشکل ناحیه تنه؛ تا </t>
    </r>
    <r>
      <rPr>
        <sz val="12"/>
        <color theme="1"/>
        <rFont val="Arial"/>
        <family val="2"/>
        <charset val="1"/>
      </rPr>
      <t xml:space="preserve">7.5 </t>
    </r>
    <r>
      <rPr>
        <sz val="12"/>
        <color theme="1"/>
        <rFont val="B Traffic"/>
        <charset val="178"/>
      </rPr>
      <t xml:space="preserve">سانتیمتر </t>
    </r>
  </si>
  <si>
    <r>
      <rPr>
        <sz val="12"/>
        <color theme="1"/>
        <rFont val="B Traffic"/>
        <charset val="178"/>
      </rPr>
      <t xml:space="preserve">ترمیم مشکل پوست سر، بازو و یا ساق پا؛ تا </t>
    </r>
    <r>
      <rPr>
        <sz val="12"/>
        <color theme="1"/>
        <rFont val="Arial"/>
        <family val="2"/>
        <charset val="1"/>
      </rPr>
      <t xml:space="preserve">7.5 </t>
    </r>
    <r>
      <rPr>
        <sz val="12"/>
        <color theme="1"/>
        <rFont val="B Traffic"/>
        <charset val="178"/>
      </rPr>
      <t>سانتیمتر</t>
    </r>
  </si>
  <si>
    <r>
      <rPr>
        <sz val="12"/>
        <color theme="1"/>
        <rFont val="Arial"/>
        <family val="2"/>
        <charset val="1"/>
      </rPr>
      <t xml:space="preserve"> (</t>
    </r>
    <r>
      <rPr>
        <sz val="12"/>
        <color theme="1"/>
        <rFont val="B Traffic"/>
        <charset val="178"/>
      </rPr>
      <t xml:space="preserve">در صورتی که جنبه زیبایی داشته باشد، کد </t>
    </r>
    <r>
      <rPr>
        <sz val="12"/>
        <color theme="1"/>
        <rFont val="Arial"/>
        <family val="2"/>
        <charset val="1"/>
      </rPr>
      <t xml:space="preserve">* </t>
    </r>
    <r>
      <rPr>
        <sz val="12"/>
        <color theme="1"/>
        <rFont val="B Traffic"/>
        <charset val="178"/>
      </rPr>
      <t>محسوب می‌گردد</t>
    </r>
    <r>
      <rPr>
        <sz val="12"/>
        <color theme="1"/>
        <rFont val="Arial"/>
        <family val="2"/>
        <charset val="1"/>
      </rPr>
      <t>)</t>
    </r>
  </si>
  <si>
    <r>
      <rPr>
        <sz val="12"/>
        <color theme="1"/>
        <rFont val="B Traffic"/>
        <charset val="178"/>
      </rPr>
      <t xml:space="preserve">ترمیم مشکل، ناحیه پیشانی، گونه، چانه، دهان، گردن، زیر بغل، اعضای تناسلی، دست ها و یا پاها؛ تا </t>
    </r>
    <r>
      <rPr>
        <sz val="12"/>
        <color theme="1"/>
        <rFont val="Arial"/>
        <family val="2"/>
        <charset val="1"/>
      </rPr>
      <t xml:space="preserve">7.5 </t>
    </r>
    <r>
      <rPr>
        <sz val="12"/>
        <color theme="1"/>
        <rFont val="B Traffic"/>
        <charset val="178"/>
      </rPr>
      <t xml:space="preserve">سانتیمتر </t>
    </r>
  </si>
  <si>
    <r>
      <rPr>
        <sz val="12"/>
        <color theme="1"/>
        <rFont val="B Traffic"/>
        <charset val="178"/>
      </rPr>
      <t xml:space="preserve">ترمیم مشکل پلک ها، بینی، گوش ها و یا لب ها؛ تا </t>
    </r>
    <r>
      <rPr>
        <sz val="12"/>
        <color theme="1"/>
        <rFont val="Arial"/>
        <family val="2"/>
        <charset val="1"/>
      </rPr>
      <t xml:space="preserve">7.5 </t>
    </r>
    <r>
      <rPr>
        <sz val="12"/>
        <color theme="1"/>
        <rFont val="B Traffic"/>
        <charset val="178"/>
      </rPr>
      <t>سانتیمتر</t>
    </r>
  </si>
  <si>
    <r>
      <rPr>
        <sz val="12"/>
        <color theme="1"/>
        <rFont val="Arial"/>
        <family val="2"/>
        <charset val="1"/>
      </rPr>
      <t xml:space="preserve"> (</t>
    </r>
    <r>
      <rPr>
        <sz val="12"/>
        <color theme="1"/>
        <rFont val="B Traffic"/>
        <charset val="178"/>
      </rPr>
      <t xml:space="preserve">به کدهای </t>
    </r>
    <r>
      <rPr>
        <sz val="12"/>
        <color theme="1"/>
        <rFont val="Arial"/>
        <family val="2"/>
        <charset val="1"/>
      </rPr>
      <t xml:space="preserve">602575 </t>
    </r>
    <r>
      <rPr>
        <sz val="12"/>
        <color theme="1"/>
        <rFont val="B Traffic"/>
        <charset val="178"/>
      </rPr>
      <t xml:space="preserve">تا </t>
    </r>
    <r>
      <rPr>
        <sz val="12"/>
        <color theme="1"/>
        <rFont val="Arial"/>
        <family val="2"/>
        <charset val="1"/>
      </rPr>
      <t xml:space="preserve">602580 </t>
    </r>
    <r>
      <rPr>
        <sz val="12"/>
        <color theme="1"/>
        <rFont val="B Traffic"/>
        <charset val="178"/>
      </rPr>
      <t>نیز مراجعه گردد</t>
    </r>
    <r>
      <rPr>
        <sz val="12"/>
        <color theme="1"/>
        <rFont val="Arial"/>
        <family val="2"/>
        <charset val="1"/>
      </rPr>
      <t>) (</t>
    </r>
    <r>
      <rPr>
        <sz val="12"/>
        <color theme="1"/>
        <rFont val="B Traffic"/>
        <charset val="178"/>
      </rPr>
      <t xml:space="preserve">در صورتی که جنبه زیبایی داشته باشد، کد </t>
    </r>
    <r>
      <rPr>
        <sz val="12"/>
        <color theme="1"/>
        <rFont val="Arial"/>
        <family val="2"/>
        <charset val="1"/>
      </rPr>
      <t xml:space="preserve">* </t>
    </r>
    <r>
      <rPr>
        <sz val="12"/>
        <color theme="1"/>
        <rFont val="B Traffic"/>
        <charset val="178"/>
      </rPr>
      <t>محسوب می‌گردد</t>
    </r>
    <r>
      <rPr>
        <sz val="12"/>
        <color theme="1"/>
        <rFont val="Arial"/>
        <family val="2"/>
        <charset val="1"/>
      </rPr>
      <t>)</t>
    </r>
  </si>
  <si>
    <r>
      <rPr>
        <sz val="12"/>
        <color theme="1"/>
        <rFont val="B Traffic"/>
        <charset val="178"/>
      </rPr>
      <t xml:space="preserve">ترمیم مشکل هر ناحیه از بدن به ازای هر </t>
    </r>
    <r>
      <rPr>
        <sz val="12"/>
        <color theme="1"/>
        <rFont val="Arial"/>
        <family val="2"/>
        <charset val="1"/>
      </rPr>
      <t xml:space="preserve">5 </t>
    </r>
    <r>
      <rPr>
        <sz val="12"/>
        <color theme="1"/>
        <rFont val="B Traffic"/>
        <charset val="178"/>
      </rPr>
      <t>سانتیمتر اضافی یا کمتر از آن</t>
    </r>
  </si>
  <si>
    <r>
      <rPr>
        <sz val="12"/>
        <color theme="1"/>
        <rFont val="B Traffic"/>
        <charset val="178"/>
      </rPr>
      <t xml:space="preserve">بستن ثانویه زخم جراحی یا بازشدگی زخم </t>
    </r>
    <r>
      <rPr>
        <sz val="12"/>
        <color theme="1"/>
        <rFont val="Arial"/>
        <family val="2"/>
        <charset val="1"/>
      </rPr>
      <t>dehiscence</t>
    </r>
    <r>
      <rPr>
        <sz val="12"/>
        <color theme="1"/>
        <rFont val="B Traffic"/>
        <charset val="178"/>
      </rPr>
      <t xml:space="preserve">، عارضه دار شده </t>
    </r>
  </si>
  <si>
    <r>
      <rPr>
        <sz val="12"/>
        <color theme="1"/>
        <rFont val="Arial"/>
        <family val="2"/>
        <charset val="1"/>
      </rPr>
      <t>(</t>
    </r>
    <r>
      <rPr>
        <sz val="12"/>
        <color theme="1"/>
        <rFont val="B Traffic"/>
        <charset val="178"/>
      </rPr>
      <t xml:space="preserve">برای پک کردن یا بستن ثانویه زخم ساده به کد </t>
    </r>
    <r>
      <rPr>
        <sz val="12"/>
        <color theme="1"/>
        <rFont val="Arial"/>
        <family val="2"/>
        <charset val="1"/>
      </rPr>
      <t xml:space="preserve">100235 </t>
    </r>
    <r>
      <rPr>
        <sz val="12"/>
        <color theme="1"/>
        <rFont val="B Traffic"/>
        <charset val="178"/>
      </rPr>
      <t>مراجعه گردد</t>
    </r>
    <r>
      <rPr>
        <sz val="12"/>
        <color theme="1"/>
        <rFont val="Arial"/>
        <family val="2"/>
        <charset val="1"/>
      </rPr>
      <t>)</t>
    </r>
  </si>
  <si>
    <r>
      <rPr>
        <sz val="12"/>
        <color theme="1"/>
        <rFont val="B Traffic"/>
        <charset val="178"/>
      </rPr>
      <t xml:space="preserve">جابجایی یا انتقال بافت مجاور هر ناحیه از بدن؛ تا </t>
    </r>
    <r>
      <rPr>
        <sz val="12"/>
        <color theme="1"/>
        <rFont val="Calibri"/>
        <family val="2"/>
        <charset val="1"/>
      </rPr>
      <t xml:space="preserve">10 </t>
    </r>
    <r>
      <rPr>
        <sz val="12"/>
        <color theme="1"/>
        <rFont val="B Traffic"/>
        <charset val="178"/>
      </rPr>
      <t>سانتیمتر مربع</t>
    </r>
  </si>
  <si>
    <r>
      <rPr>
        <sz val="12"/>
        <color theme="1"/>
        <rFont val="B Traffic"/>
        <charset val="178"/>
      </rPr>
      <t xml:space="preserve">جابجایی یا انتقال بافت مجاور هر ناحیه از بدن؛ </t>
    </r>
    <r>
      <rPr>
        <sz val="12"/>
        <color theme="1"/>
        <rFont val="Calibri"/>
        <family val="2"/>
        <charset val="1"/>
      </rPr>
      <t xml:space="preserve">10 </t>
    </r>
    <r>
      <rPr>
        <sz val="12"/>
        <color theme="1"/>
        <rFont val="B Traffic"/>
        <charset val="178"/>
      </rPr>
      <t xml:space="preserve">تا </t>
    </r>
    <r>
      <rPr>
        <sz val="12"/>
        <color theme="1"/>
        <rFont val="Calibri"/>
        <family val="2"/>
        <charset val="1"/>
      </rPr>
      <t xml:space="preserve">30 </t>
    </r>
    <r>
      <rPr>
        <sz val="12"/>
        <color theme="1"/>
        <rFont val="B Traffic"/>
        <charset val="178"/>
      </rPr>
      <t xml:space="preserve">سانتیمتر مربع </t>
    </r>
  </si>
  <si>
    <r>
      <rPr>
        <sz val="12"/>
        <color theme="1"/>
        <rFont val="Calibri"/>
        <family val="2"/>
        <charset val="1"/>
      </rPr>
      <t>(</t>
    </r>
    <r>
      <rPr>
        <sz val="12"/>
        <color theme="1"/>
        <rFont val="B Traffic"/>
        <charset val="178"/>
      </rPr>
      <t xml:space="preserve">برای پلک، تمام ضخامت، به کدهای </t>
    </r>
    <r>
      <rPr>
        <sz val="12"/>
        <color theme="1"/>
        <rFont val="Calibri"/>
        <family val="2"/>
        <charset val="1"/>
      </rPr>
      <t xml:space="preserve">602575 </t>
    </r>
    <r>
      <rPr>
        <sz val="12"/>
        <color theme="1"/>
        <rFont val="B Traffic"/>
        <charset val="178"/>
      </rPr>
      <t>به بعد مراجعه گردد</t>
    </r>
    <r>
      <rPr>
        <sz val="12"/>
        <color theme="1"/>
        <rFont val="Calibri"/>
        <family val="2"/>
        <charset val="1"/>
      </rPr>
      <t>)</t>
    </r>
  </si>
  <si>
    <r>
      <rPr>
        <sz val="12"/>
        <color theme="1"/>
        <rFont val="B Traffic"/>
        <charset val="178"/>
      </rPr>
      <t xml:space="preserve">تغییر محل بافت اطراف ضایعه یا ترمیم برای نقص بافتی </t>
    </r>
    <r>
      <rPr>
        <sz val="12"/>
        <color theme="1"/>
        <rFont val="Calibri"/>
        <family val="2"/>
        <charset val="1"/>
      </rPr>
      <t xml:space="preserve">30 </t>
    </r>
    <r>
      <rPr>
        <sz val="12"/>
        <color theme="1"/>
        <rFont val="B Traffic"/>
        <charset val="178"/>
      </rPr>
      <t xml:space="preserve">سانتیمتر مربع تا </t>
    </r>
    <r>
      <rPr>
        <sz val="12"/>
        <color theme="1"/>
        <rFont val="Calibri"/>
        <family val="2"/>
        <charset val="1"/>
      </rPr>
      <t xml:space="preserve">100 </t>
    </r>
    <r>
      <rPr>
        <sz val="12"/>
        <color theme="1"/>
        <rFont val="B Traffic"/>
        <charset val="178"/>
      </rPr>
      <t>سانتیمتر مربع ، غیرمعمول یا عارضه دار</t>
    </r>
  </si>
  <si>
    <r>
      <rPr>
        <sz val="12"/>
        <color theme="1"/>
        <rFont val="B Traffic"/>
        <charset val="178"/>
      </rPr>
      <t xml:space="preserve">تغییر محل بافت اطراف ضایعه یا ترمیم برای نقص بافتی بیش از </t>
    </r>
    <r>
      <rPr>
        <sz val="12"/>
        <color theme="1"/>
        <rFont val="Calibri"/>
        <family val="2"/>
        <charset val="1"/>
      </rPr>
      <t xml:space="preserve">100 </t>
    </r>
    <r>
      <rPr>
        <sz val="12"/>
        <color theme="1"/>
        <rFont val="B Traffic"/>
        <charset val="178"/>
      </rPr>
      <t>سانتیمتر مربع ، غیرمعمول یا عارضه دار</t>
    </r>
  </si>
  <si>
    <t>5</t>
  </si>
  <si>
    <t>فلپ نواری انگشت دست یا پا، با آماده کردن محل دریافت پیوند</t>
  </si>
  <si>
    <t>4</t>
  </si>
  <si>
    <r>
      <rPr>
        <sz val="12"/>
        <color theme="1"/>
        <rFont val="B Traffic"/>
        <charset val="178"/>
      </rPr>
      <t xml:space="preserve">آماده سازی و ایجاد محل دریافت گرافت پوستی آزاد از طریق عمل جراحی اکسیزیون زخم‌های باز اسکار اولین </t>
    </r>
    <r>
      <rPr>
        <sz val="12"/>
        <color theme="1"/>
        <rFont val="Arial"/>
        <family val="2"/>
        <charset val="1"/>
      </rPr>
      <t xml:space="preserve">100 </t>
    </r>
    <r>
      <rPr>
        <sz val="12"/>
        <color theme="1"/>
        <rFont val="B Traffic"/>
        <charset val="178"/>
      </rPr>
      <t xml:space="preserve">سانتیمتر مربع </t>
    </r>
    <r>
      <rPr>
        <sz val="12"/>
        <color theme="1"/>
        <rFont val="Arial"/>
        <family val="2"/>
        <charset val="1"/>
      </rPr>
      <t>(</t>
    </r>
    <r>
      <rPr>
        <sz val="12"/>
        <color theme="1"/>
        <rFont val="B Traffic"/>
        <charset val="178"/>
      </rPr>
      <t>برای بالغین و کودکان بالاتر از ده سال</t>
    </r>
    <r>
      <rPr>
        <sz val="12"/>
        <color theme="1"/>
        <rFont val="Arial"/>
        <family val="2"/>
        <charset val="1"/>
      </rPr>
      <t xml:space="preserve">) </t>
    </r>
    <r>
      <rPr>
        <sz val="12"/>
        <color theme="1"/>
        <rFont val="B Traffic"/>
        <charset val="178"/>
      </rPr>
      <t xml:space="preserve">یا </t>
    </r>
    <r>
      <rPr>
        <sz val="12"/>
        <color theme="1"/>
        <rFont val="Arial"/>
        <family val="2"/>
        <charset val="1"/>
      </rPr>
      <t xml:space="preserve">1 </t>
    </r>
    <r>
      <rPr>
        <sz val="12"/>
        <color theme="1"/>
        <rFont val="B Traffic"/>
        <charset val="178"/>
      </rPr>
      <t>درصد از سطح بدن شیرخوران و کودکان زیر ده سال</t>
    </r>
  </si>
  <si>
    <t>+</t>
  </si>
  <si>
    <r>
      <rPr>
        <sz val="12"/>
        <color theme="1"/>
        <rFont val="B Traffic"/>
        <charset val="178"/>
      </rPr>
      <t xml:space="preserve">آماده سازی و ایجاد محل دریافت گرافت پوستی آزاد از طریق عمل جراحی اکسیزیون زخم‌های باز اسکار؛ </t>
    </r>
    <r>
      <rPr>
        <sz val="12"/>
        <color theme="1"/>
        <rFont val="Arial"/>
        <family val="2"/>
        <charset val="1"/>
      </rPr>
      <t>(</t>
    </r>
    <r>
      <rPr>
        <sz val="12"/>
        <color theme="1"/>
        <rFont val="B Traffic"/>
        <charset val="178"/>
      </rPr>
      <t>برای بالغین و کودکان بالاتر از ده سال</t>
    </r>
    <r>
      <rPr>
        <sz val="12"/>
        <color theme="1"/>
        <rFont val="Arial"/>
        <family val="2"/>
        <charset val="1"/>
      </rPr>
      <t xml:space="preserve">) </t>
    </r>
    <r>
      <rPr>
        <sz val="12"/>
        <color theme="1"/>
        <rFont val="B Traffic"/>
        <charset val="178"/>
      </rPr>
      <t xml:space="preserve">یا </t>
    </r>
    <r>
      <rPr>
        <sz val="12"/>
        <color theme="1"/>
        <rFont val="Arial"/>
        <family val="2"/>
        <charset val="1"/>
      </rPr>
      <t xml:space="preserve">1 </t>
    </r>
    <r>
      <rPr>
        <sz val="12"/>
        <color theme="1"/>
        <rFont val="B Traffic"/>
        <charset val="178"/>
      </rPr>
      <t>درصد از سطح بدن شیرخوران و کودکان زیر ده سال</t>
    </r>
  </si>
  <si>
    <r>
      <rPr>
        <sz val="12"/>
        <color theme="1"/>
        <rFont val="Arial"/>
        <family val="2"/>
        <charset val="1"/>
      </rPr>
      <t>(</t>
    </r>
    <r>
      <rPr>
        <sz val="12"/>
        <color theme="1"/>
        <rFont val="B Traffic"/>
        <charset val="178"/>
      </rPr>
      <t xml:space="preserve">برای اکسیزیون ضایعات خوش خیم به کدهای </t>
    </r>
    <r>
      <rPr>
        <sz val="12"/>
        <color theme="1"/>
        <rFont val="Arial"/>
        <family val="2"/>
        <charset val="1"/>
      </rPr>
      <t xml:space="preserve">100100 </t>
    </r>
    <r>
      <rPr>
        <sz val="12"/>
        <color theme="1"/>
        <rFont val="B Traffic"/>
        <charset val="178"/>
      </rPr>
      <t xml:space="preserve">تا </t>
    </r>
    <r>
      <rPr>
        <sz val="12"/>
        <color theme="1"/>
        <rFont val="Arial"/>
        <family val="2"/>
        <charset val="1"/>
      </rPr>
      <t xml:space="preserve">100115 </t>
    </r>
    <r>
      <rPr>
        <sz val="12"/>
        <color theme="1"/>
        <rFont val="B Traffic"/>
        <charset val="178"/>
      </rPr>
      <t>مراجعه گردد</t>
    </r>
    <r>
      <rPr>
        <sz val="12"/>
        <color theme="1"/>
        <rFont val="Arial"/>
        <family val="2"/>
        <charset val="1"/>
      </rPr>
      <t>) (</t>
    </r>
    <r>
      <rPr>
        <sz val="12"/>
        <color theme="1"/>
        <rFont val="B Traffic"/>
        <charset val="178"/>
      </rPr>
      <t xml:space="preserve">برای اکسیزیون ضایعات بدخیم به کدهای </t>
    </r>
    <r>
      <rPr>
        <sz val="12"/>
        <color theme="1"/>
        <rFont val="Arial"/>
        <family val="2"/>
        <charset val="1"/>
      </rPr>
      <t xml:space="preserve">100120 </t>
    </r>
    <r>
      <rPr>
        <sz val="12"/>
        <color theme="1"/>
        <rFont val="B Traffic"/>
        <charset val="178"/>
      </rPr>
      <t xml:space="preserve">و </t>
    </r>
    <r>
      <rPr>
        <sz val="12"/>
        <color theme="1"/>
        <rFont val="Arial"/>
        <family val="2"/>
        <charset val="1"/>
      </rPr>
      <t xml:space="preserve">100125 </t>
    </r>
    <r>
      <rPr>
        <sz val="12"/>
        <color theme="1"/>
        <rFont val="B Traffic"/>
        <charset val="178"/>
      </rPr>
      <t>مراجعه گردد</t>
    </r>
    <r>
      <rPr>
        <sz val="12"/>
        <color theme="1"/>
        <rFont val="Arial"/>
        <family val="2"/>
        <charset val="1"/>
      </rPr>
      <t>) (</t>
    </r>
    <r>
      <rPr>
        <sz val="12"/>
        <color theme="1"/>
        <rFont val="B Traffic"/>
        <charset val="178"/>
      </rPr>
      <t xml:space="preserve">برای اکسیزیون و پانسمان آلوپلاستیک، تنها کد </t>
    </r>
    <r>
      <rPr>
        <sz val="12"/>
        <color theme="1"/>
        <rFont val="Arial"/>
        <family val="2"/>
        <charset val="1"/>
      </rPr>
      <t xml:space="preserve">100310 </t>
    </r>
    <r>
      <rPr>
        <sz val="12"/>
        <color theme="1"/>
        <rFont val="B Traffic"/>
        <charset val="178"/>
      </rPr>
      <t>گزارش گردد</t>
    </r>
    <r>
      <rPr>
        <sz val="12"/>
        <color theme="1"/>
        <rFont val="Arial"/>
        <family val="2"/>
        <charset val="1"/>
      </rPr>
      <t>) (</t>
    </r>
    <r>
      <rPr>
        <sz val="12"/>
        <color theme="1"/>
        <rFont val="B Traffic"/>
        <charset val="178"/>
      </rPr>
      <t xml:space="preserve">برای اکسیزیون و گرافت پوستی فوری کدهای </t>
    </r>
    <r>
      <rPr>
        <sz val="12"/>
        <color theme="1"/>
        <rFont val="Arial"/>
        <family val="2"/>
        <charset val="1"/>
      </rPr>
      <t xml:space="preserve">100320 </t>
    </r>
    <r>
      <rPr>
        <sz val="12"/>
        <color theme="1"/>
        <rFont val="B Traffic"/>
        <charset val="178"/>
      </rPr>
      <t xml:space="preserve">تا </t>
    </r>
    <r>
      <rPr>
        <sz val="12"/>
        <color theme="1"/>
        <rFont val="Arial"/>
        <family val="2"/>
        <charset val="1"/>
      </rPr>
      <t xml:space="preserve">100340 </t>
    </r>
    <r>
      <rPr>
        <sz val="12"/>
        <color theme="1"/>
        <rFont val="B Traffic"/>
        <charset val="178"/>
      </rPr>
      <t xml:space="preserve">علاوه بر کد </t>
    </r>
    <r>
      <rPr>
        <sz val="12"/>
        <color theme="1"/>
        <rFont val="Arial"/>
        <family val="2"/>
        <charset val="1"/>
      </rPr>
      <t xml:space="preserve">100310 </t>
    </r>
    <r>
      <rPr>
        <sz val="12"/>
        <color theme="1"/>
        <rFont val="B Traffic"/>
        <charset val="178"/>
      </rPr>
      <t>گزارش گردد</t>
    </r>
    <r>
      <rPr>
        <sz val="12"/>
        <color theme="1"/>
        <rFont val="Arial"/>
        <family val="2"/>
        <charset val="1"/>
      </rPr>
      <t>) (</t>
    </r>
    <r>
      <rPr>
        <sz val="12"/>
        <color theme="1"/>
        <rFont val="B Traffic"/>
        <charset val="178"/>
      </rPr>
      <t xml:space="preserve">برای اکسیزیون و جایگزینی فوری با آلوگرافت، کد </t>
    </r>
    <r>
      <rPr>
        <sz val="12"/>
        <color theme="1"/>
        <rFont val="Arial"/>
        <family val="2"/>
        <charset val="1"/>
      </rPr>
      <t xml:space="preserve">100355 </t>
    </r>
    <r>
      <rPr>
        <sz val="12"/>
        <color theme="1"/>
        <rFont val="B Traffic"/>
        <charset val="178"/>
      </rPr>
      <t xml:space="preserve">همراه با کد </t>
    </r>
    <r>
      <rPr>
        <sz val="12"/>
        <color theme="1"/>
        <rFont val="Arial"/>
        <family val="2"/>
        <charset val="1"/>
      </rPr>
      <t xml:space="preserve">100310 </t>
    </r>
    <r>
      <rPr>
        <sz val="12"/>
        <color theme="1"/>
        <rFont val="B Traffic"/>
        <charset val="178"/>
      </rPr>
      <t>گزارش گردد</t>
    </r>
    <r>
      <rPr>
        <sz val="12"/>
        <color theme="1"/>
        <rFont val="Arial"/>
        <family val="2"/>
        <charset val="1"/>
      </rPr>
      <t>) (</t>
    </r>
    <r>
      <rPr>
        <sz val="12"/>
        <color theme="1"/>
        <rFont val="B Traffic"/>
        <charset val="178"/>
      </rPr>
      <t xml:space="preserve">برای اکسیزیون و جایگزینی فوری با گزنوگرافت کد </t>
    </r>
    <r>
      <rPr>
        <sz val="12"/>
        <color theme="1"/>
        <rFont val="Arial"/>
        <family val="2"/>
        <charset val="1"/>
      </rPr>
      <t xml:space="preserve">100365 </t>
    </r>
    <r>
      <rPr>
        <sz val="12"/>
        <color theme="1"/>
        <rFont val="B Traffic"/>
        <charset val="178"/>
      </rPr>
      <t xml:space="preserve">همراه با کد </t>
    </r>
    <r>
      <rPr>
        <sz val="12"/>
        <color theme="1"/>
        <rFont val="Arial"/>
        <family val="2"/>
        <charset val="1"/>
      </rPr>
      <t xml:space="preserve">100310 </t>
    </r>
    <r>
      <rPr>
        <sz val="12"/>
        <color theme="1"/>
        <rFont val="B Traffic"/>
        <charset val="178"/>
      </rPr>
      <t>گزارش گردد</t>
    </r>
    <r>
      <rPr>
        <sz val="12"/>
        <color theme="1"/>
        <rFont val="Arial"/>
        <family val="2"/>
        <charset val="1"/>
      </rPr>
      <t>)</t>
    </r>
  </si>
  <si>
    <r>
      <rPr>
        <sz val="12"/>
        <color theme="1"/>
        <rFont val="B Traffic"/>
        <charset val="178"/>
      </rPr>
      <t xml:space="preserve">پیوند پانچ یکی یا متعدد، برای پوشاندن زخم کوچک در ناحیه نوک انگشت و یا نواحی باز و کوچک دیگر </t>
    </r>
    <r>
      <rPr>
        <sz val="12"/>
        <color theme="1"/>
        <rFont val="Calibri"/>
        <family val="2"/>
        <charset val="1"/>
      </rPr>
      <t>(</t>
    </r>
    <r>
      <rPr>
        <sz val="12"/>
        <color theme="1"/>
        <rFont val="B Traffic"/>
        <charset val="178"/>
      </rPr>
      <t>به جز صورت</t>
    </r>
    <r>
      <rPr>
        <sz val="12"/>
        <color theme="1"/>
        <rFont val="Calibri"/>
        <family val="2"/>
        <charset val="1"/>
      </rPr>
      <t>)</t>
    </r>
    <r>
      <rPr>
        <sz val="12"/>
        <color theme="1"/>
        <rFont val="B Traffic"/>
        <charset val="178"/>
      </rPr>
      <t xml:space="preserve">، نقص‌های تا قطر </t>
    </r>
    <r>
      <rPr>
        <sz val="12"/>
        <color theme="1"/>
        <rFont val="Calibri"/>
        <family val="2"/>
        <charset val="1"/>
      </rPr>
      <t xml:space="preserve">2 </t>
    </r>
    <r>
      <rPr>
        <sz val="12"/>
        <color theme="1"/>
        <rFont val="B Traffic"/>
        <charset val="178"/>
      </rPr>
      <t>سانتیمتر</t>
    </r>
  </si>
  <si>
    <r>
      <rPr>
        <sz val="12"/>
        <color theme="1"/>
        <rFont val="B Traffic"/>
        <charset val="178"/>
      </rPr>
      <t xml:space="preserve">گرافت پوستی اسپلیت در اندام تنه، اندام تحتانی و فوقانی مبنای محاسبه؛ اولین </t>
    </r>
    <r>
      <rPr>
        <sz val="12"/>
        <color theme="1"/>
        <rFont val="Calibri"/>
        <family val="2"/>
        <charset val="1"/>
      </rPr>
      <t xml:space="preserve">100 </t>
    </r>
    <r>
      <rPr>
        <sz val="12"/>
        <color theme="1"/>
        <rFont val="B Traffic"/>
        <charset val="178"/>
      </rPr>
      <t xml:space="preserve">سانتیمتر مربع یا کمتر </t>
    </r>
    <r>
      <rPr>
        <sz val="12"/>
        <color theme="1"/>
        <rFont val="Calibri"/>
        <family val="2"/>
        <charset val="1"/>
      </rPr>
      <t>(</t>
    </r>
    <r>
      <rPr>
        <sz val="12"/>
        <color theme="1"/>
        <rFont val="B Traffic"/>
        <charset val="178"/>
      </rPr>
      <t>برای بالغین و کودکان بالاتر از ده سال</t>
    </r>
    <r>
      <rPr>
        <sz val="12"/>
        <color theme="1"/>
        <rFont val="Calibri"/>
        <family val="2"/>
        <charset val="1"/>
      </rPr>
      <t xml:space="preserve">) </t>
    </r>
    <r>
      <rPr>
        <sz val="12"/>
        <color theme="1"/>
        <rFont val="B Traffic"/>
        <charset val="178"/>
      </rPr>
      <t xml:space="preserve">یا </t>
    </r>
    <r>
      <rPr>
        <sz val="12"/>
        <color theme="1"/>
        <rFont val="Calibri"/>
        <family val="2"/>
        <charset val="1"/>
      </rPr>
      <t xml:space="preserve">1 </t>
    </r>
    <r>
      <rPr>
        <sz val="12"/>
        <color theme="1"/>
        <rFont val="B Traffic"/>
        <charset val="178"/>
      </rPr>
      <t xml:space="preserve">درصد از سطح بدن شیرخوران و کودکان زیر ده سال </t>
    </r>
  </si>
  <si>
    <r>
      <rPr>
        <sz val="12"/>
        <color theme="1"/>
        <rFont val="Calibri"/>
        <family val="2"/>
        <charset val="1"/>
      </rPr>
      <t>(</t>
    </r>
    <r>
      <rPr>
        <sz val="12"/>
        <color theme="1"/>
        <rFont val="B Traffic"/>
        <charset val="178"/>
      </rPr>
      <t xml:space="preserve">به جز کد </t>
    </r>
    <r>
      <rPr>
        <sz val="12"/>
        <color theme="1"/>
        <rFont val="Calibri"/>
        <family val="2"/>
        <charset val="1"/>
      </rPr>
      <t>100320) (</t>
    </r>
    <r>
      <rPr>
        <sz val="12"/>
        <color theme="1"/>
        <rFont val="B Traffic"/>
        <charset val="178"/>
      </rPr>
      <t>برای برداشت پوست جهت گرافت کد جداگانه‌ای قابل محاسبه و اخذ نمی‌باشد</t>
    </r>
    <r>
      <rPr>
        <sz val="12"/>
        <color theme="1"/>
        <rFont val="Calibri"/>
        <family val="2"/>
        <charset val="1"/>
      </rPr>
      <t>) (</t>
    </r>
    <r>
      <rPr>
        <sz val="12"/>
        <color theme="1"/>
        <rFont val="B Traffic"/>
        <charset val="178"/>
      </rPr>
      <t xml:space="preserve">کد تعدیلی </t>
    </r>
    <r>
      <rPr>
        <sz val="12"/>
        <color theme="1"/>
        <rFont val="Calibri"/>
        <family val="2"/>
        <charset val="1"/>
      </rPr>
      <t xml:space="preserve">63 </t>
    </r>
    <r>
      <rPr>
        <sz val="12"/>
        <color theme="1"/>
        <rFont val="B Traffic"/>
        <charset val="178"/>
      </rPr>
      <t>به طور جداگانه قابل محاسبه و گزارش می‌باشد</t>
    </r>
    <r>
      <rPr>
        <sz val="12"/>
        <color theme="1"/>
        <rFont val="Calibri"/>
        <family val="2"/>
        <charset val="1"/>
      </rPr>
      <t>)</t>
    </r>
  </si>
  <si>
    <r>
      <rPr>
        <sz val="12"/>
        <color theme="1"/>
        <rFont val="B Traffic"/>
        <charset val="178"/>
      </rPr>
      <t xml:space="preserve">گرافت پوستی اسپلیت در اندام تنه، اندام تحتانی و فوقانی هر </t>
    </r>
    <r>
      <rPr>
        <sz val="12"/>
        <color theme="1"/>
        <rFont val="Calibri"/>
        <family val="2"/>
        <charset val="1"/>
      </rPr>
      <t xml:space="preserve">100 </t>
    </r>
    <r>
      <rPr>
        <sz val="12"/>
        <color theme="1"/>
        <rFont val="B Traffic"/>
        <charset val="178"/>
      </rPr>
      <t xml:space="preserve">سانتیمتر مربع </t>
    </r>
    <r>
      <rPr>
        <sz val="12"/>
        <color theme="1"/>
        <rFont val="Calibri"/>
        <family val="2"/>
        <charset val="1"/>
      </rPr>
      <t>(</t>
    </r>
    <r>
      <rPr>
        <sz val="12"/>
        <color theme="1"/>
        <rFont val="B Traffic"/>
        <charset val="178"/>
      </rPr>
      <t>برای بالغین و کودکان بالاتر از ده سال</t>
    </r>
    <r>
      <rPr>
        <sz val="12"/>
        <color theme="1"/>
        <rFont val="Calibri"/>
        <family val="2"/>
        <charset val="1"/>
      </rPr>
      <t xml:space="preserve">) </t>
    </r>
    <r>
      <rPr>
        <sz val="12"/>
        <color theme="1"/>
        <rFont val="B Traffic"/>
        <charset val="178"/>
      </rPr>
      <t xml:space="preserve">یا </t>
    </r>
    <r>
      <rPr>
        <sz val="12"/>
        <color theme="1"/>
        <rFont val="Calibri"/>
        <family val="2"/>
        <charset val="1"/>
      </rPr>
      <t xml:space="preserve">1 </t>
    </r>
    <r>
      <rPr>
        <sz val="12"/>
        <color theme="1"/>
        <rFont val="B Traffic"/>
        <charset val="178"/>
      </rPr>
      <t xml:space="preserve">درصد از سطح بدن شیرخوران و کودکان زیر ده سال اضافه </t>
    </r>
  </si>
  <si>
    <r>
      <rPr>
        <sz val="12"/>
        <color theme="1"/>
        <rFont val="Calibri"/>
        <family val="2"/>
        <charset val="1"/>
      </rPr>
      <t>(</t>
    </r>
    <r>
      <rPr>
        <sz val="12"/>
        <color theme="1"/>
        <rFont val="B Traffic"/>
        <charset val="178"/>
      </rPr>
      <t xml:space="preserve">کد تعدیلی </t>
    </r>
    <r>
      <rPr>
        <sz val="12"/>
        <color theme="1"/>
        <rFont val="Calibri"/>
        <family val="2"/>
        <charset val="1"/>
      </rPr>
      <t xml:space="preserve">63 </t>
    </r>
    <r>
      <rPr>
        <sz val="12"/>
        <color theme="1"/>
        <rFont val="B Traffic"/>
        <charset val="178"/>
      </rPr>
      <t>به طور جداگانه قابل گزارش و اخذ می‌باشد</t>
    </r>
    <r>
      <rPr>
        <sz val="12"/>
        <color theme="1"/>
        <rFont val="Calibri"/>
        <family val="2"/>
        <charset val="1"/>
      </rPr>
      <t>)</t>
    </r>
  </si>
  <si>
    <r>
      <rPr>
        <sz val="12"/>
        <color theme="1"/>
        <rFont val="B Traffic"/>
        <charset val="178"/>
      </rPr>
      <t xml:space="preserve">گرافت پوستی تمامی ضخامت آزاد در ناحیه شامل ترمیم محل دهنده، تنه، اندام فوقانی و یا اندام تحتانی، همراه با ترمیم محل دهنده؛ </t>
    </r>
    <r>
      <rPr>
        <sz val="12"/>
        <color theme="1"/>
        <rFont val="Calibri"/>
        <family val="2"/>
        <charset val="1"/>
      </rPr>
      <t xml:space="preserve">20 </t>
    </r>
    <r>
      <rPr>
        <sz val="12"/>
        <color theme="1"/>
        <rFont val="B Traffic"/>
        <charset val="178"/>
      </rPr>
      <t>سانتیمتر مربع یا کمتر</t>
    </r>
  </si>
  <si>
    <r>
      <rPr>
        <sz val="12"/>
        <color theme="1"/>
        <rFont val="B Traffic"/>
        <charset val="178"/>
      </rPr>
      <t xml:space="preserve">گرافت پوستی تمامی ضخامت آزاد در ناحیه شامل ترمیم محل دهنده، تنه، اندام فوقانی و یا اندام تحتانی، همراه با ترمیم محل دهنده؛ هر </t>
    </r>
    <r>
      <rPr>
        <sz val="12"/>
        <color theme="1"/>
        <rFont val="Calibri"/>
        <family val="2"/>
        <charset val="1"/>
      </rPr>
      <t xml:space="preserve">20 </t>
    </r>
    <r>
      <rPr>
        <sz val="12"/>
        <color theme="1"/>
        <rFont val="B Traffic"/>
        <charset val="178"/>
      </rPr>
      <t xml:space="preserve">سانتیمتر مربع اضافه </t>
    </r>
  </si>
  <si>
    <r>
      <rPr>
        <sz val="12"/>
        <color theme="1"/>
        <rFont val="B Traffic"/>
        <charset val="178"/>
      </rPr>
      <t xml:space="preserve">کاشت جایگزین پوستی دو لایه نئودرمیس؛ </t>
    </r>
    <r>
      <rPr>
        <sz val="12"/>
        <color theme="1"/>
        <rFont val="Arial"/>
        <family val="2"/>
        <charset val="1"/>
      </rPr>
      <t xml:space="preserve">25 </t>
    </r>
    <r>
      <rPr>
        <sz val="12"/>
        <color theme="1"/>
        <rFont val="B Traffic"/>
        <charset val="178"/>
      </rPr>
      <t xml:space="preserve">سانتیمتر مربع </t>
    </r>
  </si>
  <si>
    <r>
      <rPr>
        <sz val="12"/>
        <color theme="1"/>
        <rFont val="B Traffic"/>
        <charset val="178"/>
      </rPr>
      <t xml:space="preserve">کاشت جایگزین پوستی دو لایه نئودرمیس؛ هر </t>
    </r>
    <r>
      <rPr>
        <sz val="12"/>
        <color theme="1"/>
        <rFont val="Arial"/>
        <family val="2"/>
        <charset val="1"/>
      </rPr>
      <t xml:space="preserve">25 </t>
    </r>
    <r>
      <rPr>
        <sz val="12"/>
        <color theme="1"/>
        <rFont val="B Traffic"/>
        <charset val="178"/>
      </rPr>
      <t xml:space="preserve">سانتیمتر مربع اضافه </t>
    </r>
  </si>
  <si>
    <r>
      <rPr>
        <sz val="12"/>
        <color theme="1"/>
        <rFont val="B Traffic"/>
        <charset val="178"/>
      </rPr>
      <t xml:space="preserve">کاشت آلوگرافت پوست؛ </t>
    </r>
    <r>
      <rPr>
        <sz val="12"/>
        <color theme="1"/>
        <rFont val="Arial"/>
        <family val="2"/>
        <charset val="1"/>
      </rPr>
      <t xml:space="preserve">100 </t>
    </r>
    <r>
      <rPr>
        <sz val="12"/>
        <color theme="1"/>
        <rFont val="B Traffic"/>
        <charset val="178"/>
      </rPr>
      <t xml:space="preserve">سانتیمتر مربع یا کمتر </t>
    </r>
  </si>
  <si>
    <r>
      <rPr>
        <sz val="12"/>
        <color theme="1"/>
        <rFont val="B Traffic"/>
        <charset val="178"/>
      </rPr>
      <t xml:space="preserve">کاشت آلوگرافت پوست؛ هر </t>
    </r>
    <r>
      <rPr>
        <sz val="12"/>
        <color theme="1"/>
        <rFont val="Arial"/>
        <family val="2"/>
        <charset val="1"/>
      </rPr>
      <t xml:space="preserve">100 </t>
    </r>
    <r>
      <rPr>
        <sz val="12"/>
        <color theme="1"/>
        <rFont val="B Traffic"/>
        <charset val="178"/>
      </rPr>
      <t xml:space="preserve">سانتیمتر مربع اضافه </t>
    </r>
  </si>
  <si>
    <r>
      <rPr>
        <sz val="12"/>
        <color theme="1"/>
        <rFont val="B Traffic"/>
        <charset val="178"/>
      </rPr>
      <t xml:space="preserve">به کارگیری گزنوگرافت یا آمینیون، یا پوست </t>
    </r>
    <r>
      <rPr>
        <sz val="12"/>
        <color theme="1"/>
        <rFont val="Calibri"/>
        <family val="2"/>
        <charset val="1"/>
      </rPr>
      <t>(</t>
    </r>
    <r>
      <rPr>
        <sz val="12"/>
        <color theme="1"/>
        <rFont val="B Traffic"/>
        <charset val="178"/>
      </rPr>
      <t>درمال</t>
    </r>
    <r>
      <rPr>
        <sz val="12"/>
        <color theme="1"/>
        <rFont val="Calibri"/>
        <family val="2"/>
        <charset val="1"/>
      </rPr>
      <t>)</t>
    </r>
    <r>
      <rPr>
        <sz val="12"/>
        <color theme="1"/>
        <rFont val="B Traffic"/>
        <charset val="178"/>
      </rPr>
      <t xml:space="preserve">، برای بستن موقت زخم، تنه، بازو، ران؛ اولین </t>
    </r>
    <r>
      <rPr>
        <sz val="12"/>
        <color theme="1"/>
        <rFont val="Calibri"/>
        <family val="2"/>
        <charset val="1"/>
      </rPr>
      <t xml:space="preserve">100 </t>
    </r>
    <r>
      <rPr>
        <sz val="12"/>
        <color theme="1"/>
        <rFont val="B Traffic"/>
        <charset val="178"/>
      </rPr>
      <t xml:space="preserve">سانتیمتر مربع یا کمتر، یا </t>
    </r>
    <r>
      <rPr>
        <sz val="12"/>
        <color theme="1"/>
        <rFont val="Calibri"/>
        <family val="2"/>
        <charset val="1"/>
      </rPr>
      <t xml:space="preserve">1 </t>
    </r>
    <r>
      <rPr>
        <sz val="12"/>
        <color theme="1"/>
        <rFont val="B Traffic"/>
        <charset val="178"/>
      </rPr>
      <t xml:space="preserve">درصد از سطح بدن شیرخواران و کودکان </t>
    </r>
  </si>
  <si>
    <r>
      <rPr>
        <sz val="12"/>
        <color theme="1"/>
        <rFont val="B Traffic"/>
        <charset val="178"/>
      </rPr>
      <t xml:space="preserve">به کارگیری گزنوگرافت یا آمینیون، یا پوست </t>
    </r>
    <r>
      <rPr>
        <sz val="12"/>
        <color theme="1"/>
        <rFont val="Arial"/>
        <family val="2"/>
        <charset val="1"/>
      </rPr>
      <t>(</t>
    </r>
    <r>
      <rPr>
        <sz val="12"/>
        <color theme="1"/>
        <rFont val="B Traffic"/>
        <charset val="178"/>
      </rPr>
      <t>درمال</t>
    </r>
    <r>
      <rPr>
        <sz val="12"/>
        <color theme="1"/>
        <rFont val="Arial"/>
        <family val="2"/>
        <charset val="1"/>
      </rPr>
      <t>)</t>
    </r>
    <r>
      <rPr>
        <sz val="12"/>
        <color theme="1"/>
        <rFont val="B Traffic"/>
        <charset val="178"/>
      </rPr>
      <t xml:space="preserve">، برای بستن موقت زخم، تنه، بازو، ران؛ هر </t>
    </r>
    <r>
      <rPr>
        <sz val="12"/>
        <color theme="1"/>
        <rFont val="Arial"/>
        <family val="2"/>
        <charset val="1"/>
      </rPr>
      <t xml:space="preserve">100 </t>
    </r>
    <r>
      <rPr>
        <sz val="12"/>
        <color theme="1"/>
        <rFont val="B Traffic"/>
        <charset val="178"/>
      </rPr>
      <t xml:space="preserve">سانتیمتر مربع اضافه یا هر </t>
    </r>
    <r>
      <rPr>
        <sz val="12"/>
        <color theme="1"/>
        <rFont val="Arial"/>
        <family val="2"/>
        <charset val="1"/>
      </rPr>
      <t xml:space="preserve">1 </t>
    </r>
    <r>
      <rPr>
        <sz val="12"/>
        <color theme="1"/>
        <rFont val="B Traffic"/>
        <charset val="178"/>
      </rPr>
      <t>درصد اضافه از سطح بدن شیرخواران و کودکان یا قسمت‌های متعلق به آن</t>
    </r>
  </si>
  <si>
    <r>
      <rPr>
        <sz val="12"/>
        <color theme="1"/>
        <rFont val="B Traffic"/>
        <charset val="178"/>
      </rPr>
      <t xml:space="preserve">اکسیزیون و گرافت زود هنگام در یک جلسه در هفته اول اسپلیت در اندام تنه، اندام تحتانی و فوقانی؛ مبنای محاسبه؛ اولین </t>
    </r>
    <r>
      <rPr>
        <sz val="12"/>
        <color theme="1"/>
        <rFont val="Calibri"/>
        <family val="2"/>
        <charset val="1"/>
      </rPr>
      <t xml:space="preserve">100 </t>
    </r>
    <r>
      <rPr>
        <sz val="12"/>
        <color theme="1"/>
        <rFont val="B Traffic"/>
        <charset val="178"/>
      </rPr>
      <t xml:space="preserve">سانتیمتر مربع یا کمتر، یا </t>
    </r>
    <r>
      <rPr>
        <sz val="12"/>
        <color theme="1"/>
        <rFont val="Calibri"/>
        <family val="2"/>
        <charset val="1"/>
      </rPr>
      <t xml:space="preserve">1 </t>
    </r>
    <r>
      <rPr>
        <sz val="12"/>
        <color theme="1"/>
        <rFont val="B Traffic"/>
        <charset val="178"/>
      </rPr>
      <t xml:space="preserve">درصد از سطح بدن شیرخواران و کودکان </t>
    </r>
  </si>
  <si>
    <r>
      <rPr>
        <sz val="12"/>
        <color theme="1"/>
        <rFont val="Calibri"/>
        <family val="2"/>
        <charset val="1"/>
      </rPr>
      <t>(</t>
    </r>
    <r>
      <rPr>
        <sz val="12"/>
        <color theme="1"/>
        <rFont val="B Traffic"/>
        <charset val="178"/>
      </rPr>
      <t>کد دیگری همزمان با این کد قابل گزارش نمی‌باشد</t>
    </r>
    <r>
      <rPr>
        <sz val="12"/>
        <color theme="1"/>
        <rFont val="Calibri"/>
        <family val="2"/>
        <charset val="1"/>
      </rPr>
      <t>) (</t>
    </r>
    <r>
      <rPr>
        <sz val="12"/>
        <color theme="1"/>
        <rFont val="B Traffic"/>
        <charset val="178"/>
      </rPr>
      <t xml:space="preserve">کد تعدیلی </t>
    </r>
    <r>
      <rPr>
        <sz val="12"/>
        <color theme="1"/>
        <rFont val="Calibri"/>
        <family val="2"/>
        <charset val="1"/>
      </rPr>
      <t xml:space="preserve">63 </t>
    </r>
    <r>
      <rPr>
        <sz val="12"/>
        <color theme="1"/>
        <rFont val="B Traffic"/>
        <charset val="178"/>
      </rPr>
      <t>بطور جداگانه قابل گزارش و اخذ می‌باشد</t>
    </r>
    <r>
      <rPr>
        <sz val="12"/>
        <color theme="1"/>
        <rFont val="Calibri"/>
        <family val="2"/>
        <charset val="1"/>
      </rPr>
      <t>)</t>
    </r>
  </si>
  <si>
    <r>
      <rPr>
        <sz val="12"/>
        <color theme="1"/>
        <rFont val="B Traffic"/>
        <charset val="178"/>
      </rPr>
      <t xml:space="preserve">اکسیزیون و گرافت زود هنگام در یک جلسه در هفته اول اسپلیت در اندام تنه، اندام تحتانی و فوقانی مبنای محاسبه؛ هر </t>
    </r>
    <r>
      <rPr>
        <sz val="12"/>
        <color theme="1"/>
        <rFont val="Calibri"/>
        <family val="2"/>
        <charset val="1"/>
      </rPr>
      <t xml:space="preserve">100 </t>
    </r>
    <r>
      <rPr>
        <sz val="12"/>
        <color theme="1"/>
        <rFont val="B Traffic"/>
        <charset val="178"/>
      </rPr>
      <t xml:space="preserve">سانتیمتر مربع اضافی یا هر </t>
    </r>
    <r>
      <rPr>
        <sz val="12"/>
        <color theme="1"/>
        <rFont val="Calibri"/>
        <family val="2"/>
        <charset val="1"/>
      </rPr>
      <t xml:space="preserve">1 </t>
    </r>
    <r>
      <rPr>
        <sz val="12"/>
        <color theme="1"/>
        <rFont val="B Traffic"/>
        <charset val="178"/>
      </rPr>
      <t xml:space="preserve">درصد اضافی از سطح بدن شیرخواران و کودکان </t>
    </r>
  </si>
  <si>
    <t>برای گرافت مناطق حساس صورت، گردن، دست، پا، پرینه یا ژنیتالیا، سر، چشمها، گوش، دهان، بینی و آگزیلا</t>
  </si>
  <si>
    <r>
      <rPr>
        <sz val="12"/>
        <color theme="1"/>
        <rFont val="B Traffic"/>
        <charset val="178"/>
      </rPr>
      <t>ایجاد پایه لوله‌ای یا مستقیم</t>
    </r>
    <r>
      <rPr>
        <sz val="12"/>
        <color theme="1"/>
        <rFont val="Arial"/>
        <family val="2"/>
        <charset val="1"/>
      </rPr>
      <t>(</t>
    </r>
    <r>
      <rPr>
        <sz val="12"/>
        <color theme="1"/>
        <rFont val="B Traffic"/>
        <charset val="178"/>
      </rPr>
      <t>فلپ</t>
    </r>
    <r>
      <rPr>
        <sz val="12"/>
        <color theme="1"/>
        <rFont val="Arial"/>
        <family val="2"/>
        <charset val="1"/>
      </rPr>
      <t>)</t>
    </r>
    <r>
      <rPr>
        <sz val="12"/>
        <color theme="1"/>
        <rFont val="B Traffic"/>
        <charset val="178"/>
      </rPr>
      <t>، با یا بدون انتقال؛ هر ناحیه از بدن</t>
    </r>
  </si>
  <si>
    <r>
      <rPr>
        <sz val="12"/>
        <color theme="1"/>
        <rFont val="B Traffic"/>
        <charset val="178"/>
      </rPr>
      <t xml:space="preserve">فلپ تأخیری یا فلپ مرحله‌ای </t>
    </r>
    <r>
      <rPr>
        <sz val="12"/>
        <color theme="1"/>
        <rFont val="Arial"/>
        <family val="2"/>
        <charset val="1"/>
      </rPr>
      <t>(</t>
    </r>
    <r>
      <rPr>
        <sz val="12"/>
        <color theme="1"/>
        <rFont val="B Traffic"/>
        <charset val="178"/>
      </rPr>
      <t>قطع و کاشت</t>
    </r>
    <r>
      <rPr>
        <sz val="12"/>
        <color theme="1"/>
        <rFont val="Arial"/>
        <family val="2"/>
        <charset val="1"/>
      </rPr>
      <t>)</t>
    </r>
    <r>
      <rPr>
        <sz val="12"/>
        <color theme="1"/>
        <rFont val="B Traffic"/>
        <charset val="178"/>
      </rPr>
      <t xml:space="preserve">؛ هر ناحیه از بدن </t>
    </r>
  </si>
  <si>
    <r>
      <rPr>
        <sz val="12"/>
        <color theme="1"/>
        <rFont val="Arial"/>
        <family val="2"/>
        <charset val="1"/>
      </rPr>
      <t>(</t>
    </r>
    <r>
      <rPr>
        <sz val="12"/>
        <color theme="1"/>
        <rFont val="B Traffic"/>
        <charset val="178"/>
      </rPr>
      <t>برای پلک ها، بینی، گوش یا لب به مناطق آناتومیک مربوطه نیز مراجعه گردد</t>
    </r>
    <r>
      <rPr>
        <sz val="12"/>
        <color theme="1"/>
        <rFont val="Arial"/>
        <family val="2"/>
        <charset val="1"/>
      </rPr>
      <t>) (</t>
    </r>
    <r>
      <rPr>
        <sz val="12"/>
        <color theme="1"/>
        <rFont val="B Traffic"/>
        <charset val="178"/>
      </rPr>
      <t xml:space="preserve">برای اصلاح، برداشتن چربی یا جابجا کردن فلپ پایه‌دار منتقل شده یا گرافت پوستی، به کدهای </t>
    </r>
    <r>
      <rPr>
        <sz val="12"/>
        <color theme="1"/>
        <rFont val="Arial"/>
        <family val="2"/>
        <charset val="1"/>
      </rPr>
      <t xml:space="preserve">100100 </t>
    </r>
    <r>
      <rPr>
        <sz val="12"/>
        <color theme="1"/>
        <rFont val="B Traffic"/>
        <charset val="178"/>
      </rPr>
      <t>تا</t>
    </r>
    <r>
      <rPr>
        <sz val="12"/>
        <color theme="1"/>
        <rFont val="Arial"/>
        <family val="2"/>
        <charset val="1"/>
      </rPr>
      <t xml:space="preserve">100300 </t>
    </r>
    <r>
      <rPr>
        <sz val="12"/>
        <color theme="1"/>
        <rFont val="B Traffic"/>
        <charset val="178"/>
      </rPr>
      <t>مراجعه گردد</t>
    </r>
    <r>
      <rPr>
        <sz val="12"/>
        <color theme="1"/>
        <rFont val="Arial"/>
        <family val="2"/>
        <charset val="1"/>
      </rPr>
      <t>)</t>
    </r>
  </si>
  <si>
    <r>
      <rPr>
        <sz val="12"/>
        <color theme="1"/>
        <rFont val="B Traffic"/>
        <charset val="178"/>
      </rPr>
      <t xml:space="preserve">فلپ عضلانی، عضلانی پوستی، فاشیایی پوستی </t>
    </r>
    <r>
      <rPr>
        <sz val="12"/>
        <color theme="1"/>
        <rFont val="Calibri"/>
        <family val="2"/>
        <charset val="1"/>
      </rPr>
      <t>(</t>
    </r>
    <r>
      <rPr>
        <sz val="12"/>
        <color theme="1"/>
        <rFont val="B Traffic"/>
        <charset val="178"/>
      </rPr>
      <t>برای مثال عضله تمپورالیس، ماستر، استرنوکلید و ماستوئید، لواتور اسکاپولا</t>
    </r>
    <r>
      <rPr>
        <sz val="12"/>
        <color theme="1"/>
        <rFont val="Calibri"/>
        <family val="2"/>
        <charset val="1"/>
      </rPr>
      <t>)</t>
    </r>
    <r>
      <rPr>
        <sz val="12"/>
        <color theme="1"/>
        <rFont val="B Traffic"/>
        <charset val="178"/>
      </rPr>
      <t xml:space="preserve">؛ در تنه، اندام فوقانی، اندام تحتانی </t>
    </r>
  </si>
  <si>
    <r>
      <rPr>
        <sz val="12"/>
        <color theme="1"/>
        <rFont val="Calibri"/>
        <family val="2"/>
        <charset val="1"/>
      </rPr>
      <t>(</t>
    </r>
    <r>
      <rPr>
        <sz val="12"/>
        <color theme="1"/>
        <rFont val="B Traffic"/>
        <charset val="178"/>
      </rPr>
      <t>اعمال این کد مربوط به محل دهنده فلپ عضلانی، عضلانی–پوستی یا فاشیایی–پوستی می‌باشد</t>
    </r>
    <r>
      <rPr>
        <sz val="12"/>
        <color theme="1"/>
        <rFont val="Calibri"/>
        <family val="2"/>
        <charset val="1"/>
      </rPr>
      <t>)</t>
    </r>
  </si>
  <si>
    <t>فلپ جزیره‌ای یا عصبی عروقی پایه‌دار</t>
  </si>
  <si>
    <t>فلپ آزاد عضلانی یا عضلانی پوستی یا فلپ آزاد پوستی فاشیایی با آناستوموز میکروواسکولار</t>
  </si>
  <si>
    <r>
      <rPr>
        <sz val="12"/>
        <color theme="1"/>
        <rFont val="B Traffic"/>
        <charset val="178"/>
      </rPr>
      <t xml:space="preserve">گرافت؛ پیوند مرکب </t>
    </r>
    <r>
      <rPr>
        <sz val="12"/>
        <color theme="1"/>
        <rFont val="Calibri"/>
        <family val="2"/>
        <charset val="1"/>
      </rPr>
      <t>(</t>
    </r>
    <r>
      <rPr>
        <sz val="12"/>
        <color theme="1"/>
        <rFont val="B Traffic"/>
        <charset val="178"/>
      </rPr>
      <t>برای مثال ضخامت کامل گوش خارجی یا پره بینی</t>
    </r>
    <r>
      <rPr>
        <sz val="12"/>
        <color theme="1"/>
        <rFont val="Calibri"/>
        <family val="2"/>
        <charset val="1"/>
      </rPr>
      <t>)</t>
    </r>
    <r>
      <rPr>
        <sz val="12"/>
        <color theme="1"/>
        <rFont val="B Traffic"/>
        <charset val="178"/>
      </rPr>
      <t>، شامل بستن اولیه محل دهنده</t>
    </r>
  </si>
  <si>
    <r>
      <rPr>
        <sz val="12"/>
        <color theme="1"/>
        <rFont val="B Traffic"/>
        <charset val="178"/>
      </rPr>
      <t>گرافت؛ پیوند مرکب پوست</t>
    </r>
    <r>
      <rPr>
        <sz val="12"/>
        <color theme="1"/>
        <rFont val="Arial"/>
        <family val="2"/>
        <charset val="1"/>
      </rPr>
      <t>_</t>
    </r>
    <r>
      <rPr>
        <sz val="12"/>
        <color theme="1"/>
        <rFont val="B Traffic"/>
        <charset val="178"/>
      </rPr>
      <t>چربی</t>
    </r>
    <r>
      <rPr>
        <sz val="12"/>
        <color theme="1"/>
        <rFont val="Arial"/>
        <family val="2"/>
        <charset val="1"/>
      </rPr>
      <t>_</t>
    </r>
    <r>
      <rPr>
        <sz val="12"/>
        <color theme="1"/>
        <rFont val="B Traffic"/>
        <charset val="178"/>
      </rPr>
      <t>فاشیا</t>
    </r>
  </si>
  <si>
    <r>
      <rPr>
        <sz val="12"/>
        <color theme="1"/>
        <rFont val="B Traffic"/>
        <charset val="178"/>
      </rPr>
      <t xml:space="preserve">کاشت مو به هر روش به ازای هر </t>
    </r>
    <r>
      <rPr>
        <sz val="12"/>
        <color theme="1"/>
        <rFont val="Arial"/>
        <family val="2"/>
        <charset val="1"/>
      </rPr>
      <t xml:space="preserve">500 </t>
    </r>
    <r>
      <rPr>
        <sz val="12"/>
        <color theme="1"/>
        <rFont val="B Traffic"/>
        <charset val="178"/>
      </rPr>
      <t xml:space="preserve">فولیکول </t>
    </r>
    <r>
      <rPr>
        <sz val="12"/>
        <color theme="1"/>
        <rFont val="Arial"/>
        <family val="2"/>
        <charset val="1"/>
      </rPr>
      <t>(</t>
    </r>
    <r>
      <rPr>
        <sz val="12"/>
        <color theme="1"/>
        <rFont val="B Traffic"/>
        <charset val="178"/>
      </rPr>
      <t>شامل برداشت فولیکول به هر روش و کاشت در همه مراحل می‌باشد</t>
    </r>
    <r>
      <rPr>
        <sz val="12"/>
        <color theme="1"/>
        <rFont val="Arial"/>
        <family val="2"/>
        <charset val="1"/>
      </rPr>
      <t>)</t>
    </r>
  </si>
  <si>
    <t>#*+</t>
  </si>
  <si>
    <r>
      <rPr>
        <sz val="12"/>
        <color theme="1"/>
        <rFont val="B Traffic"/>
        <charset val="178"/>
      </rPr>
      <t xml:space="preserve">کاشت مو بیش از </t>
    </r>
    <r>
      <rPr>
        <sz val="12"/>
        <color theme="1"/>
        <rFont val="Arial"/>
        <family val="2"/>
        <charset val="1"/>
      </rPr>
      <t xml:space="preserve">2000 </t>
    </r>
    <r>
      <rPr>
        <sz val="12"/>
        <color theme="1"/>
        <rFont val="B Traffic"/>
        <charset val="178"/>
      </rPr>
      <t xml:space="preserve">فولیکول و به ازای هر </t>
    </r>
    <r>
      <rPr>
        <sz val="12"/>
        <color theme="1"/>
        <rFont val="Arial"/>
        <family val="2"/>
        <charset val="1"/>
      </rPr>
      <t xml:space="preserve">500 </t>
    </r>
    <r>
      <rPr>
        <sz val="12"/>
        <color theme="1"/>
        <rFont val="B Traffic"/>
        <charset val="178"/>
      </rPr>
      <t xml:space="preserve">فولیکول اضافه </t>
    </r>
    <r>
      <rPr>
        <sz val="12"/>
        <color theme="1"/>
        <rFont val="Arial"/>
        <family val="2"/>
        <charset val="1"/>
      </rPr>
      <t>(</t>
    </r>
    <r>
      <rPr>
        <sz val="12"/>
        <color theme="1"/>
        <rFont val="B Traffic"/>
        <charset val="178"/>
      </rPr>
      <t>شامل برداشت فولیکول به هر روش و کاشت در همه مراحل می‌باشد</t>
    </r>
    <r>
      <rPr>
        <sz val="12"/>
        <color theme="1"/>
        <rFont val="Arial"/>
        <family val="2"/>
        <charset val="1"/>
      </rPr>
      <t>)</t>
    </r>
  </si>
  <si>
    <r>
      <rPr>
        <sz val="12"/>
        <color theme="1"/>
        <rFont val="B Traffic"/>
        <charset val="178"/>
      </rPr>
      <t xml:space="preserve">کاشت ابرو، مژه و یا مناطق اسکارینگ به ازای هر </t>
    </r>
    <r>
      <rPr>
        <sz val="12"/>
        <color theme="1"/>
        <rFont val="Calibri"/>
        <family val="2"/>
        <charset val="1"/>
      </rPr>
      <t xml:space="preserve">500 </t>
    </r>
    <r>
      <rPr>
        <sz val="12"/>
        <color theme="1"/>
        <rFont val="B Traffic"/>
        <charset val="178"/>
      </rPr>
      <t>فولیکول</t>
    </r>
  </si>
  <si>
    <t xml:space="preserve">تراش پوستی؛ تمام صورت </t>
  </si>
  <si>
    <r>
      <rPr>
        <sz val="12"/>
        <color theme="1"/>
        <rFont val="Arial"/>
        <family val="2"/>
        <charset val="1"/>
      </rPr>
      <t>(</t>
    </r>
    <r>
      <rPr>
        <sz val="12"/>
        <color theme="1"/>
        <rFont val="B Traffic"/>
        <charset val="178"/>
      </rPr>
      <t>در خصوص بیماران دچار سوختگی، تحت پوشش بیمه پایه است</t>
    </r>
    <r>
      <rPr>
        <sz val="12"/>
        <color theme="1"/>
        <rFont val="Arial"/>
        <family val="2"/>
        <charset val="1"/>
      </rPr>
      <t>)</t>
    </r>
  </si>
  <si>
    <t xml:space="preserve">تراش پوستی قسمتی از صورت با هر تعداد ضایعه </t>
  </si>
  <si>
    <r>
      <rPr>
        <sz val="12"/>
        <color theme="1"/>
        <rFont val="B Traffic"/>
        <charset val="178"/>
      </rPr>
      <t xml:space="preserve">لایه‌برداری </t>
    </r>
    <r>
      <rPr>
        <sz val="12"/>
        <color theme="1"/>
        <rFont val="Arial"/>
        <family val="2"/>
        <charset val="1"/>
      </rPr>
      <t xml:space="preserve">(Peeling) </t>
    </r>
    <r>
      <rPr>
        <sz val="12"/>
        <color theme="1"/>
        <rFont val="B Traffic"/>
        <charset val="178"/>
      </rPr>
      <t>شیمیایی؛ اپیدرمال یا درمال</t>
    </r>
  </si>
  <si>
    <t>*</t>
  </si>
  <si>
    <t>سرویکوپلاستی</t>
  </si>
  <si>
    <t>بلفاروپلاستي، پلك فوقاني يا تحتاني؛ با يا بدون برداشتن توده چربي یا پوست اضافی؛ هر پلك</t>
  </si>
  <si>
    <t xml:space="preserve">ریتیدکتومی؛ پیشانی </t>
  </si>
  <si>
    <r>
      <rPr>
        <sz val="12"/>
        <color theme="1"/>
        <rFont val="B Traffic"/>
        <charset val="178"/>
      </rPr>
      <t xml:space="preserve">ریتیدکتومی؛ خطوط چین بین دو ابرو یا گردن با تقویت پلاتیسما </t>
    </r>
    <r>
      <rPr>
        <sz val="12"/>
        <color theme="1"/>
        <rFont val="Calibri"/>
        <family val="2"/>
        <charset val="1"/>
      </rPr>
      <t>(</t>
    </r>
    <r>
      <rPr>
        <sz val="12"/>
        <color theme="1"/>
        <rFont val="B Traffic"/>
        <charset val="178"/>
      </rPr>
      <t xml:space="preserve">فلپ پلاتیسمایی، </t>
    </r>
    <r>
      <rPr>
        <sz val="12"/>
        <color theme="1"/>
        <rFont val="Calibri"/>
        <family val="2"/>
        <charset val="1"/>
      </rPr>
      <t>P-Flap)</t>
    </r>
  </si>
  <si>
    <t>ریتیدکتومی گونه، چانه، گردن و گیجگاه؛ هر ناحیه آناتومی</t>
  </si>
  <si>
    <r>
      <rPr>
        <sz val="12"/>
        <color theme="1"/>
        <rFont val="B Traffic"/>
        <charset val="178"/>
      </rPr>
      <t>ریتیدکتومی فلپ عضلانی</t>
    </r>
    <r>
      <rPr>
        <sz val="12"/>
        <color theme="1"/>
        <rFont val="Calibri"/>
        <family val="2"/>
        <charset val="1"/>
      </rPr>
      <t>-</t>
    </r>
    <r>
      <rPr>
        <sz val="12"/>
        <color theme="1"/>
        <rFont val="B Traffic"/>
        <charset val="178"/>
      </rPr>
      <t xml:space="preserve">آپونوروزی سطحی </t>
    </r>
    <r>
      <rPr>
        <sz val="12"/>
        <color theme="1"/>
        <rFont val="Calibri"/>
        <family val="2"/>
        <charset val="1"/>
      </rPr>
      <t>(SMAS)</t>
    </r>
  </si>
  <si>
    <r>
      <rPr>
        <sz val="12"/>
        <color theme="1"/>
        <rFont val="B Traffic"/>
        <charset val="178"/>
      </rPr>
      <t xml:space="preserve">اکسیزیون پوست و بافت زیرجلدی اضافی در شکم شامل </t>
    </r>
    <r>
      <rPr>
        <sz val="12"/>
        <color theme="1"/>
        <rFont val="Calibri"/>
        <family val="2"/>
        <charset val="1"/>
      </rPr>
      <t>(</t>
    </r>
    <r>
      <rPr>
        <sz val="12"/>
        <color theme="1"/>
        <rFont val="B Traffic"/>
        <charset val="178"/>
      </rPr>
      <t>لیپکتومی</t>
    </r>
    <r>
      <rPr>
        <sz val="12"/>
        <color theme="1"/>
        <rFont val="Calibri"/>
        <family val="2"/>
        <charset val="1"/>
      </rPr>
      <t>)</t>
    </r>
    <r>
      <rPr>
        <sz val="12"/>
        <color theme="1"/>
        <rFont val="B Traffic"/>
        <charset val="178"/>
      </rPr>
      <t xml:space="preserve">، یا ران، ساق، هیپ، باسن؛ هر ناحیه آناتومی </t>
    </r>
  </si>
  <si>
    <r>
      <rPr>
        <sz val="12"/>
        <color theme="1"/>
        <rFont val="Calibri"/>
        <family val="2"/>
        <charset val="1"/>
      </rPr>
      <t>(</t>
    </r>
    <r>
      <rPr>
        <sz val="12"/>
        <color theme="1"/>
        <rFont val="B Traffic"/>
        <charset val="178"/>
      </rPr>
      <t>تنها در خصوص آبدومینوپلاستی درمانی که طبق استاندارد و دستورالعمل وزارت بهداشت، درمان و آموزش پزشکی، جنبه درمانی داشته باشد، تحت پوشش بیمه پایه است</t>
    </r>
    <r>
      <rPr>
        <sz val="12"/>
        <color theme="1"/>
        <rFont val="Calibri"/>
        <family val="2"/>
        <charset val="1"/>
      </rPr>
      <t>)</t>
    </r>
  </si>
  <si>
    <r>
      <rPr>
        <sz val="12"/>
        <color theme="1"/>
        <rFont val="B Traffic"/>
        <charset val="178"/>
      </rPr>
      <t xml:space="preserve">اکسیزیون پوست و بافت زیرجلدی اضافی در شکم </t>
    </r>
    <r>
      <rPr>
        <sz val="12"/>
        <color theme="1"/>
        <rFont val="Calibri"/>
        <family val="2"/>
        <charset val="1"/>
      </rPr>
      <t>(</t>
    </r>
    <r>
      <rPr>
        <sz val="12"/>
        <color theme="1"/>
        <rFont val="B Traffic"/>
        <charset val="178"/>
      </rPr>
      <t>آبدومینوپلاستی</t>
    </r>
    <r>
      <rPr>
        <sz val="12"/>
        <color theme="1"/>
        <rFont val="Calibri"/>
        <family val="2"/>
        <charset val="1"/>
      </rPr>
      <t xml:space="preserve">) </t>
    </r>
  </si>
  <si>
    <t xml:space="preserve">اکسیزیون پوست و بافت زیرجلدی اضافی یا لیپکتومی در بازو، ساعد یا دست و بقیه مناطق </t>
  </si>
  <si>
    <r>
      <rPr>
        <sz val="12"/>
        <color theme="1"/>
        <rFont val="B Traffic"/>
        <charset val="178"/>
      </rPr>
      <t xml:space="preserve">لایه چربی زیر چانه </t>
    </r>
    <r>
      <rPr>
        <sz val="12"/>
        <color theme="1"/>
        <rFont val="Arial"/>
        <family val="2"/>
        <charset val="1"/>
      </rPr>
      <t>(</t>
    </r>
    <r>
      <rPr>
        <sz val="12"/>
        <color theme="1"/>
        <rFont val="B Traffic"/>
        <charset val="178"/>
      </rPr>
      <t>غبغب</t>
    </r>
    <r>
      <rPr>
        <sz val="12"/>
        <color theme="1"/>
        <rFont val="Arial"/>
        <family val="2"/>
        <charset val="1"/>
      </rPr>
      <t>)</t>
    </r>
  </si>
  <si>
    <r>
      <rPr>
        <sz val="12"/>
        <color theme="1"/>
        <rFont val="B Traffic"/>
        <charset val="178"/>
      </rPr>
      <t xml:space="preserve">گرافت برای فلج عصب صورتی؛ گرافت آزاد فاشیا </t>
    </r>
    <r>
      <rPr>
        <sz val="12"/>
        <color theme="1"/>
        <rFont val="Arial"/>
        <family val="2"/>
        <charset val="1"/>
      </rPr>
      <t>(</t>
    </r>
    <r>
      <rPr>
        <sz val="12"/>
        <color theme="1"/>
        <rFont val="B Traffic"/>
        <charset val="178"/>
      </rPr>
      <t>شامل تهیه فاشیا</t>
    </r>
    <r>
      <rPr>
        <sz val="12"/>
        <color theme="1"/>
        <rFont val="Arial"/>
        <family val="2"/>
        <charset val="1"/>
      </rPr>
      <t>)</t>
    </r>
    <r>
      <rPr>
        <sz val="12"/>
        <color theme="1"/>
        <rFont val="B Traffic"/>
        <charset val="178"/>
      </rPr>
      <t>، یک طرفه</t>
    </r>
  </si>
  <si>
    <r>
      <rPr>
        <sz val="12"/>
        <color theme="1"/>
        <rFont val="B Traffic"/>
        <charset val="178"/>
      </rPr>
      <t xml:space="preserve">گرافت آزاد عضلانی </t>
    </r>
    <r>
      <rPr>
        <sz val="12"/>
        <color theme="1"/>
        <rFont val="Arial"/>
        <family val="2"/>
        <charset val="1"/>
      </rPr>
      <t>(</t>
    </r>
    <r>
      <rPr>
        <sz val="12"/>
        <color theme="1"/>
        <rFont val="B Traffic"/>
        <charset val="178"/>
      </rPr>
      <t>شامل تهیه گرافت</t>
    </r>
    <r>
      <rPr>
        <sz val="12"/>
        <color theme="1"/>
        <rFont val="Arial"/>
        <family val="2"/>
        <charset val="1"/>
      </rPr>
      <t>)</t>
    </r>
  </si>
  <si>
    <t xml:space="preserve">فلپ آزاد عضلانی بوسیله تکنیک جراحی میکروسکوپی </t>
  </si>
  <si>
    <t xml:space="preserve">انتقال ناحیه ای عضله </t>
  </si>
  <si>
    <r>
      <rPr>
        <sz val="12"/>
        <color theme="1"/>
        <rFont val="Arial"/>
        <family val="2"/>
        <charset val="1"/>
      </rPr>
      <t>(</t>
    </r>
    <r>
      <rPr>
        <sz val="12"/>
        <color theme="1"/>
        <rFont val="B Traffic"/>
        <charset val="178"/>
      </rPr>
      <t xml:space="preserve">برای تزریق داخل وریدی فلوئورسین جهت بررسی جریان خون در گرافت یا فلپ، از کد </t>
    </r>
    <r>
      <rPr>
        <sz val="12"/>
        <color theme="1"/>
        <rFont val="Arial"/>
        <family val="2"/>
        <charset val="1"/>
      </rPr>
      <t xml:space="preserve">100515 </t>
    </r>
    <r>
      <rPr>
        <sz val="12"/>
        <color theme="1"/>
        <rFont val="B Traffic"/>
        <charset val="178"/>
      </rPr>
      <t>استفاده گردد</t>
    </r>
    <r>
      <rPr>
        <sz val="12"/>
        <color theme="1"/>
        <rFont val="Arial"/>
        <family val="2"/>
        <charset val="1"/>
      </rPr>
      <t>) (</t>
    </r>
    <r>
      <rPr>
        <sz val="12"/>
        <color theme="1"/>
        <rFont val="B Traffic"/>
        <charset val="178"/>
      </rPr>
      <t xml:space="preserve">برای انتقال، برداشتن فشار یا ترمیم عصب به کدهای </t>
    </r>
    <r>
      <rPr>
        <sz val="12"/>
        <color theme="1"/>
        <rFont val="Arial"/>
        <family val="2"/>
        <charset val="1"/>
      </rPr>
      <t xml:space="preserve">601790 </t>
    </r>
    <r>
      <rPr>
        <sz val="12"/>
        <color theme="1"/>
        <rFont val="B Traffic"/>
        <charset val="178"/>
      </rPr>
      <t xml:space="preserve">تا </t>
    </r>
    <r>
      <rPr>
        <sz val="12"/>
        <color theme="1"/>
        <rFont val="Arial"/>
        <family val="2"/>
        <charset val="1"/>
      </rPr>
      <t>601850</t>
    </r>
    <r>
      <rPr>
        <sz val="12"/>
        <color theme="1"/>
        <rFont val="B Traffic"/>
        <charset val="178"/>
      </rPr>
      <t xml:space="preserve">، </t>
    </r>
    <r>
      <rPr>
        <sz val="12"/>
        <color theme="1"/>
        <rFont val="Arial"/>
        <family val="2"/>
        <charset val="1"/>
      </rPr>
      <t>601890</t>
    </r>
    <r>
      <rPr>
        <sz val="12"/>
        <color theme="1"/>
        <rFont val="B Traffic"/>
        <charset val="178"/>
      </rPr>
      <t xml:space="preserve">، </t>
    </r>
    <r>
      <rPr>
        <sz val="12"/>
        <color theme="1"/>
        <rFont val="Arial"/>
        <family val="2"/>
        <charset val="1"/>
      </rPr>
      <t xml:space="preserve">602980 </t>
    </r>
    <r>
      <rPr>
        <sz val="12"/>
        <color theme="1"/>
        <rFont val="B Traffic"/>
        <charset val="178"/>
      </rPr>
      <t xml:space="preserve">و </t>
    </r>
    <r>
      <rPr>
        <sz val="12"/>
        <color theme="1"/>
        <rFont val="Arial"/>
        <family val="2"/>
        <charset val="1"/>
      </rPr>
      <t xml:space="preserve">603025 </t>
    </r>
    <r>
      <rPr>
        <sz val="12"/>
        <color theme="1"/>
        <rFont val="B Traffic"/>
        <charset val="178"/>
      </rPr>
      <t>مراجعه گردد</t>
    </r>
    <r>
      <rPr>
        <sz val="12"/>
        <color theme="1"/>
        <rFont val="Arial"/>
        <family val="2"/>
        <charset val="1"/>
      </rPr>
      <t>)</t>
    </r>
  </si>
  <si>
    <t>کشیدن بخیه زیر بیهوشی توسط همان جراح یا توسط جراح دیگر</t>
  </si>
  <si>
    <r>
      <rPr>
        <sz val="12"/>
        <color theme="1"/>
        <rFont val="B Traffic"/>
        <charset val="178"/>
      </rPr>
      <t xml:space="preserve">کشیدن بخیه تا </t>
    </r>
    <r>
      <rPr>
        <sz val="12"/>
        <color theme="1"/>
        <rFont val="Calibri"/>
        <family val="2"/>
        <charset val="1"/>
      </rPr>
      <t xml:space="preserve">10 </t>
    </r>
    <r>
      <rPr>
        <sz val="12"/>
        <color theme="1"/>
        <rFont val="B Traffic"/>
        <charset val="178"/>
      </rPr>
      <t xml:space="preserve">گره یا تا </t>
    </r>
    <r>
      <rPr>
        <sz val="12"/>
        <color theme="1"/>
        <rFont val="Calibri"/>
        <family val="2"/>
        <charset val="1"/>
      </rPr>
      <t xml:space="preserve">10 </t>
    </r>
    <r>
      <rPr>
        <sz val="12"/>
        <color theme="1"/>
        <rFont val="B Traffic"/>
        <charset val="178"/>
      </rPr>
      <t>سانتی متر توسط پزشک دیگر</t>
    </r>
  </si>
  <si>
    <r>
      <rPr>
        <sz val="12"/>
        <color theme="1"/>
        <rFont val="Calibri"/>
        <family val="2"/>
        <charset val="1"/>
      </rPr>
      <t xml:space="preserve"> (</t>
    </r>
    <r>
      <rPr>
        <sz val="12"/>
        <color theme="1"/>
        <rFont val="B Traffic"/>
        <charset val="178"/>
      </rPr>
      <t>در صورت انجام در اورژانس بیمارستان در تعهد بیمه پایه می‌باشد</t>
    </r>
    <r>
      <rPr>
        <sz val="12"/>
        <color theme="1"/>
        <rFont val="Calibri"/>
        <family val="2"/>
        <charset val="1"/>
      </rPr>
      <t>)</t>
    </r>
  </si>
  <si>
    <r>
      <rPr>
        <sz val="12"/>
        <color theme="1"/>
        <rFont val="B Traffic"/>
        <charset val="178"/>
      </rPr>
      <t xml:space="preserve">کشیدن بخیه بیش از </t>
    </r>
    <r>
      <rPr>
        <sz val="12"/>
        <color theme="1"/>
        <rFont val="Calibri"/>
        <family val="2"/>
        <charset val="1"/>
      </rPr>
      <t xml:space="preserve">10 </t>
    </r>
    <r>
      <rPr>
        <sz val="12"/>
        <color theme="1"/>
        <rFont val="B Traffic"/>
        <charset val="178"/>
      </rPr>
      <t xml:space="preserve">گره یا بیش از </t>
    </r>
    <r>
      <rPr>
        <sz val="12"/>
        <color theme="1"/>
        <rFont val="Calibri"/>
        <family val="2"/>
        <charset val="1"/>
      </rPr>
      <t xml:space="preserve">10 </t>
    </r>
    <r>
      <rPr>
        <sz val="12"/>
        <color theme="1"/>
        <rFont val="B Traffic"/>
        <charset val="178"/>
      </rPr>
      <t>سانتمتر توسط پزشک دیگر</t>
    </r>
  </si>
  <si>
    <r>
      <rPr>
        <sz val="12"/>
        <color theme="1"/>
        <rFont val="B Traffic"/>
        <charset val="178"/>
      </rPr>
      <t xml:space="preserve">تعویض پانسمان </t>
    </r>
    <r>
      <rPr>
        <sz val="12"/>
        <color theme="1"/>
        <rFont val="Arial"/>
        <family val="2"/>
        <charset val="1"/>
      </rPr>
      <t>(</t>
    </r>
    <r>
      <rPr>
        <sz val="12"/>
        <color theme="1"/>
        <rFont val="B Traffic"/>
        <charset val="178"/>
      </rPr>
      <t>برای ضایعاتی غیر از سوختگی</t>
    </r>
    <r>
      <rPr>
        <sz val="12"/>
        <color theme="1"/>
        <rFont val="Arial"/>
        <family val="2"/>
        <charset val="1"/>
      </rPr>
      <t xml:space="preserve">) </t>
    </r>
    <r>
      <rPr>
        <sz val="12"/>
        <color theme="1"/>
        <rFont val="B Traffic"/>
        <charset val="178"/>
      </rPr>
      <t xml:space="preserve">زیر بیهوشی </t>
    </r>
    <r>
      <rPr>
        <sz val="12"/>
        <color theme="1"/>
        <rFont val="Arial"/>
        <family val="2"/>
        <charset val="1"/>
      </rPr>
      <t>(</t>
    </r>
    <r>
      <rPr>
        <sz val="12"/>
        <color theme="1"/>
        <rFont val="B Traffic"/>
        <charset val="178"/>
      </rPr>
      <t>غیر از بیحسی موضعی</t>
    </r>
    <r>
      <rPr>
        <sz val="12"/>
        <color theme="1"/>
        <rFont val="Arial"/>
        <family val="2"/>
        <charset val="1"/>
      </rPr>
      <t>)</t>
    </r>
  </si>
  <si>
    <r>
      <rPr>
        <sz val="12"/>
        <color theme="1"/>
        <rFont val="B Traffic"/>
        <charset val="178"/>
      </rPr>
      <t xml:space="preserve">شستشو و پانسمان ساده کوچک یا متوسط تا </t>
    </r>
    <r>
      <rPr>
        <sz val="12"/>
        <color theme="1"/>
        <rFont val="Calibri"/>
        <family val="2"/>
        <charset val="1"/>
      </rPr>
      <t xml:space="preserve">20 </t>
    </r>
    <r>
      <rPr>
        <sz val="12"/>
        <color theme="1"/>
        <rFont val="B Traffic"/>
        <charset val="178"/>
      </rPr>
      <t xml:space="preserve">سانتیمتر </t>
    </r>
  </si>
  <si>
    <r>
      <rPr>
        <sz val="12"/>
        <color theme="1"/>
        <rFont val="Calibri"/>
        <family val="2"/>
        <charset val="1"/>
      </rPr>
      <t>(</t>
    </r>
    <r>
      <rPr>
        <sz val="12"/>
        <color theme="1"/>
        <rFont val="B Traffic"/>
        <charset val="178"/>
      </rPr>
      <t>در صورت انجام در اورژانس بیمارستان در تعهد بیمه پایه می‌باشد</t>
    </r>
    <r>
      <rPr>
        <sz val="12"/>
        <color theme="1"/>
        <rFont val="Calibri"/>
        <family val="2"/>
        <charset val="1"/>
      </rPr>
      <t>)</t>
    </r>
  </si>
  <si>
    <r>
      <rPr>
        <sz val="12"/>
        <color theme="1"/>
        <rFont val="B Traffic"/>
        <charset val="178"/>
      </rPr>
      <t>شستشو و پانسمان ساده بزرگ بیش از</t>
    </r>
    <r>
      <rPr>
        <sz val="12"/>
        <color theme="1"/>
        <rFont val="Calibri"/>
        <family val="2"/>
        <charset val="1"/>
      </rPr>
      <t xml:space="preserve">20 </t>
    </r>
    <r>
      <rPr>
        <sz val="12"/>
        <color theme="1"/>
        <rFont val="B Traffic"/>
        <charset val="178"/>
      </rPr>
      <t>سانتیمتر</t>
    </r>
  </si>
  <si>
    <r>
      <rPr>
        <sz val="12"/>
        <color theme="1"/>
        <rFont val="B Traffic"/>
        <charset val="178"/>
      </rPr>
      <t xml:space="preserve">تزریق داخل وریدی یک ماده </t>
    </r>
    <r>
      <rPr>
        <sz val="12"/>
        <color theme="1"/>
        <rFont val="Arial"/>
        <family val="2"/>
        <charset val="1"/>
      </rPr>
      <t>(</t>
    </r>
    <r>
      <rPr>
        <sz val="12"/>
        <color theme="1"/>
        <rFont val="B Traffic"/>
        <charset val="178"/>
      </rPr>
      <t>برای مثال فلوئورسئین</t>
    </r>
    <r>
      <rPr>
        <sz val="12"/>
        <color theme="1"/>
        <rFont val="Arial"/>
        <family val="2"/>
        <charset val="1"/>
      </rPr>
      <t xml:space="preserve">) </t>
    </r>
    <r>
      <rPr>
        <sz val="12"/>
        <color theme="1"/>
        <rFont val="B Traffic"/>
        <charset val="178"/>
      </rPr>
      <t>برای بررسی جریان خون در فلپ یا گرافت</t>
    </r>
  </si>
  <si>
    <t>برداشتن چربی با استفاده از لیپوساکشن؛ سر و گردن</t>
  </si>
  <si>
    <t>برداشتن چربی با استفاده از لیپوساکشن؛ تنه، اندام فوقانی و اندام تحتانی؛ هر ناحیه آناتومیک</t>
  </si>
  <si>
    <t>تزریق چربی به ازای هر ناحیه آناتومیک، شامل اقدامات برداشت، آماده سازی و تزریق برای هر ناحیه</t>
  </si>
  <si>
    <t>جابه‌جایی چربی هر ناحیه آناتومیک</t>
  </si>
  <si>
    <t>اکسیزیون زخم فشاری ناحیه‌های دنبالچه، خاجی، ایسکیوم و ناحیه تروکانتر؛ با بخیه اولیه</t>
  </si>
  <si>
    <r>
      <rPr>
        <sz val="12"/>
        <color theme="1"/>
        <rFont val="B Traffic"/>
        <charset val="178"/>
      </rPr>
      <t xml:space="preserve">اكسيزيون زخم فشاري </t>
    </r>
    <r>
      <rPr>
        <sz val="12"/>
        <color theme="1"/>
        <rFont val="Calibri"/>
        <family val="2"/>
        <charset val="1"/>
      </rPr>
      <t xml:space="preserve">(bed sore) </t>
    </r>
    <r>
      <rPr>
        <sz val="12"/>
        <color theme="1"/>
        <rFont val="B Traffic"/>
        <charset val="178"/>
      </rPr>
      <t>ناحيه‌هاي دنبالچه، خاجي، ايسکيوم،پاشنه و ناحيه تروکانتر؛ بدون بخيه اوليه</t>
    </r>
  </si>
  <si>
    <t>اکسیزیون زخم فشاری ناحیه‌ دنبالچه، با پوشش به وسیله فلپ</t>
  </si>
  <si>
    <t>اکسیزیون زخم فشاری ناحیه‌های خاجی، ایسکیوم و ناحیه تروکانتر؛ با بخیه اولیه و برداشتن استخوان</t>
  </si>
  <si>
    <t>اکسیزیون زخم فشاری ناحیه‌های خاجی، ایسکیوم و ناحیه تروکانتر؛ با پوشاندن به وسیله فلاپ یا گرافت پوستی یا با آماده سازی برای فلپ عضلانی یا عضلانی پوستی بدون برداشتن استخوان</t>
  </si>
  <si>
    <t>اکسیزیون زخم فشاری ناحیه‌های خاجی، ایسکیوم و ناحیه تروکانتر؛ با پوشاندن به وسیله فلاپ یا گرافت پوستی یا با آماده‌سازی برای فلپ عضلانی یا عضلانی پوستی با برداشتن استخوان</t>
  </si>
  <si>
    <t>درمان ابتدايي سوختگي درجه يک با پانسمان ساده</t>
  </si>
  <si>
    <r>
      <rPr>
        <sz val="12"/>
        <color theme="1"/>
        <rFont val="B Traffic"/>
        <charset val="178"/>
      </rPr>
      <t xml:space="preserve">درمان سوختگی درجه دو زمانی که فقط درمان موضعی لازم باشد، پانسمان و یا دبریدمان، بدون بیهوشی، بار اول یا دفعات بعدی تا </t>
    </r>
    <r>
      <rPr>
        <sz val="12"/>
        <color theme="1"/>
        <rFont val="Calibri"/>
        <family val="2"/>
        <charset val="1"/>
      </rPr>
      <t xml:space="preserve">10 </t>
    </r>
    <r>
      <rPr>
        <sz val="12"/>
        <color theme="1"/>
        <rFont val="B Traffic"/>
        <charset val="178"/>
      </rPr>
      <t>درصد سطح بدن</t>
    </r>
  </si>
  <si>
    <t>3</t>
  </si>
  <si>
    <r>
      <rPr>
        <sz val="12"/>
        <color theme="1"/>
        <rFont val="B Traffic"/>
        <charset val="178"/>
      </rPr>
      <t>درمان سوختگی درجه دو</t>
    </r>
    <r>
      <rPr>
        <sz val="12"/>
        <color theme="1"/>
        <rFont val="Calibri"/>
        <family val="2"/>
        <charset val="1"/>
      </rPr>
      <t>(</t>
    </r>
    <r>
      <rPr>
        <sz val="12"/>
        <color theme="1"/>
        <rFont val="B Traffic"/>
        <charset val="178"/>
      </rPr>
      <t xml:space="preserve">بیش از </t>
    </r>
    <r>
      <rPr>
        <sz val="12"/>
        <color theme="1"/>
        <rFont val="Calibri"/>
        <family val="2"/>
        <charset val="1"/>
      </rPr>
      <t xml:space="preserve">10 </t>
    </r>
    <r>
      <rPr>
        <sz val="12"/>
        <color theme="1"/>
        <rFont val="B Traffic"/>
        <charset val="178"/>
      </rPr>
      <t>درصد سطح بدن</t>
    </r>
    <r>
      <rPr>
        <sz val="12"/>
        <color theme="1"/>
        <rFont val="Calibri"/>
        <family val="2"/>
        <charset val="1"/>
      </rPr>
      <t>)</t>
    </r>
    <r>
      <rPr>
        <sz val="12"/>
        <color theme="1"/>
        <rFont val="B Traffic"/>
        <charset val="178"/>
      </rPr>
      <t xml:space="preserve">، پانسمان و یا دبریدمان، با یا بدون بیهوشی، بار اول یا دفعات بعدی </t>
    </r>
  </si>
  <si>
    <r>
      <rPr>
        <sz val="12"/>
        <color theme="1"/>
        <rFont val="B Traffic"/>
        <charset val="178"/>
      </rPr>
      <t xml:space="preserve">درمان سوختگی درجه سه پانسمان و یا دبریدمان قسمتی از ضخامت پوست اولیه یا ثانویه، با یا بدون بیهوشی، تا </t>
    </r>
    <r>
      <rPr>
        <sz val="12"/>
        <color theme="1"/>
        <rFont val="Calibri"/>
        <family val="2"/>
        <charset val="1"/>
      </rPr>
      <t xml:space="preserve">10 </t>
    </r>
    <r>
      <rPr>
        <sz val="12"/>
        <color theme="1"/>
        <rFont val="B Traffic"/>
        <charset val="178"/>
      </rPr>
      <t>درصد سطح بدن</t>
    </r>
  </si>
  <si>
    <r>
      <rPr>
        <sz val="12"/>
        <color theme="1"/>
        <rFont val="B Traffic"/>
        <charset val="178"/>
      </rPr>
      <t xml:space="preserve">درمان سوختگی درجه سه پانسمان و یا دبریدمان قسمتی از ضخامت پوست اولیه یا ثانویه، با یا بدون بیهوشی، بیش از </t>
    </r>
    <r>
      <rPr>
        <sz val="12"/>
        <color theme="1"/>
        <rFont val="Calibri"/>
        <family val="2"/>
        <charset val="1"/>
      </rPr>
      <t xml:space="preserve">10 </t>
    </r>
    <r>
      <rPr>
        <sz val="12"/>
        <color theme="1"/>
        <rFont val="B Traffic"/>
        <charset val="178"/>
      </rPr>
      <t>درصد سطح بدن</t>
    </r>
  </si>
  <si>
    <t xml:space="preserve">اسکاروتومی؛ انسیزیون اولیه </t>
  </si>
  <si>
    <r>
      <rPr>
        <sz val="12"/>
        <color theme="1"/>
        <rFont val="Arial"/>
        <family val="2"/>
        <charset val="1"/>
      </rPr>
      <t>(</t>
    </r>
    <r>
      <rPr>
        <sz val="12"/>
        <color theme="1"/>
        <rFont val="B Traffic"/>
        <charset val="178"/>
      </rPr>
      <t>در خصوص بیماران دچار سوختگی، تحت پوشش بیمه پایه محسوب میگردد</t>
    </r>
    <r>
      <rPr>
        <sz val="12"/>
        <color theme="1"/>
        <rFont val="Arial"/>
        <family val="2"/>
        <charset val="1"/>
      </rPr>
      <t>)</t>
    </r>
  </si>
  <si>
    <t>اسکاروتومی؛ هر انسیزیون اضافی</t>
  </si>
  <si>
    <r>
      <rPr>
        <sz val="12"/>
        <color theme="1"/>
        <rFont val="Arial"/>
        <family val="2"/>
        <charset val="1"/>
      </rPr>
      <t xml:space="preserve"> (</t>
    </r>
    <r>
      <rPr>
        <sz val="12"/>
        <color theme="1"/>
        <rFont val="B Traffic"/>
        <charset val="178"/>
      </rPr>
      <t>در خصوص بیماران دچار سوختگی، تحت پوشش بیمه پایه محسوب میگردد</t>
    </r>
    <r>
      <rPr>
        <sz val="12"/>
        <color theme="1"/>
        <rFont val="Arial"/>
        <family val="2"/>
        <charset val="1"/>
      </rPr>
      <t>) (</t>
    </r>
    <r>
      <rPr>
        <sz val="12"/>
        <color theme="1"/>
        <rFont val="B Traffic"/>
        <charset val="178"/>
      </rPr>
      <t xml:space="preserve">برای دبریدمان یا کورتاژ زخم سوختگی به کدهای </t>
    </r>
    <r>
      <rPr>
        <sz val="12"/>
        <color theme="1"/>
        <rFont val="Arial"/>
        <family val="2"/>
        <charset val="1"/>
      </rPr>
      <t xml:space="preserve">100555 </t>
    </r>
    <r>
      <rPr>
        <sz val="12"/>
        <color theme="1"/>
        <rFont val="B Traffic"/>
        <charset val="178"/>
      </rPr>
      <t xml:space="preserve">و </t>
    </r>
    <r>
      <rPr>
        <sz val="12"/>
        <color theme="1"/>
        <rFont val="Arial"/>
        <family val="2"/>
        <charset val="1"/>
      </rPr>
      <t xml:space="preserve">100560 </t>
    </r>
    <r>
      <rPr>
        <sz val="12"/>
        <color theme="1"/>
        <rFont val="B Traffic"/>
        <charset val="178"/>
      </rPr>
      <t>مراجعه گردد</t>
    </r>
    <r>
      <rPr>
        <sz val="12"/>
        <color theme="1"/>
        <rFont val="Arial"/>
        <family val="2"/>
        <charset val="1"/>
      </rPr>
      <t>)</t>
    </r>
  </si>
  <si>
    <t>خارج کردن و کشیدن استپلرهای پوستی به ازای هر ناحیه</t>
  </si>
  <si>
    <t xml:space="preserve">تخريب ضايعات خوش‌خيم به هر روش؛ به ازای هر جلسه </t>
  </si>
  <si>
    <r>
      <rPr>
        <sz val="12"/>
        <color theme="1"/>
        <rFont val="B Traffic"/>
        <charset val="178"/>
      </rPr>
      <t xml:space="preserve">تخريب ضايعات پروليفراتيو عروقي بيوژني گرانولوم و تومورهاي عروقی تا </t>
    </r>
    <r>
      <rPr>
        <sz val="12"/>
        <color theme="1"/>
        <rFont val="Calibri"/>
        <family val="2"/>
        <charset val="1"/>
      </rPr>
      <t xml:space="preserve">10 </t>
    </r>
    <r>
      <rPr>
        <sz val="12"/>
        <color theme="1"/>
        <rFont val="B Traffic"/>
        <charset val="178"/>
      </rPr>
      <t xml:space="preserve">سانتی‌متر؛ به هر روش </t>
    </r>
  </si>
  <si>
    <r>
      <rPr>
        <sz val="12"/>
        <color theme="1"/>
        <rFont val="B Traffic"/>
        <charset val="178"/>
      </rPr>
      <t xml:space="preserve">تخريب ضايعات پروليفراتيو عروقي بيوژني گرانولوم و تومورهاي عروقی بین </t>
    </r>
    <r>
      <rPr>
        <sz val="12"/>
        <color theme="1"/>
        <rFont val="Calibri"/>
        <family val="2"/>
        <charset val="1"/>
      </rPr>
      <t xml:space="preserve">10 </t>
    </r>
    <r>
      <rPr>
        <sz val="12"/>
        <color theme="1"/>
        <rFont val="B Traffic"/>
        <charset val="178"/>
      </rPr>
      <t xml:space="preserve">تا </t>
    </r>
    <r>
      <rPr>
        <sz val="12"/>
        <color theme="1"/>
        <rFont val="Calibri"/>
        <family val="2"/>
        <charset val="1"/>
      </rPr>
      <t xml:space="preserve">50 </t>
    </r>
    <r>
      <rPr>
        <sz val="12"/>
        <color theme="1"/>
        <rFont val="B Traffic"/>
        <charset val="178"/>
      </rPr>
      <t xml:space="preserve">سانتی‌متر؛ به هر روش </t>
    </r>
  </si>
  <si>
    <r>
      <rPr>
        <sz val="12"/>
        <color theme="1"/>
        <rFont val="B Traffic"/>
        <charset val="178"/>
      </rPr>
      <t xml:space="preserve">تخريب ضايعات پروليفراتيو عروقي بيوژني گرانولوم و تومورهاي عروقی بیش از </t>
    </r>
    <r>
      <rPr>
        <sz val="12"/>
        <color theme="1"/>
        <rFont val="Calibri"/>
        <family val="2"/>
        <charset val="1"/>
      </rPr>
      <t xml:space="preserve">50 </t>
    </r>
    <r>
      <rPr>
        <sz val="12"/>
        <color theme="1"/>
        <rFont val="B Traffic"/>
        <charset val="178"/>
      </rPr>
      <t xml:space="preserve">سانتی‌متر؛ به هر روش </t>
    </r>
  </si>
  <si>
    <t xml:space="preserve">تخریب زگیل و مولوسکوم با هر تعداد ضایعه </t>
  </si>
  <si>
    <r>
      <rPr>
        <sz val="12"/>
        <color theme="1"/>
        <rFont val="Arial"/>
        <family val="2"/>
        <charset val="1"/>
      </rPr>
      <t>(</t>
    </r>
    <r>
      <rPr>
        <sz val="12"/>
        <color theme="1"/>
        <rFont val="B Traffic"/>
        <charset val="178"/>
      </rPr>
      <t xml:space="preserve">برای تخریب زگیل های معمولی یا پلانتار به کدهای </t>
    </r>
    <r>
      <rPr>
        <sz val="12"/>
        <color theme="1"/>
        <rFont val="Arial"/>
        <family val="2"/>
        <charset val="1"/>
      </rPr>
      <t xml:space="preserve">100575 </t>
    </r>
    <r>
      <rPr>
        <sz val="12"/>
        <color theme="1"/>
        <rFont val="B Traffic"/>
        <charset val="178"/>
      </rPr>
      <t xml:space="preserve">و </t>
    </r>
    <r>
      <rPr>
        <sz val="12"/>
        <color theme="1"/>
        <rFont val="Arial"/>
        <family val="2"/>
        <charset val="1"/>
      </rPr>
      <t xml:space="preserve">100580 </t>
    </r>
    <r>
      <rPr>
        <sz val="12"/>
        <color theme="1"/>
        <rFont val="B Traffic"/>
        <charset val="178"/>
      </rPr>
      <t>مراجعه گردد</t>
    </r>
    <r>
      <rPr>
        <sz val="12"/>
        <color theme="1"/>
        <rFont val="Arial"/>
        <family val="2"/>
        <charset val="1"/>
      </rPr>
      <t>)</t>
    </r>
  </si>
  <si>
    <t xml:space="preserve">کوتریزاسیون شیمیایی برای بافت گرانولاسیون، نسج برجسته، سینوس یا فیستول؛ هر تعداد ضایعه </t>
  </si>
  <si>
    <r>
      <rPr>
        <sz val="12"/>
        <color theme="1"/>
        <rFont val="Calibri"/>
        <family val="2"/>
        <charset val="1"/>
      </rPr>
      <t>(</t>
    </r>
    <r>
      <rPr>
        <sz val="12"/>
        <color theme="1"/>
        <rFont val="B Traffic"/>
        <charset val="178"/>
      </rPr>
      <t xml:space="preserve">کد </t>
    </r>
    <r>
      <rPr>
        <sz val="12"/>
        <color theme="1"/>
        <rFont val="Calibri"/>
        <family val="2"/>
        <charset val="1"/>
      </rPr>
      <t xml:space="preserve">100600 </t>
    </r>
    <r>
      <rPr>
        <sz val="12"/>
        <color theme="1"/>
        <rFont val="B Traffic"/>
        <charset val="178"/>
      </rPr>
      <t>همراه با کدهای مربوط به برداشتن یا اکسیزیون همان ضایعه گزارش نگردد</t>
    </r>
    <r>
      <rPr>
        <sz val="12"/>
        <color theme="1"/>
        <rFont val="Calibri"/>
        <family val="2"/>
        <charset val="1"/>
      </rPr>
      <t>)</t>
    </r>
  </si>
  <si>
    <t>تخریب ضایعات بدخیم و زگيل‌هاي تناسلي مثل كونديلوماها در ناحيه تناسلي، كشاله ران و مقعد به هر تعداد با روش الكتروسرجري</t>
  </si>
  <si>
    <r>
      <rPr>
        <sz val="12"/>
        <color theme="1"/>
        <rFont val="B Traffic"/>
        <charset val="178"/>
      </rPr>
      <t xml:space="preserve">جراحی شیمیایی میکروگرافیک </t>
    </r>
    <r>
      <rPr>
        <sz val="12"/>
        <color theme="1"/>
        <rFont val="Calibri"/>
        <family val="2"/>
        <charset val="1"/>
      </rPr>
      <t>(Mohs Micrographic Technique)</t>
    </r>
    <r>
      <rPr>
        <sz val="12"/>
        <color theme="1"/>
        <rFont val="B Traffic"/>
        <charset val="178"/>
      </rPr>
      <t>؛ مرحله اول با هر تعداد نمونه</t>
    </r>
  </si>
  <si>
    <r>
      <rPr>
        <sz val="12"/>
        <color theme="1"/>
        <rFont val="B Traffic"/>
        <charset val="178"/>
      </rPr>
      <t xml:space="preserve">جراحی شیمیایی میکروگرافیک </t>
    </r>
    <r>
      <rPr>
        <sz val="12"/>
        <color theme="1"/>
        <rFont val="Calibri"/>
        <family val="2"/>
        <charset val="1"/>
      </rPr>
      <t>(Mohs Micrographic Technique)</t>
    </r>
    <r>
      <rPr>
        <sz val="12"/>
        <color theme="1"/>
        <rFont val="B Traffic"/>
        <charset val="178"/>
      </rPr>
      <t>؛ مرحله دوم به بعد؛ هر مرحله با هر تعداد نمونه</t>
    </r>
  </si>
  <si>
    <r>
      <rPr>
        <sz val="12"/>
        <color theme="1"/>
        <rFont val="B Traffic"/>
        <charset val="178"/>
      </rPr>
      <t xml:space="preserve">کرایوتراپی </t>
    </r>
    <r>
      <rPr>
        <sz val="12"/>
        <color theme="1"/>
        <rFont val="Calibri"/>
        <family val="2"/>
        <charset val="1"/>
      </rPr>
      <t>(</t>
    </r>
    <r>
      <rPr>
        <sz val="12"/>
        <color theme="1"/>
        <rFont val="B Traffic"/>
        <charset val="178"/>
      </rPr>
      <t>یخ آب دی اکسیدکربن و نیتروژن مایع</t>
    </r>
    <r>
      <rPr>
        <sz val="12"/>
        <color theme="1"/>
        <rFont val="Calibri"/>
        <family val="2"/>
        <charset val="1"/>
      </rPr>
      <t xml:space="preserve">) </t>
    </r>
    <r>
      <rPr>
        <sz val="12"/>
        <color theme="1"/>
        <rFont val="B Traffic"/>
        <charset val="178"/>
      </rPr>
      <t xml:space="preserve">برای مثال آکنه یا پوسته‌ریزی شیمیایی آکنه </t>
    </r>
    <r>
      <rPr>
        <sz val="12"/>
        <color theme="1"/>
        <rFont val="Calibri"/>
        <family val="2"/>
        <charset val="1"/>
      </rPr>
      <t>(</t>
    </r>
    <r>
      <rPr>
        <sz val="12"/>
        <color theme="1"/>
        <rFont val="B Traffic"/>
        <charset val="178"/>
      </rPr>
      <t>خمیر مخصوص آکنه، اسید</t>
    </r>
    <r>
      <rPr>
        <sz val="12"/>
        <color theme="1"/>
        <rFont val="Calibri"/>
        <family val="2"/>
        <charset val="1"/>
      </rPr>
      <t xml:space="preserve">) </t>
    </r>
    <r>
      <rPr>
        <sz val="12"/>
        <color theme="1"/>
        <rFont val="B Traffic"/>
        <charset val="178"/>
      </rPr>
      <t>و یا درمان بیماری های پوستی مانند سالک، زگیل، مولوسکوم و غیره</t>
    </r>
  </si>
  <si>
    <r>
      <rPr>
        <sz val="12"/>
        <color theme="1"/>
        <rFont val="Calibri"/>
        <family val="2"/>
        <charset val="1"/>
      </rPr>
      <t xml:space="preserve"> (</t>
    </r>
    <r>
      <rPr>
        <sz val="12"/>
        <color theme="1"/>
        <rFont val="B Traffic"/>
        <charset val="178"/>
      </rPr>
      <t xml:space="preserve">در صورتی که جنبه زیبایی داشته باشد </t>
    </r>
    <r>
      <rPr>
        <sz val="12"/>
        <color theme="1"/>
        <rFont val="Calibri"/>
        <family val="2"/>
        <charset val="1"/>
      </rPr>
      <t xml:space="preserve">* </t>
    </r>
    <r>
      <rPr>
        <sz val="12"/>
        <color theme="1"/>
        <rFont val="B Traffic"/>
        <charset val="178"/>
      </rPr>
      <t>محسوب می‌گردد</t>
    </r>
    <r>
      <rPr>
        <sz val="12"/>
        <color theme="1"/>
        <rFont val="Calibri"/>
        <family val="2"/>
        <charset val="1"/>
      </rPr>
      <t>)</t>
    </r>
  </si>
  <si>
    <t>ليزر موهای زائد ناحیه صورت به ازای هر جلسه حداقل نيم ساعت</t>
  </si>
  <si>
    <t>ليزر موهای زائد به جزء ناحیه صورت به ازای هر جلسه حداقل نيم ساعت</t>
  </si>
  <si>
    <t>انجام و تفسیر کاپیلرسکوپی به منظور تشخيص رينود ثانويه</t>
  </si>
  <si>
    <r>
      <rPr>
        <sz val="12"/>
        <color theme="1"/>
        <rFont val="B Traffic"/>
        <charset val="178"/>
      </rPr>
      <t xml:space="preserve">انجام و تفسیر تست پاترژی </t>
    </r>
    <r>
      <rPr>
        <sz val="12"/>
        <color theme="1"/>
        <rFont val="Calibri"/>
        <family val="2"/>
        <charset val="1"/>
      </rPr>
      <t>(</t>
    </r>
    <r>
      <rPr>
        <sz val="12"/>
        <color theme="1"/>
        <rFont val="B Traffic"/>
        <charset val="178"/>
      </rPr>
      <t>تست بهجت</t>
    </r>
    <r>
      <rPr>
        <sz val="12"/>
        <color theme="1"/>
        <rFont val="Calibri"/>
        <family val="2"/>
        <charset val="1"/>
      </rPr>
      <t>- Behcet test)</t>
    </r>
  </si>
  <si>
    <t>پونکسیون و آسپیراسیون کیست پستان</t>
  </si>
  <si>
    <t xml:space="preserve">پونکسیون و آسپیراسیون کیست پستان هر کیست اضافه </t>
  </si>
  <si>
    <r>
      <rPr>
        <sz val="12"/>
        <color theme="1"/>
        <rFont val="Arial"/>
        <family val="2"/>
        <charset val="1"/>
      </rPr>
      <t>(</t>
    </r>
    <r>
      <rPr>
        <sz val="12"/>
        <color theme="1"/>
        <rFont val="B Traffic"/>
        <charset val="178"/>
      </rPr>
      <t>هزینه رادیولوژی به طور جداگانه محاسبه می‌گردد</t>
    </r>
    <r>
      <rPr>
        <sz val="12"/>
        <color theme="1"/>
        <rFont val="Arial"/>
        <family val="2"/>
        <charset val="1"/>
      </rPr>
      <t>)</t>
    </r>
  </si>
  <si>
    <t>ماستوتومی با اکسپلوراسیون یا درناژ آبسه عمقی</t>
  </si>
  <si>
    <t xml:space="preserve">انجام تزريق براي داكتوگرام يا گالاكتوگرام پستان </t>
  </si>
  <si>
    <r>
      <rPr>
        <sz val="12"/>
        <color theme="1"/>
        <rFont val="Calibri"/>
        <family val="2"/>
        <charset val="1"/>
      </rPr>
      <t>(</t>
    </r>
    <r>
      <rPr>
        <sz val="12"/>
        <color theme="1"/>
        <rFont val="B Traffic"/>
        <charset val="178"/>
      </rPr>
      <t>هزينه راديولوژي به طور جداگانه محاسبه مي گردد</t>
    </r>
    <r>
      <rPr>
        <sz val="12"/>
        <color theme="1"/>
        <rFont val="Calibri"/>
        <family val="2"/>
        <charset val="1"/>
      </rPr>
      <t>)</t>
    </r>
  </si>
  <si>
    <r>
      <rPr>
        <sz val="12"/>
        <color theme="1"/>
        <rFont val="B Traffic"/>
        <charset val="178"/>
      </rPr>
      <t xml:space="preserve">بیوپسی پستان؛ از طریق پوست، با سوزن کلفت، بدون هدایت رادیولوژیک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</si>
  <si>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Arial"/>
        <family val="2"/>
        <charset val="1"/>
      </rPr>
      <t xml:space="preserve"> (</t>
    </r>
    <r>
      <rPr>
        <sz val="12"/>
        <color theme="1"/>
        <rFont val="B Traffic"/>
        <charset val="178"/>
      </rPr>
      <t xml:space="preserve">برای آسپیراسیون با سوزن نازک، کد </t>
    </r>
    <r>
      <rPr>
        <sz val="12"/>
        <color theme="1"/>
        <rFont val="Arial"/>
        <family val="2"/>
        <charset val="1"/>
      </rPr>
      <t xml:space="preserve">100005 </t>
    </r>
    <r>
      <rPr>
        <sz val="12"/>
        <color theme="1"/>
        <rFont val="B Traffic"/>
        <charset val="178"/>
      </rPr>
      <t>استفاده گردد</t>
    </r>
    <r>
      <rPr>
        <sz val="12"/>
        <color theme="1"/>
        <rFont val="Arial"/>
        <family val="2"/>
        <charset val="1"/>
      </rPr>
      <t>) (</t>
    </r>
    <r>
      <rPr>
        <sz val="12"/>
        <color theme="1"/>
        <rFont val="B Traffic"/>
        <charset val="178"/>
      </rPr>
      <t>هزینه رادیولوژی به طور جداگانه محاسبه می‌گردد</t>
    </r>
    <r>
      <rPr>
        <sz val="12"/>
        <color theme="1"/>
        <rFont val="Arial"/>
        <family val="2"/>
        <charset val="1"/>
      </rPr>
      <t>)</t>
    </r>
  </si>
  <si>
    <t xml:space="preserve">بیوپسي یا انسیزیون پستان؛ از طريق پوست، با استفاده از سوزن كلفت و تحت هدايت راديولوژيک </t>
  </si>
  <si>
    <r>
      <rPr>
        <sz val="12"/>
        <color theme="1"/>
        <rFont val="Calibri"/>
        <family val="2"/>
        <charset val="1"/>
      </rPr>
      <t>(</t>
    </r>
    <r>
      <rPr>
        <sz val="12"/>
        <color theme="1"/>
        <rFont val="B Traffic"/>
        <charset val="178"/>
      </rPr>
      <t>هزينه راديولوژی جداگانه قابل محاسبه نمي‌‌باشد</t>
    </r>
    <r>
      <rPr>
        <sz val="12"/>
        <color theme="1"/>
        <rFont val="Calibri"/>
        <family val="2"/>
        <charset val="1"/>
      </rPr>
      <t>)</t>
    </r>
  </si>
  <si>
    <r>
      <rPr>
        <sz val="12"/>
        <color theme="1"/>
        <rFont val="B Traffic"/>
        <charset val="178"/>
      </rPr>
      <t>بیوپسي یا انسیزیون پستان؛ از طريق پوست با كمک ابزار بیوپسي و يا خلاء خودكار</t>
    </r>
    <r>
      <rPr>
        <sz val="12"/>
        <color theme="1"/>
        <rFont val="Calibri"/>
        <family val="2"/>
        <charset val="1"/>
      </rPr>
      <t>(</t>
    </r>
    <r>
      <rPr>
        <sz val="12"/>
        <color theme="1"/>
        <rFont val="B Traffic"/>
        <charset val="178"/>
      </rPr>
      <t>وکیوم</t>
    </r>
    <r>
      <rPr>
        <sz val="12"/>
        <color theme="1"/>
        <rFont val="Calibri"/>
        <family val="2"/>
        <charset val="1"/>
      </rPr>
      <t>)</t>
    </r>
    <r>
      <rPr>
        <sz val="12"/>
        <color theme="1"/>
        <rFont val="B Traffic"/>
        <charset val="178"/>
      </rPr>
      <t xml:space="preserve">، تحت هدايت راديولوژيک </t>
    </r>
  </si>
  <si>
    <r>
      <rPr>
        <sz val="12"/>
        <color theme="1"/>
        <rFont val="Calibri"/>
        <family val="2"/>
        <charset val="1"/>
      </rPr>
      <t>(</t>
    </r>
    <r>
      <rPr>
        <sz val="12"/>
        <color theme="1"/>
        <rFont val="B Traffic"/>
        <charset val="178"/>
      </rPr>
      <t>هزينه راديولوژی جداگانه قابل محاسبه نمی‌باشد</t>
    </r>
    <r>
      <rPr>
        <sz val="12"/>
        <color theme="1"/>
        <rFont val="Calibri"/>
        <family val="2"/>
        <charset val="1"/>
      </rPr>
      <t>)</t>
    </r>
  </si>
  <si>
    <t>بیوپسی پستان؛ انسیزیون، باز</t>
  </si>
  <si>
    <t>ابلیشن، جراحی کرایوفیبرآدنوما، شامل استفاده از اولتراسوند هر یک عدد فیبرآدنوما</t>
  </si>
  <si>
    <t>اکسپلوراسیون نوک پستان با یا بدون اکسیزیون یک مجرای شیری منفرد یا یک پاپیلوم مجرای شیری</t>
  </si>
  <si>
    <t>اکسیزیون فیستول مجرای شیری</t>
  </si>
  <si>
    <t>اکسیزیون کیست، فیبرآدنوم، یا هر تومور خوش خیم یا بدخیم دیگر، بافت نابجای پستان، ضایعات داخل مجرا، ضایعات نوک پستان یا آرئول، باز، مرد یا زن، یک ضایعه یا بیشتر</t>
  </si>
  <si>
    <t>اکسیزیون ضایعه پستان که قبل از عمل توسط تصویربرداری علامت گذاری شده، باز، ضایعه منفرد</t>
  </si>
  <si>
    <t>اکسیزیون ضایعه پستان که قبل از عمل توسط تصویربرداری علامت گذاری شده، باز، هرضایعه اضافی</t>
  </si>
  <si>
    <t xml:space="preserve">ماستکتومی ناقص برای ژنیکوماستی یا ماستکتومی زیر جلدی </t>
  </si>
  <si>
    <r>
      <rPr>
        <sz val="12"/>
        <color theme="1"/>
        <rFont val="Calibri"/>
        <family val="2"/>
        <charset val="1"/>
      </rPr>
      <t>(</t>
    </r>
    <r>
      <rPr>
        <sz val="12"/>
        <color theme="1"/>
        <rFont val="B Traffic"/>
        <charset val="178"/>
      </rPr>
      <t xml:space="preserve">در صورتي که جنبه زيبايي داشته باشد، کد </t>
    </r>
    <r>
      <rPr>
        <sz val="12"/>
        <color theme="1"/>
        <rFont val="Calibri"/>
        <family val="2"/>
        <charset val="1"/>
      </rPr>
      <t xml:space="preserve">* </t>
    </r>
    <r>
      <rPr>
        <sz val="12"/>
        <color theme="1"/>
        <rFont val="B Traffic"/>
        <charset val="178"/>
      </rPr>
      <t>محسوب مي گردد</t>
    </r>
    <r>
      <rPr>
        <sz val="12"/>
        <color theme="1"/>
        <rFont val="Calibri"/>
        <family val="2"/>
        <charset val="1"/>
      </rPr>
      <t>)</t>
    </r>
  </si>
  <si>
    <t>ماستکتومی کامل برای ژنیکوماستی</t>
  </si>
  <si>
    <r>
      <rPr>
        <sz val="12"/>
        <color theme="1"/>
        <rFont val="Calibri"/>
        <family val="2"/>
        <charset val="1"/>
      </rPr>
      <t xml:space="preserve"> (</t>
    </r>
    <r>
      <rPr>
        <sz val="12"/>
        <color theme="1"/>
        <rFont val="B Traffic"/>
        <charset val="178"/>
      </rPr>
      <t xml:space="preserve">در صورتي که جنبه زيبايي داشته باشد، کد </t>
    </r>
    <r>
      <rPr>
        <sz val="12"/>
        <color theme="1"/>
        <rFont val="Calibri"/>
        <family val="2"/>
        <charset val="1"/>
      </rPr>
      <t xml:space="preserve">* </t>
    </r>
    <r>
      <rPr>
        <sz val="12"/>
        <color theme="1"/>
        <rFont val="B Traffic"/>
        <charset val="178"/>
      </rPr>
      <t>محسوب مي گردد</t>
    </r>
    <r>
      <rPr>
        <sz val="12"/>
        <color theme="1"/>
        <rFont val="Calibri"/>
        <family val="2"/>
        <charset val="1"/>
      </rPr>
      <t>)</t>
    </r>
  </si>
  <si>
    <t xml:space="preserve">ماستکتومي ناقص به عنوان مثال برای لامپکتومی </t>
  </si>
  <si>
    <r>
      <rPr>
        <sz val="12"/>
        <color theme="1"/>
        <rFont val="Arial"/>
        <family val="2"/>
        <charset val="1"/>
      </rPr>
      <t>(</t>
    </r>
    <r>
      <rPr>
        <sz val="12"/>
        <color theme="1"/>
        <rFont val="B Traffic"/>
        <charset val="178"/>
      </rPr>
      <t xml:space="preserve">در صورتي که جنبه زيبايي داشته باشد، کد </t>
    </r>
    <r>
      <rPr>
        <sz val="12"/>
        <color theme="1"/>
        <rFont val="Arial"/>
        <family val="2"/>
        <charset val="1"/>
      </rPr>
      <t xml:space="preserve">* </t>
    </r>
    <r>
      <rPr>
        <sz val="12"/>
        <color theme="1"/>
        <rFont val="B Traffic"/>
        <charset val="178"/>
      </rPr>
      <t>محسوب ميگردد</t>
    </r>
    <r>
      <rPr>
        <sz val="12"/>
        <color theme="1"/>
        <rFont val="Arial"/>
        <family val="2"/>
        <charset val="1"/>
      </rPr>
      <t>)</t>
    </r>
  </si>
  <si>
    <t>ماستکتومی ناقص همراه با لنفادکتومی زیر بغل</t>
  </si>
  <si>
    <r>
      <rPr>
        <sz val="12"/>
        <color theme="1"/>
        <rFont val="B Traffic"/>
        <charset val="178"/>
      </rPr>
      <t>رزکسیون غده سینتل</t>
    </r>
    <r>
      <rPr>
        <sz val="12"/>
        <color theme="1"/>
        <rFont val="Calibri"/>
        <family val="2"/>
        <charset val="1"/>
      </rPr>
      <t>(</t>
    </r>
    <r>
      <rPr>
        <sz val="12"/>
        <color theme="1"/>
        <rFont val="B Traffic"/>
        <charset val="178"/>
      </rPr>
      <t>نگهبان</t>
    </r>
    <r>
      <rPr>
        <sz val="12"/>
        <color theme="1"/>
        <rFont val="Calibri"/>
        <family val="2"/>
        <charset val="1"/>
      </rPr>
      <t>)</t>
    </r>
  </si>
  <si>
    <r>
      <rPr>
        <sz val="12"/>
        <color theme="1"/>
        <rFont val="B Traffic"/>
        <charset val="178"/>
      </rPr>
      <t xml:space="preserve">ماستکتومی رادیکال مدیفه شامل برداشتن غدد لنفاوی زیر بغل و پستانی داخل </t>
    </r>
    <r>
      <rPr>
        <sz val="12"/>
        <color theme="1"/>
        <rFont val="Calibri"/>
        <family val="2"/>
        <charset val="1"/>
      </rPr>
      <t>(</t>
    </r>
    <r>
      <rPr>
        <sz val="12"/>
        <color theme="1"/>
        <rFont val="B Traffic"/>
        <charset val="178"/>
      </rPr>
      <t xml:space="preserve">عمل نوع </t>
    </r>
    <r>
      <rPr>
        <sz val="12"/>
        <color theme="1"/>
        <rFont val="Calibri"/>
        <family val="2"/>
        <charset val="1"/>
      </rPr>
      <t xml:space="preserve">Urban) </t>
    </r>
    <r>
      <rPr>
        <sz val="12"/>
        <color theme="1"/>
        <rFont val="B Traffic"/>
        <charset val="178"/>
      </rPr>
      <t>با یا بدون برداشتن عضله پکتورال مینور، بدون برداشتن عضلات پکتورال ماژور</t>
    </r>
  </si>
  <si>
    <r>
      <rPr>
        <sz val="12"/>
        <color theme="1"/>
        <rFont val="B Traffic"/>
        <charset val="178"/>
      </rPr>
      <t xml:space="preserve">ترمیم آنکلوپلاستی پستان تیپ </t>
    </r>
    <r>
      <rPr>
        <sz val="12"/>
        <color theme="1"/>
        <rFont val="Calibri"/>
        <family val="2"/>
        <charset val="1"/>
      </rPr>
      <t>1</t>
    </r>
  </si>
  <si>
    <r>
      <rPr>
        <sz val="12"/>
        <color theme="1"/>
        <rFont val="B Traffic"/>
        <charset val="178"/>
      </rPr>
      <t xml:space="preserve">ترمیم آنکلوپلاستی پستان تیپ </t>
    </r>
    <r>
      <rPr>
        <sz val="12"/>
        <color theme="1"/>
        <rFont val="Calibri"/>
        <family val="2"/>
        <charset val="1"/>
      </rPr>
      <t>2</t>
    </r>
  </si>
  <si>
    <t>اکسیزیون تومور جدار قفسه سینه بدون برداشتن دنده‌</t>
  </si>
  <si>
    <t xml:space="preserve">اکسیزیون تومور جدار قفسه سینه شامل دنده‌ها </t>
  </si>
  <si>
    <t>اکسیزیون تومور جدار قفسه سینه شامل دنده‌ها با بازسازی پلاستیک؛ با یا بدون لنفادنکتومی میان سینه‌ای</t>
  </si>
  <si>
    <t>كارگذاري سیم يا كلیپ جهت تعیین موقعیت ضايعه قبل از عمل جراحي، در نسج پستان با هدايت راديولوژيک</t>
  </si>
  <si>
    <r>
      <rPr>
        <sz val="12"/>
        <color theme="1"/>
        <rFont val="Calibri"/>
        <family val="2"/>
        <charset val="1"/>
      </rPr>
      <t xml:space="preserve"> (</t>
    </r>
    <r>
      <rPr>
        <sz val="12"/>
        <color theme="1"/>
        <rFont val="B Traffic"/>
        <charset val="178"/>
      </rPr>
      <t>هزينه راديولوژی جداگانه قابل محاسبه نمي‌باشد</t>
    </r>
    <r>
      <rPr>
        <sz val="12"/>
        <color theme="1"/>
        <rFont val="Calibri"/>
        <family val="2"/>
        <charset val="1"/>
      </rPr>
      <t>)</t>
    </r>
  </si>
  <si>
    <t>جاگذاری کاتتر بالون‌دار رادیوتراپی داخل نسجی در پستان برای به کارگیری عناصر رادیواکتیو زمینه‌ای به دنبال ماستکتومی ناقص؛ در زمانی غیر از زمان ماستکتومی ناقص</t>
  </si>
  <si>
    <t>کارگذاري كاتتر بالون دار راديوتراپي داخل نسجي در پستان براي به كارگيري عناصر راديواكتيو زمينه اي هم زمان با عمل ماستکتومي ناقص</t>
  </si>
  <si>
    <t>*+</t>
  </si>
  <si>
    <r>
      <rPr>
        <sz val="12"/>
        <color theme="1"/>
        <rFont val="B Traffic"/>
        <charset val="178"/>
      </rPr>
      <t xml:space="preserve">کارگذاری کاتترهای براکی‌تراپی یا سایر روش‌های رادیوتراپی در اتاق عمل که بعداً با مواد رادیواکتیو پر می‌شوند </t>
    </r>
    <r>
      <rPr>
        <sz val="12"/>
        <color theme="1"/>
        <rFont val="Calibri"/>
        <family val="2"/>
        <charset val="1"/>
      </rPr>
      <t>(</t>
    </r>
    <r>
      <rPr>
        <sz val="12"/>
        <color theme="1"/>
        <rFont val="B Traffic"/>
        <charset val="178"/>
      </rPr>
      <t>نوع چند لوله و نوع دکمه‌ای</t>
    </r>
    <r>
      <rPr>
        <sz val="12"/>
        <color theme="1"/>
        <rFont val="Calibri"/>
        <family val="2"/>
        <charset val="1"/>
      </rPr>
      <t xml:space="preserve">) </t>
    </r>
    <r>
      <rPr>
        <sz val="12"/>
        <color theme="1"/>
        <rFont val="B Traffic"/>
        <charset val="178"/>
      </rPr>
      <t xml:space="preserve">به عنوان مثال در پستان برای به کار بردن بعدی عناصر رادیواکتیو به داخل نسج بدنبال ماستکتومی ناقص </t>
    </r>
    <r>
      <rPr>
        <sz val="12"/>
        <color theme="1"/>
        <rFont val="Calibri"/>
        <family val="2"/>
        <charset val="1"/>
      </rPr>
      <t>(</t>
    </r>
    <r>
      <rPr>
        <sz val="12"/>
        <color theme="1"/>
        <rFont val="B Traffic"/>
        <charset val="178"/>
      </rPr>
      <t>در همان زمان یا بعد از آن</t>
    </r>
    <r>
      <rPr>
        <sz val="12"/>
        <color theme="1"/>
        <rFont val="Calibri"/>
        <family val="2"/>
        <charset val="1"/>
      </rPr>
      <t xml:space="preserve">) </t>
    </r>
  </si>
  <si>
    <r>
      <rPr>
        <sz val="12"/>
        <color theme="1"/>
        <rFont val="Calibri"/>
        <family val="2"/>
        <charset val="1"/>
      </rPr>
      <t>(</t>
    </r>
    <r>
      <rPr>
        <sz val="12"/>
        <color theme="1"/>
        <rFont val="B Traffic"/>
        <charset val="178"/>
      </rPr>
      <t>این کد علاوه بر کدهای اعمال جراحی مربوطه، قابل محاسبه است</t>
    </r>
    <r>
      <rPr>
        <sz val="12"/>
        <color theme="1"/>
        <rFont val="Calibri"/>
        <family val="2"/>
        <charset val="1"/>
      </rPr>
      <t>)</t>
    </r>
  </si>
  <si>
    <t>#
+</t>
  </si>
  <si>
    <r>
      <rPr>
        <sz val="12"/>
        <color theme="1"/>
        <rFont val="B Traffic"/>
        <charset val="178"/>
      </rPr>
      <t>تشخیص مارجین‌های مشکوک سرطانی در سرطان پستان حین عمل جراحی با استفاده از پروب تشخیص سرطان (</t>
    </r>
    <r>
      <rPr>
        <sz val="11"/>
        <color rgb="FF000000"/>
        <rFont val="Calibri"/>
        <family val="2"/>
        <charset val="1"/>
      </rPr>
      <t>Cancer DiagnosticProbe (CDP)) هزینه لوازم مصرفی به طور جداگانه قابل محاسبه و پرداخت می‌باشد.</t>
    </r>
  </si>
  <si>
    <t>ماستوپکسی</t>
  </si>
  <si>
    <t xml:space="preserve">ماموپلاستی، کوچک کردن پستان </t>
  </si>
  <si>
    <t>ماموپلاستی، بزرگ کردن پستان؛ بدون گذاشتن پروتز</t>
  </si>
  <si>
    <t>گذاشتن یا خارج کردن پروتز پستان زیر بافت پستان</t>
  </si>
  <si>
    <t>کارگذاری پروتز پستان بلافاصله بعد از ماستوپکسی یا ماستکتومی یا حین بازسازی</t>
  </si>
  <si>
    <t xml:space="preserve">کارگذاشتن تأخیری پروتز پستان بعد از ماستوپکسی یا ماستکتومی یا حین بازسازی </t>
  </si>
  <si>
    <r>
      <rPr>
        <sz val="12"/>
        <color theme="1"/>
        <rFont val="Arial"/>
        <family val="2"/>
        <charset val="1"/>
      </rPr>
      <t>(</t>
    </r>
    <r>
      <rPr>
        <sz val="12"/>
        <color theme="1"/>
        <rFont val="B Traffic"/>
        <charset val="178"/>
      </rPr>
      <t xml:space="preserve">برای تهیه پروتز پستان برای بیمار خاص کد </t>
    </r>
    <r>
      <rPr>
        <sz val="12"/>
        <color theme="1"/>
        <rFont val="Arial"/>
        <family val="2"/>
        <charset val="1"/>
      </rPr>
      <t xml:space="preserve">100810 </t>
    </r>
    <r>
      <rPr>
        <sz val="12"/>
        <color theme="1"/>
        <rFont val="B Traffic"/>
        <charset val="178"/>
      </rPr>
      <t>استفاده گردد</t>
    </r>
    <r>
      <rPr>
        <sz val="12"/>
        <color theme="1"/>
        <rFont val="Arial"/>
        <family val="2"/>
        <charset val="1"/>
      </rPr>
      <t>)</t>
    </r>
  </si>
  <si>
    <t xml:space="preserve">بازسازی یا تصحیح نوک پستان به هر دلیل </t>
  </si>
  <si>
    <r>
      <rPr>
        <sz val="12"/>
        <color theme="1"/>
        <rFont val="B Traffic"/>
        <charset val="178"/>
      </rPr>
      <t xml:space="preserve">بازسازی پستان، فوری یا تأخیری، با </t>
    </r>
    <r>
      <rPr>
        <sz val="12"/>
        <color theme="1"/>
        <rFont val="Calibri"/>
        <family val="2"/>
        <charset val="1"/>
      </rPr>
      <t xml:space="preserve">Tissue Expander </t>
    </r>
    <r>
      <rPr>
        <sz val="12"/>
        <color theme="1"/>
        <rFont val="B Traffic"/>
        <charset val="178"/>
      </rPr>
      <t xml:space="preserve">شامل تزریقات بعدی یا با فلپ لاتیسیموس دورسی یا دیگر تکنیک‌ها با یا بدون گذاشتن پروتز </t>
    </r>
  </si>
  <si>
    <r>
      <rPr>
        <sz val="12"/>
        <color theme="1"/>
        <rFont val="B Traffic"/>
        <charset val="178"/>
      </rPr>
      <t xml:space="preserve">بازسازی پستان با فلپ آزاد </t>
    </r>
    <r>
      <rPr>
        <sz val="12"/>
        <color theme="1"/>
        <rFont val="Calibri"/>
        <family val="2"/>
        <charset val="1"/>
      </rPr>
      <t>(</t>
    </r>
    <r>
      <rPr>
        <sz val="12"/>
        <color theme="1"/>
        <rFont val="B Traffic"/>
        <charset val="178"/>
      </rPr>
      <t>شامل آزادسازی فلپ، انتقال میکروواسکولار، ترمیم مدل دهنده و حالت دادن فلپ به شکل پستان</t>
    </r>
    <r>
      <rPr>
        <sz val="12"/>
        <color theme="1"/>
        <rFont val="Calibri"/>
        <family val="2"/>
        <charset val="1"/>
      </rPr>
      <t xml:space="preserve">) </t>
    </r>
  </si>
  <si>
    <r>
      <rPr>
        <sz val="12"/>
        <color theme="1"/>
        <rFont val="B Traffic"/>
        <charset val="178"/>
      </rPr>
      <t xml:space="preserve">بازسازی پستان با فلپ عضلانی پوستی عرضی رکتوس آبدومینیس </t>
    </r>
    <r>
      <rPr>
        <sz val="12"/>
        <color theme="1"/>
        <rFont val="Calibri"/>
        <family val="2"/>
        <charset val="1"/>
      </rPr>
      <t>(TRAM)</t>
    </r>
    <r>
      <rPr>
        <sz val="12"/>
        <color theme="1"/>
        <rFont val="B Traffic"/>
        <charset val="178"/>
      </rPr>
      <t xml:space="preserve">، پایه منفرد یا دوبل، شامل بستن محل‌دهنده با یا بدون همراه با آناستوموز میکروواسکولار </t>
    </r>
    <r>
      <rPr>
        <sz val="12"/>
        <color theme="1"/>
        <rFont val="Calibri"/>
        <family val="2"/>
        <charset val="1"/>
      </rPr>
      <t xml:space="preserve">(Super charging) </t>
    </r>
  </si>
  <si>
    <t>کپسولوتومی دور پروتز باز پستان</t>
  </si>
  <si>
    <t>اصلاح بازسازی قبلی پستان</t>
  </si>
  <si>
    <t>تهیه قالب برای پروتز پستان</t>
  </si>
  <si>
    <t>ترمیم دیاستاز رکتوز و پیلیکیشن و ایجاد خط کمری</t>
  </si>
  <si>
    <t>آمبلیکوپلاستی</t>
  </si>
  <si>
    <t>بزرگ کردن لب با پروتز و یا با فلپ‌های موضعی</t>
  </si>
  <si>
    <t xml:space="preserve">عمل تعبیه پروتز باسن </t>
  </si>
  <si>
    <r>
      <rPr>
        <sz val="12"/>
        <color theme="1"/>
        <rFont val="B Traffic"/>
        <charset val="178"/>
      </rPr>
      <t xml:space="preserve">انسیزیون آبسه بافت نرم </t>
    </r>
    <r>
      <rPr>
        <sz val="12"/>
        <color theme="1"/>
        <rFont val="Arial"/>
        <family val="2"/>
        <charset val="1"/>
      </rPr>
      <t>(</t>
    </r>
    <r>
      <rPr>
        <sz val="12"/>
        <color theme="1"/>
        <rFont val="B Traffic"/>
        <charset val="178"/>
      </rPr>
      <t>برای مثال ثانویه به استئومیلیت</t>
    </r>
    <r>
      <rPr>
        <sz val="12"/>
        <color theme="1"/>
        <rFont val="Arial"/>
        <family val="2"/>
        <charset val="1"/>
      </rPr>
      <t>)</t>
    </r>
    <r>
      <rPr>
        <sz val="12"/>
        <color theme="1"/>
        <rFont val="B Traffic"/>
        <charset val="178"/>
      </rPr>
      <t>؛ سطحی یا عمقی یا عارضه‌دار</t>
    </r>
  </si>
  <si>
    <r>
      <rPr>
        <sz val="12"/>
        <color theme="1"/>
        <rFont val="B Traffic"/>
        <charset val="178"/>
      </rPr>
      <t xml:space="preserve">اکسپلوراسیون زخم نافذ؛ گردن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</si>
  <si>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اکسپلوراسیون زخم نافذ؛ قفسه‌ سینه، شکم، پهلو یا پشت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</si>
  <si>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اکسپلوراسیون زخم نافذ؛ اندام‌ها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</si>
  <si>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اکسیزیون قطعه اپیفیزی </t>
    </r>
    <r>
      <rPr>
        <sz val="12"/>
        <color theme="1"/>
        <rFont val="Arial"/>
        <family val="2"/>
        <charset val="1"/>
      </rPr>
      <t xml:space="preserve">(Epiphysial Bar) </t>
    </r>
    <r>
      <rPr>
        <sz val="12"/>
        <color theme="1"/>
        <rFont val="B Traffic"/>
        <charset val="178"/>
      </rPr>
      <t xml:space="preserve">با یا بدون گرافت بافت نرم اتوژن و بدست آمده از همان انسیزیون فاشیال </t>
    </r>
  </si>
  <si>
    <r>
      <rPr>
        <sz val="12"/>
        <color theme="1"/>
        <rFont val="Arial"/>
        <family val="2"/>
        <charset val="1"/>
      </rPr>
      <t>(</t>
    </r>
    <r>
      <rPr>
        <sz val="12"/>
        <color theme="1"/>
        <rFont val="B Traffic"/>
        <charset val="178"/>
      </rPr>
      <t xml:space="preserve">برای آسپیراسیون مغز استخوان از کد </t>
    </r>
    <r>
      <rPr>
        <sz val="12"/>
        <color theme="1"/>
        <rFont val="Arial"/>
        <family val="2"/>
        <charset val="1"/>
      </rPr>
      <t xml:space="preserve">302820 </t>
    </r>
    <r>
      <rPr>
        <sz val="12"/>
        <color theme="1"/>
        <rFont val="B Traffic"/>
        <charset val="178"/>
      </rPr>
      <t>استفاده گردد</t>
    </r>
    <r>
      <rPr>
        <sz val="12"/>
        <color theme="1"/>
        <rFont val="Arial"/>
        <family val="2"/>
        <charset val="1"/>
      </rPr>
      <t>)</t>
    </r>
  </si>
  <si>
    <t>بیوپسی، عضله؛ سطحی یا عمقی بدون هدایت رادیولوژی</t>
  </si>
  <si>
    <t xml:space="preserve">بیوپسي، عضله؛ سطحي يا عمقي تحت هدایت رادیولوژی </t>
  </si>
  <si>
    <t>بیوپسی عضله باز سطحی یا عمقی</t>
  </si>
  <si>
    <t xml:space="preserve">بیوپسی استخوان، با سوزن یا تروکار؛ سطحی یا عمقی </t>
  </si>
  <si>
    <r>
      <rPr>
        <sz val="12"/>
        <color theme="1"/>
        <rFont val="Arial"/>
        <family val="2"/>
        <charset val="1"/>
      </rPr>
      <t>(</t>
    </r>
    <r>
      <rPr>
        <sz val="12"/>
        <color theme="1"/>
        <rFont val="B Traffic"/>
        <charset val="178"/>
      </rPr>
      <t xml:space="preserve">برای بیوپسی مغز استخوان، کد </t>
    </r>
    <r>
      <rPr>
        <sz val="12"/>
        <color theme="1"/>
        <rFont val="Arial"/>
        <family val="2"/>
        <charset val="1"/>
      </rPr>
      <t xml:space="preserve">302825 </t>
    </r>
    <r>
      <rPr>
        <sz val="12"/>
        <color theme="1"/>
        <rFont val="B Traffic"/>
        <charset val="178"/>
      </rPr>
      <t>گزارش گردد</t>
    </r>
    <r>
      <rPr>
        <sz val="12"/>
        <color theme="1"/>
        <rFont val="Arial"/>
        <family val="2"/>
        <charset val="1"/>
      </rPr>
      <t>) (</t>
    </r>
    <r>
      <rPr>
        <sz val="12"/>
        <color theme="1"/>
        <rFont val="B Traffic"/>
        <charset val="178"/>
      </rPr>
      <t>هزینه رادیولوژی به صورت جداگانه محاسبه می‌گردد</t>
    </r>
    <r>
      <rPr>
        <sz val="12"/>
        <color theme="1"/>
        <rFont val="Arial"/>
        <family val="2"/>
        <charset val="1"/>
      </rPr>
      <t>)</t>
    </r>
  </si>
  <si>
    <t xml:space="preserve">بیوپسی استخوان، جهت توده‌های استخوانی با سوزن اوستئوکات تحت هدایت رادیولوژی </t>
  </si>
  <si>
    <r>
      <rPr>
        <sz val="12"/>
        <color theme="1"/>
        <rFont val="Calibri"/>
        <family val="2"/>
        <charset val="1"/>
      </rPr>
      <t>(</t>
    </r>
    <r>
      <rPr>
        <sz val="12"/>
        <color theme="1"/>
        <rFont val="B Traffic"/>
        <charset val="178"/>
      </rPr>
      <t>هزينه راديولوژی جداگانه قابل محاسبه نمي‌باشد</t>
    </r>
    <r>
      <rPr>
        <sz val="12"/>
        <color theme="1"/>
        <rFont val="Calibri"/>
        <family val="2"/>
        <charset val="1"/>
      </rPr>
      <t>)</t>
    </r>
  </si>
  <si>
    <t xml:space="preserve">بیوپسی استخوان، باز؛ سطحی یا عمقی </t>
  </si>
  <si>
    <r>
      <rPr>
        <sz val="12"/>
        <color theme="1"/>
        <rFont val="B Traffic"/>
        <charset val="178"/>
      </rPr>
      <t xml:space="preserve">بیوپسی جسم مهره، باز؛ پشتی </t>
    </r>
    <r>
      <rPr>
        <sz val="12"/>
        <color theme="1"/>
        <rFont val="Arial"/>
        <family val="2"/>
        <charset val="1"/>
      </rPr>
      <t>(</t>
    </r>
    <r>
      <rPr>
        <sz val="12"/>
        <color theme="1"/>
        <rFont val="B Traffic"/>
        <charset val="178"/>
      </rPr>
      <t>توراسیک</t>
    </r>
    <r>
      <rPr>
        <sz val="12"/>
        <color theme="1"/>
        <rFont val="Arial"/>
        <family val="2"/>
        <charset val="1"/>
      </rPr>
      <t xml:space="preserve">) </t>
    </r>
    <r>
      <rPr>
        <sz val="12"/>
        <color theme="1"/>
        <rFont val="B Traffic"/>
        <charset val="178"/>
      </rPr>
      <t>کمری یا گردنی</t>
    </r>
  </si>
  <si>
    <r>
      <rPr>
        <sz val="12"/>
        <color theme="1"/>
        <rFont val="B Traffic"/>
        <charset val="178"/>
      </rPr>
      <t>تزريق داخل مجراي سینوس</t>
    </r>
    <r>
      <rPr>
        <sz val="12"/>
        <color theme="1"/>
        <rFont val="Calibri"/>
        <family val="2"/>
        <charset val="1"/>
      </rPr>
      <t>(</t>
    </r>
    <r>
      <rPr>
        <sz val="12"/>
        <color theme="1"/>
        <rFont val="B Traffic"/>
        <charset val="178"/>
      </rPr>
      <t>فیستولوگرافی</t>
    </r>
    <r>
      <rPr>
        <sz val="12"/>
        <color theme="1"/>
        <rFont val="Calibri"/>
        <family val="2"/>
        <charset val="1"/>
      </rPr>
      <t>)</t>
    </r>
    <r>
      <rPr>
        <sz val="12"/>
        <color theme="1"/>
        <rFont val="B Traffic"/>
        <charset val="178"/>
      </rPr>
      <t xml:space="preserve">؛ درماني يا تشخیص </t>
    </r>
  </si>
  <si>
    <r>
      <rPr>
        <sz val="12"/>
        <color theme="1"/>
        <rFont val="Calibri"/>
        <family val="2"/>
        <charset val="1"/>
      </rPr>
      <t>(</t>
    </r>
    <r>
      <rPr>
        <sz val="12"/>
        <color theme="1"/>
        <rFont val="B Traffic"/>
        <charset val="178"/>
      </rPr>
      <t>هزينه راديولوژي جداگانه قابل محاسبه و اخذ مي باشد</t>
    </r>
    <r>
      <rPr>
        <sz val="12"/>
        <color theme="1"/>
        <rFont val="Calibri"/>
        <family val="2"/>
        <charset val="1"/>
      </rPr>
      <t>)</t>
    </r>
  </si>
  <si>
    <t xml:space="preserve">درآوردن جسم خارجی از بافت نرم </t>
  </si>
  <si>
    <t>تزريق تاندون، غلاف سينويوم و نقاط تريگر عضلات</t>
  </si>
  <si>
    <r>
      <rPr>
        <sz val="12"/>
        <color theme="1"/>
        <rFont val="B Traffic"/>
        <charset val="178"/>
      </rPr>
      <t xml:space="preserve">آسپيراسيون و يا تزريق؛ مفصل كوچك يا بورس </t>
    </r>
    <r>
      <rPr>
        <sz val="12"/>
        <color theme="1"/>
        <rFont val="Calibri"/>
        <family val="2"/>
        <charset val="1"/>
      </rPr>
      <t>(</t>
    </r>
    <r>
      <rPr>
        <sz val="12"/>
        <color theme="1"/>
        <rFont val="B Traffic"/>
        <charset val="178"/>
      </rPr>
      <t>مانند انگشتان دست یا پا</t>
    </r>
    <r>
      <rPr>
        <sz val="12"/>
        <color theme="1"/>
        <rFont val="Calibri"/>
        <family val="2"/>
        <charset val="1"/>
      </rPr>
      <t xml:space="preserve">) </t>
    </r>
  </si>
  <si>
    <r>
      <rPr>
        <sz val="12"/>
        <color theme="1"/>
        <rFont val="Calibri"/>
        <family val="2"/>
        <charset val="1"/>
      </rPr>
      <t>(</t>
    </r>
    <r>
      <rPr>
        <sz val="12"/>
        <color theme="1"/>
        <rFont val="B Traffic"/>
        <charset val="178"/>
      </rPr>
      <t>هزینه رادیولوژی به صورت جداگانه محاسبه می‌گردد</t>
    </r>
    <r>
      <rPr>
        <sz val="12"/>
        <color theme="1"/>
        <rFont val="Calibri"/>
        <family val="2"/>
        <charset val="1"/>
      </rPr>
      <t>) (</t>
    </r>
    <r>
      <rPr>
        <sz val="12"/>
        <color theme="1"/>
        <rFont val="B Traffic"/>
        <charset val="178"/>
      </rPr>
      <t xml:space="preserve">در صورتی که جنبه زیبایی داشته باشد، کد </t>
    </r>
    <r>
      <rPr>
        <sz val="12"/>
        <color theme="1"/>
        <rFont val="Calibri"/>
        <family val="2"/>
        <charset val="1"/>
      </rPr>
      <t xml:space="preserve">* </t>
    </r>
    <r>
      <rPr>
        <sz val="12"/>
        <color theme="1"/>
        <rFont val="B Traffic"/>
        <charset val="178"/>
      </rPr>
      <t>محسوب می‌گردد</t>
    </r>
    <r>
      <rPr>
        <sz val="12"/>
        <color theme="1"/>
        <rFont val="Calibri"/>
        <family val="2"/>
        <charset val="1"/>
      </rPr>
      <t>)</t>
    </r>
  </si>
  <si>
    <r>
      <rPr>
        <sz val="12"/>
        <color theme="1"/>
        <rFont val="B Traffic"/>
        <charset val="178"/>
      </rPr>
      <t xml:space="preserve">آسپيراسيون و يا تزريق؛ مفصل يا بورس متوسط </t>
    </r>
    <r>
      <rPr>
        <sz val="12"/>
        <color theme="1"/>
        <rFont val="Calibri"/>
        <family val="2"/>
        <charset val="1"/>
      </rPr>
      <t>(</t>
    </r>
    <r>
      <rPr>
        <sz val="12"/>
        <color theme="1"/>
        <rFont val="B Traffic"/>
        <charset val="178"/>
      </rPr>
      <t>مانند مفصل فكي</t>
    </r>
    <r>
      <rPr>
        <sz val="12"/>
        <color theme="1"/>
        <rFont val="Calibri"/>
        <family val="2"/>
        <charset val="1"/>
      </rPr>
      <t>-</t>
    </r>
    <r>
      <rPr>
        <sz val="12"/>
        <color theme="1"/>
        <rFont val="B Traffic"/>
        <charset val="178"/>
      </rPr>
      <t>گيجگاهي، غرابي</t>
    </r>
    <r>
      <rPr>
        <sz val="12"/>
        <color theme="1"/>
        <rFont val="Calibri"/>
        <family val="2"/>
        <charset val="1"/>
      </rPr>
      <t>-</t>
    </r>
    <r>
      <rPr>
        <sz val="12"/>
        <color theme="1"/>
        <rFont val="B Traffic"/>
        <charset val="178"/>
      </rPr>
      <t>ترقوه اي، مچ دست يا پا،آرنج،يا بورس اولكرانون</t>
    </r>
    <r>
      <rPr>
        <sz val="12"/>
        <color theme="1"/>
        <rFont val="Calibri"/>
        <family val="2"/>
        <charset val="1"/>
      </rPr>
      <t>)</t>
    </r>
  </si>
  <si>
    <r>
      <rPr>
        <sz val="12"/>
        <color theme="1"/>
        <rFont val="B Traffic"/>
        <charset val="178"/>
      </rPr>
      <t xml:space="preserve">آسپيراسيون و يا تزريق؛ مفصل يا بورس بزرگ </t>
    </r>
    <r>
      <rPr>
        <sz val="12"/>
        <color theme="1"/>
        <rFont val="Calibri"/>
        <family val="2"/>
        <charset val="1"/>
      </rPr>
      <t>(</t>
    </r>
    <r>
      <rPr>
        <sz val="12"/>
        <color theme="1"/>
        <rFont val="B Traffic"/>
        <charset val="178"/>
      </rPr>
      <t>مانند شانه، لگن، زانو، بورس تحت غرابي</t>
    </r>
    <r>
      <rPr>
        <sz val="12"/>
        <color theme="1"/>
        <rFont val="Calibri"/>
        <family val="2"/>
        <charset val="1"/>
      </rPr>
      <t>(</t>
    </r>
    <r>
      <rPr>
        <sz val="12"/>
        <color theme="1"/>
        <rFont val="B Traffic"/>
        <charset val="178"/>
      </rPr>
      <t>ساب آكروميال</t>
    </r>
    <r>
      <rPr>
        <sz val="12"/>
        <color theme="1"/>
        <rFont val="Calibri"/>
        <family val="2"/>
        <charset val="1"/>
      </rPr>
      <t>))</t>
    </r>
  </si>
  <si>
    <t>آسپيراسيون يا تزريق كيست گانگليون در هر جا</t>
  </si>
  <si>
    <t>آسپیراسیون و تزریق برای درمان کیست استخوان</t>
  </si>
  <si>
    <r>
      <rPr>
        <sz val="12"/>
        <color theme="1"/>
        <rFont val="B Traffic"/>
        <charset val="178"/>
      </rPr>
      <t xml:space="preserve">واردکردن سیم یا پین با بکار بردن کشش استخوانی، شامل درآوردن آن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</si>
  <si>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کارگذاشتن كاليپر و تانگ جمجمه اي يا حلقه استريوتاكتيك، شامل درآوردن آن </t>
    </r>
    <r>
      <rPr>
        <sz val="12"/>
        <color theme="1"/>
        <rFont val="Calibri"/>
        <family val="2"/>
        <charset val="1"/>
      </rPr>
      <t>(</t>
    </r>
    <r>
      <rPr>
        <sz val="12"/>
        <color theme="1"/>
        <rFont val="B Traffic"/>
        <charset val="178"/>
      </rPr>
      <t>عمل مستقل</t>
    </r>
    <r>
      <rPr>
        <sz val="12"/>
        <color theme="1"/>
        <rFont val="Calibri"/>
        <family val="2"/>
        <charset val="1"/>
      </rPr>
      <t>)</t>
    </r>
  </si>
  <si>
    <t>کارگذاشتن حلقه، شامل درآوردن آن؛ جمجمه‌ای، لگنی یا رانی</t>
  </si>
  <si>
    <r>
      <rPr>
        <sz val="12"/>
        <color theme="1"/>
        <rFont val="B Traffic"/>
        <charset val="178"/>
      </rPr>
      <t xml:space="preserve">کارگذاشتن و درآوردن حلقه جمجمه‌ای، </t>
    </r>
    <r>
      <rPr>
        <sz val="12"/>
        <color theme="1"/>
        <rFont val="Arial"/>
        <family val="2"/>
        <charset val="1"/>
      </rPr>
      <t xml:space="preserve">6 </t>
    </r>
    <r>
      <rPr>
        <sz val="12"/>
        <color theme="1"/>
        <rFont val="B Traffic"/>
        <charset val="178"/>
      </rPr>
      <t xml:space="preserve">پین کار گذاشته شده یا بیشتر برای جمجمه‌ با استخوان نازک </t>
    </r>
    <r>
      <rPr>
        <sz val="12"/>
        <color theme="1"/>
        <rFont val="Arial"/>
        <family val="2"/>
        <charset val="1"/>
      </rPr>
      <t>(</t>
    </r>
    <r>
      <rPr>
        <sz val="12"/>
        <color theme="1"/>
        <rFont val="B Traffic"/>
        <charset val="178"/>
      </rPr>
      <t>برای مثال بیماران اطفال، هیدروسفال و استئوژنزایمپرفکتا</t>
    </r>
    <r>
      <rPr>
        <sz val="12"/>
        <color theme="1"/>
        <rFont val="Arial"/>
        <family val="2"/>
        <charset val="1"/>
      </rPr>
      <t>)</t>
    </r>
    <r>
      <rPr>
        <sz val="12"/>
        <color theme="1"/>
        <rFont val="B Traffic"/>
        <charset val="178"/>
      </rPr>
      <t>، مستلزم بیهوشی عمومی</t>
    </r>
  </si>
  <si>
    <t>برداشتن تانگ یا حلقه که توسط پزشک دیگری کارگذاشته شده باشد</t>
  </si>
  <si>
    <r>
      <rPr>
        <sz val="12"/>
        <color theme="1"/>
        <rFont val="B Traffic"/>
        <charset val="178"/>
      </rPr>
      <t xml:space="preserve">درآوردن ایمپلنت؛ سطحی </t>
    </r>
    <r>
      <rPr>
        <sz val="12"/>
        <color theme="1"/>
        <rFont val="Arial"/>
        <family val="2"/>
        <charset val="1"/>
      </rPr>
      <t>(</t>
    </r>
    <r>
      <rPr>
        <sz val="12"/>
        <color theme="1"/>
        <rFont val="B Traffic"/>
        <charset val="178"/>
      </rPr>
      <t>برای مثال سیم، میل یا پین مدفون</t>
    </r>
    <r>
      <rPr>
        <sz val="12"/>
        <color theme="1"/>
        <rFont val="Arial"/>
        <family val="2"/>
        <charset val="1"/>
      </rPr>
      <t>)</t>
    </r>
  </si>
  <si>
    <t>خارج کردن پیچ یا پین عمقی به هر روش و به هر تعداد</t>
  </si>
  <si>
    <t xml:space="preserve">خارج کردن پلاک یا میله داخل کانال همراه با پیچ با یا بدون استئوتومی </t>
  </si>
  <si>
    <r>
      <rPr>
        <sz val="12"/>
        <color theme="1"/>
        <rFont val="Calibri"/>
        <family val="2"/>
        <charset val="1"/>
      </rPr>
      <t>(</t>
    </r>
    <r>
      <rPr>
        <sz val="12"/>
        <color theme="1"/>
        <rFont val="B Traffic"/>
        <charset val="178"/>
      </rPr>
      <t>کد دیگری با این کد، قابل محاسبه و اخذ نمی‌باشد</t>
    </r>
    <r>
      <rPr>
        <sz val="12"/>
        <color theme="1"/>
        <rFont val="Calibri"/>
        <family val="2"/>
        <charset val="1"/>
      </rPr>
      <t>)</t>
    </r>
  </si>
  <si>
    <r>
      <rPr>
        <sz val="12"/>
        <color theme="1"/>
        <rFont val="B Traffic"/>
        <charset val="178"/>
      </rPr>
      <t xml:space="preserve">کارگذاری دستگاه فیکساتور خارجی در یک سطح </t>
    </r>
    <r>
      <rPr>
        <sz val="12"/>
        <color theme="1"/>
        <rFont val="Arial"/>
        <family val="2"/>
        <charset val="1"/>
      </rPr>
      <t>(</t>
    </r>
    <r>
      <rPr>
        <sz val="12"/>
        <color theme="1"/>
        <rFont val="B Traffic"/>
        <charset val="178"/>
      </rPr>
      <t>پین‌ها یا سیم‌ها در یک سطح</t>
    </r>
    <r>
      <rPr>
        <sz val="12"/>
        <color theme="1"/>
        <rFont val="Arial"/>
        <family val="2"/>
        <charset val="1"/>
      </rPr>
      <t>)</t>
    </r>
    <r>
      <rPr>
        <sz val="12"/>
        <color theme="1"/>
        <rFont val="B Traffic"/>
        <charset val="178"/>
      </rPr>
      <t>، یک طرفه، سیستم فیکساسیون خارجی</t>
    </r>
  </si>
  <si>
    <r>
      <rPr>
        <sz val="12"/>
        <color theme="1"/>
        <rFont val="B Traffic"/>
        <charset val="178"/>
      </rPr>
      <t xml:space="preserve">کارگذاری دستگاه فیکساتور خارجی در چند سطح </t>
    </r>
    <r>
      <rPr>
        <sz val="12"/>
        <color theme="1"/>
        <rFont val="Arial"/>
        <family val="2"/>
        <charset val="1"/>
      </rPr>
      <t>(</t>
    </r>
    <r>
      <rPr>
        <sz val="12"/>
        <color theme="1"/>
        <rFont val="B Traffic"/>
        <charset val="178"/>
      </rPr>
      <t>پین‌ها یا سیم‌ها در بیش از یک سطح باشند</t>
    </r>
    <r>
      <rPr>
        <sz val="12"/>
        <color theme="1"/>
        <rFont val="Arial"/>
        <family val="2"/>
        <charset val="1"/>
      </rPr>
      <t>)</t>
    </r>
    <r>
      <rPr>
        <sz val="12"/>
        <color theme="1"/>
        <rFont val="B Traffic"/>
        <charset val="178"/>
      </rPr>
      <t xml:space="preserve">، یک طرفه، سیستم فیکساسیون خارجی </t>
    </r>
    <r>
      <rPr>
        <sz val="12"/>
        <color theme="1"/>
        <rFont val="Arial"/>
        <family val="2"/>
        <charset val="1"/>
      </rPr>
      <t>(</t>
    </r>
    <r>
      <rPr>
        <sz val="12"/>
        <color theme="1"/>
        <rFont val="B Traffic"/>
        <charset val="178"/>
      </rPr>
      <t>برای مثال الیزاروف یا مونتیچلی</t>
    </r>
    <r>
      <rPr>
        <sz val="12"/>
        <color theme="1"/>
        <rFont val="Arial"/>
        <family val="2"/>
        <charset val="1"/>
      </rPr>
      <t>)</t>
    </r>
  </si>
  <si>
    <t>تنظیم کردن یا اصلاح یا درآوردن سیستم فیکساسیون خارجی</t>
  </si>
  <si>
    <r>
      <rPr>
        <sz val="12"/>
        <color theme="1"/>
        <rFont val="B Traffic"/>
        <charset val="178"/>
      </rPr>
      <t xml:space="preserve">پیوند بازو </t>
    </r>
    <r>
      <rPr>
        <sz val="12"/>
        <color theme="1"/>
        <rFont val="Calibri"/>
        <family val="2"/>
        <charset val="1"/>
      </rPr>
      <t>(</t>
    </r>
    <r>
      <rPr>
        <sz val="12"/>
        <color theme="1"/>
        <rFont val="B Traffic"/>
        <charset val="178"/>
      </rPr>
      <t>شامل گردن جراحی هومروس تا مفصل آرنج</t>
    </r>
    <r>
      <rPr>
        <sz val="12"/>
        <color theme="1"/>
        <rFont val="Calibri"/>
        <family val="2"/>
        <charset val="1"/>
      </rPr>
      <t>)</t>
    </r>
    <r>
      <rPr>
        <sz val="12"/>
        <color theme="1"/>
        <rFont val="B Traffic"/>
        <charset val="178"/>
      </rPr>
      <t xml:space="preserve">، قطع کامل عضو </t>
    </r>
    <r>
      <rPr>
        <sz val="12"/>
        <color theme="1"/>
        <rFont val="Calibri"/>
        <family val="2"/>
        <charset val="1"/>
      </rPr>
      <t>(</t>
    </r>
    <r>
      <rPr>
        <sz val="12"/>
        <color theme="1"/>
        <rFont val="B Traffic"/>
        <charset val="178"/>
      </rPr>
      <t>شامل فیکس کردن استخوان ترمیم عروق، اعصاب و عضلات</t>
    </r>
    <r>
      <rPr>
        <sz val="12"/>
        <color theme="1"/>
        <rFont val="Calibri"/>
        <family val="2"/>
        <charset val="1"/>
      </rPr>
      <t xml:space="preserve">) </t>
    </r>
  </si>
  <si>
    <r>
      <rPr>
        <sz val="12"/>
        <color theme="1"/>
        <rFont val="Calibri"/>
        <family val="2"/>
        <charset val="1"/>
      </rPr>
      <t>(</t>
    </r>
    <r>
      <rPr>
        <sz val="12"/>
        <color theme="1"/>
        <rFont val="B Traffic"/>
        <charset val="178"/>
      </rPr>
      <t>کد دیگری با این عمل قابل گزارش، محاسبه و اخذ نمی‌باشد</t>
    </r>
    <r>
      <rPr>
        <sz val="12"/>
        <color theme="1"/>
        <rFont val="Calibri"/>
        <family val="2"/>
        <charset val="1"/>
      </rPr>
      <t>)</t>
    </r>
  </si>
  <si>
    <r>
      <rPr>
        <sz val="12"/>
        <color theme="1"/>
        <rFont val="B Traffic"/>
        <charset val="178"/>
      </rPr>
      <t xml:space="preserve">پیوند ساعد </t>
    </r>
    <r>
      <rPr>
        <sz val="12"/>
        <color theme="1"/>
        <rFont val="Calibri"/>
        <family val="2"/>
        <charset val="1"/>
      </rPr>
      <t>(</t>
    </r>
    <r>
      <rPr>
        <sz val="12"/>
        <color theme="1"/>
        <rFont val="B Traffic"/>
        <charset val="178"/>
      </rPr>
      <t>شامل رادیوس و اولنا تا مفصل رادیال مچ</t>
    </r>
    <r>
      <rPr>
        <sz val="12"/>
        <color theme="1"/>
        <rFont val="Calibri"/>
        <family val="2"/>
        <charset val="1"/>
      </rPr>
      <t>)</t>
    </r>
    <r>
      <rPr>
        <sz val="12"/>
        <color theme="1"/>
        <rFont val="B Traffic"/>
        <charset val="178"/>
      </rPr>
      <t xml:space="preserve">، قطع کامل عضو از مفصل آرنج تا مچ دست </t>
    </r>
    <r>
      <rPr>
        <sz val="12"/>
        <color theme="1"/>
        <rFont val="Calibri"/>
        <family val="2"/>
        <charset val="1"/>
      </rPr>
      <t>(</t>
    </r>
    <r>
      <rPr>
        <sz val="12"/>
        <color theme="1"/>
        <rFont val="B Traffic"/>
        <charset val="178"/>
      </rPr>
      <t>شامل فیکس کردن استخوان ترمیم عروق، اعصاب و عضلات</t>
    </r>
    <r>
      <rPr>
        <sz val="12"/>
        <color theme="1"/>
        <rFont val="Calibri"/>
        <family val="2"/>
        <charset val="1"/>
      </rPr>
      <t xml:space="preserve">) </t>
    </r>
  </si>
  <si>
    <r>
      <rPr>
        <sz val="12"/>
        <color theme="1"/>
        <rFont val="B Traffic"/>
        <charset val="178"/>
      </rPr>
      <t xml:space="preserve">پیوند دست </t>
    </r>
    <r>
      <rPr>
        <sz val="12"/>
        <color theme="1"/>
        <rFont val="Calibri"/>
        <family val="2"/>
        <charset val="1"/>
      </rPr>
      <t>(</t>
    </r>
    <r>
      <rPr>
        <sz val="12"/>
        <color theme="1"/>
        <rFont val="B Traffic"/>
        <charset val="178"/>
      </rPr>
      <t>شامل دست تا مفاصل متاکارپوفالنژیال</t>
    </r>
    <r>
      <rPr>
        <sz val="12"/>
        <color theme="1"/>
        <rFont val="Calibri"/>
        <family val="2"/>
        <charset val="1"/>
      </rPr>
      <t>)</t>
    </r>
    <r>
      <rPr>
        <sz val="12"/>
        <color theme="1"/>
        <rFont val="B Traffic"/>
        <charset val="178"/>
      </rPr>
      <t xml:space="preserve">، قطع کامل عضو </t>
    </r>
    <r>
      <rPr>
        <sz val="12"/>
        <color theme="1"/>
        <rFont val="Calibri"/>
        <family val="2"/>
        <charset val="1"/>
      </rPr>
      <t>(</t>
    </r>
    <r>
      <rPr>
        <sz val="12"/>
        <color theme="1"/>
        <rFont val="B Traffic"/>
        <charset val="178"/>
      </rPr>
      <t>شامل فیکس کردن استخوان ترمیم عروق، اعصاب و عضلات</t>
    </r>
    <r>
      <rPr>
        <sz val="12"/>
        <color theme="1"/>
        <rFont val="Calibri"/>
        <family val="2"/>
        <charset val="1"/>
      </rPr>
      <t>)</t>
    </r>
  </si>
  <si>
    <r>
      <rPr>
        <sz val="12"/>
        <color theme="1"/>
        <rFont val="Calibri"/>
        <family val="2"/>
        <charset val="1"/>
      </rPr>
      <t xml:space="preserve"> (</t>
    </r>
    <r>
      <rPr>
        <sz val="12"/>
        <color theme="1"/>
        <rFont val="B Traffic"/>
        <charset val="178"/>
      </rPr>
      <t>کد دیگری با این عمل قابل گزارش، محاسبه و اخذ نمی‌باشد</t>
    </r>
    <r>
      <rPr>
        <sz val="12"/>
        <color theme="1"/>
        <rFont val="Calibri"/>
        <family val="2"/>
        <charset val="1"/>
      </rPr>
      <t>)</t>
    </r>
  </si>
  <si>
    <r>
      <rPr>
        <sz val="12"/>
        <color theme="1"/>
        <rFont val="B Traffic"/>
        <charset val="178"/>
      </rPr>
      <t xml:space="preserve">پیوند هر انگلشت </t>
    </r>
    <r>
      <rPr>
        <sz val="12"/>
        <color theme="1"/>
        <rFont val="Calibri"/>
        <family val="2"/>
        <charset val="1"/>
      </rPr>
      <t>(</t>
    </r>
    <r>
      <rPr>
        <sz val="12"/>
        <color theme="1"/>
        <rFont val="B Traffic"/>
        <charset val="178"/>
      </rPr>
      <t>شامل فیکس کردن استخوان ترمیم عروق، اعصاب و عضلات</t>
    </r>
    <r>
      <rPr>
        <sz val="12"/>
        <color theme="1"/>
        <rFont val="Calibri"/>
        <family val="2"/>
        <charset val="1"/>
      </rPr>
      <t xml:space="preserve">) </t>
    </r>
  </si>
  <si>
    <t>200</t>
  </si>
  <si>
    <r>
      <rPr>
        <sz val="12"/>
        <color theme="1"/>
        <rFont val="B Traffic"/>
        <charset val="178"/>
      </rPr>
      <t xml:space="preserve">پیوند پا، قطع کامل عضو </t>
    </r>
    <r>
      <rPr>
        <sz val="12"/>
        <color theme="1"/>
        <rFont val="Calibri"/>
        <family val="2"/>
        <charset val="1"/>
      </rPr>
      <t>(</t>
    </r>
    <r>
      <rPr>
        <sz val="12"/>
        <color theme="1"/>
        <rFont val="B Traffic"/>
        <charset val="178"/>
      </rPr>
      <t>شامل فیکس کردن استخوان ترمیم عروق، اعصاب و عضلات</t>
    </r>
    <r>
      <rPr>
        <sz val="12"/>
        <color theme="1"/>
        <rFont val="Calibri"/>
        <family val="2"/>
        <charset val="1"/>
      </rPr>
      <t xml:space="preserve">) </t>
    </r>
  </si>
  <si>
    <t>گرافت استخوانی کوچک یا وسیع</t>
  </si>
  <si>
    <t xml:space="preserve">گرافت غضروف؛ کستوکندرال یا تیغه بینی </t>
  </si>
  <si>
    <r>
      <rPr>
        <sz val="12"/>
        <color theme="1"/>
        <rFont val="Arial"/>
        <family val="2"/>
        <charset val="1"/>
      </rPr>
      <t>(</t>
    </r>
    <r>
      <rPr>
        <sz val="12"/>
        <color theme="1"/>
        <rFont val="B Traffic"/>
        <charset val="178"/>
      </rPr>
      <t xml:space="preserve">برای غضروف گوش از کد </t>
    </r>
    <r>
      <rPr>
        <sz val="12"/>
        <color theme="1"/>
        <rFont val="Arial"/>
        <family val="2"/>
        <charset val="1"/>
      </rPr>
      <t xml:space="preserve">200530 </t>
    </r>
    <r>
      <rPr>
        <sz val="12"/>
        <color theme="1"/>
        <rFont val="B Traffic"/>
        <charset val="178"/>
      </rPr>
      <t>استفاده گردد</t>
    </r>
    <r>
      <rPr>
        <sz val="12"/>
        <color theme="1"/>
        <rFont val="Arial"/>
        <family val="2"/>
        <charset val="1"/>
      </rPr>
      <t>)</t>
    </r>
  </si>
  <si>
    <t>گرافت فاشیالاتا؛ با استفاده از استریپر</t>
  </si>
  <si>
    <t>با انسیزیون و باز کردن ناحیه دهنده، پیچیده یا ورقه‌ای</t>
  </si>
  <si>
    <r>
      <rPr>
        <sz val="12"/>
        <color theme="1"/>
        <rFont val="B Traffic"/>
        <charset val="178"/>
      </rPr>
      <t xml:space="preserve">گرافت تاندون، از انتهاها </t>
    </r>
    <r>
      <rPr>
        <sz val="12"/>
        <color theme="1"/>
        <rFont val="Arial"/>
        <family val="2"/>
        <charset val="1"/>
      </rPr>
      <t>(</t>
    </r>
    <r>
      <rPr>
        <sz val="12"/>
        <color theme="1"/>
        <rFont val="B Traffic"/>
        <charset val="178"/>
      </rPr>
      <t>برای مثال پالماریس، اکستانسور انگشت پا، پلانتاریس</t>
    </r>
    <r>
      <rPr>
        <sz val="12"/>
        <color theme="1"/>
        <rFont val="Arial"/>
        <family val="2"/>
        <charset val="1"/>
      </rPr>
      <t>)</t>
    </r>
  </si>
  <si>
    <r>
      <rPr>
        <sz val="12"/>
        <color theme="1"/>
        <rFont val="B Traffic"/>
        <charset val="178"/>
      </rPr>
      <t xml:space="preserve">گرافت‌های نسجی و غیره </t>
    </r>
    <r>
      <rPr>
        <sz val="12"/>
        <color theme="1"/>
        <rFont val="Arial"/>
        <family val="2"/>
        <charset val="1"/>
      </rPr>
      <t>(</t>
    </r>
    <r>
      <rPr>
        <sz val="12"/>
        <color theme="1"/>
        <rFont val="B Traffic"/>
        <charset val="178"/>
      </rPr>
      <t>برای مثال درم، چربی پاراتنون</t>
    </r>
    <r>
      <rPr>
        <sz val="12"/>
        <color theme="1"/>
        <rFont val="Arial"/>
        <family val="2"/>
        <charset val="1"/>
      </rPr>
      <t>)</t>
    </r>
  </si>
  <si>
    <r>
      <rPr>
        <sz val="12"/>
        <color theme="1"/>
        <rFont val="B Traffic"/>
        <charset val="178"/>
      </rPr>
      <t>آلوگرافت صرفا برای جراحی نخاع</t>
    </r>
    <r>
      <rPr>
        <sz val="12"/>
        <color theme="1"/>
        <rFont val="Arial"/>
        <family val="2"/>
        <charset val="1"/>
      </rPr>
      <t xml:space="preserve">: </t>
    </r>
    <r>
      <rPr>
        <sz val="12"/>
        <color theme="1"/>
        <rFont val="B Traffic"/>
        <charset val="178"/>
      </rPr>
      <t>ساختاری</t>
    </r>
  </si>
  <si>
    <r>
      <rPr>
        <sz val="12"/>
        <color theme="1"/>
        <rFont val="B Traffic"/>
        <charset val="178"/>
      </rPr>
      <t>اتوگرافت صرفاً برای جراحی نخاع</t>
    </r>
    <r>
      <rPr>
        <sz val="12"/>
        <color theme="1"/>
        <rFont val="Arial"/>
        <family val="2"/>
        <charset val="1"/>
      </rPr>
      <t xml:space="preserve">: </t>
    </r>
    <r>
      <rPr>
        <sz val="12"/>
        <color theme="1"/>
        <rFont val="B Traffic"/>
        <charset val="178"/>
      </rPr>
      <t xml:space="preserve">ریزریز شده </t>
    </r>
    <r>
      <rPr>
        <sz val="12"/>
        <color theme="1"/>
        <rFont val="Arial"/>
        <family val="2"/>
        <charset val="1"/>
      </rPr>
      <t>(</t>
    </r>
    <r>
      <rPr>
        <sz val="12"/>
        <color theme="1"/>
        <rFont val="B Traffic"/>
        <charset val="178"/>
      </rPr>
      <t>از طریق یک انسیزیون پوستی یا فاشیایی مجزا</t>
    </r>
    <r>
      <rPr>
        <sz val="12"/>
        <color theme="1"/>
        <rFont val="Arial"/>
        <family val="2"/>
        <charset val="1"/>
      </rPr>
      <t xml:space="preserve">) </t>
    </r>
    <r>
      <rPr>
        <sz val="12"/>
        <color theme="1"/>
        <rFont val="B Traffic"/>
        <charset val="178"/>
      </rPr>
      <t xml:space="preserve">یا ساختاری، بیکورتیکال یا تریکورتیکال </t>
    </r>
  </si>
  <si>
    <r>
      <rPr>
        <sz val="12"/>
        <color theme="1"/>
        <rFont val="Arial"/>
        <family val="2"/>
        <charset val="1"/>
      </rPr>
      <t>(</t>
    </r>
    <r>
      <rPr>
        <sz val="12"/>
        <color theme="1"/>
        <rFont val="B Traffic"/>
        <charset val="178"/>
      </rPr>
      <t xml:space="preserve">برای آسپیراسیون سوزنی مغز استخوان به منظور انجام گرافت استخوانی، از کد </t>
    </r>
    <r>
      <rPr>
        <sz val="12"/>
        <color theme="1"/>
        <rFont val="Arial"/>
        <family val="2"/>
        <charset val="1"/>
      </rPr>
      <t xml:space="preserve">302820 </t>
    </r>
    <r>
      <rPr>
        <sz val="12"/>
        <color theme="1"/>
        <rFont val="B Traffic"/>
        <charset val="178"/>
      </rPr>
      <t>استفاده گردد</t>
    </r>
    <r>
      <rPr>
        <sz val="12"/>
        <color theme="1"/>
        <rFont val="Arial"/>
        <family val="2"/>
        <charset val="1"/>
      </rPr>
      <t>)</t>
    </r>
  </si>
  <si>
    <r>
      <rPr>
        <sz val="12"/>
        <color theme="1"/>
        <rFont val="B Traffic"/>
        <charset val="178"/>
      </rPr>
      <t xml:space="preserve">کنترل فشار مایع میان نسجی </t>
    </r>
    <r>
      <rPr>
        <sz val="12"/>
        <color theme="1"/>
        <rFont val="Arial"/>
        <family val="2"/>
        <charset val="1"/>
      </rPr>
      <t>(</t>
    </r>
    <r>
      <rPr>
        <sz val="12"/>
        <color theme="1"/>
        <rFont val="B Traffic"/>
        <charset val="178"/>
      </rPr>
      <t xml:space="preserve">شامل واردکردن وسیله، برای مثال تکنیک کاتتر </t>
    </r>
    <r>
      <rPr>
        <sz val="12"/>
        <color theme="1"/>
        <rFont val="Arial"/>
        <family val="2"/>
        <charset val="1"/>
      </rPr>
      <t>Wick</t>
    </r>
    <r>
      <rPr>
        <sz val="12"/>
        <color theme="1"/>
        <rFont val="B Traffic"/>
        <charset val="178"/>
      </rPr>
      <t>، یا مانومتر سوزنی</t>
    </r>
    <r>
      <rPr>
        <sz val="12"/>
        <color theme="1"/>
        <rFont val="Arial"/>
        <family val="2"/>
        <charset val="1"/>
      </rPr>
      <t xml:space="preserve">) </t>
    </r>
    <r>
      <rPr>
        <sz val="12"/>
        <color theme="1"/>
        <rFont val="B Traffic"/>
        <charset val="178"/>
      </rPr>
      <t>برای تشخیص سندرم کمپارتمان عضلانی</t>
    </r>
  </si>
  <si>
    <t xml:space="preserve">گرافت استخوان میکروواسکولار </t>
  </si>
  <si>
    <t xml:space="preserve">فلپ آزاد استخوانی میکروواسکولار </t>
  </si>
  <si>
    <r>
      <rPr>
        <sz val="12"/>
        <color theme="1"/>
        <rFont val="Calibri"/>
        <family val="2"/>
        <charset val="1"/>
      </rPr>
      <t>(</t>
    </r>
    <r>
      <rPr>
        <sz val="12"/>
        <color theme="1"/>
        <rFont val="B Traffic"/>
        <charset val="178"/>
      </rPr>
      <t xml:space="preserve">برای عمل پوشش دور تا دور انگشت بزرگ پا، کد </t>
    </r>
    <r>
      <rPr>
        <sz val="12"/>
        <color theme="1"/>
        <rFont val="Calibri"/>
        <family val="2"/>
        <charset val="1"/>
      </rPr>
      <t xml:space="preserve">202535 </t>
    </r>
    <r>
      <rPr>
        <sz val="12"/>
        <color theme="1"/>
        <rFont val="B Traffic"/>
        <charset val="178"/>
      </rPr>
      <t>استفاده گردد</t>
    </r>
    <r>
      <rPr>
        <sz val="12"/>
        <color theme="1"/>
        <rFont val="Calibri"/>
        <family val="2"/>
        <charset val="1"/>
      </rPr>
      <t>) (</t>
    </r>
    <r>
      <rPr>
        <sz val="12"/>
        <color theme="1"/>
        <rFont val="B Traffic"/>
        <charset val="178"/>
      </rPr>
      <t xml:space="preserve">در صورتی که جنبه زیبایی داشته باشد، کد </t>
    </r>
    <r>
      <rPr>
        <sz val="12"/>
        <color theme="1"/>
        <rFont val="Calibri"/>
        <family val="2"/>
        <charset val="1"/>
      </rPr>
      <t xml:space="preserve">* </t>
    </r>
    <r>
      <rPr>
        <sz val="12"/>
        <color theme="1"/>
        <rFont val="B Traffic"/>
        <charset val="178"/>
      </rPr>
      <t>محسوب می‌گردد</t>
    </r>
    <r>
      <rPr>
        <sz val="12"/>
        <color theme="1"/>
        <rFont val="Calibri"/>
        <family val="2"/>
        <charset val="1"/>
      </rPr>
      <t>)</t>
    </r>
  </si>
  <si>
    <r>
      <rPr>
        <sz val="12"/>
        <color theme="1"/>
        <rFont val="B Traffic"/>
        <charset val="178"/>
      </rPr>
      <t xml:space="preserve">تحريك الكتريكي یا اولتراسوند با شدت كم براي كمك به التيام استخوان؛ غيرتهاجمي </t>
    </r>
    <r>
      <rPr>
        <sz val="12"/>
        <color theme="1"/>
        <rFont val="Calibri"/>
        <family val="2"/>
        <charset val="1"/>
      </rPr>
      <t>(</t>
    </r>
    <r>
      <rPr>
        <sz val="12"/>
        <color theme="1"/>
        <rFont val="B Traffic"/>
        <charset val="178"/>
      </rPr>
      <t>غيرجراحي</t>
    </r>
    <r>
      <rPr>
        <sz val="12"/>
        <color theme="1"/>
        <rFont val="Calibri"/>
        <family val="2"/>
        <charset val="1"/>
      </rPr>
      <t>)</t>
    </r>
  </si>
  <si>
    <r>
      <rPr>
        <sz val="12"/>
        <color theme="1"/>
        <rFont val="B Traffic"/>
        <charset val="178"/>
      </rPr>
      <t xml:space="preserve">تحریک الکتریکی برای کمک به التیام استخوان؛ تهاجمی </t>
    </r>
    <r>
      <rPr>
        <sz val="12"/>
        <color theme="1"/>
        <rFont val="Arial"/>
        <family val="2"/>
        <charset val="1"/>
      </rPr>
      <t>(</t>
    </r>
    <r>
      <rPr>
        <sz val="12"/>
        <color theme="1"/>
        <rFont val="B Traffic"/>
        <charset val="178"/>
      </rPr>
      <t>جراحی</t>
    </r>
    <r>
      <rPr>
        <sz val="12"/>
        <color theme="1"/>
        <rFont val="Arial"/>
        <family val="2"/>
        <charset val="1"/>
      </rPr>
      <t>)</t>
    </r>
  </si>
  <si>
    <r>
      <rPr>
        <sz val="12"/>
        <color theme="1"/>
        <rFont val="B Traffic"/>
        <charset val="178"/>
      </rPr>
      <t>تخریب تومور</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استخوانی </t>
    </r>
    <r>
      <rPr>
        <sz val="12"/>
        <color theme="1"/>
        <rFont val="Arial"/>
        <family val="2"/>
        <charset val="1"/>
      </rPr>
      <t>(</t>
    </r>
    <r>
      <rPr>
        <sz val="12"/>
        <color theme="1"/>
        <rFont val="B Traffic"/>
        <charset val="178"/>
      </rPr>
      <t>برای مثال استئوئید استئوما، با امواج رادیویی، از طریق پوست، تحت هدایت رادیولوژیک</t>
    </r>
    <r>
      <rPr>
        <sz val="12"/>
        <color theme="1"/>
        <rFont val="Arial"/>
        <family val="2"/>
        <charset val="1"/>
      </rPr>
      <t xml:space="preserve">) </t>
    </r>
  </si>
  <si>
    <r>
      <rPr>
        <sz val="12"/>
        <color theme="1"/>
        <rFont val="Arial"/>
        <family val="2"/>
        <charset val="1"/>
      </rPr>
      <t>(</t>
    </r>
    <r>
      <rPr>
        <sz val="12"/>
        <color theme="1"/>
        <rFont val="B Traffic"/>
        <charset val="178"/>
      </rPr>
      <t>هزینه گاید به طور جداگانه قابل محاسبه نیست</t>
    </r>
    <r>
      <rPr>
        <sz val="12"/>
        <color theme="1"/>
        <rFont val="Arial"/>
        <family val="2"/>
        <charset val="1"/>
      </rPr>
      <t>)</t>
    </r>
  </si>
  <si>
    <t>آرتروتومی مفصل تمپورومندیبولار</t>
  </si>
  <si>
    <r>
      <rPr>
        <sz val="12"/>
        <color theme="1"/>
        <rFont val="B Traffic"/>
        <charset val="178"/>
      </rPr>
      <t xml:space="preserve">برداشتن رادیکال تومور </t>
    </r>
    <r>
      <rPr>
        <sz val="12"/>
        <color theme="1"/>
        <rFont val="Calibri"/>
        <family val="2"/>
        <charset val="1"/>
      </rPr>
      <t>(</t>
    </r>
    <r>
      <rPr>
        <sz val="12"/>
        <color theme="1"/>
        <rFont val="B Traffic"/>
        <charset val="178"/>
      </rPr>
      <t>برای مثال تومور بدخیم</t>
    </r>
    <r>
      <rPr>
        <sz val="12"/>
        <color theme="1"/>
        <rFont val="Calibri"/>
        <family val="2"/>
        <charset val="1"/>
      </rPr>
      <t>)</t>
    </r>
    <r>
      <rPr>
        <sz val="12"/>
        <color theme="1"/>
        <rFont val="B Traffic"/>
        <charset val="178"/>
      </rPr>
      <t xml:space="preserve">، بافت نرم صورت یا پوست سر تا </t>
    </r>
    <r>
      <rPr>
        <sz val="12"/>
        <color theme="1"/>
        <rFont val="Calibri"/>
        <family val="2"/>
        <charset val="1"/>
      </rPr>
      <t xml:space="preserve">3 </t>
    </r>
    <r>
      <rPr>
        <sz val="12"/>
        <color theme="1"/>
        <rFont val="B Traffic"/>
        <charset val="178"/>
      </rPr>
      <t>سانت</t>
    </r>
  </si>
  <si>
    <r>
      <rPr>
        <sz val="12"/>
        <color theme="1"/>
        <rFont val="B Traffic"/>
        <charset val="178"/>
      </rPr>
      <t xml:space="preserve">برداشتن رادیکال تومور </t>
    </r>
    <r>
      <rPr>
        <sz val="12"/>
        <color theme="1"/>
        <rFont val="Calibri"/>
        <family val="2"/>
        <charset val="1"/>
      </rPr>
      <t>(</t>
    </r>
    <r>
      <rPr>
        <sz val="12"/>
        <color theme="1"/>
        <rFont val="B Traffic"/>
        <charset val="178"/>
      </rPr>
      <t>برای مثال تومور بدخیم</t>
    </r>
    <r>
      <rPr>
        <sz val="12"/>
        <color theme="1"/>
        <rFont val="Calibri"/>
        <family val="2"/>
        <charset val="1"/>
      </rPr>
      <t>)</t>
    </r>
    <r>
      <rPr>
        <sz val="12"/>
        <color theme="1"/>
        <rFont val="B Traffic"/>
        <charset val="178"/>
      </rPr>
      <t xml:space="preserve">، بافت نرم صورت یا پوست سر بیش از </t>
    </r>
    <r>
      <rPr>
        <sz val="12"/>
        <color theme="1"/>
        <rFont val="Calibri"/>
        <family val="2"/>
        <charset val="1"/>
      </rPr>
      <t xml:space="preserve">3 </t>
    </r>
    <r>
      <rPr>
        <sz val="12"/>
        <color theme="1"/>
        <rFont val="B Traffic"/>
        <charset val="178"/>
      </rPr>
      <t>سانت</t>
    </r>
  </si>
  <si>
    <r>
      <rPr>
        <sz val="12"/>
        <color theme="1"/>
        <rFont val="B Traffic"/>
        <charset val="178"/>
      </rPr>
      <t xml:space="preserve">اکسیزیون استخوان </t>
    </r>
    <r>
      <rPr>
        <sz val="12"/>
        <color theme="1"/>
        <rFont val="Arial"/>
        <family val="2"/>
        <charset val="1"/>
      </rPr>
      <t>(</t>
    </r>
    <r>
      <rPr>
        <sz val="12"/>
        <color theme="1"/>
        <rFont val="B Traffic"/>
        <charset val="178"/>
      </rPr>
      <t>برای مثال برای استئومیلیت یا آبسه استخوانی</t>
    </r>
    <r>
      <rPr>
        <sz val="12"/>
        <color theme="1"/>
        <rFont val="Arial"/>
        <family val="2"/>
        <charset val="1"/>
      </rPr>
      <t>)</t>
    </r>
    <r>
      <rPr>
        <sz val="12"/>
        <color theme="1"/>
        <rFont val="B Traffic"/>
        <charset val="178"/>
      </rPr>
      <t>؛ مندیبل</t>
    </r>
  </si>
  <si>
    <r>
      <rPr>
        <sz val="12"/>
        <color theme="1"/>
        <rFont val="B Traffic"/>
        <charset val="178"/>
      </rPr>
      <t xml:space="preserve">اکسیزیون استخوان </t>
    </r>
    <r>
      <rPr>
        <sz val="12"/>
        <color theme="1"/>
        <rFont val="Arial"/>
        <family val="2"/>
        <charset val="1"/>
      </rPr>
      <t>(</t>
    </r>
    <r>
      <rPr>
        <sz val="12"/>
        <color theme="1"/>
        <rFont val="B Traffic"/>
        <charset val="178"/>
      </rPr>
      <t>برای مثال برای استئومیلیت یا آبسه استخوانی</t>
    </r>
    <r>
      <rPr>
        <sz val="12"/>
        <color theme="1"/>
        <rFont val="Arial"/>
        <family val="2"/>
        <charset val="1"/>
      </rPr>
      <t>)</t>
    </r>
    <r>
      <rPr>
        <sz val="12"/>
        <color theme="1"/>
        <rFont val="B Traffic"/>
        <charset val="178"/>
      </rPr>
      <t>؛ استخوان‌های صورت</t>
    </r>
  </si>
  <si>
    <r>
      <rPr>
        <sz val="12"/>
        <color theme="1"/>
        <rFont val="B Traffic"/>
        <charset val="178"/>
      </rPr>
      <t xml:space="preserve">برداشتن تومور خوش‌خیم استخوان‌های صورت از طریق تراشیدن و حالت دادن به استخوان </t>
    </r>
    <r>
      <rPr>
        <sz val="12"/>
        <color theme="1"/>
        <rFont val="Arial"/>
        <family val="2"/>
        <charset val="1"/>
      </rPr>
      <t>(</t>
    </r>
    <r>
      <rPr>
        <sz val="12"/>
        <color theme="1"/>
        <rFont val="B Traffic"/>
        <charset val="178"/>
      </rPr>
      <t>برای مثال دیسپلازی فیبروز</t>
    </r>
    <r>
      <rPr>
        <sz val="12"/>
        <color theme="1"/>
        <rFont val="Arial"/>
        <family val="2"/>
        <charset val="1"/>
      </rPr>
      <t>)</t>
    </r>
  </si>
  <si>
    <t>اکسیزیون تومور خوش‌خیم یا کیست ماگزیلا یا زایگوما از طریق انوکلئاسیون و کورتاژ</t>
  </si>
  <si>
    <t>اکسیزیون توروس مندیبولاریس</t>
  </si>
  <si>
    <t>اکسیزیون توروس پالاتینوس ماگزیلا</t>
  </si>
  <si>
    <t>اکسیزیون تومور بدخیم ماگزیلا یا زایگوما</t>
  </si>
  <si>
    <t xml:space="preserve">اکسیزیون تومور خوش‌خیم یا کیست مندیبل به وسیله انوکلئاسیون و یا کورتاژ </t>
  </si>
  <si>
    <r>
      <rPr>
        <sz val="12"/>
        <color theme="1"/>
        <rFont val="Arial"/>
        <family val="2"/>
        <charset val="1"/>
      </rPr>
      <t>(</t>
    </r>
    <r>
      <rPr>
        <sz val="12"/>
        <color theme="1"/>
        <rFont val="B Traffic"/>
        <charset val="178"/>
      </rPr>
      <t xml:space="preserve">برای اکسیزیون کیست یا تومور خوش‌خیم مندیبل که نیازمند استئوتومی‌باشد به کدهای </t>
    </r>
    <r>
      <rPr>
        <sz val="12"/>
        <color theme="1"/>
        <rFont val="Arial"/>
        <family val="2"/>
        <charset val="1"/>
      </rPr>
      <t xml:space="preserve">200280 </t>
    </r>
    <r>
      <rPr>
        <sz val="12"/>
        <color theme="1"/>
        <rFont val="B Traffic"/>
        <charset val="178"/>
      </rPr>
      <t xml:space="preserve">و </t>
    </r>
    <r>
      <rPr>
        <sz val="12"/>
        <color theme="1"/>
        <rFont val="Arial"/>
        <family val="2"/>
        <charset val="1"/>
      </rPr>
      <t xml:space="preserve">200285 </t>
    </r>
    <r>
      <rPr>
        <sz val="12"/>
        <color theme="1"/>
        <rFont val="B Traffic"/>
        <charset val="178"/>
      </rPr>
      <t>مراجعه گردد</t>
    </r>
    <r>
      <rPr>
        <sz val="12"/>
        <color theme="1"/>
        <rFont val="Arial"/>
        <family val="2"/>
        <charset val="1"/>
      </rPr>
      <t>)</t>
    </r>
  </si>
  <si>
    <t>اکسیزیون تومور بدخیم مندیبل</t>
  </si>
  <si>
    <t xml:space="preserve">رزکسیون رادیکال تومور بدخيم منديبل </t>
  </si>
  <si>
    <r>
      <rPr>
        <sz val="12"/>
        <color theme="1"/>
        <rFont val="Calibri"/>
        <family val="2"/>
        <charset val="1"/>
      </rPr>
      <t>(</t>
    </r>
    <r>
      <rPr>
        <sz val="12"/>
        <color theme="1"/>
        <rFont val="B Traffic"/>
        <charset val="178"/>
      </rPr>
      <t xml:space="preserve">برای گرافت استخوانی، کد </t>
    </r>
    <r>
      <rPr>
        <sz val="12"/>
        <color theme="1"/>
        <rFont val="Calibri"/>
        <family val="2"/>
        <charset val="1"/>
      </rPr>
      <t xml:space="preserve">200525 </t>
    </r>
    <r>
      <rPr>
        <sz val="12"/>
        <color theme="1"/>
        <rFont val="B Traffic"/>
        <charset val="178"/>
      </rPr>
      <t>استفاده گردد</t>
    </r>
    <r>
      <rPr>
        <sz val="12"/>
        <color theme="1"/>
        <rFont val="Calibri"/>
        <family val="2"/>
        <charset val="1"/>
      </rPr>
      <t>)</t>
    </r>
  </si>
  <si>
    <r>
      <rPr>
        <sz val="12"/>
        <color theme="1"/>
        <rFont val="B Traffic"/>
        <charset val="178"/>
      </rPr>
      <t xml:space="preserve">اکسیزیون تومور خوش‌خیم یا کیست مندیبل، نیازمند استئوتومی داخل دهانی </t>
    </r>
    <r>
      <rPr>
        <sz val="12"/>
        <color theme="1"/>
        <rFont val="Arial"/>
        <family val="2"/>
        <charset val="1"/>
      </rPr>
      <t>(</t>
    </r>
    <r>
      <rPr>
        <sz val="12"/>
        <color theme="1"/>
        <rFont val="B Traffic"/>
        <charset val="178"/>
      </rPr>
      <t>برای مثال ضایعه مخرب یا مهاجم موضعی</t>
    </r>
    <r>
      <rPr>
        <sz val="12"/>
        <color theme="1"/>
        <rFont val="Arial"/>
        <family val="2"/>
        <charset val="1"/>
      </rPr>
      <t xml:space="preserve">) </t>
    </r>
  </si>
  <si>
    <r>
      <rPr>
        <sz val="12"/>
        <color theme="1"/>
        <rFont val="B Traffic"/>
        <charset val="178"/>
      </rPr>
      <t xml:space="preserve">اکسیزیون تومور خوش‌خیم یا کیست مندیبل، نیازمند استئوتومی خارج دهانی و مندیبولکتومی ناقص </t>
    </r>
    <r>
      <rPr>
        <sz val="12"/>
        <color theme="1"/>
        <rFont val="Arial"/>
        <family val="2"/>
        <charset val="1"/>
      </rPr>
      <t>(</t>
    </r>
    <r>
      <rPr>
        <sz val="12"/>
        <color theme="1"/>
        <rFont val="B Traffic"/>
        <charset val="178"/>
      </rPr>
      <t>برای مثال ضایعه مخرب یا مهاجم</t>
    </r>
    <r>
      <rPr>
        <sz val="12"/>
        <color theme="1"/>
        <rFont val="Arial"/>
        <family val="2"/>
        <charset val="1"/>
      </rPr>
      <t>)</t>
    </r>
  </si>
  <si>
    <t>اکسیزیون تومور خوش‌خیم یا کیست ماگزیلا، نیازمند استئوتومی داخل دهانی</t>
  </si>
  <si>
    <r>
      <rPr>
        <sz val="12"/>
        <color theme="1"/>
        <rFont val="Arial"/>
        <family val="2"/>
        <charset val="1"/>
      </rPr>
      <t xml:space="preserve"> (</t>
    </r>
    <r>
      <rPr>
        <sz val="12"/>
        <color theme="1"/>
        <rFont val="B Traffic"/>
        <charset val="178"/>
      </rPr>
      <t>برای مثال ضایعه مخرب یا مهاجم</t>
    </r>
    <r>
      <rPr>
        <sz val="12"/>
        <color theme="1"/>
        <rFont val="Arial"/>
        <family val="2"/>
        <charset val="1"/>
      </rPr>
      <t>) (</t>
    </r>
    <r>
      <rPr>
        <sz val="12"/>
        <color theme="1"/>
        <rFont val="B Traffic"/>
        <charset val="178"/>
      </rPr>
      <t xml:space="preserve">در صورتی که جنبه زیبایی داشته باشد، کد </t>
    </r>
    <r>
      <rPr>
        <sz val="12"/>
        <color theme="1"/>
        <rFont val="Arial"/>
        <family val="2"/>
        <charset val="1"/>
      </rPr>
      <t xml:space="preserve">* </t>
    </r>
    <r>
      <rPr>
        <sz val="12"/>
        <color theme="1"/>
        <rFont val="B Traffic"/>
        <charset val="178"/>
      </rPr>
      <t>محسوب می‌گردد</t>
    </r>
    <r>
      <rPr>
        <sz val="12"/>
        <color theme="1"/>
        <rFont val="Arial"/>
        <family val="2"/>
        <charset val="1"/>
      </rPr>
      <t>)</t>
    </r>
  </si>
  <si>
    <r>
      <rPr>
        <sz val="12"/>
        <color theme="1"/>
        <rFont val="B Traffic"/>
        <charset val="178"/>
      </rPr>
      <t xml:space="preserve">اکسیزیون تومور خوش‌خیم یا کیست ماگزیلا، نیازمند استئوتومی خارج دهان و ماگزیلکتومی ناقص </t>
    </r>
    <r>
      <rPr>
        <sz val="12"/>
        <color theme="1"/>
        <rFont val="Arial"/>
        <family val="2"/>
        <charset val="1"/>
      </rPr>
      <t>(</t>
    </r>
    <r>
      <rPr>
        <sz val="12"/>
        <color theme="1"/>
        <rFont val="B Traffic"/>
        <charset val="178"/>
      </rPr>
      <t>برای مثال ضایعه مخرب یا مهاجم به اطراف</t>
    </r>
    <r>
      <rPr>
        <sz val="12"/>
        <color theme="1"/>
        <rFont val="Arial"/>
        <family val="2"/>
        <charset val="1"/>
      </rPr>
      <t xml:space="preserve">) </t>
    </r>
  </si>
  <si>
    <r>
      <rPr>
        <sz val="12"/>
        <color theme="1"/>
        <rFont val="B Traffic"/>
        <charset val="178"/>
      </rPr>
      <t xml:space="preserve">کندیلکتومی، مفصل تمپورومندیبولار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</si>
  <si>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منيسككتومي ناقص يا كامل مفصل تمپورومنديبولار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</si>
  <si>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كورونوئيدكتومي </t>
    </r>
    <r>
      <rPr>
        <sz val="12"/>
        <color theme="1"/>
        <rFont val="Calibri"/>
        <family val="2"/>
        <charset val="1"/>
      </rPr>
      <t>(</t>
    </r>
    <r>
      <rPr>
        <sz val="12"/>
        <color theme="1"/>
        <rFont val="B Traffic"/>
        <charset val="178"/>
      </rPr>
      <t>عمل مستقل</t>
    </r>
    <r>
      <rPr>
        <sz val="12"/>
        <color theme="1"/>
        <rFont val="Calibri"/>
        <family val="2"/>
        <charset val="1"/>
      </rPr>
      <t>)</t>
    </r>
  </si>
  <si>
    <t>قالب‌گیری و تهیه؛ پروتز اوبتوراتور جراحی</t>
  </si>
  <si>
    <t>قالب‌گیری و تهیه؛ پروتز اوربیت</t>
  </si>
  <si>
    <t>قالب‌گیری و تهیه؛ پروتز موقت اوبتوراتور یا قطعه برداشته شده از مندیبل یا کمک‌کننده تکلم</t>
  </si>
  <si>
    <t>قالب‌گیری و تهیه؛ پروتز دائمی اوبتوراتور یا گوش یا بینی</t>
  </si>
  <si>
    <t>قالب‌گیری و تهیه؛ پروتز تقویتی یا بالابرنده سقف دهان</t>
  </si>
  <si>
    <t>قالب‌گیری و تهیه؛ آتل جراحی دهان</t>
  </si>
  <si>
    <t>قالب‌گیری و تهیه؛ پروتز صورت</t>
  </si>
  <si>
    <r>
      <rPr>
        <sz val="12"/>
        <color theme="1"/>
        <rFont val="B Traffic"/>
        <charset val="178"/>
      </rPr>
      <t>کارگذاشتن وسیله حلقه</t>
    </r>
    <r>
      <rPr>
        <sz val="12"/>
        <color theme="1"/>
        <rFont val="Arial"/>
        <family val="2"/>
        <charset val="1"/>
      </rPr>
      <t>¬</t>
    </r>
    <r>
      <rPr>
        <sz val="12"/>
        <color theme="1"/>
        <rFont val="B Traffic"/>
        <charset val="178"/>
      </rPr>
      <t xml:space="preserve">ای برای فیکساسیون ماگزیلوفاشیال، شامل برداشتن </t>
    </r>
    <r>
      <rPr>
        <sz val="12"/>
        <color theme="1"/>
        <rFont val="Arial"/>
        <family val="2"/>
        <charset val="1"/>
      </rPr>
      <t>(</t>
    </r>
    <r>
      <rPr>
        <sz val="12"/>
        <color theme="1"/>
        <rFont val="B Traffic"/>
        <charset val="178"/>
      </rPr>
      <t>عمل مستقل</t>
    </r>
    <r>
      <rPr>
        <sz val="12"/>
        <color theme="1"/>
        <rFont val="Arial"/>
        <family val="2"/>
        <charset val="1"/>
      </rPr>
      <t>)</t>
    </r>
  </si>
  <si>
    <t xml:space="preserve">کارگذاری وسیله فیکساسیون بین دندانی برای مواردی به جز شکستگی یا دررفتگی، شامل برداشتن </t>
  </si>
  <si>
    <r>
      <rPr>
        <sz val="12"/>
        <color theme="1"/>
        <rFont val="Arial"/>
        <family val="2"/>
        <charset val="1"/>
      </rPr>
      <t>(</t>
    </r>
    <r>
      <rPr>
        <sz val="12"/>
        <color theme="1"/>
        <rFont val="B Traffic"/>
        <charset val="178"/>
      </rPr>
      <t xml:space="preserve">برای خارج کردن وسیله فیکساسیون بین دندانی توسط پزشک دیگر، به کدهای </t>
    </r>
    <r>
      <rPr>
        <sz val="12"/>
        <color theme="1"/>
        <rFont val="Arial"/>
        <family val="2"/>
        <charset val="1"/>
      </rPr>
      <t xml:space="preserve">200100 </t>
    </r>
    <r>
      <rPr>
        <sz val="12"/>
        <color theme="1"/>
        <rFont val="B Traffic"/>
        <charset val="178"/>
      </rPr>
      <t xml:space="preserve">و </t>
    </r>
    <r>
      <rPr>
        <sz val="12"/>
        <color theme="1"/>
        <rFont val="Arial"/>
        <family val="2"/>
        <charset val="1"/>
      </rPr>
      <t xml:space="preserve">200105 </t>
    </r>
    <r>
      <rPr>
        <sz val="12"/>
        <color theme="1"/>
        <rFont val="B Traffic"/>
        <charset val="178"/>
      </rPr>
      <t>مراجعه گردد</t>
    </r>
    <r>
      <rPr>
        <sz val="12"/>
        <color theme="1"/>
        <rFont val="Arial"/>
        <family val="2"/>
        <charset val="1"/>
      </rPr>
      <t>)</t>
    </r>
  </si>
  <si>
    <t>تزریق برای آرتروگرافی مفصل تمپورومندیبولار</t>
  </si>
  <si>
    <r>
      <rPr>
        <sz val="12"/>
        <color theme="1"/>
        <rFont val="Arial"/>
        <family val="2"/>
        <charset val="1"/>
      </rPr>
      <t xml:space="preserve"> (</t>
    </r>
    <r>
      <rPr>
        <sz val="12"/>
        <color theme="1"/>
        <rFont val="B Traffic"/>
        <charset val="178"/>
      </rPr>
      <t>هزینه رادیولوژی به صورت جداگانه محاسبه می‌گردد</t>
    </r>
    <r>
      <rPr>
        <sz val="12"/>
        <color theme="1"/>
        <rFont val="Arial"/>
        <family val="2"/>
        <charset val="1"/>
      </rPr>
      <t>)</t>
    </r>
  </si>
  <si>
    <t>ژنیوپلاستی، با اتوگرافت، آلوگرافت یا به وسیله پروتز</t>
  </si>
  <si>
    <r>
      <rPr>
        <sz val="12"/>
        <color theme="1"/>
        <rFont val="Calibri"/>
        <family val="2"/>
        <charset val="1"/>
      </rPr>
      <t xml:space="preserve"> (</t>
    </r>
    <r>
      <rPr>
        <sz val="12"/>
        <color theme="1"/>
        <rFont val="B Traffic"/>
        <charset val="178"/>
      </rPr>
      <t xml:space="preserve">در صورتی که جنبه زیبایی داشته باشد، کد </t>
    </r>
    <r>
      <rPr>
        <sz val="12"/>
        <color theme="1"/>
        <rFont val="Calibri"/>
        <family val="2"/>
        <charset val="1"/>
      </rPr>
      <t xml:space="preserve">* </t>
    </r>
    <r>
      <rPr>
        <sz val="12"/>
        <color theme="1"/>
        <rFont val="B Traffic"/>
        <charset val="178"/>
      </rPr>
      <t>محسوب می‌گردد</t>
    </r>
    <r>
      <rPr>
        <sz val="12"/>
        <color theme="1"/>
        <rFont val="Calibri"/>
        <family val="2"/>
        <charset val="1"/>
      </rPr>
      <t>)</t>
    </r>
  </si>
  <si>
    <t>استئوتومی اسلایدینگ چانه، قطعه منفرد</t>
  </si>
  <si>
    <r>
      <rPr>
        <sz val="12"/>
        <color theme="1"/>
        <rFont val="B Traffic"/>
        <charset val="178"/>
      </rPr>
      <t xml:space="preserve">استئوتومیهای اسلایدینگ چانه، دو استئوتومی یا بیشتر </t>
    </r>
    <r>
      <rPr>
        <sz val="12"/>
        <color theme="1"/>
        <rFont val="Arial"/>
        <family val="2"/>
        <charset val="1"/>
      </rPr>
      <t>(</t>
    </r>
    <r>
      <rPr>
        <sz val="12"/>
        <color theme="1"/>
        <rFont val="B Traffic"/>
        <charset val="178"/>
      </rPr>
      <t>برای مثال اکسیزیون گوه‌ای یا معکوس کردن گوه استخوانی، برای چانه آسیمتریک</t>
    </r>
    <r>
      <rPr>
        <sz val="12"/>
        <color theme="1"/>
        <rFont val="Arial"/>
        <family val="2"/>
        <charset val="1"/>
      </rPr>
      <t>)</t>
    </r>
  </si>
  <si>
    <r>
      <rPr>
        <sz val="12"/>
        <color theme="1"/>
        <rFont val="B Traffic"/>
        <charset val="178"/>
      </rPr>
      <t xml:space="preserve">استئوتومی های اسلایدینگ چانه، بزرگ کردن به وسیله گرافت های استخوانی کارگذاری شده </t>
    </r>
    <r>
      <rPr>
        <sz val="12"/>
        <color theme="1"/>
        <rFont val="Arial"/>
        <family val="2"/>
        <charset val="1"/>
      </rPr>
      <t>(</t>
    </r>
    <r>
      <rPr>
        <sz val="12"/>
        <color theme="1"/>
        <rFont val="B Traffic"/>
        <charset val="178"/>
      </rPr>
      <t>شامل تهیه اتوگرافت</t>
    </r>
    <r>
      <rPr>
        <sz val="12"/>
        <color theme="1"/>
        <rFont val="Arial"/>
        <family val="2"/>
        <charset val="1"/>
      </rPr>
      <t>)</t>
    </r>
  </si>
  <si>
    <r>
      <rPr>
        <sz val="12"/>
        <color theme="1"/>
        <rFont val="B Traffic"/>
        <charset val="178"/>
      </rPr>
      <t xml:space="preserve">بزرگ کردن تنه یا زاویه مندیبل؛ به وسیله پروتز یا به وسیله گرافت استخوانی رو قرارداده شده یا اینتر پوزیشن </t>
    </r>
    <r>
      <rPr>
        <sz val="12"/>
        <color theme="1"/>
        <rFont val="Arial"/>
        <family val="2"/>
        <charset val="1"/>
      </rPr>
      <t>(</t>
    </r>
    <r>
      <rPr>
        <sz val="12"/>
        <color theme="1"/>
        <rFont val="B Traffic"/>
        <charset val="178"/>
      </rPr>
      <t>شامل تهیه اتوگرافت</t>
    </r>
    <r>
      <rPr>
        <sz val="12"/>
        <color theme="1"/>
        <rFont val="Arial"/>
        <family val="2"/>
        <charset val="1"/>
      </rPr>
      <t>)</t>
    </r>
  </si>
  <si>
    <t>ریداکشن پیشانی؛ فقط با اصلاح ظاهر</t>
  </si>
  <si>
    <r>
      <rPr>
        <sz val="12"/>
        <color theme="1"/>
        <rFont val="B Traffic"/>
        <charset val="178"/>
      </rPr>
      <t xml:space="preserve">ریداکشن پیشانی با شکل دادن و کارگذاری پروتز یا گرافت استخوانی </t>
    </r>
    <r>
      <rPr>
        <sz val="12"/>
        <color theme="1"/>
        <rFont val="Arial"/>
        <family val="2"/>
        <charset val="1"/>
      </rPr>
      <t>(</t>
    </r>
    <r>
      <rPr>
        <sz val="12"/>
        <color theme="1"/>
        <rFont val="B Traffic"/>
        <charset val="178"/>
      </rPr>
      <t>شامل تهیه اتوگرافت</t>
    </r>
    <r>
      <rPr>
        <sz val="12"/>
        <color theme="1"/>
        <rFont val="Arial"/>
        <family val="2"/>
        <charset val="1"/>
      </rPr>
      <t>)</t>
    </r>
  </si>
  <si>
    <t>ریداکشن پیشانی با شکل دادن و عقب بردن دیواره قدامی سینوس فرونتال</t>
  </si>
  <si>
    <r>
      <rPr>
        <sz val="12"/>
        <color theme="1"/>
        <rFont val="B Traffic"/>
        <charset val="178"/>
      </rPr>
      <t xml:space="preserve">بازسازي ميان صورت، </t>
    </r>
    <r>
      <rPr>
        <sz val="12"/>
        <color theme="1"/>
        <rFont val="Calibri"/>
        <family val="2"/>
        <charset val="1"/>
      </rPr>
      <t>midface)LeFort I)</t>
    </r>
    <r>
      <rPr>
        <sz val="12"/>
        <color theme="1"/>
        <rFont val="B Traffic"/>
        <charset val="178"/>
      </rPr>
      <t xml:space="preserve">؛ يك قطعه، دو قطعه يا سه قطعه، انتقال قطعه در هر جهتي </t>
    </r>
    <r>
      <rPr>
        <sz val="12"/>
        <color theme="1"/>
        <rFont val="Calibri"/>
        <family val="2"/>
        <charset val="1"/>
      </rPr>
      <t>(</t>
    </r>
    <r>
      <rPr>
        <sz val="12"/>
        <color theme="1"/>
        <rFont val="B Traffic"/>
        <charset val="178"/>
      </rPr>
      <t>براي مثال سندرم صورت دراز</t>
    </r>
    <r>
      <rPr>
        <sz val="12"/>
        <color theme="1"/>
        <rFont val="Calibri"/>
        <family val="2"/>
        <charset val="1"/>
      </rPr>
      <t xml:space="preserve">) </t>
    </r>
    <r>
      <rPr>
        <sz val="12"/>
        <color theme="1"/>
        <rFont val="B Traffic"/>
        <charset val="178"/>
      </rPr>
      <t>بدون گرافت استخوان</t>
    </r>
  </si>
  <si>
    <r>
      <rPr>
        <sz val="12"/>
        <color theme="1"/>
        <rFont val="Calibri"/>
        <family val="2"/>
        <charset val="1"/>
      </rPr>
      <t xml:space="preserve"> (</t>
    </r>
    <r>
      <rPr>
        <sz val="12"/>
        <color theme="1"/>
        <rFont val="B Traffic"/>
        <charset val="178"/>
      </rPr>
      <t xml:space="preserve">در صورتی که جنبه زیبایی داشته باشد،کد </t>
    </r>
    <r>
      <rPr>
        <sz val="12"/>
        <color theme="1"/>
        <rFont val="Calibri"/>
        <family val="2"/>
        <charset val="1"/>
      </rPr>
      <t xml:space="preserve">* </t>
    </r>
    <r>
      <rPr>
        <sz val="12"/>
        <color theme="1"/>
        <rFont val="B Traffic"/>
        <charset val="178"/>
      </rPr>
      <t>محسوب می گردد</t>
    </r>
    <r>
      <rPr>
        <sz val="12"/>
        <color theme="1"/>
        <rFont val="Calibri"/>
        <family val="2"/>
        <charset val="1"/>
      </rPr>
      <t>)</t>
    </r>
  </si>
  <si>
    <r>
      <rPr>
        <sz val="12"/>
        <color theme="1"/>
        <rFont val="B Traffic"/>
        <charset val="178"/>
      </rPr>
      <t xml:space="preserve">بازسازي ميان صورت </t>
    </r>
    <r>
      <rPr>
        <sz val="12"/>
        <color theme="1"/>
        <rFont val="Calibri"/>
        <family val="2"/>
        <charset val="1"/>
      </rPr>
      <t>(midface) LeFort I</t>
    </r>
    <r>
      <rPr>
        <sz val="12"/>
        <color theme="1"/>
        <rFont val="B Traffic"/>
        <charset val="178"/>
      </rPr>
      <t xml:space="preserve">؛ يك قطعه، دو قطعه يا سه قطعه، انتقال قطعه در هر جهتي </t>
    </r>
    <r>
      <rPr>
        <sz val="12"/>
        <color theme="1"/>
        <rFont val="Calibri"/>
        <family val="2"/>
        <charset val="1"/>
      </rPr>
      <t>(</t>
    </r>
    <r>
      <rPr>
        <sz val="12"/>
        <color theme="1"/>
        <rFont val="B Traffic"/>
        <charset val="178"/>
      </rPr>
      <t>براي مثال سندرم صورت دراز</t>
    </r>
    <r>
      <rPr>
        <sz val="12"/>
        <color theme="1"/>
        <rFont val="Calibri"/>
        <family val="2"/>
        <charset val="1"/>
      </rPr>
      <t xml:space="preserve">) </t>
    </r>
    <r>
      <rPr>
        <sz val="12"/>
        <color theme="1"/>
        <rFont val="B Traffic"/>
        <charset val="178"/>
      </rPr>
      <t xml:space="preserve">با هر تعداد گرافت استخوان </t>
    </r>
  </si>
  <si>
    <r>
      <rPr>
        <sz val="12"/>
        <color theme="1"/>
        <rFont val="Calibri"/>
        <family val="2"/>
        <charset val="1"/>
      </rPr>
      <t>(</t>
    </r>
    <r>
      <rPr>
        <sz val="12"/>
        <color theme="1"/>
        <rFont val="B Traffic"/>
        <charset val="178"/>
      </rPr>
      <t xml:space="preserve">در صورتی که جنبه زیبایی داشته باشد،کد </t>
    </r>
    <r>
      <rPr>
        <sz val="12"/>
        <color theme="1"/>
        <rFont val="Calibri"/>
        <family val="2"/>
        <charset val="1"/>
      </rPr>
      <t xml:space="preserve">* </t>
    </r>
    <r>
      <rPr>
        <sz val="12"/>
        <color theme="1"/>
        <rFont val="B Traffic"/>
        <charset val="178"/>
      </rPr>
      <t>محسوب می گردد</t>
    </r>
    <r>
      <rPr>
        <sz val="12"/>
        <color theme="1"/>
        <rFont val="Calibri"/>
        <family val="2"/>
        <charset val="1"/>
      </rPr>
      <t>)</t>
    </r>
  </si>
  <si>
    <r>
      <rPr>
        <sz val="12"/>
        <color theme="1"/>
        <rFont val="B Traffic"/>
        <charset val="178"/>
      </rPr>
      <t xml:space="preserve">بازسازي ميان صورت </t>
    </r>
    <r>
      <rPr>
        <sz val="12"/>
        <color theme="1"/>
        <rFont val="Calibri"/>
        <family val="2"/>
        <charset val="1"/>
      </rPr>
      <t xml:space="preserve">LeFort II </t>
    </r>
    <r>
      <rPr>
        <sz val="12"/>
        <color theme="1"/>
        <rFont val="B Traffic"/>
        <charset val="178"/>
      </rPr>
      <t xml:space="preserve">با نفوذ قدامي </t>
    </r>
    <r>
      <rPr>
        <sz val="12"/>
        <color theme="1"/>
        <rFont val="Calibri"/>
        <family val="2"/>
        <charset val="1"/>
      </rPr>
      <t>(</t>
    </r>
    <r>
      <rPr>
        <sz val="12"/>
        <color theme="1"/>
        <rFont val="B Traffic"/>
        <charset val="178"/>
      </rPr>
      <t>براي مثال سندرم تريچركولينز</t>
    </r>
    <r>
      <rPr>
        <sz val="12"/>
        <color theme="1"/>
        <rFont val="Calibri"/>
        <family val="2"/>
        <charset val="1"/>
      </rPr>
      <t xml:space="preserve">) </t>
    </r>
  </si>
  <si>
    <r>
      <rPr>
        <sz val="12"/>
        <color theme="1"/>
        <rFont val="B Traffic"/>
        <charset val="178"/>
      </rPr>
      <t xml:space="preserve">بازسازي ميان صورت </t>
    </r>
    <r>
      <rPr>
        <sz val="12"/>
        <color theme="1"/>
        <rFont val="Calibri"/>
        <family val="2"/>
        <charset val="1"/>
      </rPr>
      <t xml:space="preserve">LeFort II </t>
    </r>
    <r>
      <rPr>
        <sz val="12"/>
        <color theme="1"/>
        <rFont val="B Traffic"/>
        <charset val="178"/>
      </rPr>
      <t xml:space="preserve">با نفوذ قدامي در هر جهت همراه با گرافت استخوان </t>
    </r>
    <r>
      <rPr>
        <sz val="12"/>
        <color theme="1"/>
        <rFont val="Calibri"/>
        <family val="2"/>
        <charset val="1"/>
      </rPr>
      <t>(</t>
    </r>
    <r>
      <rPr>
        <sz val="12"/>
        <color theme="1"/>
        <rFont val="B Traffic"/>
        <charset val="178"/>
      </rPr>
      <t>شامل تهيه اتوگرافت</t>
    </r>
    <r>
      <rPr>
        <sz val="12"/>
        <color theme="1"/>
        <rFont val="Calibri"/>
        <family val="2"/>
        <charset val="1"/>
      </rPr>
      <t xml:space="preserve">) </t>
    </r>
  </si>
  <si>
    <r>
      <rPr>
        <sz val="12"/>
        <color theme="1"/>
        <rFont val="B Traffic"/>
        <charset val="178"/>
      </rPr>
      <t xml:space="preserve">بازسازي ميان صورت </t>
    </r>
    <r>
      <rPr>
        <sz val="12"/>
        <color theme="1"/>
        <rFont val="Calibri"/>
        <family val="2"/>
        <charset val="1"/>
      </rPr>
      <t>LeFort III (</t>
    </r>
    <r>
      <rPr>
        <sz val="12"/>
        <color theme="1"/>
        <rFont val="B Traffic"/>
        <charset val="178"/>
      </rPr>
      <t>خارج جمجمه اي</t>
    </r>
    <r>
      <rPr>
        <sz val="12"/>
        <color theme="1"/>
        <rFont val="Calibri"/>
        <family val="2"/>
        <charset val="1"/>
      </rPr>
      <t>)</t>
    </r>
    <r>
      <rPr>
        <sz val="12"/>
        <color theme="1"/>
        <rFont val="B Traffic"/>
        <charset val="178"/>
      </rPr>
      <t xml:space="preserve">، هر نوع، نيازمند گرافت استخوان </t>
    </r>
    <r>
      <rPr>
        <sz val="12"/>
        <color theme="1"/>
        <rFont val="Calibri"/>
        <family val="2"/>
        <charset val="1"/>
      </rPr>
      <t>(</t>
    </r>
    <r>
      <rPr>
        <sz val="12"/>
        <color theme="1"/>
        <rFont val="B Traffic"/>
        <charset val="178"/>
      </rPr>
      <t>شامل تهيه اتوگرافت</t>
    </r>
    <r>
      <rPr>
        <sz val="12"/>
        <color theme="1"/>
        <rFont val="Calibri"/>
        <family val="2"/>
        <charset val="1"/>
      </rPr>
      <t>)</t>
    </r>
    <r>
      <rPr>
        <sz val="12"/>
        <color theme="1"/>
        <rFont val="B Traffic"/>
        <charset val="178"/>
      </rPr>
      <t xml:space="preserve">؛ بدون </t>
    </r>
    <r>
      <rPr>
        <sz val="12"/>
        <color theme="1"/>
        <rFont val="Calibri"/>
        <family val="2"/>
        <charset val="1"/>
      </rPr>
      <t xml:space="preserve">LeFort I </t>
    </r>
  </si>
  <si>
    <r>
      <rPr>
        <sz val="12"/>
        <color theme="1"/>
        <rFont val="B Traffic"/>
        <charset val="178"/>
      </rPr>
      <t xml:space="preserve">بازسازي ميان صورت </t>
    </r>
    <r>
      <rPr>
        <sz val="12"/>
        <color theme="1"/>
        <rFont val="Calibri"/>
        <family val="2"/>
        <charset val="1"/>
      </rPr>
      <t>LeFort III (</t>
    </r>
    <r>
      <rPr>
        <sz val="12"/>
        <color theme="1"/>
        <rFont val="B Traffic"/>
        <charset val="178"/>
      </rPr>
      <t>خارج جمجمه اي</t>
    </r>
    <r>
      <rPr>
        <sz val="12"/>
        <color theme="1"/>
        <rFont val="Calibri"/>
        <family val="2"/>
        <charset val="1"/>
      </rPr>
      <t>)</t>
    </r>
    <r>
      <rPr>
        <sz val="12"/>
        <color theme="1"/>
        <rFont val="B Traffic"/>
        <charset val="178"/>
      </rPr>
      <t xml:space="preserve">، هر نوع، نيازمند گرافت استخوان </t>
    </r>
    <r>
      <rPr>
        <sz val="12"/>
        <color theme="1"/>
        <rFont val="Calibri"/>
        <family val="2"/>
        <charset val="1"/>
      </rPr>
      <t>(</t>
    </r>
    <r>
      <rPr>
        <sz val="12"/>
        <color theme="1"/>
        <rFont val="B Traffic"/>
        <charset val="178"/>
      </rPr>
      <t>شامل تهيه اتوگرافت</t>
    </r>
    <r>
      <rPr>
        <sz val="12"/>
        <color theme="1"/>
        <rFont val="Calibri"/>
        <family val="2"/>
        <charset val="1"/>
      </rPr>
      <t>)</t>
    </r>
    <r>
      <rPr>
        <sz val="12"/>
        <color theme="1"/>
        <rFont val="B Traffic"/>
        <charset val="178"/>
      </rPr>
      <t xml:space="preserve">؛ همراه با </t>
    </r>
    <r>
      <rPr>
        <sz val="12"/>
        <color theme="1"/>
        <rFont val="Calibri"/>
        <family val="2"/>
        <charset val="1"/>
      </rPr>
      <t xml:space="preserve">LeFort I </t>
    </r>
  </si>
  <si>
    <r>
      <rPr>
        <sz val="12"/>
        <color theme="1"/>
        <rFont val="B Traffic"/>
        <charset val="178"/>
      </rPr>
      <t xml:space="preserve">بازسازي ميان صورت </t>
    </r>
    <r>
      <rPr>
        <sz val="12"/>
        <color theme="1"/>
        <rFont val="Calibri"/>
        <family val="2"/>
        <charset val="1"/>
      </rPr>
      <t>LeFort III (</t>
    </r>
    <r>
      <rPr>
        <sz val="12"/>
        <color theme="1"/>
        <rFont val="B Traffic"/>
        <charset val="178"/>
      </rPr>
      <t>خارج و داخل جمجمه اي</t>
    </r>
    <r>
      <rPr>
        <sz val="12"/>
        <color theme="1"/>
        <rFont val="Calibri"/>
        <family val="2"/>
        <charset val="1"/>
      </rPr>
      <t xml:space="preserve">) </t>
    </r>
    <r>
      <rPr>
        <sz val="12"/>
        <color theme="1"/>
        <rFont val="B Traffic"/>
        <charset val="178"/>
      </rPr>
      <t xml:space="preserve">همراه با جلو آوردن پيشاني </t>
    </r>
    <r>
      <rPr>
        <sz val="12"/>
        <color theme="1"/>
        <rFont val="Calibri"/>
        <family val="2"/>
        <charset val="1"/>
      </rPr>
      <t>(</t>
    </r>
    <r>
      <rPr>
        <sz val="12"/>
        <color theme="1"/>
        <rFont val="B Traffic"/>
        <charset val="178"/>
      </rPr>
      <t xml:space="preserve">براي مثال </t>
    </r>
    <r>
      <rPr>
        <sz val="12"/>
        <color theme="1"/>
        <rFont val="Calibri"/>
        <family val="2"/>
        <charset val="1"/>
      </rPr>
      <t xml:space="preserve">Mono Bloc) </t>
    </r>
    <r>
      <rPr>
        <sz val="12"/>
        <color theme="1"/>
        <rFont val="B Traffic"/>
        <charset val="178"/>
      </rPr>
      <t xml:space="preserve">نيازمند گرافت استخواني </t>
    </r>
    <r>
      <rPr>
        <sz val="12"/>
        <color theme="1"/>
        <rFont val="Calibri"/>
        <family val="2"/>
        <charset val="1"/>
      </rPr>
      <t>(</t>
    </r>
    <r>
      <rPr>
        <sz val="12"/>
        <color theme="1"/>
        <rFont val="B Traffic"/>
        <charset val="178"/>
      </rPr>
      <t>شامل تهيه اتوگرافت</t>
    </r>
    <r>
      <rPr>
        <sz val="12"/>
        <color theme="1"/>
        <rFont val="Calibri"/>
        <family val="2"/>
        <charset val="1"/>
      </rPr>
      <t>)</t>
    </r>
    <r>
      <rPr>
        <sz val="12"/>
        <color theme="1"/>
        <rFont val="B Traffic"/>
        <charset val="178"/>
      </rPr>
      <t xml:space="preserve">؛ با يا بدون </t>
    </r>
    <r>
      <rPr>
        <sz val="12"/>
        <color theme="1"/>
        <rFont val="Calibri"/>
        <family val="2"/>
        <charset val="1"/>
      </rPr>
      <t>LeFort I</t>
    </r>
  </si>
  <si>
    <r>
      <rPr>
        <sz val="12"/>
        <color theme="1"/>
        <rFont val="B Traffic"/>
        <charset val="178"/>
      </rPr>
      <t xml:space="preserve">بازسازي لبه فوقاني خارجي اوربيت و قسمت تحتاني پيشاني، جلوآوردن پيشاني يا تغيير حالت آن با يا بدون گرافت </t>
    </r>
    <r>
      <rPr>
        <sz val="12"/>
        <color theme="1"/>
        <rFont val="Calibri"/>
        <family val="2"/>
        <charset val="1"/>
      </rPr>
      <t>(</t>
    </r>
    <r>
      <rPr>
        <sz val="12"/>
        <color theme="1"/>
        <rFont val="B Traffic"/>
        <charset val="178"/>
      </rPr>
      <t>شامل تهیه اتوگرافت</t>
    </r>
    <r>
      <rPr>
        <sz val="12"/>
        <color theme="1"/>
        <rFont val="Calibri"/>
        <family val="2"/>
        <charset val="1"/>
      </rPr>
      <t>)</t>
    </r>
  </si>
  <si>
    <r>
      <rPr>
        <sz val="12"/>
        <color theme="1"/>
        <rFont val="B Traffic"/>
        <charset val="178"/>
      </rPr>
      <t xml:space="preserve">بازسازي دو طرفه پيشاني، لبه فوقاني خارجي اوربيت و قسمت تحتاني پيشاني، جلوآوردن پيشاني يا تغيير آن </t>
    </r>
    <r>
      <rPr>
        <sz val="12"/>
        <color theme="1"/>
        <rFont val="Calibri"/>
        <family val="2"/>
        <charset val="1"/>
      </rPr>
      <t>(</t>
    </r>
    <r>
      <rPr>
        <sz val="12"/>
        <color theme="1"/>
        <rFont val="B Traffic"/>
        <charset val="178"/>
      </rPr>
      <t>براي مثال تريگونوسفالي، پلاژيوسفالي، براكيسفالي</t>
    </r>
    <r>
      <rPr>
        <sz val="12"/>
        <color theme="1"/>
        <rFont val="Calibri"/>
        <family val="2"/>
        <charset val="1"/>
      </rPr>
      <t xml:space="preserve">) </t>
    </r>
    <r>
      <rPr>
        <sz val="12"/>
        <color theme="1"/>
        <rFont val="B Traffic"/>
        <charset val="178"/>
      </rPr>
      <t xml:space="preserve">با یا بدون گرافت </t>
    </r>
    <r>
      <rPr>
        <sz val="12"/>
        <color theme="1"/>
        <rFont val="Calibri"/>
        <family val="2"/>
        <charset val="1"/>
      </rPr>
      <t>(</t>
    </r>
    <r>
      <rPr>
        <sz val="12"/>
        <color theme="1"/>
        <rFont val="B Traffic"/>
        <charset val="178"/>
      </rPr>
      <t>شامل تهیه اتوگرافت</t>
    </r>
    <r>
      <rPr>
        <sz val="12"/>
        <color theme="1"/>
        <rFont val="Calibri"/>
        <family val="2"/>
        <charset val="1"/>
      </rPr>
      <t>)</t>
    </r>
  </si>
  <si>
    <r>
      <rPr>
        <sz val="12"/>
        <color theme="1"/>
        <rFont val="B Traffic"/>
        <charset val="178"/>
      </rPr>
      <t xml:space="preserve">بازسازي تمام يا قسمت اعظم پيشاني و يا لبه‌هاي فوقاني اوربيت، همراه با گرافت </t>
    </r>
    <r>
      <rPr>
        <sz val="12"/>
        <color theme="1"/>
        <rFont val="Calibri"/>
        <family val="2"/>
        <charset val="1"/>
      </rPr>
      <t>(</t>
    </r>
    <r>
      <rPr>
        <sz val="12"/>
        <color theme="1"/>
        <rFont val="B Traffic"/>
        <charset val="178"/>
      </rPr>
      <t>آلوگرافت يا پروتز</t>
    </r>
    <r>
      <rPr>
        <sz val="12"/>
        <color theme="1"/>
        <rFont val="Calibri"/>
        <family val="2"/>
        <charset val="1"/>
      </rPr>
      <t xml:space="preserve">) </t>
    </r>
  </si>
  <si>
    <r>
      <rPr>
        <sz val="12"/>
        <color theme="1"/>
        <rFont val="Calibri"/>
        <family val="2"/>
        <charset val="1"/>
      </rPr>
      <t>(</t>
    </r>
    <r>
      <rPr>
        <sz val="12"/>
        <color theme="1"/>
        <rFont val="B Traffic"/>
        <charset val="178"/>
      </rPr>
      <t xml:space="preserve">در صورتی که جنبه زیبایی داشته باشد،کد </t>
    </r>
    <r>
      <rPr>
        <sz val="12"/>
        <color theme="1"/>
        <rFont val="Calibri"/>
        <family val="2"/>
        <charset val="1"/>
      </rPr>
      <t xml:space="preserve">* </t>
    </r>
    <r>
      <rPr>
        <sz val="12"/>
        <color theme="1"/>
        <rFont val="B Traffic"/>
        <charset val="178"/>
      </rPr>
      <t>محسوب می گردد</t>
    </r>
    <r>
      <rPr>
        <sz val="12"/>
        <color theme="1"/>
        <rFont val="Calibri"/>
        <family val="2"/>
        <charset val="1"/>
      </rPr>
      <t xml:space="preserve">) </t>
    </r>
  </si>
  <si>
    <t>بازسازي تمام يا قسمت اعظم پيشاني و يا لبه‌هاي فوقاني اوربيت، با اتوگرافت</t>
  </si>
  <si>
    <r>
      <rPr>
        <sz val="12"/>
        <color theme="1"/>
        <rFont val="B Traffic"/>
        <charset val="178"/>
      </rPr>
      <t xml:space="preserve">بازسازي به وسيله حالت دادن </t>
    </r>
    <r>
      <rPr>
        <sz val="12"/>
        <color theme="1"/>
        <rFont val="Calibri"/>
        <family val="2"/>
        <charset val="1"/>
      </rPr>
      <t>(Contouring)</t>
    </r>
    <r>
      <rPr>
        <sz val="12"/>
        <color theme="1"/>
        <rFont val="B Traffic"/>
        <charset val="178"/>
      </rPr>
      <t xml:space="preserve">، تومور خوشخيم استخوانهاي جمجمه </t>
    </r>
    <r>
      <rPr>
        <sz val="12"/>
        <color theme="1"/>
        <rFont val="Calibri"/>
        <family val="2"/>
        <charset val="1"/>
      </rPr>
      <t>(</t>
    </r>
    <r>
      <rPr>
        <sz val="12"/>
        <color theme="1"/>
        <rFont val="B Traffic"/>
        <charset val="178"/>
      </rPr>
      <t>براي مثال ديسپلازي فيبروز</t>
    </r>
    <r>
      <rPr>
        <sz val="12"/>
        <color theme="1"/>
        <rFont val="Calibri"/>
        <family val="2"/>
        <charset val="1"/>
      </rPr>
      <t>)</t>
    </r>
    <r>
      <rPr>
        <sz val="12"/>
        <color theme="1"/>
        <rFont val="B Traffic"/>
        <charset val="178"/>
      </rPr>
      <t xml:space="preserve">، خارج جمجمهاي </t>
    </r>
  </si>
  <si>
    <r>
      <rPr>
        <sz val="12"/>
        <color theme="1"/>
        <rFont val="B Traffic"/>
        <charset val="178"/>
      </rPr>
      <t xml:space="preserve">بازسازی دیواره های اوربیت </t>
    </r>
    <r>
      <rPr>
        <sz val="12"/>
        <color theme="1"/>
        <rFont val="Calibri"/>
        <family val="2"/>
        <charset val="1"/>
      </rPr>
      <t>(</t>
    </r>
    <r>
      <rPr>
        <sz val="12"/>
        <color theme="1"/>
        <rFont val="B Traffic"/>
        <charset val="178"/>
      </rPr>
      <t>حداقل دو دیواره شامل دیواره داخلی و کف</t>
    </r>
    <r>
      <rPr>
        <sz val="12"/>
        <color theme="1"/>
        <rFont val="Calibri"/>
        <family val="2"/>
        <charset val="1"/>
      </rPr>
      <t>)</t>
    </r>
    <r>
      <rPr>
        <sz val="12"/>
        <color theme="1"/>
        <rFont val="B Traffic"/>
        <charset val="178"/>
      </rPr>
      <t xml:space="preserve">، لبه‌ها، پیشانی و مجموعه نازواتموئید و به دنبال اکسیزیون داخل و خارج جمجمه ای در یک تومور خوش خیم استخوان جمجمه </t>
    </r>
    <r>
      <rPr>
        <sz val="12"/>
        <color theme="1"/>
        <rFont val="Calibri"/>
        <family val="2"/>
        <charset val="1"/>
      </rPr>
      <t>(</t>
    </r>
    <r>
      <rPr>
        <sz val="12"/>
        <color theme="1"/>
        <rFont val="B Traffic"/>
        <charset val="178"/>
      </rPr>
      <t>برای مثال دیسپلازی فیبروز</t>
    </r>
    <r>
      <rPr>
        <sz val="12"/>
        <color theme="1"/>
        <rFont val="Calibri"/>
        <family val="2"/>
        <charset val="1"/>
      </rPr>
      <t>)</t>
    </r>
    <r>
      <rPr>
        <sz val="12"/>
        <color theme="1"/>
        <rFont val="B Traffic"/>
        <charset val="178"/>
      </rPr>
      <t xml:space="preserve">، با چند اتوگرافت، تمام سطح؛ گرافت استخوانی کمتر از </t>
    </r>
    <r>
      <rPr>
        <sz val="12"/>
        <color theme="1"/>
        <rFont val="Calibri"/>
        <family val="2"/>
        <charset val="1"/>
      </rPr>
      <t xml:space="preserve">40 </t>
    </r>
    <r>
      <rPr>
        <sz val="12"/>
        <color theme="1"/>
        <rFont val="B Traffic"/>
        <charset val="178"/>
      </rPr>
      <t>سانتیمتر مربع</t>
    </r>
  </si>
  <si>
    <r>
      <rPr>
        <sz val="12"/>
        <color theme="1"/>
        <rFont val="B Traffic"/>
        <charset val="178"/>
      </rPr>
      <t xml:space="preserve">بازسازی دیواره های اوربیت </t>
    </r>
    <r>
      <rPr>
        <sz val="12"/>
        <color theme="1"/>
        <rFont val="Calibri"/>
        <family val="2"/>
        <charset val="1"/>
      </rPr>
      <t>(</t>
    </r>
    <r>
      <rPr>
        <sz val="12"/>
        <color theme="1"/>
        <rFont val="B Traffic"/>
        <charset val="178"/>
      </rPr>
      <t>حداقل دو دیواره شامل دیواره داخلی و کف</t>
    </r>
    <r>
      <rPr>
        <sz val="12"/>
        <color theme="1"/>
        <rFont val="Calibri"/>
        <family val="2"/>
        <charset val="1"/>
      </rPr>
      <t>)</t>
    </r>
    <r>
      <rPr>
        <sz val="12"/>
        <color theme="1"/>
        <rFont val="B Traffic"/>
        <charset val="178"/>
      </rPr>
      <t xml:space="preserve">، لبه‌ها، پیشانی و مجموعه نازواتموئید و به دنبال اکسیزیون داخل و خارج جمجمه ای در یک تومور خوش خیم استخوان جمجمه </t>
    </r>
    <r>
      <rPr>
        <sz val="12"/>
        <color theme="1"/>
        <rFont val="Calibri"/>
        <family val="2"/>
        <charset val="1"/>
      </rPr>
      <t>(</t>
    </r>
    <r>
      <rPr>
        <sz val="12"/>
        <color theme="1"/>
        <rFont val="B Traffic"/>
        <charset val="178"/>
      </rPr>
      <t>برای مثال دیسپلازی فیبروز</t>
    </r>
    <r>
      <rPr>
        <sz val="12"/>
        <color theme="1"/>
        <rFont val="Calibri"/>
        <family val="2"/>
        <charset val="1"/>
      </rPr>
      <t>)</t>
    </r>
    <r>
      <rPr>
        <sz val="12"/>
        <color theme="1"/>
        <rFont val="B Traffic"/>
        <charset val="178"/>
      </rPr>
      <t xml:space="preserve">، با چند اتوگرافت، تمام سطح؛ تمام سطح، گرافت استخوانی بیشتر از </t>
    </r>
    <r>
      <rPr>
        <sz val="12"/>
        <color theme="1"/>
        <rFont val="Calibri"/>
        <family val="2"/>
        <charset val="1"/>
      </rPr>
      <t xml:space="preserve">40 </t>
    </r>
    <r>
      <rPr>
        <sz val="12"/>
        <color theme="1"/>
        <rFont val="B Traffic"/>
        <charset val="178"/>
      </rPr>
      <t xml:space="preserve">و کمتر از </t>
    </r>
    <r>
      <rPr>
        <sz val="12"/>
        <color theme="1"/>
        <rFont val="Calibri"/>
        <family val="2"/>
        <charset val="1"/>
      </rPr>
      <t xml:space="preserve">80 </t>
    </r>
    <r>
      <rPr>
        <sz val="12"/>
        <color theme="1"/>
        <rFont val="B Traffic"/>
        <charset val="178"/>
      </rPr>
      <t>سانتیمتر مربع</t>
    </r>
  </si>
  <si>
    <r>
      <rPr>
        <sz val="12"/>
        <color theme="1"/>
        <rFont val="B Traffic"/>
        <charset val="178"/>
      </rPr>
      <t xml:space="preserve">بازسازی دیواره های اوربیت </t>
    </r>
    <r>
      <rPr>
        <sz val="12"/>
        <color theme="1"/>
        <rFont val="Calibri"/>
        <family val="2"/>
        <charset val="1"/>
      </rPr>
      <t>(</t>
    </r>
    <r>
      <rPr>
        <sz val="12"/>
        <color theme="1"/>
        <rFont val="B Traffic"/>
        <charset val="178"/>
      </rPr>
      <t>حداقل دو دیواره شامل دیواره داخلی و کف</t>
    </r>
    <r>
      <rPr>
        <sz val="12"/>
        <color theme="1"/>
        <rFont val="Calibri"/>
        <family val="2"/>
        <charset val="1"/>
      </rPr>
      <t>)</t>
    </r>
    <r>
      <rPr>
        <sz val="12"/>
        <color theme="1"/>
        <rFont val="B Traffic"/>
        <charset val="178"/>
      </rPr>
      <t xml:space="preserve">، لبه‌ها، پیشانی و مجموعه نازواتموئید و به دنبال اکسیزیون داخل و خارج جمجمه ای در یک تومور خوش خیم استخوان جمجمه </t>
    </r>
    <r>
      <rPr>
        <sz val="12"/>
        <color theme="1"/>
        <rFont val="Calibri"/>
        <family val="2"/>
        <charset val="1"/>
      </rPr>
      <t>(</t>
    </r>
    <r>
      <rPr>
        <sz val="12"/>
        <color theme="1"/>
        <rFont val="B Traffic"/>
        <charset val="178"/>
      </rPr>
      <t>برای مثال دیسپلازی فیبروز</t>
    </r>
    <r>
      <rPr>
        <sz val="12"/>
        <color theme="1"/>
        <rFont val="Calibri"/>
        <family val="2"/>
        <charset val="1"/>
      </rPr>
      <t>)</t>
    </r>
    <r>
      <rPr>
        <sz val="12"/>
        <color theme="1"/>
        <rFont val="B Traffic"/>
        <charset val="178"/>
      </rPr>
      <t xml:space="preserve">، با چند اتوگرافت، تمام سطح؛ تمام سطح، گرافت استخوانی بیشتر از </t>
    </r>
    <r>
      <rPr>
        <sz val="12"/>
        <color theme="1"/>
        <rFont val="Calibri"/>
        <family val="2"/>
        <charset val="1"/>
      </rPr>
      <t xml:space="preserve">80 </t>
    </r>
    <r>
      <rPr>
        <sz val="12"/>
        <color theme="1"/>
        <rFont val="B Traffic"/>
        <charset val="178"/>
      </rPr>
      <t>سانتیمتر مربع</t>
    </r>
  </si>
  <si>
    <r>
      <rPr>
        <sz val="12"/>
        <color theme="1"/>
        <rFont val="B Traffic"/>
        <charset val="178"/>
      </rPr>
      <t xml:space="preserve">بازسازی میان صورت، استئوتومی ها </t>
    </r>
    <r>
      <rPr>
        <sz val="12"/>
        <color theme="1"/>
        <rFont val="Calibri"/>
        <family val="2"/>
        <charset val="1"/>
      </rPr>
      <t>(</t>
    </r>
    <r>
      <rPr>
        <sz val="12"/>
        <color theme="1"/>
        <rFont val="B Traffic"/>
        <charset val="178"/>
      </rPr>
      <t xml:space="preserve">به جز انواع </t>
    </r>
    <r>
      <rPr>
        <sz val="12"/>
        <color theme="1"/>
        <rFont val="Calibri"/>
        <family val="2"/>
        <charset val="1"/>
      </rPr>
      <t xml:space="preserve">LeFort) </t>
    </r>
    <r>
      <rPr>
        <sz val="12"/>
        <color theme="1"/>
        <rFont val="B Traffic"/>
        <charset val="178"/>
      </rPr>
      <t xml:space="preserve">و گرافت های استخوانی </t>
    </r>
    <r>
      <rPr>
        <sz val="12"/>
        <color theme="1"/>
        <rFont val="Calibri"/>
        <family val="2"/>
        <charset val="1"/>
      </rPr>
      <t>(</t>
    </r>
    <r>
      <rPr>
        <sz val="12"/>
        <color theme="1"/>
        <rFont val="B Traffic"/>
        <charset val="178"/>
      </rPr>
      <t>شامل تهیه اتوگرافت</t>
    </r>
    <r>
      <rPr>
        <sz val="12"/>
        <color theme="1"/>
        <rFont val="Calibri"/>
        <family val="2"/>
        <charset val="1"/>
      </rPr>
      <t>)</t>
    </r>
  </si>
  <si>
    <r>
      <rPr>
        <sz val="12"/>
        <color theme="1"/>
        <rFont val="B Traffic"/>
        <charset val="178"/>
      </rPr>
      <t xml:space="preserve">بازسازی راموس مندیبل؛ به صورت استئوتومی افقی، عمودی، </t>
    </r>
    <r>
      <rPr>
        <sz val="12"/>
        <color theme="1"/>
        <rFont val="Calibri"/>
        <family val="2"/>
        <charset val="1"/>
      </rPr>
      <t xml:space="preserve">C </t>
    </r>
    <r>
      <rPr>
        <sz val="12"/>
        <color theme="1"/>
        <rFont val="B Traffic"/>
        <charset val="178"/>
      </rPr>
      <t xml:space="preserve">یا </t>
    </r>
    <r>
      <rPr>
        <sz val="12"/>
        <color theme="1"/>
        <rFont val="Calibri"/>
        <family val="2"/>
        <charset val="1"/>
      </rPr>
      <t>L</t>
    </r>
    <r>
      <rPr>
        <sz val="12"/>
        <color theme="1"/>
        <rFont val="B Traffic"/>
        <charset val="178"/>
      </rPr>
      <t>؛ بدون گرافت استخوان</t>
    </r>
  </si>
  <si>
    <r>
      <rPr>
        <sz val="12"/>
        <color theme="1"/>
        <rFont val="B Traffic"/>
        <charset val="178"/>
      </rPr>
      <t xml:space="preserve">بازسازی راموس مندیبل؛ به صورت استئوتومی افقی، عمودی، </t>
    </r>
    <r>
      <rPr>
        <sz val="12"/>
        <color theme="1"/>
        <rFont val="Calibri"/>
        <family val="2"/>
        <charset val="1"/>
      </rPr>
      <t xml:space="preserve">C </t>
    </r>
    <r>
      <rPr>
        <sz val="12"/>
        <color theme="1"/>
        <rFont val="B Traffic"/>
        <charset val="178"/>
      </rPr>
      <t xml:space="preserve">یا </t>
    </r>
    <r>
      <rPr>
        <sz val="12"/>
        <color theme="1"/>
        <rFont val="Calibri"/>
        <family val="2"/>
        <charset val="1"/>
      </rPr>
      <t>L</t>
    </r>
    <r>
      <rPr>
        <sz val="12"/>
        <color theme="1"/>
        <rFont val="B Traffic"/>
        <charset val="178"/>
      </rPr>
      <t xml:space="preserve">؛ با گرافت استخوان </t>
    </r>
    <r>
      <rPr>
        <sz val="12"/>
        <color theme="1"/>
        <rFont val="Calibri"/>
        <family val="2"/>
        <charset val="1"/>
      </rPr>
      <t>(</t>
    </r>
    <r>
      <rPr>
        <sz val="12"/>
        <color theme="1"/>
        <rFont val="B Traffic"/>
        <charset val="178"/>
      </rPr>
      <t>همراه با تهیه گرافت</t>
    </r>
    <r>
      <rPr>
        <sz val="12"/>
        <color theme="1"/>
        <rFont val="Calibri"/>
        <family val="2"/>
        <charset val="1"/>
      </rPr>
      <t>)</t>
    </r>
  </si>
  <si>
    <t>بازسازی راموس و یا تنه مندیبل، اسپلینت ساژینال یک طرفه یا دو طرفه؛ بدون فیکساسیون ریجید داخلی</t>
  </si>
  <si>
    <t>بازسازی راموس و یا تنه مندیبل، اسپلینت ساژینال یک طرفه یا دو طرفه؛ با فیکساسیون ریجید داخلی</t>
  </si>
  <si>
    <t xml:space="preserve">استئوتومي قطعهاي منديبل؛ همراه با جلو آوردن ژنيوگلوسوس </t>
  </si>
  <si>
    <r>
      <rPr>
        <sz val="12"/>
        <color theme="1"/>
        <rFont val="B Traffic"/>
        <charset val="178"/>
      </rPr>
      <t xml:space="preserve">استئوتومی ماگزیلار، قطعه‌ای </t>
    </r>
    <r>
      <rPr>
        <sz val="12"/>
        <color theme="1"/>
        <rFont val="Calibri"/>
        <family val="2"/>
        <charset val="1"/>
      </rPr>
      <t>(</t>
    </r>
    <r>
      <rPr>
        <sz val="12"/>
        <color theme="1"/>
        <rFont val="B Traffic"/>
        <charset val="178"/>
      </rPr>
      <t>برای مثال واسموند یا شوخارت</t>
    </r>
    <r>
      <rPr>
        <sz val="12"/>
        <color theme="1"/>
        <rFont val="Calibri"/>
        <family val="2"/>
        <charset val="1"/>
      </rPr>
      <t>)</t>
    </r>
  </si>
  <si>
    <r>
      <rPr>
        <sz val="12"/>
        <color theme="1"/>
        <rFont val="B Traffic"/>
        <charset val="178"/>
      </rPr>
      <t xml:space="preserve">استئوپلاستی استخوان‌های صورت؛ بزرگ کردن </t>
    </r>
    <r>
      <rPr>
        <sz val="12"/>
        <color theme="1"/>
        <rFont val="Calibri"/>
        <family val="2"/>
        <charset val="1"/>
      </rPr>
      <t>(</t>
    </r>
    <r>
      <rPr>
        <sz val="12"/>
        <color theme="1"/>
        <rFont val="B Traffic"/>
        <charset val="178"/>
      </rPr>
      <t>با اتوگرافت، آلوگرافت یا پروتز</t>
    </r>
    <r>
      <rPr>
        <sz val="12"/>
        <color theme="1"/>
        <rFont val="Calibri"/>
        <family val="2"/>
        <charset val="1"/>
      </rPr>
      <t>)</t>
    </r>
  </si>
  <si>
    <r>
      <rPr>
        <sz val="12"/>
        <color theme="1"/>
        <rFont val="B Traffic"/>
        <charset val="178"/>
      </rPr>
      <t xml:space="preserve">استئوپلاستي استخوانهاي صورت؛ كوچك كردن و یا بزرگ کردن </t>
    </r>
    <r>
      <rPr>
        <sz val="12"/>
        <color theme="1"/>
        <rFont val="Arial"/>
        <family val="2"/>
        <charset val="1"/>
      </rPr>
      <t xml:space="preserve">( </t>
    </r>
    <r>
      <rPr>
        <sz val="12"/>
        <color theme="1"/>
        <rFont val="B Traffic"/>
        <charset val="178"/>
      </rPr>
      <t>با اتو گرافت آلوگرافت یا پروتز</t>
    </r>
    <r>
      <rPr>
        <sz val="12"/>
        <color theme="1"/>
        <rFont val="Arial"/>
        <family val="2"/>
        <charset val="1"/>
      </rPr>
      <t xml:space="preserve">) </t>
    </r>
    <r>
      <rPr>
        <sz val="12"/>
        <color theme="1"/>
        <rFont val="B Traffic"/>
        <charset val="178"/>
      </rPr>
      <t xml:space="preserve">یک طرفه </t>
    </r>
  </si>
  <si>
    <r>
      <rPr>
        <sz val="12"/>
        <color theme="1"/>
        <rFont val="Arial"/>
        <family val="2"/>
        <charset val="1"/>
      </rPr>
      <t>(</t>
    </r>
    <r>
      <rPr>
        <sz val="12"/>
        <color theme="1"/>
        <rFont val="B Traffic"/>
        <charset val="178"/>
      </rPr>
      <t xml:space="preserve">در صورتی که جنبه زیبایی داشته باشد،کد </t>
    </r>
    <r>
      <rPr>
        <sz val="12"/>
        <color theme="1"/>
        <rFont val="Arial"/>
        <family val="2"/>
        <charset val="1"/>
      </rPr>
      <t xml:space="preserve">* </t>
    </r>
    <r>
      <rPr>
        <sz val="12"/>
        <color theme="1"/>
        <rFont val="B Traffic"/>
        <charset val="178"/>
      </rPr>
      <t>محسوب می گردد</t>
    </r>
  </si>
  <si>
    <r>
      <rPr>
        <sz val="12"/>
        <color theme="1"/>
        <rFont val="B Traffic"/>
        <charset val="178"/>
      </rPr>
      <t xml:space="preserve">گرافت استخوان؛ بینی، ماگزیلار، مندیبل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</si>
  <si>
    <r>
      <rPr>
        <sz val="12"/>
        <color theme="1"/>
        <rFont val="B Traffic"/>
        <charset val="178"/>
      </rPr>
      <t>گرافت، غضروف دنده، اتوژن، به صورت، چانه، بینی یا گوش یا غضروف گوش</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</si>
  <si>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آرتروپلاستی، مفصل تمپورومندیبولار، با یا بدون اتوگرافت </t>
    </r>
    <r>
      <rPr>
        <sz val="12"/>
        <color theme="1"/>
        <rFont val="Arial"/>
        <family val="2"/>
        <charset val="1"/>
      </rPr>
      <t>(</t>
    </r>
    <r>
      <rPr>
        <sz val="12"/>
        <color theme="1"/>
        <rFont val="B Traffic"/>
        <charset val="178"/>
      </rPr>
      <t>شامل تهیه گرافت</t>
    </r>
    <r>
      <rPr>
        <sz val="12"/>
        <color theme="1"/>
        <rFont val="Arial"/>
        <family val="2"/>
        <charset val="1"/>
      </rPr>
      <t xml:space="preserve">) </t>
    </r>
    <r>
      <rPr>
        <sz val="12"/>
        <color theme="1"/>
        <rFont val="B Traffic"/>
        <charset val="178"/>
      </rPr>
      <t>یا همراه با آلوگرافت</t>
    </r>
  </si>
  <si>
    <t>آرتروپلاستی مفصل تمپورومندیبولار همراه با جایگزینی مفصل مصنوعی</t>
  </si>
  <si>
    <r>
      <rPr>
        <sz val="12"/>
        <color theme="1"/>
        <rFont val="B Traffic"/>
        <charset val="178"/>
      </rPr>
      <t xml:space="preserve">بازسازی مندیبل، خارج دهانی یا داخل دهانی با </t>
    </r>
    <r>
      <rPr>
        <sz val="12"/>
        <color theme="1"/>
        <rFont val="Calibri"/>
        <family val="2"/>
        <charset val="1"/>
      </rPr>
      <t xml:space="preserve">(Reconstruction Plate) </t>
    </r>
    <r>
      <rPr>
        <sz val="12"/>
        <color theme="1"/>
        <rFont val="B Traffic"/>
        <charset val="178"/>
      </rPr>
      <t>بدون گرافت استخوانی</t>
    </r>
  </si>
  <si>
    <t xml:space="preserve">بازسازی مندیبل یا ماگزیلا، ایمپلنت زیر پوست؛ ناقص یا کامل </t>
  </si>
  <si>
    <r>
      <rPr>
        <sz val="12"/>
        <color theme="1"/>
        <rFont val="B Traffic"/>
        <charset val="178"/>
      </rPr>
      <t xml:space="preserve">بازسازی کندیل مندیبل همراه با اتوگرافت‌های غضروف و استخوان </t>
    </r>
    <r>
      <rPr>
        <sz val="12"/>
        <color theme="1"/>
        <rFont val="Calibri"/>
        <family val="2"/>
        <charset val="1"/>
      </rPr>
      <t>(</t>
    </r>
    <r>
      <rPr>
        <sz val="12"/>
        <color theme="1"/>
        <rFont val="B Traffic"/>
        <charset val="178"/>
      </rPr>
      <t>شامل تهیه گرافت</t>
    </r>
    <r>
      <rPr>
        <sz val="12"/>
        <color theme="1"/>
        <rFont val="Calibri"/>
        <family val="2"/>
        <charset val="1"/>
      </rPr>
      <t>) (</t>
    </r>
    <r>
      <rPr>
        <sz val="12"/>
        <color theme="1"/>
        <rFont val="B Traffic"/>
        <charset val="178"/>
      </rPr>
      <t>برای مثال برای میکروزومی همی فاشیال</t>
    </r>
    <r>
      <rPr>
        <sz val="12"/>
        <color theme="1"/>
        <rFont val="Calibri"/>
        <family val="2"/>
        <charset val="1"/>
      </rPr>
      <t>)</t>
    </r>
  </si>
  <si>
    <r>
      <rPr>
        <sz val="12"/>
        <color theme="1"/>
        <rFont val="B Traffic"/>
        <charset val="178"/>
      </rPr>
      <t xml:space="preserve">بازسازی مندیبل یا ماگزیلا، کاشت اندوستئال </t>
    </r>
    <r>
      <rPr>
        <sz val="12"/>
        <color theme="1"/>
        <rFont val="Calibri"/>
        <family val="2"/>
        <charset val="1"/>
      </rPr>
      <t>(</t>
    </r>
    <r>
      <rPr>
        <sz val="12"/>
        <color theme="1"/>
        <rFont val="B Traffic"/>
        <charset val="178"/>
      </rPr>
      <t>برای مثال تیغه یا سیلندر</t>
    </r>
    <r>
      <rPr>
        <sz val="12"/>
        <color theme="1"/>
        <rFont val="Calibri"/>
        <family val="2"/>
        <charset val="1"/>
      </rPr>
      <t>)</t>
    </r>
    <r>
      <rPr>
        <sz val="12"/>
        <color theme="1"/>
        <rFont val="B Traffic"/>
        <charset val="178"/>
      </rPr>
      <t xml:space="preserve">؛ ناقص شامل ایمپلنت های خارج دهانی </t>
    </r>
  </si>
  <si>
    <t xml:space="preserve">بازسازی مندیبل یا ماگزیلا، کاشت اندوستئال، کامل </t>
  </si>
  <si>
    <t>نصب ديستراكتور، فك پايين</t>
  </si>
  <si>
    <t>نصب ديستراكتور، فك بالا</t>
  </si>
  <si>
    <r>
      <rPr>
        <sz val="12"/>
        <color theme="1"/>
        <rFont val="B Traffic"/>
        <charset val="178"/>
      </rPr>
      <t xml:space="preserve">نصب ديستراكتور، </t>
    </r>
    <r>
      <rPr>
        <sz val="12"/>
        <color theme="1"/>
        <rFont val="Calibri"/>
        <family val="2"/>
        <charset val="1"/>
      </rPr>
      <t>mid face</t>
    </r>
  </si>
  <si>
    <t>نصب ديستراكتور، آلوئول</t>
  </si>
  <si>
    <t>درآوردن یا تعویض دیستراکتور</t>
  </si>
  <si>
    <r>
      <rPr>
        <sz val="12"/>
        <color theme="1"/>
        <rFont val="B Traffic"/>
        <charset val="178"/>
      </rPr>
      <t xml:space="preserve">بازسازی قوس زایگوما و حفره گلنوئید یا بازسازی اوربیت با استئوتومی </t>
    </r>
    <r>
      <rPr>
        <sz val="12"/>
        <color theme="1"/>
        <rFont val="Calibri"/>
        <family val="2"/>
        <charset val="1"/>
      </rPr>
      <t>(</t>
    </r>
    <r>
      <rPr>
        <sz val="12"/>
        <color theme="1"/>
        <rFont val="B Traffic"/>
        <charset val="178"/>
      </rPr>
      <t>خارج جمجمه‌ای</t>
    </r>
    <r>
      <rPr>
        <sz val="12"/>
        <color theme="1"/>
        <rFont val="Calibri"/>
        <family val="2"/>
        <charset val="1"/>
      </rPr>
      <t xml:space="preserve">) </t>
    </r>
    <r>
      <rPr>
        <sz val="12"/>
        <color theme="1"/>
        <rFont val="B Traffic"/>
        <charset val="178"/>
      </rPr>
      <t xml:space="preserve">و همراه با گرافت‌های استخوانی </t>
    </r>
    <r>
      <rPr>
        <sz val="12"/>
        <color theme="1"/>
        <rFont val="Calibri"/>
        <family val="2"/>
        <charset val="1"/>
      </rPr>
      <t>(</t>
    </r>
    <r>
      <rPr>
        <sz val="12"/>
        <color theme="1"/>
        <rFont val="B Traffic"/>
        <charset val="178"/>
      </rPr>
      <t>شامل تهیه اتوگرافت</t>
    </r>
    <r>
      <rPr>
        <sz val="12"/>
        <color theme="1"/>
        <rFont val="Calibri"/>
        <family val="2"/>
        <charset val="1"/>
      </rPr>
      <t>)</t>
    </r>
  </si>
  <si>
    <t>استئوتومی پری اوربیتال برای هایپرتلوریسم اوربیت، همراه با گرافت استخوان؛ دسترسی خارج جمجمه‌ای</t>
  </si>
  <si>
    <t xml:space="preserve">استئوتومی پری اوربیتال برای هایپرتلوریسم اوربیت، همراه با گرافت استخوان؛ ترکیبی از دسترسی خارج و داخل جمجمه‌ای </t>
  </si>
  <si>
    <r>
      <rPr>
        <sz val="12"/>
        <color theme="1"/>
        <rFont val="Calibri"/>
        <family val="2"/>
        <charset val="1"/>
      </rPr>
      <t>(</t>
    </r>
    <r>
      <rPr>
        <sz val="12"/>
        <color theme="1"/>
        <rFont val="B Traffic"/>
        <charset val="178"/>
      </rPr>
      <t>کد دیگری با این کد قابل گزارش و محاسبه نمی‌باشد</t>
    </r>
    <r>
      <rPr>
        <sz val="12"/>
        <color theme="1"/>
        <rFont val="Calibri"/>
        <family val="2"/>
        <charset val="1"/>
      </rPr>
      <t>)</t>
    </r>
  </si>
  <si>
    <t>استئوتومی پری اوربیتال برای هایپرتلوریسم اوربیت، همراه با جلوآوردن پیشانی</t>
  </si>
  <si>
    <t>تغییر محل اوربیت، استئوتومی پری اوربیتال، یک طرفه، همراه با گرافت استخوان؛ دسترسی خارج جمجمه‌ای</t>
  </si>
  <si>
    <t>تغییر محل اوربیت، استئوتومی پری اوربیتال، یک طرفه، همراه با گرافت استخوان؛ ترکیبی از دسترسی خارج و داخل جمجمه ای</t>
  </si>
  <si>
    <t>بزرگ کردن گونه، با پروتز</t>
  </si>
  <si>
    <r>
      <rPr>
        <sz val="12"/>
        <color theme="1"/>
        <rFont val="Calibri"/>
        <family val="2"/>
        <charset val="1"/>
      </rPr>
      <t xml:space="preserve"> (</t>
    </r>
    <r>
      <rPr>
        <sz val="12"/>
        <color theme="1"/>
        <rFont val="B Traffic"/>
        <charset val="178"/>
      </rPr>
      <t xml:space="preserve">برای بزرگتر کردن گونه با گرافت استخوان از کد </t>
    </r>
    <r>
      <rPr>
        <sz val="12"/>
        <color theme="1"/>
        <rFont val="Calibri"/>
        <family val="2"/>
        <charset val="1"/>
      </rPr>
      <t xml:space="preserve">200525 </t>
    </r>
    <r>
      <rPr>
        <sz val="12"/>
        <color theme="1"/>
        <rFont val="B Traffic"/>
        <charset val="178"/>
      </rPr>
      <t>استفاده گردد</t>
    </r>
    <r>
      <rPr>
        <sz val="12"/>
        <color theme="1"/>
        <rFont val="Calibri"/>
        <family val="2"/>
        <charset val="1"/>
      </rPr>
      <t>)</t>
    </r>
  </si>
  <si>
    <t>اصلاح ثانویه بازسازی اوربیتوکرانیو فاشیال</t>
  </si>
  <si>
    <r>
      <rPr>
        <sz val="12"/>
        <color theme="1"/>
        <rFont val="B Traffic"/>
        <charset val="178"/>
      </rPr>
      <t xml:space="preserve">کانتوپکسی داخلی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</si>
  <si>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کانتوپلاستی داخلی، از کد </t>
    </r>
    <r>
      <rPr>
        <sz val="12"/>
        <color theme="1"/>
        <rFont val="Arial"/>
        <family val="2"/>
        <charset val="1"/>
      </rPr>
      <t xml:space="preserve">602570 </t>
    </r>
    <r>
      <rPr>
        <sz val="12"/>
        <color theme="1"/>
        <rFont val="B Traffic"/>
        <charset val="178"/>
      </rPr>
      <t>استفاده گردد</t>
    </r>
    <r>
      <rPr>
        <sz val="12"/>
        <color theme="1"/>
        <rFont val="Arial"/>
        <family val="2"/>
        <charset val="1"/>
      </rPr>
      <t>) (</t>
    </r>
    <r>
      <rPr>
        <sz val="12"/>
        <color theme="1"/>
        <rFont val="B Traffic"/>
        <charset val="178"/>
      </rPr>
      <t xml:space="preserve">در صورتی که جنبه زیبایی داشته باشد، کد </t>
    </r>
    <r>
      <rPr>
        <sz val="12"/>
        <color theme="1"/>
        <rFont val="Arial"/>
        <family val="2"/>
        <charset val="1"/>
      </rPr>
      <t xml:space="preserve">* </t>
    </r>
    <r>
      <rPr>
        <sz val="12"/>
        <color theme="1"/>
        <rFont val="B Traffic"/>
        <charset val="178"/>
      </rPr>
      <t>محسوب می‌گردد</t>
    </r>
    <r>
      <rPr>
        <sz val="12"/>
        <color theme="1"/>
        <rFont val="Arial"/>
        <family val="2"/>
        <charset val="1"/>
      </rPr>
      <t>)</t>
    </r>
  </si>
  <si>
    <t xml:space="preserve">کانتوپکسی خارجی </t>
  </si>
  <si>
    <r>
      <rPr>
        <sz val="12"/>
        <color theme="1"/>
        <rFont val="B Traffic"/>
        <charset val="178"/>
      </rPr>
      <t xml:space="preserve">کوچک کردن عضله ماستر و استخوان </t>
    </r>
    <r>
      <rPr>
        <sz val="12"/>
        <color theme="1"/>
        <rFont val="Arial"/>
        <family val="2"/>
        <charset val="1"/>
      </rPr>
      <t>(</t>
    </r>
    <r>
      <rPr>
        <sz val="12"/>
        <color theme="1"/>
        <rFont val="B Traffic"/>
        <charset val="178"/>
      </rPr>
      <t>برای مثال برای درمان هیپرتروفی خوش‌خیم ماستر</t>
    </r>
    <r>
      <rPr>
        <sz val="12"/>
        <color theme="1"/>
        <rFont val="Arial"/>
        <family val="2"/>
        <charset val="1"/>
      </rPr>
      <t>)</t>
    </r>
    <r>
      <rPr>
        <sz val="12"/>
        <color theme="1"/>
        <rFont val="B Traffic"/>
        <charset val="178"/>
      </rPr>
      <t>؛ دسترسی خارج دهانی</t>
    </r>
  </si>
  <si>
    <r>
      <rPr>
        <sz val="12"/>
        <color theme="1"/>
        <rFont val="B Traffic"/>
        <charset val="178"/>
      </rPr>
      <t xml:space="preserve">کوچک کردن عضله ماستر و استخوان </t>
    </r>
    <r>
      <rPr>
        <sz val="12"/>
        <color theme="1"/>
        <rFont val="Arial"/>
        <family val="2"/>
        <charset val="1"/>
      </rPr>
      <t>(</t>
    </r>
    <r>
      <rPr>
        <sz val="12"/>
        <color theme="1"/>
        <rFont val="B Traffic"/>
        <charset val="178"/>
      </rPr>
      <t>برای مثال برای درمان هیپرتروفی خوش‌خیم ماستر</t>
    </r>
    <r>
      <rPr>
        <sz val="12"/>
        <color theme="1"/>
        <rFont val="Arial"/>
        <family val="2"/>
        <charset val="1"/>
      </rPr>
      <t>)</t>
    </r>
    <r>
      <rPr>
        <sz val="12"/>
        <color theme="1"/>
        <rFont val="B Traffic"/>
        <charset val="178"/>
      </rPr>
      <t>؛ دسترسی داخل دهانی</t>
    </r>
  </si>
  <si>
    <t>درمان بسته شکستگی بینی با مانيپولاسيون با یا بدون تثبیت</t>
  </si>
  <si>
    <t xml:space="preserve">درمان باز شكستگي بيني همراه با فيكساسيون اسكلتال داخلي و يا خارجي، و با یا بدون شكستگي سپتوم </t>
  </si>
  <si>
    <r>
      <rPr>
        <sz val="12"/>
        <color theme="1"/>
        <rFont val="Calibri"/>
        <family val="2"/>
        <charset val="1"/>
      </rPr>
      <t>(</t>
    </r>
    <r>
      <rPr>
        <sz val="12"/>
        <color theme="1"/>
        <rFont val="B Traffic"/>
        <charset val="178"/>
      </rPr>
      <t>کدهای دیگر مرتبط با جراحی بینی، با این کد قابل گزارش و محاسبه نمی‌باشد</t>
    </r>
    <r>
      <rPr>
        <sz val="12"/>
        <color theme="1"/>
        <rFont val="Calibri"/>
        <family val="2"/>
        <charset val="1"/>
      </rPr>
      <t>)</t>
    </r>
  </si>
  <si>
    <t>درمان بسته شكستگي سپتوم بيني با يا بدون ثابت كردن</t>
  </si>
  <si>
    <t>درمان باز شكستگي سپتوم بيني با يا بدون ثابت كردن</t>
  </si>
  <si>
    <t>درمان باز شکستگی نازواتموئید؛ با یا بدون فیکساسیون خارجی</t>
  </si>
  <si>
    <r>
      <rPr>
        <sz val="12"/>
        <color theme="1"/>
        <rFont val="B Traffic"/>
        <charset val="178"/>
      </rPr>
      <t xml:space="preserve">درمان شکستگی پیچیده نازواتموئید از طریق پوست، با فیکساسیون به وسیله اسپلینت، سیم یا </t>
    </r>
    <r>
      <rPr>
        <sz val="12"/>
        <color theme="1"/>
        <rFont val="Calibri"/>
        <family val="2"/>
        <charset val="1"/>
      </rPr>
      <t>Headcap</t>
    </r>
    <r>
      <rPr>
        <sz val="12"/>
        <color theme="1"/>
        <rFont val="B Traffic"/>
        <charset val="178"/>
      </rPr>
      <t>، شامل ترمیم لیگامان‌های کانتال و یا دستگاه نازولاکریمال</t>
    </r>
  </si>
  <si>
    <t>درمان باز شکستگی فرورفته سینوس فرونتال</t>
  </si>
  <si>
    <r>
      <rPr>
        <sz val="12"/>
        <color theme="1"/>
        <rFont val="B Traffic"/>
        <charset val="178"/>
      </rPr>
      <t xml:space="preserve">درمان باز شکستگی عارضه دار شده سینوس فرونتال </t>
    </r>
    <r>
      <rPr>
        <sz val="12"/>
        <color theme="1"/>
        <rFont val="Arial"/>
        <family val="2"/>
        <charset val="1"/>
      </rPr>
      <t>(</t>
    </r>
    <r>
      <rPr>
        <sz val="12"/>
        <color theme="1"/>
        <rFont val="B Traffic"/>
        <charset val="178"/>
      </rPr>
      <t>برای مثال شکستگی خرد شده استخوانی یا درگیری دیواره خلفی</t>
    </r>
    <r>
      <rPr>
        <sz val="12"/>
        <color theme="1"/>
        <rFont val="Arial"/>
        <family val="2"/>
        <charset val="1"/>
      </rPr>
      <t xml:space="preserve">) </t>
    </r>
    <r>
      <rPr>
        <sz val="12"/>
        <color theme="1"/>
        <rFont val="B Traffic"/>
        <charset val="178"/>
      </rPr>
      <t>از طریق دسترسی کرونال یا چندین روش</t>
    </r>
  </si>
  <si>
    <r>
      <rPr>
        <sz val="12"/>
        <color theme="1"/>
        <rFont val="B Traffic"/>
        <charset val="178"/>
      </rPr>
      <t>درمان بسته شكستگي پيچيده نازوماگزيلاري</t>
    </r>
    <r>
      <rPr>
        <sz val="12"/>
        <color theme="1"/>
        <rFont val="Calibri"/>
        <family val="2"/>
        <charset val="1"/>
      </rPr>
      <t xml:space="preserve">(LeFort II) </t>
    </r>
    <r>
      <rPr>
        <sz val="12"/>
        <color theme="1"/>
        <rFont val="B Traffic"/>
        <charset val="178"/>
      </rPr>
      <t>با فيكساسيون سیمی بین دندانی یا فیکساسیون دندان مصنوعی یا اسپلینت</t>
    </r>
  </si>
  <si>
    <r>
      <rPr>
        <sz val="12"/>
        <color theme="1"/>
        <rFont val="B Traffic"/>
        <charset val="178"/>
      </rPr>
      <t xml:space="preserve">درمان باز شکستگی پیچیده نازوماگزیلاری </t>
    </r>
    <r>
      <rPr>
        <sz val="12"/>
        <color theme="1"/>
        <rFont val="Arial"/>
        <family val="2"/>
        <charset val="1"/>
      </rPr>
      <t xml:space="preserve">(LeFort II) </t>
    </r>
    <r>
      <rPr>
        <sz val="12"/>
        <color theme="1"/>
        <rFont val="B Traffic"/>
        <charset val="178"/>
      </rPr>
      <t>با سیم بندی و یا فیکساسیون موضعی</t>
    </r>
  </si>
  <si>
    <r>
      <rPr>
        <sz val="12"/>
        <color theme="1"/>
        <rFont val="B Traffic"/>
        <charset val="178"/>
      </rPr>
      <t xml:space="preserve">درمان باز شكستگي پيچيده نازوماگزيلاري </t>
    </r>
    <r>
      <rPr>
        <sz val="12"/>
        <color theme="1"/>
        <rFont val="Calibri"/>
        <family val="2"/>
        <charset val="1"/>
      </rPr>
      <t xml:space="preserve">(LeFort II) </t>
    </r>
    <r>
      <rPr>
        <sz val="12"/>
        <color theme="1"/>
        <rFont val="B Traffic"/>
        <charset val="178"/>
      </rPr>
      <t>نيازمند چندين روش دسترسي</t>
    </r>
  </si>
  <si>
    <t>47.9</t>
  </si>
  <si>
    <r>
      <rPr>
        <sz val="12"/>
        <color theme="1"/>
        <rFont val="B Traffic"/>
        <charset val="178"/>
      </rPr>
      <t xml:space="preserve">درمان باز شکستگی پیچیده نازوماگزیلاری </t>
    </r>
    <r>
      <rPr>
        <sz val="12"/>
        <color theme="1"/>
        <rFont val="Arial"/>
        <family val="2"/>
        <charset val="1"/>
      </rPr>
      <t xml:space="preserve">(LeFort II) </t>
    </r>
    <r>
      <rPr>
        <sz val="12"/>
        <color theme="1"/>
        <rFont val="B Traffic"/>
        <charset val="178"/>
      </rPr>
      <t xml:space="preserve">با سیم بندی و یا فیکساسیون موضعی؛ همراه با گرافت استخوان </t>
    </r>
    <r>
      <rPr>
        <sz val="12"/>
        <color theme="1"/>
        <rFont val="Arial"/>
        <family val="2"/>
        <charset val="1"/>
      </rPr>
      <t>(</t>
    </r>
    <r>
      <rPr>
        <sz val="12"/>
        <color theme="1"/>
        <rFont val="B Traffic"/>
        <charset val="178"/>
      </rPr>
      <t>شامل تهیه گرافت</t>
    </r>
    <r>
      <rPr>
        <sz val="12"/>
        <color theme="1"/>
        <rFont val="Arial"/>
        <family val="2"/>
        <charset val="1"/>
      </rPr>
      <t>)</t>
    </r>
  </si>
  <si>
    <t>درمان بسته شکستگی ناحیه گونه از طریق پوست یا مخاط دهان، شامل قوس زایگوما و مالار تریپود، همراه با مانیپولاسیون</t>
  </si>
  <si>
    <r>
      <rPr>
        <sz val="12"/>
        <color theme="1"/>
        <rFont val="B Traffic"/>
        <charset val="178"/>
      </rPr>
      <t xml:space="preserve">درمان باز شكستگي فرورفته گونه شامل قوس زايگوما و تريپودمالار </t>
    </r>
    <r>
      <rPr>
        <sz val="12"/>
        <color theme="1"/>
        <rFont val="Calibri"/>
        <family val="2"/>
        <charset val="1"/>
      </rPr>
      <t>(</t>
    </r>
    <r>
      <rPr>
        <sz val="12"/>
        <color theme="1"/>
        <rFont val="B Traffic"/>
        <charset val="178"/>
      </rPr>
      <t xml:space="preserve">براي مثال روش </t>
    </r>
    <r>
      <rPr>
        <sz val="12"/>
        <color theme="1"/>
        <rFont val="Calibri"/>
        <family val="2"/>
        <charset val="1"/>
      </rPr>
      <t xml:space="preserve">Gilles </t>
    </r>
    <r>
      <rPr>
        <sz val="12"/>
        <color theme="1"/>
        <rFont val="B Traffic"/>
        <charset val="178"/>
      </rPr>
      <t>و موارد مشابه آن</t>
    </r>
    <r>
      <rPr>
        <sz val="12"/>
        <color theme="1"/>
        <rFont val="Calibri"/>
        <family val="2"/>
        <charset val="1"/>
      </rPr>
      <t>)</t>
    </r>
  </si>
  <si>
    <r>
      <rPr>
        <sz val="12"/>
        <color theme="1"/>
        <rFont val="B Traffic"/>
        <charset val="178"/>
      </rPr>
      <t xml:space="preserve">درمان باز شکستگی‌های پیچیده ناحیه گونه شامل قوس زایگوما و تریپود مالار </t>
    </r>
    <r>
      <rPr>
        <sz val="12"/>
        <color theme="1"/>
        <rFont val="Calibri"/>
        <family val="2"/>
        <charset val="1"/>
      </rPr>
      <t>(</t>
    </r>
    <r>
      <rPr>
        <sz val="12"/>
        <color theme="1"/>
        <rFont val="B Traffic"/>
        <charset val="178"/>
      </rPr>
      <t>برای مثال خرد شده یا همراه با درگیری سوراخ اعصاب جمجمه‌ای</t>
    </r>
    <r>
      <rPr>
        <sz val="12"/>
        <color theme="1"/>
        <rFont val="Calibri"/>
        <family val="2"/>
        <charset val="1"/>
      </rPr>
      <t>)</t>
    </r>
    <r>
      <rPr>
        <sz val="12"/>
        <color theme="1"/>
        <rFont val="B Traffic"/>
        <charset val="178"/>
      </rPr>
      <t>، با فیکساسیون داخلی و روش‌های جراحی متعدد</t>
    </r>
  </si>
  <si>
    <r>
      <rPr>
        <sz val="12"/>
        <color theme="1"/>
        <rFont val="B Traffic"/>
        <charset val="178"/>
      </rPr>
      <t xml:space="preserve">درمان باز شکستگی‌های پیچیده ناحیه گونه شامل قوس زایگوما و تریپود مالار </t>
    </r>
    <r>
      <rPr>
        <sz val="12"/>
        <color theme="1"/>
        <rFont val="Arial"/>
        <family val="2"/>
        <charset val="1"/>
      </rPr>
      <t>(</t>
    </r>
    <r>
      <rPr>
        <sz val="12"/>
        <color theme="1"/>
        <rFont val="B Traffic"/>
        <charset val="178"/>
      </rPr>
      <t>برای مثال خرد شده یا همراه با درگیری سوراخ اعصاب جمجمه‌ای</t>
    </r>
    <r>
      <rPr>
        <sz val="12"/>
        <color theme="1"/>
        <rFont val="Arial"/>
        <family val="2"/>
        <charset val="1"/>
      </rPr>
      <t>)</t>
    </r>
    <r>
      <rPr>
        <sz val="12"/>
        <color theme="1"/>
        <rFont val="B Traffic"/>
        <charset val="178"/>
      </rPr>
      <t xml:space="preserve">، همراه با گرافت استخوان </t>
    </r>
    <r>
      <rPr>
        <sz val="12"/>
        <color theme="1"/>
        <rFont val="Arial"/>
        <family val="2"/>
        <charset val="1"/>
      </rPr>
      <t>(</t>
    </r>
    <r>
      <rPr>
        <sz val="12"/>
        <color theme="1"/>
        <rFont val="B Traffic"/>
        <charset val="178"/>
      </rPr>
      <t>شامل تهیه گرافت</t>
    </r>
    <r>
      <rPr>
        <sz val="12"/>
        <color theme="1"/>
        <rFont val="Arial"/>
        <family val="2"/>
        <charset val="1"/>
      </rPr>
      <t xml:space="preserve">) </t>
    </r>
  </si>
  <si>
    <r>
      <rPr>
        <sz val="12"/>
        <color theme="1"/>
        <rFont val="B Traffic"/>
        <charset val="178"/>
      </rPr>
      <t xml:space="preserve">درمان باز شکستگی کف اوربیت </t>
    </r>
    <r>
      <rPr>
        <sz val="12"/>
        <color theme="1"/>
        <rFont val="Calibri"/>
        <family val="2"/>
        <charset val="1"/>
      </rPr>
      <t>(</t>
    </r>
    <r>
      <rPr>
        <sz val="12"/>
        <color theme="1"/>
        <rFont val="B Traffic"/>
        <charset val="178"/>
      </rPr>
      <t xml:space="preserve">از نوع </t>
    </r>
    <r>
      <rPr>
        <sz val="12"/>
        <color theme="1"/>
        <rFont val="Calibri"/>
        <family val="2"/>
        <charset val="1"/>
      </rPr>
      <t>Blow out)</t>
    </r>
    <r>
      <rPr>
        <sz val="12"/>
        <color theme="1"/>
        <rFont val="B Traffic"/>
        <charset val="178"/>
      </rPr>
      <t xml:space="preserve">؛ با سه روش دسترسی از طریق ترانس آنترال </t>
    </r>
    <r>
      <rPr>
        <sz val="12"/>
        <color theme="1"/>
        <rFont val="Calibri"/>
        <family val="2"/>
        <charset val="1"/>
      </rPr>
      <t>(</t>
    </r>
    <r>
      <rPr>
        <sz val="12"/>
        <color theme="1"/>
        <rFont val="B Traffic"/>
        <charset val="178"/>
      </rPr>
      <t>روش کالدول</t>
    </r>
    <r>
      <rPr>
        <sz val="12"/>
        <color theme="1"/>
        <rFont val="Calibri"/>
        <family val="2"/>
        <charset val="1"/>
      </rPr>
      <t>_</t>
    </r>
    <r>
      <rPr>
        <sz val="12"/>
        <color theme="1"/>
        <rFont val="B Traffic"/>
        <charset val="178"/>
      </rPr>
      <t>لوک</t>
    </r>
    <r>
      <rPr>
        <sz val="12"/>
        <color theme="1"/>
        <rFont val="Calibri"/>
        <family val="2"/>
        <charset val="1"/>
      </rPr>
      <t>)</t>
    </r>
    <r>
      <rPr>
        <sz val="12"/>
        <color theme="1"/>
        <rFont val="B Traffic"/>
        <charset val="178"/>
      </rPr>
      <t>، روش پری اوربیتال و روش مرکب</t>
    </r>
  </si>
  <si>
    <r>
      <rPr>
        <sz val="12"/>
        <color theme="1"/>
        <rFont val="B Traffic"/>
        <charset val="178"/>
      </rPr>
      <t xml:space="preserve">درمان باز شکستگی کف اوربیت </t>
    </r>
    <r>
      <rPr>
        <sz val="12"/>
        <color theme="1"/>
        <rFont val="Calibri"/>
        <family val="2"/>
        <charset val="1"/>
      </rPr>
      <t>(</t>
    </r>
    <r>
      <rPr>
        <sz val="12"/>
        <color theme="1"/>
        <rFont val="B Traffic"/>
        <charset val="178"/>
      </rPr>
      <t xml:space="preserve">از نوع </t>
    </r>
    <r>
      <rPr>
        <sz val="12"/>
        <color theme="1"/>
        <rFont val="Calibri"/>
        <family val="2"/>
        <charset val="1"/>
      </rPr>
      <t>Blow out)</t>
    </r>
    <r>
      <rPr>
        <sz val="12"/>
        <color theme="1"/>
        <rFont val="B Traffic"/>
        <charset val="178"/>
      </rPr>
      <t xml:space="preserve">؛ با سه روش دسترسی از طریق ترانس آنترال </t>
    </r>
    <r>
      <rPr>
        <sz val="12"/>
        <color theme="1"/>
        <rFont val="Calibri"/>
        <family val="2"/>
        <charset val="1"/>
      </rPr>
      <t>(</t>
    </r>
    <r>
      <rPr>
        <sz val="12"/>
        <color theme="1"/>
        <rFont val="B Traffic"/>
        <charset val="178"/>
      </rPr>
      <t>روش کالدول</t>
    </r>
    <r>
      <rPr>
        <sz val="12"/>
        <color theme="1"/>
        <rFont val="Calibri"/>
        <family val="2"/>
        <charset val="1"/>
      </rPr>
      <t>_</t>
    </r>
    <r>
      <rPr>
        <sz val="12"/>
        <color theme="1"/>
        <rFont val="B Traffic"/>
        <charset val="178"/>
      </rPr>
      <t>لوک</t>
    </r>
    <r>
      <rPr>
        <sz val="12"/>
        <color theme="1"/>
        <rFont val="Calibri"/>
        <family val="2"/>
        <charset val="1"/>
      </rPr>
      <t>)</t>
    </r>
    <r>
      <rPr>
        <sz val="12"/>
        <color theme="1"/>
        <rFont val="B Traffic"/>
        <charset val="178"/>
      </rPr>
      <t>، روش پری اوربیتال همراه با پروتز آلوپلاستیک یا پروتزهای دیگر</t>
    </r>
  </si>
  <si>
    <r>
      <rPr>
        <sz val="12"/>
        <color theme="1"/>
        <rFont val="B Traffic"/>
        <charset val="178"/>
      </rPr>
      <t xml:space="preserve">درمان باز شکستگی کف اوربیت </t>
    </r>
    <r>
      <rPr>
        <sz val="12"/>
        <color theme="1"/>
        <rFont val="Calibri"/>
        <family val="2"/>
        <charset val="1"/>
      </rPr>
      <t>(</t>
    </r>
    <r>
      <rPr>
        <sz val="12"/>
        <color theme="1"/>
        <rFont val="B Traffic"/>
        <charset val="178"/>
      </rPr>
      <t xml:space="preserve">از نوع </t>
    </r>
    <r>
      <rPr>
        <sz val="12"/>
        <color theme="1"/>
        <rFont val="Calibri"/>
        <family val="2"/>
        <charset val="1"/>
      </rPr>
      <t>Blow out)</t>
    </r>
    <r>
      <rPr>
        <sz val="12"/>
        <color theme="1"/>
        <rFont val="B Traffic"/>
        <charset val="178"/>
      </rPr>
      <t xml:space="preserve">؛ با سه روش دسترسی از طریق ترانس آنترال </t>
    </r>
    <r>
      <rPr>
        <sz val="12"/>
        <color theme="1"/>
        <rFont val="Calibri"/>
        <family val="2"/>
        <charset val="1"/>
      </rPr>
      <t>(</t>
    </r>
    <r>
      <rPr>
        <sz val="12"/>
        <color theme="1"/>
        <rFont val="B Traffic"/>
        <charset val="178"/>
      </rPr>
      <t>روش کالدول</t>
    </r>
    <r>
      <rPr>
        <sz val="12"/>
        <color theme="1"/>
        <rFont val="Calibri"/>
        <family val="2"/>
        <charset val="1"/>
      </rPr>
      <t>_</t>
    </r>
    <r>
      <rPr>
        <sz val="12"/>
        <color theme="1"/>
        <rFont val="B Traffic"/>
        <charset val="178"/>
      </rPr>
      <t>لوک</t>
    </r>
    <r>
      <rPr>
        <sz val="12"/>
        <color theme="1"/>
        <rFont val="Calibri"/>
        <family val="2"/>
        <charset val="1"/>
      </rPr>
      <t>)</t>
    </r>
    <r>
      <rPr>
        <sz val="12"/>
        <color theme="1"/>
        <rFont val="B Traffic"/>
        <charset val="178"/>
      </rPr>
      <t xml:space="preserve">، روش پری اوربیتال همراه با گرافت استخوانی </t>
    </r>
  </si>
  <si>
    <r>
      <rPr>
        <sz val="12"/>
        <color theme="1"/>
        <rFont val="B Traffic"/>
        <charset val="178"/>
      </rPr>
      <t xml:space="preserve">درمان بسته شکستگی اوربیت به جز </t>
    </r>
    <r>
      <rPr>
        <sz val="12"/>
        <color theme="1"/>
        <rFont val="Arial"/>
        <family val="2"/>
        <charset val="1"/>
      </rPr>
      <t>Blow out</t>
    </r>
    <r>
      <rPr>
        <sz val="12"/>
        <color theme="1"/>
        <rFont val="B Traffic"/>
        <charset val="178"/>
      </rPr>
      <t>؛ با یا بدون مانیپولاسیون</t>
    </r>
  </si>
  <si>
    <r>
      <rPr>
        <sz val="12"/>
        <color theme="1"/>
        <rFont val="B Traffic"/>
        <charset val="178"/>
      </rPr>
      <t xml:space="preserve">درمان باز شکستگی اوربیت به جز </t>
    </r>
    <r>
      <rPr>
        <sz val="12"/>
        <color theme="1"/>
        <rFont val="Calibri"/>
        <family val="2"/>
        <charset val="1"/>
      </rPr>
      <t>Blow out</t>
    </r>
    <r>
      <rPr>
        <sz val="12"/>
        <color theme="1"/>
        <rFont val="B Traffic"/>
        <charset val="178"/>
      </rPr>
      <t>؛ با یا بدون پروتز</t>
    </r>
  </si>
  <si>
    <r>
      <rPr>
        <sz val="12"/>
        <color theme="1"/>
        <rFont val="B Traffic"/>
        <charset val="178"/>
      </rPr>
      <t xml:space="preserve">درمان باز شکستگی اوربیت به جز </t>
    </r>
    <r>
      <rPr>
        <sz val="12"/>
        <color theme="1"/>
        <rFont val="Calibri"/>
        <family val="2"/>
        <charset val="1"/>
      </rPr>
      <t>Blow out</t>
    </r>
    <r>
      <rPr>
        <sz val="12"/>
        <color theme="1"/>
        <rFont val="B Traffic"/>
        <charset val="178"/>
      </rPr>
      <t xml:space="preserve">؛ با گرافت استخوان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</si>
  <si>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درمان بسته شکستگی ماگزیلا یا کام </t>
    </r>
    <r>
      <rPr>
        <sz val="12"/>
        <color theme="1"/>
        <rFont val="Arial"/>
        <family val="2"/>
        <charset val="1"/>
      </rPr>
      <t xml:space="preserve">(LeFort I) </t>
    </r>
    <r>
      <rPr>
        <sz val="12"/>
        <color theme="1"/>
        <rFont val="B Traffic"/>
        <charset val="178"/>
      </rPr>
      <t>با فیکساسیون سیمی بین‌دندانی یا دندان مصنوعی یا اسپلینت</t>
    </r>
  </si>
  <si>
    <r>
      <rPr>
        <sz val="12"/>
        <color theme="1"/>
        <rFont val="B Traffic"/>
        <charset val="178"/>
      </rPr>
      <t xml:space="preserve">درمان باز شکستگی کام یا ماگزیلا </t>
    </r>
    <r>
      <rPr>
        <sz val="12"/>
        <color theme="1"/>
        <rFont val="Calibri"/>
        <family val="2"/>
        <charset val="1"/>
      </rPr>
      <t xml:space="preserve">(LeFort I) </t>
    </r>
    <r>
      <rPr>
        <sz val="12"/>
        <color theme="1"/>
        <rFont val="B Traffic"/>
        <charset val="178"/>
      </rPr>
      <t xml:space="preserve">یا عارضه‌دار </t>
    </r>
    <r>
      <rPr>
        <sz val="12"/>
        <color theme="1"/>
        <rFont val="Calibri"/>
        <family val="2"/>
        <charset val="1"/>
      </rPr>
      <t>(</t>
    </r>
    <r>
      <rPr>
        <sz val="12"/>
        <color theme="1"/>
        <rFont val="B Traffic"/>
        <charset val="178"/>
      </rPr>
      <t>خرد شده یا همراه با درگیری سوراخ اعصاب جمجمه‌ای</t>
    </r>
    <r>
      <rPr>
        <sz val="12"/>
        <color theme="1"/>
        <rFont val="Calibri"/>
        <family val="2"/>
        <charset val="1"/>
      </rPr>
      <t>)</t>
    </r>
    <r>
      <rPr>
        <sz val="12"/>
        <color theme="1"/>
        <rFont val="B Traffic"/>
        <charset val="178"/>
      </rPr>
      <t xml:space="preserve">، با دسترسی‌های متعدد </t>
    </r>
  </si>
  <si>
    <r>
      <rPr>
        <sz val="12"/>
        <color theme="1"/>
        <rFont val="B Traffic"/>
        <charset val="178"/>
      </rPr>
      <t xml:space="preserve">درمان بسته جداشدگی کرانیوفاشیال </t>
    </r>
    <r>
      <rPr>
        <sz val="12"/>
        <color theme="1"/>
        <rFont val="Arial"/>
        <family val="2"/>
        <charset val="1"/>
      </rPr>
      <t xml:space="preserve">(LeFort III) </t>
    </r>
    <r>
      <rPr>
        <sz val="12"/>
        <color theme="1"/>
        <rFont val="B Traffic"/>
        <charset val="178"/>
      </rPr>
      <t>با استفاده از فیکساسیون سیمی بین‌دندانی یا دندان مصنوعی یا اسپلینت</t>
    </r>
  </si>
  <si>
    <r>
      <rPr>
        <sz val="12"/>
        <color theme="1"/>
        <rFont val="B Traffic"/>
        <charset val="178"/>
      </rPr>
      <t xml:space="preserve">درمان باز جداشدگی کرانیوفاشیال </t>
    </r>
    <r>
      <rPr>
        <sz val="12"/>
        <color theme="1"/>
        <rFont val="Calibri"/>
        <family val="2"/>
        <charset val="1"/>
      </rPr>
      <t xml:space="preserve">(LeFort III) </t>
    </r>
    <r>
      <rPr>
        <sz val="12"/>
        <color theme="1"/>
        <rFont val="B Traffic"/>
        <charset val="178"/>
      </rPr>
      <t>با استفاده از روش‌های متعدد</t>
    </r>
  </si>
  <si>
    <r>
      <rPr>
        <sz val="12"/>
        <color theme="1"/>
        <rFont val="B Traffic"/>
        <charset val="178"/>
      </rPr>
      <t xml:space="preserve">درمان باز جداشدگی کرانیوفاشیال </t>
    </r>
    <r>
      <rPr>
        <sz val="12"/>
        <color theme="1"/>
        <rFont val="Calibri"/>
        <family val="2"/>
        <charset val="1"/>
      </rPr>
      <t xml:space="preserve">(LeFort III) </t>
    </r>
    <r>
      <rPr>
        <sz val="12"/>
        <color theme="1"/>
        <rFont val="B Traffic"/>
        <charset val="178"/>
      </rPr>
      <t xml:space="preserve">عارضه‌دار، روش‌های دسترسی جراحی متعدد، فیکساسیون داخلی همراه با گرافت استخوانی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</si>
  <si>
    <t>درمان بسته شکستگی تیغه آلوئولی ماگزیلا یا مندیبل</t>
  </si>
  <si>
    <r>
      <rPr>
        <sz val="12"/>
        <color theme="1"/>
        <rFont val="B Traffic"/>
        <charset val="178"/>
      </rPr>
      <t xml:space="preserve">درمان باز شکستگی تیغه آلوئولی ماگزیلا یا مندیبل </t>
    </r>
    <r>
      <rPr>
        <sz val="12"/>
        <color theme="1"/>
        <rFont val="Arial"/>
        <family val="2"/>
        <charset val="1"/>
      </rPr>
      <t>(</t>
    </r>
    <r>
      <rPr>
        <sz val="12"/>
        <color theme="1"/>
        <rFont val="B Traffic"/>
        <charset val="178"/>
      </rPr>
      <t>عمل مستقل</t>
    </r>
    <r>
      <rPr>
        <sz val="12"/>
        <color theme="1"/>
        <rFont val="Arial"/>
        <family val="2"/>
        <charset val="1"/>
      </rPr>
      <t>)</t>
    </r>
  </si>
  <si>
    <t>درمان بسته شکستگی مندیبل؛ بدون یا با مانیپولاسیون</t>
  </si>
  <si>
    <t>درمان بسته شکستگی مندیبل همراه با فیکساسیون خارج یا از طریق پوست</t>
  </si>
  <si>
    <t>درمان بسته شکستگی مندیبل همراه با فیکساسیون بین‌دندانی</t>
  </si>
  <si>
    <t>درمان باز شکستگی مندیبل همراه با فیکساسیون خارجی</t>
  </si>
  <si>
    <t>درمان باز شکستگی مندیبل؛ بدون فیکساسیون بین‌دندانی</t>
  </si>
  <si>
    <t>درمان باز شکستگی مندیبل؛ با فیکساسیون بین‌دندانی</t>
  </si>
  <si>
    <t>درمان باز شکستگی کندیل مندیبل</t>
  </si>
  <si>
    <t>درمان باز شکستگی پیچیده مندیبل به وسیله روش‌های دسترسی متعدد جراحی شامل فیکساسیون داخلی، بین‌دندانی و یا سیم‌بندی دندان مصنوعی یا اسپلینت</t>
  </si>
  <si>
    <t>درمان بسته دررفتگی تمپورومندیبولار؛ بار اول یا دفعات بعد</t>
  </si>
  <si>
    <r>
      <rPr>
        <sz val="12"/>
        <color theme="1"/>
        <rFont val="B Traffic"/>
        <charset val="178"/>
      </rPr>
      <t xml:space="preserve">درمان بسته دررفتگی تمپورومندیبولار؛ پیچیده </t>
    </r>
    <r>
      <rPr>
        <sz val="12"/>
        <color theme="1"/>
        <rFont val="Arial"/>
        <family val="2"/>
        <charset val="1"/>
      </rPr>
      <t>(</t>
    </r>
    <r>
      <rPr>
        <sz val="12"/>
        <color theme="1"/>
        <rFont val="B Traffic"/>
        <charset val="178"/>
      </rPr>
      <t>برای مثال نیازمند فیکساسیون یا اسپلینتینگ اینترماگزیلاری</t>
    </r>
    <r>
      <rPr>
        <sz val="12"/>
        <color theme="1"/>
        <rFont val="Arial"/>
        <family val="2"/>
        <charset val="1"/>
      </rPr>
      <t>)</t>
    </r>
    <r>
      <rPr>
        <sz val="12"/>
        <color theme="1"/>
        <rFont val="B Traffic"/>
        <charset val="178"/>
      </rPr>
      <t>، برای بار اول یا دفعات بعد</t>
    </r>
  </si>
  <si>
    <t>درمان باز دررفتگی تمپوروماندیبولار</t>
  </si>
  <si>
    <r>
      <rPr>
        <sz val="12"/>
        <color theme="1"/>
        <rFont val="B Traffic"/>
        <charset val="178"/>
      </rPr>
      <t>درمان بسته شکستگی هیوئید</t>
    </r>
    <r>
      <rPr>
        <sz val="12"/>
        <color theme="1"/>
        <rFont val="Arial"/>
        <family val="2"/>
        <charset val="1"/>
      </rPr>
      <t xml:space="preserve">: </t>
    </r>
    <r>
      <rPr>
        <sz val="12"/>
        <color theme="1"/>
        <rFont val="B Traffic"/>
        <charset val="178"/>
      </rPr>
      <t>بدون مانیپولاسیون</t>
    </r>
  </si>
  <si>
    <r>
      <rPr>
        <sz val="12"/>
        <color theme="1"/>
        <rFont val="B Traffic"/>
        <charset val="178"/>
      </rPr>
      <t>درمان بسته شکستگی هیوئید</t>
    </r>
    <r>
      <rPr>
        <sz val="12"/>
        <color theme="1"/>
        <rFont val="Arial"/>
        <family val="2"/>
        <charset val="1"/>
      </rPr>
      <t xml:space="preserve">: </t>
    </r>
    <r>
      <rPr>
        <sz val="12"/>
        <color theme="1"/>
        <rFont val="B Traffic"/>
        <charset val="178"/>
      </rPr>
      <t>با مانیپولاسیون</t>
    </r>
  </si>
  <si>
    <t>درمان باز شکستگی هیوئید</t>
  </si>
  <si>
    <t>سیم‌بندی بین‌دندانی برای مواردی به جز شکستگی</t>
  </si>
  <si>
    <r>
      <rPr>
        <sz val="12"/>
        <color theme="1"/>
        <rFont val="B Traffic"/>
        <charset val="178"/>
      </rPr>
      <t xml:space="preserve">شکستی‌های متعدد صورت </t>
    </r>
    <r>
      <rPr>
        <sz val="12"/>
        <color theme="1"/>
        <rFont val="Calibri"/>
        <family val="2"/>
        <charset val="1"/>
      </rPr>
      <t xml:space="preserve">(Pan Facial) </t>
    </r>
    <r>
      <rPr>
        <sz val="12"/>
        <color theme="1"/>
        <rFont val="B Traffic"/>
        <charset val="178"/>
      </rPr>
      <t>حداقل شامل سه شکستگی نیازمند فیکساسیون داخلی، مندیبل، ماگزیلا، زایگوما و نازواوربیتواتموئیدال</t>
    </r>
  </si>
  <si>
    <t>انسیزیون و درناژ هماتوم یا آبسه عمقی، بافت نرم گردن یا قفسه سینه</t>
  </si>
  <si>
    <t>انسیزیون و درناژ هماتوم یا آبسه عمقی، بافت نرم گردن یا قفسه سینه با برداشتن ناقص دنده</t>
  </si>
  <si>
    <r>
      <rPr>
        <sz val="12"/>
        <color theme="1"/>
        <rFont val="B Traffic"/>
        <charset val="178"/>
      </rPr>
      <t xml:space="preserve">انسیزیون، عمقی، با بازکردن کورتکس استخوان </t>
    </r>
    <r>
      <rPr>
        <sz val="12"/>
        <color theme="1"/>
        <rFont val="Calibri"/>
        <family val="2"/>
        <charset val="1"/>
      </rPr>
      <t>(</t>
    </r>
    <r>
      <rPr>
        <sz val="12"/>
        <color theme="1"/>
        <rFont val="B Traffic"/>
        <charset val="178"/>
      </rPr>
      <t>برای مثال برای آبسه استخوان یا استئومیلیت</t>
    </r>
    <r>
      <rPr>
        <sz val="12"/>
        <color theme="1"/>
        <rFont val="Calibri"/>
        <family val="2"/>
        <charset val="1"/>
      </rPr>
      <t>)</t>
    </r>
    <r>
      <rPr>
        <sz val="12"/>
        <color theme="1"/>
        <rFont val="B Traffic"/>
        <charset val="178"/>
      </rPr>
      <t>، توراکس</t>
    </r>
  </si>
  <si>
    <t>بیوپسی بافت نرم گردن یا توراکس</t>
  </si>
  <si>
    <t xml:space="preserve">اکسیزیون تومور؛ عمقی، زیر فاشیایی، داخل عضلانی </t>
  </si>
  <si>
    <t>رزکسیون رادیکال تومور، بافت نرم گردن یا توراکس</t>
  </si>
  <si>
    <t>اکسیزیون ناقص دنده یا جناغ شامل دنده اول و یا دنده گردنی؛ با یا بدون سمپاتکتومی</t>
  </si>
  <si>
    <r>
      <rPr>
        <sz val="12"/>
        <color theme="1"/>
        <rFont val="Arial"/>
        <family val="2"/>
        <charset val="1"/>
      </rPr>
      <t xml:space="preserve"> (</t>
    </r>
    <r>
      <rPr>
        <sz val="12"/>
        <color theme="1"/>
        <rFont val="B Traffic"/>
        <charset val="178"/>
      </rPr>
      <t xml:space="preserve">برای رزکسیون رادیکال قفسه سینه و دنده‌ها برای تومور، از کد </t>
    </r>
    <r>
      <rPr>
        <sz val="12"/>
        <color theme="1"/>
        <rFont val="Arial"/>
        <family val="2"/>
        <charset val="1"/>
      </rPr>
      <t xml:space="preserve">100720 </t>
    </r>
    <r>
      <rPr>
        <sz val="12"/>
        <color theme="1"/>
        <rFont val="B Traffic"/>
        <charset val="178"/>
      </rPr>
      <t>استفاده گردد</t>
    </r>
    <r>
      <rPr>
        <sz val="12"/>
        <color theme="1"/>
        <rFont val="Arial"/>
        <family val="2"/>
        <charset val="1"/>
      </rPr>
      <t>) (</t>
    </r>
    <r>
      <rPr>
        <sz val="12"/>
        <color theme="1"/>
        <rFont val="B Traffic"/>
        <charset val="178"/>
      </rPr>
      <t xml:space="preserve">برای دبریدمان رادیکال قفسه سینه و دنده‌ها برای آسیب‌دیدگی، به کدهای </t>
    </r>
    <r>
      <rPr>
        <sz val="12"/>
        <color theme="1"/>
        <rFont val="Arial"/>
        <family val="2"/>
        <charset val="1"/>
      </rPr>
      <t xml:space="preserve">100075 </t>
    </r>
    <r>
      <rPr>
        <sz val="12"/>
        <color theme="1"/>
        <rFont val="B Traffic"/>
        <charset val="178"/>
      </rPr>
      <t xml:space="preserve">و </t>
    </r>
    <r>
      <rPr>
        <sz val="12"/>
        <color theme="1"/>
        <rFont val="Arial"/>
        <family val="2"/>
        <charset val="1"/>
      </rPr>
      <t xml:space="preserve">100080 </t>
    </r>
    <r>
      <rPr>
        <sz val="12"/>
        <color theme="1"/>
        <rFont val="B Traffic"/>
        <charset val="178"/>
      </rPr>
      <t>مراجعه گردد</t>
    </r>
    <r>
      <rPr>
        <sz val="12"/>
        <color theme="1"/>
        <rFont val="Arial"/>
        <family val="2"/>
        <charset val="1"/>
      </rPr>
      <t>)</t>
    </r>
  </si>
  <si>
    <r>
      <rPr>
        <sz val="12"/>
        <color theme="1"/>
        <rFont val="B Traffic"/>
        <charset val="178"/>
      </rPr>
      <t xml:space="preserve">کستوترانسورسکتومی </t>
    </r>
    <r>
      <rPr>
        <sz val="12"/>
        <color theme="1"/>
        <rFont val="Arial"/>
        <family val="2"/>
        <charset val="1"/>
      </rPr>
      <t>(</t>
    </r>
    <r>
      <rPr>
        <sz val="12"/>
        <color theme="1"/>
        <rFont val="B Traffic"/>
        <charset val="178"/>
      </rPr>
      <t>عمل مستقل</t>
    </r>
    <r>
      <rPr>
        <sz val="12"/>
        <color theme="1"/>
        <rFont val="Arial"/>
        <family val="2"/>
        <charset val="1"/>
      </rPr>
      <t>)</t>
    </r>
  </si>
  <si>
    <t xml:space="preserve">دبریدمان جناغ </t>
  </si>
  <si>
    <r>
      <rPr>
        <sz val="12"/>
        <color theme="1"/>
        <rFont val="Arial"/>
        <family val="2"/>
        <charset val="1"/>
      </rPr>
      <t>(</t>
    </r>
    <r>
      <rPr>
        <sz val="12"/>
        <color theme="1"/>
        <rFont val="B Traffic"/>
        <charset val="178"/>
      </rPr>
      <t xml:space="preserve">برای دبریدمان و ترمیم زخم، از کد </t>
    </r>
    <r>
      <rPr>
        <sz val="12"/>
        <color theme="1"/>
        <rFont val="Arial"/>
        <family val="2"/>
        <charset val="1"/>
      </rPr>
      <t xml:space="preserve">200945 </t>
    </r>
    <r>
      <rPr>
        <sz val="12"/>
        <color theme="1"/>
        <rFont val="B Traffic"/>
        <charset val="178"/>
      </rPr>
      <t>استفاده گردد</t>
    </r>
    <r>
      <rPr>
        <sz val="12"/>
        <color theme="1"/>
        <rFont val="Arial"/>
        <family val="2"/>
        <charset val="1"/>
      </rPr>
      <t>)</t>
    </r>
  </si>
  <si>
    <t>برداشتن راديكال جناغ</t>
  </si>
  <si>
    <t xml:space="preserve">برداشتن راديكال جناغ با لنفادنتكتومي ميان سينه </t>
  </si>
  <si>
    <r>
      <rPr>
        <sz val="12"/>
        <color theme="1"/>
        <rFont val="Calibri"/>
        <family val="2"/>
        <charset val="1"/>
      </rPr>
      <t>(</t>
    </r>
    <r>
      <rPr>
        <sz val="12"/>
        <color theme="1"/>
        <rFont val="B Traffic"/>
        <charset val="178"/>
      </rPr>
      <t xml:space="preserve">این کد به همراه کد </t>
    </r>
    <r>
      <rPr>
        <sz val="12"/>
        <color theme="1"/>
        <rFont val="Calibri"/>
        <family val="2"/>
        <charset val="1"/>
      </rPr>
      <t xml:space="preserve">200918 </t>
    </r>
    <r>
      <rPr>
        <sz val="12"/>
        <color theme="1"/>
        <rFont val="B Traffic"/>
        <charset val="178"/>
      </rPr>
      <t>قابل محاسبه و گزارش نمی‌باشد</t>
    </r>
    <r>
      <rPr>
        <sz val="12"/>
        <color theme="1"/>
        <rFont val="Calibri"/>
        <family val="2"/>
        <charset val="1"/>
      </rPr>
      <t>)</t>
    </r>
  </si>
  <si>
    <t xml:space="preserve"> لنفادنتكتومي ميان سينه به دنبال رزکسیون تومورهای ریه یا جدار قفسه سینه</t>
  </si>
  <si>
    <t>میوتومی هیوئید و تعلیق</t>
  </si>
  <si>
    <t>قطع عضله اسکالن قدامی؛ بدون برداشتن دنده گردنی</t>
  </si>
  <si>
    <t>قطع عضله اسکالن قدامی؛ با برداشتن دنده گردنی</t>
  </si>
  <si>
    <t xml:space="preserve">قطع استرنوکلایدوماستوئید برای تورتیکولی، عمل باز؛ با یا بدون گچ‌گیری یک سر عضله </t>
  </si>
  <si>
    <r>
      <rPr>
        <sz val="12"/>
        <color theme="1"/>
        <rFont val="Calibri"/>
        <family val="2"/>
        <charset val="1"/>
      </rPr>
      <t>(</t>
    </r>
    <r>
      <rPr>
        <sz val="12"/>
        <color theme="1"/>
        <rFont val="B Traffic"/>
        <charset val="178"/>
      </rPr>
      <t xml:space="preserve">برای قطع اعصاب اکسسوری نخاع و اعصاب گردنی به کدهای </t>
    </r>
    <r>
      <rPr>
        <sz val="12"/>
        <color theme="1"/>
        <rFont val="Calibri"/>
        <family val="2"/>
        <charset val="1"/>
      </rPr>
      <t xml:space="preserve">601225 </t>
    </r>
    <r>
      <rPr>
        <sz val="12"/>
        <color theme="1"/>
        <rFont val="B Traffic"/>
        <charset val="178"/>
      </rPr>
      <t xml:space="preserve">و </t>
    </r>
    <r>
      <rPr>
        <sz val="12"/>
        <color theme="1"/>
        <rFont val="Calibri"/>
        <family val="2"/>
        <charset val="1"/>
      </rPr>
      <t xml:space="preserve">601660 </t>
    </r>
    <r>
      <rPr>
        <sz val="12"/>
        <color theme="1"/>
        <rFont val="B Traffic"/>
        <charset val="178"/>
      </rPr>
      <t>مراجعه گردد</t>
    </r>
    <r>
      <rPr>
        <sz val="12"/>
        <color theme="1"/>
        <rFont val="Calibri"/>
        <family val="2"/>
        <charset val="1"/>
      </rPr>
      <t>)</t>
    </r>
  </si>
  <si>
    <t>قطع استرنوکلاویدوماستوئید برای تورتیکولی، عمل باز؛ با یا بدون گچ‌گیری دو سر عضله با دو انسیزیون جداگانه</t>
  </si>
  <si>
    <t>ترميم و بازسازي پكتوس اكسكاواتوم يا كاريناتوم؛ باز</t>
  </si>
  <si>
    <r>
      <rPr>
        <sz val="12"/>
        <color theme="1"/>
        <rFont val="B Traffic"/>
        <charset val="178"/>
      </rPr>
      <t xml:space="preserve">بستن زخم باز استرنوتومی میانی با یا بدون دبریدمان </t>
    </r>
    <r>
      <rPr>
        <sz val="12"/>
        <color theme="1"/>
        <rFont val="Arial"/>
        <family val="2"/>
        <charset val="1"/>
      </rPr>
      <t>(</t>
    </r>
    <r>
      <rPr>
        <sz val="12"/>
        <color theme="1"/>
        <rFont val="B Traffic"/>
        <charset val="178"/>
      </rPr>
      <t>عمل مستقل</t>
    </r>
    <r>
      <rPr>
        <sz val="12"/>
        <color theme="1"/>
        <rFont val="Arial"/>
        <family val="2"/>
        <charset val="1"/>
      </rPr>
      <t>)</t>
    </r>
  </si>
  <si>
    <t>درمان بسته شکستگی دنده یا استرنوم</t>
  </si>
  <si>
    <t>درمان باز شکستگی دنده، بدون فیکساسیون، هر یک</t>
  </si>
  <si>
    <t xml:space="preserve">درمان شکستگی دنده یا استرنوم با فیکساسیون خارجی </t>
  </si>
  <si>
    <r>
      <rPr>
        <sz val="12"/>
        <color theme="1"/>
        <rFont val="Calibri"/>
        <family val="2"/>
        <charset val="1"/>
      </rPr>
      <t>(</t>
    </r>
    <r>
      <rPr>
        <sz val="12"/>
        <color theme="1"/>
        <rFont val="B Traffic"/>
        <charset val="178"/>
      </rPr>
      <t xml:space="preserve">برای دررفتگی استرنوکلاویکولار به کدهای </t>
    </r>
    <r>
      <rPr>
        <sz val="12"/>
        <color theme="1"/>
        <rFont val="Calibri"/>
        <family val="2"/>
        <charset val="1"/>
      </rPr>
      <t xml:space="preserve">201440 </t>
    </r>
    <r>
      <rPr>
        <sz val="12"/>
        <color theme="1"/>
        <rFont val="B Traffic"/>
        <charset val="178"/>
      </rPr>
      <t xml:space="preserve">و </t>
    </r>
    <r>
      <rPr>
        <sz val="12"/>
        <color theme="1"/>
        <rFont val="Calibri"/>
        <family val="2"/>
        <charset val="1"/>
      </rPr>
      <t xml:space="preserve">201445 </t>
    </r>
    <r>
      <rPr>
        <sz val="12"/>
        <color theme="1"/>
        <rFont val="B Traffic"/>
        <charset val="178"/>
      </rPr>
      <t>مراجعه گردد</t>
    </r>
    <r>
      <rPr>
        <sz val="12"/>
        <color theme="1"/>
        <rFont val="Calibri"/>
        <family val="2"/>
        <charset val="1"/>
      </rPr>
      <t>)</t>
    </r>
  </si>
  <si>
    <t xml:space="preserve">بیوپسی، بافت نرم پشت یا پهلو؛ سطحی یا عمقی </t>
  </si>
  <si>
    <r>
      <rPr>
        <sz val="12"/>
        <color theme="1"/>
        <rFont val="Arial"/>
        <family val="2"/>
        <charset val="1"/>
      </rPr>
      <t>(</t>
    </r>
    <r>
      <rPr>
        <sz val="12"/>
        <color theme="1"/>
        <rFont val="B Traffic"/>
        <charset val="178"/>
      </rPr>
      <t xml:space="preserve">برای بیوپسی سوزنی بافت نرم، از کد </t>
    </r>
    <r>
      <rPr>
        <sz val="12"/>
        <color theme="1"/>
        <rFont val="Arial"/>
        <family val="2"/>
        <charset val="1"/>
      </rPr>
      <t xml:space="preserve">200030 </t>
    </r>
    <r>
      <rPr>
        <sz val="12"/>
        <color theme="1"/>
        <rFont val="B Traffic"/>
        <charset val="178"/>
      </rPr>
      <t>استفاده گردد</t>
    </r>
    <r>
      <rPr>
        <sz val="12"/>
        <color theme="1"/>
        <rFont val="Arial"/>
        <family val="2"/>
        <charset val="1"/>
      </rPr>
      <t>)</t>
    </r>
  </si>
  <si>
    <r>
      <rPr>
        <sz val="12"/>
        <color theme="1"/>
        <rFont val="B Traffic"/>
        <charset val="178"/>
      </rPr>
      <t xml:space="preserve">اکسیزیون تومور، نسج نرم، پهلو یا پشت تا </t>
    </r>
    <r>
      <rPr>
        <sz val="12"/>
        <color theme="1"/>
        <rFont val="Arial"/>
        <family val="2"/>
        <charset val="1"/>
      </rPr>
      <t xml:space="preserve">5 </t>
    </r>
    <r>
      <rPr>
        <sz val="12"/>
        <color theme="1"/>
        <rFont val="B Traffic"/>
        <charset val="178"/>
      </rPr>
      <t>سانت</t>
    </r>
  </si>
  <si>
    <r>
      <rPr>
        <sz val="12"/>
        <color theme="1"/>
        <rFont val="B Traffic"/>
        <charset val="178"/>
      </rPr>
      <t xml:space="preserve">اکسیزیون تومور، نسج نرم، پهلو یا پشت بیش از </t>
    </r>
    <r>
      <rPr>
        <sz val="12"/>
        <color theme="1"/>
        <rFont val="Arial"/>
        <family val="2"/>
        <charset val="1"/>
      </rPr>
      <t xml:space="preserve">5 </t>
    </r>
    <r>
      <rPr>
        <sz val="12"/>
        <color theme="1"/>
        <rFont val="B Traffic"/>
        <charset val="178"/>
      </rPr>
      <t>سانت</t>
    </r>
  </si>
  <si>
    <r>
      <rPr>
        <sz val="12"/>
        <color theme="1"/>
        <rFont val="B Traffic"/>
        <charset val="178"/>
      </rPr>
      <t xml:space="preserve">رزکسیون رادیکال تومور </t>
    </r>
    <r>
      <rPr>
        <sz val="12"/>
        <color theme="1"/>
        <rFont val="Arial"/>
        <family val="2"/>
        <charset val="1"/>
      </rPr>
      <t>(</t>
    </r>
    <r>
      <rPr>
        <sz val="12"/>
        <color theme="1"/>
        <rFont val="B Traffic"/>
        <charset val="178"/>
      </rPr>
      <t>برای مثال نئوپلاسم بدخیم</t>
    </r>
    <r>
      <rPr>
        <sz val="12"/>
        <color theme="1"/>
        <rFont val="Arial"/>
        <family val="2"/>
        <charset val="1"/>
      </rPr>
      <t>)</t>
    </r>
    <r>
      <rPr>
        <sz val="12"/>
        <color theme="1"/>
        <rFont val="B Traffic"/>
        <charset val="178"/>
      </rPr>
      <t>، بافت نرم پهلو یا پشت</t>
    </r>
  </si>
  <si>
    <r>
      <rPr>
        <sz val="12"/>
        <color theme="1"/>
        <rFont val="B Traffic"/>
        <charset val="178"/>
      </rPr>
      <t xml:space="preserve">اکسیزیون ناقص جزء مهره‌ای خلفی </t>
    </r>
    <r>
      <rPr>
        <sz val="12"/>
        <color theme="1"/>
        <rFont val="Calibri"/>
        <family val="2"/>
        <charset val="1"/>
      </rPr>
      <t>(</t>
    </r>
    <r>
      <rPr>
        <sz val="12"/>
        <color theme="1"/>
        <rFont val="B Traffic"/>
        <charset val="178"/>
      </rPr>
      <t>برای مثال زائده شوکی، لامینا، یا فاست</t>
    </r>
    <r>
      <rPr>
        <sz val="12"/>
        <color theme="1"/>
        <rFont val="Calibri"/>
        <family val="2"/>
        <charset val="1"/>
      </rPr>
      <t xml:space="preserve">) </t>
    </r>
    <r>
      <rPr>
        <sz val="12"/>
        <color theme="1"/>
        <rFont val="B Traffic"/>
        <charset val="178"/>
      </rPr>
      <t>برای ضایعات داخل استخوانی، یک سگمان مهره‌ای؛ گردنی، پشتی یا کمری</t>
    </r>
  </si>
  <si>
    <t xml:space="preserve">هر سگمان جزء مهره‌ای یا جسم مهره‌ای اضافه </t>
  </si>
  <si>
    <r>
      <rPr>
        <sz val="12"/>
        <color theme="1"/>
        <rFont val="B Traffic"/>
        <charset val="178"/>
      </rPr>
      <t>اکسیزیون ناقص جسم مهره‌ای برای ضایعات داخل استخوانی، بدون دکمپرسیون نخاع یا ریشه</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عصبی، یک سگمان مهره‌ای؛ گردنی، پشتی، کمری</t>
    </r>
  </si>
  <si>
    <r>
      <rPr>
        <sz val="12"/>
        <color theme="1"/>
        <rFont val="B Traffic"/>
        <charset val="178"/>
      </rPr>
      <t>اکسیزیون ناقص جسم مهره‌ای برای ضایعات داخل استخوانی، بدون دکمپرسیون نخاع یا ریشه</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عصبی، هر سگمان جزء مهره‌ای یا جسم مهره‌ای اضافه </t>
    </r>
  </si>
  <si>
    <t>اكسيزيون راديكال تومورهاي جزء خلفي ستون فقرات</t>
  </si>
  <si>
    <t>اكسيزيون راديكال تومورهاي جزء قدامي ستون فقرات</t>
  </si>
  <si>
    <r>
      <rPr>
        <sz val="12"/>
        <color theme="1"/>
        <rFont val="B Traffic"/>
        <charset val="178"/>
      </rPr>
      <t xml:space="preserve">اصلاح دفورميتي لوکال </t>
    </r>
    <r>
      <rPr>
        <sz val="12"/>
        <color theme="1"/>
        <rFont val="Calibri"/>
        <family val="2"/>
        <charset val="1"/>
      </rPr>
      <t>(</t>
    </r>
    <r>
      <rPr>
        <sz val="12"/>
        <color theme="1"/>
        <rFont val="B Traffic"/>
        <charset val="178"/>
      </rPr>
      <t>اكسيزيون نيمه مهره مادرزادي از خلف</t>
    </r>
    <r>
      <rPr>
        <sz val="12"/>
        <color theme="1"/>
        <rFont val="Calibri"/>
        <family val="2"/>
        <charset val="1"/>
      </rPr>
      <t xml:space="preserve">) </t>
    </r>
    <r>
      <rPr>
        <sz val="12"/>
        <color theme="1"/>
        <rFont val="B Traffic"/>
        <charset val="178"/>
      </rPr>
      <t>شامل لامينکتومي، ديسککتومي دو طرفه، کورپکتومي کامل يا ناکامل</t>
    </r>
  </si>
  <si>
    <r>
      <rPr>
        <sz val="12"/>
        <color theme="1"/>
        <rFont val="B Traffic"/>
        <charset val="178"/>
      </rPr>
      <t>استئوتومی ستون مهره، دسترسی خلفی یا خلفی</t>
    </r>
    <r>
      <rPr>
        <sz val="12"/>
        <color theme="1"/>
        <rFont val="Calibri"/>
        <family val="2"/>
        <charset val="1"/>
      </rPr>
      <t>_</t>
    </r>
    <r>
      <rPr>
        <sz val="12"/>
        <color theme="1"/>
        <rFont val="B Traffic"/>
        <charset val="178"/>
      </rPr>
      <t>جانبی، یک سگمان مهره‌ای؛ گردنی، پشتی، کمری</t>
    </r>
  </si>
  <si>
    <r>
      <rPr>
        <sz val="12"/>
        <color theme="1"/>
        <rFont val="B Traffic"/>
        <charset val="178"/>
      </rPr>
      <t>استئوتومی ستون مهره، دسترسی خلفی یا خلفی</t>
    </r>
    <r>
      <rPr>
        <sz val="12"/>
        <color theme="1"/>
        <rFont val="Calibri"/>
        <family val="2"/>
        <charset val="1"/>
      </rPr>
      <t>_</t>
    </r>
    <r>
      <rPr>
        <sz val="12"/>
        <color theme="1"/>
        <rFont val="B Traffic"/>
        <charset val="178"/>
      </rPr>
      <t>جانبی، هر سگمان مهره‌ای اضافه؛ گردنی، پشتی، کمری</t>
    </r>
  </si>
  <si>
    <t>استئوتومی ستون مهره‌ای، شامل برداشتن دیسک، دسترسی از قدام، یک سگمان مهره‌ای؛ گردنی، پشتی، کمری</t>
  </si>
  <si>
    <t xml:space="preserve">استئوتومی ستون مهره‌ای، شامل برداشتن دیسک، دسترسی از قدام، هر سگمان مهره‌ای اضافه؛ گردنی، پشتی، کمری </t>
  </si>
  <si>
    <r>
      <rPr>
        <sz val="12"/>
        <color theme="1"/>
        <rFont val="B Traffic"/>
        <charset val="178"/>
      </rPr>
      <t>درمان بسته شکستگی</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زائده مهره‌ای؛ جسم مهره‌ای، بدون مانیپولاسیون، نیازمند و شامل گچ‌گیری یا بریس‌گذاری</t>
    </r>
  </si>
  <si>
    <r>
      <rPr>
        <sz val="12"/>
        <color theme="1"/>
        <rFont val="B Traffic"/>
        <charset val="178"/>
      </rPr>
      <t>درمان بسته شکستگی</t>
    </r>
    <r>
      <rPr>
        <sz val="12"/>
        <color theme="1"/>
        <rFont val="Arial"/>
        <family val="2"/>
        <charset val="1"/>
      </rPr>
      <t>(</t>
    </r>
    <r>
      <rPr>
        <sz val="12"/>
        <color theme="1"/>
        <rFont val="B Traffic"/>
        <charset val="178"/>
      </rPr>
      <t>ها</t>
    </r>
    <r>
      <rPr>
        <sz val="12"/>
        <color theme="1"/>
        <rFont val="Arial"/>
        <family val="2"/>
        <charset val="1"/>
      </rPr>
      <t xml:space="preserve">) </t>
    </r>
    <r>
      <rPr>
        <sz val="12"/>
        <color theme="1"/>
        <rFont val="B Traffic"/>
        <charset val="178"/>
      </rPr>
      <t>یا دررفتگی</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مهره که نیازمند گچ‌گیری یا بریس گذاری باشند، همراه با و شامل گچ‌گیری و یا بریس گذاری، با یا بدون بیهوشی، با مانیپولاسیون یا کشش </t>
    </r>
  </si>
  <si>
    <r>
      <rPr>
        <sz val="12"/>
        <color theme="1"/>
        <rFont val="B Traffic"/>
        <charset val="178"/>
      </rPr>
      <t xml:space="preserve">درمان باز و یا جااندازی شکستگی و یا دررفتگی ادونتوئید </t>
    </r>
    <r>
      <rPr>
        <sz val="12"/>
        <color theme="1"/>
        <rFont val="Arial"/>
        <family val="2"/>
        <charset val="1"/>
      </rPr>
      <t>(</t>
    </r>
    <r>
      <rPr>
        <sz val="12"/>
        <color theme="1"/>
        <rFont val="B Traffic"/>
        <charset val="178"/>
      </rPr>
      <t>شامل اس ادونتوئیدوم</t>
    </r>
    <r>
      <rPr>
        <sz val="12"/>
        <color theme="1"/>
        <rFont val="Arial"/>
        <family val="2"/>
        <charset val="1"/>
      </rPr>
      <t>)</t>
    </r>
    <r>
      <rPr>
        <sz val="12"/>
        <color theme="1"/>
        <rFont val="B Traffic"/>
        <charset val="178"/>
      </rPr>
      <t>، دسترسی قدامی شامل کارگذاری فیکساسیون داخلی؛ با یا بدون گرافت</t>
    </r>
  </si>
  <si>
    <t>درمان باز و یا جااندازی شکستگی و یا دررفتگی مهره، دسترسی خلفی، یک مهره شکسته یا سگمان دررفته؛ گردنی، پشتی، کمری</t>
  </si>
  <si>
    <t>درمان باز و یا جااندازی شکستگی و یا دررفتگی مهره، دسترسی خلفی، هر مهره شکسته یا سگمان دررفته اضافه؛ گردنی، پشتی، کمری</t>
  </si>
  <si>
    <t>مانیپولاسیون ستون مهره‌ای، نیازمند بیهوشی، در هر ناحیه‌ای</t>
  </si>
  <si>
    <t>ورتبروپلاستی، از طریق پوست، یک جسم مهره‌ای، تزریق یک یا دو طرفه؛ توراسیک، کمری</t>
  </si>
  <si>
    <t>ورتبروپلاستی، هر جسم مهره‌ای پشتی یا کمری اضافه</t>
  </si>
  <si>
    <r>
      <rPr>
        <sz val="12"/>
        <color theme="1"/>
        <rFont val="Calibri"/>
        <family val="2"/>
        <charset val="1"/>
      </rPr>
      <t xml:space="preserve"> (</t>
    </r>
    <r>
      <rPr>
        <sz val="12"/>
        <color theme="1"/>
        <rFont val="B Traffic"/>
        <charset val="178"/>
      </rPr>
      <t>این کد حداکثر دو بار قابل گزارش می‌باشد</t>
    </r>
    <r>
      <rPr>
        <sz val="12"/>
        <color theme="1"/>
        <rFont val="Calibri"/>
        <family val="2"/>
        <charset val="1"/>
      </rPr>
      <t>)</t>
    </r>
  </si>
  <si>
    <r>
      <rPr>
        <sz val="12"/>
        <color theme="1"/>
        <rFont val="B Traffic"/>
        <charset val="178"/>
      </rPr>
      <t xml:space="preserve">بزرگ کردن مهره از راه پوست، شامل درست کردن حفره </t>
    </r>
    <r>
      <rPr>
        <sz val="12"/>
        <color theme="1"/>
        <rFont val="Calibri"/>
        <family val="2"/>
        <charset val="1"/>
      </rPr>
      <t>(</t>
    </r>
    <r>
      <rPr>
        <sz val="12"/>
        <color theme="1"/>
        <rFont val="B Traffic"/>
        <charset val="178"/>
      </rPr>
      <t>همراه با جاگذاری شکستگی با یا بدون بیوپسی استخوان</t>
    </r>
    <r>
      <rPr>
        <sz val="12"/>
        <color theme="1"/>
        <rFont val="Calibri"/>
        <family val="2"/>
        <charset val="1"/>
      </rPr>
      <t xml:space="preserve">) </t>
    </r>
    <r>
      <rPr>
        <sz val="12"/>
        <color theme="1"/>
        <rFont val="B Traffic"/>
        <charset val="178"/>
      </rPr>
      <t xml:space="preserve">با استفاده از وسیله مکانیکی، یک تنه مهره، کانولاسیون یک یا دو طرفه </t>
    </r>
    <r>
      <rPr>
        <sz val="12"/>
        <color theme="1"/>
        <rFont val="Calibri"/>
        <family val="2"/>
        <charset val="1"/>
      </rPr>
      <t>(</t>
    </r>
    <r>
      <rPr>
        <sz val="12"/>
        <color theme="1"/>
        <rFont val="B Traffic"/>
        <charset val="178"/>
      </rPr>
      <t>مثل بالون کیفوپلاستی</t>
    </r>
    <r>
      <rPr>
        <sz val="12"/>
        <color theme="1"/>
        <rFont val="Calibri"/>
        <family val="2"/>
        <charset val="1"/>
      </rPr>
      <t>)</t>
    </r>
    <r>
      <rPr>
        <sz val="12"/>
        <color theme="1"/>
        <rFont val="B Traffic"/>
        <charset val="178"/>
      </rPr>
      <t>؛ توراسیک یا کمری</t>
    </r>
  </si>
  <si>
    <t xml:space="preserve">بزرگ کردن مهره از راه پوست، هر جسم مهره‌ای پشتی یا کمری اضافه </t>
  </si>
  <si>
    <t>آنولوپلاستی الکتروترمال داخل دیسک از راه پوست، یک طرفه یا دو طرفه، یک سطح</t>
  </si>
  <si>
    <t xml:space="preserve">آنولوپلاستی الکتروترمال داخل دیسک از راه پوست، یک طرفه یا دو طرفه، هر دیسک مهره‌ای اضافه </t>
  </si>
  <si>
    <r>
      <rPr>
        <sz val="12"/>
        <color theme="1"/>
        <rFont val="Arial"/>
        <family val="2"/>
        <charset val="1"/>
      </rPr>
      <t>(</t>
    </r>
    <r>
      <rPr>
        <sz val="12"/>
        <color theme="1"/>
        <rFont val="B Traffic"/>
        <charset val="178"/>
      </rPr>
      <t>حداکثر دو بار قابل گزارش است</t>
    </r>
    <r>
      <rPr>
        <sz val="12"/>
        <color theme="1"/>
        <rFont val="Arial"/>
        <family val="2"/>
        <charset val="1"/>
      </rPr>
      <t>)</t>
    </r>
  </si>
  <si>
    <r>
      <rPr>
        <sz val="12"/>
        <color theme="1"/>
        <rFont val="B Traffic"/>
        <charset val="178"/>
      </rPr>
      <t xml:space="preserve">آرترودز، روش اکسترا کاویتاری جانبی، شامل برداشتن قسمت جزئی دیسک بین مهره‌ای </t>
    </r>
    <r>
      <rPr>
        <sz val="12"/>
        <color theme="1"/>
        <rFont val="Arial"/>
        <family val="2"/>
        <charset val="1"/>
      </rPr>
      <t>(</t>
    </r>
    <r>
      <rPr>
        <sz val="12"/>
        <color theme="1"/>
        <rFont val="B Traffic"/>
        <charset val="178"/>
      </rPr>
      <t>به جز موارد لازم برای برطرف کردن فشار</t>
    </r>
    <r>
      <rPr>
        <sz val="12"/>
        <color theme="1"/>
        <rFont val="Arial"/>
        <family val="2"/>
        <charset val="1"/>
      </rPr>
      <t>)</t>
    </r>
    <r>
      <rPr>
        <sz val="12"/>
        <color theme="1"/>
        <rFont val="B Traffic"/>
        <charset val="178"/>
      </rPr>
      <t>؛ پشتی، کمری</t>
    </r>
  </si>
  <si>
    <t xml:space="preserve">آرترودز، روش اکسترا کاویتاری جانبی، شامل برداشتن قسمت جزئی دیسک بین مهره‌ای پشتی یا کمری، هر سگمان مهره‌ای اضافه </t>
  </si>
  <si>
    <t>آرترودز، روش خارج یا داخل دهانی قدامی، مهره اطلس و آکسیس، با یا بدون اکسیزیون زائده ادونتوئید</t>
  </si>
  <si>
    <r>
      <rPr>
        <sz val="12"/>
        <color theme="1"/>
        <rFont val="B Traffic"/>
        <charset val="178"/>
      </rPr>
      <t xml:space="preserve">آرترودز، روش قدامی بین مهره‌ای، شامل برداشتن جزئی دیسک جهت آماده سازی فضای بین مهره‌ای </t>
    </r>
    <r>
      <rPr>
        <sz val="12"/>
        <color theme="1"/>
        <rFont val="Arial"/>
        <family val="2"/>
        <charset val="1"/>
      </rPr>
      <t>(</t>
    </r>
    <r>
      <rPr>
        <sz val="12"/>
        <color theme="1"/>
        <rFont val="B Traffic"/>
        <charset val="178"/>
      </rPr>
      <t>به جز موارد لازم برای دو طرفه کردن فشار</t>
    </r>
    <r>
      <rPr>
        <sz val="12"/>
        <color theme="1"/>
        <rFont val="Arial"/>
        <family val="2"/>
        <charset val="1"/>
      </rPr>
      <t>)</t>
    </r>
    <r>
      <rPr>
        <sz val="12"/>
        <color theme="1"/>
        <rFont val="B Traffic"/>
        <charset val="178"/>
      </rPr>
      <t xml:space="preserve">؛ گردنی زیر </t>
    </r>
    <r>
      <rPr>
        <sz val="12"/>
        <color theme="1"/>
        <rFont val="Arial"/>
        <family val="2"/>
        <charset val="1"/>
      </rPr>
      <t>2C</t>
    </r>
    <r>
      <rPr>
        <sz val="12"/>
        <color theme="1"/>
        <rFont val="B Traffic"/>
        <charset val="178"/>
      </rPr>
      <t>، پشتی، کمری</t>
    </r>
  </si>
  <si>
    <r>
      <rPr>
        <sz val="12"/>
        <color theme="1"/>
        <rFont val="B Traffic"/>
        <charset val="178"/>
      </rPr>
      <t xml:space="preserve">آرترودز، روش قدامی بین مهره‌ای، شامل برداشتن جزئی دیسک جهت آماده سازی فضای بین مهره‌ای </t>
    </r>
    <r>
      <rPr>
        <sz val="12"/>
        <color theme="1"/>
        <rFont val="Arial"/>
        <family val="2"/>
        <charset val="1"/>
      </rPr>
      <t>(</t>
    </r>
    <r>
      <rPr>
        <sz val="12"/>
        <color theme="1"/>
        <rFont val="B Traffic"/>
        <charset val="178"/>
      </rPr>
      <t>به جز موارد لازم برای دو طرفه کردن فشار</t>
    </r>
    <r>
      <rPr>
        <sz val="12"/>
        <color theme="1"/>
        <rFont val="Arial"/>
        <family val="2"/>
        <charset val="1"/>
      </rPr>
      <t>)</t>
    </r>
    <r>
      <rPr>
        <sz val="12"/>
        <color theme="1"/>
        <rFont val="B Traffic"/>
        <charset val="178"/>
      </rPr>
      <t xml:space="preserve">؛ گردنی زیر </t>
    </r>
    <r>
      <rPr>
        <sz val="12"/>
        <color theme="1"/>
        <rFont val="Arial"/>
        <family val="2"/>
        <charset val="1"/>
      </rPr>
      <t>2C</t>
    </r>
    <r>
      <rPr>
        <sz val="12"/>
        <color theme="1"/>
        <rFont val="B Traffic"/>
        <charset val="178"/>
      </rPr>
      <t xml:space="preserve">، پشتی، کمری، هر فضای بین دنده‌ای اضافه </t>
    </r>
  </si>
  <si>
    <r>
      <rPr>
        <sz val="12"/>
        <color theme="1"/>
        <rFont val="B Traffic"/>
        <charset val="178"/>
      </rPr>
      <t xml:space="preserve">آرترودز، روش خلفی، کرانیوسرویکال </t>
    </r>
    <r>
      <rPr>
        <sz val="12"/>
        <color theme="1"/>
        <rFont val="Arial"/>
        <family val="2"/>
        <charset val="1"/>
      </rPr>
      <t>(</t>
    </r>
    <r>
      <rPr>
        <sz val="12"/>
        <color theme="1"/>
        <rFont val="B Traffic"/>
        <charset val="178"/>
      </rPr>
      <t>اکسی پوت</t>
    </r>
    <r>
      <rPr>
        <sz val="12"/>
        <color theme="1"/>
        <rFont val="Arial"/>
        <family val="2"/>
        <charset val="1"/>
      </rPr>
      <t xml:space="preserve">_C2) </t>
    </r>
    <r>
      <rPr>
        <sz val="12"/>
        <color theme="1"/>
        <rFont val="B Traffic"/>
        <charset val="178"/>
      </rPr>
      <t xml:space="preserve">یا اطلس آگزیس </t>
    </r>
    <r>
      <rPr>
        <sz val="12"/>
        <color theme="1"/>
        <rFont val="Arial"/>
        <family val="2"/>
        <charset val="1"/>
      </rPr>
      <t>(C1-C2)</t>
    </r>
  </si>
  <si>
    <r>
      <rPr>
        <sz val="12"/>
        <color theme="1"/>
        <rFont val="B Traffic"/>
        <charset val="178"/>
      </rPr>
      <t>آرترودز، روش خلفی یا خلفی</t>
    </r>
    <r>
      <rPr>
        <sz val="12"/>
        <color theme="1"/>
        <rFont val="Arial"/>
        <family val="2"/>
        <charset val="1"/>
      </rPr>
      <t>-</t>
    </r>
    <r>
      <rPr>
        <sz val="12"/>
        <color theme="1"/>
        <rFont val="B Traffic"/>
        <charset val="178"/>
      </rPr>
      <t xml:space="preserve">جانبی، یک سطح؛ گردنی، زیر سگمان </t>
    </r>
    <r>
      <rPr>
        <sz val="12"/>
        <color theme="1"/>
        <rFont val="Arial"/>
        <family val="2"/>
        <charset val="1"/>
      </rPr>
      <t>2C</t>
    </r>
    <r>
      <rPr>
        <sz val="12"/>
        <color theme="1"/>
        <rFont val="B Traffic"/>
        <charset val="178"/>
      </rPr>
      <t xml:space="preserve">، پشتی، کمری </t>
    </r>
  </si>
  <si>
    <r>
      <rPr>
        <sz val="12"/>
        <color theme="1"/>
        <rFont val="B Traffic"/>
        <charset val="178"/>
      </rPr>
      <t>آرترودز، روش خلفی یا خلفی</t>
    </r>
    <r>
      <rPr>
        <sz val="12"/>
        <color theme="1"/>
        <rFont val="Arial"/>
        <family val="2"/>
        <charset val="1"/>
      </rPr>
      <t>-</t>
    </r>
    <r>
      <rPr>
        <sz val="12"/>
        <color theme="1"/>
        <rFont val="B Traffic"/>
        <charset val="178"/>
      </rPr>
      <t xml:space="preserve">جانبی، یک سطح؛ گردنی، زیر سگمان </t>
    </r>
    <r>
      <rPr>
        <sz val="12"/>
        <color theme="1"/>
        <rFont val="Arial"/>
        <family val="2"/>
        <charset val="1"/>
      </rPr>
      <t>2C</t>
    </r>
    <r>
      <rPr>
        <sz val="12"/>
        <color theme="1"/>
        <rFont val="B Traffic"/>
        <charset val="178"/>
      </rPr>
      <t xml:space="preserve">، پشتی، کمری، هر سگمان مهره‌ای اضافه </t>
    </r>
  </si>
  <si>
    <r>
      <rPr>
        <sz val="12"/>
        <color theme="1"/>
        <rFont val="B Traffic"/>
        <charset val="178"/>
      </rPr>
      <t xml:space="preserve">آرترودز، روش بین مهره‌ای خلفی، شامل لامینکتومی و یا برداشتن دیسک جهت آماده سازی فضای بین مهره‌ای </t>
    </r>
    <r>
      <rPr>
        <sz val="12"/>
        <color theme="1"/>
        <rFont val="Arial"/>
        <family val="2"/>
        <charset val="1"/>
      </rPr>
      <t>(</t>
    </r>
    <r>
      <rPr>
        <sz val="12"/>
        <color theme="1"/>
        <rFont val="B Traffic"/>
        <charset val="178"/>
      </rPr>
      <t>به جز در موارد برطرف کردن فشار</t>
    </r>
    <r>
      <rPr>
        <sz val="12"/>
        <color theme="1"/>
        <rFont val="Arial"/>
        <family val="2"/>
        <charset val="1"/>
      </rPr>
      <t>)</t>
    </r>
    <r>
      <rPr>
        <sz val="12"/>
        <color theme="1"/>
        <rFont val="B Traffic"/>
        <charset val="178"/>
      </rPr>
      <t>، یک فضای بین مهره‌ای؛ کمری</t>
    </r>
  </si>
  <si>
    <r>
      <rPr>
        <sz val="12"/>
        <color theme="1"/>
        <rFont val="B Traffic"/>
        <charset val="178"/>
      </rPr>
      <t xml:space="preserve">آرترودز، روش بین مهره‌ای خلفی، شامل لامینکتومی و یا برداشتن دیسک جهت آماده سازی فضای بین مهره‌ای </t>
    </r>
    <r>
      <rPr>
        <sz val="12"/>
        <color theme="1"/>
        <rFont val="Arial"/>
        <family val="2"/>
        <charset val="1"/>
      </rPr>
      <t>(</t>
    </r>
    <r>
      <rPr>
        <sz val="12"/>
        <color theme="1"/>
        <rFont val="B Traffic"/>
        <charset val="178"/>
      </rPr>
      <t>به جز در موارد برطرف کردن فشار</t>
    </r>
    <r>
      <rPr>
        <sz val="12"/>
        <color theme="1"/>
        <rFont val="Arial"/>
        <family val="2"/>
        <charset val="1"/>
      </rPr>
      <t>)</t>
    </r>
    <r>
      <rPr>
        <sz val="12"/>
        <color theme="1"/>
        <rFont val="B Traffic"/>
        <charset val="178"/>
      </rPr>
      <t xml:space="preserve">، هر فضای بین مهره‌ای اضافه </t>
    </r>
  </si>
  <si>
    <r>
      <rPr>
        <sz val="12"/>
        <color theme="1"/>
        <rFont val="B Traffic"/>
        <charset val="178"/>
      </rPr>
      <t xml:space="preserve">آرترودز، خلفی، برای دفورمیتی ستون فقرات، با یا بدون گچ گیری؛ تا حداکثر </t>
    </r>
    <r>
      <rPr>
        <sz val="12"/>
        <color theme="1"/>
        <rFont val="Arial"/>
        <family val="2"/>
        <charset val="1"/>
      </rPr>
      <t xml:space="preserve">6 </t>
    </r>
    <r>
      <rPr>
        <sz val="12"/>
        <color theme="1"/>
        <rFont val="B Traffic"/>
        <charset val="178"/>
      </rPr>
      <t xml:space="preserve">سگمان مهره‌ای </t>
    </r>
  </si>
  <si>
    <r>
      <rPr>
        <sz val="12"/>
        <color theme="1"/>
        <rFont val="B Traffic"/>
        <charset val="178"/>
      </rPr>
      <t xml:space="preserve">آرترودز، خلفی، برای دفورمیتی ستون فقرات، با یا بدون گچ گیری؛ بین </t>
    </r>
    <r>
      <rPr>
        <sz val="12"/>
        <color theme="1"/>
        <rFont val="Arial"/>
        <family val="2"/>
        <charset val="1"/>
      </rPr>
      <t xml:space="preserve">7 </t>
    </r>
    <r>
      <rPr>
        <sz val="12"/>
        <color theme="1"/>
        <rFont val="B Traffic"/>
        <charset val="178"/>
      </rPr>
      <t xml:space="preserve">تا </t>
    </r>
    <r>
      <rPr>
        <sz val="12"/>
        <color theme="1"/>
        <rFont val="Arial"/>
        <family val="2"/>
        <charset val="1"/>
      </rPr>
      <t xml:space="preserve">12 </t>
    </r>
    <r>
      <rPr>
        <sz val="12"/>
        <color theme="1"/>
        <rFont val="B Traffic"/>
        <charset val="178"/>
      </rPr>
      <t xml:space="preserve">سگمان مهره‌ای </t>
    </r>
  </si>
  <si>
    <r>
      <rPr>
        <sz val="12"/>
        <color theme="1"/>
        <rFont val="B Traffic"/>
        <charset val="178"/>
      </rPr>
      <t xml:space="preserve">اصلاح اسکوليوز یا کیفواسکولیوز تا </t>
    </r>
    <r>
      <rPr>
        <sz val="12"/>
        <color theme="1"/>
        <rFont val="Calibri"/>
        <family val="2"/>
        <charset val="1"/>
      </rPr>
      <t xml:space="preserve">70 </t>
    </r>
    <r>
      <rPr>
        <sz val="12"/>
        <color theme="1"/>
        <rFont val="B Traffic"/>
        <charset val="178"/>
      </rPr>
      <t xml:space="preserve">درجه شامل اصلاح انحنا، آرترودز و وسيله گذاري خلفي </t>
    </r>
  </si>
  <si>
    <r>
      <rPr>
        <sz val="12"/>
        <color theme="1"/>
        <rFont val="Calibri"/>
        <family val="2"/>
        <charset val="1"/>
      </rPr>
      <t>(</t>
    </r>
    <r>
      <rPr>
        <sz val="12"/>
        <color theme="1"/>
        <rFont val="B Traffic"/>
        <charset val="178"/>
      </rPr>
      <t>کد ديگري با اين کد قابل گزارش و اخذ نمي باشد</t>
    </r>
    <r>
      <rPr>
        <sz val="12"/>
        <color theme="1"/>
        <rFont val="Calibri"/>
        <family val="2"/>
        <charset val="1"/>
      </rPr>
      <t>)</t>
    </r>
  </si>
  <si>
    <r>
      <rPr>
        <sz val="12"/>
        <color theme="1"/>
        <rFont val="B Traffic"/>
        <charset val="178"/>
      </rPr>
      <t>اصلاح اسکوليوز یا کیفواسکولیوز بيش از</t>
    </r>
    <r>
      <rPr>
        <sz val="12"/>
        <color theme="1"/>
        <rFont val="Calibri"/>
        <family val="2"/>
        <charset val="1"/>
      </rPr>
      <t xml:space="preserve">70 </t>
    </r>
    <r>
      <rPr>
        <sz val="12"/>
        <color theme="1"/>
        <rFont val="B Traffic"/>
        <charset val="178"/>
      </rPr>
      <t xml:space="preserve">درجه شامل اصلاح انحنا، آرترودز و وسيله گذاري خلفي </t>
    </r>
  </si>
  <si>
    <t xml:space="preserve">اصلاح اسکولیوز از راه قدامی شامل اصلاح انحنا، ارترودز و وسيله گذاري قدامي </t>
  </si>
  <si>
    <r>
      <rPr>
        <sz val="12"/>
        <color theme="1"/>
        <rFont val="Calibri"/>
        <family val="2"/>
        <charset val="1"/>
      </rPr>
      <t>(</t>
    </r>
    <r>
      <rPr>
        <sz val="12"/>
        <color theme="1"/>
        <rFont val="B Traffic"/>
        <charset val="178"/>
      </rPr>
      <t>کد دیگری با این کد قابل گزارش و اخذ نمی‌باشد</t>
    </r>
    <r>
      <rPr>
        <sz val="12"/>
        <color theme="1"/>
        <rFont val="Calibri"/>
        <family val="2"/>
        <charset val="1"/>
      </rPr>
      <t>)</t>
    </r>
  </si>
  <si>
    <r>
      <rPr>
        <sz val="12"/>
        <color theme="1"/>
        <rFont val="B Traffic"/>
        <charset val="178"/>
      </rPr>
      <t xml:space="preserve">اصلاح بدشکلی ستون فقرات </t>
    </r>
    <r>
      <rPr>
        <sz val="12"/>
        <color theme="1"/>
        <rFont val="Calibri"/>
        <family val="2"/>
        <charset val="1"/>
      </rPr>
      <t>(</t>
    </r>
    <r>
      <rPr>
        <sz val="12"/>
        <color theme="1"/>
        <rFont val="B Traffic"/>
        <charset val="178"/>
      </rPr>
      <t xml:space="preserve">شامل اسکولیوز دژنراتیو بیش از </t>
    </r>
    <r>
      <rPr>
        <sz val="12"/>
        <color theme="1"/>
        <rFont val="Calibri"/>
        <family val="2"/>
        <charset val="1"/>
      </rPr>
      <t xml:space="preserve">30 </t>
    </r>
    <r>
      <rPr>
        <sz val="12"/>
        <color theme="1"/>
        <rFont val="B Traffic"/>
        <charset val="178"/>
      </rPr>
      <t xml:space="preserve">در جه و کمر صاف با لوردوز کمری کمتر از </t>
    </r>
    <r>
      <rPr>
        <sz val="12"/>
        <color theme="1"/>
        <rFont val="Calibri"/>
        <family val="2"/>
        <charset val="1"/>
      </rPr>
      <t xml:space="preserve">25 </t>
    </r>
    <r>
      <rPr>
        <sz val="12"/>
        <color theme="1"/>
        <rFont val="B Traffic"/>
        <charset val="178"/>
      </rPr>
      <t>درجه</t>
    </r>
    <r>
      <rPr>
        <sz val="12"/>
        <color theme="1"/>
        <rFont val="Calibri"/>
        <family val="2"/>
        <charset val="1"/>
      </rPr>
      <t>)</t>
    </r>
  </si>
  <si>
    <t>90</t>
  </si>
  <si>
    <r>
      <rPr>
        <sz val="12"/>
        <color theme="1"/>
        <rFont val="B Traffic"/>
        <charset val="178"/>
      </rPr>
      <t xml:space="preserve">آرترودز، قدامی، برای دفورمیتی ستون فقرات، با یا بدون گچ گیری؛ تا </t>
    </r>
    <r>
      <rPr>
        <sz val="12"/>
        <color theme="1"/>
        <rFont val="Calibri"/>
        <family val="2"/>
        <charset val="1"/>
      </rPr>
      <t xml:space="preserve">3 </t>
    </r>
    <r>
      <rPr>
        <sz val="12"/>
        <color theme="1"/>
        <rFont val="B Traffic"/>
        <charset val="178"/>
      </rPr>
      <t>سگمان مهره‌ای</t>
    </r>
  </si>
  <si>
    <t xml:space="preserve">اصلاح کیفوز شامل اصلاح انحنا، ارترودز و وسیله‌گذاری خلفی </t>
  </si>
  <si>
    <r>
      <rPr>
        <sz val="12"/>
        <color theme="1"/>
        <rFont val="B Traffic"/>
        <charset val="178"/>
      </rPr>
      <t xml:space="preserve">آرترودز، قدامی، برای دفورمیتی ستون فقرات، با یا بدون گچ گیری؛ بین </t>
    </r>
    <r>
      <rPr>
        <sz val="12"/>
        <color theme="1"/>
        <rFont val="Calibri"/>
        <family val="2"/>
        <charset val="1"/>
      </rPr>
      <t xml:space="preserve">4 </t>
    </r>
    <r>
      <rPr>
        <sz val="12"/>
        <color theme="1"/>
        <rFont val="B Traffic"/>
        <charset val="178"/>
      </rPr>
      <t xml:space="preserve">تا </t>
    </r>
    <r>
      <rPr>
        <sz val="12"/>
        <color theme="1"/>
        <rFont val="Calibri"/>
        <family val="2"/>
        <charset val="1"/>
      </rPr>
      <t xml:space="preserve">7 </t>
    </r>
    <r>
      <rPr>
        <sz val="12"/>
        <color theme="1"/>
        <rFont val="B Traffic"/>
        <charset val="178"/>
      </rPr>
      <t>سگمان مهره‌ای</t>
    </r>
  </si>
  <si>
    <r>
      <rPr>
        <sz val="12"/>
        <color theme="1"/>
        <rFont val="B Traffic"/>
        <charset val="178"/>
      </rPr>
      <t xml:space="preserve">آرترودز، قدامی، برای دفورمیتی ستون فقرات، با یا بدون گچ گیری؛ </t>
    </r>
    <r>
      <rPr>
        <sz val="12"/>
        <color theme="1"/>
        <rFont val="Calibri"/>
        <family val="2"/>
        <charset val="1"/>
      </rPr>
      <t xml:space="preserve">8 </t>
    </r>
    <r>
      <rPr>
        <sz val="12"/>
        <color theme="1"/>
        <rFont val="B Traffic"/>
        <charset val="178"/>
      </rPr>
      <t>سگمان مهره‌ای یا بیشتر</t>
    </r>
  </si>
  <si>
    <r>
      <rPr>
        <sz val="12"/>
        <color theme="1"/>
        <rFont val="B Traffic"/>
        <charset val="178"/>
      </rPr>
      <t xml:space="preserve">درمان اسپونديلوليستزيس تا گريد </t>
    </r>
    <r>
      <rPr>
        <sz val="12"/>
        <color theme="1"/>
        <rFont val="Calibri"/>
        <family val="2"/>
        <charset val="1"/>
      </rPr>
      <t xml:space="preserve">2 </t>
    </r>
    <r>
      <rPr>
        <sz val="12"/>
        <color theme="1"/>
        <rFont val="B Traffic"/>
        <charset val="178"/>
      </rPr>
      <t>شامل لامينكتومي با فشار زدايي و ديسککتومي و فيوژن بين مهره اي و خلفي همراه با وسيله‌گذاري با يا بدون جا اندازي و سایر اقدامات در سطوح یا فضاهای دیگر</t>
    </r>
  </si>
  <si>
    <r>
      <rPr>
        <sz val="12"/>
        <color theme="1"/>
        <rFont val="Calibri"/>
        <family val="2"/>
        <charset val="1"/>
      </rPr>
      <t xml:space="preserve"> (</t>
    </r>
    <r>
      <rPr>
        <sz val="12"/>
        <color theme="1"/>
        <rFont val="B Traffic"/>
        <charset val="178"/>
      </rPr>
      <t>هیچ کد ديگري با اين کد قابل گزارش و اخذ نمي باشد</t>
    </r>
    <r>
      <rPr>
        <sz val="12"/>
        <color theme="1"/>
        <rFont val="Calibri"/>
        <family val="2"/>
        <charset val="1"/>
      </rPr>
      <t>)</t>
    </r>
  </si>
  <si>
    <r>
      <rPr>
        <sz val="12"/>
        <color theme="1"/>
        <rFont val="B Traffic"/>
        <charset val="178"/>
      </rPr>
      <t xml:space="preserve">درمان اسپونديلوليستزيس گريد </t>
    </r>
    <r>
      <rPr>
        <sz val="12"/>
        <color theme="1"/>
        <rFont val="Calibri"/>
        <family val="2"/>
        <charset val="1"/>
      </rPr>
      <t xml:space="preserve">3 </t>
    </r>
    <r>
      <rPr>
        <sz val="12"/>
        <color theme="1"/>
        <rFont val="B Traffic"/>
        <charset val="178"/>
      </rPr>
      <t xml:space="preserve">و </t>
    </r>
    <r>
      <rPr>
        <sz val="12"/>
        <color theme="1"/>
        <rFont val="Calibri"/>
        <family val="2"/>
        <charset val="1"/>
      </rPr>
      <t xml:space="preserve">4 </t>
    </r>
    <r>
      <rPr>
        <sz val="12"/>
        <color theme="1"/>
        <rFont val="B Traffic"/>
        <charset val="178"/>
      </rPr>
      <t xml:space="preserve">شامل لامينكتومي با فشار زدايي و ديسککتومي و فيوژن بين مهره‌ای و خلفي همراه با وسيله‌گذاري با يا بدون جا اندازي و سایر اقدامات در سطوح یا فضاهای دیگر </t>
    </r>
  </si>
  <si>
    <r>
      <rPr>
        <sz val="12"/>
        <color theme="1"/>
        <rFont val="Calibri"/>
        <family val="2"/>
        <charset val="1"/>
      </rPr>
      <t>(</t>
    </r>
    <r>
      <rPr>
        <sz val="12"/>
        <color theme="1"/>
        <rFont val="B Traffic"/>
        <charset val="178"/>
      </rPr>
      <t>هیچ کد ديگري با اين کد قابل گزارش و اخذ نميباشد</t>
    </r>
    <r>
      <rPr>
        <sz val="12"/>
        <color theme="1"/>
        <rFont val="Calibri"/>
        <family val="2"/>
        <charset val="1"/>
      </rPr>
      <t>)</t>
    </r>
  </si>
  <si>
    <r>
      <rPr>
        <sz val="12"/>
        <color theme="1"/>
        <rFont val="B Traffic"/>
        <charset val="178"/>
      </rPr>
      <t>کیفکتومی، اکسپوژر دورتادور ستون مهره و برداشتن سگمان</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مهره‌ای</t>
    </r>
    <r>
      <rPr>
        <sz val="12"/>
        <color theme="1"/>
        <rFont val="Calibri"/>
        <family val="2"/>
        <charset val="1"/>
      </rPr>
      <t>(</t>
    </r>
    <r>
      <rPr>
        <sz val="12"/>
        <color theme="1"/>
        <rFont val="B Traffic"/>
        <charset val="178"/>
      </rPr>
      <t>شامل تنه و المان</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خلفی</t>
    </r>
    <r>
      <rPr>
        <sz val="12"/>
        <color theme="1"/>
        <rFont val="Calibri"/>
        <family val="2"/>
        <charset val="1"/>
      </rPr>
      <t>)</t>
    </r>
    <r>
      <rPr>
        <sz val="12"/>
        <color theme="1"/>
        <rFont val="B Traffic"/>
        <charset val="178"/>
      </rPr>
      <t xml:space="preserve">؛ یک یا </t>
    </r>
    <r>
      <rPr>
        <sz val="12"/>
        <color theme="1"/>
        <rFont val="Calibri"/>
        <family val="2"/>
        <charset val="1"/>
      </rPr>
      <t xml:space="preserve">2 </t>
    </r>
    <r>
      <rPr>
        <sz val="12"/>
        <color theme="1"/>
        <rFont val="B Traffic"/>
        <charset val="178"/>
      </rPr>
      <t>سگمان</t>
    </r>
  </si>
  <si>
    <r>
      <rPr>
        <sz val="12"/>
        <color theme="1"/>
        <rFont val="B Traffic"/>
        <charset val="178"/>
      </rPr>
      <t>کیفکتومی، اکسپوژر دورتادور ستون مهره و برداشتن سگمان</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مهره‌ای</t>
    </r>
    <r>
      <rPr>
        <sz val="12"/>
        <color theme="1"/>
        <rFont val="Calibri"/>
        <family val="2"/>
        <charset val="1"/>
      </rPr>
      <t>(</t>
    </r>
    <r>
      <rPr>
        <sz val="12"/>
        <color theme="1"/>
        <rFont val="B Traffic"/>
        <charset val="178"/>
      </rPr>
      <t>شامل تنه و المان</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خلفی</t>
    </r>
    <r>
      <rPr>
        <sz val="12"/>
        <color theme="1"/>
        <rFont val="Calibri"/>
        <family val="2"/>
        <charset val="1"/>
      </rPr>
      <t>)</t>
    </r>
    <r>
      <rPr>
        <sz val="12"/>
        <color theme="1"/>
        <rFont val="B Traffic"/>
        <charset val="178"/>
      </rPr>
      <t xml:space="preserve">؛ </t>
    </r>
    <r>
      <rPr>
        <sz val="12"/>
        <color theme="1"/>
        <rFont val="Calibri"/>
        <family val="2"/>
        <charset val="1"/>
      </rPr>
      <t xml:space="preserve">3 </t>
    </r>
    <r>
      <rPr>
        <sz val="12"/>
        <color theme="1"/>
        <rFont val="B Traffic"/>
        <charset val="178"/>
      </rPr>
      <t xml:space="preserve">سگمان یا بیشتر </t>
    </r>
  </si>
  <si>
    <r>
      <rPr>
        <sz val="12"/>
        <color theme="1"/>
        <rFont val="B Traffic"/>
        <charset val="178"/>
      </rPr>
      <t xml:space="preserve">استئوتومي خلفي به روش </t>
    </r>
    <r>
      <rPr>
        <sz val="12"/>
        <color theme="1"/>
        <rFont val="Calibri"/>
        <family val="2"/>
        <charset val="1"/>
      </rPr>
      <t xml:space="preserve">PSO(Pedicle Subtraction Osteotomy) </t>
    </r>
    <r>
      <rPr>
        <sz val="12"/>
        <color theme="1"/>
        <rFont val="B Traffic"/>
        <charset val="178"/>
      </rPr>
      <t xml:space="preserve">از راه پديكل؛ یک سطح </t>
    </r>
  </si>
  <si>
    <r>
      <rPr>
        <sz val="12"/>
        <color theme="1"/>
        <rFont val="B Traffic"/>
        <charset val="178"/>
      </rPr>
      <t xml:space="preserve">استئوتومي خلفي به روش </t>
    </r>
    <r>
      <rPr>
        <sz val="12"/>
        <color theme="1"/>
        <rFont val="Calibri"/>
        <family val="2"/>
        <charset val="1"/>
      </rPr>
      <t xml:space="preserve">PSO(Pedicle Subtraction Osteotomy) </t>
    </r>
    <r>
      <rPr>
        <sz val="12"/>
        <color theme="1"/>
        <rFont val="B Traffic"/>
        <charset val="178"/>
      </rPr>
      <t>؛ هر سطح اضافي</t>
    </r>
  </si>
  <si>
    <r>
      <rPr>
        <sz val="12"/>
        <color theme="1"/>
        <rFont val="B Traffic"/>
        <charset val="178"/>
      </rPr>
      <t xml:space="preserve">اصلاح دفورميتي ستون فقرات كودكان، كارگذاري وسيله بدون فيوژن کارگذاری میله بلند شونده </t>
    </r>
    <r>
      <rPr>
        <sz val="12"/>
        <color theme="1"/>
        <rFont val="Calibri"/>
        <family val="2"/>
        <charset val="1"/>
      </rPr>
      <t>Growing Rod</t>
    </r>
  </si>
  <si>
    <r>
      <rPr>
        <sz val="12"/>
        <color theme="1"/>
        <rFont val="Calibri"/>
        <family val="2"/>
        <charset val="1"/>
      </rPr>
      <t xml:space="preserve"> (</t>
    </r>
    <r>
      <rPr>
        <sz val="12"/>
        <color theme="1"/>
        <rFont val="B Traffic"/>
        <charset val="178"/>
      </rPr>
      <t>کد دیگری با این کد قابل گزارش و اخذ نمی‌باشد</t>
    </r>
    <r>
      <rPr>
        <sz val="12"/>
        <color theme="1"/>
        <rFont val="Calibri"/>
        <family val="2"/>
        <charset val="1"/>
      </rPr>
      <t>)</t>
    </r>
  </si>
  <si>
    <r>
      <rPr>
        <sz val="12"/>
        <color theme="1"/>
        <rFont val="B Traffic"/>
        <charset val="178"/>
      </rPr>
      <t xml:space="preserve">اصلاح اسكوليوز با بلند كردن راد </t>
    </r>
    <r>
      <rPr>
        <sz val="12"/>
        <color theme="1"/>
        <rFont val="Calibri"/>
        <family val="2"/>
        <charset val="1"/>
      </rPr>
      <t>(</t>
    </r>
    <r>
      <rPr>
        <sz val="12"/>
        <color theme="1"/>
        <rFont val="B Traffic"/>
        <charset val="178"/>
      </rPr>
      <t xml:space="preserve">مرحله دوم </t>
    </r>
    <r>
      <rPr>
        <sz val="12"/>
        <color theme="1"/>
        <rFont val="Calibri"/>
        <family val="2"/>
        <charset val="1"/>
      </rPr>
      <t xml:space="preserve">Growing Rod </t>
    </r>
    <r>
      <rPr>
        <sz val="12"/>
        <color theme="1"/>
        <rFont val="B Traffic"/>
        <charset val="178"/>
      </rPr>
      <t>میله بلند شونده به بعد</t>
    </r>
    <r>
      <rPr>
        <sz val="12"/>
        <color theme="1"/>
        <rFont val="Calibri"/>
        <family val="2"/>
        <charset val="1"/>
      </rPr>
      <t xml:space="preserve">) </t>
    </r>
  </si>
  <si>
    <r>
      <rPr>
        <sz val="12"/>
        <color theme="1"/>
        <rFont val="Calibri"/>
        <family val="2"/>
        <charset val="1"/>
      </rPr>
      <t>(</t>
    </r>
    <r>
      <rPr>
        <sz val="12"/>
        <color theme="1"/>
        <rFont val="B Traffic"/>
        <charset val="178"/>
      </rPr>
      <t>کد ديگری با این کد قابل گزارش و اخذ نمی‌باشد</t>
    </r>
    <r>
      <rPr>
        <sz val="12"/>
        <color theme="1"/>
        <rFont val="Calibri"/>
        <family val="2"/>
        <charset val="1"/>
      </rPr>
      <t>)</t>
    </r>
  </si>
  <si>
    <t>اکسپلوراسیون فیوژن ستون فقرات</t>
  </si>
  <si>
    <r>
      <rPr>
        <sz val="12"/>
        <color theme="1"/>
        <rFont val="B Traffic"/>
        <charset val="178"/>
      </rPr>
      <t xml:space="preserve">وسیله‌گذاری غیر سگمانی در خلف ستون فقرات </t>
    </r>
    <r>
      <rPr>
        <sz val="12"/>
        <color theme="1"/>
        <rFont val="Arial"/>
        <family val="2"/>
        <charset val="1"/>
      </rPr>
      <t>(</t>
    </r>
    <r>
      <rPr>
        <sz val="12"/>
        <color theme="1"/>
        <rFont val="B Traffic"/>
        <charset val="178"/>
      </rPr>
      <t xml:space="preserve">برای مثال روش میله هارینگتون، فیکساسیون پدیکول در عرض یک فضای بین مهره‌ای، فیکساسیون پیچ بین مفصلی آتلانتوآگزیال، سیم‌گذاری زیر لامینا </t>
    </r>
    <r>
      <rPr>
        <sz val="12"/>
        <color theme="1"/>
        <rFont val="Arial"/>
        <family val="2"/>
        <charset val="1"/>
      </rPr>
      <t>1C</t>
    </r>
    <r>
      <rPr>
        <sz val="12"/>
        <color theme="1"/>
        <rFont val="B Traffic"/>
        <charset val="178"/>
      </rPr>
      <t>، فیکساسیون پیچ فاست</t>
    </r>
    <r>
      <rPr>
        <sz val="12"/>
        <color theme="1"/>
        <rFont val="Arial"/>
        <family val="2"/>
        <charset val="1"/>
      </rPr>
      <t xml:space="preserve">) </t>
    </r>
  </si>
  <si>
    <r>
      <rPr>
        <sz val="12"/>
        <color theme="1"/>
        <rFont val="Arial"/>
        <family val="2"/>
        <charset val="1"/>
      </rPr>
      <t>(</t>
    </r>
    <r>
      <rPr>
        <sz val="12"/>
        <color theme="1"/>
        <rFont val="B Traffic"/>
        <charset val="178"/>
      </rPr>
      <t>در صورتی که بیمار در سن رشد بوده و یا مشکل تنفسی ایجاد کرده باشد، تحت پوشش بیمه پایه است</t>
    </r>
    <r>
      <rPr>
        <sz val="12"/>
        <color theme="1"/>
        <rFont val="Arial"/>
        <family val="2"/>
        <charset val="1"/>
      </rPr>
      <t>)</t>
    </r>
  </si>
  <si>
    <t xml:space="preserve">فیکساسیون داخل ستون فقرات با استفاده از سیم دور زوائد شوکی </t>
  </si>
  <si>
    <r>
      <rPr>
        <sz val="12"/>
        <color theme="1"/>
        <rFont val="B Traffic"/>
        <charset val="178"/>
      </rPr>
      <t xml:space="preserve">وسیله‌گذاری سگمانی در خلف ستون فقرات </t>
    </r>
    <r>
      <rPr>
        <sz val="12"/>
        <color theme="1"/>
        <rFont val="Calibri"/>
        <family val="2"/>
        <charset val="1"/>
      </rPr>
      <t>(</t>
    </r>
    <r>
      <rPr>
        <sz val="12"/>
        <color theme="1"/>
        <rFont val="B Traffic"/>
        <charset val="178"/>
      </rPr>
      <t>برای مثال فیکساسیون پدیکول، میله‌های دوتایی با قلاب‌های متعدد، سیم‌های ساب لامینال</t>
    </r>
    <r>
      <rPr>
        <sz val="12"/>
        <color theme="1"/>
        <rFont val="Calibri"/>
        <family val="2"/>
        <charset val="1"/>
      </rPr>
      <t>)</t>
    </r>
    <r>
      <rPr>
        <sz val="12"/>
        <color theme="1"/>
        <rFont val="B Traffic"/>
        <charset val="178"/>
      </rPr>
      <t xml:space="preserve">؛ تا </t>
    </r>
    <r>
      <rPr>
        <sz val="12"/>
        <color theme="1"/>
        <rFont val="Calibri"/>
        <family val="2"/>
        <charset val="1"/>
      </rPr>
      <t xml:space="preserve">5 </t>
    </r>
    <r>
      <rPr>
        <sz val="12"/>
        <color theme="1"/>
        <rFont val="B Traffic"/>
        <charset val="178"/>
      </rPr>
      <t>سگمان مهره‌ای</t>
    </r>
  </si>
  <si>
    <r>
      <rPr>
        <sz val="12"/>
        <color theme="1"/>
        <rFont val="B Traffic"/>
        <charset val="178"/>
      </rPr>
      <t xml:space="preserve">وسیله‌گذاری سگمانی در خلف ستون فقرات </t>
    </r>
    <r>
      <rPr>
        <sz val="12"/>
        <color theme="1"/>
        <rFont val="Calibri"/>
        <family val="2"/>
        <charset val="1"/>
      </rPr>
      <t>(</t>
    </r>
    <r>
      <rPr>
        <sz val="12"/>
        <color theme="1"/>
        <rFont val="B Traffic"/>
        <charset val="178"/>
      </rPr>
      <t>برای مثال فیکساسیون پدیکول، میله‌های دوتایی با قلاب‌های متعدد، سیم‌های ساب لامینال</t>
    </r>
    <r>
      <rPr>
        <sz val="12"/>
        <color theme="1"/>
        <rFont val="Calibri"/>
        <family val="2"/>
        <charset val="1"/>
      </rPr>
      <t>)</t>
    </r>
    <r>
      <rPr>
        <sz val="12"/>
        <color theme="1"/>
        <rFont val="B Traffic"/>
        <charset val="178"/>
      </rPr>
      <t>؛ بیش از</t>
    </r>
    <r>
      <rPr>
        <sz val="12"/>
        <color theme="1"/>
        <rFont val="Calibri"/>
        <family val="2"/>
        <charset val="1"/>
      </rPr>
      <t xml:space="preserve">5 </t>
    </r>
    <r>
      <rPr>
        <sz val="12"/>
        <color theme="1"/>
        <rFont val="B Traffic"/>
        <charset val="178"/>
      </rPr>
      <t>سگمان مهره‌ای</t>
    </r>
  </si>
  <si>
    <t xml:space="preserve">وسیله‌گذاری سگمانی در قدام ستون فقرات؛ به هر تعداد سگمان مهره‌ای
</t>
  </si>
  <si>
    <r>
      <rPr>
        <sz val="12"/>
        <color theme="1"/>
        <rFont val="B Traffic"/>
        <charset val="178"/>
      </rPr>
      <t xml:space="preserve">فیکساسیون لگن </t>
    </r>
    <r>
      <rPr>
        <sz val="12"/>
        <color theme="1"/>
        <rFont val="Calibri"/>
        <family val="2"/>
        <charset val="1"/>
      </rPr>
      <t>(</t>
    </r>
    <r>
      <rPr>
        <sz val="12"/>
        <color theme="1"/>
        <rFont val="B Traffic"/>
        <charset val="178"/>
      </rPr>
      <t>اتصال انتهای تحتانی وسایل به ساختمان استخوانی لگن</t>
    </r>
    <r>
      <rPr>
        <sz val="12"/>
        <color theme="1"/>
        <rFont val="Calibri"/>
        <family val="2"/>
        <charset val="1"/>
      </rPr>
      <t xml:space="preserve">) </t>
    </r>
    <r>
      <rPr>
        <sz val="12"/>
        <color theme="1"/>
        <rFont val="B Traffic"/>
        <charset val="178"/>
      </rPr>
      <t xml:space="preserve">به جز ساکروم </t>
    </r>
  </si>
  <si>
    <t xml:space="preserve">کارگذاری مجدد وسایل فیکساسیون ستون فقرات </t>
  </si>
  <si>
    <r>
      <rPr>
        <sz val="12"/>
        <color theme="1"/>
        <rFont val="B Traffic"/>
        <charset val="178"/>
      </rPr>
      <t xml:space="preserve">برداشتن وسایل غیر سگمانی خلفی </t>
    </r>
    <r>
      <rPr>
        <sz val="12"/>
        <color theme="1"/>
        <rFont val="Arial"/>
        <family val="2"/>
        <charset val="1"/>
      </rPr>
      <t>(</t>
    </r>
    <r>
      <rPr>
        <sz val="12"/>
        <color theme="1"/>
        <rFont val="B Traffic"/>
        <charset val="178"/>
      </rPr>
      <t>میله هارینگتون</t>
    </r>
    <r>
      <rPr>
        <sz val="12"/>
        <color theme="1"/>
        <rFont val="Arial"/>
        <family val="2"/>
        <charset val="1"/>
      </rPr>
      <t>)</t>
    </r>
  </si>
  <si>
    <r>
      <rPr>
        <sz val="12"/>
        <color theme="1"/>
        <rFont val="Arial"/>
        <family val="2"/>
        <charset val="1"/>
      </rPr>
      <t xml:space="preserve"> (</t>
    </r>
    <r>
      <rPr>
        <sz val="12"/>
        <color theme="1"/>
        <rFont val="B Traffic"/>
        <charset val="178"/>
      </rPr>
      <t>در صورتی که بیمار در سن رشد بوده و یا مشکل تنفسی ایجاد کرده باشد، تحت پوشش بیمه پایه است</t>
    </r>
    <r>
      <rPr>
        <sz val="12"/>
        <color theme="1"/>
        <rFont val="Arial"/>
        <family val="2"/>
        <charset val="1"/>
      </rPr>
      <t>)</t>
    </r>
  </si>
  <si>
    <r>
      <rPr>
        <sz val="12"/>
        <color theme="1"/>
        <rFont val="B Traffic"/>
        <charset val="178"/>
      </rPr>
      <t xml:space="preserve">کارگذاری وسایل بیومکانیکی بین مهره‌ای </t>
    </r>
    <r>
      <rPr>
        <sz val="12"/>
        <color theme="1"/>
        <rFont val="Calibri"/>
        <family val="2"/>
        <charset val="1"/>
      </rPr>
      <t>(</t>
    </r>
    <r>
      <rPr>
        <sz val="12"/>
        <color theme="1"/>
        <rFont val="B Traffic"/>
        <charset val="178"/>
      </rPr>
      <t xml:space="preserve">برای مثال </t>
    </r>
    <r>
      <rPr>
        <sz val="12"/>
        <color theme="1"/>
        <rFont val="Calibri"/>
        <family val="2"/>
        <charset val="1"/>
      </rPr>
      <t xml:space="preserve">Methylmethacrylat Threaded Bone Dowel </t>
    </r>
    <r>
      <rPr>
        <sz val="12"/>
        <color theme="1"/>
        <rFont val="B Traffic"/>
        <charset val="178"/>
      </rPr>
      <t xml:space="preserve">و </t>
    </r>
    <r>
      <rPr>
        <sz val="12"/>
        <color theme="1"/>
        <rFont val="Calibri"/>
        <family val="2"/>
        <charset val="1"/>
      </rPr>
      <t xml:space="preserve">Cage Synthetic) </t>
    </r>
    <r>
      <rPr>
        <sz val="12"/>
        <color theme="1"/>
        <rFont val="B Traffic"/>
        <charset val="178"/>
      </rPr>
      <t>برای نقص مهره‌ای یا فضای بین مهره‌ای</t>
    </r>
  </si>
  <si>
    <t>برداشتن وسايل سگمانی از خلف ستون فقرات</t>
  </si>
  <si>
    <t xml:space="preserve"> برداشتن وسایل کارگذاری شده قدامی ستون فقرات</t>
  </si>
  <si>
    <r>
      <rPr>
        <sz val="12"/>
        <color theme="1"/>
        <rFont val="B Traffic"/>
        <charset val="178"/>
      </rPr>
      <t xml:space="preserve">اکسیزیون تومور جدار شکم، زیر فاشیایی </t>
    </r>
    <r>
      <rPr>
        <sz val="12"/>
        <color theme="1"/>
        <rFont val="Arial"/>
        <family val="2"/>
        <charset val="1"/>
      </rPr>
      <t>(</t>
    </r>
    <r>
      <rPr>
        <sz val="12"/>
        <color theme="1"/>
        <rFont val="B Traffic"/>
        <charset val="178"/>
      </rPr>
      <t>برای مثال دسموئید</t>
    </r>
    <r>
      <rPr>
        <sz val="12"/>
        <color theme="1"/>
        <rFont val="Arial"/>
        <family val="2"/>
        <charset val="1"/>
      </rPr>
      <t>)</t>
    </r>
  </si>
  <si>
    <t>برداشتن رسوبات کلسیم از زیر دلتوئید، به روش باز</t>
  </si>
  <si>
    <r>
      <rPr>
        <sz val="12"/>
        <color theme="1"/>
        <rFont val="B Traffic"/>
        <charset val="178"/>
      </rPr>
      <t xml:space="preserve">آزادکردن کنتراکتور کپسول </t>
    </r>
    <r>
      <rPr>
        <sz val="12"/>
        <color theme="1"/>
        <rFont val="Arial"/>
        <family val="2"/>
        <charset val="1"/>
      </rPr>
      <t>(</t>
    </r>
    <r>
      <rPr>
        <sz val="12"/>
        <color theme="1"/>
        <rFont val="B Traffic"/>
        <charset val="178"/>
      </rPr>
      <t xml:space="preserve">عمل </t>
    </r>
    <r>
      <rPr>
        <sz val="12"/>
        <color theme="1"/>
        <rFont val="Arial"/>
        <family val="2"/>
        <charset val="1"/>
      </rPr>
      <t>Sever)</t>
    </r>
  </si>
  <si>
    <r>
      <rPr>
        <sz val="12"/>
        <color theme="1"/>
        <rFont val="B Traffic"/>
        <charset val="178"/>
      </rPr>
      <t>انسیزیون و درناژ؛ آبسه عمقی یا هماتوم ناحیه شانه، قسمت فوقانی بازو یا ناحیه آرنج؛ آبسه عمقی یا هماتوم</t>
    </r>
    <r>
      <rPr>
        <sz val="12"/>
        <color theme="1"/>
        <rFont val="Arial"/>
        <family val="2"/>
        <charset val="1"/>
      </rPr>
      <t xml:space="preserve">: </t>
    </r>
    <r>
      <rPr>
        <sz val="12"/>
        <color theme="1"/>
        <rFont val="B Traffic"/>
        <charset val="178"/>
      </rPr>
      <t xml:space="preserve">بورس </t>
    </r>
  </si>
  <si>
    <r>
      <rPr>
        <sz val="12"/>
        <color theme="1"/>
        <rFont val="Arial"/>
        <family val="2"/>
        <charset val="1"/>
      </rPr>
      <t>(</t>
    </r>
    <r>
      <rPr>
        <sz val="12"/>
        <color theme="1"/>
        <rFont val="B Traffic"/>
        <charset val="178"/>
      </rPr>
      <t xml:space="preserve">برای انسیزیون و درناژ سطحی به کدهای </t>
    </r>
    <r>
      <rPr>
        <sz val="12"/>
        <color theme="1"/>
        <rFont val="Arial"/>
        <family val="2"/>
        <charset val="1"/>
      </rPr>
      <t xml:space="preserve">100015 </t>
    </r>
    <r>
      <rPr>
        <sz val="12"/>
        <color theme="1"/>
        <rFont val="B Traffic"/>
        <charset val="178"/>
      </rPr>
      <t xml:space="preserve">تا </t>
    </r>
    <r>
      <rPr>
        <sz val="12"/>
        <color theme="1"/>
        <rFont val="Arial"/>
        <family val="2"/>
        <charset val="1"/>
      </rPr>
      <t xml:space="preserve">100035 </t>
    </r>
    <r>
      <rPr>
        <sz val="12"/>
        <color theme="1"/>
        <rFont val="B Traffic"/>
        <charset val="178"/>
      </rPr>
      <t>مراجعه گردد</t>
    </r>
    <r>
      <rPr>
        <sz val="12"/>
        <color theme="1"/>
        <rFont val="Arial"/>
        <family val="2"/>
        <charset val="1"/>
      </rPr>
      <t>)</t>
    </r>
  </si>
  <si>
    <r>
      <rPr>
        <sz val="12"/>
        <color theme="1"/>
        <rFont val="B Traffic"/>
        <charset val="178"/>
      </rPr>
      <t xml:space="preserve">انسیزیون کورتکس استخوان </t>
    </r>
    <r>
      <rPr>
        <sz val="12"/>
        <color theme="1"/>
        <rFont val="Arial"/>
        <family val="2"/>
        <charset val="1"/>
      </rPr>
      <t>(</t>
    </r>
    <r>
      <rPr>
        <sz val="12"/>
        <color theme="1"/>
        <rFont val="B Traffic"/>
        <charset val="178"/>
      </rPr>
      <t>برای مثال استئومیلیت یا آبسه استخوان</t>
    </r>
    <r>
      <rPr>
        <sz val="12"/>
        <color theme="1"/>
        <rFont val="Arial"/>
        <family val="2"/>
        <charset val="1"/>
      </rPr>
      <t xml:space="preserve">) </t>
    </r>
    <r>
      <rPr>
        <sz val="12"/>
        <color theme="1"/>
        <rFont val="B Traffic"/>
        <charset val="178"/>
      </rPr>
      <t>ناحیه شانه</t>
    </r>
  </si>
  <si>
    <t>آرتروتومی مفصل گلنوهومرال، شامل بازکردن، درناژ، برداشتن جسم خارجی</t>
  </si>
  <si>
    <t>آرتروتومی مفصل آکرومیوکلاویکولار، استرنوکلاویکولار، شامل بازکردن، درناژ، برداشتن جسم خارجی</t>
  </si>
  <si>
    <t xml:space="preserve">بیوپسی بافت نرم شانه، بازو یا آرنج؛ سطحی یا عمقی </t>
  </si>
  <si>
    <r>
      <rPr>
        <sz val="12"/>
        <color theme="1"/>
        <rFont val="Arial"/>
        <family val="2"/>
        <charset val="1"/>
      </rPr>
      <t>(</t>
    </r>
    <r>
      <rPr>
        <sz val="12"/>
        <color theme="1"/>
        <rFont val="B Traffic"/>
        <charset val="178"/>
      </rPr>
      <t xml:space="preserve">برای بیوپسی سوزنی بافت نرم از کد </t>
    </r>
    <r>
      <rPr>
        <sz val="12"/>
        <color theme="1"/>
        <rFont val="Arial"/>
        <family val="2"/>
        <charset val="1"/>
      </rPr>
      <t xml:space="preserve">200030 </t>
    </r>
    <r>
      <rPr>
        <sz val="12"/>
        <color theme="1"/>
        <rFont val="B Traffic"/>
        <charset val="178"/>
      </rPr>
      <t>استفاده گردد</t>
    </r>
    <r>
      <rPr>
        <sz val="12"/>
        <color theme="1"/>
        <rFont val="Arial"/>
        <family val="2"/>
        <charset val="1"/>
      </rPr>
      <t>)</t>
    </r>
  </si>
  <si>
    <t>اکسیزیون تومور بافت نرم ناحیه شانه، بازو یا ناحیه آرنج؛ زیرجلدی، عمقی، زیر فاشیایی یا داخل عضلانی</t>
  </si>
  <si>
    <r>
      <rPr>
        <sz val="12"/>
        <color theme="1"/>
        <rFont val="B Traffic"/>
        <charset val="178"/>
      </rPr>
      <t xml:space="preserve">برداشتن رادیکال تومور </t>
    </r>
    <r>
      <rPr>
        <sz val="12"/>
        <color theme="1"/>
        <rFont val="Arial"/>
        <family val="2"/>
        <charset val="1"/>
      </rPr>
      <t>(</t>
    </r>
    <r>
      <rPr>
        <sz val="12"/>
        <color theme="1"/>
        <rFont val="B Traffic"/>
        <charset val="178"/>
      </rPr>
      <t>برای مثال سرطان بدخیم</t>
    </r>
    <r>
      <rPr>
        <sz val="12"/>
        <color theme="1"/>
        <rFont val="Arial"/>
        <family val="2"/>
        <charset val="1"/>
      </rPr>
      <t>)</t>
    </r>
    <r>
      <rPr>
        <sz val="12"/>
        <color theme="1"/>
        <rFont val="B Traffic"/>
        <charset val="178"/>
      </rPr>
      <t>، بافت نرم ناحیه شانه</t>
    </r>
  </si>
  <si>
    <t>آرتروتومی آرنج یا مفصل گلنوهومرال، آکرومیوکلاویکولار، استرنوکلاویکولار با سینووکتومی و با یا بدون بیوپسی؛ با یا بدون درآوردن جسم خارجی یا آزاد</t>
  </si>
  <si>
    <t>کلاویکولکتومی؛ ناقص یا کامل</t>
  </si>
  <si>
    <r>
      <rPr>
        <sz val="12"/>
        <color theme="1"/>
        <rFont val="Arial"/>
        <family val="2"/>
        <charset val="1"/>
      </rPr>
      <t xml:space="preserve"> (</t>
    </r>
    <r>
      <rPr>
        <sz val="12"/>
        <color theme="1"/>
        <rFont val="B Traffic"/>
        <charset val="178"/>
      </rPr>
      <t xml:space="preserve">برای عمل به کمک آرتروسکوپ از کد </t>
    </r>
    <r>
      <rPr>
        <sz val="12"/>
        <color theme="1"/>
        <rFont val="Arial"/>
        <family val="2"/>
        <charset val="1"/>
      </rPr>
      <t xml:space="preserve">204710 </t>
    </r>
    <r>
      <rPr>
        <sz val="12"/>
        <color theme="1"/>
        <rFont val="B Traffic"/>
        <charset val="178"/>
      </rPr>
      <t>استفاده گردد</t>
    </r>
    <r>
      <rPr>
        <sz val="12"/>
        <color theme="1"/>
        <rFont val="Arial"/>
        <family val="2"/>
        <charset val="1"/>
      </rPr>
      <t>)</t>
    </r>
  </si>
  <si>
    <t>آکرومیوپلاستی یا آکرومیونکتومی ناقص، با یا بدون آزادسازی لیگامان کوراکوآکرومیال</t>
  </si>
  <si>
    <t>اکسیزیون یا کورتاژ کیست استخوان یا تومور خوش‌خیم کلاویکول یا اسکاپولا؛ با یا بدون گرافت</t>
  </si>
  <si>
    <t>کورتاژ کیست یا تومور خوش خیم پروگزیمال هومروس با یا بدون گرافت</t>
  </si>
  <si>
    <r>
      <rPr>
        <sz val="12"/>
        <color theme="1"/>
        <rFont val="B Traffic"/>
        <charset val="178"/>
      </rPr>
      <t xml:space="preserve">سکسترکتومی </t>
    </r>
    <r>
      <rPr>
        <sz val="12"/>
        <color theme="1"/>
        <rFont val="Calibri"/>
        <family val="2"/>
        <charset val="1"/>
      </rPr>
      <t>(</t>
    </r>
    <r>
      <rPr>
        <sz val="12"/>
        <color theme="1"/>
        <rFont val="B Traffic"/>
        <charset val="178"/>
      </rPr>
      <t>برای مثال برای استئومیلیت یا آبسه استخوان</t>
    </r>
    <r>
      <rPr>
        <sz val="12"/>
        <color theme="1"/>
        <rFont val="Calibri"/>
        <family val="2"/>
        <charset val="1"/>
      </rPr>
      <t xml:space="preserve">) </t>
    </r>
    <r>
      <rPr>
        <sz val="12"/>
        <color theme="1"/>
        <rFont val="B Traffic"/>
        <charset val="178"/>
      </rPr>
      <t>کلاویکول یا اسکاپولا یا پروگزیمال هومروس</t>
    </r>
  </si>
  <si>
    <r>
      <rPr>
        <sz val="12"/>
        <color theme="1"/>
        <rFont val="B Traffic"/>
        <charset val="178"/>
      </rPr>
      <t xml:space="preserve">اکسیزیون ناقص استخوان </t>
    </r>
    <r>
      <rPr>
        <sz val="12"/>
        <color theme="1"/>
        <rFont val="Calibri"/>
        <family val="2"/>
        <charset val="1"/>
      </rPr>
      <t>(</t>
    </r>
    <r>
      <rPr>
        <sz val="12"/>
        <color theme="1"/>
        <rFont val="B Traffic"/>
        <charset val="178"/>
      </rPr>
      <t>شکاف سازی، گودسازی، برداشتن دیافیز</t>
    </r>
    <r>
      <rPr>
        <sz val="12"/>
        <color theme="1"/>
        <rFont val="Calibri"/>
        <family val="2"/>
        <charset val="1"/>
      </rPr>
      <t>) (</t>
    </r>
    <r>
      <rPr>
        <sz val="12"/>
        <color theme="1"/>
        <rFont val="B Traffic"/>
        <charset val="178"/>
      </rPr>
      <t>برای مثال استئومیلیت</t>
    </r>
    <r>
      <rPr>
        <sz val="12"/>
        <color theme="1"/>
        <rFont val="Calibri"/>
        <family val="2"/>
        <charset val="1"/>
      </rPr>
      <t>)</t>
    </r>
    <r>
      <rPr>
        <sz val="12"/>
        <color theme="1"/>
        <rFont val="B Traffic"/>
        <charset val="178"/>
      </rPr>
      <t>، کلاویکول، اسکاپولا، پروگزیمال هومروس</t>
    </r>
  </si>
  <si>
    <r>
      <rPr>
        <sz val="12"/>
        <color theme="1"/>
        <rFont val="B Traffic"/>
        <charset val="178"/>
      </rPr>
      <t xml:space="preserve">برداشتن استخوان اسکاپولا، ناقص </t>
    </r>
    <r>
      <rPr>
        <sz val="12"/>
        <color theme="1"/>
        <rFont val="Calibri"/>
        <family val="2"/>
        <charset val="1"/>
      </rPr>
      <t>(</t>
    </r>
    <r>
      <rPr>
        <sz val="12"/>
        <color theme="1"/>
        <rFont val="B Traffic"/>
        <charset val="178"/>
      </rPr>
      <t>برای مثال زاویه فوقانی داخلی</t>
    </r>
    <r>
      <rPr>
        <sz val="12"/>
        <color theme="1"/>
        <rFont val="Calibri"/>
        <family val="2"/>
        <charset val="1"/>
      </rPr>
      <t>)</t>
    </r>
  </si>
  <si>
    <t>برداشتن سر استخوان هومروس</t>
  </si>
  <si>
    <r>
      <rPr>
        <sz val="12"/>
        <color theme="1"/>
        <rFont val="Calibri"/>
        <family val="2"/>
        <charset val="1"/>
      </rPr>
      <t xml:space="preserve"> (</t>
    </r>
    <r>
      <rPr>
        <sz val="12"/>
        <color theme="1"/>
        <rFont val="B Traffic"/>
        <charset val="178"/>
      </rPr>
      <t xml:space="preserve">برای جایگزینی با پروتز از کد </t>
    </r>
    <r>
      <rPr>
        <sz val="12"/>
        <color theme="1"/>
        <rFont val="Calibri"/>
        <family val="2"/>
        <charset val="1"/>
      </rPr>
      <t xml:space="preserve">201410 </t>
    </r>
    <r>
      <rPr>
        <sz val="12"/>
        <color theme="1"/>
        <rFont val="B Traffic"/>
        <charset val="178"/>
      </rPr>
      <t>استفاده گردد</t>
    </r>
    <r>
      <rPr>
        <sz val="12"/>
        <color theme="1"/>
        <rFont val="Calibri"/>
        <family val="2"/>
        <charset val="1"/>
      </rPr>
      <t>)</t>
    </r>
  </si>
  <si>
    <t>برداشتن رادیکال تومور؛ کلاویکول یا اسکوپولا</t>
  </si>
  <si>
    <t>برداشتن رادیکال تومور استخوان، پروگزیمال هومروس</t>
  </si>
  <si>
    <r>
      <rPr>
        <sz val="12"/>
        <color theme="1"/>
        <rFont val="B Traffic"/>
        <charset val="178"/>
      </rPr>
      <t xml:space="preserve">برداشتن رادیکال تومور استخوان، پروگزیمال هومروسبا اتوگرافت </t>
    </r>
    <r>
      <rPr>
        <sz val="12"/>
        <color theme="1"/>
        <rFont val="Calibri"/>
        <family val="2"/>
        <charset val="1"/>
      </rPr>
      <t>(</t>
    </r>
    <r>
      <rPr>
        <sz val="12"/>
        <color theme="1"/>
        <rFont val="B Traffic"/>
        <charset val="178"/>
      </rPr>
      <t>شامل تهیه گرافت</t>
    </r>
    <r>
      <rPr>
        <sz val="12"/>
        <color theme="1"/>
        <rFont val="Calibri"/>
        <family val="2"/>
        <charset val="1"/>
      </rPr>
      <t>)</t>
    </r>
  </si>
  <si>
    <t>برداشتن رادیکال تومور استخوان، پروگزیمال هومروسبا گذاشتن پروتز</t>
  </si>
  <si>
    <t>درآوردن جسم خارجی شانه؛ زیر جلدی</t>
  </si>
  <si>
    <r>
      <rPr>
        <sz val="12"/>
        <color theme="1"/>
        <rFont val="B Traffic"/>
        <charset val="178"/>
      </rPr>
      <t xml:space="preserve">درآوردن جسم خارجی شانه؛ زیر جلدیعمقی </t>
    </r>
    <r>
      <rPr>
        <sz val="12"/>
        <color theme="1"/>
        <rFont val="Calibri"/>
        <family val="2"/>
        <charset val="1"/>
      </rPr>
      <t>(</t>
    </r>
    <r>
      <rPr>
        <sz val="12"/>
        <color theme="1"/>
        <rFont val="B Traffic"/>
        <charset val="178"/>
      </rPr>
      <t xml:space="preserve">برای مثال درآوردن همی آرتروپلاستی </t>
    </r>
    <r>
      <rPr>
        <sz val="12"/>
        <color theme="1"/>
        <rFont val="Calibri"/>
        <family val="2"/>
        <charset val="1"/>
      </rPr>
      <t>Neer)</t>
    </r>
  </si>
  <si>
    <r>
      <rPr>
        <sz val="12"/>
        <color theme="1"/>
        <rFont val="B Traffic"/>
        <charset val="178"/>
      </rPr>
      <t xml:space="preserve">درآوردن جسم خارجی شانه؛ زیر جلدیعارضه دار </t>
    </r>
    <r>
      <rPr>
        <sz val="12"/>
        <color theme="1"/>
        <rFont val="Calibri"/>
        <family val="2"/>
        <charset val="1"/>
      </rPr>
      <t>(</t>
    </r>
    <r>
      <rPr>
        <sz val="12"/>
        <color theme="1"/>
        <rFont val="B Traffic"/>
        <charset val="178"/>
      </rPr>
      <t xml:space="preserve">برای مثال </t>
    </r>
    <r>
      <rPr>
        <sz val="12"/>
        <color theme="1"/>
        <rFont val="Calibri"/>
        <family val="2"/>
        <charset val="1"/>
      </rPr>
      <t>Total Shoulder)</t>
    </r>
  </si>
  <si>
    <r>
      <rPr>
        <sz val="12"/>
        <color theme="1"/>
        <rFont val="B Traffic"/>
        <charset val="178"/>
      </rPr>
      <t xml:space="preserve">تزریق برای آرتروگرافی شانه یا آرتروگرافی شانه تحت </t>
    </r>
    <r>
      <rPr>
        <sz val="12"/>
        <color theme="1"/>
        <rFont val="Calibri"/>
        <family val="2"/>
        <charset val="1"/>
      </rPr>
      <t>CT/MRI</t>
    </r>
  </si>
  <si>
    <t>انتقال عضله، هر نوع، شانه یا بالای بازو؛ منفرد یا متعدد</t>
  </si>
  <si>
    <r>
      <rPr>
        <sz val="12"/>
        <color theme="1"/>
        <rFont val="B Traffic"/>
        <charset val="178"/>
      </rPr>
      <t xml:space="preserve">بالابردن اسکاپولا، اسکاپولوپسکی </t>
    </r>
    <r>
      <rPr>
        <sz val="12"/>
        <color theme="1"/>
        <rFont val="Calibri"/>
        <family val="2"/>
        <charset val="1"/>
      </rPr>
      <t>(</t>
    </r>
    <r>
      <rPr>
        <sz val="12"/>
        <color theme="1"/>
        <rFont val="B Traffic"/>
        <charset val="178"/>
      </rPr>
      <t>برای مثال دفرمیتی اسپرینگل یا فلج</t>
    </r>
    <r>
      <rPr>
        <sz val="12"/>
        <color theme="1"/>
        <rFont val="Calibri"/>
        <family val="2"/>
        <charset val="1"/>
      </rPr>
      <t>)</t>
    </r>
  </si>
  <si>
    <t>تنوتومی ناحیه شانه؛ یک تاندون یا چند تاندون از طریق همان انسیزیون</t>
  </si>
  <si>
    <r>
      <rPr>
        <sz val="12"/>
        <color theme="1"/>
        <rFont val="B Traffic"/>
        <charset val="178"/>
      </rPr>
      <t xml:space="preserve">ترمیم پارگی کاف عضلانی </t>
    </r>
    <r>
      <rPr>
        <sz val="12"/>
        <color theme="1"/>
        <rFont val="Calibri"/>
        <family val="2"/>
        <charset val="1"/>
      </rPr>
      <t xml:space="preserve">_ </t>
    </r>
    <r>
      <rPr>
        <sz val="12"/>
        <color theme="1"/>
        <rFont val="B Traffic"/>
        <charset val="178"/>
      </rPr>
      <t xml:space="preserve">تاندونی </t>
    </r>
    <r>
      <rPr>
        <sz val="12"/>
        <color theme="1"/>
        <rFont val="Calibri"/>
        <family val="2"/>
        <charset val="1"/>
      </rPr>
      <t>(</t>
    </r>
    <r>
      <rPr>
        <sz val="12"/>
        <color theme="1"/>
        <rFont val="B Traffic"/>
        <charset val="178"/>
      </rPr>
      <t>برای مثال کاف روتاتور</t>
    </r>
    <r>
      <rPr>
        <sz val="12"/>
        <color theme="1"/>
        <rFont val="Calibri"/>
        <family val="2"/>
        <charset val="1"/>
      </rPr>
      <t xml:space="preserve">) </t>
    </r>
    <r>
      <rPr>
        <sz val="12"/>
        <color theme="1"/>
        <rFont val="B Traffic"/>
        <charset val="178"/>
      </rPr>
      <t xml:space="preserve">باز؛ حاد یا مزمن </t>
    </r>
  </si>
  <si>
    <r>
      <rPr>
        <sz val="12"/>
        <color theme="1"/>
        <rFont val="Calibri"/>
        <family val="2"/>
        <charset val="1"/>
      </rPr>
      <t>(</t>
    </r>
    <r>
      <rPr>
        <sz val="12"/>
        <color theme="1"/>
        <rFont val="B Traffic"/>
        <charset val="178"/>
      </rPr>
      <t xml:space="preserve">برای جراحی آرتروسکوپیک از کد </t>
    </r>
    <r>
      <rPr>
        <sz val="12"/>
        <color theme="1"/>
        <rFont val="Calibri"/>
        <family val="2"/>
        <charset val="1"/>
      </rPr>
      <t xml:space="preserve">204725 </t>
    </r>
    <r>
      <rPr>
        <sz val="12"/>
        <color theme="1"/>
        <rFont val="B Traffic"/>
        <charset val="178"/>
      </rPr>
      <t>استفاده گردد</t>
    </r>
    <r>
      <rPr>
        <sz val="12"/>
        <color theme="1"/>
        <rFont val="Calibri"/>
        <family val="2"/>
        <charset val="1"/>
      </rPr>
      <t>)</t>
    </r>
  </si>
  <si>
    <t xml:space="preserve">آزادکردن لیگامان کوراکوآکرومیال با یا بدون آکرومیوپلاستی </t>
  </si>
  <si>
    <r>
      <rPr>
        <sz val="12"/>
        <color theme="1"/>
        <rFont val="Calibri"/>
        <family val="2"/>
        <charset val="1"/>
      </rPr>
      <t>(</t>
    </r>
    <r>
      <rPr>
        <sz val="12"/>
        <color theme="1"/>
        <rFont val="B Traffic"/>
        <charset val="178"/>
      </rPr>
      <t xml:space="preserve">برای جراحی آرتروسکوپیک از کد </t>
    </r>
    <r>
      <rPr>
        <sz val="12"/>
        <color theme="1"/>
        <rFont val="Calibri"/>
        <family val="2"/>
        <charset val="1"/>
      </rPr>
      <t xml:space="preserve">204720 </t>
    </r>
    <r>
      <rPr>
        <sz val="12"/>
        <color theme="1"/>
        <rFont val="B Traffic"/>
        <charset val="178"/>
      </rPr>
      <t>استفاده گردد</t>
    </r>
    <r>
      <rPr>
        <sz val="12"/>
        <color theme="1"/>
        <rFont val="Calibri"/>
        <family val="2"/>
        <charset val="1"/>
      </rPr>
      <t>)</t>
    </r>
  </si>
  <si>
    <r>
      <rPr>
        <sz val="12"/>
        <color theme="1"/>
        <rFont val="B Traffic"/>
        <charset val="178"/>
      </rPr>
      <t xml:space="preserve">بازسازی پارگی کامل کاف روتاتور شانه، مزمن </t>
    </r>
    <r>
      <rPr>
        <sz val="12"/>
        <color theme="1"/>
        <rFont val="Calibri"/>
        <family val="2"/>
        <charset val="1"/>
      </rPr>
      <t>(</t>
    </r>
    <r>
      <rPr>
        <sz val="12"/>
        <color theme="1"/>
        <rFont val="B Traffic"/>
        <charset val="178"/>
      </rPr>
      <t>شامل آکرومیوپلاستی</t>
    </r>
    <r>
      <rPr>
        <sz val="12"/>
        <color theme="1"/>
        <rFont val="Calibri"/>
        <family val="2"/>
        <charset val="1"/>
      </rPr>
      <t>)</t>
    </r>
  </si>
  <si>
    <t>تنودز تاندون بلند عضله دو سر</t>
  </si>
  <si>
    <t>رزکسیون یا گرافت تاندون بلند عضله دو سر</t>
  </si>
  <si>
    <r>
      <rPr>
        <sz val="12"/>
        <color theme="1"/>
        <rFont val="B Traffic"/>
        <charset val="178"/>
      </rPr>
      <t xml:space="preserve">کپسولورافی قدامی، عمل </t>
    </r>
    <r>
      <rPr>
        <sz val="12"/>
        <color theme="1"/>
        <rFont val="Calibri"/>
        <family val="2"/>
        <charset val="1"/>
      </rPr>
      <t xml:space="preserve">Putti-platt </t>
    </r>
    <r>
      <rPr>
        <sz val="12"/>
        <color theme="1"/>
        <rFont val="B Traffic"/>
        <charset val="178"/>
      </rPr>
      <t xml:space="preserve">یا عمل </t>
    </r>
    <r>
      <rPr>
        <sz val="12"/>
        <color theme="1"/>
        <rFont val="Calibri"/>
        <family val="2"/>
        <charset val="1"/>
      </rPr>
      <t>Magnuson</t>
    </r>
    <r>
      <rPr>
        <sz val="12"/>
        <color theme="1"/>
        <rFont val="B Traffic"/>
        <charset val="178"/>
      </rPr>
      <t xml:space="preserve">؛ با ترمیم لابروم </t>
    </r>
    <r>
      <rPr>
        <sz val="12"/>
        <color theme="1"/>
        <rFont val="Calibri"/>
        <family val="2"/>
        <charset val="1"/>
      </rPr>
      <t>(</t>
    </r>
    <r>
      <rPr>
        <sz val="12"/>
        <color theme="1"/>
        <rFont val="B Traffic"/>
        <charset val="178"/>
      </rPr>
      <t xml:space="preserve">عمل </t>
    </r>
    <r>
      <rPr>
        <sz val="12"/>
        <color theme="1"/>
        <rFont val="Calibri"/>
        <family val="2"/>
        <charset val="1"/>
      </rPr>
      <t xml:space="preserve">Bankart) </t>
    </r>
    <r>
      <rPr>
        <sz val="12"/>
        <color theme="1"/>
        <rFont val="B Traffic"/>
        <charset val="178"/>
      </rPr>
      <t xml:space="preserve">هر نوع، همراه با بلوک استخوان با انتقال زائده کوراکوئید مفصل گلنوهومرال، خلفی، با یا بدون بلوک استخوان، هر نوع، ناپایداری چند جهتی </t>
    </r>
  </si>
  <si>
    <r>
      <rPr>
        <sz val="12"/>
        <color theme="1"/>
        <rFont val="Calibri"/>
        <family val="2"/>
        <charset val="1"/>
      </rPr>
      <t>(</t>
    </r>
    <r>
      <rPr>
        <sz val="12"/>
        <color theme="1"/>
        <rFont val="B Traffic"/>
        <charset val="178"/>
      </rPr>
      <t xml:space="preserve">برای جراحی آرتروسکوپیک از کد </t>
    </r>
    <r>
      <rPr>
        <sz val="12"/>
        <color theme="1"/>
        <rFont val="Calibri"/>
        <family val="2"/>
        <charset val="1"/>
      </rPr>
      <t xml:space="preserve">204670 </t>
    </r>
    <r>
      <rPr>
        <sz val="12"/>
        <color theme="1"/>
        <rFont val="B Traffic"/>
        <charset val="178"/>
      </rPr>
      <t>استفاده گردد</t>
    </r>
    <r>
      <rPr>
        <sz val="12"/>
        <color theme="1"/>
        <rFont val="Calibri"/>
        <family val="2"/>
        <charset val="1"/>
      </rPr>
      <t>)</t>
    </r>
  </si>
  <si>
    <t xml:space="preserve">کپسولورافی قدامی، هر نوع، همراه با بلوک استخوان </t>
  </si>
  <si>
    <t>آرتروپلاستی مفصل گلنوهومرال؛ همی آرتروپلاستی</t>
  </si>
  <si>
    <t>آرتروپلاستی کامل شانه</t>
  </si>
  <si>
    <t>استئوتومی کلاویکول با یا بدون فیکساسیون داخلی</t>
  </si>
  <si>
    <r>
      <rPr>
        <sz val="12"/>
        <color theme="1"/>
        <rFont val="B Traffic"/>
        <charset val="178"/>
      </rPr>
      <t xml:space="preserve">استئوتومی کلاویکول با گرافت استخوان برای بدجوش خوردگی یا جوش نخوردگی </t>
    </r>
    <r>
      <rPr>
        <sz val="12"/>
        <color theme="1"/>
        <rFont val="Calibri"/>
        <family val="2"/>
        <charset val="1"/>
      </rPr>
      <t>(</t>
    </r>
    <r>
      <rPr>
        <sz val="12"/>
        <color theme="1"/>
        <rFont val="B Traffic"/>
        <charset val="178"/>
      </rPr>
      <t>شامل تهیه گرافت و یا فیکساسیون در صورت لزوم</t>
    </r>
    <r>
      <rPr>
        <sz val="12"/>
        <color theme="1"/>
        <rFont val="Calibri"/>
        <family val="2"/>
        <charset val="1"/>
      </rPr>
      <t>)</t>
    </r>
  </si>
  <si>
    <r>
      <rPr>
        <sz val="12"/>
        <color theme="1"/>
        <rFont val="B Traffic"/>
        <charset val="178"/>
      </rPr>
      <t xml:space="preserve">درمان پروفیلاکتیک </t>
    </r>
    <r>
      <rPr>
        <sz val="12"/>
        <color theme="1"/>
        <rFont val="Calibri"/>
        <family val="2"/>
        <charset val="1"/>
      </rPr>
      <t>(</t>
    </r>
    <r>
      <rPr>
        <sz val="12"/>
        <color theme="1"/>
        <rFont val="B Traffic"/>
        <charset val="178"/>
      </rPr>
      <t>به‌کارگیری پیچ، پین، پلیت، سیم</t>
    </r>
    <r>
      <rPr>
        <sz val="12"/>
        <color theme="1"/>
        <rFont val="Calibri"/>
        <family val="2"/>
        <charset val="1"/>
      </rPr>
      <t xml:space="preserve">) </t>
    </r>
    <r>
      <rPr>
        <sz val="12"/>
        <color theme="1"/>
        <rFont val="B Traffic"/>
        <charset val="178"/>
      </rPr>
      <t>با یا بدون به‌کارگیری متیل متاکریلات؛ کلاویکول</t>
    </r>
  </si>
  <si>
    <r>
      <rPr>
        <sz val="12"/>
        <color theme="1"/>
        <rFont val="B Traffic"/>
        <charset val="178"/>
      </rPr>
      <t xml:space="preserve">درمان پروفیلاکتیک </t>
    </r>
    <r>
      <rPr>
        <sz val="12"/>
        <color theme="1"/>
        <rFont val="Calibri"/>
        <family val="2"/>
        <charset val="1"/>
      </rPr>
      <t>(</t>
    </r>
    <r>
      <rPr>
        <sz val="12"/>
        <color theme="1"/>
        <rFont val="B Traffic"/>
        <charset val="178"/>
      </rPr>
      <t>به‌کارگیری پیچ، پین، پلیت، سیم</t>
    </r>
    <r>
      <rPr>
        <sz val="12"/>
        <color theme="1"/>
        <rFont val="Calibri"/>
        <family val="2"/>
        <charset val="1"/>
      </rPr>
      <t xml:space="preserve">) </t>
    </r>
    <r>
      <rPr>
        <sz val="12"/>
        <color theme="1"/>
        <rFont val="B Traffic"/>
        <charset val="178"/>
      </rPr>
      <t>با یا بدون به‌کارگیری متیل متاکریلات؛ پروگزیمال هومروس</t>
    </r>
  </si>
  <si>
    <t>درمان بسته شکستگی کلاویکول؛ استرنوکلاویکولار؛ آکرومیوکلاویکولار؛ با یا بدون مانیپولاسیون یا درمان باز یا بسته دررفتگی شانه با شکستگی توبروزیته بزرگ هومروس شامل فیکساسیون داخلی در صورت انجام یا با شکستگی گردن آناتومیک یا گردن جراحی با مانیپولاسیون</t>
  </si>
  <si>
    <r>
      <rPr>
        <sz val="12"/>
        <color theme="1"/>
        <rFont val="B Traffic"/>
        <charset val="178"/>
      </rPr>
      <t xml:space="preserve">درمان باز شکستگی کلاویکول با فیکساسیون داخلی در صورت انجام یا درمان باز در رفتگی استرنوکلاویکولار، آکرومیوکلاویکولار، حاد یا مزمن؛ با گرافت فاشیایی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</si>
  <si>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درمان باز شکستگی اسکاپولا </t>
    </r>
    <r>
      <rPr>
        <sz val="12"/>
        <color theme="1"/>
        <rFont val="Calibri"/>
        <family val="2"/>
        <charset val="1"/>
      </rPr>
      <t>(</t>
    </r>
    <r>
      <rPr>
        <sz val="12"/>
        <color theme="1"/>
        <rFont val="B Traffic"/>
        <charset val="178"/>
      </rPr>
      <t>تنه، گلنوئید یا آکرومیون</t>
    </r>
    <r>
      <rPr>
        <sz val="12"/>
        <color theme="1"/>
        <rFont val="Calibri"/>
        <family val="2"/>
        <charset val="1"/>
      </rPr>
      <t xml:space="preserve">) </t>
    </r>
    <r>
      <rPr>
        <sz val="12"/>
        <color theme="1"/>
        <rFont val="B Traffic"/>
        <charset val="178"/>
      </rPr>
      <t>با یا بدون فیکساسیون داخلی</t>
    </r>
  </si>
  <si>
    <r>
      <rPr>
        <sz val="12"/>
        <color theme="1"/>
        <rFont val="B Traffic"/>
        <charset val="178"/>
      </rPr>
      <t xml:space="preserve">درمان بسته شکستگی پروگزیمال هومروس </t>
    </r>
    <r>
      <rPr>
        <sz val="12"/>
        <color theme="1"/>
        <rFont val="Calibri"/>
        <family val="2"/>
        <charset val="1"/>
      </rPr>
      <t>(</t>
    </r>
    <r>
      <rPr>
        <sz val="12"/>
        <color theme="1"/>
        <rFont val="B Traffic"/>
        <charset val="178"/>
      </rPr>
      <t>گردن جراحی یا آناتومیک</t>
    </r>
    <r>
      <rPr>
        <sz val="12"/>
        <color theme="1"/>
        <rFont val="Calibri"/>
        <family val="2"/>
        <charset val="1"/>
      </rPr>
      <t>)</t>
    </r>
    <r>
      <rPr>
        <sz val="12"/>
        <color theme="1"/>
        <rFont val="B Traffic"/>
        <charset val="178"/>
      </rPr>
      <t>؛ با یا بدون مانیپولاسیون با یا بدون کشش استخوانی</t>
    </r>
  </si>
  <si>
    <r>
      <rPr>
        <sz val="12"/>
        <color theme="1"/>
        <rFont val="B Traffic"/>
        <charset val="178"/>
      </rPr>
      <t xml:space="preserve">درمان باز شکستگی پروگزیمال هومروس </t>
    </r>
    <r>
      <rPr>
        <sz val="12"/>
        <color theme="1"/>
        <rFont val="Calibri"/>
        <family val="2"/>
        <charset val="1"/>
      </rPr>
      <t>(</t>
    </r>
    <r>
      <rPr>
        <sz val="12"/>
        <color theme="1"/>
        <rFont val="B Traffic"/>
        <charset val="178"/>
      </rPr>
      <t>گردن جراحی یا آناتومیک</t>
    </r>
    <r>
      <rPr>
        <sz val="12"/>
        <color theme="1"/>
        <rFont val="Calibri"/>
        <family val="2"/>
        <charset val="1"/>
      </rPr>
      <t xml:space="preserve">) </t>
    </r>
    <r>
      <rPr>
        <sz val="12"/>
        <color theme="1"/>
        <rFont val="B Traffic"/>
        <charset val="178"/>
      </rPr>
      <t>با فیکساسیون داخلی در صورت انجام، شامل ترمیم توبروزیتیه</t>
    </r>
    <r>
      <rPr>
        <sz val="12"/>
        <color theme="1"/>
        <rFont val="Calibri"/>
        <family val="2"/>
        <charset val="1"/>
      </rPr>
      <t>(</t>
    </r>
    <r>
      <rPr>
        <sz val="12"/>
        <color theme="1"/>
        <rFont val="B Traffic"/>
        <charset val="178"/>
      </rPr>
      <t>ها</t>
    </r>
    <r>
      <rPr>
        <sz val="12"/>
        <color theme="1"/>
        <rFont val="Calibri"/>
        <family val="2"/>
        <charset val="1"/>
      </rPr>
      <t xml:space="preserve">) </t>
    </r>
    <r>
      <rPr>
        <sz val="12"/>
        <color theme="1"/>
        <rFont val="B Traffic"/>
        <charset val="178"/>
      </rPr>
      <t>در صورت انجام</t>
    </r>
  </si>
  <si>
    <r>
      <rPr>
        <sz val="12"/>
        <color theme="1"/>
        <rFont val="B Traffic"/>
        <charset val="178"/>
      </rPr>
      <t xml:space="preserve">درمان باز شکستگی پروگزیمال هومروس </t>
    </r>
    <r>
      <rPr>
        <sz val="12"/>
        <color theme="1"/>
        <rFont val="Calibri"/>
        <family val="2"/>
        <charset val="1"/>
      </rPr>
      <t>(</t>
    </r>
    <r>
      <rPr>
        <sz val="12"/>
        <color theme="1"/>
        <rFont val="B Traffic"/>
        <charset val="178"/>
      </rPr>
      <t>گردن جراحی یا آناتومیک</t>
    </r>
    <r>
      <rPr>
        <sz val="12"/>
        <color theme="1"/>
        <rFont val="Calibri"/>
        <family val="2"/>
        <charset val="1"/>
      </rPr>
      <t xml:space="preserve">) </t>
    </r>
    <r>
      <rPr>
        <sz val="12"/>
        <color theme="1"/>
        <rFont val="B Traffic"/>
        <charset val="178"/>
      </rPr>
      <t>با جایگزینی پروتز پروگزیمال هومروس</t>
    </r>
  </si>
  <si>
    <t>درمان بسته شکستگی توبروزیته هومروس؛ با یا بدون مانیپولاسیون</t>
  </si>
  <si>
    <t>درمان باز شکستگی توبروزیته بزرگ هومروس شامل فیکساسیون داخلی در صورت انجام</t>
  </si>
  <si>
    <t>درمان بسته دررفتگی شانه با مانیپولاسیون؛ با یا بدون بیهوشی</t>
  </si>
  <si>
    <t xml:space="preserve">درمان باز دررفتگی حاد شانه </t>
  </si>
  <si>
    <r>
      <rPr>
        <sz val="12"/>
        <color theme="1"/>
        <rFont val="Calibri"/>
        <family val="2"/>
        <charset val="1"/>
      </rPr>
      <t>(</t>
    </r>
    <r>
      <rPr>
        <sz val="12"/>
        <color theme="1"/>
        <rFont val="B Traffic"/>
        <charset val="178"/>
      </rPr>
      <t xml:space="preserve">برای ترمیم دررفتگی‌های مکرر به کدهای </t>
    </r>
    <r>
      <rPr>
        <sz val="12"/>
        <color theme="1"/>
        <rFont val="Calibri"/>
        <family val="2"/>
        <charset val="1"/>
      </rPr>
      <t xml:space="preserve">201400 </t>
    </r>
    <r>
      <rPr>
        <sz val="12"/>
        <color theme="1"/>
        <rFont val="B Traffic"/>
        <charset val="178"/>
      </rPr>
      <t xml:space="preserve">و </t>
    </r>
    <r>
      <rPr>
        <sz val="12"/>
        <color theme="1"/>
        <rFont val="Calibri"/>
        <family val="2"/>
        <charset val="1"/>
      </rPr>
      <t xml:space="preserve">201405 </t>
    </r>
    <r>
      <rPr>
        <sz val="12"/>
        <color theme="1"/>
        <rFont val="B Traffic"/>
        <charset val="178"/>
      </rPr>
      <t>مراجعه گردد</t>
    </r>
    <r>
      <rPr>
        <sz val="12"/>
        <color theme="1"/>
        <rFont val="Calibri"/>
        <family val="2"/>
        <charset val="1"/>
      </rPr>
      <t>)</t>
    </r>
  </si>
  <si>
    <t>درمان بسته دررفتگی شانه با شکستگی توبروزیته بزرگ هومروس یا شکستگی گردن آناتومیک یا گردن جراحی با مانیپولاسیون</t>
  </si>
  <si>
    <t xml:space="preserve">درمان باز دررفتگی شانه با شکستگی توبروزیته بزرگ هومروس یا شکستگی گردن آناتومیک یا گردن جراحی شامل فیکساسیون داخلی در صورت انجام </t>
  </si>
  <si>
    <t>مانیپولاسیون مفصل شانه تحت بیهوشی، شامل استفاده از وسایل تثبیت‌کننده، مواردی غیر از دررفتگی</t>
  </si>
  <si>
    <r>
      <rPr>
        <sz val="12"/>
        <color theme="1"/>
        <rFont val="B Traffic"/>
        <charset val="178"/>
      </rPr>
      <t xml:space="preserve">آرترودز، مفصل گلنوهومرال؛ همراه با گرافت اتوژن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</si>
  <si>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آمپوتاسیون اینترتوراکواسکاپولار </t>
    </r>
    <r>
      <rPr>
        <sz val="12"/>
        <color theme="1"/>
        <rFont val="Calibri"/>
        <family val="2"/>
        <charset val="1"/>
      </rPr>
      <t>(Forequarter)</t>
    </r>
  </si>
  <si>
    <t>دزآرتیکولاسیون شانه</t>
  </si>
  <si>
    <t>بستن ثانویه یا برداشت اسکار</t>
  </si>
  <si>
    <r>
      <rPr>
        <sz val="12"/>
        <color theme="1"/>
        <rFont val="B Traffic"/>
        <charset val="178"/>
      </rPr>
      <t xml:space="preserve">انسیزیون عمقی با بازکردن کورتکس استخوان </t>
    </r>
    <r>
      <rPr>
        <sz val="12"/>
        <color theme="1"/>
        <rFont val="Calibri"/>
        <family val="2"/>
        <charset val="1"/>
      </rPr>
      <t>(</t>
    </r>
    <r>
      <rPr>
        <sz val="12"/>
        <color theme="1"/>
        <rFont val="B Traffic"/>
        <charset val="178"/>
      </rPr>
      <t>برای مثال برای استئومیلیت یا آبسه استخوان</t>
    </r>
    <r>
      <rPr>
        <sz val="12"/>
        <color theme="1"/>
        <rFont val="Calibri"/>
        <family val="2"/>
        <charset val="1"/>
      </rPr>
      <t xml:space="preserve">) </t>
    </r>
    <r>
      <rPr>
        <sz val="12"/>
        <color theme="1"/>
        <rFont val="B Traffic"/>
        <charset val="178"/>
      </rPr>
      <t>هومروس یا آرنج</t>
    </r>
  </si>
  <si>
    <t>آرتروتومی آرنج شامل باز کردن، درناژ یا درآوردن جسم خارجی</t>
  </si>
  <si>
    <r>
      <rPr>
        <sz val="12"/>
        <color theme="1"/>
        <rFont val="B Traffic"/>
        <charset val="178"/>
      </rPr>
      <t xml:space="preserve">آرتروتومی آرنج همراه با اکسیزیون کپسول برای آزادسازی کپسول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</si>
  <si>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برداشت رادیکال تومور </t>
    </r>
    <r>
      <rPr>
        <sz val="12"/>
        <color theme="1"/>
        <rFont val="Calibri"/>
        <family val="2"/>
        <charset val="1"/>
      </rPr>
      <t>(</t>
    </r>
    <r>
      <rPr>
        <sz val="12"/>
        <color theme="1"/>
        <rFont val="B Traffic"/>
        <charset val="178"/>
      </rPr>
      <t>سرطان بدخیم</t>
    </r>
    <r>
      <rPr>
        <sz val="12"/>
        <color theme="1"/>
        <rFont val="Calibri"/>
        <family val="2"/>
        <charset val="1"/>
      </rPr>
      <t xml:space="preserve">) </t>
    </r>
    <r>
      <rPr>
        <sz val="12"/>
        <color theme="1"/>
        <rFont val="B Traffic"/>
        <charset val="178"/>
      </rPr>
      <t>بافت نرم بازو یا ناحیه آرنج</t>
    </r>
  </si>
  <si>
    <t>اکسیزیون بورس اولکرانون</t>
  </si>
  <si>
    <r>
      <rPr>
        <sz val="12"/>
        <color theme="1"/>
        <rFont val="B Traffic"/>
        <charset val="178"/>
      </rPr>
      <t xml:space="preserve">اکسیزیون یا کورتاژ کیست استخوان یا تومور خوش‌خیم هومروس؛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با آلوگرافت</t>
    </r>
  </si>
  <si>
    <r>
      <rPr>
        <sz val="12"/>
        <color theme="1"/>
        <rFont val="B Traffic"/>
        <charset val="178"/>
      </rPr>
      <t xml:space="preserve">اکسیزیون یا کورتاژ کیست استخوان یا تومور خوش‌خیم سر یا گردن رادیوس یا زائده اولکرانون؛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با آلوگرافت</t>
    </r>
  </si>
  <si>
    <t xml:space="preserve">اکسیزیون سر رادیوس </t>
  </si>
  <si>
    <r>
      <rPr>
        <sz val="12"/>
        <color theme="1"/>
        <rFont val="Calibri"/>
        <family val="2"/>
        <charset val="1"/>
      </rPr>
      <t>(</t>
    </r>
    <r>
      <rPr>
        <sz val="12"/>
        <color theme="1"/>
        <rFont val="B Traffic"/>
        <charset val="178"/>
      </rPr>
      <t xml:space="preserve">برای جایگزینی با ایمپلنت از کد </t>
    </r>
    <r>
      <rPr>
        <sz val="12"/>
        <color theme="1"/>
        <rFont val="Calibri"/>
        <family val="2"/>
        <charset val="1"/>
      </rPr>
      <t xml:space="preserve">201680 </t>
    </r>
    <r>
      <rPr>
        <sz val="12"/>
        <color theme="1"/>
        <rFont val="B Traffic"/>
        <charset val="178"/>
      </rPr>
      <t>استفاده گردد</t>
    </r>
    <r>
      <rPr>
        <sz val="12"/>
        <color theme="1"/>
        <rFont val="Calibri"/>
        <family val="2"/>
        <charset val="1"/>
      </rPr>
      <t>)</t>
    </r>
  </si>
  <si>
    <r>
      <rPr>
        <sz val="12"/>
        <color theme="1"/>
        <rFont val="B Traffic"/>
        <charset val="178"/>
      </rPr>
      <t xml:space="preserve">سکسترکتومی </t>
    </r>
    <r>
      <rPr>
        <sz val="12"/>
        <color theme="1"/>
        <rFont val="Calibri"/>
        <family val="2"/>
        <charset val="1"/>
      </rPr>
      <t>(</t>
    </r>
    <r>
      <rPr>
        <sz val="12"/>
        <color theme="1"/>
        <rFont val="B Traffic"/>
        <charset val="178"/>
      </rPr>
      <t>برای مثال برای استئومیلیت یا آبسه استخوان</t>
    </r>
    <r>
      <rPr>
        <sz val="12"/>
        <color theme="1"/>
        <rFont val="Calibri"/>
        <family val="2"/>
        <charset val="1"/>
      </rPr>
      <t xml:space="preserve">) </t>
    </r>
    <r>
      <rPr>
        <sz val="12"/>
        <color theme="1"/>
        <rFont val="B Traffic"/>
        <charset val="178"/>
      </rPr>
      <t>تنه یا دیستال هومروس؛ سر یا گردن رادیوس؛ زائده اولکرانون</t>
    </r>
  </si>
  <si>
    <t>اکسیزیون قسمتی از استخوان هومروس، سر یا گردن رادیوس</t>
  </si>
  <si>
    <r>
      <rPr>
        <sz val="12"/>
        <color theme="1"/>
        <rFont val="B Traffic"/>
        <charset val="178"/>
      </rPr>
      <t xml:space="preserve">برداشتن رادیکال کپسول، بافت نرم و استخوان نابجا در آرنج با آزادسازی کنتراکتور </t>
    </r>
    <r>
      <rPr>
        <sz val="12"/>
        <color theme="1"/>
        <rFont val="Calibri"/>
        <family val="2"/>
        <charset val="1"/>
      </rPr>
      <t>(</t>
    </r>
    <r>
      <rPr>
        <sz val="12"/>
        <color theme="1"/>
        <rFont val="B Traffic"/>
        <charset val="178"/>
      </rPr>
      <t>عمل مستقل</t>
    </r>
    <r>
      <rPr>
        <sz val="12"/>
        <color theme="1"/>
        <rFont val="Calibri"/>
        <family val="2"/>
        <charset val="1"/>
      </rPr>
      <t xml:space="preserve">) </t>
    </r>
  </si>
  <si>
    <r>
      <rPr>
        <sz val="12"/>
        <color theme="1"/>
        <rFont val="Calibri"/>
        <family val="2"/>
        <charset val="1"/>
      </rPr>
      <t>(</t>
    </r>
    <r>
      <rPr>
        <sz val="12"/>
        <color theme="1"/>
        <rFont val="B Traffic"/>
        <charset val="178"/>
      </rPr>
      <t xml:space="preserve">برای آزادسازی کپسول و بافت نرم به تنهایی از کد </t>
    </r>
    <r>
      <rPr>
        <sz val="12"/>
        <color theme="1"/>
        <rFont val="Calibri"/>
        <family val="2"/>
        <charset val="1"/>
      </rPr>
      <t xml:space="preserve">201535 </t>
    </r>
    <r>
      <rPr>
        <sz val="12"/>
        <color theme="1"/>
        <rFont val="B Traffic"/>
        <charset val="178"/>
      </rPr>
      <t>استفاده گردد</t>
    </r>
    <r>
      <rPr>
        <sz val="12"/>
        <color theme="1"/>
        <rFont val="Calibri"/>
        <family val="2"/>
        <charset val="1"/>
      </rPr>
      <t>)</t>
    </r>
  </si>
  <si>
    <r>
      <rPr>
        <sz val="12"/>
        <color theme="1"/>
        <rFont val="B Traffic"/>
        <charset val="178"/>
      </rPr>
      <t xml:space="preserve">رزکسیون رادیکال تومور، تنه یا دیستال هومروس؛ همراه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</si>
  <si>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رزکسیون رادیکال تومور، گردن یا سر رادیوس؛ همراه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</si>
  <si>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رزکسیون مفصل آرنج </t>
    </r>
    <r>
      <rPr>
        <sz val="12"/>
        <color theme="1"/>
        <rFont val="Calibri"/>
        <family val="2"/>
        <charset val="1"/>
      </rPr>
      <t>(</t>
    </r>
    <r>
      <rPr>
        <sz val="12"/>
        <color theme="1"/>
        <rFont val="B Traffic"/>
        <charset val="178"/>
      </rPr>
      <t>آرترکتومی</t>
    </r>
    <r>
      <rPr>
        <sz val="12"/>
        <color theme="1"/>
        <rFont val="Calibri"/>
        <family val="2"/>
        <charset val="1"/>
      </rPr>
      <t>)</t>
    </r>
  </si>
  <si>
    <t>درآوردن پروتز؛ مفصل آرنج یا سر رادیوس</t>
  </si>
  <si>
    <r>
      <rPr>
        <sz val="12"/>
        <color theme="1"/>
        <rFont val="B Traffic"/>
        <charset val="178"/>
      </rPr>
      <t xml:space="preserve">درآوردن جسم خارجی بازو یا ناحیه آرنج؛ زیرجلدی یا عمقی </t>
    </r>
    <r>
      <rPr>
        <sz val="12"/>
        <color theme="1"/>
        <rFont val="Calibri"/>
        <family val="2"/>
        <charset val="1"/>
      </rPr>
      <t>(</t>
    </r>
    <r>
      <rPr>
        <sz val="12"/>
        <color theme="1"/>
        <rFont val="B Traffic"/>
        <charset val="178"/>
      </rPr>
      <t>زیر فاشیایی یا داخل عضلانی</t>
    </r>
    <r>
      <rPr>
        <sz val="12"/>
        <color theme="1"/>
        <rFont val="Calibri"/>
        <family val="2"/>
        <charset val="1"/>
      </rPr>
      <t>)</t>
    </r>
  </si>
  <si>
    <t>تزریق برای آرتروگرافی آرنج</t>
  </si>
  <si>
    <r>
      <rPr>
        <sz val="12"/>
        <color theme="1"/>
        <rFont val="Calibri"/>
        <family val="2"/>
        <charset val="1"/>
      </rPr>
      <t xml:space="preserve"> (</t>
    </r>
    <r>
      <rPr>
        <sz val="12"/>
        <color theme="1"/>
        <rFont val="B Traffic"/>
        <charset val="178"/>
      </rPr>
      <t xml:space="preserve">برای تزریق به آرنج تنیس‌بازان از کد </t>
    </r>
    <r>
      <rPr>
        <sz val="12"/>
        <color theme="1"/>
        <rFont val="Calibri"/>
        <family val="2"/>
        <charset val="1"/>
      </rPr>
      <t xml:space="preserve">200060 </t>
    </r>
    <r>
      <rPr>
        <sz val="12"/>
        <color theme="1"/>
        <rFont val="B Traffic"/>
        <charset val="178"/>
      </rPr>
      <t>استفاده گردد</t>
    </r>
    <r>
      <rPr>
        <sz val="12"/>
        <color theme="1"/>
        <rFont val="Calibri"/>
        <family val="2"/>
        <charset val="1"/>
      </rPr>
      <t>) (</t>
    </r>
    <r>
      <rPr>
        <sz val="12"/>
        <color theme="1"/>
        <rFont val="B Traffic"/>
        <charset val="178"/>
      </rPr>
      <t>هزینه رادیولوژی به صورت جداگانه محاسبه می‌گردد</t>
    </r>
    <r>
      <rPr>
        <sz val="12"/>
        <color theme="1"/>
        <rFont val="Calibri"/>
        <family val="2"/>
        <charset val="1"/>
      </rPr>
      <t>)</t>
    </r>
  </si>
  <si>
    <t>جااندازی دررفتگی آرنج همراه با مانیپولاسیون و تحت بیهوشی</t>
  </si>
  <si>
    <t xml:space="preserve">جابجایی عضله یا تاندون، هر نوع، بازو یا آرنج، منفرد </t>
  </si>
  <si>
    <t>طویل کردن تاندون بازو یا آرنج، هر تاندون</t>
  </si>
  <si>
    <t>تنوتومی، باز، آرنج به شانه، هر تاندون</t>
  </si>
  <si>
    <r>
      <rPr>
        <sz val="12"/>
        <color theme="1"/>
        <rFont val="B Traffic"/>
        <charset val="178"/>
      </rPr>
      <t xml:space="preserve">تنوتومی، باز، آرنج به شانه، هر تاندون یا تنوپلاستی، با جابجایی عضله، با یا بدون گرافت آزاد، آرنج به شانه، منفرد </t>
    </r>
    <r>
      <rPr>
        <sz val="12"/>
        <color theme="1"/>
        <rFont val="Calibri"/>
        <family val="2"/>
        <charset val="1"/>
      </rPr>
      <t>(</t>
    </r>
    <r>
      <rPr>
        <sz val="12"/>
        <color theme="1"/>
        <rFont val="B Traffic"/>
        <charset val="178"/>
      </rPr>
      <t xml:space="preserve">عمل نوع </t>
    </r>
    <r>
      <rPr>
        <sz val="12"/>
        <color theme="1"/>
        <rFont val="Calibri"/>
        <family val="2"/>
        <charset val="1"/>
      </rPr>
      <t xml:space="preserve">Seddon-Brookes) </t>
    </r>
    <r>
      <rPr>
        <sz val="12"/>
        <color theme="1"/>
        <rFont val="B Traffic"/>
        <charset val="178"/>
      </rPr>
      <t xml:space="preserve">یا فلکسورپلاستی آرنج </t>
    </r>
    <r>
      <rPr>
        <sz val="12"/>
        <color theme="1"/>
        <rFont val="Calibri"/>
        <family val="2"/>
        <charset val="1"/>
      </rPr>
      <t>(</t>
    </r>
    <r>
      <rPr>
        <sz val="12"/>
        <color theme="1"/>
        <rFont val="B Traffic"/>
        <charset val="178"/>
      </rPr>
      <t xml:space="preserve">مانند عمل </t>
    </r>
    <r>
      <rPr>
        <sz val="12"/>
        <color theme="1"/>
        <rFont val="Calibri"/>
        <family val="2"/>
        <charset val="1"/>
      </rPr>
      <t>Steindler)</t>
    </r>
  </si>
  <si>
    <t>با جلوآوردن اکستانسور</t>
  </si>
  <si>
    <t>تنولیز عضله تریسپس</t>
  </si>
  <si>
    <r>
      <rPr>
        <sz val="12"/>
        <color theme="1"/>
        <rFont val="B Traffic"/>
        <charset val="178"/>
      </rPr>
      <t xml:space="preserve">ترمیم تاندون یا عضله بازو یا آرنج، هر تاندون یا عضله، اولیه یا ثانویه </t>
    </r>
    <r>
      <rPr>
        <sz val="12"/>
        <color theme="1"/>
        <rFont val="Calibri"/>
        <family val="2"/>
        <charset val="1"/>
      </rPr>
      <t>(</t>
    </r>
    <r>
      <rPr>
        <sz val="12"/>
        <color theme="1"/>
        <rFont val="B Traffic"/>
        <charset val="178"/>
      </rPr>
      <t>به جز روتاتور کاف</t>
    </r>
    <r>
      <rPr>
        <sz val="12"/>
        <color theme="1"/>
        <rFont val="Calibri"/>
        <family val="2"/>
        <charset val="1"/>
      </rPr>
      <t>)</t>
    </r>
  </si>
  <si>
    <t>اتصال مجدد تاندون پاره شده عضله دو سر یا سه سر، دیستال، با یا بدون گرافت تاندون</t>
  </si>
  <si>
    <t>ترمیم لیگامان کولترال داخلی یا خارجی آرنج، با بافت موضعی</t>
  </si>
  <si>
    <r>
      <rPr>
        <sz val="12"/>
        <color theme="1"/>
        <rFont val="B Traffic"/>
        <charset val="178"/>
      </rPr>
      <t xml:space="preserve"> بازسازی لیگامان کولترال داخلی یا خارجی، آرنج با گرافت تاندون </t>
    </r>
    <r>
      <rPr>
        <sz val="12"/>
        <color theme="1"/>
        <rFont val="Calibri"/>
        <family val="2"/>
        <charset val="1"/>
      </rPr>
      <t>(</t>
    </r>
    <r>
      <rPr>
        <sz val="12"/>
        <color theme="1"/>
        <rFont val="B Traffic"/>
        <charset val="178"/>
      </rPr>
      <t>شامل برداشتن گرافت</t>
    </r>
    <r>
      <rPr>
        <sz val="12"/>
        <color theme="1"/>
        <rFont val="Calibri"/>
        <family val="2"/>
        <charset val="1"/>
      </rPr>
      <t>)</t>
    </r>
  </si>
  <si>
    <t>فاشیوتومی، خارجی یا داخلی؛ با جدا کردن مبدا اکستانسور، همراه با رزکسیون لیگامان حلقوی یا با استریپینگ یا با استکتومی ناقص</t>
  </si>
  <si>
    <r>
      <rPr>
        <sz val="12"/>
        <color theme="1"/>
        <rFont val="B Traffic"/>
        <charset val="178"/>
      </rPr>
      <t xml:space="preserve">آرتروپلاستی آرنج، با لایه‌ای از نسج </t>
    </r>
    <r>
      <rPr>
        <sz val="12"/>
        <color theme="1"/>
        <rFont val="Calibri"/>
        <family val="2"/>
        <charset val="1"/>
      </rPr>
      <t>(</t>
    </r>
    <r>
      <rPr>
        <sz val="12"/>
        <color theme="1"/>
        <rFont val="B Traffic"/>
        <charset val="178"/>
      </rPr>
      <t>برای مثال فاشیا</t>
    </r>
    <r>
      <rPr>
        <sz val="12"/>
        <color theme="1"/>
        <rFont val="Calibri"/>
        <family val="2"/>
        <charset val="1"/>
      </rPr>
      <t>)</t>
    </r>
    <r>
      <rPr>
        <sz val="12"/>
        <color theme="1"/>
        <rFont val="B Traffic"/>
        <charset val="178"/>
      </rPr>
      <t>؛ با جایگذاری پروتز دیستال هومروس یا با ایمپلنت و بازسازی لیگامان با فاشیالاتا</t>
    </r>
  </si>
  <si>
    <r>
      <rPr>
        <sz val="12"/>
        <color theme="1"/>
        <rFont val="B Traffic"/>
        <charset val="178"/>
      </rPr>
      <t xml:space="preserve">آرتروپلاستی آرنج، با لایه‌ای از نسج </t>
    </r>
    <r>
      <rPr>
        <sz val="12"/>
        <color theme="1"/>
        <rFont val="Calibri"/>
        <family val="2"/>
        <charset val="1"/>
      </rPr>
      <t>(</t>
    </r>
    <r>
      <rPr>
        <sz val="12"/>
        <color theme="1"/>
        <rFont val="B Traffic"/>
        <charset val="178"/>
      </rPr>
      <t>برای مثال فاشیا</t>
    </r>
    <r>
      <rPr>
        <sz val="12"/>
        <color theme="1"/>
        <rFont val="Calibri"/>
        <family val="2"/>
        <charset val="1"/>
      </rPr>
      <t>)</t>
    </r>
    <r>
      <rPr>
        <sz val="12"/>
        <color theme="1"/>
        <rFont val="B Traffic"/>
        <charset val="178"/>
      </rPr>
      <t xml:space="preserve">؛ با جایگذاری پروتز دیستال هومروس و پروگزیمال اولنا </t>
    </r>
    <r>
      <rPr>
        <sz val="12"/>
        <color theme="1"/>
        <rFont val="Calibri"/>
        <family val="2"/>
        <charset val="1"/>
      </rPr>
      <t>(</t>
    </r>
    <r>
      <rPr>
        <sz val="12"/>
        <color theme="1"/>
        <rFont val="B Traffic"/>
        <charset val="178"/>
      </rPr>
      <t>برای مثال پروتز آرنج کامل</t>
    </r>
    <r>
      <rPr>
        <sz val="12"/>
        <color theme="1"/>
        <rFont val="Calibri"/>
        <family val="2"/>
        <charset val="1"/>
      </rPr>
      <t>)</t>
    </r>
  </si>
  <si>
    <t>آرتروپلاستی سر رادیوس؛ با ایمپلنت</t>
  </si>
  <si>
    <t>استئوتومی هومروس با یا بدون فیکساسیون داخلی</t>
  </si>
  <si>
    <r>
      <rPr>
        <sz val="12"/>
        <color theme="1"/>
        <rFont val="B Traffic"/>
        <charset val="178"/>
      </rPr>
      <t xml:space="preserve">استئوتومی های متعدد با تصحیح امتداد استخوان به وسیله میله داخل استخوانی </t>
    </r>
    <r>
      <rPr>
        <sz val="12"/>
        <color theme="1"/>
        <rFont val="Calibri"/>
        <family val="2"/>
        <charset val="1"/>
      </rPr>
      <t>(</t>
    </r>
    <r>
      <rPr>
        <sz val="12"/>
        <color theme="1"/>
        <rFont val="B Traffic"/>
        <charset val="178"/>
      </rPr>
      <t xml:space="preserve">برای مثال عمل </t>
    </r>
    <r>
      <rPr>
        <sz val="12"/>
        <color theme="1"/>
        <rFont val="Calibri"/>
        <family val="2"/>
        <charset val="1"/>
      </rPr>
      <t>Sofield)</t>
    </r>
  </si>
  <si>
    <r>
      <rPr>
        <sz val="12"/>
        <color theme="1"/>
        <rFont val="B Traffic"/>
        <charset val="178"/>
      </rPr>
      <t xml:space="preserve">استئوپلاستی، هومروس </t>
    </r>
    <r>
      <rPr>
        <sz val="12"/>
        <color theme="1"/>
        <rFont val="Calibri"/>
        <family val="2"/>
        <charset val="1"/>
      </rPr>
      <t>(</t>
    </r>
    <r>
      <rPr>
        <sz val="12"/>
        <color theme="1"/>
        <rFont val="B Traffic"/>
        <charset val="178"/>
      </rPr>
      <t>برای مثال کوتاه کردن یا بلندکردن</t>
    </r>
    <r>
      <rPr>
        <sz val="12"/>
        <color theme="1"/>
        <rFont val="Calibri"/>
        <family val="2"/>
        <charset val="1"/>
      </rPr>
      <t xml:space="preserve">) </t>
    </r>
  </si>
  <si>
    <r>
      <rPr>
        <sz val="12"/>
        <color theme="1"/>
        <rFont val="B Traffic"/>
        <charset val="178"/>
      </rPr>
      <t xml:space="preserve">ترمیم عدم جوش خوردگی یا بدجوش خوردگی هومروس؛ بدون گرافت یا با اتوگرافت ایلیاک یا غیره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</si>
  <si>
    <r>
      <rPr>
        <sz val="12"/>
        <color theme="1"/>
        <rFont val="Calibri"/>
        <family val="2"/>
        <charset val="1"/>
      </rPr>
      <t>(</t>
    </r>
    <r>
      <rPr>
        <sz val="12"/>
        <color theme="1"/>
        <rFont val="B Traffic"/>
        <charset val="178"/>
      </rPr>
      <t xml:space="preserve">برای پروگزیمال رادیوس و یا اولنا به کد </t>
    </r>
    <r>
      <rPr>
        <sz val="12"/>
        <color theme="1"/>
        <rFont val="Calibri"/>
        <family val="2"/>
        <charset val="1"/>
      </rPr>
      <t xml:space="preserve">202070 </t>
    </r>
    <r>
      <rPr>
        <sz val="12"/>
        <color theme="1"/>
        <rFont val="B Traffic"/>
        <charset val="178"/>
      </rPr>
      <t>مراجعه گردد</t>
    </r>
    <r>
      <rPr>
        <sz val="12"/>
        <color theme="1"/>
        <rFont val="Calibri"/>
        <family val="2"/>
        <charset val="1"/>
      </rPr>
      <t>)</t>
    </r>
  </si>
  <si>
    <r>
      <rPr>
        <sz val="12"/>
        <color theme="1"/>
        <rFont val="B Traffic"/>
        <charset val="178"/>
      </rPr>
      <t xml:space="preserve">توقف نیمی از صفحه رشد </t>
    </r>
    <r>
      <rPr>
        <sz val="12"/>
        <color theme="1"/>
        <rFont val="Calibri"/>
        <family val="2"/>
        <charset val="1"/>
      </rPr>
      <t>(</t>
    </r>
    <r>
      <rPr>
        <sz val="12"/>
        <color theme="1"/>
        <rFont val="B Traffic"/>
        <charset val="178"/>
      </rPr>
      <t>برای مثال در کوبیتوس واروس یا والگوس، دیستال هومروس</t>
    </r>
    <r>
      <rPr>
        <sz val="12"/>
        <color theme="1"/>
        <rFont val="Calibri"/>
        <family val="2"/>
        <charset val="1"/>
      </rPr>
      <t>)</t>
    </r>
  </si>
  <si>
    <t>فاشیوتومی برای کاهش فشار، ساعد، همراه با اکسپلور شریان براکیال</t>
  </si>
  <si>
    <r>
      <rPr>
        <sz val="12"/>
        <color theme="1"/>
        <rFont val="B Traffic"/>
        <charset val="178"/>
      </rPr>
      <t xml:space="preserve">درمان پیشگیری‌کننده </t>
    </r>
    <r>
      <rPr>
        <sz val="12"/>
        <color theme="1"/>
        <rFont val="Calibri"/>
        <family val="2"/>
        <charset val="1"/>
      </rPr>
      <t>(</t>
    </r>
    <r>
      <rPr>
        <sz val="12"/>
        <color theme="1"/>
        <rFont val="B Traffic"/>
        <charset val="178"/>
      </rPr>
      <t>گذاشتن میخ، پلیت، پین یا سیم</t>
    </r>
    <r>
      <rPr>
        <sz val="12"/>
        <color theme="1"/>
        <rFont val="Calibri"/>
        <family val="2"/>
        <charset val="1"/>
      </rPr>
      <t xml:space="preserve">) </t>
    </r>
    <r>
      <rPr>
        <sz val="12"/>
        <color theme="1"/>
        <rFont val="B Traffic"/>
        <charset val="178"/>
      </rPr>
      <t>با یا بدون متیل متاکریلات، تنه هومروس</t>
    </r>
  </si>
  <si>
    <t>درمان بسته شکستگی تنه هومروس؛ سوپراکندیلار یا ترانس کندیلار استخوان هومروس با یا بدون گسترش به ناحیه اینترکوندیلار یا اپیکندیل یا کندیل هومروس، داخلی یا خارجی؛ با یا بدون مانیپولاسیون</t>
  </si>
  <si>
    <t>درمان باز شکستگی تنه هومروس با فیکساسیون، با یا بدون سرکلاژ</t>
  </si>
  <si>
    <t>فیکساسیون شکستگی اکسترا آرتیکولار سوپراکندیلار هومروس باز یا بسته</t>
  </si>
  <si>
    <t>درمان باز شکستگی دیستال هومروس داخل مفصلی</t>
  </si>
  <si>
    <t xml:space="preserve">درمان باز کندیلها یا اپی کندیلهای دیستال هومروس </t>
  </si>
  <si>
    <t xml:space="preserve">درمان باز شکستگی مجاور مفصلی و یا جابجایی آرنج (شکستگی دیستال هومروس و پروگزیمال اولنا و یا پروگزیمال رادیوس)؛ با آرتروپلاستی و جایگذاری ایمپلنت
</t>
  </si>
  <si>
    <r>
      <rPr>
        <sz val="12"/>
        <color theme="1"/>
        <rFont val="Calibri"/>
        <family val="2"/>
        <charset val="1"/>
      </rPr>
      <t>(</t>
    </r>
    <r>
      <rPr>
        <sz val="12"/>
        <color theme="1"/>
        <rFont val="B Traffic"/>
        <charset val="178"/>
      </rPr>
      <t xml:space="preserve">به کد </t>
    </r>
    <r>
      <rPr>
        <sz val="12"/>
        <color theme="1"/>
        <rFont val="Calibri"/>
        <family val="2"/>
        <charset val="1"/>
      </rPr>
      <t xml:space="preserve">201670 </t>
    </r>
    <r>
      <rPr>
        <sz val="12"/>
        <color theme="1"/>
        <rFont val="B Traffic"/>
        <charset val="178"/>
      </rPr>
      <t>نیز مراجعه گردد</t>
    </r>
    <r>
      <rPr>
        <sz val="12"/>
        <color theme="1"/>
        <rFont val="Calibri"/>
        <family val="2"/>
        <charset val="1"/>
      </rPr>
      <t>)</t>
    </r>
  </si>
  <si>
    <t>درمان دررفتگی بسته آرنج؛ بدون بیهوشی</t>
  </si>
  <si>
    <t>درمان باز دررفتگی حاد یا مزمن آرنج</t>
  </si>
  <si>
    <r>
      <rPr>
        <sz val="12"/>
        <color theme="1"/>
        <rFont val="B Traffic"/>
        <charset val="178"/>
      </rPr>
      <t xml:space="preserve">درمان بسته شکستگی دررفتگی نوع </t>
    </r>
    <r>
      <rPr>
        <sz val="12"/>
        <color theme="1"/>
        <rFont val="Calibri"/>
        <family val="2"/>
        <charset val="1"/>
      </rPr>
      <t xml:space="preserve">Monteggia </t>
    </r>
    <r>
      <rPr>
        <sz val="12"/>
        <color theme="1"/>
        <rFont val="B Traffic"/>
        <charset val="178"/>
      </rPr>
      <t xml:space="preserve">در آرنج </t>
    </r>
    <r>
      <rPr>
        <sz val="12"/>
        <color theme="1"/>
        <rFont val="Calibri"/>
        <family val="2"/>
        <charset val="1"/>
      </rPr>
      <t>(</t>
    </r>
    <r>
      <rPr>
        <sz val="12"/>
        <color theme="1"/>
        <rFont val="B Traffic"/>
        <charset val="178"/>
      </rPr>
      <t>شکستگی انتهای پروگزیمال اولنا با دررفتگی سر رادیوس</t>
    </r>
    <r>
      <rPr>
        <sz val="12"/>
        <color theme="1"/>
        <rFont val="Calibri"/>
        <family val="2"/>
        <charset val="1"/>
      </rPr>
      <t xml:space="preserve">) </t>
    </r>
    <r>
      <rPr>
        <sz val="12"/>
        <color theme="1"/>
        <rFont val="B Traffic"/>
        <charset val="178"/>
      </rPr>
      <t>با مانیپولاسیون</t>
    </r>
  </si>
  <si>
    <r>
      <rPr>
        <sz val="12"/>
        <color theme="1"/>
        <rFont val="B Traffic"/>
        <charset val="178"/>
      </rPr>
      <t xml:space="preserve">درمان باز شکستگی دررفتگی نوع </t>
    </r>
    <r>
      <rPr>
        <sz val="12"/>
        <color theme="1"/>
        <rFont val="Calibri"/>
        <family val="2"/>
        <charset val="1"/>
      </rPr>
      <t xml:space="preserve">Monteggia </t>
    </r>
    <r>
      <rPr>
        <sz val="12"/>
        <color theme="1"/>
        <rFont val="B Traffic"/>
        <charset val="178"/>
      </rPr>
      <t xml:space="preserve">در آرنج </t>
    </r>
    <r>
      <rPr>
        <sz val="12"/>
        <color theme="1"/>
        <rFont val="Calibri"/>
        <family val="2"/>
        <charset val="1"/>
      </rPr>
      <t>(</t>
    </r>
    <r>
      <rPr>
        <sz val="12"/>
        <color theme="1"/>
        <rFont val="B Traffic"/>
        <charset val="178"/>
      </rPr>
      <t>شکستگی انتهای پروگزیمال اولنا با دررفتگی سر رادیوس</t>
    </r>
    <r>
      <rPr>
        <sz val="12"/>
        <color theme="1"/>
        <rFont val="Calibri"/>
        <family val="2"/>
        <charset val="1"/>
      </rPr>
      <t xml:space="preserve">) </t>
    </r>
    <r>
      <rPr>
        <sz val="12"/>
        <color theme="1"/>
        <rFont val="B Traffic"/>
        <charset val="178"/>
      </rPr>
      <t>شامل فیکساسیون داخلی در صورت انجام</t>
    </r>
  </si>
  <si>
    <r>
      <rPr>
        <sz val="12"/>
        <color theme="1"/>
        <rFont val="B Traffic"/>
        <charset val="178"/>
      </rPr>
      <t xml:space="preserve">درمان بسته نیمه دررفتگی </t>
    </r>
    <r>
      <rPr>
        <sz val="12"/>
        <color theme="1"/>
        <rFont val="Calibri"/>
        <family val="2"/>
        <charset val="1"/>
      </rPr>
      <t xml:space="preserve">(Subluxation) </t>
    </r>
    <r>
      <rPr>
        <sz val="12"/>
        <color theme="1"/>
        <rFont val="B Traffic"/>
        <charset val="178"/>
      </rPr>
      <t xml:space="preserve">سر رادیوس در کودکان </t>
    </r>
    <r>
      <rPr>
        <sz val="12"/>
        <color theme="1"/>
        <rFont val="Calibri"/>
        <family val="2"/>
        <charset val="1"/>
      </rPr>
      <t>Nursemaid Elbow</t>
    </r>
    <r>
      <rPr>
        <sz val="12"/>
        <color theme="1"/>
        <rFont val="B Traffic"/>
        <charset val="178"/>
      </rPr>
      <t>، با مانیپولاسیون</t>
    </r>
  </si>
  <si>
    <t>درمان بسته شکستگی سر یا گردن رادیوس؛ با یا بدون مانیپولاسیون</t>
  </si>
  <si>
    <t>درمان باز شکستگی سر یا گردن رادیوس، شامل فیکساسیون داخلی یا اکسیزیون سر رادیوس در صورت انجام؛ با جایگذاری پروتز سر رادیوس</t>
  </si>
  <si>
    <t>درمان بسته شکستگی اولنا با یا بدون مانیپولاسیون</t>
  </si>
  <si>
    <r>
      <rPr>
        <sz val="12"/>
        <color theme="1"/>
        <rFont val="B Traffic"/>
        <charset val="178"/>
      </rPr>
      <t xml:space="preserve">درمان باز شکستگی اولنا، انتهای پروگزیمال </t>
    </r>
    <r>
      <rPr>
        <sz val="12"/>
        <color theme="1"/>
        <rFont val="Calibri"/>
        <family val="2"/>
        <charset val="1"/>
      </rPr>
      <t>(</t>
    </r>
    <r>
      <rPr>
        <sz val="12"/>
        <color theme="1"/>
        <rFont val="B Traffic"/>
        <charset val="178"/>
      </rPr>
      <t>برای مثال زائده اولکرانون یا زوائد کرونوئید</t>
    </r>
    <r>
      <rPr>
        <sz val="12"/>
        <color theme="1"/>
        <rFont val="Calibri"/>
        <family val="2"/>
        <charset val="1"/>
      </rPr>
      <t xml:space="preserve">) </t>
    </r>
    <r>
      <rPr>
        <sz val="12"/>
        <color theme="1"/>
        <rFont val="B Traffic"/>
        <charset val="178"/>
      </rPr>
      <t>شامل فیکساسیون داخلی در صورت انجام</t>
    </r>
  </si>
  <si>
    <r>
      <rPr>
        <sz val="12"/>
        <color theme="1"/>
        <rFont val="B Traffic"/>
        <charset val="178"/>
      </rPr>
      <t xml:space="preserve">آرترودز مفصل آرنج، موضعی؛ با گرافت اتوژن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</si>
  <si>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آمپوتاسیون بازو، از وسط هومروس؛ با بستن اولیه زخم باز، حلقوی </t>
    </r>
    <r>
      <rPr>
        <sz val="12"/>
        <color theme="1"/>
        <rFont val="Calibri"/>
        <family val="2"/>
        <charset val="1"/>
      </rPr>
      <t>(</t>
    </r>
    <r>
      <rPr>
        <sz val="12"/>
        <color theme="1"/>
        <rFont val="B Traffic"/>
        <charset val="178"/>
      </rPr>
      <t>گیوتین</t>
    </r>
    <r>
      <rPr>
        <sz val="12"/>
        <color theme="1"/>
        <rFont val="Calibri"/>
        <family val="2"/>
        <charset val="1"/>
      </rPr>
      <t xml:space="preserve">) </t>
    </r>
    <r>
      <rPr>
        <sz val="12"/>
        <color theme="1"/>
        <rFont val="B Traffic"/>
        <charset val="178"/>
      </rPr>
      <t>یا بستن ثانویه یا اصلاح اسکار یا آمپوتاسیون مجدد با کارگذاری ایمپلنت</t>
    </r>
  </si>
  <si>
    <t>درازکردن استامپ، اندام فوقانی</t>
  </si>
  <si>
    <r>
      <rPr>
        <sz val="12"/>
        <color theme="1"/>
        <rFont val="B Traffic"/>
        <charset val="178"/>
      </rPr>
      <t xml:space="preserve">انسیزیون غلاف تاندون اکستانسور مچ </t>
    </r>
    <r>
      <rPr>
        <sz val="12"/>
        <color theme="1"/>
        <rFont val="Calibri"/>
        <family val="2"/>
        <charset val="1"/>
      </rPr>
      <t>(</t>
    </r>
    <r>
      <rPr>
        <sz val="12"/>
        <color theme="1"/>
        <rFont val="B Traffic"/>
        <charset val="178"/>
      </rPr>
      <t>برای مثال بیماری دوکروان</t>
    </r>
    <r>
      <rPr>
        <sz val="12"/>
        <color theme="1"/>
        <rFont val="Calibri"/>
        <family val="2"/>
        <charset val="1"/>
      </rPr>
      <t xml:space="preserve">) </t>
    </r>
    <r>
      <rPr>
        <sz val="12"/>
        <color theme="1"/>
        <rFont val="B Traffic"/>
        <charset val="178"/>
      </rPr>
      <t xml:space="preserve">یا تاندون فکسور مچ </t>
    </r>
    <r>
      <rPr>
        <sz val="12"/>
        <color theme="1"/>
        <rFont val="Calibri"/>
        <family val="2"/>
        <charset val="1"/>
      </rPr>
      <t>(</t>
    </r>
    <r>
      <rPr>
        <sz val="12"/>
        <color theme="1"/>
        <rFont val="B Traffic"/>
        <charset val="178"/>
      </rPr>
      <t>برای مثل فلکسور کارپی رادیالیس</t>
    </r>
    <r>
      <rPr>
        <sz val="12"/>
        <color theme="1"/>
        <rFont val="Calibri"/>
        <family val="2"/>
        <charset val="1"/>
      </rPr>
      <t xml:space="preserve">) </t>
    </r>
  </si>
  <si>
    <r>
      <rPr>
        <sz val="12"/>
        <color theme="1"/>
        <rFont val="Calibri"/>
        <family val="2"/>
        <charset val="1"/>
      </rPr>
      <t>(</t>
    </r>
    <r>
      <rPr>
        <sz val="12"/>
        <color theme="1"/>
        <rFont val="B Traffic"/>
        <charset val="178"/>
      </rPr>
      <t xml:space="preserve">برای دکمپرسیون عصب مدین یا برای سندرم تونل کارپال از کد </t>
    </r>
    <r>
      <rPr>
        <sz val="12"/>
        <color theme="1"/>
        <rFont val="Calibri"/>
        <family val="2"/>
        <charset val="1"/>
      </rPr>
      <t xml:space="preserve">601655 </t>
    </r>
    <r>
      <rPr>
        <sz val="12"/>
        <color theme="1"/>
        <rFont val="B Traffic"/>
        <charset val="178"/>
      </rPr>
      <t>استفاده گردد</t>
    </r>
    <r>
      <rPr>
        <sz val="12"/>
        <color theme="1"/>
        <rFont val="Calibri"/>
        <family val="2"/>
        <charset val="1"/>
      </rPr>
      <t>)</t>
    </r>
  </si>
  <si>
    <t>فاشیوتومی ساعد و یا مچ، به منظور کاهش فشار، کمپارتمان فلکسور یا اکستانسور؛ بدون دبریدمان عصب و یا عضله مرده</t>
  </si>
  <si>
    <t xml:space="preserve">فاشیوتومی ساعد و یا مچ، به منظور کاهش فشار، کمپارتمان فلکسور یا اکستانسور؛ با دبریدمان عصب و یا عضله مرده </t>
  </si>
  <si>
    <r>
      <rPr>
        <sz val="12"/>
        <color theme="1"/>
        <rFont val="Calibri"/>
        <family val="2"/>
        <charset val="1"/>
      </rPr>
      <t>(</t>
    </r>
    <r>
      <rPr>
        <sz val="12"/>
        <color theme="1"/>
        <rFont val="B Traffic"/>
        <charset val="178"/>
      </rPr>
      <t xml:space="preserve">برای فاشیوتومی به منظور کاهش فشار همراه با اکسپلوراسیون شریان براکیال، از کد </t>
    </r>
    <r>
      <rPr>
        <sz val="12"/>
        <color theme="1"/>
        <rFont val="Calibri"/>
        <family val="2"/>
        <charset val="1"/>
      </rPr>
      <t xml:space="preserve">201710 </t>
    </r>
    <r>
      <rPr>
        <sz val="12"/>
        <color theme="1"/>
        <rFont val="B Traffic"/>
        <charset val="178"/>
      </rPr>
      <t>استفاده گردد</t>
    </r>
    <r>
      <rPr>
        <sz val="12"/>
        <color theme="1"/>
        <rFont val="Calibri"/>
        <family val="2"/>
        <charset val="1"/>
      </rPr>
      <t>)(</t>
    </r>
    <r>
      <rPr>
        <sz val="12"/>
        <color theme="1"/>
        <rFont val="B Traffic"/>
        <charset val="178"/>
      </rPr>
      <t xml:space="preserve">برای اعمال انسیزیون و درناژ سطحی، به کدهای </t>
    </r>
    <r>
      <rPr>
        <sz val="12"/>
        <color theme="1"/>
        <rFont val="Calibri"/>
        <family val="2"/>
        <charset val="1"/>
      </rPr>
      <t xml:space="preserve">100020 </t>
    </r>
    <r>
      <rPr>
        <sz val="12"/>
        <color theme="1"/>
        <rFont val="B Traffic"/>
        <charset val="178"/>
      </rPr>
      <t xml:space="preserve">تا </t>
    </r>
    <r>
      <rPr>
        <sz val="12"/>
        <color theme="1"/>
        <rFont val="Calibri"/>
        <family val="2"/>
        <charset val="1"/>
      </rPr>
      <t xml:space="preserve">100035 </t>
    </r>
    <r>
      <rPr>
        <sz val="12"/>
        <color theme="1"/>
        <rFont val="B Traffic"/>
        <charset val="178"/>
      </rPr>
      <t>مراجعه گردد</t>
    </r>
    <r>
      <rPr>
        <sz val="12"/>
        <color theme="1"/>
        <rFont val="Calibri"/>
        <family val="2"/>
        <charset val="1"/>
      </rPr>
      <t>) (</t>
    </r>
    <r>
      <rPr>
        <sz val="12"/>
        <color theme="1"/>
        <rFont val="B Traffic"/>
        <charset val="178"/>
      </rPr>
      <t xml:space="preserve">برای دبریدمان به کدهای </t>
    </r>
    <r>
      <rPr>
        <sz val="12"/>
        <color theme="1"/>
        <rFont val="Calibri"/>
        <family val="2"/>
        <charset val="1"/>
      </rPr>
      <t xml:space="preserve">100050 </t>
    </r>
    <r>
      <rPr>
        <sz val="12"/>
        <color theme="1"/>
        <rFont val="B Traffic"/>
        <charset val="178"/>
      </rPr>
      <t xml:space="preserve">تا </t>
    </r>
    <r>
      <rPr>
        <sz val="12"/>
        <color theme="1"/>
        <rFont val="Calibri"/>
        <family val="2"/>
        <charset val="1"/>
      </rPr>
      <t xml:space="preserve">100080 </t>
    </r>
    <r>
      <rPr>
        <sz val="12"/>
        <color theme="1"/>
        <rFont val="B Traffic"/>
        <charset val="178"/>
      </rPr>
      <t>نیز مراجعه گردد</t>
    </r>
    <r>
      <rPr>
        <sz val="12"/>
        <color theme="1"/>
        <rFont val="Calibri"/>
        <family val="2"/>
        <charset val="1"/>
      </rPr>
      <t>)</t>
    </r>
  </si>
  <si>
    <t>انسیزیون و درناژ؛ آبسه عمقی یا هماتوم ساعد و یا مچ یا بورس</t>
  </si>
  <si>
    <r>
      <rPr>
        <sz val="12"/>
        <color theme="1"/>
        <rFont val="B Traffic"/>
        <charset val="178"/>
      </rPr>
      <t xml:space="preserve">انسیزیون عمقی کورتکس استخوان ساعد و یا مچ </t>
    </r>
    <r>
      <rPr>
        <sz val="12"/>
        <color theme="1"/>
        <rFont val="Calibri"/>
        <family val="2"/>
        <charset val="1"/>
      </rPr>
      <t>(</t>
    </r>
    <r>
      <rPr>
        <sz val="12"/>
        <color theme="1"/>
        <rFont val="B Traffic"/>
        <charset val="178"/>
      </rPr>
      <t>برای مثال آبسه استخوان یا استئومیلیت</t>
    </r>
    <r>
      <rPr>
        <sz val="12"/>
        <color theme="1"/>
        <rFont val="Calibri"/>
        <family val="2"/>
        <charset val="1"/>
      </rPr>
      <t>)</t>
    </r>
  </si>
  <si>
    <t>آرتروتومی مفصل رادیوکارپال یا میدکارپال، همراه با بازکردن، درناژ یا درآوردن جسم خارجی</t>
  </si>
  <si>
    <t xml:space="preserve">بیوپسی بافت نرم ساعد و یا مچ؛ سطحی یا عمقی </t>
  </si>
  <si>
    <r>
      <rPr>
        <sz val="12"/>
        <color theme="1"/>
        <rFont val="Calibri"/>
        <family val="2"/>
        <charset val="1"/>
      </rPr>
      <t>(</t>
    </r>
    <r>
      <rPr>
        <sz val="12"/>
        <color theme="1"/>
        <rFont val="B Traffic"/>
        <charset val="178"/>
      </rPr>
      <t xml:space="preserve">برای بیوپسی سوزنی از بافت نرم، از کد </t>
    </r>
    <r>
      <rPr>
        <sz val="12"/>
        <color theme="1"/>
        <rFont val="Calibri"/>
        <family val="2"/>
        <charset val="1"/>
      </rPr>
      <t xml:space="preserve">200030 </t>
    </r>
    <r>
      <rPr>
        <sz val="12"/>
        <color theme="1"/>
        <rFont val="B Traffic"/>
        <charset val="178"/>
      </rPr>
      <t>استفاده گردد</t>
    </r>
    <r>
      <rPr>
        <sz val="12"/>
        <color theme="1"/>
        <rFont val="Calibri"/>
        <family val="2"/>
        <charset val="1"/>
      </rPr>
      <t xml:space="preserve">) </t>
    </r>
  </si>
  <si>
    <t>اکسیزیون تومور بافت نرم ساعد و یا مچ؛ زیرجلدی یا عمقی، زیر فاشیایی یا داخل عضلانی</t>
  </si>
  <si>
    <r>
      <rPr>
        <sz val="12"/>
        <color theme="1"/>
        <rFont val="B Traffic"/>
        <charset val="178"/>
      </rPr>
      <t xml:space="preserve">رزکسیون رادیکال تومور </t>
    </r>
    <r>
      <rPr>
        <sz val="12"/>
        <color theme="1"/>
        <rFont val="Calibri"/>
        <family val="2"/>
        <charset val="1"/>
      </rPr>
      <t>(</t>
    </r>
    <r>
      <rPr>
        <sz val="12"/>
        <color theme="1"/>
        <rFont val="B Traffic"/>
        <charset val="178"/>
      </rPr>
      <t>سرطان بدخیم</t>
    </r>
    <r>
      <rPr>
        <sz val="12"/>
        <color theme="1"/>
        <rFont val="Calibri"/>
        <family val="2"/>
        <charset val="1"/>
      </rPr>
      <t xml:space="preserve">) </t>
    </r>
    <r>
      <rPr>
        <sz val="12"/>
        <color theme="1"/>
        <rFont val="B Traffic"/>
        <charset val="178"/>
      </rPr>
      <t xml:space="preserve">بافت نرم ساعد و یا مچ </t>
    </r>
  </si>
  <si>
    <r>
      <rPr>
        <sz val="12"/>
        <color theme="1"/>
        <rFont val="B Traffic"/>
        <charset val="178"/>
      </rPr>
      <t xml:space="preserve">کپسولوتومی مچ </t>
    </r>
    <r>
      <rPr>
        <sz val="12"/>
        <color theme="1"/>
        <rFont val="Calibri"/>
        <family val="2"/>
        <charset val="1"/>
      </rPr>
      <t>(</t>
    </r>
    <r>
      <rPr>
        <sz val="12"/>
        <color theme="1"/>
        <rFont val="B Traffic"/>
        <charset val="178"/>
      </rPr>
      <t>برای مثال در کنتراکتور</t>
    </r>
    <r>
      <rPr>
        <sz val="12"/>
        <color theme="1"/>
        <rFont val="Calibri"/>
        <family val="2"/>
        <charset val="1"/>
      </rPr>
      <t xml:space="preserve">) </t>
    </r>
    <r>
      <rPr>
        <sz val="12"/>
        <color theme="1"/>
        <rFont val="B Traffic"/>
        <charset val="178"/>
      </rPr>
      <t>یا آرتروتومی مچ؛ با بیوپسی یا با اکسپلوراسیون مفصل، با یا بدون بیوپسی، با یا بدون درآوردن جسم خارجی یا جسم آزاد یا با سینووکتومی</t>
    </r>
  </si>
  <si>
    <t>آرتروتومی مفصل دیستال رادیواولنار، شامل ترمیم غضروف تری آنگولار، پیچیده</t>
  </si>
  <si>
    <r>
      <rPr>
        <sz val="12"/>
        <color theme="1"/>
        <rFont val="B Traffic"/>
        <charset val="178"/>
      </rPr>
      <t xml:space="preserve">اکسیزیون ضایعه غلاف تاندون، ساعد و یا مچ و یا اکسیزیون گانگلیون مچ، سطح پشتی یا کفی </t>
    </r>
    <r>
      <rPr>
        <sz val="12"/>
        <color theme="1"/>
        <rFont val="Calibri"/>
        <family val="2"/>
        <charset val="1"/>
      </rPr>
      <t xml:space="preserve">(Volar): </t>
    </r>
    <r>
      <rPr>
        <sz val="12"/>
        <color theme="1"/>
        <rFont val="B Traffic"/>
        <charset val="178"/>
      </rPr>
      <t xml:space="preserve">بار اول و عود کرده </t>
    </r>
  </si>
  <si>
    <r>
      <rPr>
        <sz val="12"/>
        <color theme="1"/>
        <rFont val="Calibri"/>
        <family val="2"/>
        <charset val="1"/>
      </rPr>
      <t>(</t>
    </r>
    <r>
      <rPr>
        <sz val="12"/>
        <color theme="1"/>
        <rFont val="B Traffic"/>
        <charset val="178"/>
      </rPr>
      <t xml:space="preserve">برای دست یا انگشت، از کد </t>
    </r>
    <r>
      <rPr>
        <sz val="12"/>
        <color theme="1"/>
        <rFont val="Calibri"/>
        <family val="2"/>
        <charset val="1"/>
      </rPr>
      <t xml:space="preserve">202345 </t>
    </r>
    <r>
      <rPr>
        <sz val="12"/>
        <color theme="1"/>
        <rFont val="B Traffic"/>
        <charset val="178"/>
      </rPr>
      <t>استفاده گردد</t>
    </r>
    <r>
      <rPr>
        <sz val="12"/>
        <color theme="1"/>
        <rFont val="Calibri"/>
        <family val="2"/>
        <charset val="1"/>
      </rPr>
      <t>)</t>
    </r>
  </si>
  <si>
    <r>
      <rPr>
        <sz val="12"/>
        <color theme="1"/>
        <rFont val="B Traffic"/>
        <charset val="178"/>
      </rPr>
      <t xml:space="preserve">اکسیزیون رادیکال بورس، سینوویوم مچ، یا غلاف‌های تاندونی ساعد </t>
    </r>
    <r>
      <rPr>
        <sz val="12"/>
        <color theme="1"/>
        <rFont val="Calibri"/>
        <family val="2"/>
        <charset val="1"/>
      </rPr>
      <t>(</t>
    </r>
    <r>
      <rPr>
        <sz val="12"/>
        <color theme="1"/>
        <rFont val="B Traffic"/>
        <charset val="178"/>
      </rPr>
      <t>برای مثال تنوسینوویت، عفونت قارچی، سل یا بقیه کرانولومها، آرتریت روماتوئید</t>
    </r>
    <r>
      <rPr>
        <sz val="12"/>
        <color theme="1"/>
        <rFont val="Calibri"/>
        <family val="2"/>
        <charset val="1"/>
      </rPr>
      <t>)</t>
    </r>
    <r>
      <rPr>
        <sz val="12"/>
        <color theme="1"/>
        <rFont val="B Traffic"/>
        <charset val="178"/>
      </rPr>
      <t>؛ فلکسورها</t>
    </r>
  </si>
  <si>
    <t>اکستنسورها با یا بدون جابجایی رتیناکولوم دورسال</t>
  </si>
  <si>
    <r>
      <rPr>
        <sz val="12"/>
        <color theme="1"/>
        <rFont val="Calibri"/>
        <family val="2"/>
        <charset val="1"/>
      </rPr>
      <t xml:space="preserve"> (</t>
    </r>
    <r>
      <rPr>
        <sz val="12"/>
        <color theme="1"/>
        <rFont val="B Traffic"/>
        <charset val="178"/>
      </rPr>
      <t xml:space="preserve">برای سینووکتومی انگشتان از کد </t>
    </r>
    <r>
      <rPr>
        <sz val="12"/>
        <color theme="1"/>
        <rFont val="Calibri"/>
        <family val="2"/>
        <charset val="1"/>
      </rPr>
      <t xml:space="preserve">202340 </t>
    </r>
    <r>
      <rPr>
        <sz val="12"/>
        <color theme="1"/>
        <rFont val="B Traffic"/>
        <charset val="178"/>
      </rPr>
      <t>استفاده گردد</t>
    </r>
    <r>
      <rPr>
        <sz val="12"/>
        <color theme="1"/>
        <rFont val="Calibri"/>
        <family val="2"/>
        <charset val="1"/>
      </rPr>
      <t>)</t>
    </r>
  </si>
  <si>
    <t>سینووکتومی غلاف تاندون اکستانسور، مچ، یک کمپارتمان</t>
  </si>
  <si>
    <t>سینووکتومی غلاف تاندون اکستانسور، مچ، یک کمپارتمان با رزکسیون دیستال اولنا</t>
  </si>
  <si>
    <r>
      <rPr>
        <sz val="12"/>
        <color theme="1"/>
        <rFont val="B Traffic"/>
        <charset val="178"/>
      </rPr>
      <t xml:space="preserve">اکسیزیون یا کورتاژ کیست استخوان یا تومور خوش‌خیم رادیوس یا اولنا </t>
    </r>
    <r>
      <rPr>
        <sz val="12"/>
        <color theme="1"/>
        <rFont val="Calibri"/>
        <family val="2"/>
        <charset val="1"/>
      </rPr>
      <t>(</t>
    </r>
    <r>
      <rPr>
        <sz val="12"/>
        <color theme="1"/>
        <rFont val="B Traffic"/>
        <charset val="178"/>
      </rPr>
      <t>به جز سر یا گردن رادیوس و زائده اولکرانون</t>
    </r>
    <r>
      <rPr>
        <sz val="12"/>
        <color theme="1"/>
        <rFont val="Calibri"/>
        <family val="2"/>
        <charset val="1"/>
      </rPr>
      <t>)</t>
    </r>
    <r>
      <rPr>
        <sz val="12"/>
        <color theme="1"/>
        <rFont val="B Traffic"/>
        <charset val="178"/>
      </rPr>
      <t xml:space="preserve">؛ با اتوگرافت یا آلوگرافت </t>
    </r>
  </si>
  <si>
    <r>
      <rPr>
        <sz val="12"/>
        <color theme="1"/>
        <rFont val="Calibri"/>
        <family val="2"/>
        <charset val="1"/>
      </rPr>
      <t>(</t>
    </r>
    <r>
      <rPr>
        <sz val="12"/>
        <color theme="1"/>
        <rFont val="B Traffic"/>
        <charset val="178"/>
      </rPr>
      <t xml:space="preserve">برای سر یا گردن رادیوس یا زائده اولکرانون به کد </t>
    </r>
    <r>
      <rPr>
        <sz val="12"/>
        <color theme="1"/>
        <rFont val="Calibri"/>
        <family val="2"/>
        <charset val="1"/>
      </rPr>
      <t xml:space="preserve">201555 </t>
    </r>
    <r>
      <rPr>
        <sz val="12"/>
        <color theme="1"/>
        <rFont val="B Traffic"/>
        <charset val="178"/>
      </rPr>
      <t>مراجعه گردد</t>
    </r>
    <r>
      <rPr>
        <sz val="12"/>
        <color theme="1"/>
        <rFont val="Calibri"/>
        <family val="2"/>
        <charset val="1"/>
      </rPr>
      <t>)</t>
    </r>
  </si>
  <si>
    <t>اکسیزیون یا کورتاژ کیست استخوان یا تومور خوش‌خیم استخوان‌های مچ؛ با اتوگرافت یا آلوگرافت</t>
  </si>
  <si>
    <r>
      <rPr>
        <sz val="12"/>
        <color theme="1"/>
        <rFont val="B Traffic"/>
        <charset val="178"/>
      </rPr>
      <t xml:space="preserve">سکسترکتومی </t>
    </r>
    <r>
      <rPr>
        <sz val="12"/>
        <color theme="1"/>
        <rFont val="Calibri"/>
        <family val="2"/>
        <charset val="1"/>
      </rPr>
      <t>(</t>
    </r>
    <r>
      <rPr>
        <sz val="12"/>
        <color theme="1"/>
        <rFont val="B Traffic"/>
        <charset val="178"/>
      </rPr>
      <t>برای مثال برای استئومیلیت یا آبسه استخوان</t>
    </r>
    <r>
      <rPr>
        <sz val="12"/>
        <color theme="1"/>
        <rFont val="Calibri"/>
        <family val="2"/>
        <charset val="1"/>
      </rPr>
      <t xml:space="preserve">) </t>
    </r>
    <r>
      <rPr>
        <sz val="12"/>
        <color theme="1"/>
        <rFont val="B Traffic"/>
        <charset val="178"/>
      </rPr>
      <t>ساعد و یا مچ</t>
    </r>
  </si>
  <si>
    <r>
      <rPr>
        <sz val="12"/>
        <color theme="1"/>
        <rFont val="B Traffic"/>
        <charset val="178"/>
      </rPr>
      <t xml:space="preserve">برداشتن قسمتی از استخوان </t>
    </r>
    <r>
      <rPr>
        <sz val="12"/>
        <color theme="1"/>
        <rFont val="Calibri"/>
        <family val="2"/>
        <charset val="1"/>
      </rPr>
      <t>(</t>
    </r>
    <r>
      <rPr>
        <sz val="12"/>
        <color theme="1"/>
        <rFont val="B Traffic"/>
        <charset val="178"/>
      </rPr>
      <t>به صورت مخروطی یا نعلبکی یا برداشتن دیافیز</t>
    </r>
    <r>
      <rPr>
        <sz val="12"/>
        <color theme="1"/>
        <rFont val="Calibri"/>
        <family val="2"/>
        <charset val="1"/>
      </rPr>
      <t>) (</t>
    </r>
    <r>
      <rPr>
        <sz val="12"/>
        <color theme="1"/>
        <rFont val="B Traffic"/>
        <charset val="178"/>
      </rPr>
      <t>برای مثال استئومیلیت</t>
    </r>
    <r>
      <rPr>
        <sz val="12"/>
        <color theme="1"/>
        <rFont val="Calibri"/>
        <family val="2"/>
        <charset val="1"/>
      </rPr>
      <t>)</t>
    </r>
    <r>
      <rPr>
        <sz val="12"/>
        <color theme="1"/>
        <rFont val="B Traffic"/>
        <charset val="178"/>
      </rPr>
      <t>؛ اولنا</t>
    </r>
  </si>
  <si>
    <r>
      <rPr>
        <sz val="12"/>
        <color theme="1"/>
        <rFont val="B Traffic"/>
        <charset val="178"/>
      </rPr>
      <t xml:space="preserve">برداشتن قسمتی از استخوان </t>
    </r>
    <r>
      <rPr>
        <sz val="12"/>
        <color theme="1"/>
        <rFont val="Calibri"/>
        <family val="2"/>
        <charset val="1"/>
      </rPr>
      <t>(</t>
    </r>
    <r>
      <rPr>
        <sz val="12"/>
        <color theme="1"/>
        <rFont val="B Traffic"/>
        <charset val="178"/>
      </rPr>
      <t>به صورت مخروطی یا نعلبکی یا برداشتن دیافیز</t>
    </r>
    <r>
      <rPr>
        <sz val="12"/>
        <color theme="1"/>
        <rFont val="Calibri"/>
        <family val="2"/>
        <charset val="1"/>
      </rPr>
      <t>) (</t>
    </r>
    <r>
      <rPr>
        <sz val="12"/>
        <color theme="1"/>
        <rFont val="B Traffic"/>
        <charset val="178"/>
      </rPr>
      <t>برای مثال استئومیلیت</t>
    </r>
    <r>
      <rPr>
        <sz val="12"/>
        <color theme="1"/>
        <rFont val="Calibri"/>
        <family val="2"/>
        <charset val="1"/>
      </rPr>
      <t>)</t>
    </r>
    <r>
      <rPr>
        <sz val="12"/>
        <color theme="1"/>
        <rFont val="B Traffic"/>
        <charset val="178"/>
      </rPr>
      <t xml:space="preserve">؛ رادیوس </t>
    </r>
  </si>
  <si>
    <r>
      <rPr>
        <sz val="12"/>
        <color theme="1"/>
        <rFont val="Calibri"/>
        <family val="2"/>
        <charset val="1"/>
      </rPr>
      <t>(</t>
    </r>
    <r>
      <rPr>
        <sz val="12"/>
        <color theme="1"/>
        <rFont val="B Traffic"/>
        <charset val="178"/>
      </rPr>
      <t xml:space="preserve">برای سر یا گردن رادیوس یا زائده اولکرانون به کد </t>
    </r>
    <r>
      <rPr>
        <sz val="12"/>
        <color theme="1"/>
        <rFont val="Calibri"/>
        <family val="2"/>
        <charset val="1"/>
      </rPr>
      <t xml:space="preserve">201570 </t>
    </r>
    <r>
      <rPr>
        <sz val="12"/>
        <color theme="1"/>
        <rFont val="B Traffic"/>
        <charset val="178"/>
      </rPr>
      <t>مراجعه گردد</t>
    </r>
    <r>
      <rPr>
        <sz val="12"/>
        <color theme="1"/>
        <rFont val="Calibri"/>
        <family val="2"/>
        <charset val="1"/>
      </rPr>
      <t>)</t>
    </r>
  </si>
  <si>
    <t>رزکسیون رادیکال تومور، رادیوس یا اولنا</t>
  </si>
  <si>
    <t xml:space="preserve">کارپکتومی؛ یک استخوان </t>
  </si>
  <si>
    <r>
      <rPr>
        <sz val="12"/>
        <color theme="1"/>
        <rFont val="Calibri"/>
        <family val="2"/>
        <charset val="1"/>
      </rPr>
      <t>(</t>
    </r>
    <r>
      <rPr>
        <sz val="12"/>
        <color theme="1"/>
        <rFont val="B Traffic"/>
        <charset val="178"/>
      </rPr>
      <t xml:space="preserve">برای کارپکتومی با ایمپلنت به کدهای </t>
    </r>
    <r>
      <rPr>
        <sz val="12"/>
        <color theme="1"/>
        <rFont val="Calibri"/>
        <family val="2"/>
        <charset val="1"/>
      </rPr>
      <t xml:space="preserve">202090 </t>
    </r>
    <r>
      <rPr>
        <sz val="12"/>
        <color theme="1"/>
        <rFont val="B Traffic"/>
        <charset val="178"/>
      </rPr>
      <t xml:space="preserve">و </t>
    </r>
    <r>
      <rPr>
        <sz val="12"/>
        <color theme="1"/>
        <rFont val="Calibri"/>
        <family val="2"/>
        <charset val="1"/>
      </rPr>
      <t xml:space="preserve">202095 </t>
    </r>
    <r>
      <rPr>
        <sz val="12"/>
        <color theme="1"/>
        <rFont val="B Traffic"/>
        <charset val="178"/>
      </rPr>
      <t>مراجعه گردد</t>
    </r>
    <r>
      <rPr>
        <sz val="12"/>
        <color theme="1"/>
        <rFont val="Calibri"/>
        <family val="2"/>
        <charset val="1"/>
      </rPr>
      <t>)</t>
    </r>
  </si>
  <si>
    <t>کارپکتومی؛ همه استخوان‌های ردیف پروگزیمال</t>
  </si>
  <si>
    <r>
      <rPr>
        <sz val="12"/>
        <color theme="1"/>
        <rFont val="B Traffic"/>
        <charset val="178"/>
      </rPr>
      <t xml:space="preserve">استیلوئیدکتومی رادیوس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</si>
  <si>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اکسیزیون دیستال اولنا، ناقص یا کامل </t>
    </r>
    <r>
      <rPr>
        <sz val="12"/>
        <color theme="1"/>
        <rFont val="Calibri"/>
        <family val="2"/>
        <charset val="1"/>
      </rPr>
      <t>(</t>
    </r>
    <r>
      <rPr>
        <sz val="12"/>
        <color theme="1"/>
        <rFont val="B Traffic"/>
        <charset val="178"/>
      </rPr>
      <t xml:space="preserve">برای مثال عمل </t>
    </r>
    <r>
      <rPr>
        <sz val="12"/>
        <color theme="1"/>
        <rFont val="Calibri"/>
        <family val="2"/>
        <charset val="1"/>
      </rPr>
      <t>Darrach</t>
    </r>
    <r>
      <rPr>
        <sz val="12"/>
        <color theme="1"/>
        <rFont val="B Traffic"/>
        <charset val="178"/>
      </rPr>
      <t xml:space="preserve">، یا </t>
    </r>
    <r>
      <rPr>
        <sz val="12"/>
        <color theme="1"/>
        <rFont val="Calibri"/>
        <family val="2"/>
        <charset val="1"/>
      </rPr>
      <t xml:space="preserve">Matched resection) </t>
    </r>
  </si>
  <si>
    <r>
      <rPr>
        <sz val="12"/>
        <color theme="1"/>
        <rFont val="Calibri"/>
        <family val="2"/>
        <charset val="1"/>
      </rPr>
      <t>(</t>
    </r>
    <r>
      <rPr>
        <sz val="12"/>
        <color theme="1"/>
        <rFont val="B Traffic"/>
        <charset val="178"/>
      </rPr>
      <t xml:space="preserve">برای جایگزینی دیستال اولنا با ایمپلنت از کد </t>
    </r>
    <r>
      <rPr>
        <sz val="12"/>
        <color theme="1"/>
        <rFont val="Calibri"/>
        <family val="2"/>
        <charset val="1"/>
      </rPr>
      <t xml:space="preserve">202095 </t>
    </r>
    <r>
      <rPr>
        <sz val="12"/>
        <color theme="1"/>
        <rFont val="B Traffic"/>
        <charset val="178"/>
      </rPr>
      <t>استفاده گردد</t>
    </r>
    <r>
      <rPr>
        <sz val="12"/>
        <color theme="1"/>
        <rFont val="Calibri"/>
        <family val="2"/>
        <charset val="1"/>
      </rPr>
      <t>) (</t>
    </r>
    <r>
      <rPr>
        <sz val="12"/>
        <color theme="1"/>
        <rFont val="B Traffic"/>
        <charset val="178"/>
      </rPr>
      <t xml:space="preserve">برای بدست آوردن فاشیا به منظور اینترپوزیشن، به کدهای </t>
    </r>
    <r>
      <rPr>
        <sz val="12"/>
        <color theme="1"/>
        <rFont val="Calibri"/>
        <family val="2"/>
        <charset val="1"/>
      </rPr>
      <t xml:space="preserve">200160 </t>
    </r>
    <r>
      <rPr>
        <sz val="12"/>
        <color theme="1"/>
        <rFont val="B Traffic"/>
        <charset val="178"/>
      </rPr>
      <t xml:space="preserve">و </t>
    </r>
    <r>
      <rPr>
        <sz val="12"/>
        <color theme="1"/>
        <rFont val="Calibri"/>
        <family val="2"/>
        <charset val="1"/>
      </rPr>
      <t xml:space="preserve">200165 </t>
    </r>
    <r>
      <rPr>
        <sz val="12"/>
        <color theme="1"/>
        <rFont val="B Traffic"/>
        <charset val="178"/>
      </rPr>
      <t>مراجعه گردد</t>
    </r>
    <r>
      <rPr>
        <sz val="12"/>
        <color theme="1"/>
        <rFont val="Calibri"/>
        <family val="2"/>
        <charset val="1"/>
      </rPr>
      <t>)</t>
    </r>
  </si>
  <si>
    <t>تزریق برای آرتروگرافی مچ</t>
  </si>
  <si>
    <r>
      <rPr>
        <sz val="12"/>
        <color theme="1"/>
        <rFont val="Calibri"/>
        <family val="2"/>
        <charset val="1"/>
      </rPr>
      <t xml:space="preserve"> (</t>
    </r>
    <r>
      <rPr>
        <sz val="12"/>
        <color theme="1"/>
        <rFont val="B Traffic"/>
        <charset val="178"/>
      </rPr>
      <t xml:space="preserve">برای خارج نمودن جسم خارجی سطحی از کد </t>
    </r>
    <r>
      <rPr>
        <sz val="12"/>
        <color theme="1"/>
        <rFont val="Calibri"/>
        <family val="2"/>
        <charset val="1"/>
      </rPr>
      <t xml:space="preserve">200055 </t>
    </r>
    <r>
      <rPr>
        <sz val="12"/>
        <color theme="1"/>
        <rFont val="B Traffic"/>
        <charset val="178"/>
      </rPr>
      <t>استفاده گردد</t>
    </r>
    <r>
      <rPr>
        <sz val="12"/>
        <color theme="1"/>
        <rFont val="Calibri"/>
        <family val="2"/>
        <charset val="1"/>
      </rPr>
      <t>) (</t>
    </r>
    <r>
      <rPr>
        <sz val="12"/>
        <color theme="1"/>
        <rFont val="B Traffic"/>
        <charset val="178"/>
      </rPr>
      <t>هزینه رادیولوژی به صورت جداگانه محاسبه می‌گردد</t>
    </r>
    <r>
      <rPr>
        <sz val="12"/>
        <color theme="1"/>
        <rFont val="Calibri"/>
        <family val="2"/>
        <charset val="1"/>
      </rPr>
      <t>)</t>
    </r>
  </si>
  <si>
    <t>بازکردن و خارج کردن جسم خارجی عمقی، ساعد یا مچ</t>
  </si>
  <si>
    <r>
      <rPr>
        <sz val="12"/>
        <color theme="1"/>
        <rFont val="B Traffic"/>
        <charset val="178"/>
      </rPr>
      <t xml:space="preserve">خارج کردن پروتز مچ </t>
    </r>
    <r>
      <rPr>
        <sz val="12"/>
        <color theme="1"/>
        <rFont val="Calibri"/>
        <family val="2"/>
        <charset val="1"/>
      </rPr>
      <t>(</t>
    </r>
    <r>
      <rPr>
        <sz val="12"/>
        <color theme="1"/>
        <rFont val="B Traffic"/>
        <charset val="178"/>
      </rPr>
      <t>عمل مستقل</t>
    </r>
    <r>
      <rPr>
        <sz val="12"/>
        <color theme="1"/>
        <rFont val="Calibri"/>
        <family val="2"/>
        <charset val="1"/>
      </rPr>
      <t>)</t>
    </r>
  </si>
  <si>
    <t>خارج کردن پروتز مچ عارضه‌دار شده،‌ شامل خارج کردن کامل پروتز مچ</t>
  </si>
  <si>
    <t>ترمیم تاندون یا عضله فلکسور ساعد و یا مچ؛ اولیه یا ثانویه، هر تاندون یا عضله</t>
  </si>
  <si>
    <t>ترمیم تاندون یا عضله فلکسور ساعد و یا مچ؛ ثانویه با گرافت آزاد؛ هر تاندون یا عضله</t>
  </si>
  <si>
    <t>ترمیم تاندون یا عضله اکستانسور ساعد و یا مچ؛ اولیه یا ثانویه، هر تاندون یا عضله</t>
  </si>
  <si>
    <t>ترمیم تاندون یا عضله اکستانسور ساعد و یا مچ؛ ثانویه با گرافت آزاد؛ هر تاندون یا عضله</t>
  </si>
  <si>
    <r>
      <rPr>
        <sz val="12"/>
        <color theme="1"/>
        <rFont val="B Traffic"/>
        <charset val="178"/>
      </rPr>
      <t xml:space="preserve">ترمیم غلاف تاندون اکستانسور، ساعد و یا مچ با گرافت آزاد </t>
    </r>
    <r>
      <rPr>
        <sz val="12"/>
        <color theme="1"/>
        <rFont val="Calibri"/>
        <family val="2"/>
        <charset val="1"/>
      </rPr>
      <t>(</t>
    </r>
    <r>
      <rPr>
        <sz val="12"/>
        <color theme="1"/>
        <rFont val="B Traffic"/>
        <charset val="178"/>
      </rPr>
      <t>شامل تهیه گرافت</t>
    </r>
    <r>
      <rPr>
        <sz val="12"/>
        <color theme="1"/>
        <rFont val="Calibri"/>
        <family val="2"/>
        <charset val="1"/>
      </rPr>
      <t>) (</t>
    </r>
    <r>
      <rPr>
        <sz val="12"/>
        <color theme="1"/>
        <rFont val="B Traffic"/>
        <charset val="178"/>
      </rPr>
      <t>برای مثال برای نیمه دررفتگی اکستانسور کارپی اولناریس</t>
    </r>
    <r>
      <rPr>
        <sz val="12"/>
        <color theme="1"/>
        <rFont val="Calibri"/>
        <family val="2"/>
        <charset val="1"/>
      </rPr>
      <t>)</t>
    </r>
  </si>
  <si>
    <t>طویل کردن یا کوتاه کردن تاندون اکستانسور یا فلکسور ساعد و یا مچ، منفرد، هر تاندون</t>
  </si>
  <si>
    <t>تنوتومی باز، تاندون فلکسور یا اکستانسور، ساعد و یا مچ، منفرد، هر تاندون</t>
  </si>
  <si>
    <t>تنولیز تاندون فلکسور یا اکستانسور، ساعد و یا مچ، منفرد، هر تاندون</t>
  </si>
  <si>
    <t>تنودز مچ؛ فلکسورها و اکستانسورهای انگشتان</t>
  </si>
  <si>
    <t>گرافت یا جابجایی تاندون فلکسور یا اکستانسور ساعد و یا مچ</t>
  </si>
  <si>
    <r>
      <rPr>
        <sz val="12"/>
        <color theme="1"/>
        <rFont val="B Traffic"/>
        <charset val="178"/>
      </rPr>
      <t xml:space="preserve">عمل لغزاندن منشأ فلکسور </t>
    </r>
    <r>
      <rPr>
        <sz val="12"/>
        <color theme="1"/>
        <rFont val="Calibri"/>
        <family val="2"/>
        <charset val="1"/>
      </rPr>
      <t>(</t>
    </r>
    <r>
      <rPr>
        <sz val="12"/>
        <color theme="1"/>
        <rFont val="B Traffic"/>
        <charset val="178"/>
      </rPr>
      <t>برای مثال برای فلج مغزی، کنتراکتور ولکمن</t>
    </r>
    <r>
      <rPr>
        <sz val="12"/>
        <color theme="1"/>
        <rFont val="Calibri"/>
        <family val="2"/>
        <charset val="1"/>
      </rPr>
      <t>)</t>
    </r>
    <r>
      <rPr>
        <sz val="12"/>
        <color theme="1"/>
        <rFont val="B Traffic"/>
        <charset val="178"/>
      </rPr>
      <t>، ساعد و یا مچ؛ با جابجایی تاندون‌ها</t>
    </r>
  </si>
  <si>
    <r>
      <rPr>
        <sz val="12"/>
        <color theme="1"/>
        <rFont val="B Traffic"/>
        <charset val="178"/>
      </rPr>
      <t xml:space="preserve">کپسولورافی یا بازسازی مچ، باز </t>
    </r>
    <r>
      <rPr>
        <sz val="12"/>
        <color theme="1"/>
        <rFont val="Calibri"/>
        <family val="2"/>
        <charset val="1"/>
      </rPr>
      <t>(</t>
    </r>
    <r>
      <rPr>
        <sz val="12"/>
        <color theme="1"/>
        <rFont val="B Traffic"/>
        <charset val="178"/>
      </rPr>
      <t>برای مثال کپسولودز، ترمیم لیگامان، جابجایی یا گرافت تاندون</t>
    </r>
    <r>
      <rPr>
        <sz val="12"/>
        <color theme="1"/>
        <rFont val="Calibri"/>
        <family val="2"/>
        <charset val="1"/>
      </rPr>
      <t>) (</t>
    </r>
    <r>
      <rPr>
        <sz val="12"/>
        <color theme="1"/>
        <rFont val="B Traffic"/>
        <charset val="178"/>
      </rPr>
      <t>شامل سینورکتومی، کپسولوتومی، جا اندازی باز</t>
    </r>
    <r>
      <rPr>
        <sz val="12"/>
        <color theme="1"/>
        <rFont val="Calibri"/>
        <family val="2"/>
        <charset val="1"/>
      </rPr>
      <t xml:space="preserve">) </t>
    </r>
    <r>
      <rPr>
        <sz val="12"/>
        <color theme="1"/>
        <rFont val="B Traffic"/>
        <charset val="178"/>
      </rPr>
      <t>برای ناپایداری مچ</t>
    </r>
  </si>
  <si>
    <r>
      <rPr>
        <sz val="12"/>
        <color theme="1"/>
        <rFont val="B Traffic"/>
        <charset val="178"/>
      </rPr>
      <t xml:space="preserve">آرتروپلاستی مچ، با یا بدون فیکساسیون داخلی یا خارجی، با یا بدون اینترپوزیشن </t>
    </r>
    <r>
      <rPr>
        <sz val="12"/>
        <color theme="1"/>
        <rFont val="Calibri"/>
        <family val="2"/>
        <charset val="1"/>
      </rPr>
      <t>(</t>
    </r>
    <r>
      <rPr>
        <sz val="12"/>
        <color theme="1"/>
        <rFont val="B Traffic"/>
        <charset val="178"/>
      </rPr>
      <t>جابجایی با نسج</t>
    </r>
    <r>
      <rPr>
        <sz val="12"/>
        <color theme="1"/>
        <rFont val="Calibri"/>
        <family val="2"/>
        <charset val="1"/>
      </rPr>
      <t xml:space="preserve">) </t>
    </r>
  </si>
  <si>
    <r>
      <rPr>
        <sz val="12"/>
        <color theme="1"/>
        <rFont val="Calibri"/>
        <family val="2"/>
        <charset val="1"/>
      </rPr>
      <t>(</t>
    </r>
    <r>
      <rPr>
        <sz val="12"/>
        <color theme="1"/>
        <rFont val="B Traffic"/>
        <charset val="178"/>
      </rPr>
      <t xml:space="preserve">برای تهیه فاشیا برای اینترپوزیشن، به کدهای </t>
    </r>
    <r>
      <rPr>
        <sz val="12"/>
        <color theme="1"/>
        <rFont val="Calibri"/>
        <family val="2"/>
        <charset val="1"/>
      </rPr>
      <t xml:space="preserve">200160 </t>
    </r>
    <r>
      <rPr>
        <sz val="12"/>
        <color theme="1"/>
        <rFont val="B Traffic"/>
        <charset val="178"/>
      </rPr>
      <t xml:space="preserve">و </t>
    </r>
    <r>
      <rPr>
        <sz val="12"/>
        <color theme="1"/>
        <rFont val="Calibri"/>
        <family val="2"/>
        <charset val="1"/>
      </rPr>
      <t xml:space="preserve">200165 </t>
    </r>
    <r>
      <rPr>
        <sz val="12"/>
        <color theme="1"/>
        <rFont val="B Traffic"/>
        <charset val="178"/>
      </rPr>
      <t>مراجعه گردد</t>
    </r>
    <r>
      <rPr>
        <sz val="12"/>
        <color theme="1"/>
        <rFont val="Calibri"/>
        <family val="2"/>
        <charset val="1"/>
      </rPr>
      <t>) (</t>
    </r>
    <r>
      <rPr>
        <sz val="12"/>
        <color theme="1"/>
        <rFont val="B Traffic"/>
        <charset val="178"/>
      </rPr>
      <t xml:space="preserve">برای آرتروپلاستی و جایگزینی با پروتز به کدهای </t>
    </r>
    <r>
      <rPr>
        <sz val="12"/>
        <color theme="1"/>
        <rFont val="Calibri"/>
        <family val="2"/>
        <charset val="1"/>
      </rPr>
      <t xml:space="preserve">202090 </t>
    </r>
    <r>
      <rPr>
        <sz val="12"/>
        <color theme="1"/>
        <rFont val="B Traffic"/>
        <charset val="178"/>
      </rPr>
      <t xml:space="preserve">و </t>
    </r>
    <r>
      <rPr>
        <sz val="12"/>
        <color theme="1"/>
        <rFont val="Calibri"/>
        <family val="2"/>
        <charset val="1"/>
      </rPr>
      <t xml:space="preserve">202095 </t>
    </r>
    <r>
      <rPr>
        <sz val="12"/>
        <color theme="1"/>
        <rFont val="B Traffic"/>
        <charset val="178"/>
      </rPr>
      <t>مراجعه گردد</t>
    </r>
    <r>
      <rPr>
        <sz val="12"/>
        <color theme="1"/>
        <rFont val="Calibri"/>
        <family val="2"/>
        <charset val="1"/>
      </rPr>
      <t>)</t>
    </r>
  </si>
  <si>
    <r>
      <rPr>
        <sz val="12"/>
        <color theme="1"/>
        <rFont val="B Traffic"/>
        <charset val="178"/>
      </rPr>
      <t xml:space="preserve">سنترالیزاسیون مچ روی اولنا </t>
    </r>
    <r>
      <rPr>
        <sz val="12"/>
        <color theme="1"/>
        <rFont val="Calibri"/>
        <family val="2"/>
        <charset val="1"/>
      </rPr>
      <t>(</t>
    </r>
    <r>
      <rPr>
        <sz val="12"/>
        <color theme="1"/>
        <rFont val="B Traffic"/>
        <charset val="178"/>
      </rPr>
      <t xml:space="preserve">برای مثال </t>
    </r>
    <r>
      <rPr>
        <sz val="12"/>
        <color theme="1"/>
        <rFont val="Calibri"/>
        <family val="2"/>
        <charset val="1"/>
      </rPr>
      <t>Radial club hand)</t>
    </r>
  </si>
  <si>
    <r>
      <rPr>
        <sz val="12"/>
        <color theme="1"/>
        <rFont val="B Traffic"/>
        <charset val="178"/>
      </rPr>
      <t xml:space="preserve">بازسازی برای ثبات نیمه دررفتگی دیستال اولنا یا مفصل رادیواولنار دیستال، ثانویه از طریق تثبیت بافت نرم </t>
    </r>
    <r>
      <rPr>
        <sz val="12"/>
        <color theme="1"/>
        <rFont val="Calibri"/>
        <family val="2"/>
        <charset val="1"/>
      </rPr>
      <t>(</t>
    </r>
    <r>
      <rPr>
        <sz val="12"/>
        <color theme="1"/>
        <rFont val="B Traffic"/>
        <charset val="178"/>
      </rPr>
      <t xml:space="preserve">برای مثال جابجایی تاندون، گرافت تاندون یا </t>
    </r>
    <r>
      <rPr>
        <sz val="12"/>
        <color theme="1"/>
        <rFont val="Calibri"/>
        <family val="2"/>
        <charset val="1"/>
      </rPr>
      <t xml:space="preserve">Tenodesis) </t>
    </r>
    <r>
      <rPr>
        <sz val="12"/>
        <color theme="1"/>
        <rFont val="B Traffic"/>
        <charset val="178"/>
      </rPr>
      <t xml:space="preserve">با یا بدون جا اندازی مفصل رادیواولنار دیستال </t>
    </r>
  </si>
  <si>
    <r>
      <rPr>
        <sz val="12"/>
        <color theme="1"/>
        <rFont val="Calibri"/>
        <family val="2"/>
        <charset val="1"/>
      </rPr>
      <t>(</t>
    </r>
    <r>
      <rPr>
        <sz val="12"/>
        <color theme="1"/>
        <rFont val="B Traffic"/>
        <charset val="178"/>
      </rPr>
      <t xml:space="preserve">برای برداشتن گرافت فاشیالاتا به کدهای </t>
    </r>
    <r>
      <rPr>
        <sz val="12"/>
        <color theme="1"/>
        <rFont val="Calibri"/>
        <family val="2"/>
        <charset val="1"/>
      </rPr>
      <t xml:space="preserve">200160 </t>
    </r>
    <r>
      <rPr>
        <sz val="12"/>
        <color theme="1"/>
        <rFont val="B Traffic"/>
        <charset val="178"/>
      </rPr>
      <t xml:space="preserve">و </t>
    </r>
    <r>
      <rPr>
        <sz val="12"/>
        <color theme="1"/>
        <rFont val="Calibri"/>
        <family val="2"/>
        <charset val="1"/>
      </rPr>
      <t xml:space="preserve">200165 </t>
    </r>
    <r>
      <rPr>
        <sz val="12"/>
        <color theme="1"/>
        <rFont val="B Traffic"/>
        <charset val="178"/>
      </rPr>
      <t>مراجعه گردد</t>
    </r>
    <r>
      <rPr>
        <sz val="12"/>
        <color theme="1"/>
        <rFont val="Calibri"/>
        <family val="2"/>
        <charset val="1"/>
      </rPr>
      <t>)</t>
    </r>
  </si>
  <si>
    <t xml:space="preserve"> استئوتومی رادیوس یا اولنا</t>
  </si>
  <si>
    <t>استئوتومی رادیوس و اولنا</t>
  </si>
  <si>
    <t xml:space="preserve">استئوتومیهای متعدد رادیوس و یا اولنا </t>
  </si>
  <si>
    <t>استئوپلاستی رادیوس یا اولنا؛ کوتاه کردن یا طویل کردن با اتوگرافت</t>
  </si>
  <si>
    <t>استئوپلاستی استخوان مچ، کوتاه کردن</t>
  </si>
  <si>
    <t>ترمیم بدجوش خوردن یا جوش نخوردن رادیوس و یا اولنا</t>
  </si>
  <si>
    <t>ترمیم نقص استخوان با اتوگرافت؛ رادیوس یا اولنا</t>
  </si>
  <si>
    <r>
      <rPr>
        <sz val="12"/>
        <color theme="1"/>
        <rFont val="B Traffic"/>
        <charset val="178"/>
      </rPr>
      <t xml:space="preserve">کارگذاری پایه عروقی داخل استخوان مچ </t>
    </r>
    <r>
      <rPr>
        <sz val="12"/>
        <color theme="1"/>
        <rFont val="Calibri"/>
        <family val="2"/>
        <charset val="1"/>
      </rPr>
      <t>(</t>
    </r>
    <r>
      <rPr>
        <sz val="12"/>
        <color theme="1"/>
        <rFont val="B Traffic"/>
        <charset val="178"/>
      </rPr>
      <t xml:space="preserve">برای مثال عمل </t>
    </r>
    <r>
      <rPr>
        <sz val="12"/>
        <color theme="1"/>
        <rFont val="Calibri"/>
        <family val="2"/>
        <charset val="1"/>
      </rPr>
      <t>Hori)</t>
    </r>
  </si>
  <si>
    <r>
      <rPr>
        <sz val="12"/>
        <color theme="1"/>
        <rFont val="B Traffic"/>
        <charset val="178"/>
      </rPr>
      <t xml:space="preserve">ترمیم عدم جوش‌خوردگی استخوان مچ هر استخوان با یا بدون استیلوئیدکتومی رادیال </t>
    </r>
    <r>
      <rPr>
        <sz val="12"/>
        <color theme="1"/>
        <rFont val="Calibri"/>
        <family val="2"/>
        <charset val="1"/>
      </rPr>
      <t>(</t>
    </r>
    <r>
      <rPr>
        <sz val="12"/>
        <color theme="1"/>
        <rFont val="B Traffic"/>
        <charset val="178"/>
      </rPr>
      <t>شامل تهیه گرافت و فیکساسیون لازم</t>
    </r>
    <r>
      <rPr>
        <sz val="12"/>
        <color theme="1"/>
        <rFont val="Calibri"/>
        <family val="2"/>
        <charset val="1"/>
      </rPr>
      <t xml:space="preserve">) </t>
    </r>
  </si>
  <si>
    <r>
      <rPr>
        <sz val="12"/>
        <color theme="1"/>
        <rFont val="B Traffic"/>
        <charset val="178"/>
      </rPr>
      <t xml:space="preserve">آرتروپلاستی با جایگذاری پروتز؛ دیستال رادیوس یا دیستال رادیوس و تمام یا قسمتی از مچ </t>
    </r>
    <r>
      <rPr>
        <sz val="12"/>
        <color theme="1"/>
        <rFont val="Calibri"/>
        <family val="2"/>
        <charset val="1"/>
      </rPr>
      <t>(</t>
    </r>
    <r>
      <rPr>
        <sz val="12"/>
        <color theme="1"/>
        <rFont val="B Traffic"/>
        <charset val="178"/>
      </rPr>
      <t>مچ کامل</t>
    </r>
    <r>
      <rPr>
        <sz val="12"/>
        <color theme="1"/>
        <rFont val="Calibri"/>
        <family val="2"/>
        <charset val="1"/>
      </rPr>
      <t xml:space="preserve">) </t>
    </r>
  </si>
  <si>
    <r>
      <rPr>
        <sz val="12"/>
        <color theme="1"/>
        <rFont val="B Traffic"/>
        <charset val="178"/>
      </rPr>
      <t xml:space="preserve">آرتروپلاستی با جایگذاری پروتز؛ دیستال اولنار یا اسکافوئید مچ </t>
    </r>
    <r>
      <rPr>
        <sz val="12"/>
        <color theme="1"/>
        <rFont val="Calibri"/>
        <family val="2"/>
        <charset val="1"/>
      </rPr>
      <t>(</t>
    </r>
    <r>
      <rPr>
        <sz val="12"/>
        <color theme="1"/>
        <rFont val="B Traffic"/>
        <charset val="178"/>
      </rPr>
      <t>ناویکولار</t>
    </r>
    <r>
      <rPr>
        <sz val="12"/>
        <color theme="1"/>
        <rFont val="Calibri"/>
        <family val="2"/>
        <charset val="1"/>
      </rPr>
      <t xml:space="preserve">) </t>
    </r>
    <r>
      <rPr>
        <sz val="12"/>
        <color theme="1"/>
        <rFont val="B Traffic"/>
        <charset val="178"/>
      </rPr>
      <t>لونیت یا تراپزیوم</t>
    </r>
  </si>
  <si>
    <t xml:space="preserve">آرتروپلاستی، اینترپوزیشن، مفاصل بین استخوان‌های مچ یا مفاصل کارپومتاکارپال </t>
  </si>
  <si>
    <r>
      <rPr>
        <sz val="12"/>
        <color theme="1"/>
        <rFont val="Calibri"/>
        <family val="2"/>
        <charset val="1"/>
      </rPr>
      <t>(</t>
    </r>
    <r>
      <rPr>
        <sz val="12"/>
        <color theme="1"/>
        <rFont val="B Traffic"/>
        <charset val="178"/>
      </rPr>
      <t xml:space="preserve">برای آرتروپلاستی مچ از کد </t>
    </r>
    <r>
      <rPr>
        <sz val="12"/>
        <color theme="1"/>
        <rFont val="Calibri"/>
        <family val="2"/>
        <charset val="1"/>
      </rPr>
      <t xml:space="preserve">202030 </t>
    </r>
    <r>
      <rPr>
        <sz val="12"/>
        <color theme="1"/>
        <rFont val="B Traffic"/>
        <charset val="178"/>
      </rPr>
      <t>استفاده گردد</t>
    </r>
    <r>
      <rPr>
        <sz val="12"/>
        <color theme="1"/>
        <rFont val="Calibri"/>
        <family val="2"/>
        <charset val="1"/>
      </rPr>
      <t>)</t>
    </r>
  </si>
  <si>
    <t>توقف رشد اپیفیز به وسیله اپیفیزیودز یا استیپلنیگ؛ دیستال رادیوس یا اولنار</t>
  </si>
  <si>
    <r>
      <rPr>
        <sz val="12"/>
        <color theme="1"/>
        <rFont val="B Traffic"/>
        <charset val="178"/>
      </rPr>
      <t xml:space="preserve">درمان پیشگیری‌کننده </t>
    </r>
    <r>
      <rPr>
        <sz val="12"/>
        <color theme="1"/>
        <rFont val="Calibri"/>
        <family val="2"/>
        <charset val="1"/>
      </rPr>
      <t>(</t>
    </r>
    <r>
      <rPr>
        <sz val="12"/>
        <color theme="1"/>
        <rFont val="B Traffic"/>
        <charset val="178"/>
      </rPr>
      <t>گذاشتن میل، پین، صفحه یا سیم</t>
    </r>
    <r>
      <rPr>
        <sz val="12"/>
        <color theme="1"/>
        <rFont val="Calibri"/>
        <family val="2"/>
        <charset val="1"/>
      </rPr>
      <t xml:space="preserve">) </t>
    </r>
    <r>
      <rPr>
        <sz val="12"/>
        <color theme="1"/>
        <rFont val="B Traffic"/>
        <charset val="178"/>
      </rPr>
      <t>با یا بدون متیل متاکریلات؛ رادیوس و اولنا</t>
    </r>
  </si>
  <si>
    <t>درمان بسته شکستگی تنه رادیوس و یا اولنا؛ با یا بدون مانیپولاسیون</t>
  </si>
  <si>
    <t>درمان باز شکستگی اولنا شامل فیکساسیون داخلی در صورت انجام</t>
  </si>
  <si>
    <r>
      <rPr>
        <sz val="12"/>
        <color theme="1"/>
        <rFont val="B Traffic"/>
        <charset val="178"/>
      </rPr>
      <t xml:space="preserve">درمان بسته شکستگی تنه رادیوس و درمان بسته دررفتگی مفصل رادیواولنار دیستال </t>
    </r>
    <r>
      <rPr>
        <sz val="12"/>
        <color theme="1"/>
        <rFont val="Calibri"/>
        <family val="2"/>
        <charset val="1"/>
      </rPr>
      <t>(</t>
    </r>
    <r>
      <rPr>
        <sz val="12"/>
        <color theme="1"/>
        <rFont val="B Traffic"/>
        <charset val="178"/>
      </rPr>
      <t xml:space="preserve">شکستگی </t>
    </r>
    <r>
      <rPr>
        <sz val="12"/>
        <color theme="1"/>
        <rFont val="Calibri"/>
        <family val="2"/>
        <charset val="1"/>
      </rPr>
      <t xml:space="preserve">_ </t>
    </r>
    <r>
      <rPr>
        <sz val="12"/>
        <color theme="1"/>
        <rFont val="B Traffic"/>
        <charset val="178"/>
      </rPr>
      <t>دررفتگی گالزی</t>
    </r>
    <r>
      <rPr>
        <sz val="12"/>
        <color theme="1"/>
        <rFont val="Calibri"/>
        <family val="2"/>
        <charset val="1"/>
      </rPr>
      <t>)</t>
    </r>
  </si>
  <si>
    <r>
      <rPr>
        <sz val="12"/>
        <color theme="1"/>
        <rFont val="B Traffic"/>
        <charset val="178"/>
      </rPr>
      <t xml:space="preserve">درمان باز شکستگی تنه رادیوس با فیکساسیون داخلی و یا خارجی با یا بدون درمان بسته دررفتگی مفصل رادیواولنار دیستال </t>
    </r>
    <r>
      <rPr>
        <sz val="12"/>
        <color theme="1"/>
        <rFont val="Calibri"/>
        <family val="2"/>
        <charset val="1"/>
      </rPr>
      <t>(</t>
    </r>
    <r>
      <rPr>
        <sz val="12"/>
        <color theme="1"/>
        <rFont val="B Traffic"/>
        <charset val="178"/>
      </rPr>
      <t>شکستگی</t>
    </r>
    <r>
      <rPr>
        <sz val="12"/>
        <color theme="1"/>
        <rFont val="Calibri"/>
        <family val="2"/>
        <charset val="1"/>
      </rPr>
      <t>-</t>
    </r>
    <r>
      <rPr>
        <sz val="12"/>
        <color theme="1"/>
        <rFont val="B Traffic"/>
        <charset val="178"/>
      </rPr>
      <t>دررفتگی گالزی</t>
    </r>
    <r>
      <rPr>
        <sz val="12"/>
        <color theme="1"/>
        <rFont val="Calibri"/>
        <family val="2"/>
        <charset val="1"/>
      </rPr>
      <t xml:space="preserve">) </t>
    </r>
    <r>
      <rPr>
        <sz val="12"/>
        <color theme="1"/>
        <rFont val="B Traffic"/>
        <charset val="178"/>
      </rPr>
      <t>با یا بدون فیکساسیون اسکلتی از طریق پوست</t>
    </r>
  </si>
  <si>
    <r>
      <rPr>
        <sz val="12"/>
        <color theme="1"/>
        <rFont val="B Traffic"/>
        <charset val="178"/>
      </rPr>
      <t xml:space="preserve">درمان باز شکستگی تنه رادیوس با فیکساسیون داخلی و یا خارجی و درمان باز دررفتگی مفصل رادیواولنار دیستال </t>
    </r>
    <r>
      <rPr>
        <sz val="12"/>
        <color theme="1"/>
        <rFont val="Calibri"/>
        <family val="2"/>
        <charset val="1"/>
      </rPr>
      <t>(</t>
    </r>
    <r>
      <rPr>
        <sz val="12"/>
        <color theme="1"/>
        <rFont val="B Traffic"/>
        <charset val="178"/>
      </rPr>
      <t>شکستگی</t>
    </r>
    <r>
      <rPr>
        <sz val="12"/>
        <color theme="1"/>
        <rFont val="Calibri"/>
        <family val="2"/>
        <charset val="1"/>
      </rPr>
      <t>-</t>
    </r>
    <r>
      <rPr>
        <sz val="12"/>
        <color theme="1"/>
        <rFont val="B Traffic"/>
        <charset val="178"/>
      </rPr>
      <t>دررفتگی گالزی</t>
    </r>
    <r>
      <rPr>
        <sz val="12"/>
        <color theme="1"/>
        <rFont val="Calibri"/>
        <family val="2"/>
        <charset val="1"/>
      </rPr>
      <t xml:space="preserve">) </t>
    </r>
    <r>
      <rPr>
        <sz val="12"/>
        <color theme="1"/>
        <rFont val="B Traffic"/>
        <charset val="178"/>
      </rPr>
      <t>با یا بدون فیکساسیون داخلی یا خارجی شامل ترمیم کمپلکس فیبروکارتیلاژ تری انگولار</t>
    </r>
  </si>
  <si>
    <t>درمان باز شکستگی تنه رادیوس و اولنا شامل فیکساسیون داخلی در صورت انجام</t>
  </si>
  <si>
    <r>
      <rPr>
        <sz val="12"/>
        <color theme="1"/>
        <rFont val="B Traffic"/>
        <charset val="178"/>
      </rPr>
      <t xml:space="preserve">درمان بسته شکستگی دیستال رادیوس </t>
    </r>
    <r>
      <rPr>
        <sz val="12"/>
        <color theme="1"/>
        <rFont val="Calibri"/>
        <family val="2"/>
        <charset val="1"/>
      </rPr>
      <t>(</t>
    </r>
    <r>
      <rPr>
        <sz val="12"/>
        <color theme="1"/>
        <rFont val="B Traffic"/>
        <charset val="178"/>
      </rPr>
      <t>مانند شکستگی کالیس یا اسمیت</t>
    </r>
    <r>
      <rPr>
        <sz val="12"/>
        <color theme="1"/>
        <rFont val="Calibri"/>
        <family val="2"/>
        <charset val="1"/>
      </rPr>
      <t xml:space="preserve">) </t>
    </r>
    <r>
      <rPr>
        <sz val="12"/>
        <color theme="1"/>
        <rFont val="B Traffic"/>
        <charset val="178"/>
      </rPr>
      <t>یا جداشدن اپیفیز با یا بدون شکستگی زائده استیلوئید اولنا؛ با یا بدون مانیپولاسیون</t>
    </r>
  </si>
  <si>
    <r>
      <rPr>
        <sz val="12"/>
        <color theme="1"/>
        <rFont val="B Traffic"/>
        <charset val="178"/>
      </rPr>
      <t xml:space="preserve">درمان باز شکستگی دیستال رادیوس با فیکساسیون داخلی </t>
    </r>
    <r>
      <rPr>
        <sz val="12"/>
        <color theme="1"/>
        <rFont val="Calibri"/>
        <family val="2"/>
        <charset val="1"/>
      </rPr>
      <t>(</t>
    </r>
    <r>
      <rPr>
        <sz val="12"/>
        <color theme="1"/>
        <rFont val="B Traffic"/>
        <charset val="178"/>
      </rPr>
      <t>برای مثال نوع کالیس یا اسمیت</t>
    </r>
    <r>
      <rPr>
        <sz val="12"/>
        <color theme="1"/>
        <rFont val="Calibri"/>
        <family val="2"/>
        <charset val="1"/>
      </rPr>
      <t>)</t>
    </r>
  </si>
  <si>
    <t xml:space="preserve">درمان بسته شکستگی دیستال رادیوس با پین یا اکسترنال فیکساتور </t>
  </si>
  <si>
    <r>
      <rPr>
        <sz val="12"/>
        <color theme="1"/>
        <rFont val="B Traffic"/>
        <charset val="178"/>
      </rPr>
      <t xml:space="preserve">درمان بسته شکستگی اسکافوئید </t>
    </r>
    <r>
      <rPr>
        <sz val="12"/>
        <color theme="1"/>
        <rFont val="Calibri"/>
        <family val="2"/>
        <charset val="1"/>
      </rPr>
      <t>(</t>
    </r>
    <r>
      <rPr>
        <sz val="12"/>
        <color theme="1"/>
        <rFont val="B Traffic"/>
        <charset val="178"/>
      </rPr>
      <t>ناویکولار</t>
    </r>
    <r>
      <rPr>
        <sz val="12"/>
        <color theme="1"/>
        <rFont val="Calibri"/>
        <family val="2"/>
        <charset val="1"/>
      </rPr>
      <t xml:space="preserve">) </t>
    </r>
    <r>
      <rPr>
        <sz val="12"/>
        <color theme="1"/>
        <rFont val="B Traffic"/>
        <charset val="178"/>
      </rPr>
      <t>مچ؛ با یا بدون مانیپولاسیون</t>
    </r>
  </si>
  <si>
    <r>
      <rPr>
        <sz val="12"/>
        <color theme="1"/>
        <rFont val="B Traffic"/>
        <charset val="178"/>
      </rPr>
      <t xml:space="preserve">درمان باز شکستگی اسکافوئید </t>
    </r>
    <r>
      <rPr>
        <sz val="12"/>
        <color theme="1"/>
        <rFont val="Calibri"/>
        <family val="2"/>
        <charset val="1"/>
      </rPr>
      <t>(</t>
    </r>
    <r>
      <rPr>
        <sz val="12"/>
        <color theme="1"/>
        <rFont val="B Traffic"/>
        <charset val="178"/>
      </rPr>
      <t>ناویکولار</t>
    </r>
    <r>
      <rPr>
        <sz val="12"/>
        <color theme="1"/>
        <rFont val="Calibri"/>
        <family val="2"/>
        <charset val="1"/>
      </rPr>
      <t xml:space="preserve">) </t>
    </r>
    <r>
      <rPr>
        <sz val="12"/>
        <color theme="1"/>
        <rFont val="B Traffic"/>
        <charset val="178"/>
      </rPr>
      <t>مچ؛ با یا بدون فیکساسیون</t>
    </r>
  </si>
  <si>
    <r>
      <rPr>
        <sz val="12"/>
        <color theme="1"/>
        <rFont val="B Traffic"/>
        <charset val="178"/>
      </rPr>
      <t xml:space="preserve">درمان بسته شکستگی استخوان مچ به جز اسکافوئید مچ </t>
    </r>
    <r>
      <rPr>
        <sz val="12"/>
        <color theme="1"/>
        <rFont val="Calibri"/>
        <family val="2"/>
        <charset val="1"/>
      </rPr>
      <t>(</t>
    </r>
    <r>
      <rPr>
        <sz val="12"/>
        <color theme="1"/>
        <rFont val="B Traffic"/>
        <charset val="178"/>
      </rPr>
      <t>ناویکولار</t>
    </r>
    <r>
      <rPr>
        <sz val="12"/>
        <color theme="1"/>
        <rFont val="Calibri"/>
        <family val="2"/>
        <charset val="1"/>
      </rPr>
      <t>)</t>
    </r>
    <r>
      <rPr>
        <sz val="12"/>
        <color theme="1"/>
        <rFont val="B Traffic"/>
        <charset val="178"/>
      </rPr>
      <t>؛ با یا بدون مانیپولاسیون، هر استخوان</t>
    </r>
  </si>
  <si>
    <r>
      <rPr>
        <sz val="12"/>
        <color theme="1"/>
        <rFont val="B Traffic"/>
        <charset val="178"/>
      </rPr>
      <t xml:space="preserve">درمان باز شکستگی استخوان‌های مچ </t>
    </r>
    <r>
      <rPr>
        <sz val="12"/>
        <color theme="1"/>
        <rFont val="Calibri"/>
        <family val="2"/>
        <charset val="1"/>
      </rPr>
      <t>(</t>
    </r>
    <r>
      <rPr>
        <sz val="12"/>
        <color theme="1"/>
        <rFont val="B Traffic"/>
        <charset val="178"/>
      </rPr>
      <t xml:space="preserve">به جز استخوان اسکافوئید مچ </t>
    </r>
    <r>
      <rPr>
        <sz val="12"/>
        <color theme="1"/>
        <rFont val="Calibri"/>
        <family val="2"/>
        <charset val="1"/>
      </rPr>
      <t>(</t>
    </r>
    <r>
      <rPr>
        <sz val="12"/>
        <color theme="1"/>
        <rFont val="B Traffic"/>
        <charset val="178"/>
      </rPr>
      <t>ناویکولار</t>
    </r>
    <r>
      <rPr>
        <sz val="12"/>
        <color theme="1"/>
        <rFont val="Calibri"/>
        <family val="2"/>
        <charset val="1"/>
      </rPr>
      <t>))</t>
    </r>
    <r>
      <rPr>
        <sz val="12"/>
        <color theme="1"/>
        <rFont val="B Traffic"/>
        <charset val="178"/>
      </rPr>
      <t>؛ هر استخوان</t>
    </r>
  </si>
  <si>
    <t>درمان بسته شکستگی استیلوئید اولنا</t>
  </si>
  <si>
    <t>فیکساسیون اسکلتی شکستگی استیلوئید اولنا، از طریق پوست</t>
  </si>
  <si>
    <t>درمان باز شکستگی استیلوئید اولنا</t>
  </si>
  <si>
    <t>درمان بسته دررفتگی مفصل رادیوکارپال یا اینترکارپال، یک یا چند استخوان، با مانیپولاسیون</t>
  </si>
  <si>
    <t>درمان باز دررفتگی رادیوکارپال یا اینترکارپال، یک استخوان یا بیشتر</t>
  </si>
  <si>
    <t>فیکساسیون استخوانی دررفتگی رادیواولنار دیستال از طریق پوست</t>
  </si>
  <si>
    <t>درمان بسته دررفتگی رادیواولنار دیستال با مانیپولاسیون</t>
  </si>
  <si>
    <t>درمان باز دررفتگی رادیواولنار دیستال حاد یا مزمن</t>
  </si>
  <si>
    <t>درمان بسته شکستگی در رفتگی ترانس اسکافوپریلونار، با مانیپولاسیون</t>
  </si>
  <si>
    <t>درمان باز شکستگی دررفتگی ترانس اسکافوپریلونار</t>
  </si>
  <si>
    <t>درمان بسته دررفتگی لونیت با مانیپولاسیون</t>
  </si>
  <si>
    <t>درمان باز دررفتگی لونیت</t>
  </si>
  <si>
    <r>
      <rPr>
        <sz val="12"/>
        <color theme="1"/>
        <rFont val="B Traffic"/>
        <charset val="178"/>
      </rPr>
      <t xml:space="preserve">آرترودز مچ، بدون گرافت استخوان </t>
    </r>
    <r>
      <rPr>
        <sz val="12"/>
        <color theme="1"/>
        <rFont val="Calibri"/>
        <family val="2"/>
        <charset val="1"/>
      </rPr>
      <t>(</t>
    </r>
    <r>
      <rPr>
        <sz val="12"/>
        <color theme="1"/>
        <rFont val="B Traffic"/>
        <charset val="178"/>
      </rPr>
      <t>شامل مفاصل رادیوکارپال و یا اینترکارپال و یا کارپومتاکارپال</t>
    </r>
    <r>
      <rPr>
        <sz val="12"/>
        <color theme="1"/>
        <rFont val="Calibri"/>
        <family val="2"/>
        <charset val="1"/>
      </rPr>
      <t>)</t>
    </r>
    <r>
      <rPr>
        <sz val="12"/>
        <color theme="1"/>
        <rFont val="B Traffic"/>
        <charset val="178"/>
      </rPr>
      <t xml:space="preserve">؛ با گرافت اسلایدینگ یا با اتوگرافت ایلیاک یا غیره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آرترودز، مفصل رادیواولنار دیستال با برداشتن قطعه‌ای از اولنا، با یا بدون گرافت استخوان</t>
    </r>
  </si>
  <si>
    <r>
      <rPr>
        <sz val="12"/>
        <color theme="1"/>
        <rFont val="B Traffic"/>
        <charset val="178"/>
      </rPr>
      <t xml:space="preserve">آمپوتاسیون ساعد، از وسط رادیوس و اولنا؛ باز، حلقوی </t>
    </r>
    <r>
      <rPr>
        <sz val="12"/>
        <color theme="1"/>
        <rFont val="Calibri"/>
        <family val="2"/>
        <charset val="1"/>
      </rPr>
      <t>(</t>
    </r>
    <r>
      <rPr>
        <sz val="12"/>
        <color theme="1"/>
        <rFont val="B Traffic"/>
        <charset val="178"/>
      </rPr>
      <t>گیوتین</t>
    </r>
    <r>
      <rPr>
        <sz val="12"/>
        <color theme="1"/>
        <rFont val="Calibri"/>
        <family val="2"/>
        <charset val="1"/>
      </rPr>
      <t xml:space="preserve">) </t>
    </r>
    <r>
      <rPr>
        <sz val="12"/>
        <color theme="1"/>
        <rFont val="B Traffic"/>
        <charset val="178"/>
      </rPr>
      <t>یا بستن ثانویه یا اصلاح اسکار یا آمپوتاسیون مجدد</t>
    </r>
  </si>
  <si>
    <t>عمل کروکنبرگ</t>
  </si>
  <si>
    <t>دزآرتیکولاسیون از مچ؛ با بستن ثانویه یا اصلاح اسکار یا آمپوتاسیون مجدد</t>
  </si>
  <si>
    <t>آمپوتاسیون ترانس متاکارپال؛ با بستن ثانویه یا اصلاح اسکار یا آمپوتاسیون مجدد</t>
  </si>
  <si>
    <t>درناژ آبسه انگشت</t>
  </si>
  <si>
    <t>درناژ غلاف تاندون، انگشت و یا کف دست، هر کدام یا درناژ بورس کف دست؛ بورس منفرد یا چند بورس</t>
  </si>
  <si>
    <r>
      <rPr>
        <sz val="12"/>
        <color theme="1"/>
        <rFont val="B Traffic"/>
        <charset val="178"/>
      </rPr>
      <t xml:space="preserve">انسیزیون کورتکس استخوان، دست یا انگشت </t>
    </r>
    <r>
      <rPr>
        <sz val="12"/>
        <color theme="1"/>
        <rFont val="Calibri"/>
        <family val="2"/>
        <charset val="1"/>
      </rPr>
      <t>(</t>
    </r>
    <r>
      <rPr>
        <sz val="12"/>
        <color theme="1"/>
        <rFont val="B Traffic"/>
        <charset val="178"/>
      </rPr>
      <t>برای مثال استئومیلیت یا آبسه استخوان</t>
    </r>
    <r>
      <rPr>
        <sz val="12"/>
        <color theme="1"/>
        <rFont val="Calibri"/>
        <family val="2"/>
        <charset val="1"/>
      </rPr>
      <t>)</t>
    </r>
  </si>
  <si>
    <r>
      <rPr>
        <sz val="12"/>
        <color theme="1"/>
        <rFont val="B Traffic"/>
        <charset val="178"/>
      </rPr>
      <t xml:space="preserve">دکومپرسیون انگشتان و یا دست، آسیب ناشی از تزریق </t>
    </r>
    <r>
      <rPr>
        <sz val="12"/>
        <color theme="1"/>
        <rFont val="Calibri"/>
        <family val="2"/>
        <charset val="1"/>
      </rPr>
      <t>(</t>
    </r>
    <r>
      <rPr>
        <sz val="12"/>
        <color theme="1"/>
        <rFont val="B Traffic"/>
        <charset val="178"/>
      </rPr>
      <t xml:space="preserve">برای مثال </t>
    </r>
    <r>
      <rPr>
        <sz val="12"/>
        <color theme="1"/>
        <rFont val="Calibri"/>
        <family val="2"/>
        <charset val="1"/>
      </rPr>
      <t>Grease Gun)</t>
    </r>
  </si>
  <si>
    <t xml:space="preserve">فاشیوتومی برای کاهش فشار، دست </t>
  </si>
  <si>
    <r>
      <rPr>
        <sz val="12"/>
        <color theme="1"/>
        <rFont val="Calibri"/>
        <family val="2"/>
        <charset val="1"/>
      </rPr>
      <t>(</t>
    </r>
    <r>
      <rPr>
        <sz val="12"/>
        <color theme="1"/>
        <rFont val="B Traffic"/>
        <charset val="178"/>
      </rPr>
      <t xml:space="preserve">برای آسیب ناشی از تزریق از کد </t>
    </r>
    <r>
      <rPr>
        <sz val="12"/>
        <color theme="1"/>
        <rFont val="Calibri"/>
        <family val="2"/>
        <charset val="1"/>
      </rPr>
      <t xml:space="preserve">202280 </t>
    </r>
    <r>
      <rPr>
        <sz val="12"/>
        <color theme="1"/>
        <rFont val="B Traffic"/>
        <charset val="178"/>
      </rPr>
      <t>استفاده گردد</t>
    </r>
    <r>
      <rPr>
        <sz val="12"/>
        <color theme="1"/>
        <rFont val="Calibri"/>
        <family val="2"/>
        <charset val="1"/>
      </rPr>
      <t>)</t>
    </r>
  </si>
  <si>
    <r>
      <rPr>
        <sz val="12"/>
        <color theme="1"/>
        <rFont val="B Traffic"/>
        <charset val="178"/>
      </rPr>
      <t xml:space="preserve">فاشیوتومی کف دست </t>
    </r>
    <r>
      <rPr>
        <sz val="12"/>
        <color theme="1"/>
        <rFont val="Calibri"/>
        <family val="2"/>
        <charset val="1"/>
      </rPr>
      <t>(</t>
    </r>
    <r>
      <rPr>
        <sz val="12"/>
        <color theme="1"/>
        <rFont val="B Traffic"/>
        <charset val="178"/>
      </rPr>
      <t>کنتراکتور دوپوئیترن</t>
    </r>
    <r>
      <rPr>
        <sz val="12"/>
        <color theme="1"/>
        <rFont val="Calibri"/>
        <family val="2"/>
        <charset val="1"/>
      </rPr>
      <t>)</t>
    </r>
    <r>
      <rPr>
        <sz val="12"/>
        <color theme="1"/>
        <rFont val="B Traffic"/>
        <charset val="178"/>
      </rPr>
      <t>؛ از طریق پوست</t>
    </r>
  </si>
  <si>
    <r>
      <rPr>
        <sz val="12"/>
        <color theme="1"/>
        <rFont val="B Traffic"/>
        <charset val="178"/>
      </rPr>
      <t xml:space="preserve">فاشیوتومی کف دست </t>
    </r>
    <r>
      <rPr>
        <sz val="12"/>
        <color theme="1"/>
        <rFont val="Calibri"/>
        <family val="2"/>
        <charset val="1"/>
      </rPr>
      <t>(</t>
    </r>
    <r>
      <rPr>
        <sz val="12"/>
        <color theme="1"/>
        <rFont val="B Traffic"/>
        <charset val="178"/>
      </rPr>
      <t>کنتراکتور دوپوئیترن</t>
    </r>
    <r>
      <rPr>
        <sz val="12"/>
        <color theme="1"/>
        <rFont val="Calibri"/>
        <family val="2"/>
        <charset val="1"/>
      </rPr>
      <t>)</t>
    </r>
    <r>
      <rPr>
        <sz val="12"/>
        <color theme="1"/>
        <rFont val="B Traffic"/>
        <charset val="178"/>
      </rPr>
      <t xml:space="preserve">؛ باز، ناقص </t>
    </r>
  </si>
  <si>
    <r>
      <rPr>
        <sz val="12"/>
        <color theme="1"/>
        <rFont val="Calibri"/>
        <family val="2"/>
        <charset val="1"/>
      </rPr>
      <t>(</t>
    </r>
    <r>
      <rPr>
        <sz val="12"/>
        <color theme="1"/>
        <rFont val="B Traffic"/>
        <charset val="178"/>
      </rPr>
      <t xml:space="preserve">برای فاشیکتومی، به </t>
    </r>
    <r>
      <rPr>
        <sz val="12"/>
        <color theme="1"/>
        <rFont val="Calibri"/>
        <family val="2"/>
        <charset val="1"/>
      </rPr>
      <t xml:space="preserve">202325 </t>
    </r>
    <r>
      <rPr>
        <sz val="12"/>
        <color theme="1"/>
        <rFont val="B Traffic"/>
        <charset val="178"/>
      </rPr>
      <t xml:space="preserve">تا </t>
    </r>
    <r>
      <rPr>
        <sz val="12"/>
        <color theme="1"/>
        <rFont val="Calibri"/>
        <family val="2"/>
        <charset val="1"/>
      </rPr>
      <t xml:space="preserve">202335 </t>
    </r>
    <r>
      <rPr>
        <sz val="12"/>
        <color theme="1"/>
        <rFont val="B Traffic"/>
        <charset val="178"/>
      </rPr>
      <t>مراجعه گردد</t>
    </r>
    <r>
      <rPr>
        <sz val="12"/>
        <color theme="1"/>
        <rFont val="Calibri"/>
        <family val="2"/>
        <charset val="1"/>
      </rPr>
      <t>)</t>
    </r>
  </si>
  <si>
    <r>
      <rPr>
        <sz val="12"/>
        <color theme="1"/>
        <rFont val="B Traffic"/>
        <charset val="178"/>
      </rPr>
      <t xml:space="preserve">انسیزیون غلاف تاندون </t>
    </r>
    <r>
      <rPr>
        <sz val="12"/>
        <color theme="1"/>
        <rFont val="Calibri"/>
        <family val="2"/>
        <charset val="1"/>
      </rPr>
      <t>(</t>
    </r>
    <r>
      <rPr>
        <sz val="12"/>
        <color theme="1"/>
        <rFont val="B Traffic"/>
        <charset val="178"/>
      </rPr>
      <t>برای مثال انگشت ماشه‌ای</t>
    </r>
    <r>
      <rPr>
        <sz val="12"/>
        <color theme="1"/>
        <rFont val="Calibri"/>
        <family val="2"/>
        <charset val="1"/>
      </rPr>
      <t>)</t>
    </r>
  </si>
  <si>
    <t>تنوتومی از طریق پوست،‌ منفرد، هر انگشت</t>
  </si>
  <si>
    <t>آرتروتومی همراه با بازکردن و درناژ یا خارج کردن جسم خارجی یا جسم آزاد؛ مفصل کارپومتاکارپال یا متاکارپوفالنژیال یا اینترفالنژیال، هر مفصل یا آرتروتومی با بیوپسی؛ مفصل کارپومتاکارپال، متاکارپوفالنژیال، اینترفالتزیال، هر مفصل</t>
  </si>
  <si>
    <r>
      <rPr>
        <sz val="12"/>
        <color theme="1"/>
        <rFont val="B Traffic"/>
        <charset val="178"/>
      </rPr>
      <t xml:space="preserve">اکسیزیون تومور یا مالفورماسیون عروقی، بافت نرم دست یا انگشت؛ زیرجلدی و عمقی </t>
    </r>
    <r>
      <rPr>
        <sz val="12"/>
        <color theme="1"/>
        <rFont val="Calibri"/>
        <family val="2"/>
        <charset val="1"/>
      </rPr>
      <t>(</t>
    </r>
    <r>
      <rPr>
        <sz val="12"/>
        <color theme="1"/>
        <rFont val="B Traffic"/>
        <charset val="178"/>
      </rPr>
      <t>زیر فاشیایی یا داخل عضلانی</t>
    </r>
    <r>
      <rPr>
        <sz val="12"/>
        <color theme="1"/>
        <rFont val="Calibri"/>
        <family val="2"/>
        <charset val="1"/>
      </rPr>
      <t>)</t>
    </r>
  </si>
  <si>
    <r>
      <rPr>
        <sz val="12"/>
        <color theme="1"/>
        <rFont val="B Traffic"/>
        <charset val="178"/>
      </rPr>
      <t xml:space="preserve">رزکسیون رادیکال تومور </t>
    </r>
    <r>
      <rPr>
        <sz val="12"/>
        <color theme="1"/>
        <rFont val="Calibri"/>
        <family val="2"/>
        <charset val="1"/>
      </rPr>
      <t>(</t>
    </r>
    <r>
      <rPr>
        <sz val="12"/>
        <color theme="1"/>
        <rFont val="B Traffic"/>
        <charset val="178"/>
      </rPr>
      <t>سرطان بدخیم</t>
    </r>
    <r>
      <rPr>
        <sz val="12"/>
        <color theme="1"/>
        <rFont val="Calibri"/>
        <family val="2"/>
        <charset val="1"/>
      </rPr>
      <t xml:space="preserve">) </t>
    </r>
    <r>
      <rPr>
        <sz val="12"/>
        <color theme="1"/>
        <rFont val="B Traffic"/>
        <charset val="178"/>
      </rPr>
      <t>بافت نرم دست یا انگشت</t>
    </r>
  </si>
  <si>
    <r>
      <rPr>
        <sz val="12"/>
        <color theme="1"/>
        <rFont val="B Traffic"/>
        <charset val="178"/>
      </rPr>
      <t xml:space="preserve">فاشیکتومی ناقص کف دست به تنهایی، با یا بدون </t>
    </r>
    <r>
      <rPr>
        <sz val="12"/>
        <color theme="1"/>
        <rFont val="Calibri"/>
        <family val="2"/>
        <charset val="1"/>
      </rPr>
      <t>Z-Plasty</t>
    </r>
    <r>
      <rPr>
        <sz val="12"/>
        <color theme="1"/>
        <rFont val="B Traffic"/>
        <charset val="178"/>
      </rPr>
      <t xml:space="preserve">، یا دیگر روش‌های جابجایی نسوج موضعی، یا گرافت پوست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</si>
  <si>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فاشیکتومی ناقص کف دست با آزادسازی یک انگشت شامل مفصل اینترفالانژیال پروگزیمال با یا بدون </t>
    </r>
    <r>
      <rPr>
        <sz val="12"/>
        <color theme="1"/>
        <rFont val="Calibri"/>
        <family val="2"/>
        <charset val="1"/>
      </rPr>
      <t>Z-Plasty</t>
    </r>
    <r>
      <rPr>
        <sz val="12"/>
        <color theme="1"/>
        <rFont val="B Traffic"/>
        <charset val="178"/>
      </rPr>
      <t xml:space="preserve">، یا دیگر روش‌های جابجایی نسوج موضعی، یا گرافت پوست </t>
    </r>
    <r>
      <rPr>
        <sz val="12"/>
        <color theme="1"/>
        <rFont val="Calibri"/>
        <family val="2"/>
        <charset val="1"/>
      </rPr>
      <t>(</t>
    </r>
    <r>
      <rPr>
        <sz val="12"/>
        <color theme="1"/>
        <rFont val="B Traffic"/>
        <charset val="178"/>
      </rPr>
      <t>شامل تهیه گرافت</t>
    </r>
    <r>
      <rPr>
        <sz val="12"/>
        <color theme="1"/>
        <rFont val="Calibri"/>
        <family val="2"/>
        <charset val="1"/>
      </rPr>
      <t>)</t>
    </r>
  </si>
  <si>
    <t xml:space="preserve">فاشیکتومی ناقص کف دست با آزادسازی هر انگشت اضافه </t>
  </si>
  <si>
    <r>
      <rPr>
        <sz val="12"/>
        <color theme="1"/>
        <rFont val="Calibri"/>
        <family val="2"/>
        <charset val="1"/>
      </rPr>
      <t>(</t>
    </r>
    <r>
      <rPr>
        <sz val="12"/>
        <color theme="1"/>
        <rFont val="B Traffic"/>
        <charset val="178"/>
      </rPr>
      <t xml:space="preserve">برای فاشیوتومی به کدهای </t>
    </r>
    <r>
      <rPr>
        <sz val="12"/>
        <color theme="1"/>
        <rFont val="Calibri"/>
        <family val="2"/>
        <charset val="1"/>
      </rPr>
      <t xml:space="preserve">202290 </t>
    </r>
    <r>
      <rPr>
        <sz val="12"/>
        <color theme="1"/>
        <rFont val="B Traffic"/>
        <charset val="178"/>
      </rPr>
      <t xml:space="preserve">و </t>
    </r>
    <r>
      <rPr>
        <sz val="12"/>
        <color theme="1"/>
        <rFont val="Calibri"/>
        <family val="2"/>
        <charset val="1"/>
      </rPr>
      <t xml:space="preserve">202295 </t>
    </r>
    <r>
      <rPr>
        <sz val="12"/>
        <color theme="1"/>
        <rFont val="B Traffic"/>
        <charset val="178"/>
      </rPr>
      <t>مراجعه گردد</t>
    </r>
    <r>
      <rPr>
        <sz val="12"/>
        <color theme="1"/>
        <rFont val="Calibri"/>
        <family val="2"/>
        <charset val="1"/>
      </rPr>
      <t>)</t>
    </r>
  </si>
  <si>
    <t xml:space="preserve">سپنووکتومی، مفصل کارپومتاکارپال، متاکارپوفالنژیال، شامل آزادسازی عضلات بین استخوانی و بازسازی کلاهک اکستانسور، هر انگشت یا مفصل اینترفالانژیال روگزیمال، شامل بازسازی اکستانسور، هر مفصل اینترفالانژیال یا غلاف تاندون، رادیکال (تنوسینووکتومی) تاندون فلکسور کف دست و یا انگشت، هر تاندون
</t>
  </si>
  <si>
    <r>
      <rPr>
        <sz val="12"/>
        <color theme="1"/>
        <rFont val="Calibri"/>
        <family val="2"/>
        <charset val="1"/>
      </rPr>
      <t>(</t>
    </r>
    <r>
      <rPr>
        <sz val="12"/>
        <color theme="1"/>
        <rFont val="B Traffic"/>
        <charset val="178"/>
      </rPr>
      <t xml:space="preserve">برای سینووکتومی غلاف تاندون در مچ به </t>
    </r>
    <r>
      <rPr>
        <sz val="12"/>
        <color theme="1"/>
        <rFont val="Calibri"/>
        <family val="2"/>
        <charset val="1"/>
      </rPr>
      <t xml:space="preserve">201875 </t>
    </r>
    <r>
      <rPr>
        <sz val="12"/>
        <color theme="1"/>
        <rFont val="B Traffic"/>
        <charset val="178"/>
      </rPr>
      <t xml:space="preserve">و </t>
    </r>
    <r>
      <rPr>
        <sz val="12"/>
        <color theme="1"/>
        <rFont val="Calibri"/>
        <family val="2"/>
        <charset val="1"/>
      </rPr>
      <t xml:space="preserve">201880 </t>
    </r>
    <r>
      <rPr>
        <sz val="12"/>
        <color theme="1"/>
        <rFont val="B Traffic"/>
        <charset val="178"/>
      </rPr>
      <t>مراجعه گردد</t>
    </r>
    <r>
      <rPr>
        <sz val="12"/>
        <color theme="1"/>
        <rFont val="Calibri"/>
        <family val="2"/>
        <charset val="1"/>
      </rPr>
      <t>)</t>
    </r>
  </si>
  <si>
    <r>
      <rPr>
        <sz val="12"/>
        <color theme="1"/>
        <rFont val="B Traffic"/>
        <charset val="178"/>
      </rPr>
      <t xml:space="preserve">اکسیزیون ضایعه غلاف تاندون یا کپسول مفصلی، تاندون کف دست و انگشت، فلکسور یا برداشتن سزاموئید، شست یا انگشت </t>
    </r>
    <r>
      <rPr>
        <sz val="12"/>
        <color theme="1"/>
        <rFont val="Calibri"/>
        <family val="2"/>
        <charset val="1"/>
      </rPr>
      <t>(</t>
    </r>
    <r>
      <rPr>
        <sz val="12"/>
        <color theme="1"/>
        <rFont val="B Traffic"/>
        <charset val="178"/>
      </rPr>
      <t>عمل مستقل</t>
    </r>
    <r>
      <rPr>
        <sz val="12"/>
        <color theme="1"/>
        <rFont val="Calibri"/>
        <family val="2"/>
        <charset val="1"/>
      </rPr>
      <t xml:space="preserve">) </t>
    </r>
  </si>
  <si>
    <r>
      <rPr>
        <sz val="12"/>
        <color theme="1"/>
        <rFont val="Calibri"/>
        <family val="2"/>
        <charset val="1"/>
      </rPr>
      <t>(</t>
    </r>
    <r>
      <rPr>
        <sz val="12"/>
        <color theme="1"/>
        <rFont val="B Traffic"/>
        <charset val="178"/>
      </rPr>
      <t xml:space="preserve">برای گانگلیون مچ به کد </t>
    </r>
    <r>
      <rPr>
        <sz val="12"/>
        <color theme="1"/>
        <rFont val="Calibri"/>
        <family val="2"/>
        <charset val="1"/>
      </rPr>
      <t xml:space="preserve">201870 </t>
    </r>
    <r>
      <rPr>
        <sz val="12"/>
        <color theme="1"/>
        <rFont val="B Traffic"/>
        <charset val="178"/>
      </rPr>
      <t>مراجعه گردد</t>
    </r>
    <r>
      <rPr>
        <sz val="12"/>
        <color theme="1"/>
        <rFont val="Calibri"/>
        <family val="2"/>
        <charset val="1"/>
      </rPr>
      <t>) (</t>
    </r>
    <r>
      <rPr>
        <sz val="12"/>
        <color theme="1"/>
        <rFont val="B Traffic"/>
        <charset val="178"/>
      </rPr>
      <t xml:space="preserve">برای انگشت ماشه‌ای از کد </t>
    </r>
    <r>
      <rPr>
        <sz val="12"/>
        <color theme="1"/>
        <rFont val="Calibri"/>
        <family val="2"/>
        <charset val="1"/>
      </rPr>
      <t xml:space="preserve">202300 </t>
    </r>
    <r>
      <rPr>
        <sz val="12"/>
        <color theme="1"/>
        <rFont val="B Traffic"/>
        <charset val="178"/>
      </rPr>
      <t>استفاده گردد</t>
    </r>
    <r>
      <rPr>
        <sz val="12"/>
        <color theme="1"/>
        <rFont val="Calibri"/>
        <family val="2"/>
        <charset val="1"/>
      </rPr>
      <t>)</t>
    </r>
  </si>
  <si>
    <r>
      <rPr>
        <sz val="12"/>
        <color theme="1"/>
        <rFont val="B Traffic"/>
        <charset val="178"/>
      </rPr>
      <t xml:space="preserve">اکسیزیون یا کورتاژ کیست استخوان یا تومور خوش‌خیم متاکارپ یا بند پروگزیمال، میانی، یا دیستال انگشت؛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</si>
  <si>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اکسیزیون ناقص </t>
    </r>
    <r>
      <rPr>
        <sz val="12"/>
        <color theme="1"/>
        <rFont val="Calibri"/>
        <family val="2"/>
        <charset val="1"/>
      </rPr>
      <t>(</t>
    </r>
    <r>
      <rPr>
        <sz val="12"/>
        <color theme="1"/>
        <rFont val="B Traffic"/>
        <charset val="178"/>
      </rPr>
      <t>برداشت مخروط یا نعلبکی یا دیافیزکتومی</t>
    </r>
    <r>
      <rPr>
        <sz val="12"/>
        <color theme="1"/>
        <rFont val="Calibri"/>
        <family val="2"/>
        <charset val="1"/>
      </rPr>
      <t xml:space="preserve">) </t>
    </r>
    <r>
      <rPr>
        <sz val="12"/>
        <color theme="1"/>
        <rFont val="B Traffic"/>
        <charset val="178"/>
      </rPr>
      <t xml:space="preserve">استخوان </t>
    </r>
    <r>
      <rPr>
        <sz val="12"/>
        <color theme="1"/>
        <rFont val="Calibri"/>
        <family val="2"/>
        <charset val="1"/>
      </rPr>
      <t>(</t>
    </r>
    <r>
      <rPr>
        <sz val="12"/>
        <color theme="1"/>
        <rFont val="B Traffic"/>
        <charset val="178"/>
      </rPr>
      <t>برای مثال استئومیلیت</t>
    </r>
    <r>
      <rPr>
        <sz val="12"/>
        <color theme="1"/>
        <rFont val="Calibri"/>
        <family val="2"/>
        <charset val="1"/>
      </rPr>
      <t>)</t>
    </r>
    <r>
      <rPr>
        <sz val="12"/>
        <color theme="1"/>
        <rFont val="B Traffic"/>
        <charset val="178"/>
      </rPr>
      <t>؛ متاکارپ یا بند میانی یا پروگزیمال انگشت یا بند دیستال انگشت</t>
    </r>
  </si>
  <si>
    <r>
      <rPr>
        <sz val="12"/>
        <color theme="1"/>
        <rFont val="B Traffic"/>
        <charset val="178"/>
      </rPr>
      <t xml:space="preserve">رزکسیون رادیکال متاکارپ یا رادیکال بند میانی یا پروگزیمال انگشت یا بند دیستال انگشت؛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t>
    </r>
  </si>
  <si>
    <t>درآوردن پروتز از انگشت یا دست</t>
  </si>
  <si>
    <r>
      <rPr>
        <sz val="12"/>
        <color theme="1"/>
        <rFont val="Calibri"/>
        <family val="2"/>
        <charset val="1"/>
      </rPr>
      <t xml:space="preserve"> (</t>
    </r>
    <r>
      <rPr>
        <sz val="12"/>
        <color theme="1"/>
        <rFont val="B Traffic"/>
        <charset val="178"/>
      </rPr>
      <t xml:space="preserve">برای درآوردن جسم خارجی از دست یا انگشت به کد </t>
    </r>
    <r>
      <rPr>
        <sz val="12"/>
        <color theme="1"/>
        <rFont val="Calibri"/>
        <family val="2"/>
        <charset val="1"/>
      </rPr>
      <t xml:space="preserve">200055 </t>
    </r>
    <r>
      <rPr>
        <sz val="12"/>
        <color theme="1"/>
        <rFont val="B Traffic"/>
        <charset val="178"/>
      </rPr>
      <t>مراجعه گردد</t>
    </r>
    <r>
      <rPr>
        <sz val="12"/>
        <color theme="1"/>
        <rFont val="Calibri"/>
        <family val="2"/>
        <charset val="1"/>
      </rPr>
      <t>)</t>
    </r>
  </si>
  <si>
    <t xml:space="preserve">مانیپولاسیون مفصل انگشت تحت بیهوشی، هر مفصل </t>
  </si>
  <si>
    <r>
      <rPr>
        <sz val="12"/>
        <color theme="1"/>
        <rFont val="Calibri"/>
        <family val="2"/>
        <charset val="1"/>
      </rPr>
      <t>(</t>
    </r>
    <r>
      <rPr>
        <sz val="12"/>
        <color theme="1"/>
        <rFont val="B Traffic"/>
        <charset val="178"/>
      </rPr>
      <t xml:space="preserve">برای انجام فیکساسیون خارجی، به کدهای </t>
    </r>
    <r>
      <rPr>
        <sz val="12"/>
        <color theme="1"/>
        <rFont val="Calibri"/>
        <family val="2"/>
        <charset val="1"/>
      </rPr>
      <t xml:space="preserve">200110 </t>
    </r>
    <r>
      <rPr>
        <sz val="12"/>
        <color theme="1"/>
        <rFont val="B Traffic"/>
        <charset val="178"/>
      </rPr>
      <t xml:space="preserve">یا </t>
    </r>
    <r>
      <rPr>
        <sz val="12"/>
        <color theme="1"/>
        <rFont val="Calibri"/>
        <family val="2"/>
        <charset val="1"/>
      </rPr>
      <t xml:space="preserve">200115 </t>
    </r>
    <r>
      <rPr>
        <sz val="12"/>
        <color theme="1"/>
        <rFont val="B Traffic"/>
        <charset val="178"/>
      </rPr>
      <t>مراجعه گردد</t>
    </r>
    <r>
      <rPr>
        <sz val="12"/>
        <color theme="1"/>
        <rFont val="Calibri"/>
        <family val="2"/>
        <charset val="1"/>
      </rPr>
      <t>)</t>
    </r>
  </si>
  <si>
    <r>
      <rPr>
        <sz val="12"/>
        <color theme="1"/>
        <rFont val="B Traffic"/>
        <charset val="178"/>
      </rPr>
      <t xml:space="preserve">ترمیم یا جلو آوردن تاندون فلکسور، به غیر از ناحیه دو و ناحیه غلاف تاندون فلکسور انگشت </t>
    </r>
    <r>
      <rPr>
        <sz val="12"/>
        <color theme="1"/>
        <rFont val="Calibri"/>
        <family val="2"/>
        <charset val="1"/>
      </rPr>
      <t>(No man's Land)</t>
    </r>
    <r>
      <rPr>
        <sz val="12"/>
        <color theme="1"/>
        <rFont val="B Traffic"/>
        <charset val="178"/>
      </rPr>
      <t xml:space="preserve">؛ اولیه یا ثانویه، با یا بدون گرافت آزاد،‌ هر تاندون </t>
    </r>
    <r>
      <rPr>
        <sz val="12"/>
        <color theme="1"/>
        <rFont val="Calibri"/>
        <family val="2"/>
        <charset val="1"/>
      </rPr>
      <t>(</t>
    </r>
    <r>
      <rPr>
        <sz val="12"/>
        <color theme="1"/>
        <rFont val="B Traffic"/>
        <charset val="178"/>
      </rPr>
      <t>غیر از منطقه ممنوعه</t>
    </r>
    <r>
      <rPr>
        <sz val="12"/>
        <color theme="1"/>
        <rFont val="Calibri"/>
        <family val="2"/>
        <charset val="1"/>
      </rPr>
      <t>)</t>
    </r>
  </si>
  <si>
    <r>
      <rPr>
        <sz val="12"/>
        <color theme="1"/>
        <rFont val="B Traffic"/>
        <charset val="178"/>
      </rPr>
      <t xml:space="preserve">ترمیم یا جلو آوردن تاندون فلکسور عمقی اولیه یا ثانویه با یا بدون گرافت آزاد،‌ هر تاندون </t>
    </r>
    <r>
      <rPr>
        <sz val="12"/>
        <color theme="1"/>
        <rFont val="Calibri"/>
        <family val="2"/>
        <charset val="1"/>
      </rPr>
      <t>(</t>
    </r>
    <r>
      <rPr>
        <sz val="12"/>
        <color theme="1"/>
        <rFont val="B Traffic"/>
        <charset val="178"/>
      </rPr>
      <t>منطقه ممنوعه</t>
    </r>
    <r>
      <rPr>
        <sz val="12"/>
        <color theme="1"/>
        <rFont val="Calibri"/>
        <family val="2"/>
        <charset val="1"/>
      </rPr>
      <t>)</t>
    </r>
  </si>
  <si>
    <t>اکسیزیون تاندون فلکسور با کارگذاری تاندون مصنوعی برای گرافت تأخیری تاندون، دست یا انگشت، هر تاندون مصنوعی</t>
  </si>
  <si>
    <r>
      <rPr>
        <sz val="12"/>
        <color theme="1"/>
        <rFont val="B Traffic"/>
        <charset val="178"/>
      </rPr>
      <t xml:space="preserve">درآوردن تاندون و جاگذاری و گرافت تاندون فلکسور دست یا انگشت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هر تاندون مصنوعی</t>
    </r>
  </si>
  <si>
    <t>ترمیم تاندون اکستانسور دست و انگشت اولیه یا ثانویه؛ با یا بدون گرافت آزاد، هر تاندون یا سر به سر کردن تاندون اکستانسور، دست، هر تاندون</t>
  </si>
  <si>
    <t>اکسیزیون غلاف تاندون با کارگذاری تاندون مصنوعی برای گرافت تأخیری تاندون، دست یا انگشت، هر تاندون مصنوعی</t>
  </si>
  <si>
    <r>
      <rPr>
        <sz val="12"/>
        <color theme="1"/>
        <rFont val="B Traffic"/>
        <charset val="178"/>
      </rPr>
      <t xml:space="preserve">درآوردن تاندون مصنوعی و گذاشتن گرافت تاندون اکستانسور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دست یا انگشت، هر تاندون مصنوعی</t>
    </r>
  </si>
  <si>
    <r>
      <rPr>
        <sz val="12"/>
        <color theme="1"/>
        <rFont val="B Traffic"/>
        <charset val="178"/>
      </rPr>
      <t xml:space="preserve">ترمیم تاندون اکستانسور، جزء مرکزی، ثانویه </t>
    </r>
    <r>
      <rPr>
        <sz val="12"/>
        <color theme="1"/>
        <rFont val="Calibri"/>
        <family val="2"/>
        <charset val="1"/>
      </rPr>
      <t>(</t>
    </r>
    <r>
      <rPr>
        <sz val="12"/>
        <color theme="1"/>
        <rFont val="B Traffic"/>
        <charset val="178"/>
      </rPr>
      <t>برای مثال دفرمیتی بوتونیر</t>
    </r>
    <r>
      <rPr>
        <sz val="12"/>
        <color theme="1"/>
        <rFont val="Calibri"/>
        <family val="2"/>
        <charset val="1"/>
      </rPr>
      <t>)</t>
    </r>
    <r>
      <rPr>
        <sz val="12"/>
        <color theme="1"/>
        <rFont val="B Traffic"/>
        <charset val="178"/>
      </rPr>
      <t>؛ با استفاده از بافت</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موضعی شامل باند</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لترال، هر انگشت با گرافت آزاد </t>
    </r>
    <r>
      <rPr>
        <sz val="12"/>
        <color theme="1"/>
        <rFont val="Calibri"/>
        <family val="2"/>
        <charset val="1"/>
      </rPr>
      <t>(</t>
    </r>
    <r>
      <rPr>
        <sz val="12"/>
        <color theme="1"/>
        <rFont val="B Traffic"/>
        <charset val="178"/>
      </rPr>
      <t>شامل تهیه گرافت، هر انگشت</t>
    </r>
    <r>
      <rPr>
        <sz val="12"/>
        <color theme="1"/>
        <rFont val="Calibri"/>
        <family val="2"/>
        <charset val="1"/>
      </rPr>
      <t>)</t>
    </r>
  </si>
  <si>
    <t>ترمیم آسیب محل اتصال دیستال تاندون اکستانسور، با یا بدون پین‌گذاری از روی پوست یا ترمیم تاندون اکستانسور، محل اتصال دیستال، اولیه یا ثانویه؛ با یا بدون گرافت</t>
  </si>
  <si>
    <r>
      <rPr>
        <sz val="12"/>
        <color theme="1"/>
        <rFont val="Calibri"/>
        <family val="2"/>
        <charset val="1"/>
      </rPr>
      <t xml:space="preserve"> (</t>
    </r>
    <r>
      <rPr>
        <sz val="12"/>
        <color theme="1"/>
        <rFont val="B Traffic"/>
        <charset val="178"/>
      </rPr>
      <t xml:space="preserve">برای تنوواژینوتومی انگشت ماشه‌ای از کد </t>
    </r>
    <r>
      <rPr>
        <sz val="12"/>
        <color theme="1"/>
        <rFont val="Calibri"/>
        <family val="2"/>
        <charset val="1"/>
      </rPr>
      <t xml:space="preserve">202300 </t>
    </r>
    <r>
      <rPr>
        <sz val="12"/>
        <color theme="1"/>
        <rFont val="B Traffic"/>
        <charset val="178"/>
      </rPr>
      <t>استفاده گردد</t>
    </r>
    <r>
      <rPr>
        <sz val="12"/>
        <color theme="1"/>
        <rFont val="Calibri"/>
        <family val="2"/>
        <charset val="1"/>
      </rPr>
      <t>)</t>
    </r>
  </si>
  <si>
    <t>تنولیز تاندون اکستانسور کف دست و انگشت، هر تاندون یا تنولیز پیچیده، تاندون اکستانسور انگشت شامل ساعد، هر تاندون یا تنوتومی، فلکسور، کف دست، باز، هر تاندون</t>
  </si>
  <si>
    <t>تنوتومی، فلکسور، اکستانسور، دست یا انگشت، باز، هر تاندون</t>
  </si>
  <si>
    <t>تنودز، مفصل اینترفالانژیال؛ پروگزیمال، مفصل دیستال، هر مفصل</t>
  </si>
  <si>
    <t>دراز کردن یا کوتاه کردن تاندون اکستانسور یا فلکسور، دست یا انگشت، هر تاندون</t>
  </si>
  <si>
    <t>کوتاه کردن تاندون اکستانسور، دست یا انگشت، هر تاندون یا دراز کردن تاندون فلکسور، دست یا انگشت، هر تاندون</t>
  </si>
  <si>
    <r>
      <rPr>
        <sz val="12"/>
        <color theme="1"/>
        <rFont val="B Traffic"/>
        <charset val="178"/>
      </rPr>
      <t xml:space="preserve">جابجایی یا گرافت تاندون ناحیه کارپومتاکارپال یا ناحیه پشتی دست، کف دست؛ با یا بدون گرافت آزاد، هر تاندون یا جابجا کردن اوپوننزپلاستی؛ انتقال تاندون سطحی، انتقال تاندون با گرافت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 xml:space="preserve">یا انتقال عضله هیپوتنار </t>
    </r>
  </si>
  <si>
    <r>
      <rPr>
        <sz val="12"/>
        <color theme="1"/>
        <rFont val="Calibri"/>
        <family val="2"/>
        <charset val="1"/>
      </rPr>
      <t>(</t>
    </r>
    <r>
      <rPr>
        <sz val="12"/>
        <color theme="1"/>
        <rFont val="B Traffic"/>
        <charset val="178"/>
      </rPr>
      <t xml:space="preserve">برای فیوژن انگشت شست در حالت اپوزیشن از کد </t>
    </r>
    <r>
      <rPr>
        <sz val="12"/>
        <color theme="1"/>
        <rFont val="Calibri"/>
        <family val="2"/>
        <charset val="1"/>
      </rPr>
      <t xml:space="preserve">202700 </t>
    </r>
    <r>
      <rPr>
        <sz val="12"/>
        <color theme="1"/>
        <rFont val="B Traffic"/>
        <charset val="178"/>
      </rPr>
      <t>استفاده گردد</t>
    </r>
    <r>
      <rPr>
        <sz val="12"/>
        <color theme="1"/>
        <rFont val="Calibri"/>
        <family val="2"/>
        <charset val="1"/>
      </rPr>
      <t>)</t>
    </r>
  </si>
  <si>
    <t>انتقال تاندون برای برگرداندن عمل عضلات بین انگشتی؛ انگشت حلقه و انگشت کوچک</t>
  </si>
  <si>
    <t>انتقال تاندون برای برگرداندن عمل عضلات بین انگشتی؛ هر چهار انگشت</t>
  </si>
  <si>
    <r>
      <rPr>
        <sz val="12"/>
        <color theme="1"/>
        <rFont val="B Traffic"/>
        <charset val="178"/>
      </rPr>
      <t xml:space="preserve">تصحیح انگشت چنگالی </t>
    </r>
    <r>
      <rPr>
        <sz val="12"/>
        <color theme="1"/>
        <rFont val="Calibri"/>
        <family val="2"/>
        <charset val="1"/>
      </rPr>
      <t>(Claw)</t>
    </r>
    <r>
      <rPr>
        <sz val="12"/>
        <color theme="1"/>
        <rFont val="B Traffic"/>
        <charset val="178"/>
      </rPr>
      <t>، سایر روش‌ها</t>
    </r>
  </si>
  <si>
    <r>
      <rPr>
        <sz val="12"/>
        <color theme="1"/>
        <rFont val="B Traffic"/>
        <charset val="178"/>
      </rPr>
      <t xml:space="preserve">بازسازی قرقره تاندون، هر تاندون؛ با بافت‌های موضعی یا با گرافت فاشیا یا تاندون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با پروتز تاندون</t>
    </r>
  </si>
  <si>
    <r>
      <rPr>
        <sz val="12"/>
        <color theme="1"/>
        <rFont val="B Traffic"/>
        <charset val="178"/>
      </rPr>
      <t xml:space="preserve">آزادسازی عضلات تنار </t>
    </r>
    <r>
      <rPr>
        <sz val="12"/>
        <color theme="1"/>
        <rFont val="Calibri"/>
        <family val="2"/>
        <charset val="1"/>
      </rPr>
      <t>(</t>
    </r>
    <r>
      <rPr>
        <sz val="12"/>
        <color theme="1"/>
        <rFont val="B Traffic"/>
        <charset val="178"/>
      </rPr>
      <t>برای مثال کنتراکتور شست</t>
    </r>
    <r>
      <rPr>
        <sz val="12"/>
        <color theme="1"/>
        <rFont val="Calibri"/>
        <family val="2"/>
        <charset val="1"/>
      </rPr>
      <t>)</t>
    </r>
  </si>
  <si>
    <t>انتقال متقابل عضلات بین‌انگشتی هر تاندون</t>
  </si>
  <si>
    <r>
      <rPr>
        <sz val="12"/>
        <color theme="1"/>
        <rFont val="B Traffic"/>
        <charset val="178"/>
      </rPr>
      <t xml:space="preserve">جابه جایی تاندون‌ها جهت برقراری عمل متقابله شست </t>
    </r>
    <r>
      <rPr>
        <sz val="12"/>
        <color theme="1"/>
        <rFont val="Calibri"/>
        <family val="2"/>
        <charset val="1"/>
      </rPr>
      <t>(</t>
    </r>
    <r>
      <rPr>
        <sz val="12"/>
        <color theme="1"/>
        <rFont val="B Traffic"/>
        <charset val="178"/>
      </rPr>
      <t>اپونسپلاستی</t>
    </r>
    <r>
      <rPr>
        <sz val="12"/>
        <color theme="1"/>
        <rFont val="Calibri"/>
        <family val="2"/>
        <charset val="1"/>
      </rPr>
      <t xml:space="preserve">) </t>
    </r>
    <r>
      <rPr>
        <sz val="12"/>
        <color theme="1"/>
        <rFont val="B Traffic"/>
        <charset val="178"/>
      </rPr>
      <t>جابه جایی تاندونها جهت برقراری عمل متقابله شست</t>
    </r>
    <r>
      <rPr>
        <sz val="12"/>
        <color theme="1"/>
        <rFont val="Calibri"/>
        <family val="2"/>
        <charset val="1"/>
      </rPr>
      <t>(</t>
    </r>
    <r>
      <rPr>
        <sz val="12"/>
        <color theme="1"/>
        <rFont val="B Traffic"/>
        <charset val="178"/>
      </rPr>
      <t>اپونس پلاستی</t>
    </r>
    <r>
      <rPr>
        <sz val="12"/>
        <color theme="1"/>
        <rFont val="Calibri"/>
        <family val="2"/>
        <charset val="1"/>
      </rPr>
      <t>)</t>
    </r>
  </si>
  <si>
    <t>کپسولودز مفصل متاکارپوفالانژیال؛ یک انگشت</t>
  </si>
  <si>
    <t>کپسولودز مفصل متاکارپوفالانژیال؛ دو انگشت، سه یا چهار انگشت</t>
  </si>
  <si>
    <t>کپسولوتومی یا کپسولکتومی؛ مفصل متاکارپوفالانژیال، مفصل اینترفالانژیال؛ هر مفصل</t>
  </si>
  <si>
    <t>آرتروپلاستی مفاصل متاکارپوفالانژیال؛ هر مفصل</t>
  </si>
  <si>
    <t>آرتروپلاستی مفاصل متاکارپوفالانژیال؛ با کارگذاری پروتز، هر مفصل</t>
  </si>
  <si>
    <t>آرتروپلاستی مفاصل اینترفالانژیال؛ هر مفصل</t>
  </si>
  <si>
    <t>آرتروپلاستی مفاصل اینترفالانژیال؛ با کارگذاری پروتز، هر مفصل</t>
  </si>
  <si>
    <t>ترمیم لیگامان کولترال مفاصل متاکارپوفالانژیال یا اینترفالانژیال اولیه یا ثانویه با یا بدون گرافت</t>
  </si>
  <si>
    <r>
      <rPr>
        <sz val="12"/>
        <color theme="1"/>
        <rFont val="B Traffic"/>
        <charset val="178"/>
      </rPr>
      <t xml:space="preserve">ترمیم جوش‌نخوردگی متاکارپ یا فالانکس </t>
    </r>
    <r>
      <rPr>
        <sz val="12"/>
        <color theme="1"/>
        <rFont val="Calibri"/>
        <family val="2"/>
        <charset val="1"/>
      </rPr>
      <t>(</t>
    </r>
    <r>
      <rPr>
        <sz val="12"/>
        <color theme="1"/>
        <rFont val="B Traffic"/>
        <charset val="178"/>
      </rPr>
      <t>شامل تهیه گرافت استخوان با یا بدون فیکساسیون داخلی یا خارجی</t>
    </r>
    <r>
      <rPr>
        <sz val="12"/>
        <color theme="1"/>
        <rFont val="Calibri"/>
        <family val="2"/>
        <charset val="1"/>
      </rPr>
      <t>)</t>
    </r>
  </si>
  <si>
    <r>
      <rPr>
        <sz val="12"/>
        <color theme="1"/>
        <rFont val="B Traffic"/>
        <charset val="178"/>
      </rPr>
      <t xml:space="preserve">ترمیم و بازسازی انگشت، صفحه کفی </t>
    </r>
    <r>
      <rPr>
        <sz val="12"/>
        <color theme="1"/>
        <rFont val="Calibri"/>
        <family val="2"/>
        <charset val="1"/>
      </rPr>
      <t xml:space="preserve">(Volar) </t>
    </r>
    <r>
      <rPr>
        <sz val="12"/>
        <color theme="1"/>
        <rFont val="B Traffic"/>
        <charset val="178"/>
      </rPr>
      <t>مفصل اینترفالانژیال</t>
    </r>
  </si>
  <si>
    <t>شست ساختن از انگشت</t>
  </si>
  <si>
    <r>
      <rPr>
        <sz val="12"/>
        <color theme="1"/>
        <rFont val="B Traffic"/>
        <charset val="178"/>
      </rPr>
      <t>انتقال انگشت پا به دست با آناستومــــوز میکروواسکولار، تکنیک</t>
    </r>
    <r>
      <rPr>
        <sz val="12"/>
        <color theme="1"/>
        <rFont val="Calibri"/>
        <family val="2"/>
        <charset val="1"/>
      </rPr>
      <t>Wrap Around</t>
    </r>
    <r>
      <rPr>
        <sz val="12"/>
        <color theme="1"/>
        <rFont val="B Traffic"/>
        <charset val="178"/>
      </rPr>
      <t xml:space="preserve">؛ انگشت شست پا همراه با گرافت استخوان </t>
    </r>
  </si>
  <si>
    <r>
      <rPr>
        <sz val="12"/>
        <color theme="1"/>
        <rFont val="Calibri"/>
        <family val="2"/>
        <charset val="1"/>
      </rPr>
      <t>(</t>
    </r>
    <r>
      <rPr>
        <sz val="12"/>
        <color theme="1"/>
        <rFont val="B Traffic"/>
        <charset val="178"/>
      </rPr>
      <t xml:space="preserve">برای شست پا با فضای بین انگشتی از کد </t>
    </r>
    <r>
      <rPr>
        <sz val="12"/>
        <color theme="1"/>
        <rFont val="Calibri"/>
        <family val="2"/>
        <charset val="1"/>
      </rPr>
      <t xml:space="preserve">200200 </t>
    </r>
    <r>
      <rPr>
        <sz val="12"/>
        <color theme="1"/>
        <rFont val="B Traffic"/>
        <charset val="178"/>
      </rPr>
      <t>استفاده گردد</t>
    </r>
    <r>
      <rPr>
        <sz val="12"/>
        <color theme="1"/>
        <rFont val="Calibri"/>
        <family val="2"/>
        <charset val="1"/>
      </rPr>
      <t>)</t>
    </r>
  </si>
  <si>
    <r>
      <rPr>
        <sz val="12"/>
        <color theme="1"/>
        <rFont val="B Traffic"/>
        <charset val="178"/>
      </rPr>
      <t>انتقال انگشت پا به دست با آناستومــــوز میکروواسکولار، تکنیک</t>
    </r>
    <r>
      <rPr>
        <sz val="12"/>
        <color theme="1"/>
        <rFont val="Calibri"/>
        <family val="2"/>
        <charset val="1"/>
      </rPr>
      <t>Wrap Around</t>
    </r>
    <r>
      <rPr>
        <sz val="12"/>
        <color theme="1"/>
        <rFont val="B Traffic"/>
        <charset val="178"/>
      </rPr>
      <t>؛ به جز شست پا، منفرد</t>
    </r>
  </si>
  <si>
    <r>
      <rPr>
        <sz val="12"/>
        <color theme="1"/>
        <rFont val="B Traffic"/>
        <charset val="178"/>
      </rPr>
      <t>انتقال انگشت پا به دست با آناستومــــوز میکروواسکولار، تکنیک</t>
    </r>
    <r>
      <rPr>
        <sz val="12"/>
        <color theme="1"/>
        <rFont val="Calibri"/>
        <family val="2"/>
        <charset val="1"/>
      </rPr>
      <t>Wrap Around</t>
    </r>
    <r>
      <rPr>
        <sz val="12"/>
        <color theme="1"/>
        <rFont val="B Traffic"/>
        <charset val="178"/>
      </rPr>
      <t>؛ به جز شست پا، دوبل</t>
    </r>
  </si>
  <si>
    <t>انتقال انگشت به یک موقعیت دیگر، بدون آناستوموز میکروواسکولار</t>
  </si>
  <si>
    <t>انتقال مفصل آزاد انگشت پا با آناستوموز میکروواسکولار</t>
  </si>
  <si>
    <r>
      <rPr>
        <sz val="12"/>
        <color theme="1"/>
        <rFont val="B Traffic"/>
        <charset val="178"/>
      </rPr>
      <t xml:space="preserve">ترمیم سینداکتیلی </t>
    </r>
    <r>
      <rPr>
        <sz val="12"/>
        <color theme="1"/>
        <rFont val="Calibri"/>
        <family val="2"/>
        <charset val="1"/>
      </rPr>
      <t>(</t>
    </r>
    <r>
      <rPr>
        <sz val="12"/>
        <color theme="1"/>
        <rFont val="B Traffic"/>
        <charset val="178"/>
      </rPr>
      <t>پرده بین انگشتی</t>
    </r>
    <r>
      <rPr>
        <sz val="12"/>
        <color theme="1"/>
        <rFont val="Calibri"/>
        <family val="2"/>
        <charset val="1"/>
      </rPr>
      <t>)</t>
    </r>
    <r>
      <rPr>
        <sz val="12"/>
        <color theme="1"/>
        <rFont val="B Traffic"/>
        <charset val="178"/>
      </rPr>
      <t>، هر فضای پرده؛ با فلپ پوستی</t>
    </r>
  </si>
  <si>
    <r>
      <rPr>
        <sz val="12"/>
        <color theme="1"/>
        <rFont val="B Traffic"/>
        <charset val="178"/>
      </rPr>
      <t xml:space="preserve">ترمیم سینداکتیلی </t>
    </r>
    <r>
      <rPr>
        <sz val="12"/>
        <color theme="1"/>
        <rFont val="Calibri"/>
        <family val="2"/>
        <charset val="1"/>
      </rPr>
      <t>(</t>
    </r>
    <r>
      <rPr>
        <sz val="12"/>
        <color theme="1"/>
        <rFont val="B Traffic"/>
        <charset val="178"/>
      </rPr>
      <t>پرده بین انگشتی</t>
    </r>
    <r>
      <rPr>
        <sz val="12"/>
        <color theme="1"/>
        <rFont val="Calibri"/>
        <family val="2"/>
        <charset val="1"/>
      </rPr>
      <t>)</t>
    </r>
    <r>
      <rPr>
        <sz val="12"/>
        <color theme="1"/>
        <rFont val="B Traffic"/>
        <charset val="178"/>
      </rPr>
      <t>، هر فضای پرده؛ با فلپ پوستی و گرافت</t>
    </r>
  </si>
  <si>
    <r>
      <rPr>
        <sz val="12"/>
        <color theme="1"/>
        <rFont val="B Traffic"/>
        <charset val="178"/>
      </rPr>
      <t xml:space="preserve">ترمیم سینداکتیلی </t>
    </r>
    <r>
      <rPr>
        <sz val="12"/>
        <color theme="1"/>
        <rFont val="Calibri"/>
        <family val="2"/>
        <charset val="1"/>
      </rPr>
      <t>(</t>
    </r>
    <r>
      <rPr>
        <sz val="12"/>
        <color theme="1"/>
        <rFont val="B Traffic"/>
        <charset val="178"/>
      </rPr>
      <t>پرده بین انگشتی</t>
    </r>
    <r>
      <rPr>
        <sz val="12"/>
        <color theme="1"/>
        <rFont val="Calibri"/>
        <family val="2"/>
        <charset val="1"/>
      </rPr>
      <t>)</t>
    </r>
    <r>
      <rPr>
        <sz val="12"/>
        <color theme="1"/>
        <rFont val="B Traffic"/>
        <charset val="178"/>
      </rPr>
      <t xml:space="preserve">، هر فضای پرده؛ پیچیده </t>
    </r>
    <r>
      <rPr>
        <sz val="12"/>
        <color theme="1"/>
        <rFont val="Calibri"/>
        <family val="2"/>
        <charset val="1"/>
      </rPr>
      <t>(</t>
    </r>
    <r>
      <rPr>
        <sz val="12"/>
        <color theme="1"/>
        <rFont val="B Traffic"/>
        <charset val="178"/>
      </rPr>
      <t>شامل استخوان و ناخن</t>
    </r>
    <r>
      <rPr>
        <sz val="12"/>
        <color theme="1"/>
        <rFont val="Calibri"/>
        <family val="2"/>
        <charset val="1"/>
      </rPr>
      <t>)</t>
    </r>
  </si>
  <si>
    <t>استئوتومی؛ متاکارپ، بند انگشت، هر کدام</t>
  </si>
  <si>
    <t>استئوپلاستی، دراز کردن متاکارپ یا بند انگشت</t>
  </si>
  <si>
    <r>
      <rPr>
        <sz val="12"/>
        <color theme="1"/>
        <rFont val="B Traffic"/>
        <charset val="178"/>
      </rPr>
      <t xml:space="preserve">ترمیم دست شکاف‌دار </t>
    </r>
    <r>
      <rPr>
        <sz val="12"/>
        <color theme="1"/>
        <rFont val="Calibri"/>
        <family val="2"/>
        <charset val="1"/>
      </rPr>
      <t>Cleft Hand</t>
    </r>
  </si>
  <si>
    <t xml:space="preserve">بازسازی پولیداکتیلی، بافت نرم و استخوان </t>
  </si>
  <si>
    <r>
      <rPr>
        <sz val="12"/>
        <color theme="1"/>
        <rFont val="Calibri"/>
        <family val="2"/>
        <charset val="1"/>
      </rPr>
      <t>(</t>
    </r>
    <r>
      <rPr>
        <sz val="12"/>
        <color theme="1"/>
        <rFont val="B Traffic"/>
        <charset val="178"/>
      </rPr>
      <t xml:space="preserve">برای اکسیزیون انگشت اضافی در پلیداکتیلی، فقط بافت نرم، از کد </t>
    </r>
    <r>
      <rPr>
        <sz val="12"/>
        <color theme="1"/>
        <rFont val="Calibri"/>
        <family val="2"/>
        <charset val="1"/>
      </rPr>
      <t xml:space="preserve">100095 </t>
    </r>
    <r>
      <rPr>
        <sz val="12"/>
        <color theme="1"/>
        <rFont val="B Traffic"/>
        <charset val="178"/>
      </rPr>
      <t>استفاده گردد</t>
    </r>
    <r>
      <rPr>
        <sz val="12"/>
        <color theme="1"/>
        <rFont val="Calibri"/>
        <family val="2"/>
        <charset val="1"/>
      </rPr>
      <t>)</t>
    </r>
  </si>
  <si>
    <t>ترمیم ماکروداکتیلی، هر انگشت</t>
  </si>
  <si>
    <t>ترمیم عضلات بین‌انگشتی دست، هر عضله</t>
  </si>
  <si>
    <t>آزادسازی عضلات بین‌انگشتی دست، هر عضله</t>
  </si>
  <si>
    <r>
      <rPr>
        <sz val="12"/>
        <color theme="1"/>
        <rFont val="B Traffic"/>
        <charset val="178"/>
      </rPr>
      <t xml:space="preserve">اکسیزیون حلقه فشارنده انگشت با </t>
    </r>
    <r>
      <rPr>
        <sz val="12"/>
        <color theme="1"/>
        <rFont val="Calibri"/>
        <family val="2"/>
        <charset val="1"/>
      </rPr>
      <t xml:space="preserve">Z </t>
    </r>
    <r>
      <rPr>
        <sz val="12"/>
        <color theme="1"/>
        <rFont val="B Traffic"/>
        <charset val="178"/>
      </rPr>
      <t>پلاستی های متعدد</t>
    </r>
  </si>
  <si>
    <t>درمان بسته شکستگی متاکارپ، منفرد؛ با یا بدون مانیپولاسیون، هر استخوان بدون فیکساسیون</t>
  </si>
  <si>
    <t>درمان بسته شکستگی متاکارپ با فیکساسیون خارجی، هر استخوان یا فیکساسیون اسکلتی از طریق پوست، درمان باز شکستگی متاکارپ، منفرد، شامل فیکساسیون، در صورت انجام، هر استخوان</t>
  </si>
  <si>
    <t>درمان بسته دررفتگی یا شکستگی دررفتگی کارپومتاکارپ، شست، با مانیپولاسیون</t>
  </si>
  <si>
    <r>
      <rPr>
        <sz val="12"/>
        <color theme="1"/>
        <rFont val="B Traffic"/>
        <charset val="178"/>
      </rPr>
      <t xml:space="preserve">فیکساسیون اسکلتی شکستگی دررفتگی کارپومتاکارپ، شست </t>
    </r>
    <r>
      <rPr>
        <sz val="12"/>
        <color theme="1"/>
        <rFont val="Calibri"/>
        <family val="2"/>
        <charset val="1"/>
      </rPr>
      <t>(</t>
    </r>
    <r>
      <rPr>
        <sz val="12"/>
        <color theme="1"/>
        <rFont val="B Traffic"/>
        <charset val="178"/>
      </rPr>
      <t>شکستگی بنت</t>
    </r>
    <r>
      <rPr>
        <sz val="12"/>
        <color theme="1"/>
        <rFont val="Calibri"/>
        <family val="2"/>
        <charset val="1"/>
      </rPr>
      <t>)</t>
    </r>
    <r>
      <rPr>
        <sz val="12"/>
        <color theme="1"/>
        <rFont val="B Traffic"/>
        <charset val="178"/>
      </rPr>
      <t xml:space="preserve">، از طریق پوست، با مانیپولاسیون یا درمان باز شکستگی دررفتگی کارپومتاکارپال شست </t>
    </r>
    <r>
      <rPr>
        <sz val="12"/>
        <color theme="1"/>
        <rFont val="Calibri"/>
        <family val="2"/>
        <charset val="1"/>
      </rPr>
      <t>(</t>
    </r>
    <r>
      <rPr>
        <sz val="12"/>
        <color theme="1"/>
        <rFont val="B Traffic"/>
        <charset val="178"/>
      </rPr>
      <t>شکستگی بنت</t>
    </r>
    <r>
      <rPr>
        <sz val="12"/>
        <color theme="1"/>
        <rFont val="Calibri"/>
        <family val="2"/>
        <charset val="1"/>
      </rPr>
      <t>)</t>
    </r>
    <r>
      <rPr>
        <sz val="12"/>
        <color theme="1"/>
        <rFont val="B Traffic"/>
        <charset val="178"/>
      </rPr>
      <t>، شامل فیکساسیون داخلی در صورت انجام</t>
    </r>
  </si>
  <si>
    <t>درمان بسته دررفتگی کارپومتاکارپ به جز شست، با مانیپولاسیون شست، هر مفصل؛ با یا بدون بیهوشی</t>
  </si>
  <si>
    <t>فیکساسیون اسکلتی دررفتگی کارپومتاکارپ، از طریق پوست، به جز شست، با مانیپولاسیون، هر انگشت یا درمان باز دررفتگی کارپومتاکارپ به جز شست، شامل فیکساسیون داخلی در صورت انجام، هر مفصل</t>
  </si>
  <si>
    <t>فیکساسیون اسکلتی دررفتگی کارپومتاکارپ، از طریق پوست، به جز شست، با مانیپولاسیون، هر انگشت یا درمان باز دررفتگی کارپومتاکارپ به جز شست، شامل فیکساسیون داخلی در صورت انجام، پیچیده، جااندازی متعدد یا تأخیری</t>
  </si>
  <si>
    <t>درمان بسته دررفتگی متاکارپوفالانژیال، منفرد، با مانیپولاسیون؛ با یا بدون بیهوشی</t>
  </si>
  <si>
    <t xml:space="preserve">فیکساسیون اسکلتی دررفتگی متاکارپوفالانژیال، از طریق پوست منفرد، با مانیپولاسیون یا درمان باز دررفتگی متاکارپوفالانژیال، منفرد، شامل فیکساسیون داخلی در صورت انجام </t>
  </si>
  <si>
    <t>درمان بسته شکستگی تنه بند انگشت میانی یا پروگزیمال، شست یا بقیه انگشتان؛ با یا بدون مانیپولاسیون هر کدام با یا بدون کشش پوستی یا استخوانی، هر کدام</t>
  </si>
  <si>
    <t>فیکساسیون اسکلتی شکستگی ناپایدار تنه بند انگشت، از طریق پوست، بند میانی یا پروگزیمال، انگشت شست یا بقیه انگشتان، با مانیپولاسیون، هر کدام یا درمان باز شکستگی تنه بند انگشت میانی یا پروگزیمال، شست یا بقیه انگشتان، شامل فیکساسیون داخلی در صورت انجام، هر کدام</t>
  </si>
  <si>
    <t xml:space="preserve">درمان بسته شکستگی مفصل شامل مفاصل اینترفالانژیال یا متاکارپوفالانژیال؛ با یا بدون مانیپولاسیون، هر کدام </t>
  </si>
  <si>
    <t xml:space="preserve">درمان باز شکستگی مفصل شامل مفاصل اینترفالانژیال یا متاکارپوفالانژیال؛ با یا بدون فیکساسیون، هر کدام </t>
  </si>
  <si>
    <t>درمان بسته شکستگی بند انگشت دیستال، انگشت یا شست؛ با یا بدون مانیپولاسیون، هر کدام</t>
  </si>
  <si>
    <t>فیکساسیون استخوانی شکستگی بند انگشت دیستال، از طریق پوست، شست یا بقیه انگشتان یا درمان باز شکستگی بند انگشت دیستال، شست یا بقیه انگشتان، شامل فیکساسیون داخلی در صورت انجام، هر کدام</t>
  </si>
  <si>
    <t>درمان بسته دررفتگی مفصل اینترفالانژیال، منفرد، با مانیپولاسیون؛ با یا بدون بیهوشی</t>
  </si>
  <si>
    <t>فیکساسیون اسکلتی دررفتگی مفصل اینترفالانژیال، از طریق پوست، منفرد، با مانیپولاسیون یا درمان باز دررفتگی مفصل اینترفالانژیال شامل فیکساسیون داخلی در صورت انجام، منفرد</t>
  </si>
  <si>
    <r>
      <rPr>
        <sz val="12"/>
        <color theme="1"/>
        <rFont val="B Traffic"/>
        <charset val="178"/>
      </rPr>
      <t xml:space="preserve">فیوژن انگشت شست در وضعیت اپوزیشن با گرافت اتوژن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آرترودز مفصل کارپومتاکارپال انگشت شست؛ با یا بدون فیکساسیون داخلی</t>
    </r>
    <r>
      <rPr>
        <sz val="12"/>
        <color theme="1"/>
        <rFont val="Calibri"/>
        <family val="2"/>
        <charset val="1"/>
      </rPr>
      <t xml:space="preserve">: </t>
    </r>
    <r>
      <rPr>
        <sz val="12"/>
        <color theme="1"/>
        <rFont val="B Traffic"/>
        <charset val="178"/>
      </rPr>
      <t xml:space="preserve">با اتوگرافت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آرترودز مفصل کارپومتاکارپال انگشت به جز شست؛ هر کدام</t>
    </r>
    <r>
      <rPr>
        <sz val="12"/>
        <color theme="1"/>
        <rFont val="Calibri"/>
        <family val="2"/>
        <charset val="1"/>
      </rPr>
      <t xml:space="preserve">: </t>
    </r>
    <r>
      <rPr>
        <sz val="12"/>
        <color theme="1"/>
        <rFont val="B Traffic"/>
        <charset val="178"/>
      </rPr>
      <t xml:space="preserve">با اتوگرافت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 xml:space="preserve">یا آرترودز مفصل متاکارپوفالانژیال، با یا بدون فیکساسیون داخلی؛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آرترودز مفصل اینترفالانژیال، با یا بدون فیکساسیون داخلی؛ هر مفصل بین‌انگشتی اضافه</t>
    </r>
    <r>
      <rPr>
        <sz val="12"/>
        <color theme="1"/>
        <rFont val="Calibri"/>
        <family val="2"/>
        <charset val="1"/>
      </rPr>
      <t xml:space="preserve">: </t>
    </r>
    <r>
      <rPr>
        <sz val="12"/>
        <color theme="1"/>
        <rFont val="B Traffic"/>
        <charset val="178"/>
      </rPr>
      <t xml:space="preserve">با اتوگرافت </t>
    </r>
    <r>
      <rPr>
        <sz val="12"/>
        <color theme="1"/>
        <rFont val="Calibri"/>
        <family val="2"/>
        <charset val="1"/>
      </rPr>
      <t>(</t>
    </r>
    <r>
      <rPr>
        <sz val="12"/>
        <color theme="1"/>
        <rFont val="B Traffic"/>
        <charset val="178"/>
      </rPr>
      <t>شامل تهیه گرافت</t>
    </r>
    <r>
      <rPr>
        <sz val="12"/>
        <color theme="1"/>
        <rFont val="Calibri"/>
        <family val="2"/>
        <charset val="1"/>
      </rPr>
      <t>)</t>
    </r>
  </si>
  <si>
    <t>آرترودوز هر مفصل بین‌انگشتی اضافه</t>
  </si>
  <si>
    <r>
      <rPr>
        <sz val="12"/>
        <color theme="1"/>
        <rFont val="B Traffic"/>
        <charset val="178"/>
      </rPr>
      <t xml:space="preserve">آرترودوز یا فیوژن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هر مفصل اضافه</t>
    </r>
  </si>
  <si>
    <r>
      <rPr>
        <sz val="12"/>
        <color theme="1"/>
        <rFont val="B Traffic"/>
        <charset val="178"/>
      </rPr>
      <t xml:space="preserve">آمپوتاسیون متاکارپ، یا انگشت یا شست </t>
    </r>
    <r>
      <rPr>
        <sz val="12"/>
        <color theme="1"/>
        <rFont val="Calibri"/>
        <family val="2"/>
        <charset val="1"/>
      </rPr>
      <t>(</t>
    </r>
    <r>
      <rPr>
        <sz val="12"/>
        <color theme="1"/>
        <rFont val="B Traffic"/>
        <charset val="178"/>
      </rPr>
      <t xml:space="preserve">آمپوتاسیون </t>
    </r>
    <r>
      <rPr>
        <sz val="12"/>
        <color theme="1"/>
        <rFont val="Calibri"/>
        <family val="2"/>
        <charset val="1"/>
      </rPr>
      <t>Ray)</t>
    </r>
    <r>
      <rPr>
        <sz val="12"/>
        <color theme="1"/>
        <rFont val="B Traffic"/>
        <charset val="178"/>
      </rPr>
      <t xml:space="preserve">، منفرد، با یا بدون انتقال بین‌استخوانی با یا بدون فلپ </t>
    </r>
  </si>
  <si>
    <r>
      <rPr>
        <sz val="12"/>
        <color theme="1"/>
        <rFont val="Calibri"/>
        <family val="2"/>
        <charset val="1"/>
      </rPr>
      <t>(</t>
    </r>
    <r>
      <rPr>
        <sz val="12"/>
        <color theme="1"/>
        <rFont val="B Traffic"/>
        <charset val="178"/>
      </rPr>
      <t xml:space="preserve">برای ترمیم نقص بافت نرم که نیازمند گرافت پوستی اسپلیت یا تمام ضخامت یا فلپ‌های پایه‌دار دیگر باشد به کدهای </t>
    </r>
    <r>
      <rPr>
        <sz val="12"/>
        <color theme="1"/>
        <rFont val="Calibri"/>
        <family val="2"/>
        <charset val="1"/>
      </rPr>
      <t xml:space="preserve">100320 </t>
    </r>
    <r>
      <rPr>
        <sz val="12"/>
        <color theme="1"/>
        <rFont val="B Traffic"/>
        <charset val="178"/>
      </rPr>
      <t xml:space="preserve">تا </t>
    </r>
    <r>
      <rPr>
        <sz val="12"/>
        <color theme="1"/>
        <rFont val="Calibri"/>
        <family val="2"/>
        <charset val="1"/>
      </rPr>
      <t xml:space="preserve">100395 </t>
    </r>
    <r>
      <rPr>
        <sz val="12"/>
        <color theme="1"/>
        <rFont val="B Traffic"/>
        <charset val="178"/>
      </rPr>
      <t>مراجعه گردد</t>
    </r>
    <r>
      <rPr>
        <sz val="12"/>
        <color theme="1"/>
        <rFont val="Calibri"/>
        <family val="2"/>
        <charset val="1"/>
      </rPr>
      <t>)</t>
    </r>
  </si>
  <si>
    <t>انسیزیون و درناژ ناحیه مفصل هیپ یا لگن؛ آبسه یا هماتوم عمقی یا بورس عفونی شده</t>
  </si>
  <si>
    <r>
      <rPr>
        <sz val="12"/>
        <color theme="1"/>
        <rFont val="B Traffic"/>
        <charset val="178"/>
      </rPr>
      <t xml:space="preserve">انسیزیون کورتکس استخوان، مفصل هیپ و یا لگن </t>
    </r>
    <r>
      <rPr>
        <sz val="12"/>
        <color theme="1"/>
        <rFont val="Calibri"/>
        <family val="2"/>
        <charset val="1"/>
      </rPr>
      <t>(</t>
    </r>
    <r>
      <rPr>
        <sz val="12"/>
        <color theme="1"/>
        <rFont val="B Traffic"/>
        <charset val="178"/>
      </rPr>
      <t>برای مثال استئومیلیت یا آبسه استخوان</t>
    </r>
    <r>
      <rPr>
        <sz val="12"/>
        <color theme="1"/>
        <rFont val="Calibri"/>
        <family val="2"/>
        <charset val="1"/>
      </rPr>
      <t>)</t>
    </r>
  </si>
  <si>
    <r>
      <rPr>
        <sz val="12"/>
        <color theme="1"/>
        <rFont val="B Traffic"/>
        <charset val="178"/>
      </rPr>
      <t xml:space="preserve">تنوتومی ادداکتور هیپ، از طریق پوست، یا باز یا با قطع عصب اوبتوراتور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</si>
  <si>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تنوتومی فلکسور </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یا ابداکتور و یا اکستانسور </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هیپ، باز </t>
    </r>
    <r>
      <rPr>
        <sz val="12"/>
        <color theme="1"/>
        <rFont val="Calibri"/>
        <family val="2"/>
        <charset val="1"/>
      </rPr>
      <t>(</t>
    </r>
    <r>
      <rPr>
        <sz val="12"/>
        <color theme="1"/>
        <rFont val="B Traffic"/>
        <charset val="178"/>
      </rPr>
      <t>عمل مستقل</t>
    </r>
    <r>
      <rPr>
        <sz val="12"/>
        <color theme="1"/>
        <rFont val="Calibri"/>
        <family val="2"/>
        <charset val="1"/>
      </rPr>
      <t>)</t>
    </r>
  </si>
  <si>
    <t>فاشیوتومی هیپ یا ران، هر نوع</t>
  </si>
  <si>
    <r>
      <rPr>
        <sz val="12"/>
        <color theme="1"/>
        <rFont val="B Traffic"/>
        <charset val="178"/>
      </rPr>
      <t xml:space="preserve">آرتروتومی هیپ، با درناژ </t>
    </r>
    <r>
      <rPr>
        <sz val="12"/>
        <color theme="1"/>
        <rFont val="Calibri"/>
        <family val="2"/>
        <charset val="1"/>
      </rPr>
      <t>(</t>
    </r>
    <r>
      <rPr>
        <sz val="12"/>
        <color theme="1"/>
        <rFont val="B Traffic"/>
        <charset val="178"/>
      </rPr>
      <t>برای مثال عفونت</t>
    </r>
    <r>
      <rPr>
        <sz val="12"/>
        <color theme="1"/>
        <rFont val="Calibri"/>
        <family val="2"/>
        <charset val="1"/>
      </rPr>
      <t xml:space="preserve">) </t>
    </r>
    <r>
      <rPr>
        <sz val="12"/>
        <color theme="1"/>
        <rFont val="B Traffic"/>
        <charset val="178"/>
      </rPr>
      <t>یا شامل باز کردن یا درآوردن جسم خارجی یا جسم آزاد</t>
    </r>
  </si>
  <si>
    <t>عصب‌کشی مفصل هیپ، داخل یا خارج لگنی، شاخه‌های داخل مفصلی عصب سیاتیک، عصب فمورال یا اعصاب ابتوراتور</t>
  </si>
  <si>
    <r>
      <rPr>
        <sz val="12"/>
        <color theme="1"/>
        <rFont val="Calibri"/>
        <family val="2"/>
        <charset val="1"/>
      </rPr>
      <t xml:space="preserve"> (</t>
    </r>
    <r>
      <rPr>
        <sz val="12"/>
        <color theme="1"/>
        <rFont val="B Traffic"/>
        <charset val="178"/>
      </rPr>
      <t xml:space="preserve">برای نورکتومی اوبتوراتور به کدهای </t>
    </r>
    <r>
      <rPr>
        <sz val="12"/>
        <color theme="1"/>
        <rFont val="Calibri"/>
        <family val="2"/>
        <charset val="1"/>
      </rPr>
      <t xml:space="preserve">601710 </t>
    </r>
    <r>
      <rPr>
        <sz val="12"/>
        <color theme="1"/>
        <rFont val="B Traffic"/>
        <charset val="178"/>
      </rPr>
      <t xml:space="preserve">و </t>
    </r>
    <r>
      <rPr>
        <sz val="12"/>
        <color theme="1"/>
        <rFont val="Calibri"/>
        <family val="2"/>
        <charset val="1"/>
      </rPr>
      <t xml:space="preserve">601715 </t>
    </r>
    <r>
      <rPr>
        <sz val="12"/>
        <color theme="1"/>
        <rFont val="B Traffic"/>
        <charset val="178"/>
      </rPr>
      <t>مراجعه گردد</t>
    </r>
    <r>
      <rPr>
        <sz val="12"/>
        <color theme="1"/>
        <rFont val="Calibri"/>
        <family val="2"/>
        <charset val="1"/>
      </rPr>
      <t>)</t>
    </r>
  </si>
  <si>
    <r>
      <rPr>
        <sz val="12"/>
        <color theme="1"/>
        <rFont val="B Traffic"/>
        <charset val="178"/>
      </rPr>
      <t xml:space="preserve">کپسولکتومی یا کپسولوتومی هیپ با یا بدون اکسیزیون استخوان نابجا، با آزادسازی عضلات فلکسور هیپ </t>
    </r>
    <r>
      <rPr>
        <sz val="12"/>
        <color theme="1"/>
        <rFont val="Calibri"/>
        <family val="2"/>
        <charset val="1"/>
      </rPr>
      <t>(</t>
    </r>
    <r>
      <rPr>
        <sz val="12"/>
        <color theme="1"/>
        <rFont val="B Traffic"/>
        <charset val="178"/>
      </rPr>
      <t>برای مثال گلوتئوس مدیوس و گلوتئوس مینیموس، تنسور فاشیالاتا، رکتوس فموریس، سارتوریوس و ایلئوپسواس</t>
    </r>
    <r>
      <rPr>
        <sz val="12"/>
        <color theme="1"/>
        <rFont val="Calibri"/>
        <family val="2"/>
        <charset val="1"/>
      </rPr>
      <t>)</t>
    </r>
  </si>
  <si>
    <t xml:space="preserve">بیوپسی بافت نرم لگن و ناحیه هیپ سطحی، زیرجلدی عمقی زیر فاشیایی یا داخل عضلانی </t>
  </si>
  <si>
    <r>
      <rPr>
        <sz val="12"/>
        <color theme="1"/>
        <rFont val="Calibri"/>
        <family val="2"/>
        <charset val="1"/>
      </rPr>
      <t>(</t>
    </r>
    <r>
      <rPr>
        <sz val="12"/>
        <color theme="1"/>
        <rFont val="B Traffic"/>
        <charset val="178"/>
      </rPr>
      <t xml:space="preserve">برای بیوپسی سوزنی از بافت نرم از کد </t>
    </r>
    <r>
      <rPr>
        <sz val="12"/>
        <color theme="1"/>
        <rFont val="Calibri"/>
        <family val="2"/>
        <charset val="1"/>
      </rPr>
      <t xml:space="preserve">200030 </t>
    </r>
    <r>
      <rPr>
        <sz val="12"/>
        <color theme="1"/>
        <rFont val="B Traffic"/>
        <charset val="178"/>
      </rPr>
      <t>استفاده گردد</t>
    </r>
    <r>
      <rPr>
        <sz val="12"/>
        <color theme="1"/>
        <rFont val="Calibri"/>
        <family val="2"/>
        <charset val="1"/>
      </rPr>
      <t>)</t>
    </r>
  </si>
  <si>
    <t xml:space="preserve">اکسیزیون تومور بافت نرم لگن و ناحیه هیپ زیرجلدی عمقی زیر فاشیایی یا داخل عضلانی </t>
  </si>
  <si>
    <r>
      <rPr>
        <sz val="12"/>
        <color theme="1"/>
        <rFont val="Calibri"/>
        <family val="2"/>
        <charset val="1"/>
      </rPr>
      <t>(</t>
    </r>
    <r>
      <rPr>
        <sz val="12"/>
        <color theme="1"/>
        <rFont val="B Traffic"/>
        <charset val="178"/>
      </rPr>
      <t xml:space="preserve">برای بیوپسی سوزن یاز بافت نرم از کد </t>
    </r>
    <r>
      <rPr>
        <sz val="12"/>
        <color theme="1"/>
        <rFont val="Calibri"/>
        <family val="2"/>
        <charset val="1"/>
      </rPr>
      <t xml:space="preserve">200030 </t>
    </r>
    <r>
      <rPr>
        <sz val="12"/>
        <color theme="1"/>
        <rFont val="B Traffic"/>
        <charset val="178"/>
      </rPr>
      <t>استفاده گردد</t>
    </r>
    <r>
      <rPr>
        <sz val="12"/>
        <color theme="1"/>
        <rFont val="Calibri"/>
        <family val="2"/>
        <charset val="1"/>
      </rPr>
      <t>)</t>
    </r>
  </si>
  <si>
    <r>
      <rPr>
        <sz val="12"/>
        <color theme="1"/>
        <rFont val="B Traffic"/>
        <charset val="178"/>
      </rPr>
      <t xml:space="preserve">رزکسیون رادیکال تومور بافت نرم لگن یا ناحیه هیپ </t>
    </r>
    <r>
      <rPr>
        <sz val="12"/>
        <color theme="1"/>
        <rFont val="Calibri"/>
        <family val="2"/>
        <charset val="1"/>
      </rPr>
      <t>(</t>
    </r>
    <r>
      <rPr>
        <sz val="12"/>
        <color theme="1"/>
        <rFont val="B Traffic"/>
        <charset val="178"/>
      </rPr>
      <t>سرطان بدخیم</t>
    </r>
    <r>
      <rPr>
        <sz val="12"/>
        <color theme="1"/>
        <rFont val="Calibri"/>
        <family val="2"/>
        <charset val="1"/>
      </rPr>
      <t>)</t>
    </r>
  </si>
  <si>
    <t>آرتروتومی با بیوپسی؛ مفصل ساکروایلیاک یا مفصل هیپ یا آرتروتومی با سینووکتومی مفصل هیپ</t>
  </si>
  <si>
    <r>
      <rPr>
        <sz val="12"/>
        <color theme="1"/>
        <rFont val="B Traffic"/>
        <charset val="178"/>
      </rPr>
      <t xml:space="preserve">اکسیزیون؛ بورس ایسکیال یا بورس یا کلسیفیکاسیون تروکانتر یا اکسیزیون کیست استخوان یا تومور خوش‌خیم؛ سطحی </t>
    </r>
    <r>
      <rPr>
        <sz val="12"/>
        <color theme="1"/>
        <rFont val="Calibri"/>
        <family val="2"/>
        <charset val="1"/>
      </rPr>
      <t>(</t>
    </r>
    <r>
      <rPr>
        <sz val="12"/>
        <color theme="1"/>
        <rFont val="B Traffic"/>
        <charset val="178"/>
      </rPr>
      <t>بال ایلیوم، سمفیز پوبیس یا تروکانتر بزرگ فمور</t>
    </r>
    <r>
      <rPr>
        <sz val="12"/>
        <color theme="1"/>
        <rFont val="Calibri"/>
        <family val="2"/>
        <charset val="1"/>
      </rPr>
      <t xml:space="preserve">) </t>
    </r>
    <r>
      <rPr>
        <sz val="12"/>
        <color theme="1"/>
        <rFont val="B Traffic"/>
        <charset val="178"/>
      </rPr>
      <t xml:space="preserve">با یا بدون اتوگرافت </t>
    </r>
  </si>
  <si>
    <r>
      <rPr>
        <sz val="12"/>
        <color theme="1"/>
        <rFont val="Calibri"/>
        <family val="2"/>
        <charset val="1"/>
      </rPr>
      <t>(</t>
    </r>
    <r>
      <rPr>
        <sz val="12"/>
        <color theme="1"/>
        <rFont val="B Traffic"/>
        <charset val="178"/>
      </rPr>
      <t xml:space="preserve">برای آرتروسنتز یا سوزن زدن به بورس، از کد </t>
    </r>
    <r>
      <rPr>
        <sz val="12"/>
        <color theme="1"/>
        <rFont val="Calibri"/>
        <family val="2"/>
        <charset val="1"/>
      </rPr>
      <t xml:space="preserve">200065 </t>
    </r>
    <r>
      <rPr>
        <sz val="12"/>
        <color theme="1"/>
        <rFont val="B Traffic"/>
        <charset val="178"/>
      </rPr>
      <t>استفاده گردد</t>
    </r>
    <r>
      <rPr>
        <sz val="12"/>
        <color theme="1"/>
        <rFont val="Calibri"/>
        <family val="2"/>
        <charset val="1"/>
      </rPr>
      <t>)</t>
    </r>
  </si>
  <si>
    <t>اکسیزیون کیست استخوان یا تومور خوش‌خیم لگن؛ عمقی لگن یا ناحیه هیپ با یا بدون گرافت</t>
  </si>
  <si>
    <r>
      <rPr>
        <sz val="12"/>
        <color theme="1"/>
        <rFont val="B Traffic"/>
        <charset val="178"/>
      </rPr>
      <t xml:space="preserve">اکسیزیون ناقص </t>
    </r>
    <r>
      <rPr>
        <sz val="12"/>
        <color theme="1"/>
        <rFont val="Calibri"/>
        <family val="2"/>
        <charset val="1"/>
      </rPr>
      <t>(</t>
    </r>
    <r>
      <rPr>
        <sz val="12"/>
        <color theme="1"/>
        <rFont val="B Traffic"/>
        <charset val="178"/>
      </rPr>
      <t>برداشتن به شکل مخروط یا نعلبکی</t>
    </r>
    <r>
      <rPr>
        <sz val="12"/>
        <color theme="1"/>
        <rFont val="Calibri"/>
        <family val="2"/>
        <charset val="1"/>
      </rPr>
      <t>) (</t>
    </r>
    <r>
      <rPr>
        <sz val="12"/>
        <color theme="1"/>
        <rFont val="B Traffic"/>
        <charset val="178"/>
      </rPr>
      <t>برای مثال استئومیلیت یا آبسه استخوان</t>
    </r>
    <r>
      <rPr>
        <sz val="12"/>
        <color theme="1"/>
        <rFont val="Calibri"/>
        <family val="2"/>
        <charset val="1"/>
      </rPr>
      <t>)</t>
    </r>
    <r>
      <rPr>
        <sz val="12"/>
        <color theme="1"/>
        <rFont val="B Traffic"/>
        <charset val="178"/>
      </rPr>
      <t xml:space="preserve">؛ سطحی </t>
    </r>
    <r>
      <rPr>
        <sz val="12"/>
        <color theme="1"/>
        <rFont val="Calibri"/>
        <family val="2"/>
        <charset val="1"/>
      </rPr>
      <t>(</t>
    </r>
    <r>
      <rPr>
        <sz val="12"/>
        <color theme="1"/>
        <rFont val="B Traffic"/>
        <charset val="178"/>
      </rPr>
      <t>بال ایلیوم، سمفیز پوبیس یا تروکانتر بزرگ فمور</t>
    </r>
    <r>
      <rPr>
        <sz val="12"/>
        <color theme="1"/>
        <rFont val="Calibri"/>
        <family val="2"/>
        <charset val="1"/>
      </rPr>
      <t xml:space="preserve">) </t>
    </r>
    <r>
      <rPr>
        <sz val="12"/>
        <color theme="1"/>
        <rFont val="B Traffic"/>
        <charset val="178"/>
      </rPr>
      <t xml:space="preserve">یا عمقی؛ </t>
    </r>
    <r>
      <rPr>
        <sz val="12"/>
        <color theme="1"/>
        <rFont val="Calibri"/>
        <family val="2"/>
        <charset val="1"/>
      </rPr>
      <t>(</t>
    </r>
    <r>
      <rPr>
        <sz val="12"/>
        <color theme="1"/>
        <rFont val="B Traffic"/>
        <charset val="178"/>
      </rPr>
      <t>زیرفاشیایی یا داخل عضلانی</t>
    </r>
    <r>
      <rPr>
        <sz val="12"/>
        <color theme="1"/>
        <rFont val="Calibri"/>
        <family val="2"/>
        <charset val="1"/>
      </rPr>
      <t>)</t>
    </r>
  </si>
  <si>
    <t>رزکسیون رادیکال تومور یا عفونت؛ بال ایلیوم، یک راموس ایسکیوم یا پوبیس یا سمفیز پوبیس</t>
  </si>
  <si>
    <t>رزکسیون رادیکال تومور یا عفونت؛ ایلیوم، شامل استابولوم، هر دو راموس پوبیس یا ایسکیوم و استابولوم</t>
  </si>
  <si>
    <t>رزکسیون رادیکال تومور یا عفونت؛ استخوان بی‌نام، به طور کامل</t>
  </si>
  <si>
    <t>رزکسیون رادیکال توبروزیته ایسکیال و تروکانتر بزرگ فمور با یا بدون فلپ پوستی</t>
  </si>
  <si>
    <t xml:space="preserve">برداشتن دنبالچه، اولیه </t>
  </si>
  <si>
    <r>
      <rPr>
        <sz val="12"/>
        <color theme="1"/>
        <rFont val="Calibri"/>
        <family val="2"/>
        <charset val="1"/>
      </rPr>
      <t>(</t>
    </r>
    <r>
      <rPr>
        <sz val="12"/>
        <color theme="1"/>
        <rFont val="B Traffic"/>
        <charset val="178"/>
      </rPr>
      <t xml:space="preserve">برای زخم فشاری </t>
    </r>
    <r>
      <rPr>
        <sz val="12"/>
        <color theme="1"/>
        <rFont val="Calibri"/>
        <family val="2"/>
        <charset val="1"/>
      </rPr>
      <t>(</t>
    </r>
    <r>
      <rPr>
        <sz val="12"/>
        <color theme="1"/>
        <rFont val="B Traffic"/>
        <charset val="178"/>
      </rPr>
      <t>زخم بستر</t>
    </r>
    <r>
      <rPr>
        <sz val="12"/>
        <color theme="1"/>
        <rFont val="Calibri"/>
        <family val="2"/>
        <charset val="1"/>
      </rPr>
      <t>)</t>
    </r>
    <r>
      <rPr>
        <sz val="12"/>
        <color theme="1"/>
        <rFont val="B Traffic"/>
        <charset val="178"/>
      </rPr>
      <t xml:space="preserve">، به کدهای </t>
    </r>
    <r>
      <rPr>
        <sz val="12"/>
        <color theme="1"/>
        <rFont val="Calibri"/>
        <family val="2"/>
        <charset val="1"/>
      </rPr>
      <t xml:space="preserve">100530 </t>
    </r>
    <r>
      <rPr>
        <sz val="12"/>
        <color theme="1"/>
        <rFont val="B Traffic"/>
        <charset val="178"/>
      </rPr>
      <t xml:space="preserve">تا </t>
    </r>
    <r>
      <rPr>
        <sz val="12"/>
        <color theme="1"/>
        <rFont val="Calibri"/>
        <family val="2"/>
        <charset val="1"/>
      </rPr>
      <t xml:space="preserve">100540 </t>
    </r>
    <r>
      <rPr>
        <sz val="12"/>
        <color theme="1"/>
        <rFont val="B Traffic"/>
        <charset val="178"/>
      </rPr>
      <t>مراجعه گردد</t>
    </r>
    <r>
      <rPr>
        <sz val="12"/>
        <color theme="1"/>
        <rFont val="Calibri"/>
        <family val="2"/>
        <charset val="1"/>
      </rPr>
      <t>)</t>
    </r>
  </si>
  <si>
    <r>
      <rPr>
        <sz val="12"/>
        <color theme="1"/>
        <rFont val="B Traffic"/>
        <charset val="178"/>
      </rPr>
      <t xml:space="preserve">درآوردن جسم خارجی، لگن یا هیپ؛ بافت زیرجلدی یا عمقی </t>
    </r>
    <r>
      <rPr>
        <sz val="12"/>
        <color theme="1"/>
        <rFont val="Calibri"/>
        <family val="2"/>
        <charset val="1"/>
      </rPr>
      <t>(</t>
    </r>
    <r>
      <rPr>
        <sz val="12"/>
        <color theme="1"/>
        <rFont val="B Traffic"/>
        <charset val="178"/>
      </rPr>
      <t>زیر فاشیایی یا داخل عضلانی</t>
    </r>
    <r>
      <rPr>
        <sz val="12"/>
        <color theme="1"/>
        <rFont val="Calibri"/>
        <family val="2"/>
        <charset val="1"/>
      </rPr>
      <t>)</t>
    </r>
  </si>
  <si>
    <t>خارج کردن پروتز هیپ با یا بدون جاگذاری اسپیسر</t>
  </si>
  <si>
    <t xml:space="preserve">تزریق برای آرتروگرافی هیپ یا بیحسی و یا تزریق استروئید برای مفصل ساکروایلیاک؛ با یا بدون بیهوشی </t>
  </si>
  <si>
    <r>
      <rPr>
        <sz val="12"/>
        <color theme="1"/>
        <rFont val="Calibri"/>
        <family val="2"/>
        <charset val="1"/>
      </rPr>
      <t>(</t>
    </r>
    <r>
      <rPr>
        <sz val="12"/>
        <color theme="1"/>
        <rFont val="B Traffic"/>
        <charset val="178"/>
      </rPr>
      <t>هزینه رادیولوژی به صورت جداگانه محاسبه می‌گردد</t>
    </r>
    <r>
      <rPr>
        <sz val="12"/>
        <color theme="1"/>
        <rFont val="Calibri"/>
        <family val="2"/>
        <charset val="1"/>
      </rPr>
      <t>)</t>
    </r>
  </si>
  <si>
    <t>آزادکردن یا کوتاه کردن پروگزیمال همسترینگ یا انتقال ادداکتور به ایسکیوم</t>
  </si>
  <si>
    <t>انتقال عضله مایل خارجی به تروکانتر بزرگ، شامل گرافت فاشیا یا استطاله تاندون یا انتقال عضله پارااسپاینال به هیپ، شامل گرافت فاشیا یا استطاله تاندون، یا انتقال ایلیوپسوآس؛ به تروکانتر بزرگ فمور یا به گردن فمور</t>
  </si>
  <si>
    <r>
      <rPr>
        <sz val="12"/>
        <color theme="1"/>
        <rFont val="B Traffic"/>
        <charset val="178"/>
      </rPr>
      <t xml:space="preserve">استابولوپلاستی </t>
    </r>
    <r>
      <rPr>
        <sz val="12"/>
        <color theme="1"/>
        <rFont val="Calibri"/>
        <family val="2"/>
        <charset val="1"/>
      </rPr>
      <t>(</t>
    </r>
    <r>
      <rPr>
        <sz val="12"/>
        <color theme="1"/>
        <rFont val="B Traffic"/>
        <charset val="178"/>
      </rPr>
      <t xml:space="preserve">برای مثال </t>
    </r>
    <r>
      <rPr>
        <sz val="12"/>
        <color theme="1"/>
        <rFont val="Calibri"/>
        <family val="2"/>
        <charset val="1"/>
      </rPr>
      <t>Whitman, Colonna, Hay groves or Cup Type)</t>
    </r>
  </si>
  <si>
    <r>
      <rPr>
        <sz val="12"/>
        <color theme="1"/>
        <rFont val="B Traffic"/>
        <charset val="178"/>
      </rPr>
      <t xml:space="preserve">رزکسیون سر فمور </t>
    </r>
    <r>
      <rPr>
        <sz val="12"/>
        <color theme="1"/>
        <rFont val="Calibri"/>
        <family val="2"/>
        <charset val="1"/>
      </rPr>
      <t>(</t>
    </r>
    <r>
      <rPr>
        <sz val="12"/>
        <color theme="1"/>
        <rFont val="B Traffic"/>
        <charset val="178"/>
      </rPr>
      <t xml:space="preserve">برای مثال عمل </t>
    </r>
    <r>
      <rPr>
        <sz val="12"/>
        <color theme="1"/>
        <rFont val="Calibri"/>
        <family val="2"/>
        <charset val="1"/>
      </rPr>
      <t>Girdlestone)</t>
    </r>
  </si>
  <si>
    <r>
      <rPr>
        <sz val="12"/>
        <color theme="1"/>
        <rFont val="B Traffic"/>
        <charset val="178"/>
      </rPr>
      <t xml:space="preserve">همی آرتروپلاستی هیپ، ناقص </t>
    </r>
    <r>
      <rPr>
        <sz val="12"/>
        <color theme="1"/>
        <rFont val="Calibri"/>
        <family val="2"/>
        <charset val="1"/>
      </rPr>
      <t>(</t>
    </r>
    <r>
      <rPr>
        <sz val="12"/>
        <color theme="1"/>
        <rFont val="B Traffic"/>
        <charset val="178"/>
      </rPr>
      <t xml:space="preserve">برای مثال پروتز تنه فمور </t>
    </r>
    <r>
      <rPr>
        <sz val="12"/>
        <color theme="1"/>
        <rFont val="Calibri"/>
        <family val="2"/>
        <charset val="1"/>
      </rPr>
      <t>Stem</t>
    </r>
    <r>
      <rPr>
        <sz val="12"/>
        <color theme="1"/>
        <rFont val="B Traffic"/>
        <charset val="178"/>
      </rPr>
      <t>، آرتروپلاستی دو قطبی</t>
    </r>
    <r>
      <rPr>
        <sz val="12"/>
        <color theme="1"/>
        <rFont val="Calibri"/>
        <family val="2"/>
        <charset val="1"/>
      </rPr>
      <t>)</t>
    </r>
  </si>
  <si>
    <t>آرتروپلاستی کامل هیپ با یا بدون گرافت</t>
  </si>
  <si>
    <r>
      <rPr>
        <sz val="12"/>
        <color theme="1"/>
        <rFont val="B Traffic"/>
        <charset val="178"/>
      </rPr>
      <t xml:space="preserve">استئتومی و انتقال تروکانتر بزرگ فمور </t>
    </r>
    <r>
      <rPr>
        <sz val="12"/>
        <color theme="1"/>
        <rFont val="Calibri"/>
        <family val="2"/>
        <charset val="1"/>
      </rPr>
      <t>(</t>
    </r>
    <r>
      <rPr>
        <sz val="12"/>
        <color theme="1"/>
        <rFont val="B Traffic"/>
        <charset val="178"/>
      </rPr>
      <t>عمل مستقل</t>
    </r>
    <r>
      <rPr>
        <sz val="12"/>
        <color theme="1"/>
        <rFont val="Calibri"/>
        <family val="2"/>
        <charset val="1"/>
      </rPr>
      <t>)</t>
    </r>
  </si>
  <si>
    <t xml:space="preserve">استئوتومی استخوان بی‌نام پری استابولار با یا بدون جااندازی باز هیپ </t>
  </si>
  <si>
    <t>با استئوتومی همزمان فمورال</t>
  </si>
  <si>
    <r>
      <rPr>
        <sz val="12"/>
        <color theme="1"/>
        <rFont val="Calibri"/>
        <family val="2"/>
        <charset val="1"/>
      </rPr>
      <t xml:space="preserve">Core Decompression </t>
    </r>
    <r>
      <rPr>
        <sz val="12"/>
        <color theme="1"/>
        <rFont val="B Traffic"/>
        <charset val="178"/>
      </rPr>
      <t>سر فمور با یا بدون گرافت استخوانی</t>
    </r>
  </si>
  <si>
    <r>
      <rPr>
        <sz val="12"/>
        <color theme="1"/>
        <rFont val="Calibri"/>
        <family val="2"/>
        <charset val="1"/>
      </rPr>
      <t xml:space="preserve">Core Decompression </t>
    </r>
    <r>
      <rPr>
        <sz val="12"/>
        <color theme="1"/>
        <rFont val="B Traffic"/>
        <charset val="178"/>
      </rPr>
      <t>سر فمور با گرافت عروقی</t>
    </r>
  </si>
  <si>
    <r>
      <rPr>
        <sz val="12"/>
        <color theme="1"/>
        <rFont val="B Traffic"/>
        <charset val="178"/>
      </rPr>
      <t>استئوتومی گردن فمور</t>
    </r>
    <r>
      <rPr>
        <sz val="12"/>
        <color theme="1"/>
        <rFont val="Calibri"/>
        <family val="2"/>
        <charset val="1"/>
      </rPr>
      <t>(</t>
    </r>
    <r>
      <rPr>
        <sz val="12"/>
        <color theme="1"/>
        <rFont val="B Traffic"/>
        <charset val="178"/>
      </rPr>
      <t>عمل مستقل</t>
    </r>
    <r>
      <rPr>
        <sz val="12"/>
        <color theme="1"/>
        <rFont val="Calibri"/>
        <family val="2"/>
        <charset val="1"/>
      </rPr>
      <t>)</t>
    </r>
  </si>
  <si>
    <t>استئوتومی گردن ران یا ناحیه اینترتروکانتریک یا ساب تروکانتریک</t>
  </si>
  <si>
    <r>
      <rPr>
        <sz val="12"/>
        <color theme="1"/>
        <rFont val="B Traffic"/>
        <charset val="178"/>
      </rPr>
      <t xml:space="preserve">درمان لغزش اپیفیز فمور؛ به وسیله کشش، بدون جااندازی یا به وسیله پین‌گذاری منفرد یا متعدد، در جا یا پین‌گذاری منفرد یا متعدد یا گرافت استخوان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با مانیپولاسیون بسته با پین‌گذاری منفرد یا متعدد</t>
    </r>
  </si>
  <si>
    <r>
      <rPr>
        <sz val="12"/>
        <color theme="1"/>
        <rFont val="B Traffic"/>
        <charset val="178"/>
      </rPr>
      <t xml:space="preserve">استئوپلاستی گردن فمور </t>
    </r>
    <r>
      <rPr>
        <sz val="12"/>
        <color theme="1"/>
        <rFont val="Calibri"/>
        <family val="2"/>
        <charset val="1"/>
      </rPr>
      <t>(Heyman type)</t>
    </r>
  </si>
  <si>
    <t>توقف رشد اپیفیز به وسیله اپیفیزیودز یا منگنه، تروکانتر بزرگ فمور</t>
  </si>
  <si>
    <r>
      <rPr>
        <sz val="12"/>
        <color theme="1"/>
        <rFont val="B Traffic"/>
        <charset val="178"/>
      </rPr>
      <t xml:space="preserve">درمان پیشگیری‌کننده </t>
    </r>
    <r>
      <rPr>
        <sz val="12"/>
        <color theme="1"/>
        <rFont val="Calibri"/>
        <family val="2"/>
        <charset val="1"/>
      </rPr>
      <t>(</t>
    </r>
    <r>
      <rPr>
        <sz val="12"/>
        <color theme="1"/>
        <rFont val="B Traffic"/>
        <charset val="178"/>
      </rPr>
      <t>کارگذاری میله، پین، پلیت یا سیم</t>
    </r>
    <r>
      <rPr>
        <sz val="12"/>
        <color theme="1"/>
        <rFont val="Calibri"/>
        <family val="2"/>
        <charset val="1"/>
      </rPr>
      <t xml:space="preserve">) </t>
    </r>
    <r>
      <rPr>
        <sz val="12"/>
        <color theme="1"/>
        <rFont val="B Traffic"/>
        <charset val="178"/>
      </rPr>
      <t>با یا بدون متیل متاکریلات، گردن فمور و پروگزیمال فمور</t>
    </r>
  </si>
  <si>
    <t>درمان بسته شکستگی دررفتگی حلقه لگنی بدون فیکساسیون</t>
  </si>
  <si>
    <t>درمان بسته شکستگی دنبالچه</t>
  </si>
  <si>
    <t>درمان باز شکستگی دنبالچه</t>
  </si>
  <si>
    <r>
      <rPr>
        <sz val="12"/>
        <color theme="1"/>
        <rFont val="B Traffic"/>
        <charset val="178"/>
      </rPr>
      <t xml:space="preserve">درمان باز شکستگی خارهای ایلیاک، کنده شدن توبروزیتی، یا شکستگی بال‌های ایلیاک </t>
    </r>
    <r>
      <rPr>
        <sz val="12"/>
        <color theme="1"/>
        <rFont val="Calibri"/>
        <family val="2"/>
        <charset val="1"/>
      </rPr>
      <t>(</t>
    </r>
    <r>
      <rPr>
        <sz val="12"/>
        <color theme="1"/>
        <rFont val="B Traffic"/>
        <charset val="178"/>
      </rPr>
      <t>برای مثال شکستگی لگن در مواردی که حلقه لگنی به هم نخورده باشد</t>
    </r>
    <r>
      <rPr>
        <sz val="12"/>
        <color theme="1"/>
        <rFont val="Calibri"/>
        <family val="2"/>
        <charset val="1"/>
      </rPr>
      <t xml:space="preserve">) </t>
    </r>
    <r>
      <rPr>
        <sz val="12"/>
        <color theme="1"/>
        <rFont val="B Traffic"/>
        <charset val="178"/>
      </rPr>
      <t>همراه با فیکساسیون داخلی</t>
    </r>
  </si>
  <si>
    <r>
      <rPr>
        <sz val="12"/>
        <color theme="1"/>
        <rFont val="B Traffic"/>
        <charset val="178"/>
      </rPr>
      <t xml:space="preserve">فیکساسیون استخوانی شکستگی خلفی حلقه لگنی و یا دررفتگی </t>
    </r>
    <r>
      <rPr>
        <sz val="12"/>
        <color theme="1"/>
        <rFont val="Calibri"/>
        <family val="2"/>
        <charset val="1"/>
      </rPr>
      <t>(</t>
    </r>
    <r>
      <rPr>
        <sz val="12"/>
        <color theme="1"/>
        <rFont val="B Traffic"/>
        <charset val="178"/>
      </rPr>
      <t>شامل ایلیوم، مفصل ساکروایلیاک و یا ساکروم</t>
    </r>
    <r>
      <rPr>
        <sz val="12"/>
        <color theme="1"/>
        <rFont val="Calibri"/>
        <family val="2"/>
        <charset val="1"/>
      </rPr>
      <t xml:space="preserve">) </t>
    </r>
    <r>
      <rPr>
        <sz val="12"/>
        <color theme="1"/>
        <rFont val="B Traffic"/>
        <charset val="178"/>
      </rPr>
      <t>از طریق پوست</t>
    </r>
  </si>
  <si>
    <r>
      <rPr>
        <sz val="12"/>
        <color theme="1"/>
        <rFont val="B Traffic"/>
        <charset val="178"/>
      </rPr>
      <t xml:space="preserve">درمان باز شکستگی قدامی حلقه و یا دررفتگی، با فیکساسیون داخلی </t>
    </r>
    <r>
      <rPr>
        <sz val="12"/>
        <color theme="1"/>
        <rFont val="Calibri"/>
        <family val="2"/>
        <charset val="1"/>
      </rPr>
      <t>(</t>
    </r>
    <r>
      <rPr>
        <sz val="12"/>
        <color theme="1"/>
        <rFont val="B Traffic"/>
        <charset val="178"/>
      </rPr>
      <t>شامل سمفیز پوبیس و یا راموس</t>
    </r>
    <r>
      <rPr>
        <sz val="12"/>
        <color theme="1"/>
        <rFont val="Calibri"/>
        <family val="2"/>
        <charset val="1"/>
      </rPr>
      <t>)</t>
    </r>
  </si>
  <si>
    <r>
      <rPr>
        <sz val="12"/>
        <color theme="1"/>
        <rFont val="B Traffic"/>
        <charset val="178"/>
      </rPr>
      <t xml:space="preserve">درمان باز شکستگی خلفی حلقه و یا دررفتگی همراه با فیکساسیون داخلی </t>
    </r>
    <r>
      <rPr>
        <sz val="12"/>
        <color theme="1"/>
        <rFont val="Calibri"/>
        <family val="2"/>
        <charset val="1"/>
      </rPr>
      <t>(</t>
    </r>
    <r>
      <rPr>
        <sz val="12"/>
        <color theme="1"/>
        <rFont val="B Traffic"/>
        <charset val="178"/>
      </rPr>
      <t>شامل ایلیوم، مفصل ساکروایلیاک و یا ساکروم</t>
    </r>
    <r>
      <rPr>
        <sz val="12"/>
        <color theme="1"/>
        <rFont val="Calibri"/>
        <family val="2"/>
        <charset val="1"/>
      </rPr>
      <t>)</t>
    </r>
  </si>
  <si>
    <r>
      <rPr>
        <sz val="12"/>
        <color theme="1"/>
        <rFont val="B Traffic"/>
        <charset val="178"/>
      </rPr>
      <t>درمان بسته شکستگی</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استابولوم </t>
    </r>
    <r>
      <rPr>
        <sz val="12"/>
        <color theme="1"/>
        <rFont val="Calibri"/>
        <family val="2"/>
        <charset val="1"/>
      </rPr>
      <t>(</t>
    </r>
    <r>
      <rPr>
        <sz val="12"/>
        <color theme="1"/>
        <rFont val="B Traffic"/>
        <charset val="178"/>
      </rPr>
      <t>حفره هیپ</t>
    </r>
    <r>
      <rPr>
        <sz val="12"/>
        <color theme="1"/>
        <rFont val="Calibri"/>
        <family val="2"/>
        <charset val="1"/>
      </rPr>
      <t>)</t>
    </r>
    <r>
      <rPr>
        <sz val="12"/>
        <color theme="1"/>
        <rFont val="B Traffic"/>
        <charset val="178"/>
      </rPr>
      <t>؛ با یا بدون مانیپولاسیون با یا بدون کشش اسکلتی</t>
    </r>
  </si>
  <si>
    <t>درمان باز شکستگی دیواره خلفی یا دیواره قدامی استابولوم</t>
  </si>
  <si>
    <t>درمان باز شکستگی استابولوم عرضی، تی‌ شکل، ستون قدامی یا خلفی و یا هر دو</t>
  </si>
  <si>
    <t>درمان بسته شکستگی فمور، انتهای پروگزیمال، گردن؛ با یا بدون مانیپولاسیون</t>
  </si>
  <si>
    <t>فیکساسیون استخوانی شکستگی فمور، انتهای پروگزیمال، گردن، از طریق پوست یا درمان باز شکستگی فمور، انتهای پروگزیمال، گردن، فیکساسیون داخلی یا جایگزینی با پروتز</t>
  </si>
  <si>
    <t>درمان بسته شکستگی اینترتروکانتریک، پرتروکانتریک یا ساب تروکانتریک فمور؛ با یا بدون مانیپولاسیون</t>
  </si>
  <si>
    <r>
      <rPr>
        <sz val="12"/>
        <color theme="1"/>
        <rFont val="B Traffic"/>
        <charset val="178"/>
      </rPr>
      <t xml:space="preserve">درمان شکستگی اینترتروکانتریک، پرتروکانتریک یا ساب تروکانتریک؛ با ایمپلنت نوع پیچ یا </t>
    </r>
    <r>
      <rPr>
        <sz val="12"/>
        <color theme="1"/>
        <rFont val="Calibri"/>
        <family val="2"/>
        <charset val="1"/>
      </rPr>
      <t>Plate</t>
    </r>
    <r>
      <rPr>
        <sz val="12"/>
        <color theme="1"/>
        <rFont val="B Traffic"/>
        <charset val="178"/>
      </rPr>
      <t>، با یا بدون سرکلاژ</t>
    </r>
  </si>
  <si>
    <t>درمان شکستگی اینترتروکانتریک، پرتروکانتریک، یا ساب تروکانتریک؛ با پروتز داخل مدولاری، با یا بدون پیچ‌های قفل شونده و یا سرکلاژ</t>
  </si>
  <si>
    <t xml:space="preserve">درمان بسته شکستگی تروکانتر بزرگ </t>
  </si>
  <si>
    <t xml:space="preserve">درمان باز شکستگی تروکانتر بزرگ </t>
  </si>
  <si>
    <t>درمان بسته دررفتگی تروماتیک هیپ؛ با یا بدون بیهوشی</t>
  </si>
  <si>
    <t>درمان باز دررفتگی تروماتیک هیپ بدون فیکساسیون داخلی</t>
  </si>
  <si>
    <t>درمان باز دررفتگی تروماتیک هیپ با شکستگی سر فمور یا دیواره استابولوم، با یا بدون فیکساسیون داخلی یا خارجی</t>
  </si>
  <si>
    <r>
      <rPr>
        <sz val="12"/>
        <color theme="1"/>
        <rFont val="B Traffic"/>
        <charset val="178"/>
      </rPr>
      <t xml:space="preserve">درمان دررفتگی خودبخود هیپ </t>
    </r>
    <r>
      <rPr>
        <sz val="12"/>
        <color theme="1"/>
        <rFont val="Calibri"/>
        <family val="2"/>
        <charset val="1"/>
      </rPr>
      <t>(</t>
    </r>
    <r>
      <rPr>
        <sz val="12"/>
        <color theme="1"/>
        <rFont val="B Traffic"/>
        <charset val="178"/>
      </rPr>
      <t>تکاملی شامل نوع مادرزادی یا پاتولوژیک</t>
    </r>
    <r>
      <rPr>
        <sz val="12"/>
        <color theme="1"/>
        <rFont val="Calibri"/>
        <family val="2"/>
        <charset val="1"/>
      </rPr>
      <t xml:space="preserve">) </t>
    </r>
    <r>
      <rPr>
        <sz val="12"/>
        <color theme="1"/>
        <rFont val="B Traffic"/>
        <charset val="178"/>
      </rPr>
      <t>به وسیله اسپلینت در وضعیت ابداکشن یا کشش؛ با یا بدون بیهوشی، با یا بدون مانیپولاسیون</t>
    </r>
  </si>
  <si>
    <r>
      <rPr>
        <sz val="12"/>
        <color theme="1"/>
        <rFont val="B Traffic"/>
        <charset val="178"/>
      </rPr>
      <t xml:space="preserve">درمان باز دررفتگی خودبخود هیپ </t>
    </r>
    <r>
      <rPr>
        <sz val="12"/>
        <color theme="1"/>
        <rFont val="Calibri"/>
        <family val="2"/>
        <charset val="1"/>
      </rPr>
      <t>(</t>
    </r>
    <r>
      <rPr>
        <sz val="12"/>
        <color theme="1"/>
        <rFont val="B Traffic"/>
        <charset val="178"/>
      </rPr>
      <t>تکاملی شامل نوع مادرزادی یا پاتولوژیک</t>
    </r>
    <r>
      <rPr>
        <sz val="12"/>
        <color theme="1"/>
        <rFont val="Calibri"/>
        <family val="2"/>
        <charset val="1"/>
      </rPr>
      <t>)</t>
    </r>
  </si>
  <si>
    <t>درمان باز دررفتگی خودبخود هیپ همراه با کوتاه کردن شفت فمور</t>
  </si>
  <si>
    <t>درمان بسته دررفتگی هیپ به دنبال آرتروپلاستی؛ بدون بیهوشی یا همراه با بیهوشی عمومی یا ناحیه‌ای</t>
  </si>
  <si>
    <t>مانیپولاسیون مفصل هیپ همراه با بیهوشی عمومی</t>
  </si>
  <si>
    <t>آرترودز مفصل ساکروایلیاک یا سیمفیزیس پوبیس</t>
  </si>
  <si>
    <r>
      <rPr>
        <sz val="12"/>
        <color theme="1"/>
        <rFont val="B Traffic"/>
        <charset val="178"/>
      </rPr>
      <t xml:space="preserve">آرترودز مفصل هیپ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یا همراه با استئوتومی ساب تروکانتریک</t>
    </r>
  </si>
  <si>
    <r>
      <rPr>
        <sz val="12"/>
        <color theme="1"/>
        <rFont val="B Traffic"/>
        <charset val="178"/>
      </rPr>
      <t xml:space="preserve">آمپوتاسیون بین لگن و شکم </t>
    </r>
    <r>
      <rPr>
        <sz val="12"/>
        <color theme="1"/>
        <rFont val="Calibri"/>
        <family val="2"/>
        <charset val="1"/>
      </rPr>
      <t>(</t>
    </r>
    <r>
      <rPr>
        <sz val="12"/>
        <color theme="1"/>
        <rFont val="B Traffic"/>
        <charset val="178"/>
      </rPr>
      <t xml:space="preserve">آمپوتاسیون یک چهارم پایینی </t>
    </r>
    <r>
      <rPr>
        <sz val="12"/>
        <color theme="1"/>
        <rFont val="Calibri"/>
        <family val="2"/>
        <charset val="1"/>
      </rPr>
      <t>Hindquarter)</t>
    </r>
  </si>
  <si>
    <t>دزآرتیکولاسیون هیپ</t>
  </si>
  <si>
    <r>
      <rPr>
        <sz val="12"/>
        <color theme="1"/>
        <rFont val="B Traffic"/>
        <charset val="178"/>
      </rPr>
      <t xml:space="preserve">انسیزیون و درناژ آبسه، بورس یا هماتوم عمقی، ران یا ناحیه زانو یا انسیزیون عمقی همراه با بازکردن کورتکس استخوان، فمور یا زانو </t>
    </r>
    <r>
      <rPr>
        <sz val="12"/>
        <color theme="1"/>
        <rFont val="Calibri"/>
        <family val="2"/>
        <charset val="1"/>
      </rPr>
      <t>(</t>
    </r>
    <r>
      <rPr>
        <sz val="12"/>
        <color theme="1"/>
        <rFont val="B Traffic"/>
        <charset val="178"/>
      </rPr>
      <t>برای مثال استئومیلیت یا آبسه استخوان</t>
    </r>
    <r>
      <rPr>
        <sz val="12"/>
        <color theme="1"/>
        <rFont val="Calibri"/>
        <family val="2"/>
        <charset val="1"/>
      </rPr>
      <t>)</t>
    </r>
  </si>
  <si>
    <r>
      <rPr>
        <sz val="12"/>
        <color theme="1"/>
        <rFont val="B Traffic"/>
        <charset val="178"/>
      </rPr>
      <t xml:space="preserve">فاشیوتومی ایلیوتیبیال </t>
    </r>
    <r>
      <rPr>
        <sz val="12"/>
        <color theme="1"/>
        <rFont val="Calibri"/>
        <family val="2"/>
        <charset val="1"/>
      </rPr>
      <t>(</t>
    </r>
    <r>
      <rPr>
        <sz val="12"/>
        <color theme="1"/>
        <rFont val="B Traffic"/>
        <charset val="178"/>
      </rPr>
      <t>تنوتومی</t>
    </r>
    <r>
      <rPr>
        <sz val="12"/>
        <color theme="1"/>
        <rFont val="Calibri"/>
        <family val="2"/>
        <charset val="1"/>
      </rPr>
      <t>)</t>
    </r>
    <r>
      <rPr>
        <sz val="12"/>
        <color theme="1"/>
        <rFont val="B Traffic"/>
        <charset val="178"/>
      </rPr>
      <t xml:space="preserve">، باز یا تنوتومی، ادداکتور یا هامسترینگ از طریق پوست؛ یک تاندون </t>
    </r>
    <r>
      <rPr>
        <sz val="12"/>
        <color theme="1"/>
        <rFont val="Calibri"/>
        <family val="2"/>
        <charset val="1"/>
      </rPr>
      <t>(</t>
    </r>
    <r>
      <rPr>
        <sz val="12"/>
        <color theme="1"/>
        <rFont val="B Traffic"/>
        <charset val="178"/>
      </rPr>
      <t>عمل مستقل</t>
    </r>
    <r>
      <rPr>
        <sz val="12"/>
        <color theme="1"/>
        <rFont val="Calibri"/>
        <family val="2"/>
        <charset val="1"/>
      </rPr>
      <t xml:space="preserve">) </t>
    </r>
  </si>
  <si>
    <r>
      <rPr>
        <sz val="12"/>
        <color theme="1"/>
        <rFont val="Calibri"/>
        <family val="2"/>
        <charset val="1"/>
      </rPr>
      <t>(</t>
    </r>
    <r>
      <rPr>
        <sz val="12"/>
        <color theme="1"/>
        <rFont val="B Traffic"/>
        <charset val="178"/>
      </rPr>
      <t>برای فاشیوتومی مرکب اوبر</t>
    </r>
    <r>
      <rPr>
        <sz val="12"/>
        <color theme="1"/>
        <rFont val="Calibri"/>
        <family val="2"/>
        <charset val="1"/>
      </rPr>
      <t>-</t>
    </r>
    <r>
      <rPr>
        <sz val="12"/>
        <color theme="1"/>
        <rFont val="B Traffic"/>
        <charset val="178"/>
      </rPr>
      <t xml:space="preserve">یونت، از کد </t>
    </r>
    <r>
      <rPr>
        <sz val="12"/>
        <color theme="1"/>
        <rFont val="Calibri"/>
        <family val="2"/>
        <charset val="1"/>
      </rPr>
      <t xml:space="preserve">202740 </t>
    </r>
    <r>
      <rPr>
        <sz val="12"/>
        <color theme="1"/>
        <rFont val="B Traffic"/>
        <charset val="178"/>
      </rPr>
      <t>استفاده گردد</t>
    </r>
    <r>
      <rPr>
        <sz val="12"/>
        <color theme="1"/>
        <rFont val="Calibri"/>
        <family val="2"/>
        <charset val="1"/>
      </rPr>
      <t>)</t>
    </r>
  </si>
  <si>
    <r>
      <rPr>
        <sz val="12"/>
        <color theme="1"/>
        <rFont val="B Traffic"/>
        <charset val="178"/>
      </rPr>
      <t xml:space="preserve">فاشیوتومی ایلیوتیبیال </t>
    </r>
    <r>
      <rPr>
        <sz val="12"/>
        <color theme="1"/>
        <rFont val="Calibri"/>
        <family val="2"/>
        <charset val="1"/>
      </rPr>
      <t>(</t>
    </r>
    <r>
      <rPr>
        <sz val="12"/>
        <color theme="1"/>
        <rFont val="B Traffic"/>
        <charset val="178"/>
      </rPr>
      <t>تنوتومی</t>
    </r>
    <r>
      <rPr>
        <sz val="12"/>
        <color theme="1"/>
        <rFont val="Calibri"/>
        <family val="2"/>
        <charset val="1"/>
      </rPr>
      <t>)</t>
    </r>
    <r>
      <rPr>
        <sz val="12"/>
        <color theme="1"/>
        <rFont val="B Traffic"/>
        <charset val="178"/>
      </rPr>
      <t xml:space="preserve">، باز یا تنوتومی، ادداکتور یا هامسترینگ از طریق پوست؛ فاشیوتومی ایلیوتیبیال </t>
    </r>
    <r>
      <rPr>
        <sz val="12"/>
        <color theme="1"/>
        <rFont val="Calibri"/>
        <family val="2"/>
        <charset val="1"/>
      </rPr>
      <t>(</t>
    </r>
    <r>
      <rPr>
        <sz val="12"/>
        <color theme="1"/>
        <rFont val="B Traffic"/>
        <charset val="178"/>
      </rPr>
      <t>تنوتومی</t>
    </r>
    <r>
      <rPr>
        <sz val="12"/>
        <color theme="1"/>
        <rFont val="Calibri"/>
        <family val="2"/>
        <charset val="1"/>
      </rPr>
      <t>)</t>
    </r>
    <r>
      <rPr>
        <sz val="12"/>
        <color theme="1"/>
        <rFont val="B Traffic"/>
        <charset val="178"/>
      </rPr>
      <t>، باز یا تنوتومی، ادداکتور یا هامسترینگ از طریق پوست؛ چند تاندون</t>
    </r>
  </si>
  <si>
    <r>
      <rPr>
        <sz val="12"/>
        <color theme="1"/>
        <rFont val="B Traffic"/>
        <charset val="178"/>
      </rPr>
      <t xml:space="preserve">آرتروتومی زانو با بازکردن، درناژ یا درآوردن جسم خارجی </t>
    </r>
    <r>
      <rPr>
        <sz val="12"/>
        <color theme="1"/>
        <rFont val="Calibri"/>
        <family val="2"/>
        <charset val="1"/>
      </rPr>
      <t>(</t>
    </r>
    <r>
      <rPr>
        <sz val="12"/>
        <color theme="1"/>
        <rFont val="B Traffic"/>
        <charset val="178"/>
      </rPr>
      <t>برای مثال عفونت</t>
    </r>
    <r>
      <rPr>
        <sz val="12"/>
        <color theme="1"/>
        <rFont val="Calibri"/>
        <family val="2"/>
        <charset val="1"/>
      </rPr>
      <t>)</t>
    </r>
  </si>
  <si>
    <r>
      <rPr>
        <sz val="12"/>
        <color theme="1"/>
        <rFont val="B Traffic"/>
        <charset val="178"/>
      </rPr>
      <t xml:space="preserve">نورکتومی عضله هامسترینگ یا نورکتومی پوپلیتئال </t>
    </r>
    <r>
      <rPr>
        <sz val="12"/>
        <color theme="1"/>
        <rFont val="Calibri"/>
        <family val="2"/>
        <charset val="1"/>
      </rPr>
      <t>(</t>
    </r>
    <r>
      <rPr>
        <sz val="12"/>
        <color theme="1"/>
        <rFont val="B Traffic"/>
        <charset val="178"/>
      </rPr>
      <t>گاستروکنمیوس</t>
    </r>
    <r>
      <rPr>
        <sz val="12"/>
        <color theme="1"/>
        <rFont val="Calibri"/>
        <family val="2"/>
        <charset val="1"/>
      </rPr>
      <t>)</t>
    </r>
  </si>
  <si>
    <t xml:space="preserve">اکسیزیون یا بیوپسی بافت نرم ران یا زانو سطحی زیرجلدی زیر فاشیایی یا داخل عضلانی </t>
  </si>
  <si>
    <r>
      <rPr>
        <sz val="12"/>
        <color theme="1"/>
        <rFont val="Calibri"/>
        <family val="2"/>
        <charset val="1"/>
      </rPr>
      <t>(</t>
    </r>
    <r>
      <rPr>
        <sz val="12"/>
        <color theme="1"/>
        <rFont val="B Traffic"/>
        <charset val="178"/>
      </rPr>
      <t xml:space="preserve">برای بیوپسی سوزنی از بافت نرم، از کد </t>
    </r>
    <r>
      <rPr>
        <sz val="12"/>
        <color theme="1"/>
        <rFont val="Calibri"/>
        <family val="2"/>
        <charset val="1"/>
      </rPr>
      <t xml:space="preserve">200030 </t>
    </r>
    <r>
      <rPr>
        <sz val="12"/>
        <color theme="1"/>
        <rFont val="B Traffic"/>
        <charset val="178"/>
      </rPr>
      <t>استفاده گردد</t>
    </r>
    <r>
      <rPr>
        <sz val="12"/>
        <color theme="1"/>
        <rFont val="Calibri"/>
        <family val="2"/>
        <charset val="1"/>
      </rPr>
      <t>)</t>
    </r>
  </si>
  <si>
    <r>
      <rPr>
        <sz val="12"/>
        <color theme="1"/>
        <rFont val="B Traffic"/>
        <charset val="178"/>
      </rPr>
      <t xml:space="preserve">رزکسیون رادیکال تومور </t>
    </r>
    <r>
      <rPr>
        <sz val="12"/>
        <color theme="1"/>
        <rFont val="Calibri"/>
        <family val="2"/>
        <charset val="1"/>
      </rPr>
      <t>(</t>
    </r>
    <r>
      <rPr>
        <sz val="12"/>
        <color theme="1"/>
        <rFont val="B Traffic"/>
        <charset val="178"/>
      </rPr>
      <t>سرطان بدخیم</t>
    </r>
    <r>
      <rPr>
        <sz val="12"/>
        <color theme="1"/>
        <rFont val="Calibri"/>
        <family val="2"/>
        <charset val="1"/>
      </rPr>
      <t xml:space="preserve">) </t>
    </r>
    <r>
      <rPr>
        <sz val="12"/>
        <color theme="1"/>
        <rFont val="B Traffic"/>
        <charset val="178"/>
      </rPr>
      <t>بافت نرم ران یا ناحیه زانو</t>
    </r>
  </si>
  <si>
    <t>آرتروتومی زانو؛ با بیوپسی سینوویال به تنهایی یا شامل بازکردن مفصل، بیوپسی، خارج کردن جسم آزاد یا جسم خارجی</t>
  </si>
  <si>
    <r>
      <rPr>
        <sz val="12"/>
        <color theme="1"/>
        <rFont val="B Traffic"/>
        <charset val="178"/>
      </rPr>
      <t xml:space="preserve">آرتروتومی، با اکسیزیون غضروف نیمه هلالی زانو </t>
    </r>
    <r>
      <rPr>
        <sz val="12"/>
        <color theme="1"/>
        <rFont val="Calibri"/>
        <family val="2"/>
        <charset val="1"/>
      </rPr>
      <t>(</t>
    </r>
    <r>
      <rPr>
        <sz val="12"/>
        <color theme="1"/>
        <rFont val="B Traffic"/>
        <charset val="178"/>
      </rPr>
      <t>منیسکتومی</t>
    </r>
    <r>
      <rPr>
        <sz val="12"/>
        <color theme="1"/>
        <rFont val="Calibri"/>
        <family val="2"/>
        <charset val="1"/>
      </rPr>
      <t>)</t>
    </r>
    <r>
      <rPr>
        <sz val="12"/>
        <color theme="1"/>
        <rFont val="B Traffic"/>
        <charset val="178"/>
      </rPr>
      <t>؛ داخلی یا خارجی</t>
    </r>
  </si>
  <si>
    <t xml:space="preserve"> آرتروتومی با سینووکتومی، زانو؛ قدامی یا خلفی؛ یا قدامی و خلفی شامل ناحیه پوپلیتئال</t>
  </si>
  <si>
    <t>اکسیزیون بورس پره پاتلار</t>
  </si>
  <si>
    <r>
      <rPr>
        <sz val="12"/>
        <color theme="1"/>
        <rFont val="B Traffic"/>
        <charset val="178"/>
      </rPr>
      <t xml:space="preserve">اکسیزیون کیست سینوویال فضای پوپلیتئال </t>
    </r>
    <r>
      <rPr>
        <sz val="12"/>
        <color theme="1"/>
        <rFont val="Calibri"/>
        <family val="2"/>
        <charset val="1"/>
      </rPr>
      <t>(</t>
    </r>
    <r>
      <rPr>
        <sz val="12"/>
        <color theme="1"/>
        <rFont val="B Traffic"/>
        <charset val="178"/>
      </rPr>
      <t>برای مثال کیست بیکر</t>
    </r>
    <r>
      <rPr>
        <sz val="12"/>
        <color theme="1"/>
        <rFont val="Calibri"/>
        <family val="2"/>
        <charset val="1"/>
      </rPr>
      <t xml:space="preserve">) </t>
    </r>
    <r>
      <rPr>
        <sz val="12"/>
        <color theme="1"/>
        <rFont val="B Traffic"/>
        <charset val="178"/>
      </rPr>
      <t xml:space="preserve">یا اکسیزیون ضایعه مینیسک یا کپسول </t>
    </r>
    <r>
      <rPr>
        <sz val="12"/>
        <color theme="1"/>
        <rFont val="Calibri"/>
        <family val="2"/>
        <charset val="1"/>
      </rPr>
      <t>(</t>
    </r>
    <r>
      <rPr>
        <sz val="12"/>
        <color theme="1"/>
        <rFont val="B Traffic"/>
        <charset val="178"/>
      </rPr>
      <t>برای مثال کیست یا گانگلیون</t>
    </r>
    <r>
      <rPr>
        <sz val="12"/>
        <color theme="1"/>
        <rFont val="Calibri"/>
        <family val="2"/>
        <charset val="1"/>
      </rPr>
      <t>)</t>
    </r>
    <r>
      <rPr>
        <sz val="12"/>
        <color theme="1"/>
        <rFont val="B Traffic"/>
        <charset val="178"/>
      </rPr>
      <t>، زانو</t>
    </r>
  </si>
  <si>
    <t>برداشتن کشکک، به طور کامل یا نیمه</t>
  </si>
  <si>
    <r>
      <rPr>
        <sz val="12"/>
        <color theme="1"/>
        <rFont val="B Traffic"/>
        <charset val="178"/>
      </rPr>
      <t xml:space="preserve">اکسیزیون یا کورتاژ کیست استخوان یا تومور خوش‌خیم فمور از پروگزیمال تا دیستال؛ با آلوگرافت یا اتوگرافت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بدون فیکساسیون داخلی با یا بدون گچ گیری</t>
    </r>
  </si>
  <si>
    <t>اکسیزیون یا کورتاژ کیست استخوان یا تومور خوش‌خیم فمور از پروگزیمال تا دیستال؛ با آلوگرافت یا اتوگرافت با فیکساسیون داخلی با یا بدون گچ گیری</t>
  </si>
  <si>
    <r>
      <rPr>
        <sz val="12"/>
        <color theme="1"/>
        <rFont val="B Traffic"/>
        <charset val="178"/>
      </rPr>
      <t xml:space="preserve">اکسیزیون ناقص استخوان </t>
    </r>
    <r>
      <rPr>
        <sz val="12"/>
        <color theme="1"/>
        <rFont val="Calibri"/>
        <family val="2"/>
        <charset val="1"/>
      </rPr>
      <t>(</t>
    </r>
    <r>
      <rPr>
        <sz val="12"/>
        <color theme="1"/>
        <rFont val="B Traffic"/>
        <charset val="178"/>
      </rPr>
      <t>برداشتن به شکل مخروط یا نعلبکی یا دیافیزکتومی</t>
    </r>
    <r>
      <rPr>
        <sz val="12"/>
        <color theme="1"/>
        <rFont val="Calibri"/>
        <family val="2"/>
        <charset val="1"/>
      </rPr>
      <t xml:space="preserve">) </t>
    </r>
    <r>
      <rPr>
        <sz val="12"/>
        <color theme="1"/>
        <rFont val="B Traffic"/>
        <charset val="178"/>
      </rPr>
      <t xml:space="preserve">فمور، پروگزیمال تیبیا و یا فیبولا </t>
    </r>
    <r>
      <rPr>
        <sz val="12"/>
        <color theme="1"/>
        <rFont val="Calibri"/>
        <family val="2"/>
        <charset val="1"/>
      </rPr>
      <t>(</t>
    </r>
    <r>
      <rPr>
        <sz val="12"/>
        <color theme="1"/>
        <rFont val="B Traffic"/>
        <charset val="178"/>
      </rPr>
      <t>برای مثال استومیلیت یا آبسه استخوان</t>
    </r>
    <r>
      <rPr>
        <sz val="12"/>
        <color theme="1"/>
        <rFont val="Calibri"/>
        <family val="2"/>
        <charset val="1"/>
      </rPr>
      <t>)</t>
    </r>
  </si>
  <si>
    <t xml:space="preserve">رزکسیون رادیکال تومور استخوان فمور یا زانو </t>
  </si>
  <si>
    <r>
      <rPr>
        <sz val="12"/>
        <color theme="1"/>
        <rFont val="Calibri"/>
        <family val="2"/>
        <charset val="1"/>
      </rPr>
      <t>(</t>
    </r>
    <r>
      <rPr>
        <sz val="12"/>
        <color theme="1"/>
        <rFont val="B Traffic"/>
        <charset val="178"/>
      </rPr>
      <t xml:space="preserve">برای رزکسیون رادیکال تومور بافت نرم از کد </t>
    </r>
    <r>
      <rPr>
        <sz val="12"/>
        <color theme="1"/>
        <rFont val="Calibri"/>
        <family val="2"/>
        <charset val="1"/>
      </rPr>
      <t xml:space="preserve">203135 </t>
    </r>
    <r>
      <rPr>
        <sz val="12"/>
        <color theme="1"/>
        <rFont val="B Traffic"/>
        <charset val="178"/>
      </rPr>
      <t>استفاده گردد</t>
    </r>
    <r>
      <rPr>
        <sz val="12"/>
        <color theme="1"/>
        <rFont val="Calibri"/>
        <family val="2"/>
        <charset val="1"/>
      </rPr>
      <t>)</t>
    </r>
  </si>
  <si>
    <t>انجام تزریق برای آرتروگرافی زانو</t>
  </si>
  <si>
    <r>
      <rPr>
        <sz val="12"/>
        <color theme="1"/>
        <rFont val="Calibri"/>
        <family val="2"/>
        <charset val="1"/>
      </rPr>
      <t xml:space="preserve"> (</t>
    </r>
    <r>
      <rPr>
        <sz val="12"/>
        <color theme="1"/>
        <rFont val="B Traffic"/>
        <charset val="178"/>
      </rPr>
      <t>هزینه رادیولوژی به صورت جداگانه محاسبه می‌گردد</t>
    </r>
    <r>
      <rPr>
        <sz val="12"/>
        <color theme="1"/>
        <rFont val="Calibri"/>
        <family val="2"/>
        <charset val="1"/>
      </rPr>
      <t>)</t>
    </r>
  </si>
  <si>
    <t xml:space="preserve">درآوردن جسم خارجی، عمقی، ناحیه ران یا زانو </t>
  </si>
  <si>
    <r>
      <rPr>
        <sz val="12"/>
        <color theme="1"/>
        <rFont val="Calibri"/>
        <family val="2"/>
        <charset val="1"/>
      </rPr>
      <t>(</t>
    </r>
    <r>
      <rPr>
        <sz val="12"/>
        <color theme="1"/>
        <rFont val="B Traffic"/>
        <charset val="178"/>
      </rPr>
      <t xml:space="preserve">برای درآوردن پروتز زانو، شامل پروتز کامل زانو، از کد </t>
    </r>
    <r>
      <rPr>
        <sz val="12"/>
        <color theme="1"/>
        <rFont val="Calibri"/>
        <family val="2"/>
        <charset val="1"/>
      </rPr>
      <t xml:space="preserve">203445 </t>
    </r>
    <r>
      <rPr>
        <sz val="12"/>
        <color theme="1"/>
        <rFont val="B Traffic"/>
        <charset val="178"/>
      </rPr>
      <t>استفاده گردد</t>
    </r>
    <r>
      <rPr>
        <sz val="12"/>
        <color theme="1"/>
        <rFont val="Calibri"/>
        <family val="2"/>
        <charset val="1"/>
      </rPr>
      <t>)</t>
    </r>
  </si>
  <si>
    <t>بخیه زدن تاندون زیر پاتلا؛ اولیه</t>
  </si>
  <si>
    <t>بازسازی ثانویه شامل گرافت فاشیا یا تاندون</t>
  </si>
  <si>
    <t>بخیه زدن پارگی عضله چهار سر یا هامسترینگ؛ اولیه</t>
  </si>
  <si>
    <t>تنوتومی، باز، هامسترینگ، زانو تا هیپ؛ یک تاندون</t>
  </si>
  <si>
    <t>تنوتومی، باز، هامسترینگ، زانو تا هیپ؛ چند تاندون یک پا</t>
  </si>
  <si>
    <t>تنوتومی، باز، هامسترینگ، زانو تا هیپ؛ چند تاندون، دوطرفه</t>
  </si>
  <si>
    <t>بلندکردن تاندون هامسترینگ؛ یک تاندون</t>
  </si>
  <si>
    <t>بلندکردن تاندون هامسترینگ؛ چند تاندون، یک پا</t>
  </si>
  <si>
    <t>بلندکردن تاندون هامسترینگ؛ چند تاندون، دوطرفه</t>
  </si>
  <si>
    <t>گرافت تاندون هامسترینگ به پاتلا؛ یک تاندون</t>
  </si>
  <si>
    <t>گرافت تاندون هامسترینگ به پاتلا؛ چند تاندون</t>
  </si>
  <si>
    <r>
      <rPr>
        <sz val="12"/>
        <color theme="1"/>
        <rFont val="B Traffic"/>
        <charset val="178"/>
      </rPr>
      <t xml:space="preserve">انتقال تاندون هامسترینگ به فمور </t>
    </r>
    <r>
      <rPr>
        <sz val="12"/>
        <color theme="1"/>
        <rFont val="Calibri"/>
        <family val="2"/>
        <charset val="1"/>
      </rPr>
      <t>(</t>
    </r>
    <r>
      <rPr>
        <sz val="12"/>
        <color theme="1"/>
        <rFont val="B Traffic"/>
        <charset val="178"/>
      </rPr>
      <t xml:space="preserve">عمل </t>
    </r>
    <r>
      <rPr>
        <sz val="12"/>
        <color theme="1"/>
        <rFont val="Calibri"/>
        <family val="2"/>
        <charset val="1"/>
      </rPr>
      <t>Egger)</t>
    </r>
  </si>
  <si>
    <t xml:space="preserve">آرتروتومی با ترمیم منیسک، زانو </t>
  </si>
  <si>
    <r>
      <rPr>
        <sz val="12"/>
        <color theme="1"/>
        <rFont val="Calibri"/>
        <family val="2"/>
        <charset val="1"/>
      </rPr>
      <t>(</t>
    </r>
    <r>
      <rPr>
        <sz val="12"/>
        <color theme="1"/>
        <rFont val="B Traffic"/>
        <charset val="178"/>
      </rPr>
      <t xml:space="preserve">برای ترمیم آرتروسکوپیک از کد </t>
    </r>
    <r>
      <rPr>
        <sz val="12"/>
        <color theme="1"/>
        <rFont val="Calibri"/>
        <family val="2"/>
        <charset val="1"/>
      </rPr>
      <t xml:space="preserve">204890 </t>
    </r>
    <r>
      <rPr>
        <sz val="12"/>
        <color theme="1"/>
        <rFont val="B Traffic"/>
        <charset val="178"/>
      </rPr>
      <t>استفاده گردد</t>
    </r>
    <r>
      <rPr>
        <sz val="12"/>
        <color theme="1"/>
        <rFont val="Calibri"/>
        <family val="2"/>
        <charset val="1"/>
      </rPr>
      <t>)</t>
    </r>
  </si>
  <si>
    <t>ترمیم اولیه لیگامان و یا کپسول پاره شده زانو؛ لیگامان کولترال</t>
  </si>
  <si>
    <t>ترمیم اولیه لیگامان و یا کپسول پاره شده زانو؛ لیگامان کروشیت</t>
  </si>
  <si>
    <t>ترمیم اولیه لیگامان و یا کپسول پاره شده زانو؛ لیگامان کروشیت و کولترال</t>
  </si>
  <si>
    <t xml:space="preserve">پیوند کوندروسیت اتولوگ، زانو </t>
  </si>
  <si>
    <r>
      <rPr>
        <sz val="12"/>
        <color theme="1"/>
        <rFont val="Calibri"/>
        <family val="2"/>
        <charset val="1"/>
      </rPr>
      <t>(</t>
    </r>
    <r>
      <rPr>
        <sz val="12"/>
        <color theme="1"/>
        <rFont val="B Traffic"/>
        <charset val="178"/>
      </rPr>
      <t xml:space="preserve">برای تهیه کندروسیت از کد </t>
    </r>
    <r>
      <rPr>
        <sz val="12"/>
        <color theme="1"/>
        <rFont val="Calibri"/>
        <family val="2"/>
        <charset val="1"/>
      </rPr>
      <t xml:space="preserve">204845 </t>
    </r>
    <r>
      <rPr>
        <sz val="12"/>
        <color theme="1"/>
        <rFont val="B Traffic"/>
        <charset val="178"/>
      </rPr>
      <t>استفاده گردد</t>
    </r>
    <r>
      <rPr>
        <sz val="12"/>
        <color theme="1"/>
        <rFont val="Calibri"/>
        <family val="2"/>
        <charset val="1"/>
      </rPr>
      <t>)</t>
    </r>
  </si>
  <si>
    <t xml:space="preserve">آلوگرافت استئوکندرال، زانو، باز </t>
  </si>
  <si>
    <r>
      <rPr>
        <sz val="12"/>
        <color theme="1"/>
        <rFont val="Calibri"/>
        <family val="2"/>
        <charset val="1"/>
      </rPr>
      <t>(</t>
    </r>
    <r>
      <rPr>
        <sz val="12"/>
        <color theme="1"/>
        <rFont val="B Traffic"/>
        <charset val="178"/>
      </rPr>
      <t xml:space="preserve">برای ایمپلنت آلوگرافت غضروفی استخوانی به روش آرتروسکوپیک از کد </t>
    </r>
    <r>
      <rPr>
        <sz val="12"/>
        <color theme="1"/>
        <rFont val="Calibri"/>
        <family val="2"/>
        <charset val="1"/>
      </rPr>
      <t xml:space="preserve">204835 </t>
    </r>
    <r>
      <rPr>
        <sz val="12"/>
        <color theme="1"/>
        <rFont val="B Traffic"/>
        <charset val="178"/>
      </rPr>
      <t>استفاده گردد</t>
    </r>
    <r>
      <rPr>
        <sz val="12"/>
        <color theme="1"/>
        <rFont val="Calibri"/>
        <family val="2"/>
        <charset val="1"/>
      </rPr>
      <t>)</t>
    </r>
  </si>
  <si>
    <r>
      <rPr>
        <sz val="12"/>
        <color theme="1"/>
        <rFont val="B Traffic"/>
        <charset val="178"/>
      </rPr>
      <t xml:space="preserve">توبرکول پلاستی قدامی تیبیا </t>
    </r>
    <r>
      <rPr>
        <sz val="12"/>
        <color theme="1"/>
        <rFont val="Calibri"/>
        <family val="2"/>
        <charset val="1"/>
      </rPr>
      <t>(</t>
    </r>
    <r>
      <rPr>
        <sz val="12"/>
        <color theme="1"/>
        <rFont val="B Traffic"/>
        <charset val="178"/>
      </rPr>
      <t xml:space="preserve">برای مثال عمل </t>
    </r>
    <r>
      <rPr>
        <sz val="12"/>
        <color theme="1"/>
        <rFont val="Calibri"/>
        <family val="2"/>
        <charset val="1"/>
      </rPr>
      <t>Maquet)</t>
    </r>
  </si>
  <si>
    <r>
      <rPr>
        <sz val="12"/>
        <color theme="1"/>
        <rFont val="B Traffic"/>
        <charset val="178"/>
      </rPr>
      <t xml:space="preserve">بازسازی پاتلای در رونده برای مثال عمل </t>
    </r>
    <r>
      <rPr>
        <sz val="12"/>
        <color theme="1"/>
        <rFont val="Calibri"/>
        <family val="2"/>
        <charset val="1"/>
      </rPr>
      <t>(Hauser)</t>
    </r>
  </si>
  <si>
    <r>
      <rPr>
        <sz val="12"/>
        <color theme="1"/>
        <rFont val="B Traffic"/>
        <charset val="178"/>
      </rPr>
      <t xml:space="preserve">بازسازی پاتلای در رونده برای مثال عمل </t>
    </r>
    <r>
      <rPr>
        <sz val="12"/>
        <color theme="1"/>
        <rFont val="Calibri"/>
        <family val="2"/>
        <charset val="1"/>
      </rPr>
      <t>(Hauser)</t>
    </r>
    <r>
      <rPr>
        <sz val="12"/>
        <color theme="1"/>
        <rFont val="B Traffic"/>
        <charset val="178"/>
      </rPr>
      <t xml:space="preserve">؛ با مقابل قرار دادن اکستانسور و یا آزادکردن یا جلوآوردن عضله </t>
    </r>
    <r>
      <rPr>
        <sz val="12"/>
        <color theme="1"/>
        <rFont val="Calibri"/>
        <family val="2"/>
        <charset val="1"/>
      </rPr>
      <t>(</t>
    </r>
    <r>
      <rPr>
        <sz val="12"/>
        <color theme="1"/>
        <rFont val="B Traffic"/>
        <charset val="178"/>
      </rPr>
      <t xml:space="preserve">عمل </t>
    </r>
    <r>
      <rPr>
        <sz val="12"/>
        <color theme="1"/>
        <rFont val="Calibri"/>
        <family val="2"/>
        <charset val="1"/>
      </rPr>
      <t xml:space="preserve">Campbell </t>
    </r>
    <r>
      <rPr>
        <sz val="12"/>
        <color theme="1"/>
        <rFont val="B Traffic"/>
        <charset val="178"/>
      </rPr>
      <t xml:space="preserve">و </t>
    </r>
    <r>
      <rPr>
        <sz val="12"/>
        <color theme="1"/>
        <rFont val="Calibri"/>
        <family val="2"/>
        <charset val="1"/>
      </rPr>
      <t>Goldwaite)</t>
    </r>
  </si>
  <si>
    <r>
      <rPr>
        <sz val="12"/>
        <color theme="1"/>
        <rFont val="B Traffic"/>
        <charset val="178"/>
      </rPr>
      <t xml:space="preserve">بازسازی پاتلای در رونده برای مثال عمل </t>
    </r>
    <r>
      <rPr>
        <sz val="12"/>
        <color theme="1"/>
        <rFont val="Calibri"/>
        <family val="2"/>
        <charset val="1"/>
      </rPr>
      <t>(Hauser)</t>
    </r>
    <r>
      <rPr>
        <sz val="12"/>
        <color theme="1"/>
        <rFont val="B Traffic"/>
        <charset val="178"/>
      </rPr>
      <t>؛ با پاتلکتومی</t>
    </r>
  </si>
  <si>
    <t xml:space="preserve">آزادسازی رتیناکولوم خارجی، باز </t>
  </si>
  <si>
    <r>
      <rPr>
        <sz val="12"/>
        <color theme="1"/>
        <rFont val="Calibri"/>
        <family val="2"/>
        <charset val="1"/>
      </rPr>
      <t>(</t>
    </r>
    <r>
      <rPr>
        <sz val="12"/>
        <color theme="1"/>
        <rFont val="B Traffic"/>
        <charset val="178"/>
      </rPr>
      <t xml:space="preserve">برای آزادسازی رتیناکولوم خارجی توسط آرتروسکوپ، از کد </t>
    </r>
    <r>
      <rPr>
        <sz val="12"/>
        <color theme="1"/>
        <rFont val="Calibri"/>
        <family val="2"/>
        <charset val="1"/>
      </rPr>
      <t xml:space="preserve">204855 </t>
    </r>
    <r>
      <rPr>
        <sz val="12"/>
        <color theme="1"/>
        <rFont val="B Traffic"/>
        <charset val="178"/>
      </rPr>
      <t>استفاده گردد</t>
    </r>
    <r>
      <rPr>
        <sz val="12"/>
        <color theme="1"/>
        <rFont val="Calibri"/>
        <family val="2"/>
        <charset val="1"/>
      </rPr>
      <t>)</t>
    </r>
  </si>
  <si>
    <r>
      <rPr>
        <sz val="12"/>
        <color theme="1"/>
        <rFont val="B Traffic"/>
        <charset val="178"/>
      </rPr>
      <t xml:space="preserve">بازسازی </t>
    </r>
    <r>
      <rPr>
        <sz val="12"/>
        <color theme="1"/>
        <rFont val="Calibri"/>
        <family val="2"/>
        <charset val="1"/>
      </rPr>
      <t>(</t>
    </r>
    <r>
      <rPr>
        <sz val="12"/>
        <color theme="1"/>
        <rFont val="B Traffic"/>
        <charset val="178"/>
      </rPr>
      <t>تقویت لیگامانی زانو</t>
    </r>
    <r>
      <rPr>
        <sz val="12"/>
        <color theme="1"/>
        <rFont val="Calibri"/>
        <family val="2"/>
        <charset val="1"/>
      </rPr>
      <t>)</t>
    </r>
    <r>
      <rPr>
        <sz val="12"/>
        <color theme="1"/>
        <rFont val="B Traffic"/>
        <charset val="178"/>
      </rPr>
      <t>؛ خارج مفصلی</t>
    </r>
  </si>
  <si>
    <t>بازسازی باز کروشیت</t>
  </si>
  <si>
    <r>
      <rPr>
        <sz val="12"/>
        <color theme="1"/>
        <rFont val="B Traffic"/>
        <charset val="178"/>
      </rPr>
      <t xml:space="preserve">بازسازی </t>
    </r>
    <r>
      <rPr>
        <sz val="12"/>
        <color theme="1"/>
        <rFont val="Calibri"/>
        <family val="2"/>
        <charset val="1"/>
      </rPr>
      <t>(</t>
    </r>
    <r>
      <rPr>
        <sz val="12"/>
        <color theme="1"/>
        <rFont val="B Traffic"/>
        <charset val="178"/>
      </rPr>
      <t>تقویت لیگامانی زانو</t>
    </r>
    <r>
      <rPr>
        <sz val="12"/>
        <color theme="1"/>
        <rFont val="Calibri"/>
        <family val="2"/>
        <charset val="1"/>
      </rPr>
      <t>)</t>
    </r>
    <r>
      <rPr>
        <sz val="12"/>
        <color theme="1"/>
        <rFont val="B Traffic"/>
        <charset val="178"/>
      </rPr>
      <t xml:space="preserve">؛ داخل مفصلی </t>
    </r>
    <r>
      <rPr>
        <sz val="12"/>
        <color theme="1"/>
        <rFont val="Calibri"/>
        <family val="2"/>
        <charset val="1"/>
      </rPr>
      <t>(</t>
    </r>
    <r>
      <rPr>
        <sz val="12"/>
        <color theme="1"/>
        <rFont val="B Traffic"/>
        <charset val="178"/>
      </rPr>
      <t>باز و خارج مفصلی</t>
    </r>
    <r>
      <rPr>
        <sz val="12"/>
        <color theme="1"/>
        <rFont val="Calibri"/>
        <family val="2"/>
        <charset val="1"/>
      </rPr>
      <t>)</t>
    </r>
  </si>
  <si>
    <r>
      <rPr>
        <sz val="12"/>
        <color theme="1"/>
        <rFont val="B Traffic"/>
        <charset val="178"/>
      </rPr>
      <t xml:space="preserve">کوادریسپس پلاستی </t>
    </r>
    <r>
      <rPr>
        <sz val="12"/>
        <color theme="1"/>
        <rFont val="Calibri"/>
        <family val="2"/>
        <charset val="1"/>
      </rPr>
      <t>(</t>
    </r>
    <r>
      <rPr>
        <sz val="12"/>
        <color theme="1"/>
        <rFont val="B Traffic"/>
        <charset val="178"/>
      </rPr>
      <t xml:space="preserve">عمل </t>
    </r>
    <r>
      <rPr>
        <sz val="12"/>
        <color theme="1"/>
        <rFont val="Calibri"/>
        <family val="2"/>
        <charset val="1"/>
      </rPr>
      <t xml:space="preserve">Bennett </t>
    </r>
    <r>
      <rPr>
        <sz val="12"/>
        <color theme="1"/>
        <rFont val="B Traffic"/>
        <charset val="178"/>
      </rPr>
      <t xml:space="preserve">یا </t>
    </r>
    <r>
      <rPr>
        <sz val="12"/>
        <color theme="1"/>
        <rFont val="Calibri"/>
        <family val="2"/>
        <charset val="1"/>
      </rPr>
      <t>Thompson)</t>
    </r>
  </si>
  <si>
    <t>کپسولوتومی، آزادسازی خلفی کپسول، زانو</t>
  </si>
  <si>
    <t>آرتروپلاستی پاتلا به تنهایی با یا بدون پروتز</t>
  </si>
  <si>
    <t>آرتروپلاستی ناکامل زانو یک یا هر دو کندیل تیبیا یا فمور با یا بدون بازسازی پاتلا</t>
  </si>
  <si>
    <t>آرتروپلاستی ناکامل زانو یک یا هر دو کندیل تیبیا یا فمور با دبریدمان و سینووکتومی ناقص</t>
  </si>
  <si>
    <t>آرتروپلاستی، کندیل های فمور یا پلاتوی تیبیا، زانو</t>
  </si>
  <si>
    <t>آرتروپلاستی، کندیل های فمور یا پلاتوی تیبیا، زانو با دبریدمان و سینووکتومی ناقص</t>
  </si>
  <si>
    <r>
      <rPr>
        <sz val="12"/>
        <color theme="1"/>
        <rFont val="B Traffic"/>
        <charset val="178"/>
      </rPr>
      <t xml:space="preserve">آرتروپلاستی زانو، پروتز لولایی </t>
    </r>
    <r>
      <rPr>
        <sz val="12"/>
        <color theme="1"/>
        <rFont val="Calibri"/>
        <family val="2"/>
        <charset val="1"/>
      </rPr>
      <t>(</t>
    </r>
    <r>
      <rPr>
        <sz val="12"/>
        <color theme="1"/>
        <rFont val="B Traffic"/>
        <charset val="178"/>
      </rPr>
      <t xml:space="preserve">عمل </t>
    </r>
    <r>
      <rPr>
        <sz val="12"/>
        <color theme="1"/>
        <rFont val="Calibri"/>
        <family val="2"/>
        <charset val="1"/>
      </rPr>
      <t>Walldius)</t>
    </r>
  </si>
  <si>
    <t>آرتروپلاستی کامل زانو با یا بدون بازسازی پاتلا</t>
  </si>
  <si>
    <t>استئوتومی فمور، تنه یا سوپراکندیلار؛ با فیکساسیون</t>
  </si>
  <si>
    <r>
      <rPr>
        <sz val="12"/>
        <color theme="1"/>
        <rFont val="B Traffic"/>
        <charset val="178"/>
      </rPr>
      <t xml:space="preserve">استئوتومی، متعدد، با مستقیم کردن روی میله داخل مدولاری، شفت فمور عمل </t>
    </r>
    <r>
      <rPr>
        <sz val="12"/>
        <color theme="1"/>
        <rFont val="Calibri"/>
        <family val="2"/>
        <charset val="1"/>
      </rPr>
      <t>(Sofield)</t>
    </r>
  </si>
  <si>
    <r>
      <rPr>
        <sz val="12"/>
        <color theme="1"/>
        <rFont val="B Traffic"/>
        <charset val="178"/>
      </rPr>
      <t xml:space="preserve">استئوتومی، پروگزیمال تیبیا، شامل اکسیزیون یا استئوتومی فیبولا </t>
    </r>
    <r>
      <rPr>
        <sz val="12"/>
        <color theme="1"/>
        <rFont val="Calibri"/>
        <family val="2"/>
        <charset val="1"/>
      </rPr>
      <t>(</t>
    </r>
    <r>
      <rPr>
        <sz val="12"/>
        <color theme="1"/>
        <rFont val="B Traffic"/>
        <charset val="178"/>
      </rPr>
      <t>شامل تصحیح ژنوواروس یا ژنووالگوس</t>
    </r>
    <r>
      <rPr>
        <sz val="12"/>
        <color theme="1"/>
        <rFont val="Calibri"/>
        <family val="2"/>
        <charset val="1"/>
      </rPr>
      <t>)</t>
    </r>
    <r>
      <rPr>
        <sz val="12"/>
        <color theme="1"/>
        <rFont val="B Traffic"/>
        <charset val="178"/>
      </rPr>
      <t>؛ قبل یا بعد از بسته شدن اپیفیز</t>
    </r>
  </si>
  <si>
    <t>استئوپلاستی فمور شامل کوتاه کردن یا بلند کردن با یا بدون انتقال قطعه فمور</t>
  </si>
  <si>
    <t>ترمیم دیرجوش خوردن یا جوش نخوردن فمور از پروگزیمال تا دیستال با یا بدون گرافت با یا بدون استئوتومی</t>
  </si>
  <si>
    <r>
      <rPr>
        <sz val="12"/>
        <color theme="1"/>
        <rFont val="B Traffic"/>
        <charset val="178"/>
      </rPr>
      <t xml:space="preserve">توقف اپیفیز یا نیمه اپیفیز به هر روش </t>
    </r>
    <r>
      <rPr>
        <sz val="12"/>
        <color theme="1"/>
        <rFont val="Calibri"/>
        <family val="2"/>
        <charset val="1"/>
      </rPr>
      <t>(</t>
    </r>
    <r>
      <rPr>
        <sz val="12"/>
        <color theme="1"/>
        <rFont val="B Traffic"/>
        <charset val="178"/>
      </rPr>
      <t>برای مثال اپیفیزیودز</t>
    </r>
    <r>
      <rPr>
        <sz val="12"/>
        <color theme="1"/>
        <rFont val="Calibri"/>
        <family val="2"/>
        <charset val="1"/>
      </rPr>
      <t>)</t>
    </r>
    <r>
      <rPr>
        <sz val="12"/>
        <color theme="1"/>
        <rFont val="B Traffic"/>
        <charset val="178"/>
      </rPr>
      <t>؛ دیستال فمور؛ یا تیبیا و فیبولا، پروگزیمال</t>
    </r>
  </si>
  <si>
    <t>توام دیستال فمور، پروگزیمال تیبیا و فیبولا</t>
  </si>
  <si>
    <r>
      <rPr>
        <sz val="12"/>
        <color theme="1"/>
        <rFont val="B Traffic"/>
        <charset val="178"/>
      </rPr>
      <t xml:space="preserve">درمان پروفیلاکتیک </t>
    </r>
    <r>
      <rPr>
        <sz val="12"/>
        <color theme="1"/>
        <rFont val="Calibri"/>
        <family val="2"/>
        <charset val="1"/>
      </rPr>
      <t>(</t>
    </r>
    <r>
      <rPr>
        <sz val="12"/>
        <color theme="1"/>
        <rFont val="B Traffic"/>
        <charset val="178"/>
      </rPr>
      <t>گذاشتن میخ، پین، پلیت و یا سیم</t>
    </r>
    <r>
      <rPr>
        <sz val="12"/>
        <color theme="1"/>
        <rFont val="Calibri"/>
        <family val="2"/>
        <charset val="1"/>
      </rPr>
      <t xml:space="preserve">) </t>
    </r>
    <r>
      <rPr>
        <sz val="12"/>
        <color theme="1"/>
        <rFont val="B Traffic"/>
        <charset val="178"/>
      </rPr>
      <t>با یا بدون متیل متاکریلات، فمور</t>
    </r>
  </si>
  <si>
    <r>
      <rPr>
        <sz val="12"/>
        <color theme="1"/>
        <rFont val="B Traffic"/>
        <charset val="178"/>
      </rPr>
      <t xml:space="preserve">فاشیوتومی جهت کاهش فشار، ران و یا زانو، یک یا چند کمپارتمان </t>
    </r>
    <r>
      <rPr>
        <sz val="12"/>
        <color theme="1"/>
        <rFont val="Calibri"/>
        <family val="2"/>
        <charset val="1"/>
      </rPr>
      <t>(</t>
    </r>
    <r>
      <rPr>
        <sz val="12"/>
        <color theme="1"/>
        <rFont val="B Traffic"/>
        <charset val="178"/>
      </rPr>
      <t>فلکسور یا اکستانسور یا ادداکتور</t>
    </r>
    <r>
      <rPr>
        <sz val="12"/>
        <color theme="1"/>
        <rFont val="Calibri"/>
        <family val="2"/>
        <charset val="1"/>
      </rPr>
      <t>)</t>
    </r>
    <r>
      <rPr>
        <sz val="12"/>
        <color theme="1"/>
        <rFont val="B Traffic"/>
        <charset val="178"/>
      </rPr>
      <t>؛ یا با دبریدمان عضله و یا عصب مرده</t>
    </r>
  </si>
  <si>
    <t xml:space="preserve">درمان بسته شکستگی تنه فمور بدون فیکساسیون </t>
  </si>
  <si>
    <t>درمان باز شکستگی تنه فمور با میله داخل کانال</t>
  </si>
  <si>
    <t>درمان باز شکستگی تنه فمور با پلاک یا اکسترنال فیکساتور</t>
  </si>
  <si>
    <t>درمان بسته شکستگی انتهای دیستال فمور، کندیل داخلی یا خارجی با مانیپولاسیون؛ یا فیکساسیون استخوانی شکستگی فمور از طریق پوست، انتهای دیستال، کندیل داخلی یا خارجی یا سوپراکندیلار یا ترانس کندیلار، با یا بدون گسترش به ناحیه اینترکوندیلار یا جداشدن اپیفیزدیستال فمور</t>
  </si>
  <si>
    <t>درمان باز شکستگی دیستال فمور خارج مفصلی</t>
  </si>
  <si>
    <t>درمان باز شکستگی سوپراکندیلار یا ترانس کندیلار فمور با گسترش به ناحیه اینترکوندیلار، شامل فیکساسیون داخلی در صورت انجام یا درمان باز شکستگی فمور، انتهای دیستال، کندیل داخلی یا خارجی</t>
  </si>
  <si>
    <t>درمان بسته جداشدن اپیفیز دیستال فمور؛ با یا بدون مانیپولاسیون</t>
  </si>
  <si>
    <t>درمان باز جداشدن اپیفیز دیستال فمور؛ با جدا شدن اپی فیز دیستال فمور</t>
  </si>
  <si>
    <t>درمان بسته شکستگی کشکک</t>
  </si>
  <si>
    <t>درمان باز شکستگی پاتلا با فیکساسیون یا اکسزیون و ترمیم</t>
  </si>
  <si>
    <r>
      <rPr>
        <sz val="12"/>
        <color theme="1"/>
        <rFont val="B Traffic"/>
        <charset val="178"/>
      </rPr>
      <t xml:space="preserve">درمان بسته شکستگی تیبیا، پروگزیمال </t>
    </r>
    <r>
      <rPr>
        <sz val="12"/>
        <color theme="1"/>
        <rFont val="Calibri"/>
        <family val="2"/>
        <charset val="1"/>
      </rPr>
      <t>(</t>
    </r>
    <r>
      <rPr>
        <sz val="12"/>
        <color theme="1"/>
        <rFont val="B Traffic"/>
        <charset val="178"/>
      </rPr>
      <t>پلاتو</t>
    </r>
    <r>
      <rPr>
        <sz val="12"/>
        <color theme="1"/>
        <rFont val="Calibri"/>
        <family val="2"/>
        <charset val="1"/>
      </rPr>
      <t>)</t>
    </r>
    <r>
      <rPr>
        <sz val="12"/>
        <color theme="1"/>
        <rFont val="B Traffic"/>
        <charset val="178"/>
      </rPr>
      <t xml:space="preserve">؛ با یا بدون مانیپولاسیون </t>
    </r>
  </si>
  <si>
    <r>
      <rPr>
        <sz val="12"/>
        <color theme="1"/>
        <rFont val="Calibri"/>
        <family val="2"/>
        <charset val="1"/>
      </rPr>
      <t>(</t>
    </r>
    <r>
      <rPr>
        <sz val="12"/>
        <color theme="1"/>
        <rFont val="B Traffic"/>
        <charset val="178"/>
      </rPr>
      <t xml:space="preserve">برای درمان آرتروسکوپیک به کدهای </t>
    </r>
    <r>
      <rPr>
        <sz val="12"/>
        <color theme="1"/>
        <rFont val="Calibri"/>
        <family val="2"/>
        <charset val="1"/>
      </rPr>
      <t xml:space="preserve">204800 </t>
    </r>
    <r>
      <rPr>
        <sz val="12"/>
        <color theme="1"/>
        <rFont val="B Traffic"/>
        <charset val="178"/>
      </rPr>
      <t xml:space="preserve">و </t>
    </r>
    <r>
      <rPr>
        <sz val="12"/>
        <color theme="1"/>
        <rFont val="Calibri"/>
        <family val="2"/>
        <charset val="1"/>
      </rPr>
      <t xml:space="preserve">204805 </t>
    </r>
    <r>
      <rPr>
        <sz val="12"/>
        <color theme="1"/>
        <rFont val="B Traffic"/>
        <charset val="178"/>
      </rPr>
      <t>مراجعه گردد</t>
    </r>
    <r>
      <rPr>
        <sz val="12"/>
        <color theme="1"/>
        <rFont val="Calibri"/>
        <family val="2"/>
        <charset val="1"/>
      </rPr>
      <t>)</t>
    </r>
  </si>
  <si>
    <r>
      <rPr>
        <sz val="12"/>
        <color theme="1"/>
        <rFont val="B Traffic"/>
        <charset val="178"/>
      </rPr>
      <t xml:space="preserve">درمان باز شکستگی تیبیا، پروگزیمال </t>
    </r>
    <r>
      <rPr>
        <sz val="12"/>
        <color theme="1"/>
        <rFont val="Calibri"/>
        <family val="2"/>
        <charset val="1"/>
      </rPr>
      <t>(</t>
    </r>
    <r>
      <rPr>
        <sz val="12"/>
        <color theme="1"/>
        <rFont val="B Traffic"/>
        <charset val="178"/>
      </rPr>
      <t>پلاتو</t>
    </r>
    <r>
      <rPr>
        <sz val="12"/>
        <color theme="1"/>
        <rFont val="Calibri"/>
        <family val="2"/>
        <charset val="1"/>
      </rPr>
      <t>)</t>
    </r>
    <r>
      <rPr>
        <sz val="12"/>
        <color theme="1"/>
        <rFont val="B Traffic"/>
        <charset val="178"/>
      </rPr>
      <t xml:space="preserve">؛ یک یا هر دو کندیل، با یا بدون فیکساسیون داخلی </t>
    </r>
  </si>
  <si>
    <r>
      <rPr>
        <sz val="12"/>
        <color theme="1"/>
        <rFont val="Calibri"/>
        <family val="2"/>
        <charset val="1"/>
      </rPr>
      <t>(</t>
    </r>
    <r>
      <rPr>
        <sz val="12"/>
        <color theme="1"/>
        <rFont val="B Traffic"/>
        <charset val="178"/>
      </rPr>
      <t xml:space="preserve">برای درمان آرتروسکوپتیک به کدهای </t>
    </r>
    <r>
      <rPr>
        <sz val="12"/>
        <color theme="1"/>
        <rFont val="Calibri"/>
        <family val="2"/>
        <charset val="1"/>
      </rPr>
      <t xml:space="preserve">204800 </t>
    </r>
    <r>
      <rPr>
        <sz val="12"/>
        <color theme="1"/>
        <rFont val="B Traffic"/>
        <charset val="178"/>
      </rPr>
      <t xml:space="preserve">و </t>
    </r>
    <r>
      <rPr>
        <sz val="12"/>
        <color theme="1"/>
        <rFont val="Calibri"/>
        <family val="2"/>
        <charset val="1"/>
      </rPr>
      <t xml:space="preserve">204805 </t>
    </r>
    <r>
      <rPr>
        <sz val="12"/>
        <color theme="1"/>
        <rFont val="B Traffic"/>
        <charset val="178"/>
      </rPr>
      <t>مراجعه گردد</t>
    </r>
    <r>
      <rPr>
        <sz val="12"/>
        <color theme="1"/>
        <rFont val="Calibri"/>
        <family val="2"/>
        <charset val="1"/>
      </rPr>
      <t>)</t>
    </r>
  </si>
  <si>
    <r>
      <rPr>
        <sz val="12"/>
        <color theme="1"/>
        <rFont val="B Traffic"/>
        <charset val="178"/>
      </rPr>
      <t>درمان بسته شکستگی خار</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بین کندیلی و یا توبروزیته زانو، با یا بدون مانیپولاسیون </t>
    </r>
  </si>
  <si>
    <r>
      <rPr>
        <sz val="12"/>
        <color theme="1"/>
        <rFont val="Calibri"/>
        <family val="2"/>
        <charset val="1"/>
      </rPr>
      <t>(</t>
    </r>
    <r>
      <rPr>
        <sz val="12"/>
        <color theme="1"/>
        <rFont val="B Traffic"/>
        <charset val="178"/>
      </rPr>
      <t xml:space="preserve">برای درمان آرتروسکوپیک به کدهای </t>
    </r>
    <r>
      <rPr>
        <sz val="12"/>
        <color theme="1"/>
        <rFont val="Calibri"/>
        <family val="2"/>
        <charset val="1"/>
      </rPr>
      <t xml:space="preserve">204790 </t>
    </r>
    <r>
      <rPr>
        <sz val="12"/>
        <color theme="1"/>
        <rFont val="B Traffic"/>
        <charset val="178"/>
      </rPr>
      <t xml:space="preserve">و </t>
    </r>
    <r>
      <rPr>
        <sz val="12"/>
        <color theme="1"/>
        <rFont val="Calibri"/>
        <family val="2"/>
        <charset val="1"/>
      </rPr>
      <t xml:space="preserve">204795 </t>
    </r>
    <r>
      <rPr>
        <sz val="12"/>
        <color theme="1"/>
        <rFont val="B Traffic"/>
        <charset val="178"/>
      </rPr>
      <t>مراجعه گردد</t>
    </r>
    <r>
      <rPr>
        <sz val="12"/>
        <color theme="1"/>
        <rFont val="Calibri"/>
        <family val="2"/>
        <charset val="1"/>
      </rPr>
      <t>)</t>
    </r>
  </si>
  <si>
    <r>
      <rPr>
        <sz val="12"/>
        <color theme="1"/>
        <rFont val="B Traffic"/>
        <charset val="178"/>
      </rPr>
      <t>درمان باز شکستگی خار</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بین کندیلی و یا توبروزیته زانو، با یا بدون فیکساسیون</t>
    </r>
  </si>
  <si>
    <t>درمان بسته دررفتگی زانو؛ با یا بدون بیهوشی</t>
  </si>
  <si>
    <t>درمان باز دررفتگی زانو، شامل فیکساسیون داخلی در صورت انجام؛ یا با ترمیم اولیه لیگامان</t>
  </si>
  <si>
    <t>درمان بسته دررفتگی کشکک؛ با یا بدون بیهوشی</t>
  </si>
  <si>
    <t>درمان باز دررفتگی کشکک، با یا بدون برداشتن کشکک به طور کامل یا ناقص</t>
  </si>
  <si>
    <r>
      <rPr>
        <sz val="12"/>
        <color theme="1"/>
        <rFont val="B Traffic"/>
        <charset val="178"/>
      </rPr>
      <t xml:space="preserve">مانیپولاسیون مفصل زانو تحت بیهوشی عمومی </t>
    </r>
    <r>
      <rPr>
        <sz val="12"/>
        <color theme="1"/>
        <rFont val="Calibri"/>
        <family val="2"/>
        <charset val="1"/>
      </rPr>
      <t>(</t>
    </r>
    <r>
      <rPr>
        <sz val="12"/>
        <color theme="1"/>
        <rFont val="B Traffic"/>
        <charset val="178"/>
      </rPr>
      <t>شامل به‌کارگیری کشش یا دیگر وسایل فیکساسیون</t>
    </r>
    <r>
      <rPr>
        <sz val="12"/>
        <color theme="1"/>
        <rFont val="Calibri"/>
        <family val="2"/>
        <charset val="1"/>
      </rPr>
      <t>)</t>
    </r>
  </si>
  <si>
    <t>آرترودز زانو به هر روش</t>
  </si>
  <si>
    <r>
      <rPr>
        <sz val="12"/>
        <color theme="1"/>
        <rFont val="B Traffic"/>
        <charset val="178"/>
      </rPr>
      <t xml:space="preserve">آمپوتاسیون ران از وسط فمور؛ در هر سطحی، با متد فیتینگ فوری شامل اولین گچ‌گیری، باز، حلقوی </t>
    </r>
    <r>
      <rPr>
        <sz val="12"/>
        <color theme="1"/>
        <rFont val="Calibri"/>
        <family val="2"/>
        <charset val="1"/>
      </rPr>
      <t>(</t>
    </r>
    <r>
      <rPr>
        <sz val="12"/>
        <color theme="1"/>
        <rFont val="B Traffic"/>
        <charset val="178"/>
      </rPr>
      <t>گیوتینی</t>
    </r>
    <r>
      <rPr>
        <sz val="12"/>
        <color theme="1"/>
        <rFont val="Calibri"/>
        <family val="2"/>
        <charset val="1"/>
      </rPr>
      <t>)</t>
    </r>
    <r>
      <rPr>
        <sz val="12"/>
        <color theme="1"/>
        <rFont val="B Traffic"/>
        <charset val="178"/>
      </rPr>
      <t>، بستن ثانویه زخم یا اصلاح اسکار، آمپوتاسیون مجدد؛ یا دزآرتیکولاسیون زانو</t>
    </r>
  </si>
  <si>
    <t xml:space="preserve">فاشیوتومی برای کاهش فشار، ساق پا؛ کمپارتمان(های) قدامی و یا خارجی یا کمپارتمان(های) خلفی به تنهایی یا کمپارتمان(های) قدامی و یا خارجی و خلفی؛ انسیزیون و درناژ ساق یا مچ پا؛ آبسه عمقی یا هماتوم یا همراه با بورس عفونی
</t>
  </si>
  <si>
    <t>(برای انسیزیون و درناژ، سطحی، به کدهای 100015 تا 100035 مراجعه گردد) 
(برای فاشیاتومی جهت رفع فشار با دبریدمان به کد 203915 مراجعه گردد)</t>
  </si>
  <si>
    <r>
      <rPr>
        <sz val="12"/>
        <color theme="1"/>
        <rFont val="B Traffic"/>
        <charset val="178"/>
      </rPr>
      <t xml:space="preserve">تنوتومی از طریق پوست، تاندون آشیل؛ تحت بی‌حسی موضعی یا با بیهوشی عمومی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</si>
  <si>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انسیزیون ساق یا مچ پا </t>
    </r>
    <r>
      <rPr>
        <sz val="12"/>
        <color theme="1"/>
        <rFont val="Calibri"/>
        <family val="2"/>
        <charset val="1"/>
      </rPr>
      <t>(</t>
    </r>
    <r>
      <rPr>
        <sz val="12"/>
        <color theme="1"/>
        <rFont val="B Traffic"/>
        <charset val="178"/>
      </rPr>
      <t>برای مثال استئومیلیت یا آبسه استخوان</t>
    </r>
    <r>
      <rPr>
        <sz val="12"/>
        <color theme="1"/>
        <rFont val="Calibri"/>
        <family val="2"/>
        <charset val="1"/>
      </rPr>
      <t>)</t>
    </r>
  </si>
  <si>
    <t>آرتروتومی مچ پا شامل اکسپلور کردن، درناژ، یا درآوردن جسم خارجی یا آرتروتومی، آزادکردن کپسول خلفی، مچ، با یا بدون بلندکردن تاندون</t>
  </si>
  <si>
    <r>
      <rPr>
        <sz val="12"/>
        <color theme="1"/>
        <rFont val="Calibri"/>
        <family val="2"/>
        <charset val="1"/>
      </rPr>
      <t xml:space="preserve"> (</t>
    </r>
    <r>
      <rPr>
        <sz val="12"/>
        <color theme="1"/>
        <rFont val="B Traffic"/>
        <charset val="178"/>
      </rPr>
      <t xml:space="preserve">به کد </t>
    </r>
    <r>
      <rPr>
        <sz val="12"/>
        <color theme="1"/>
        <rFont val="Calibri"/>
        <family val="2"/>
        <charset val="1"/>
      </rPr>
      <t xml:space="preserve">203665 </t>
    </r>
    <r>
      <rPr>
        <sz val="12"/>
        <color theme="1"/>
        <rFont val="B Traffic"/>
        <charset val="178"/>
      </rPr>
      <t>نیز رجوع گردد</t>
    </r>
    <r>
      <rPr>
        <sz val="12"/>
        <color theme="1"/>
        <rFont val="Calibri"/>
        <family val="2"/>
        <charset val="1"/>
      </rPr>
      <t xml:space="preserve">) </t>
    </r>
  </si>
  <si>
    <t>اکسیزیون یا بیوپسی بافت نرم ساق یا مچ؛ سطحی، زیرجلدی، زیر فاشیایی یا داخل عضلانی</t>
  </si>
  <si>
    <r>
      <rPr>
        <sz val="12"/>
        <color theme="1"/>
        <rFont val="Calibri"/>
        <family val="2"/>
        <charset val="1"/>
      </rPr>
      <t xml:space="preserve"> (</t>
    </r>
    <r>
      <rPr>
        <sz val="12"/>
        <color theme="1"/>
        <rFont val="B Traffic"/>
        <charset val="178"/>
      </rPr>
      <t xml:space="preserve">برای بیوپسی سوزنی از بافت نرم، از کد </t>
    </r>
    <r>
      <rPr>
        <sz val="12"/>
        <color theme="1"/>
        <rFont val="Calibri"/>
        <family val="2"/>
        <charset val="1"/>
      </rPr>
      <t xml:space="preserve">200030 </t>
    </r>
    <r>
      <rPr>
        <sz val="12"/>
        <color theme="1"/>
        <rFont val="B Traffic"/>
        <charset val="178"/>
      </rPr>
      <t>استفاده کنید</t>
    </r>
    <r>
      <rPr>
        <sz val="12"/>
        <color theme="1"/>
        <rFont val="Calibri"/>
        <family val="2"/>
        <charset val="1"/>
      </rPr>
      <t xml:space="preserve">) </t>
    </r>
  </si>
  <si>
    <r>
      <rPr>
        <sz val="12"/>
        <color theme="1"/>
        <rFont val="B Traffic"/>
        <charset val="178"/>
      </rPr>
      <t xml:space="preserve">رزکسیون رادیکال تومور </t>
    </r>
    <r>
      <rPr>
        <sz val="12"/>
        <color theme="1"/>
        <rFont val="Calibri"/>
        <family val="2"/>
        <charset val="1"/>
      </rPr>
      <t>(</t>
    </r>
    <r>
      <rPr>
        <sz val="12"/>
        <color theme="1"/>
        <rFont val="B Traffic"/>
        <charset val="178"/>
      </rPr>
      <t>برای مثال تومور بدخیم</t>
    </r>
    <r>
      <rPr>
        <sz val="12"/>
        <color theme="1"/>
        <rFont val="Calibri"/>
        <family val="2"/>
        <charset val="1"/>
      </rPr>
      <t>)</t>
    </r>
    <r>
      <rPr>
        <sz val="12"/>
        <color theme="1"/>
        <rFont val="B Traffic"/>
        <charset val="178"/>
      </rPr>
      <t>، بافت نرم ساق یا ناحیه مچ</t>
    </r>
  </si>
  <si>
    <t>آرتروتومی مچ پا با بازکردن مفصل، با یا بدون بیوپسی، با یا بدون درآوردن جسم آزاد یا جسم خارجی یا آرتروتومی با سینووکتومی مچ پا؛ یا شامل تنوسینووکتومی</t>
  </si>
  <si>
    <r>
      <rPr>
        <sz val="12"/>
        <color theme="1"/>
        <rFont val="B Traffic"/>
        <charset val="178"/>
      </rPr>
      <t xml:space="preserve">اکسیزیون ضایعه غلاف تاندون یا کپسول </t>
    </r>
    <r>
      <rPr>
        <sz val="12"/>
        <color theme="1"/>
        <rFont val="Calibri"/>
        <family val="2"/>
        <charset val="1"/>
      </rPr>
      <t>(</t>
    </r>
    <r>
      <rPr>
        <sz val="12"/>
        <color theme="1"/>
        <rFont val="B Traffic"/>
        <charset val="178"/>
      </rPr>
      <t>برای مثال کیست یا گانگلیون ساق و یا مچ پا</t>
    </r>
    <r>
      <rPr>
        <sz val="12"/>
        <color theme="1"/>
        <rFont val="Calibri"/>
        <family val="2"/>
        <charset val="1"/>
      </rPr>
      <t>)</t>
    </r>
  </si>
  <si>
    <r>
      <rPr>
        <sz val="12"/>
        <color theme="1"/>
        <rFont val="B Traffic"/>
        <charset val="178"/>
      </rPr>
      <t xml:space="preserve"> اکسیزیون یا کورتاژ کیست استخوان یا تومور خوش‌خیم، تیبیا یا فیبولا؛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</si>
  <si>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اکسیزیون ناقص </t>
    </r>
    <r>
      <rPr>
        <sz val="12"/>
        <color theme="1"/>
        <rFont val="Calibri"/>
        <family val="2"/>
        <charset val="1"/>
      </rPr>
      <t>(</t>
    </r>
    <r>
      <rPr>
        <sz val="12"/>
        <color theme="1"/>
        <rFont val="B Traffic"/>
        <charset val="178"/>
      </rPr>
      <t>برداشتن به شکل مخروط یا نعلبکی یا دیافیزکتومی</t>
    </r>
    <r>
      <rPr>
        <sz val="12"/>
        <color theme="1"/>
        <rFont val="Calibri"/>
        <family val="2"/>
        <charset val="1"/>
      </rPr>
      <t xml:space="preserve">) </t>
    </r>
    <r>
      <rPr>
        <sz val="12"/>
        <color theme="1"/>
        <rFont val="B Traffic"/>
        <charset val="178"/>
      </rPr>
      <t xml:space="preserve">استخوان، </t>
    </r>
    <r>
      <rPr>
        <sz val="12"/>
        <color theme="1"/>
        <rFont val="Calibri"/>
        <family val="2"/>
        <charset val="1"/>
      </rPr>
      <t>(</t>
    </r>
    <r>
      <rPr>
        <sz val="12"/>
        <color theme="1"/>
        <rFont val="B Traffic"/>
        <charset val="178"/>
      </rPr>
      <t>برای مثال استئومیلیت یا اگزوستوز</t>
    </r>
    <r>
      <rPr>
        <sz val="12"/>
        <color theme="1"/>
        <rFont val="Calibri"/>
        <family val="2"/>
        <charset val="1"/>
      </rPr>
      <t>)</t>
    </r>
    <r>
      <rPr>
        <sz val="12"/>
        <color theme="1"/>
        <rFont val="B Traffic"/>
        <charset val="178"/>
      </rPr>
      <t>؛ تیبیا یا فیبولا</t>
    </r>
  </si>
  <si>
    <t>رزکسیون رادیکال تومور، استخوان؛ تیبیا یا فیبولا</t>
  </si>
  <si>
    <r>
      <rPr>
        <sz val="12"/>
        <color theme="1"/>
        <rFont val="B Traffic"/>
        <charset val="178"/>
      </rPr>
      <t xml:space="preserve">رزکسیون رادیکال تومور، استخوان؛ قاپ </t>
    </r>
    <r>
      <rPr>
        <sz val="12"/>
        <color theme="1"/>
        <rFont val="Calibri"/>
        <family val="2"/>
        <charset val="1"/>
      </rPr>
      <t>(</t>
    </r>
    <r>
      <rPr>
        <sz val="12"/>
        <color theme="1"/>
        <rFont val="B Traffic"/>
        <charset val="178"/>
      </rPr>
      <t>تالوس</t>
    </r>
    <r>
      <rPr>
        <sz val="12"/>
        <color theme="1"/>
        <rFont val="Calibri"/>
        <family val="2"/>
        <charset val="1"/>
      </rPr>
      <t xml:space="preserve">) </t>
    </r>
    <r>
      <rPr>
        <sz val="12"/>
        <color theme="1"/>
        <rFont val="B Traffic"/>
        <charset val="178"/>
      </rPr>
      <t xml:space="preserve">یا پاشنه </t>
    </r>
    <r>
      <rPr>
        <sz val="12"/>
        <color theme="1"/>
        <rFont val="Calibri"/>
        <family val="2"/>
        <charset val="1"/>
      </rPr>
      <t>(</t>
    </r>
    <r>
      <rPr>
        <sz val="12"/>
        <color theme="1"/>
        <rFont val="B Traffic"/>
        <charset val="178"/>
      </rPr>
      <t>کالکانئوس</t>
    </r>
    <r>
      <rPr>
        <sz val="12"/>
        <color theme="1"/>
        <rFont val="Calibri"/>
        <family val="2"/>
        <charset val="1"/>
      </rPr>
      <t>)</t>
    </r>
  </si>
  <si>
    <t xml:space="preserve">تزریق برای آرتروگرافی مچ پا </t>
  </si>
  <si>
    <r>
      <rPr>
        <sz val="12"/>
        <color theme="1"/>
        <rFont val="Calibri"/>
        <family val="2"/>
        <charset val="1"/>
      </rPr>
      <t>(</t>
    </r>
    <r>
      <rPr>
        <sz val="12"/>
        <color theme="1"/>
        <rFont val="B Traffic"/>
        <charset val="178"/>
      </rPr>
      <t xml:space="preserve">برای آرتروسکوپی مفصل مچ پا، به کدهای </t>
    </r>
    <r>
      <rPr>
        <sz val="12"/>
        <color theme="1"/>
        <rFont val="Calibri"/>
        <family val="2"/>
        <charset val="1"/>
      </rPr>
      <t xml:space="preserve">204945 </t>
    </r>
    <r>
      <rPr>
        <sz val="12"/>
        <color theme="1"/>
        <rFont val="B Traffic"/>
        <charset val="178"/>
      </rPr>
      <t xml:space="preserve">تا </t>
    </r>
    <r>
      <rPr>
        <sz val="12"/>
        <color theme="1"/>
        <rFont val="Calibri"/>
        <family val="2"/>
        <charset val="1"/>
      </rPr>
      <t xml:space="preserve">204960 </t>
    </r>
    <r>
      <rPr>
        <sz val="12"/>
        <color theme="1"/>
        <rFont val="B Traffic"/>
        <charset val="178"/>
      </rPr>
      <t>رجوع کنید</t>
    </r>
    <r>
      <rPr>
        <sz val="12"/>
        <color theme="1"/>
        <rFont val="Calibri"/>
        <family val="2"/>
        <charset val="1"/>
      </rPr>
      <t>) (</t>
    </r>
    <r>
      <rPr>
        <sz val="12"/>
        <color theme="1"/>
        <rFont val="B Traffic"/>
        <charset val="178"/>
      </rPr>
      <t>هزینه رادیولوژی به صورت جداگانه محاسبه می‌گردد</t>
    </r>
    <r>
      <rPr>
        <sz val="12"/>
        <color theme="1"/>
        <rFont val="Calibri"/>
        <family val="2"/>
        <charset val="1"/>
      </rPr>
      <t>)</t>
    </r>
  </si>
  <si>
    <r>
      <rPr>
        <sz val="12"/>
        <color theme="1"/>
        <rFont val="B Traffic"/>
        <charset val="178"/>
      </rPr>
      <t xml:space="preserve">ترمیم اولیه، باز یا از طریق پوست، پارگی تاندون آشیل؛ با گرافت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یا ترمیم ثانویه تاندون آشیل با یا بدون گرافت</t>
    </r>
  </si>
  <si>
    <t>ترمیم نقص فاشیای ساق پا؛ یا ترمیم تاندون فلکسور ساق پا؛ اولیه یا ثانویه، با یا بدون گرافت، هر تاندون</t>
  </si>
  <si>
    <t xml:space="preserve">ترمیم تاندون اکستانسور ساق پا؛ اولیه یا ثانویه، با یا بدون گرافت، هر تاندون </t>
  </si>
  <si>
    <t>ترمیم دررفتگی تاندون‌های پرونئال؛ با یا بدون استئوتومی فیبولا</t>
  </si>
  <si>
    <t>تنولیز تاندون فلکسور یا اکستانسور، ساق و یا مچ پا؛ منفرد؛ هر تاندون</t>
  </si>
  <si>
    <r>
      <rPr>
        <sz val="12"/>
        <color theme="1"/>
        <rFont val="B Traffic"/>
        <charset val="178"/>
      </rPr>
      <t xml:space="preserve">تاندون‌های متعدد </t>
    </r>
    <r>
      <rPr>
        <sz val="12"/>
        <color theme="1"/>
        <rFont val="Calibri"/>
        <family val="2"/>
        <charset val="1"/>
      </rPr>
      <t>(</t>
    </r>
    <r>
      <rPr>
        <sz val="12"/>
        <color theme="1"/>
        <rFont val="B Traffic"/>
        <charset val="178"/>
      </rPr>
      <t xml:space="preserve">از طریق انسیزیون </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مجزا</t>
    </r>
    <r>
      <rPr>
        <sz val="12"/>
        <color theme="1"/>
        <rFont val="Calibri"/>
        <family val="2"/>
        <charset val="1"/>
      </rPr>
      <t>)</t>
    </r>
  </si>
  <si>
    <r>
      <rPr>
        <sz val="12"/>
        <color theme="1"/>
        <rFont val="B Traffic"/>
        <charset val="178"/>
      </rPr>
      <t xml:space="preserve">بلندکردن یا کوتاه کردن تاندون ساق یا مچ پا؛ یک تاندون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</si>
  <si>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بلندکردن یا کوتاه کردن تاندون ساق یا مچ پا؛ چند تاندون </t>
    </r>
    <r>
      <rPr>
        <sz val="12"/>
        <color theme="1"/>
        <rFont val="Calibri"/>
        <family val="2"/>
        <charset val="1"/>
      </rPr>
      <t>(</t>
    </r>
    <r>
      <rPr>
        <sz val="12"/>
        <color theme="1"/>
        <rFont val="B Traffic"/>
        <charset val="178"/>
      </rPr>
      <t>از طریق یک انسیزیون</t>
    </r>
    <r>
      <rPr>
        <sz val="12"/>
        <color theme="1"/>
        <rFont val="Calibri"/>
        <family val="2"/>
        <charset val="1"/>
      </rPr>
      <t>)</t>
    </r>
    <r>
      <rPr>
        <sz val="12"/>
        <color theme="1"/>
        <rFont val="B Traffic"/>
        <charset val="178"/>
      </rPr>
      <t>، هر کدام</t>
    </r>
  </si>
  <si>
    <r>
      <rPr>
        <sz val="12"/>
        <color theme="1"/>
        <rFont val="B Traffic"/>
        <charset val="178"/>
      </rPr>
      <t xml:space="preserve">کوتاه نمودن گاستروکنمیوس </t>
    </r>
    <r>
      <rPr>
        <sz val="12"/>
        <color theme="1"/>
        <rFont val="Calibri"/>
        <family val="2"/>
        <charset val="1"/>
      </rPr>
      <t>(</t>
    </r>
    <r>
      <rPr>
        <sz val="12"/>
        <color theme="1"/>
        <rFont val="B Traffic"/>
        <charset val="178"/>
      </rPr>
      <t xml:space="preserve">عمل </t>
    </r>
    <r>
      <rPr>
        <sz val="12"/>
        <color theme="1"/>
        <rFont val="Calibri"/>
        <family val="2"/>
        <charset val="1"/>
      </rPr>
      <t>Strayer)</t>
    </r>
  </si>
  <si>
    <r>
      <rPr>
        <sz val="12"/>
        <color theme="1"/>
        <rFont val="B Traffic"/>
        <charset val="178"/>
      </rPr>
      <t xml:space="preserve">جابجایی یا گرافت یک تاندون </t>
    </r>
    <r>
      <rPr>
        <sz val="12"/>
        <color theme="1"/>
        <rFont val="Calibri"/>
        <family val="2"/>
        <charset val="1"/>
      </rPr>
      <t>(</t>
    </r>
    <r>
      <rPr>
        <sz val="12"/>
        <color theme="1"/>
        <rFont val="B Traffic"/>
        <charset val="178"/>
      </rPr>
      <t>با تغییر جهت یا مسیر عضله</t>
    </r>
    <r>
      <rPr>
        <sz val="12"/>
        <color theme="1"/>
        <rFont val="Calibri"/>
        <family val="2"/>
        <charset val="1"/>
      </rPr>
      <t>)</t>
    </r>
    <r>
      <rPr>
        <sz val="12"/>
        <color theme="1"/>
        <rFont val="B Traffic"/>
        <charset val="178"/>
      </rPr>
      <t xml:space="preserve">؛ سطحی </t>
    </r>
    <r>
      <rPr>
        <sz val="12"/>
        <color theme="1"/>
        <rFont val="Calibri"/>
        <family val="2"/>
        <charset val="1"/>
      </rPr>
      <t>(</t>
    </r>
    <r>
      <rPr>
        <sz val="12"/>
        <color theme="1"/>
        <rFont val="B Traffic"/>
        <charset val="178"/>
      </rPr>
      <t>برای مثال اکستانسورهای تیبیال قدامی به قسمت میدفوت</t>
    </r>
    <r>
      <rPr>
        <sz val="12"/>
        <color theme="1"/>
        <rFont val="Calibri"/>
        <family val="2"/>
        <charset val="1"/>
      </rPr>
      <t>)</t>
    </r>
  </si>
  <si>
    <r>
      <rPr>
        <sz val="12"/>
        <color theme="1"/>
        <rFont val="B Traffic"/>
        <charset val="178"/>
      </rPr>
      <t xml:space="preserve">جابجایی یا گرافت یک تاندون </t>
    </r>
    <r>
      <rPr>
        <sz val="12"/>
        <color theme="1"/>
        <rFont val="Calibri"/>
        <family val="2"/>
        <charset val="1"/>
      </rPr>
      <t>(</t>
    </r>
    <r>
      <rPr>
        <sz val="12"/>
        <color theme="1"/>
        <rFont val="B Traffic"/>
        <charset val="178"/>
      </rPr>
      <t>با تغییر جهت یا مسیر عضله</t>
    </r>
    <r>
      <rPr>
        <sz val="12"/>
        <color theme="1"/>
        <rFont val="Calibri"/>
        <family val="2"/>
        <charset val="1"/>
      </rPr>
      <t>)</t>
    </r>
    <r>
      <rPr>
        <sz val="12"/>
        <color theme="1"/>
        <rFont val="B Traffic"/>
        <charset val="178"/>
      </rPr>
      <t xml:space="preserve">؛ عمقی </t>
    </r>
    <r>
      <rPr>
        <sz val="12"/>
        <color theme="1"/>
        <rFont val="Calibri"/>
        <family val="2"/>
        <charset val="1"/>
      </rPr>
      <t>(</t>
    </r>
    <r>
      <rPr>
        <sz val="12"/>
        <color theme="1"/>
        <rFont val="B Traffic"/>
        <charset val="178"/>
      </rPr>
      <t xml:space="preserve">برای مثال تیبیال قدامی یا تیبیال خلفی از میان فضای بین استخوانی، فلکسور دیژیتروم لونگوس، فلکسور هالوسیس لونگوس یا تاندون پرونئال به قسمت میدفوت یا </t>
    </r>
    <r>
      <rPr>
        <sz val="12"/>
        <color theme="1"/>
        <rFont val="Calibri"/>
        <family val="2"/>
        <charset val="1"/>
      </rPr>
      <t>hindfoot)</t>
    </r>
  </si>
  <si>
    <r>
      <rPr>
        <sz val="12"/>
        <color theme="1"/>
        <rFont val="B Traffic"/>
        <charset val="178"/>
      </rPr>
      <t xml:space="preserve">جابجایی یا گرافت یک تاندون </t>
    </r>
    <r>
      <rPr>
        <sz val="12"/>
        <color theme="1"/>
        <rFont val="Calibri"/>
        <family val="2"/>
        <charset val="1"/>
      </rPr>
      <t>(</t>
    </r>
    <r>
      <rPr>
        <sz val="12"/>
        <color theme="1"/>
        <rFont val="B Traffic"/>
        <charset val="178"/>
      </rPr>
      <t>با تغییر جهت یا مسیر عضله</t>
    </r>
    <r>
      <rPr>
        <sz val="12"/>
        <color theme="1"/>
        <rFont val="Calibri"/>
        <family val="2"/>
        <charset val="1"/>
      </rPr>
      <t>)</t>
    </r>
    <r>
      <rPr>
        <sz val="12"/>
        <color theme="1"/>
        <rFont val="B Traffic"/>
        <charset val="178"/>
      </rPr>
      <t>؛ عمقی یا سطحی، هر تاندون اضافه</t>
    </r>
  </si>
  <si>
    <t>ترمیم اولیه یا ثانویه پارگی لیگامان‌های مچ پا؛ کولترال یک یا دوطرفه</t>
  </si>
  <si>
    <t>آرتروپلاستی مچ پا</t>
  </si>
  <si>
    <r>
      <rPr>
        <sz val="12"/>
        <color theme="1"/>
        <rFont val="B Traffic"/>
        <charset val="178"/>
      </rPr>
      <t xml:space="preserve">آرتروپلاستی مچ پا با پروتز </t>
    </r>
    <r>
      <rPr>
        <sz val="12"/>
        <color theme="1"/>
        <rFont val="Calibri"/>
        <family val="2"/>
        <charset val="1"/>
      </rPr>
      <t>(</t>
    </r>
    <r>
      <rPr>
        <sz val="12"/>
        <color theme="1"/>
        <rFont val="B Traffic"/>
        <charset val="178"/>
      </rPr>
      <t>مچ کامل</t>
    </r>
    <r>
      <rPr>
        <sz val="12"/>
        <color theme="1"/>
        <rFont val="Calibri"/>
        <family val="2"/>
        <charset val="1"/>
      </rPr>
      <t>)</t>
    </r>
  </si>
  <si>
    <t>آرتروپلاستی مجدد مچ پا، مچ کامل</t>
  </si>
  <si>
    <t>خارج کردن پروتز مچ</t>
  </si>
  <si>
    <t>استئوتومی تیبیا یا فیبولا تیبیا و فیبولا</t>
  </si>
  <si>
    <t xml:space="preserve">استئوتومی فیبولا </t>
  </si>
  <si>
    <r>
      <rPr>
        <sz val="12"/>
        <color theme="1"/>
        <rFont val="B Traffic"/>
        <charset val="178"/>
      </rPr>
      <t xml:space="preserve">متعدد با تصحیح وضعیت قرارگیری استخوان توسط میله داخل مدولاری </t>
    </r>
    <r>
      <rPr>
        <sz val="12"/>
        <color theme="1"/>
        <rFont val="Calibri"/>
        <family val="2"/>
        <charset val="1"/>
      </rPr>
      <t>(</t>
    </r>
    <r>
      <rPr>
        <sz val="12"/>
        <color theme="1"/>
        <rFont val="B Traffic"/>
        <charset val="178"/>
      </rPr>
      <t xml:space="preserve">مثل عمل </t>
    </r>
    <r>
      <rPr>
        <sz val="12"/>
        <color theme="1"/>
        <rFont val="Calibri"/>
        <family val="2"/>
        <charset val="1"/>
      </rPr>
      <t>Sofield)</t>
    </r>
  </si>
  <si>
    <r>
      <rPr>
        <sz val="12"/>
        <color theme="1"/>
        <rFont val="Calibri"/>
        <family val="2"/>
        <charset val="1"/>
      </rPr>
      <t xml:space="preserve"> (</t>
    </r>
    <r>
      <rPr>
        <sz val="12"/>
        <color theme="1"/>
        <rFont val="B Traffic"/>
        <charset val="178"/>
      </rPr>
      <t xml:space="preserve">برای استئوتومی به منظور اصلاح ژنوواروس یا ژنووالگوس به کد </t>
    </r>
    <r>
      <rPr>
        <sz val="12"/>
        <color theme="1"/>
        <rFont val="Calibri"/>
        <family val="2"/>
        <charset val="1"/>
      </rPr>
      <t xml:space="preserve">203400 </t>
    </r>
    <r>
      <rPr>
        <sz val="12"/>
        <color theme="1"/>
        <rFont val="B Traffic"/>
        <charset val="178"/>
      </rPr>
      <t>رجوع گردد</t>
    </r>
    <r>
      <rPr>
        <sz val="12"/>
        <color theme="1"/>
        <rFont val="Calibri"/>
        <family val="2"/>
        <charset val="1"/>
      </rPr>
      <t>)</t>
    </r>
  </si>
  <si>
    <t>استئوپلاستی تیبیا و فیبولا، بلندکردن یا کوتاه کردن</t>
  </si>
  <si>
    <t>درمان بد جوش خوردن یا جوش نخوردن تیبیا ویا فیبولا به هر روش با یا بدون گرافت</t>
  </si>
  <si>
    <t>اصلاح پسودوآرتروز مادرزادی تیبیا</t>
  </si>
  <si>
    <r>
      <rPr>
        <sz val="12"/>
        <color theme="1"/>
        <rFont val="B Traffic"/>
        <charset val="178"/>
      </rPr>
      <t xml:space="preserve">توقف رشد اپیفیز </t>
    </r>
    <r>
      <rPr>
        <sz val="12"/>
        <color theme="1"/>
        <rFont val="Calibri"/>
        <family val="2"/>
        <charset val="1"/>
      </rPr>
      <t>(</t>
    </r>
    <r>
      <rPr>
        <sz val="12"/>
        <color theme="1"/>
        <rFont val="B Traffic"/>
        <charset val="178"/>
      </rPr>
      <t>اپیفیزیودز</t>
    </r>
    <r>
      <rPr>
        <sz val="12"/>
        <color theme="1"/>
        <rFont val="Calibri"/>
        <family val="2"/>
        <charset val="1"/>
      </rPr>
      <t xml:space="preserve">) </t>
    </r>
    <r>
      <rPr>
        <sz val="12"/>
        <color theme="1"/>
        <rFont val="B Traffic"/>
        <charset val="178"/>
      </rPr>
      <t>باز؛ دیستال تیبیا یا دیستال فیبولا یا دیستال تیبیا و فیبولا</t>
    </r>
  </si>
  <si>
    <r>
      <rPr>
        <sz val="12"/>
        <color theme="1"/>
        <rFont val="B Traffic"/>
        <charset val="178"/>
      </rPr>
      <t xml:space="preserve">توقف رشد اپیفیز </t>
    </r>
    <r>
      <rPr>
        <sz val="12"/>
        <color theme="1"/>
        <rFont val="Calibri"/>
        <family val="2"/>
        <charset val="1"/>
      </rPr>
      <t>(</t>
    </r>
    <r>
      <rPr>
        <sz val="12"/>
        <color theme="1"/>
        <rFont val="B Traffic"/>
        <charset val="178"/>
      </rPr>
      <t>اپیفیزیودز</t>
    </r>
    <r>
      <rPr>
        <sz val="12"/>
        <color theme="1"/>
        <rFont val="Calibri"/>
        <family val="2"/>
        <charset val="1"/>
      </rPr>
      <t>)</t>
    </r>
    <r>
      <rPr>
        <sz val="12"/>
        <color theme="1"/>
        <rFont val="B Traffic"/>
        <charset val="178"/>
      </rPr>
      <t>، هر روش، ترکیبی، پروگزیمال و دیستال تیبیا و فیبولا</t>
    </r>
  </si>
  <si>
    <t>توقف رشد دیستال فمور</t>
  </si>
  <si>
    <r>
      <rPr>
        <sz val="12"/>
        <color theme="1"/>
        <rFont val="Calibri"/>
        <family val="2"/>
        <charset val="1"/>
      </rPr>
      <t xml:space="preserve"> (</t>
    </r>
    <r>
      <rPr>
        <sz val="12"/>
        <color theme="1"/>
        <rFont val="B Traffic"/>
        <charset val="178"/>
      </rPr>
      <t xml:space="preserve">برای توقف رشد اپیفیز تیبیا و فیبولا از کد </t>
    </r>
    <r>
      <rPr>
        <sz val="12"/>
        <color theme="1"/>
        <rFont val="Calibri"/>
        <family val="2"/>
        <charset val="1"/>
      </rPr>
      <t xml:space="preserve">203425 </t>
    </r>
    <r>
      <rPr>
        <sz val="12"/>
        <color theme="1"/>
        <rFont val="B Traffic"/>
        <charset val="178"/>
      </rPr>
      <t>استفاده گردد</t>
    </r>
    <r>
      <rPr>
        <sz val="12"/>
        <color theme="1"/>
        <rFont val="Calibri"/>
        <family val="2"/>
        <charset val="1"/>
      </rPr>
      <t xml:space="preserve">) </t>
    </r>
  </si>
  <si>
    <r>
      <rPr>
        <sz val="12"/>
        <color theme="1"/>
        <rFont val="B Traffic"/>
        <charset val="178"/>
      </rPr>
      <t xml:space="preserve">درمان پیشگیرانه </t>
    </r>
    <r>
      <rPr>
        <sz val="12"/>
        <color theme="1"/>
        <rFont val="Calibri"/>
        <family val="2"/>
        <charset val="1"/>
      </rPr>
      <t>(</t>
    </r>
    <r>
      <rPr>
        <sz val="12"/>
        <color theme="1"/>
        <rFont val="B Traffic"/>
        <charset val="178"/>
      </rPr>
      <t>کارگذاری میخ، پین، پلیت یا سیم</t>
    </r>
    <r>
      <rPr>
        <sz val="12"/>
        <color theme="1"/>
        <rFont val="Calibri"/>
        <family val="2"/>
        <charset val="1"/>
      </rPr>
      <t>)</t>
    </r>
    <r>
      <rPr>
        <sz val="12"/>
        <color theme="1"/>
        <rFont val="B Traffic"/>
        <charset val="178"/>
      </rPr>
      <t>، با یا بدون متیل متاکریلات، تیبیا</t>
    </r>
  </si>
  <si>
    <r>
      <rPr>
        <sz val="12"/>
        <color theme="1"/>
        <rFont val="B Traffic"/>
        <charset val="178"/>
      </rPr>
      <t xml:space="preserve">درمان بسته شکستگی تنه تیبیا </t>
    </r>
    <r>
      <rPr>
        <sz val="12"/>
        <color theme="1"/>
        <rFont val="Calibri"/>
        <family val="2"/>
        <charset val="1"/>
      </rPr>
      <t>(</t>
    </r>
    <r>
      <rPr>
        <sz val="12"/>
        <color theme="1"/>
        <rFont val="B Traffic"/>
        <charset val="178"/>
      </rPr>
      <t>با یا بدون شکستگی فیبولا</t>
    </r>
    <r>
      <rPr>
        <sz val="12"/>
        <color theme="1"/>
        <rFont val="Calibri"/>
        <family val="2"/>
        <charset val="1"/>
      </rPr>
      <t xml:space="preserve">) </t>
    </r>
    <r>
      <rPr>
        <sz val="12"/>
        <color theme="1"/>
        <rFont val="B Traffic"/>
        <charset val="178"/>
      </rPr>
      <t xml:space="preserve">با یا بدون مانیپولاسیون؛ یا فیکساسیون اسکلتی شکستگی تنه تیبیا </t>
    </r>
    <r>
      <rPr>
        <sz val="12"/>
        <color theme="1"/>
        <rFont val="Calibri"/>
        <family val="2"/>
        <charset val="1"/>
      </rPr>
      <t>(</t>
    </r>
    <r>
      <rPr>
        <sz val="12"/>
        <color theme="1"/>
        <rFont val="B Traffic"/>
        <charset val="178"/>
      </rPr>
      <t>با یا بدون شکستگی فیبولا</t>
    </r>
    <r>
      <rPr>
        <sz val="12"/>
        <color theme="1"/>
        <rFont val="Calibri"/>
        <family val="2"/>
        <charset val="1"/>
      </rPr>
      <t xml:space="preserve">) </t>
    </r>
    <r>
      <rPr>
        <sz val="12"/>
        <color theme="1"/>
        <rFont val="B Traffic"/>
        <charset val="178"/>
      </rPr>
      <t xml:space="preserve">از طریق پوست </t>
    </r>
    <r>
      <rPr>
        <sz val="12"/>
        <color theme="1"/>
        <rFont val="Calibri"/>
        <family val="2"/>
        <charset val="1"/>
      </rPr>
      <t>(</t>
    </r>
    <r>
      <rPr>
        <sz val="12"/>
        <color theme="1"/>
        <rFont val="B Traffic"/>
        <charset val="178"/>
      </rPr>
      <t>برای مثال پین یا پیچ</t>
    </r>
    <r>
      <rPr>
        <sz val="12"/>
        <color theme="1"/>
        <rFont val="Calibri"/>
        <family val="2"/>
        <charset val="1"/>
      </rPr>
      <t>)</t>
    </r>
  </si>
  <si>
    <r>
      <rPr>
        <sz val="12"/>
        <color theme="1"/>
        <rFont val="B Traffic"/>
        <charset val="178"/>
      </rPr>
      <t xml:space="preserve">درمان باز شکستگی تنه تیبیا </t>
    </r>
    <r>
      <rPr>
        <sz val="12"/>
        <color theme="1"/>
        <rFont val="Calibri"/>
        <family val="2"/>
        <charset val="1"/>
      </rPr>
      <t>(</t>
    </r>
    <r>
      <rPr>
        <sz val="12"/>
        <color theme="1"/>
        <rFont val="B Traffic"/>
        <charset val="178"/>
      </rPr>
      <t>با یا بدون شکستگی فیبولا</t>
    </r>
    <r>
      <rPr>
        <sz val="12"/>
        <color theme="1"/>
        <rFont val="Calibri"/>
        <family val="2"/>
        <charset val="1"/>
      </rPr>
      <t xml:space="preserve">) </t>
    </r>
    <r>
      <rPr>
        <sz val="12"/>
        <color theme="1"/>
        <rFont val="B Traffic"/>
        <charset val="178"/>
      </rPr>
      <t>با پلیت یا پیچ، با یا بدون سرکلاژ</t>
    </r>
  </si>
  <si>
    <r>
      <rPr>
        <sz val="12"/>
        <color theme="1"/>
        <rFont val="B Traffic"/>
        <charset val="178"/>
      </rPr>
      <t xml:space="preserve">درمان شکستگی تنه تیبیا </t>
    </r>
    <r>
      <rPr>
        <sz val="12"/>
        <color theme="1"/>
        <rFont val="Calibri"/>
        <family val="2"/>
        <charset val="1"/>
      </rPr>
      <t>(</t>
    </r>
    <r>
      <rPr>
        <sz val="12"/>
        <color theme="1"/>
        <rFont val="B Traffic"/>
        <charset val="178"/>
      </rPr>
      <t>با یا بدون شکستگی فیبولا</t>
    </r>
    <r>
      <rPr>
        <sz val="12"/>
        <color theme="1"/>
        <rFont val="Calibri"/>
        <family val="2"/>
        <charset val="1"/>
      </rPr>
      <t xml:space="preserve">) </t>
    </r>
    <r>
      <rPr>
        <sz val="12"/>
        <color theme="1"/>
        <rFont val="B Traffic"/>
        <charset val="178"/>
      </rPr>
      <t>به وسیله پروتز داخل مدولاری، با یا بدون پیچ اینترلاکینگ و</t>
    </r>
    <r>
      <rPr>
        <sz val="12"/>
        <color theme="1"/>
        <rFont val="Calibri"/>
        <family val="2"/>
        <charset val="1"/>
      </rPr>
      <t>/</t>
    </r>
    <r>
      <rPr>
        <sz val="12"/>
        <color theme="1"/>
        <rFont val="B Traffic"/>
        <charset val="178"/>
      </rPr>
      <t>یا سرکلاژ</t>
    </r>
  </si>
  <si>
    <t>درمان بسته شکستگی قوزک داخلی؛ با یا بدون مانیپولاسیون؛ با یا بدون کشش پوستی یا استخوانی</t>
  </si>
  <si>
    <t>درمان باز شکستگی قوزک داخلی؛ با یا بدون فیکساسیون</t>
  </si>
  <si>
    <t>درمان بسته شکستگی تنه یا پروگزیمال فیبولا، با یا بدون مانیپولاسیون</t>
  </si>
  <si>
    <t>درمان باز شکستگی تنه یا پروگزیمال فیبولا، با یا بدون فیکساسیون</t>
  </si>
  <si>
    <r>
      <rPr>
        <sz val="12"/>
        <color theme="1"/>
        <rFont val="B Traffic"/>
        <charset val="178"/>
      </rPr>
      <t xml:space="preserve">درمان بسته شکستگی دیستال فیبولا </t>
    </r>
    <r>
      <rPr>
        <sz val="12"/>
        <color theme="1"/>
        <rFont val="Calibri"/>
        <family val="2"/>
        <charset val="1"/>
      </rPr>
      <t>(</t>
    </r>
    <r>
      <rPr>
        <sz val="12"/>
        <color theme="1"/>
        <rFont val="B Traffic"/>
        <charset val="178"/>
      </rPr>
      <t>قوزک خارجی</t>
    </r>
    <r>
      <rPr>
        <sz val="12"/>
        <color theme="1"/>
        <rFont val="Calibri"/>
        <family val="2"/>
        <charset val="1"/>
      </rPr>
      <t>)</t>
    </r>
    <r>
      <rPr>
        <sz val="12"/>
        <color theme="1"/>
        <rFont val="B Traffic"/>
        <charset val="178"/>
      </rPr>
      <t>؛ با یا بدون مانیپولاسیون</t>
    </r>
  </si>
  <si>
    <t>درمان باز شکستگی دیستال فیبولا؛ با یا بدون فیکساسیون</t>
  </si>
  <si>
    <r>
      <rPr>
        <sz val="12"/>
        <color theme="1"/>
        <rFont val="B Traffic"/>
        <charset val="178"/>
      </rPr>
      <t xml:space="preserve">درمان بسته شکستگی هر دو قوزک مچ پا </t>
    </r>
    <r>
      <rPr>
        <sz val="12"/>
        <color theme="1"/>
        <rFont val="Calibri"/>
        <family val="2"/>
        <charset val="1"/>
      </rPr>
      <t>(</t>
    </r>
    <r>
      <rPr>
        <sz val="12"/>
        <color theme="1"/>
        <rFont val="B Traffic"/>
        <charset val="178"/>
      </rPr>
      <t>برای مثال قوزک خارجی و داخلی، قوزک خلفی و خارجی، یا قوزک داخلی و خلفی</t>
    </r>
    <r>
      <rPr>
        <sz val="12"/>
        <color theme="1"/>
        <rFont val="Calibri"/>
        <family val="2"/>
        <charset val="1"/>
      </rPr>
      <t>)</t>
    </r>
    <r>
      <rPr>
        <sz val="12"/>
        <color theme="1"/>
        <rFont val="B Traffic"/>
        <charset val="178"/>
      </rPr>
      <t>؛ با یا بدون مانیپولاسیون</t>
    </r>
  </si>
  <si>
    <r>
      <rPr>
        <sz val="12"/>
        <color theme="1"/>
        <rFont val="B Traffic"/>
        <charset val="178"/>
      </rPr>
      <t xml:space="preserve">درمان شکستگی هر دو قوزک مچ پا </t>
    </r>
    <r>
      <rPr>
        <sz val="12"/>
        <color theme="1"/>
        <rFont val="Calibri"/>
        <family val="2"/>
        <charset val="1"/>
      </rPr>
      <t>(</t>
    </r>
    <r>
      <rPr>
        <sz val="12"/>
        <color theme="1"/>
        <rFont val="B Traffic"/>
        <charset val="178"/>
      </rPr>
      <t>برای مثال قوزک خارجی و داخلی، قوزک خلفی و خارجی، یا قوزک داخلی و خلفی</t>
    </r>
    <r>
      <rPr>
        <sz val="12"/>
        <color theme="1"/>
        <rFont val="Calibri"/>
        <family val="2"/>
        <charset val="1"/>
      </rPr>
      <t>)</t>
    </r>
    <r>
      <rPr>
        <sz val="12"/>
        <color theme="1"/>
        <rFont val="B Traffic"/>
        <charset val="178"/>
      </rPr>
      <t>؛ با یا بدون فیکساسیون</t>
    </r>
  </si>
  <si>
    <t>درمان بسته شکستگی سه قوزک مچ پا؛ با یا بدون مانیپولاسیون</t>
  </si>
  <si>
    <t>درمان باز شکستگی سه قوزک مچ پا؛ با فیکساسیون لبه خلفی</t>
  </si>
  <si>
    <r>
      <rPr>
        <sz val="12"/>
        <color theme="1"/>
        <rFont val="B Traffic"/>
        <charset val="178"/>
      </rPr>
      <t xml:space="preserve">درمان بسته شکستگی سطح مفصلی تحمل کننده وزن دیستال تیبیا </t>
    </r>
    <r>
      <rPr>
        <sz val="12"/>
        <color theme="1"/>
        <rFont val="Calibri"/>
        <family val="2"/>
        <charset val="1"/>
      </rPr>
      <t>(</t>
    </r>
    <r>
      <rPr>
        <sz val="12"/>
        <color theme="1"/>
        <rFont val="B Traffic"/>
        <charset val="178"/>
      </rPr>
      <t xml:space="preserve">برای مثال </t>
    </r>
    <r>
      <rPr>
        <sz val="12"/>
        <color theme="1"/>
        <rFont val="Calibri"/>
        <family val="2"/>
        <charset val="1"/>
      </rPr>
      <t xml:space="preserve">Pilon </t>
    </r>
    <r>
      <rPr>
        <sz val="12"/>
        <color theme="1"/>
        <rFont val="B Traffic"/>
        <charset val="178"/>
      </rPr>
      <t xml:space="preserve">یا </t>
    </r>
    <r>
      <rPr>
        <sz val="12"/>
        <color theme="1"/>
        <rFont val="Calibri"/>
        <family val="2"/>
        <charset val="1"/>
      </rPr>
      <t>Tibial Plafond)</t>
    </r>
    <r>
      <rPr>
        <sz val="12"/>
        <color theme="1"/>
        <rFont val="B Traffic"/>
        <charset val="178"/>
      </rPr>
      <t>، با یا بدون بیهوشی؛ با یا بدون مانیپولاسیون</t>
    </r>
  </si>
  <si>
    <r>
      <rPr>
        <sz val="12"/>
        <color theme="1"/>
        <rFont val="B Traffic"/>
        <charset val="178"/>
      </rPr>
      <t xml:space="preserve">درمان باز شکستگی سطح مفصلی تحمل کننده وزن، دیستال تیبیا </t>
    </r>
    <r>
      <rPr>
        <sz val="12"/>
        <color theme="1"/>
        <rFont val="Calibri"/>
        <family val="2"/>
        <charset val="1"/>
      </rPr>
      <t>(</t>
    </r>
    <r>
      <rPr>
        <sz val="12"/>
        <color theme="1"/>
        <rFont val="B Traffic"/>
        <charset val="178"/>
      </rPr>
      <t xml:space="preserve">برای مثال </t>
    </r>
    <r>
      <rPr>
        <sz val="12"/>
        <color theme="1"/>
        <rFont val="Calibri"/>
        <family val="2"/>
        <charset val="1"/>
      </rPr>
      <t>Tibial Plafond)</t>
    </r>
    <r>
      <rPr>
        <sz val="12"/>
        <color theme="1"/>
        <rFont val="B Traffic"/>
        <charset val="178"/>
      </rPr>
      <t>، شامل فیکساسیون داخلی در صورت انجام؛ تیبیا به تنهایی</t>
    </r>
  </si>
  <si>
    <t>درمان باز شکستگی پلافوند تیبیا بدون فیکساسیون فیبولا</t>
  </si>
  <si>
    <r>
      <rPr>
        <sz val="12"/>
        <color theme="1"/>
        <rFont val="B Traffic"/>
        <charset val="178"/>
      </rPr>
      <t>درمان باز جداشدگي مفصل تیبیو فیبولار ديستال</t>
    </r>
    <r>
      <rPr>
        <sz val="12"/>
        <color theme="1"/>
        <rFont val="Calibri"/>
        <family val="2"/>
        <charset val="1"/>
      </rPr>
      <t>(</t>
    </r>
    <r>
      <rPr>
        <sz val="12"/>
        <color theme="1"/>
        <rFont val="B Traffic"/>
        <charset val="178"/>
      </rPr>
      <t>سين دس موزيس</t>
    </r>
    <r>
      <rPr>
        <sz val="12"/>
        <color theme="1"/>
        <rFont val="Calibri"/>
        <family val="2"/>
        <charset val="1"/>
      </rPr>
      <t xml:space="preserve">) </t>
    </r>
    <r>
      <rPr>
        <sz val="12"/>
        <color theme="1"/>
        <rFont val="B Traffic"/>
        <charset val="178"/>
      </rPr>
      <t>شامل فيكساسيون داخلي در صورت انجام</t>
    </r>
  </si>
  <si>
    <t>درمان بسته دررفتگی مفصل تیبیو فیبولار پروگزیمال؛ با یا بدون بیهوشی</t>
  </si>
  <si>
    <t>درمان باز دررفتگی مفصل تیبیو فیبولار پروگزیمال، شامل فیکساسیون داخلی در صورت انجام، یا با اکسیزیون پروگزیمال فیبولا</t>
  </si>
  <si>
    <t>درمان بسته دررفتگی مچ پا، با یا بدون بیهوشی، با یا بدون فیکساسیون استخوانی از طریق پوست</t>
  </si>
  <si>
    <t>درمان باز دررفتگی مچ پا، با یا بدون فیکساسیون استخوانی از طریق پوست، بدون ترمیم یا فیکساسیون داخلی</t>
  </si>
  <si>
    <r>
      <rPr>
        <sz val="12"/>
        <color theme="1"/>
        <rFont val="B Traffic"/>
        <charset val="178"/>
      </rPr>
      <t xml:space="preserve">مانیپولاسیون مچ پا تحت بیهوشی عمومی </t>
    </r>
    <r>
      <rPr>
        <sz val="12"/>
        <color theme="1"/>
        <rFont val="Calibri"/>
        <family val="2"/>
        <charset val="1"/>
      </rPr>
      <t>(</t>
    </r>
    <r>
      <rPr>
        <sz val="12"/>
        <color theme="1"/>
        <rFont val="B Traffic"/>
        <charset val="178"/>
      </rPr>
      <t>شامل به‌کارگیری کشش یا وسایل دیگر جهت فیکساسیون</t>
    </r>
    <r>
      <rPr>
        <sz val="12"/>
        <color theme="1"/>
        <rFont val="Calibri"/>
        <family val="2"/>
        <charset val="1"/>
      </rPr>
      <t>)</t>
    </r>
  </si>
  <si>
    <t>آرترودز مچ پا</t>
  </si>
  <si>
    <t>آرترودز مفصل تیلیوفیبولار، پروگزیمال یا دیستال</t>
  </si>
  <si>
    <t>آمپوتاسیون ساق یا مچ پا به هر روش</t>
  </si>
  <si>
    <r>
      <rPr>
        <sz val="12"/>
        <color theme="1"/>
        <rFont val="B Traffic"/>
        <charset val="178"/>
      </rPr>
      <t>فاشیوتومی برای کاهش فشار، ساق پا، کمپارتمان‌های قدامی و یا خارجی، با دبریدمان عصب و یا عضله مرده؛ یا کمپارتمان</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خلفی، قدامی و یا خارجی، با دبریدمان عصب و یا عضله مرده </t>
    </r>
  </si>
  <si>
    <r>
      <rPr>
        <sz val="12"/>
        <color theme="1"/>
        <rFont val="Calibri"/>
        <family val="2"/>
        <charset val="1"/>
      </rPr>
      <t>(</t>
    </r>
    <r>
      <rPr>
        <sz val="12"/>
        <color theme="1"/>
        <rFont val="B Traffic"/>
        <charset val="178"/>
      </rPr>
      <t xml:space="preserve">برای فاشیوتامی جهت دکمپرسیون بدون دبریدمان از کد </t>
    </r>
    <r>
      <rPr>
        <sz val="12"/>
        <color theme="1"/>
        <rFont val="Calibri"/>
        <family val="2"/>
        <charset val="1"/>
      </rPr>
      <t xml:space="preserve">203570 </t>
    </r>
    <r>
      <rPr>
        <sz val="12"/>
        <color theme="1"/>
        <rFont val="B Traffic"/>
        <charset val="178"/>
      </rPr>
      <t>استفاده گردد</t>
    </r>
    <r>
      <rPr>
        <sz val="12"/>
        <color theme="1"/>
        <rFont val="Calibri"/>
        <family val="2"/>
        <charset val="1"/>
      </rPr>
      <t xml:space="preserve">) </t>
    </r>
  </si>
  <si>
    <t>انسیزیون و درناژ بورس پا یا زیر فاشیا با یا بدون درگیری غلاف تاندون، پا، یک فضای بورس یک یا چند ناحیه</t>
  </si>
  <si>
    <r>
      <rPr>
        <sz val="12"/>
        <color theme="1"/>
        <rFont val="B Traffic"/>
        <charset val="178"/>
      </rPr>
      <t xml:space="preserve">انسیزیون کورتکس استخوان </t>
    </r>
    <r>
      <rPr>
        <sz val="12"/>
        <color theme="1"/>
        <rFont val="Calibri"/>
        <family val="2"/>
        <charset val="1"/>
      </rPr>
      <t>(</t>
    </r>
    <r>
      <rPr>
        <sz val="12"/>
        <color theme="1"/>
        <rFont val="B Traffic"/>
        <charset val="178"/>
      </rPr>
      <t>برای مثال استئومیلیت یا آبسه استخوان</t>
    </r>
    <r>
      <rPr>
        <sz val="12"/>
        <color theme="1"/>
        <rFont val="Calibri"/>
        <family val="2"/>
        <charset val="1"/>
      </rPr>
      <t>)</t>
    </r>
  </si>
  <si>
    <t xml:space="preserve">فاشیوتومی پا و یا انگشتان پا </t>
  </si>
  <si>
    <r>
      <rPr>
        <sz val="12"/>
        <color theme="1"/>
        <rFont val="Calibri"/>
        <family val="2"/>
        <charset val="1"/>
      </rPr>
      <t>(</t>
    </r>
    <r>
      <rPr>
        <sz val="12"/>
        <color theme="1"/>
        <rFont val="B Traffic"/>
        <charset val="178"/>
      </rPr>
      <t xml:space="preserve">به کدهای </t>
    </r>
    <r>
      <rPr>
        <sz val="12"/>
        <color theme="1"/>
        <rFont val="Calibri"/>
        <family val="2"/>
        <charset val="1"/>
      </rPr>
      <t xml:space="preserve">203970 </t>
    </r>
    <r>
      <rPr>
        <sz val="12"/>
        <color theme="1"/>
        <rFont val="B Traffic"/>
        <charset val="178"/>
      </rPr>
      <t xml:space="preserve">و </t>
    </r>
    <r>
      <rPr>
        <sz val="12"/>
        <color theme="1"/>
        <rFont val="Calibri"/>
        <family val="2"/>
        <charset val="1"/>
      </rPr>
      <t xml:space="preserve">203975 </t>
    </r>
    <r>
      <rPr>
        <sz val="12"/>
        <color theme="1"/>
        <rFont val="B Traffic"/>
        <charset val="178"/>
      </rPr>
      <t xml:space="preserve">و </t>
    </r>
    <r>
      <rPr>
        <sz val="12"/>
        <color theme="1"/>
        <rFont val="Calibri"/>
        <family val="2"/>
        <charset val="1"/>
      </rPr>
      <t xml:space="preserve">204150 </t>
    </r>
    <r>
      <rPr>
        <sz val="12"/>
        <color theme="1"/>
        <rFont val="B Traffic"/>
        <charset val="178"/>
      </rPr>
      <t>هم مراجعه گردد</t>
    </r>
    <r>
      <rPr>
        <sz val="12"/>
        <color theme="1"/>
        <rFont val="Calibri"/>
        <family val="2"/>
        <charset val="1"/>
      </rPr>
      <t>)</t>
    </r>
  </si>
  <si>
    <t xml:space="preserve">تنوتومی از طریق پوست انگشت پا، یک یا چند تاندون </t>
  </si>
  <si>
    <r>
      <rPr>
        <sz val="12"/>
        <color theme="1"/>
        <rFont val="Calibri"/>
        <family val="2"/>
        <charset val="1"/>
      </rPr>
      <t>(</t>
    </r>
    <r>
      <rPr>
        <sz val="12"/>
        <color theme="1"/>
        <rFont val="B Traffic"/>
        <charset val="178"/>
      </rPr>
      <t xml:space="preserve">برای تنوتومی باز به کدهای </t>
    </r>
    <r>
      <rPr>
        <sz val="12"/>
        <color theme="1"/>
        <rFont val="Calibri"/>
        <family val="2"/>
        <charset val="1"/>
      </rPr>
      <t xml:space="preserve">204135 </t>
    </r>
    <r>
      <rPr>
        <sz val="12"/>
        <color theme="1"/>
        <rFont val="B Traffic"/>
        <charset val="178"/>
      </rPr>
      <t xml:space="preserve">و </t>
    </r>
    <r>
      <rPr>
        <sz val="12"/>
        <color theme="1"/>
        <rFont val="Calibri"/>
        <family val="2"/>
        <charset val="1"/>
      </rPr>
      <t xml:space="preserve">204150 </t>
    </r>
    <r>
      <rPr>
        <sz val="12"/>
        <color theme="1"/>
        <rFont val="B Traffic"/>
        <charset val="178"/>
      </rPr>
      <t>مراجعه گردد</t>
    </r>
    <r>
      <rPr>
        <sz val="12"/>
        <color theme="1"/>
        <rFont val="Calibri"/>
        <family val="2"/>
        <charset val="1"/>
      </rPr>
      <t>)</t>
    </r>
  </si>
  <si>
    <t>آرتروتومی شامل باز کردن، درناژ یا درآوردن جسم خارجی یا جسم آزاد، مفصل اینترتارسال یا تارسو متاتارسال یا متاتارسوفالانژیال یا اینترفالانژیال</t>
  </si>
  <si>
    <t>نورکتومی عضلات انترنزیک پا</t>
  </si>
  <si>
    <r>
      <rPr>
        <sz val="12"/>
        <color theme="1"/>
        <rFont val="B Traffic"/>
        <charset val="178"/>
      </rPr>
      <t xml:space="preserve">آزادکردن تونل تارسال </t>
    </r>
    <r>
      <rPr>
        <sz val="12"/>
        <color theme="1"/>
        <rFont val="Calibri"/>
        <family val="2"/>
        <charset val="1"/>
      </rPr>
      <t>(</t>
    </r>
    <r>
      <rPr>
        <sz val="12"/>
        <color theme="1"/>
        <rFont val="B Traffic"/>
        <charset val="178"/>
      </rPr>
      <t>کم کردن فشار از روی عصب تیبیال خلفی</t>
    </r>
    <r>
      <rPr>
        <sz val="12"/>
        <color theme="1"/>
        <rFont val="Calibri"/>
        <family val="2"/>
        <charset val="1"/>
      </rPr>
      <t>)</t>
    </r>
  </si>
  <si>
    <t>اکسیزیون تومور، پا، بافت زیرجلدی یا عمقی، زیر فاشیایی، داخل عضلانی</t>
  </si>
  <si>
    <r>
      <rPr>
        <sz val="12"/>
        <color theme="1"/>
        <rFont val="B Traffic"/>
        <charset val="178"/>
      </rPr>
      <t xml:space="preserve">رزکسیون رادیکال تومور </t>
    </r>
    <r>
      <rPr>
        <sz val="12"/>
        <color theme="1"/>
        <rFont val="Calibri"/>
        <family val="2"/>
        <charset val="1"/>
      </rPr>
      <t>(</t>
    </r>
    <r>
      <rPr>
        <sz val="12"/>
        <color theme="1"/>
        <rFont val="B Traffic"/>
        <charset val="178"/>
      </rPr>
      <t>سرطان بدخیم</t>
    </r>
    <r>
      <rPr>
        <sz val="12"/>
        <color theme="1"/>
        <rFont val="Calibri"/>
        <family val="2"/>
        <charset val="1"/>
      </rPr>
      <t xml:space="preserve">) </t>
    </r>
    <r>
      <rPr>
        <sz val="12"/>
        <color theme="1"/>
        <rFont val="B Traffic"/>
        <charset val="178"/>
      </rPr>
      <t>بافت نرم پا</t>
    </r>
  </si>
  <si>
    <t>آرتراتومی با بیوپسی؛ مفصل اینترتارسال یا تارسومتاتارسال یا متاتارسو فالانژیال یا اینترفالانژیال</t>
  </si>
  <si>
    <r>
      <rPr>
        <sz val="12"/>
        <color theme="1"/>
        <rFont val="B Traffic"/>
        <charset val="178"/>
      </rPr>
      <t xml:space="preserve">فاشیکتومی، فاشیای کف پایی، ناقص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</si>
  <si>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فاشیکتومی، فاشیای کف پایی، رادیکال </t>
    </r>
    <r>
      <rPr>
        <sz val="12"/>
        <color theme="1"/>
        <rFont val="Calibri"/>
        <family val="2"/>
        <charset val="1"/>
      </rPr>
      <t>(</t>
    </r>
    <r>
      <rPr>
        <sz val="12"/>
        <color theme="1"/>
        <rFont val="B Traffic"/>
        <charset val="178"/>
      </rPr>
      <t>عمل مستقل</t>
    </r>
    <r>
      <rPr>
        <sz val="12"/>
        <color theme="1"/>
        <rFont val="Calibri"/>
        <family val="2"/>
        <charset val="1"/>
      </rPr>
      <t xml:space="preserve">) </t>
    </r>
  </si>
  <si>
    <r>
      <rPr>
        <sz val="12"/>
        <color theme="1"/>
        <rFont val="Calibri"/>
        <family val="2"/>
        <charset val="1"/>
      </rPr>
      <t>(</t>
    </r>
    <r>
      <rPr>
        <sz val="12"/>
        <color theme="1"/>
        <rFont val="B Traffic"/>
        <charset val="178"/>
      </rPr>
      <t xml:space="preserve">برای فاشیاتومی پلانتار به کدهای </t>
    </r>
    <r>
      <rPr>
        <sz val="12"/>
        <color theme="1"/>
        <rFont val="Calibri"/>
        <family val="2"/>
        <charset val="1"/>
      </rPr>
      <t xml:space="preserve">203930 </t>
    </r>
    <r>
      <rPr>
        <sz val="12"/>
        <color theme="1"/>
        <rFont val="B Traffic"/>
        <charset val="178"/>
      </rPr>
      <t xml:space="preserve">و </t>
    </r>
    <r>
      <rPr>
        <sz val="12"/>
        <color theme="1"/>
        <rFont val="Calibri"/>
        <family val="2"/>
        <charset val="1"/>
      </rPr>
      <t xml:space="preserve">204150 </t>
    </r>
    <r>
      <rPr>
        <sz val="12"/>
        <color theme="1"/>
        <rFont val="B Traffic"/>
        <charset val="178"/>
      </rPr>
      <t>مراجعه گردد</t>
    </r>
    <r>
      <rPr>
        <sz val="12"/>
        <color theme="1"/>
        <rFont val="Calibri"/>
        <family val="2"/>
        <charset val="1"/>
      </rPr>
      <t>)</t>
    </r>
  </si>
  <si>
    <t>سینووکتومی؛ مفصل اینترتارسال یا تارسومتاتارسال یا متاتارسو فالانژیال، هر کدام</t>
  </si>
  <si>
    <r>
      <rPr>
        <sz val="12"/>
        <color theme="1"/>
        <rFont val="B Traffic"/>
        <charset val="178"/>
      </rPr>
      <t xml:space="preserve">اکسیزیون نورومای بین‌انگشتی </t>
    </r>
    <r>
      <rPr>
        <sz val="12"/>
        <color theme="1"/>
        <rFont val="Calibri"/>
        <family val="2"/>
        <charset val="1"/>
      </rPr>
      <t>(Morton)</t>
    </r>
    <r>
      <rPr>
        <sz val="12"/>
        <color theme="1"/>
        <rFont val="B Traffic"/>
        <charset val="178"/>
      </rPr>
      <t>، منفرد؛ هر کدام</t>
    </r>
  </si>
  <si>
    <t>سینووکتومی غلاف تاندون، پا؛ فلکسور</t>
  </si>
  <si>
    <t>سینووکتومی غلاف تاندون، پا؛ اکستانسور</t>
  </si>
  <si>
    <r>
      <rPr>
        <sz val="12"/>
        <color theme="1"/>
        <rFont val="B Traffic"/>
        <charset val="178"/>
      </rPr>
      <t xml:space="preserve">اکسیزیون ضایعه، تاندون، غلاف تاندون یا کپسول </t>
    </r>
    <r>
      <rPr>
        <sz val="12"/>
        <color theme="1"/>
        <rFont val="Calibri"/>
        <family val="2"/>
        <charset val="1"/>
      </rPr>
      <t>(</t>
    </r>
    <r>
      <rPr>
        <sz val="12"/>
        <color theme="1"/>
        <rFont val="B Traffic"/>
        <charset val="178"/>
      </rPr>
      <t>شامل سینووکتومی</t>
    </r>
    <r>
      <rPr>
        <sz val="12"/>
        <color theme="1"/>
        <rFont val="Calibri"/>
        <family val="2"/>
        <charset val="1"/>
      </rPr>
      <t>) (</t>
    </r>
    <r>
      <rPr>
        <sz val="12"/>
        <color theme="1"/>
        <rFont val="B Traffic"/>
        <charset val="178"/>
      </rPr>
      <t>برای مثال کیست یا گانگلیون</t>
    </r>
    <r>
      <rPr>
        <sz val="12"/>
        <color theme="1"/>
        <rFont val="Calibri"/>
        <family val="2"/>
        <charset val="1"/>
      </rPr>
      <t>)</t>
    </r>
    <r>
      <rPr>
        <sz val="12"/>
        <color theme="1"/>
        <rFont val="B Traffic"/>
        <charset val="178"/>
      </rPr>
      <t>؛ پا</t>
    </r>
  </si>
  <si>
    <r>
      <rPr>
        <sz val="12"/>
        <color theme="1"/>
        <rFont val="B Traffic"/>
        <charset val="178"/>
      </rPr>
      <t xml:space="preserve">اکسیزیون ضایعه، تاندون، غلاف تاندون یا کپسول </t>
    </r>
    <r>
      <rPr>
        <sz val="12"/>
        <color theme="1"/>
        <rFont val="Calibri"/>
        <family val="2"/>
        <charset val="1"/>
      </rPr>
      <t>(</t>
    </r>
    <r>
      <rPr>
        <sz val="12"/>
        <color theme="1"/>
        <rFont val="B Traffic"/>
        <charset val="178"/>
      </rPr>
      <t>شامل سینووکتومی</t>
    </r>
    <r>
      <rPr>
        <sz val="12"/>
        <color theme="1"/>
        <rFont val="Calibri"/>
        <family val="2"/>
        <charset val="1"/>
      </rPr>
      <t>) (</t>
    </r>
    <r>
      <rPr>
        <sz val="12"/>
        <color theme="1"/>
        <rFont val="B Traffic"/>
        <charset val="178"/>
      </rPr>
      <t>برای مثال کیست یا گانگلیون</t>
    </r>
    <r>
      <rPr>
        <sz val="12"/>
        <color theme="1"/>
        <rFont val="Calibri"/>
        <family val="2"/>
        <charset val="1"/>
      </rPr>
      <t>)</t>
    </r>
    <r>
      <rPr>
        <sz val="12"/>
        <color theme="1"/>
        <rFont val="B Traffic"/>
        <charset val="178"/>
      </rPr>
      <t>؛ انگشتان پا، هر کدام</t>
    </r>
  </si>
  <si>
    <r>
      <rPr>
        <sz val="12"/>
        <color theme="1"/>
        <rFont val="B Traffic"/>
        <charset val="178"/>
      </rPr>
      <t>اکسیزیون یا کوتاژ کیست استخوان یا تومور خوش‌خیم، تالوس یا کالکانئوس؛ با اتوگرافت ایلیاک یا غیره</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با آلوگرافت</t>
    </r>
  </si>
  <si>
    <r>
      <rPr>
        <sz val="12"/>
        <color theme="1"/>
        <rFont val="B Traffic"/>
        <charset val="178"/>
      </rPr>
      <t xml:space="preserve">اکسیزیون یا کورتاژ کیست استخوان یا تومور خوش‌خیم، تارسال یا متاتارسال، به جز تالوس یا گالگانئوس با اتوگرافت ایلیاک یا غیره </t>
    </r>
    <r>
      <rPr>
        <sz val="12"/>
        <color theme="1"/>
        <rFont val="Calibri"/>
        <family val="2"/>
        <charset val="1"/>
      </rPr>
      <t>(</t>
    </r>
    <r>
      <rPr>
        <sz val="12"/>
        <color theme="1"/>
        <rFont val="B Traffic"/>
        <charset val="178"/>
      </rPr>
      <t>شامل تهیه گرافت</t>
    </r>
    <r>
      <rPr>
        <sz val="12"/>
        <color theme="1"/>
        <rFont val="Calibri"/>
        <family val="2"/>
        <charset val="1"/>
      </rPr>
      <t xml:space="preserve">) </t>
    </r>
    <r>
      <rPr>
        <sz val="12"/>
        <color theme="1"/>
        <rFont val="B Traffic"/>
        <charset val="178"/>
      </rPr>
      <t>یا با آلوگرافت</t>
    </r>
  </si>
  <si>
    <t>اکسیزیون یا کورتاژ کیست استخوان یا تومور خوش‌خیم، انگشتان پا</t>
  </si>
  <si>
    <r>
      <rPr>
        <sz val="12"/>
        <color theme="1"/>
        <rFont val="B Traffic"/>
        <charset val="178"/>
      </rPr>
      <t xml:space="preserve">استکتومی اکسیزیون ناقص، سر متاتارس پنجم </t>
    </r>
    <r>
      <rPr>
        <sz val="12"/>
        <color theme="1"/>
        <rFont val="Calibri"/>
        <family val="2"/>
        <charset val="1"/>
      </rPr>
      <t>(Bunionette) (</t>
    </r>
    <r>
      <rPr>
        <sz val="12"/>
        <color theme="1"/>
        <rFont val="B Traffic"/>
        <charset val="178"/>
      </rPr>
      <t>عمل مستقل</t>
    </r>
    <r>
      <rPr>
        <sz val="12"/>
        <color theme="1"/>
        <rFont val="Calibri"/>
        <family val="2"/>
        <charset val="1"/>
      </rPr>
      <t>)</t>
    </r>
  </si>
  <si>
    <t>استکتومی، اکسیزیون کامل؛ هر متاتارس</t>
  </si>
  <si>
    <r>
      <rPr>
        <sz val="12"/>
        <color theme="1"/>
        <rFont val="B Traffic"/>
        <charset val="178"/>
      </rPr>
      <t xml:space="preserve">استکتومی، اکسیزیون کامل؛ سر همه متاتارس‌ها، با برداشتن ناقص بند پروگزیمال انگشت، به جز متاتارس اول برای مثال عمل </t>
    </r>
    <r>
      <rPr>
        <sz val="12"/>
        <color theme="1"/>
        <rFont val="Calibri"/>
        <family val="2"/>
        <charset val="1"/>
      </rPr>
      <t>(Clayton)</t>
    </r>
  </si>
  <si>
    <t>استکتومی، اکسیزیون استخوان‌های تارس به‌هم چسبیده</t>
  </si>
  <si>
    <t>استکتومی کالکانئوس</t>
  </si>
  <si>
    <t>اکسیزیون برای خار، با یا بدون آزادکردن فاشیای کف پا</t>
  </si>
  <si>
    <r>
      <rPr>
        <sz val="12"/>
        <color theme="1"/>
        <rFont val="B Traffic"/>
        <charset val="178"/>
      </rPr>
      <t xml:space="preserve">اکسیزیون ناقص استخوان </t>
    </r>
    <r>
      <rPr>
        <sz val="12"/>
        <color theme="1"/>
        <rFont val="Calibri"/>
        <family val="2"/>
        <charset val="1"/>
      </rPr>
      <t>(</t>
    </r>
    <r>
      <rPr>
        <sz val="12"/>
        <color theme="1"/>
        <rFont val="B Traffic"/>
        <charset val="178"/>
      </rPr>
      <t>برداشتن به شکل مخروط یا نعلبکی، سکسترکتومی یا دیافیزکتومی</t>
    </r>
    <r>
      <rPr>
        <sz val="12"/>
        <color theme="1"/>
        <rFont val="Calibri"/>
        <family val="2"/>
        <charset val="1"/>
      </rPr>
      <t>) (</t>
    </r>
    <r>
      <rPr>
        <sz val="12"/>
        <color theme="1"/>
        <rFont val="B Traffic"/>
        <charset val="178"/>
      </rPr>
      <t xml:space="preserve">برای مثال استئومیلیت یا </t>
    </r>
    <r>
      <rPr>
        <sz val="12"/>
        <color theme="1"/>
        <rFont val="Calibri"/>
        <family val="2"/>
        <charset val="1"/>
      </rPr>
      <t>Bossing)</t>
    </r>
    <r>
      <rPr>
        <sz val="12"/>
        <color theme="1"/>
        <rFont val="B Traffic"/>
        <charset val="178"/>
      </rPr>
      <t>؛ تالوس یا کالکانئوس</t>
    </r>
  </si>
  <si>
    <t xml:space="preserve">اکسیزیون ناقص استخوان تارس یا متاتارس، به جز تالوس یا کالکانئوس </t>
  </si>
  <si>
    <r>
      <rPr>
        <sz val="12"/>
        <color theme="1"/>
        <rFont val="Calibri"/>
        <family val="2"/>
        <charset val="1"/>
      </rPr>
      <t>(</t>
    </r>
    <r>
      <rPr>
        <sz val="12"/>
        <color theme="1"/>
        <rFont val="B Traffic"/>
        <charset val="178"/>
      </rPr>
      <t xml:space="preserve">برای برداشتن لبه استخوانی </t>
    </r>
    <r>
      <rPr>
        <sz val="12"/>
        <color theme="1"/>
        <rFont val="Calibri"/>
        <family val="2"/>
        <charset val="1"/>
      </rPr>
      <t>(</t>
    </r>
    <r>
      <rPr>
        <sz val="12"/>
        <color theme="1"/>
        <rFont val="B Traffic"/>
        <charset val="178"/>
      </rPr>
      <t>کایلکتومی</t>
    </r>
    <r>
      <rPr>
        <sz val="12"/>
        <color theme="1"/>
        <rFont val="Calibri"/>
        <family val="2"/>
        <charset val="1"/>
      </rPr>
      <t xml:space="preserve">) </t>
    </r>
    <r>
      <rPr>
        <sz val="12"/>
        <color theme="1"/>
        <rFont val="B Traffic"/>
        <charset val="178"/>
      </rPr>
      <t xml:space="preserve">در هالوکس ریجیدوس از کد </t>
    </r>
    <r>
      <rPr>
        <sz val="12"/>
        <color theme="1"/>
        <rFont val="Calibri"/>
        <family val="2"/>
        <charset val="1"/>
      </rPr>
      <t xml:space="preserve">204205 </t>
    </r>
    <r>
      <rPr>
        <sz val="12"/>
        <color theme="1"/>
        <rFont val="B Traffic"/>
        <charset val="178"/>
      </rPr>
      <t>استفاده گردد</t>
    </r>
    <r>
      <rPr>
        <sz val="12"/>
        <color theme="1"/>
        <rFont val="Calibri"/>
        <family val="2"/>
        <charset val="1"/>
      </rPr>
      <t xml:space="preserve">) </t>
    </r>
  </si>
  <si>
    <t>اکسیزیون ناقص بند انگشت پا</t>
  </si>
  <si>
    <t>رزکسیون کامل یا ناقص، قاعده بند انگشت، هر انگشت</t>
  </si>
  <si>
    <r>
      <rPr>
        <sz val="12"/>
        <color theme="1"/>
        <rFont val="B Traffic"/>
        <charset val="178"/>
      </rPr>
      <t xml:space="preserve">تالکتومی </t>
    </r>
    <r>
      <rPr>
        <sz val="12"/>
        <color theme="1"/>
        <rFont val="Calibri"/>
        <family val="2"/>
        <charset val="1"/>
      </rPr>
      <t>(</t>
    </r>
    <r>
      <rPr>
        <sz val="12"/>
        <color theme="1"/>
        <rFont val="B Traffic"/>
        <charset val="178"/>
      </rPr>
      <t>آستراگالکتومی</t>
    </r>
    <r>
      <rPr>
        <sz val="12"/>
        <color theme="1"/>
        <rFont val="Calibri"/>
        <family val="2"/>
        <charset val="1"/>
      </rPr>
      <t>)</t>
    </r>
  </si>
  <si>
    <t>متاتارسکتومی</t>
  </si>
  <si>
    <t>فالانژکتومی انگشت پا، هر انگشت</t>
  </si>
  <si>
    <r>
      <rPr>
        <sz val="12"/>
        <color theme="1"/>
        <rFont val="B Traffic"/>
        <charset val="178"/>
      </rPr>
      <t>رزکسیون کندیل</t>
    </r>
    <r>
      <rPr>
        <sz val="12"/>
        <color theme="1"/>
        <rFont val="Calibri"/>
        <family val="2"/>
        <charset val="1"/>
      </rPr>
      <t>(</t>
    </r>
    <r>
      <rPr>
        <sz val="12"/>
        <color theme="1"/>
        <rFont val="B Traffic"/>
        <charset val="178"/>
      </rPr>
      <t>ها</t>
    </r>
    <r>
      <rPr>
        <sz val="12"/>
        <color theme="1"/>
        <rFont val="Calibri"/>
        <family val="2"/>
        <charset val="1"/>
      </rPr>
      <t>)</t>
    </r>
    <r>
      <rPr>
        <sz val="12"/>
        <color theme="1"/>
        <rFont val="B Traffic"/>
        <charset val="178"/>
      </rPr>
      <t>، انتهای دیستال فالانکس، هر انگشت پا</t>
    </r>
  </si>
  <si>
    <t>همیفالانژکتومی یا اکسیزیون مفصل اینترفالانکس، انگشت پا، انتهای پروگزیمال بند انگشت، هر کدام</t>
  </si>
  <si>
    <t>رزکسیون رادیکال تومور استخوان؛ تارسال، به جز تالوس یا کالکانئوس</t>
  </si>
  <si>
    <t>رزکسیون رادیکال تومور استخوان؛ متاتارسال</t>
  </si>
  <si>
    <t xml:space="preserve">رزکسیون رادیکال تومور استخوان؛ بند انگشت پا </t>
  </si>
  <si>
    <r>
      <rPr>
        <sz val="12"/>
        <color theme="1"/>
        <rFont val="Calibri"/>
        <family val="2"/>
        <charset val="1"/>
      </rPr>
      <t>(</t>
    </r>
    <r>
      <rPr>
        <sz val="12"/>
        <color theme="1"/>
        <rFont val="B Traffic"/>
        <charset val="178"/>
      </rPr>
      <t xml:space="preserve">برای تالوس یا کالکانئوس از کد </t>
    </r>
    <r>
      <rPr>
        <sz val="12"/>
        <color theme="1"/>
        <rFont val="Calibri"/>
        <family val="2"/>
        <charset val="1"/>
      </rPr>
      <t xml:space="preserve">203625 </t>
    </r>
    <r>
      <rPr>
        <sz val="12"/>
        <color theme="1"/>
        <rFont val="B Traffic"/>
        <charset val="178"/>
      </rPr>
      <t>استفاده گردد</t>
    </r>
    <r>
      <rPr>
        <sz val="12"/>
        <color theme="1"/>
        <rFont val="Calibri"/>
        <family val="2"/>
        <charset val="1"/>
      </rPr>
      <t xml:space="preserve">) </t>
    </r>
  </si>
  <si>
    <t>درآوردن جسم خارجی، پا، زیرجلدی</t>
  </si>
  <si>
    <t>درآوردن جسم خارجی، پا، عمقی، پیچیده</t>
  </si>
  <si>
    <r>
      <rPr>
        <sz val="12"/>
        <color theme="1"/>
        <rFont val="B Traffic"/>
        <charset val="178"/>
      </rPr>
      <t xml:space="preserve">ترمیم، تاندون، فلکسور، اکستانسور، پا؛ اولیه یا ثانویه، بدون گرافت آزاد، هر تاندون ثانویه با گرافت آزاد، هر تاندون </t>
    </r>
    <r>
      <rPr>
        <sz val="12"/>
        <color theme="1"/>
        <rFont val="Calibri"/>
        <family val="2"/>
        <charset val="1"/>
      </rPr>
      <t>(</t>
    </r>
    <r>
      <rPr>
        <sz val="12"/>
        <color theme="1"/>
        <rFont val="B Traffic"/>
        <charset val="178"/>
      </rPr>
      <t>شامل تهیه گرافت</t>
    </r>
    <r>
      <rPr>
        <sz val="12"/>
        <color theme="1"/>
        <rFont val="Calibri"/>
        <family val="2"/>
        <charset val="1"/>
      </rPr>
      <t>)</t>
    </r>
  </si>
  <si>
    <t>تنولیز، فلکسور یا اکستانسور پا؛ یک تاندون یا چند تاندون</t>
  </si>
  <si>
    <t>تنوتومی باز، تاندون فلکسور یا اکستانسور؛ پا، یک یا چند تاندون</t>
  </si>
  <si>
    <r>
      <rPr>
        <sz val="12"/>
        <color theme="1"/>
        <rFont val="B Traffic"/>
        <charset val="178"/>
      </rPr>
      <t xml:space="preserve">بازسازی </t>
    </r>
    <r>
      <rPr>
        <sz val="12"/>
        <color theme="1"/>
        <rFont val="Calibri"/>
        <family val="2"/>
        <charset val="1"/>
      </rPr>
      <t>(</t>
    </r>
    <r>
      <rPr>
        <sz val="12"/>
        <color theme="1"/>
        <rFont val="B Traffic"/>
        <charset val="178"/>
      </rPr>
      <t>جلوآوردن</t>
    </r>
    <r>
      <rPr>
        <sz val="12"/>
        <color theme="1"/>
        <rFont val="Calibri"/>
        <family val="2"/>
        <charset val="1"/>
      </rPr>
      <t>)</t>
    </r>
    <r>
      <rPr>
        <sz val="12"/>
        <color theme="1"/>
        <rFont val="B Traffic"/>
        <charset val="178"/>
      </rPr>
      <t xml:space="preserve">، تاندون تیبیال خلفی، با اکسیزیون استخوان ناویکولار فرعی مچ پا </t>
    </r>
    <r>
      <rPr>
        <sz val="12"/>
        <color theme="1"/>
        <rFont val="Calibri"/>
        <family val="2"/>
        <charset val="1"/>
      </rPr>
      <t>(</t>
    </r>
    <r>
      <rPr>
        <sz val="12"/>
        <color theme="1"/>
        <rFont val="B Traffic"/>
        <charset val="178"/>
      </rPr>
      <t xml:space="preserve">تیپ عمل </t>
    </r>
    <r>
      <rPr>
        <sz val="12"/>
        <color theme="1"/>
        <rFont val="Calibri"/>
        <family val="2"/>
        <charset val="1"/>
      </rPr>
      <t xml:space="preserve">Kidner) </t>
    </r>
  </si>
  <si>
    <r>
      <rPr>
        <sz val="12"/>
        <color theme="1"/>
        <rFont val="Calibri"/>
        <family val="2"/>
        <charset val="1"/>
      </rPr>
      <t>(</t>
    </r>
    <r>
      <rPr>
        <sz val="12"/>
        <color theme="1"/>
        <rFont val="B Traffic"/>
        <charset val="178"/>
      </rPr>
      <t xml:space="preserve">برای تنوتومی زیرجلدی به کد </t>
    </r>
    <r>
      <rPr>
        <sz val="12"/>
        <color theme="1"/>
        <rFont val="Calibri"/>
        <family val="2"/>
        <charset val="1"/>
      </rPr>
      <t xml:space="preserve">203935 </t>
    </r>
    <r>
      <rPr>
        <sz val="12"/>
        <color theme="1"/>
        <rFont val="B Traffic"/>
        <charset val="178"/>
      </rPr>
      <t>مراجعه گردد</t>
    </r>
    <r>
      <rPr>
        <sz val="12"/>
        <color theme="1"/>
        <rFont val="Calibri"/>
        <family val="2"/>
        <charset val="1"/>
      </rPr>
      <t>) (</t>
    </r>
    <r>
      <rPr>
        <sz val="12"/>
        <color theme="1"/>
        <rFont val="B Traffic"/>
        <charset val="178"/>
      </rPr>
      <t xml:space="preserve">برای تاندون ترانسفر یا ترانس پلانت با تغییر جهت یا مسیر عضله به کدهای </t>
    </r>
    <r>
      <rPr>
        <sz val="12"/>
        <color theme="1"/>
        <rFont val="Calibri"/>
        <family val="2"/>
        <charset val="1"/>
      </rPr>
      <t xml:space="preserve">203680 </t>
    </r>
    <r>
      <rPr>
        <sz val="12"/>
        <color theme="1"/>
        <rFont val="B Traffic"/>
        <charset val="178"/>
      </rPr>
      <t xml:space="preserve">تا </t>
    </r>
    <r>
      <rPr>
        <sz val="12"/>
        <color theme="1"/>
        <rFont val="Calibri"/>
        <family val="2"/>
        <charset val="1"/>
      </rPr>
      <t xml:space="preserve">203690 </t>
    </r>
    <r>
      <rPr>
        <sz val="12"/>
        <color theme="1"/>
        <rFont val="B Traffic"/>
        <charset val="178"/>
      </rPr>
      <t>مراجعه گردد</t>
    </r>
    <r>
      <rPr>
        <sz val="12"/>
        <color theme="1"/>
        <rFont val="Calibri"/>
        <family val="2"/>
        <charset val="1"/>
      </rPr>
      <t>) (</t>
    </r>
    <r>
      <rPr>
        <sz val="12"/>
        <color theme="1"/>
        <rFont val="B Traffic"/>
        <charset val="178"/>
      </rPr>
      <t xml:space="preserve">برای ترانسفر اکستانور هالوسیس لانگوس با فیوژن مفصل </t>
    </r>
    <r>
      <rPr>
        <sz val="12"/>
        <color theme="1"/>
        <rFont val="Calibri"/>
        <family val="2"/>
        <charset val="1"/>
      </rPr>
      <t xml:space="preserve">IP </t>
    </r>
    <r>
      <rPr>
        <sz val="12"/>
        <color theme="1"/>
        <rFont val="B Traffic"/>
        <charset val="178"/>
      </rPr>
      <t xml:space="preserve">انگشت شست مثل عمل جونز </t>
    </r>
    <r>
      <rPr>
        <sz val="12"/>
        <color theme="1"/>
        <rFont val="Calibri"/>
        <family val="2"/>
        <charset val="1"/>
      </rPr>
      <t xml:space="preserve">Jones </t>
    </r>
    <r>
      <rPr>
        <sz val="12"/>
        <color theme="1"/>
        <rFont val="B Traffic"/>
        <charset val="178"/>
      </rPr>
      <t xml:space="preserve">از کد </t>
    </r>
    <r>
      <rPr>
        <sz val="12"/>
        <color theme="1"/>
        <rFont val="Calibri"/>
        <family val="2"/>
        <charset val="1"/>
      </rPr>
      <t xml:space="preserve">204510 </t>
    </r>
    <r>
      <rPr>
        <sz val="12"/>
        <color theme="1"/>
        <rFont val="B Traffic"/>
        <charset val="178"/>
      </rPr>
      <t>استفاده گردد</t>
    </r>
    <r>
      <rPr>
        <sz val="12"/>
        <color theme="1"/>
        <rFont val="Calibri"/>
        <family val="2"/>
        <charset val="1"/>
      </rPr>
      <t xml:space="preserve">) </t>
    </r>
  </si>
  <si>
    <t>تنوتومی، بلندکردن، یا آزادکردن، عضله ابداکتور شست پا</t>
  </si>
  <si>
    <r>
      <rPr>
        <sz val="12"/>
        <color theme="1"/>
        <rFont val="B Traffic"/>
        <charset val="178"/>
      </rPr>
      <t xml:space="preserve">قطع فاشیا و عضله کف پا </t>
    </r>
    <r>
      <rPr>
        <sz val="12"/>
        <color theme="1"/>
        <rFont val="Calibri"/>
        <family val="2"/>
        <charset val="1"/>
      </rPr>
      <t>(</t>
    </r>
    <r>
      <rPr>
        <sz val="12"/>
        <color theme="1"/>
        <rFont val="B Traffic"/>
        <charset val="178"/>
      </rPr>
      <t xml:space="preserve">برای مثال </t>
    </r>
    <r>
      <rPr>
        <sz val="12"/>
        <color theme="1"/>
        <rFont val="Calibri"/>
        <family val="2"/>
        <charset val="1"/>
      </rPr>
      <t>Steindler Stripping) (</t>
    </r>
    <r>
      <rPr>
        <sz val="12"/>
        <color theme="1"/>
        <rFont val="B Traffic"/>
        <charset val="178"/>
      </rPr>
      <t>عمل مستقل</t>
    </r>
    <r>
      <rPr>
        <sz val="12"/>
        <color theme="1"/>
        <rFont val="Calibri"/>
        <family val="2"/>
        <charset val="1"/>
      </rPr>
      <t>)</t>
    </r>
  </si>
  <si>
    <r>
      <rPr>
        <sz val="12"/>
        <color theme="1"/>
        <rFont val="B Traffic"/>
        <charset val="178"/>
      </rPr>
      <t xml:space="preserve">کپسولوتومی قسمت میانی پا، آزادسازی قسمت داخلی به تنهایی </t>
    </r>
    <r>
      <rPr>
        <sz val="12"/>
        <color theme="1"/>
        <rFont val="Calibri"/>
        <family val="2"/>
        <charset val="1"/>
      </rPr>
      <t>(</t>
    </r>
    <r>
      <rPr>
        <sz val="12"/>
        <color theme="1"/>
        <rFont val="B Traffic"/>
        <charset val="178"/>
      </rPr>
      <t>عمل مستقل</t>
    </r>
    <r>
      <rPr>
        <sz val="12"/>
        <color theme="1"/>
        <rFont val="Calibri"/>
        <family val="2"/>
        <charset val="1"/>
      </rPr>
      <t>)</t>
    </r>
  </si>
  <si>
    <t>کپسولوتومی قسمت میانی پا، آزادسازی قسمت داخلی به تنهایی با بلند کردن تاندون</t>
  </si>
  <si>
    <r>
      <rPr>
        <sz val="12"/>
        <color theme="1"/>
        <rFont val="B Traffic"/>
        <charset val="178"/>
      </rPr>
      <t>کپسولوتومی وسیع، شامل کپسولوتومی تالوتیبیال خلفی و بلندکردن تاندون</t>
    </r>
    <r>
      <rPr>
        <sz val="12"/>
        <color theme="1"/>
        <rFont val="Calibri"/>
        <family val="2"/>
        <charset val="1"/>
      </rPr>
      <t>(</t>
    </r>
    <r>
      <rPr>
        <sz val="12"/>
        <color theme="1"/>
        <rFont val="B Traffic"/>
        <charset val="178"/>
      </rPr>
      <t>ها</t>
    </r>
    <r>
      <rPr>
        <sz val="12"/>
        <color theme="1"/>
        <rFont val="Calibri"/>
        <family val="2"/>
        <charset val="1"/>
      </rPr>
      <t>) (</t>
    </r>
    <r>
      <rPr>
        <sz val="12"/>
        <color theme="1"/>
        <rFont val="B Traffic"/>
        <charset val="178"/>
      </rPr>
      <t>برای مثال دفورمیتی کلاب فوت مقاوم</t>
    </r>
    <r>
      <rPr>
        <sz val="12"/>
        <color theme="1"/>
        <rFont val="Calibri"/>
        <family val="2"/>
        <charset val="1"/>
      </rPr>
      <t>)</t>
    </r>
  </si>
  <si>
    <r>
      <rPr>
        <sz val="12"/>
        <color theme="1"/>
        <rFont val="B Traffic"/>
        <charset val="178"/>
      </rPr>
      <t xml:space="preserve">کپسولوتومی، میدتارسال مثل عمل </t>
    </r>
    <r>
      <rPr>
        <sz val="12"/>
        <color theme="1"/>
        <rFont val="Calibri"/>
        <family val="2"/>
        <charset val="1"/>
      </rPr>
      <t>(Heyman)</t>
    </r>
  </si>
  <si>
    <r>
      <rPr>
        <sz val="12"/>
        <color theme="1"/>
        <rFont val="B Traffic"/>
        <charset val="178"/>
      </rPr>
      <t xml:space="preserve">کپسولوتومی، مفصل متاتارسوفالانژیال، با یا بدون تنورافی، هر تعداد مفصل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</si>
  <si>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مفصل اینترفالانژیال، هر مفصل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</si>
  <si>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عمل ایجاد سینداکتیلی در انگشتان پا </t>
    </r>
    <r>
      <rPr>
        <sz val="12"/>
        <color theme="1"/>
        <rFont val="Calibri"/>
        <family val="2"/>
        <charset val="1"/>
      </rPr>
      <t>(</t>
    </r>
    <r>
      <rPr>
        <sz val="12"/>
        <color theme="1"/>
        <rFont val="B Traffic"/>
        <charset val="178"/>
      </rPr>
      <t xml:space="preserve">برای مثال پرده‌گذاری یا عمل </t>
    </r>
    <r>
      <rPr>
        <sz val="12"/>
        <color theme="1"/>
        <rFont val="Calibri"/>
        <family val="2"/>
        <charset val="1"/>
      </rPr>
      <t>(Kelikian)</t>
    </r>
  </si>
  <si>
    <r>
      <rPr>
        <sz val="12"/>
        <color theme="1"/>
        <rFont val="B Traffic"/>
        <charset val="178"/>
      </rPr>
      <t xml:space="preserve">اصلاح، انگشت چکشی </t>
    </r>
    <r>
      <rPr>
        <sz val="12"/>
        <color theme="1"/>
        <rFont val="Calibri"/>
        <family val="2"/>
        <charset val="1"/>
      </rPr>
      <t>(</t>
    </r>
    <r>
      <rPr>
        <sz val="12"/>
        <color theme="1"/>
        <rFont val="B Traffic"/>
        <charset val="178"/>
      </rPr>
      <t>برای مثال فیوژن اینترفالانژیال، برداشتن بند انگشت به صورت ناقص یا کامل</t>
    </r>
    <r>
      <rPr>
        <sz val="12"/>
        <color theme="1"/>
        <rFont val="Calibri"/>
        <family val="2"/>
        <charset val="1"/>
      </rPr>
      <t>)</t>
    </r>
  </si>
  <si>
    <r>
      <rPr>
        <sz val="12"/>
        <color theme="1"/>
        <rFont val="B Traffic"/>
        <charset val="178"/>
      </rPr>
      <t xml:space="preserve">اصلاح، انگشت پنجم </t>
    </r>
    <r>
      <rPr>
        <sz val="12"/>
        <color theme="1"/>
        <rFont val="Calibri"/>
        <family val="2"/>
        <charset val="1"/>
      </rPr>
      <t xml:space="preserve">Cock-up </t>
    </r>
    <r>
      <rPr>
        <sz val="12"/>
        <color theme="1"/>
        <rFont val="B Traffic"/>
        <charset val="178"/>
      </rPr>
      <t xml:space="preserve">با دوختن پلاستیک پوست برای مثال عمل </t>
    </r>
    <r>
      <rPr>
        <sz val="12"/>
        <color theme="1"/>
        <rFont val="Calibri"/>
        <family val="2"/>
        <charset val="1"/>
      </rPr>
      <t>(Ruiz-Mora)</t>
    </r>
  </si>
  <si>
    <t>استکتومی، ناقص، برای برداشت اگزوستوز یا کندیلکتومی، سر متاتارس، هر سر متاتارس</t>
  </si>
  <si>
    <t>اصلاح هالوکس ریجیدوس با کیلکتومی، دبریدمان و آزادسازی کپسول مفصل متاتارسوفالانژیال اول</t>
  </si>
  <si>
    <r>
      <rPr>
        <sz val="12"/>
        <color theme="1"/>
        <rFont val="B Traffic"/>
        <charset val="178"/>
      </rPr>
      <t xml:space="preserve">برداشتن اگزوستوز ساده از متاتارسو فالنژیال </t>
    </r>
    <r>
      <rPr>
        <sz val="12"/>
        <color theme="1"/>
        <rFont val="Calibri"/>
        <family val="2"/>
        <charset val="1"/>
      </rPr>
      <t>(</t>
    </r>
    <r>
      <rPr>
        <sz val="12"/>
        <color theme="1"/>
        <rFont val="B Traffic"/>
        <charset val="178"/>
      </rPr>
      <t xml:space="preserve">مثل عمل </t>
    </r>
    <r>
      <rPr>
        <sz val="12"/>
        <color theme="1"/>
        <rFont val="Calibri"/>
        <family val="2"/>
        <charset val="1"/>
      </rPr>
      <t>Silver)</t>
    </r>
  </si>
  <si>
    <t>اصلاح هالوس والگوس با هر روش بدون استئوتومی متاتارس یا فالنکس</t>
  </si>
  <si>
    <t>اصلاح هالوس والگوس با هر روش با استئوتومی متاتارس یا فالنکس</t>
  </si>
  <si>
    <r>
      <rPr>
        <sz val="12"/>
        <color theme="1"/>
        <rFont val="B Traffic"/>
        <charset val="178"/>
      </rPr>
      <t xml:space="preserve">استئوتومی؛ کالکانئوس </t>
    </r>
    <r>
      <rPr>
        <sz val="12"/>
        <color theme="1"/>
        <rFont val="Calibri"/>
        <family val="2"/>
        <charset val="1"/>
      </rPr>
      <t>(</t>
    </r>
    <r>
      <rPr>
        <sz val="12"/>
        <color theme="1"/>
        <rFont val="B Traffic"/>
        <charset val="178"/>
      </rPr>
      <t xml:space="preserve">برای مثال عمل </t>
    </r>
    <r>
      <rPr>
        <sz val="12"/>
        <color theme="1"/>
        <rFont val="Calibri"/>
        <family val="2"/>
        <charset val="1"/>
      </rPr>
      <t xml:space="preserve">Dwyer </t>
    </r>
    <r>
      <rPr>
        <sz val="12"/>
        <color theme="1"/>
        <rFont val="B Traffic"/>
        <charset val="178"/>
      </rPr>
      <t xml:space="preserve">یا </t>
    </r>
    <r>
      <rPr>
        <sz val="12"/>
        <color theme="1"/>
        <rFont val="Calibri"/>
        <family val="2"/>
        <charset val="1"/>
      </rPr>
      <t>Chambers)</t>
    </r>
    <r>
      <rPr>
        <sz val="12"/>
        <color theme="1"/>
        <rFont val="B Traffic"/>
        <charset val="178"/>
      </rPr>
      <t>؛ با یا بدون فیکساسیون داخلی</t>
    </r>
  </si>
  <si>
    <t>استئوتومی تالوس</t>
  </si>
  <si>
    <t>استئوتومی استخوان‌های تارس به جز کالکانئوس یا تالوس</t>
  </si>
  <si>
    <r>
      <rPr>
        <sz val="12"/>
        <color theme="1"/>
        <rFont val="B Traffic"/>
        <charset val="178"/>
      </rPr>
      <t xml:space="preserve">استئوتومی استخوان‌های تارس به جز کالکانئوس یا تالوس با اتوگرافت </t>
    </r>
    <r>
      <rPr>
        <sz val="12"/>
        <color theme="1"/>
        <rFont val="Calibri"/>
        <family val="2"/>
        <charset val="1"/>
      </rPr>
      <t>(</t>
    </r>
    <r>
      <rPr>
        <sz val="12"/>
        <color theme="1"/>
        <rFont val="B Traffic"/>
        <charset val="178"/>
      </rPr>
      <t>شامل تهیه گرافت</t>
    </r>
    <r>
      <rPr>
        <sz val="12"/>
        <color theme="1"/>
        <rFont val="Calibri"/>
        <family val="2"/>
        <charset val="1"/>
      </rPr>
      <t>) (</t>
    </r>
    <r>
      <rPr>
        <sz val="12"/>
        <color theme="1"/>
        <rFont val="B Traffic"/>
        <charset val="178"/>
      </rPr>
      <t xml:space="preserve">برای مثال عمل </t>
    </r>
    <r>
      <rPr>
        <sz val="12"/>
        <color theme="1"/>
        <rFont val="Calibri"/>
        <family val="2"/>
        <charset val="1"/>
      </rPr>
      <t>Fowler)</t>
    </r>
  </si>
  <si>
    <t>استئوتومی، با یا بدون بلندکردن، کوتاه کردن یا تصحیح زاویه، متاتارس؛ اولین متاتارس</t>
  </si>
  <si>
    <r>
      <rPr>
        <sz val="12"/>
        <color theme="1"/>
        <rFont val="B Traffic"/>
        <charset val="178"/>
      </rPr>
      <t xml:space="preserve">استئوتومی اولین متاتارس با اتوگرافت </t>
    </r>
    <r>
      <rPr>
        <sz val="12"/>
        <color theme="1"/>
        <rFont val="Calibri"/>
        <family val="2"/>
        <charset val="1"/>
      </rPr>
      <t>(</t>
    </r>
    <r>
      <rPr>
        <sz val="12"/>
        <color theme="1"/>
        <rFont val="B Traffic"/>
        <charset val="178"/>
      </rPr>
      <t>به جز اولین انگشت</t>
    </r>
    <r>
      <rPr>
        <sz val="12"/>
        <color theme="1"/>
        <rFont val="Calibri"/>
        <family val="2"/>
        <charset val="1"/>
      </rPr>
      <t>)</t>
    </r>
  </si>
  <si>
    <t>استئوتومی به جز اولین متاتارس، هر کدام</t>
  </si>
  <si>
    <r>
      <rPr>
        <sz val="12"/>
        <color theme="1"/>
        <rFont val="B Traffic"/>
        <charset val="178"/>
      </rPr>
      <t xml:space="preserve">استئوتومی متعدد </t>
    </r>
    <r>
      <rPr>
        <sz val="12"/>
        <color theme="1"/>
        <rFont val="Calibri"/>
        <family val="2"/>
        <charset val="1"/>
      </rPr>
      <t>(</t>
    </r>
    <r>
      <rPr>
        <sz val="12"/>
        <color theme="1"/>
        <rFont val="B Traffic"/>
        <charset val="178"/>
      </rPr>
      <t xml:space="preserve">برای مثال عمل </t>
    </r>
    <r>
      <rPr>
        <sz val="12"/>
        <color theme="1"/>
        <rFont val="Calibri"/>
        <family val="2"/>
        <charset val="1"/>
      </rPr>
      <t xml:space="preserve">Swanson </t>
    </r>
    <r>
      <rPr>
        <sz val="12"/>
        <color theme="1"/>
        <rFont val="B Traffic"/>
        <charset val="178"/>
      </rPr>
      <t xml:space="preserve">برای </t>
    </r>
    <r>
      <rPr>
        <sz val="12"/>
        <color theme="1"/>
        <rFont val="Calibri"/>
        <family val="2"/>
        <charset val="1"/>
      </rPr>
      <t>Cavus foot)</t>
    </r>
  </si>
  <si>
    <r>
      <rPr>
        <sz val="12"/>
        <color theme="1"/>
        <rFont val="B Traffic"/>
        <charset val="178"/>
      </rPr>
      <t xml:space="preserve">استنئوتومی، کوتاه کردن، تصحیح زاویه‌ای یا چرخشی؛ بند پروگزیمال، اولین انگشت </t>
    </r>
    <r>
      <rPr>
        <sz val="12"/>
        <color theme="1"/>
        <rFont val="Calibri"/>
        <family val="2"/>
        <charset val="1"/>
      </rPr>
      <t>(</t>
    </r>
    <r>
      <rPr>
        <sz val="12"/>
        <color theme="1"/>
        <rFont val="B Traffic"/>
        <charset val="178"/>
      </rPr>
      <t>عمل مستقل</t>
    </r>
    <r>
      <rPr>
        <sz val="12"/>
        <color theme="1"/>
        <rFont val="Calibri"/>
        <family val="2"/>
        <charset val="1"/>
      </rPr>
      <t>)</t>
    </r>
  </si>
  <si>
    <t>استنئوتومی، کوتاه کردن، تصحیح زاویه‌ای یا چرخشی؛ بند پروگزیمال، دیگر انگشت ها، هر انگشت</t>
  </si>
  <si>
    <r>
      <rPr>
        <sz val="12"/>
        <color theme="1"/>
        <rFont val="B Traffic"/>
        <charset val="178"/>
      </rPr>
      <t xml:space="preserve">بازسازی، دفرمیتی زاویه‌ای انگشت، فقط بافت نرم </t>
    </r>
    <r>
      <rPr>
        <sz val="12"/>
        <color theme="1"/>
        <rFont val="Calibri"/>
        <family val="2"/>
        <charset val="1"/>
      </rPr>
      <t>(</t>
    </r>
    <r>
      <rPr>
        <sz val="12"/>
        <color theme="1"/>
        <rFont val="B Traffic"/>
        <charset val="178"/>
      </rPr>
      <t>برای مثال روی هم افتادگی انگشت دوم، انگشت پنجم، انگشتان پیچ‌خورده</t>
    </r>
    <r>
      <rPr>
        <sz val="12"/>
        <color theme="1"/>
        <rFont val="Calibri"/>
        <family val="2"/>
        <charset val="1"/>
      </rPr>
      <t>)</t>
    </r>
  </si>
  <si>
    <r>
      <rPr>
        <sz val="12"/>
        <color theme="1"/>
        <rFont val="B Traffic"/>
        <charset val="178"/>
      </rPr>
      <t xml:space="preserve">برداشتن سزاموئید، انگشت اول </t>
    </r>
    <r>
      <rPr>
        <sz val="12"/>
        <color theme="1"/>
        <rFont val="Calibri"/>
        <family val="2"/>
        <charset val="1"/>
      </rPr>
      <t>(</t>
    </r>
    <r>
      <rPr>
        <sz val="12"/>
        <color theme="1"/>
        <rFont val="B Traffic"/>
        <charset val="178"/>
      </rPr>
      <t>عمل مستقل</t>
    </r>
    <r>
      <rPr>
        <sz val="12"/>
        <color theme="1"/>
        <rFont val="Calibri"/>
        <family val="2"/>
        <charset val="1"/>
      </rPr>
      <t>)</t>
    </r>
  </si>
  <si>
    <t>اصلاح بد جوش‌خوردگی یا جوش‌نخوردگی؛ استخوان‌های تارس</t>
  </si>
  <si>
    <r>
      <rPr>
        <sz val="12"/>
        <color theme="1"/>
        <rFont val="B Traffic"/>
        <charset val="178"/>
      </rPr>
      <t xml:space="preserve">متاتارس، با یا بدون گرافت استخوان </t>
    </r>
    <r>
      <rPr>
        <sz val="12"/>
        <color theme="1"/>
        <rFont val="Calibri"/>
        <family val="2"/>
        <charset val="1"/>
      </rPr>
      <t>(</t>
    </r>
    <r>
      <rPr>
        <sz val="12"/>
        <color theme="1"/>
        <rFont val="B Traffic"/>
        <charset val="178"/>
      </rPr>
      <t>شامل تهیه گرافت</t>
    </r>
    <r>
      <rPr>
        <sz val="12"/>
        <color theme="1"/>
        <rFont val="Calibri"/>
        <family val="2"/>
        <charset val="1"/>
      </rPr>
      <t>)</t>
    </r>
  </si>
  <si>
    <t>بازسازی، انگشت پا، ماکروداکتیلی؛ رزکسیون بافت نرم</t>
  </si>
  <si>
    <t>بازسازی، انگشت پا، ماکروداکتیلی؛ رزکسیون نیازمند برداشت استخوان</t>
  </si>
  <si>
    <r>
      <rPr>
        <sz val="12"/>
        <color theme="1"/>
        <rFont val="B Traffic"/>
        <charset val="178"/>
      </rPr>
      <t xml:space="preserve">بازسازی انگشت </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پا؛ پلی داکتیلی</t>
    </r>
  </si>
  <si>
    <t>سین داکتیلی، با یا بدون گرافت پوست، هر پرده</t>
  </si>
  <si>
    <r>
      <rPr>
        <sz val="12"/>
        <color theme="1"/>
        <rFont val="B Traffic"/>
        <charset val="178"/>
      </rPr>
      <t xml:space="preserve">بازسازی </t>
    </r>
    <r>
      <rPr>
        <sz val="12"/>
        <color theme="1"/>
        <rFont val="Calibri"/>
        <family val="2"/>
        <charset val="1"/>
      </rPr>
      <t>Cleft Foot (</t>
    </r>
    <r>
      <rPr>
        <sz val="12"/>
        <color theme="1"/>
        <rFont val="B Traffic"/>
        <charset val="178"/>
      </rPr>
      <t>پای شکاف دار</t>
    </r>
    <r>
      <rPr>
        <sz val="12"/>
        <color theme="1"/>
        <rFont val="Calibri"/>
        <family val="2"/>
        <charset val="1"/>
      </rPr>
      <t>)</t>
    </r>
  </si>
  <si>
    <t>درمان بسته شکستگی کالکانئوس؛ با یا بدون مانیپولاسیون</t>
  </si>
  <si>
    <t>فیکساسیون استخوانی شکستگی کالکانئوس؛ از طریق پوست، با مانیپولاسیون</t>
  </si>
  <si>
    <r>
      <rPr>
        <sz val="12"/>
        <color theme="1"/>
        <rFont val="B Traffic"/>
        <charset val="178"/>
      </rPr>
      <t>درمان باز شکستگی کالکانئوس، شامل فیکساسیون داخلی در صورت انجام با گرافت استخوانی اتوژن از ایلیاک یا دیگر گرافت‌های استخوانی اتوژن</t>
    </r>
    <r>
      <rPr>
        <sz val="12"/>
        <color theme="1"/>
        <rFont val="Calibri"/>
        <family val="2"/>
        <charset val="1"/>
      </rPr>
      <t>(</t>
    </r>
    <r>
      <rPr>
        <sz val="12"/>
        <color theme="1"/>
        <rFont val="B Traffic"/>
        <charset val="178"/>
      </rPr>
      <t>شامل تهیه گرافت</t>
    </r>
    <r>
      <rPr>
        <sz val="12"/>
        <color theme="1"/>
        <rFont val="Calibri"/>
        <family val="2"/>
        <charset val="1"/>
      </rPr>
      <t>)</t>
    </r>
  </si>
  <si>
    <t>درمان بسته شکستگی تالوس؛ با یا بدون مانیپولاسیون</t>
  </si>
  <si>
    <t>فیکساسیون استخوانی شکستگی تالوس از طریق پوست</t>
  </si>
  <si>
    <t>درمان باز شكستگي تالوس با يا بدون فيكساسيون داخلي يا خارجي</t>
  </si>
  <si>
    <r>
      <rPr>
        <sz val="12"/>
        <color theme="1"/>
        <rFont val="B Traffic"/>
        <charset val="178"/>
      </rPr>
      <t xml:space="preserve">درمان شکستگی استخوان تارس </t>
    </r>
    <r>
      <rPr>
        <sz val="12"/>
        <color theme="1"/>
        <rFont val="Calibri"/>
        <family val="2"/>
        <charset val="1"/>
      </rPr>
      <t>(</t>
    </r>
    <r>
      <rPr>
        <sz val="12"/>
        <color theme="1"/>
        <rFont val="B Traffic"/>
        <charset val="178"/>
      </rPr>
      <t>به جز تالوس و کالکانئوس</t>
    </r>
    <r>
      <rPr>
        <sz val="12"/>
        <color theme="1"/>
        <rFont val="Calibri"/>
        <family val="2"/>
        <charset val="1"/>
      </rPr>
      <t>)</t>
    </r>
    <r>
      <rPr>
        <sz val="12"/>
        <color theme="1"/>
        <rFont val="B Traffic"/>
        <charset val="178"/>
      </rPr>
      <t>؛ با یا بدون مانیپولاسیون، هر کدام</t>
    </r>
  </si>
  <si>
    <r>
      <rPr>
        <sz val="12"/>
        <color theme="1"/>
        <rFont val="B Traffic"/>
        <charset val="178"/>
      </rPr>
      <t xml:space="preserve">فیکساسیون استخوانی شکستگی استخوان تارس </t>
    </r>
    <r>
      <rPr>
        <sz val="12"/>
        <color theme="1"/>
        <rFont val="Calibri"/>
        <family val="2"/>
        <charset val="1"/>
      </rPr>
      <t>(</t>
    </r>
    <r>
      <rPr>
        <sz val="12"/>
        <color theme="1"/>
        <rFont val="B Traffic"/>
        <charset val="178"/>
      </rPr>
      <t>به جز تالوس و کالکانئوس</t>
    </r>
    <r>
      <rPr>
        <sz val="12"/>
        <color theme="1"/>
        <rFont val="Calibri"/>
        <family val="2"/>
        <charset val="1"/>
      </rPr>
      <t xml:space="preserve">) </t>
    </r>
    <r>
      <rPr>
        <sz val="12"/>
        <color theme="1"/>
        <rFont val="B Traffic"/>
        <charset val="178"/>
      </rPr>
      <t>از طریق پوست، با مانیپولاسیون، هر کدام</t>
    </r>
  </si>
  <si>
    <r>
      <rPr>
        <sz val="12"/>
        <color theme="1"/>
        <rFont val="B Traffic"/>
        <charset val="178"/>
      </rPr>
      <t xml:space="preserve">درمان باز شکستگی استخوان تارس </t>
    </r>
    <r>
      <rPr>
        <sz val="12"/>
        <color theme="1"/>
        <rFont val="Calibri"/>
        <family val="2"/>
        <charset val="1"/>
      </rPr>
      <t>(</t>
    </r>
    <r>
      <rPr>
        <sz val="12"/>
        <color theme="1"/>
        <rFont val="B Traffic"/>
        <charset val="178"/>
      </rPr>
      <t>به جز تالوس و کالکانئوس</t>
    </r>
    <r>
      <rPr>
        <sz val="12"/>
        <color theme="1"/>
        <rFont val="Calibri"/>
        <family val="2"/>
        <charset val="1"/>
      </rPr>
      <t>)</t>
    </r>
    <r>
      <rPr>
        <sz val="12"/>
        <color theme="1"/>
        <rFont val="B Traffic"/>
        <charset val="178"/>
      </rPr>
      <t>، شامل فیکساسیون داخلی در صورت انجام، هر کدام</t>
    </r>
  </si>
  <si>
    <t>درمان بسته شکستگی متاتارس؛ با یا بدون مانیپولاسیون، هر کدام</t>
  </si>
  <si>
    <t>فیکساسیون استخوانی شکستگی متاتارس از طریق پوست، با مانیپولاسیون، هر کدام</t>
  </si>
  <si>
    <t>درمان باز شکستگی متاتارس، شامل فیکساسیون داخلی در صورت انجام، هر کدام</t>
  </si>
  <si>
    <t>درمان بسته شکستگی شست پا، یک پا چند بند، با یا بدون مانیپولاسیون</t>
  </si>
  <si>
    <t>فیکساسیون استخوانی شکستگی انگشت بزرگ پا، یک یا چند بند انگشت، از طریق پوست، با مانیپولاسیون یا درمان باز شکستگی انگشت بزرگ پا، یک یا چند بند انگشت، شامل فیکساسیون داخلی در صورت انجام یا درمان باز شکستگی یک یا چند بند انگشت، به جز بندهای انگشت شست پا، شامل فیکساسیون داخلی در صورت انجام، هر کدام</t>
  </si>
  <si>
    <t>درمان بسته شکستگی یک یا چند بند انگشت، به جز انگشت بزرگ؛ با یا بدون مانیپولاسیون، هر کدام</t>
  </si>
  <si>
    <t>درمان بسته شکستگی سزاموئید</t>
  </si>
  <si>
    <t>درمان باز شکستگی سزاموئید، با یا بدون فیکساسیون داخلی</t>
  </si>
  <si>
    <t>درمان بسته دررفتگی استخوان تارس، به جز تالوتارسال؛ با یا بدون بیهوشی</t>
  </si>
  <si>
    <t>فیکساسیون استخوانی در دررفتگی استخوان تارس، به جز تالوتارسال، از طریق پوست، با مانیپولاسیون</t>
  </si>
  <si>
    <t>درمان باز دررفتگی استخوان تارس، شامل فیکساسیون داخلی در صورت انجام</t>
  </si>
  <si>
    <t>درمان بسته دررفتگی مفصل تالوتارس؛ با یا بدون بیهوشی</t>
  </si>
  <si>
    <t>فیکساسیون استخوانی دررفتگی مفصل تالوتارس، از طریق پوست، با مانیپولاسیون یا درمان باز دررفتگی مفصل تالوتارس شامل فیکساسیون داخلی در صورت انجام</t>
  </si>
  <si>
    <t>درمان بسته دررفتگی مفصل تارسومتاتارسال؛ با یا بدون بیهوشی</t>
  </si>
  <si>
    <t>فیکساسیون استخوانی دررفتگی مفصل تارسومتاتارسال از طریق پوست، با مانیپولاسیون یا درمان باز دررفتگی مفصل تارسومتاتارسال، شامل فیکساسیون داخلی در صورت انجام</t>
  </si>
  <si>
    <t>درمان بسته دررفتگی مفصل متاتارسوفالانژیال؛ با یا بدون بیهوشی</t>
  </si>
  <si>
    <t>فیکساسیون استخوانی در رفتگی مفصل متاتارسوفالانژیال از طریق پوست، با مانیپولاسیون یا درمان باز دررفتگی مفصل متاتارسوفالانژیال شامل فیکساسیون داخلی در صورت انجام</t>
  </si>
  <si>
    <t>درمان بسته دررفتگی مفصل اینترفالانژیال؛ با یا بدون بیهوشی</t>
  </si>
  <si>
    <t>فیکساسیون استخوانی دررفتگی مفصل اینترفالانژیال از طریق پوست، با مانیپولاسیون یا درمان باز دررفتگی مفصل اینترفالانژیال شامل فیکساسیون داخلی در صورت انجام</t>
  </si>
  <si>
    <t>آرترودز پانتالار</t>
  </si>
  <si>
    <t>آرترودز؛ تریپل</t>
  </si>
  <si>
    <r>
      <rPr>
        <sz val="12"/>
        <color theme="1"/>
        <rFont val="B Traffic"/>
        <charset val="178"/>
      </rPr>
      <t xml:space="preserve">ساب تالار؛ آرترودز، میدتارسالیا تارسو متاتارسال، متعدد یا عرضی؛ با استئوتومی </t>
    </r>
    <r>
      <rPr>
        <sz val="12"/>
        <color theme="1"/>
        <rFont val="Calibri"/>
        <family val="2"/>
        <charset val="1"/>
      </rPr>
      <t>(</t>
    </r>
    <r>
      <rPr>
        <sz val="12"/>
        <color theme="1"/>
        <rFont val="B Traffic"/>
        <charset val="178"/>
      </rPr>
      <t>برای مثال برای تصحیح کف پای صاف</t>
    </r>
    <r>
      <rPr>
        <sz val="12"/>
        <color theme="1"/>
        <rFont val="Calibri"/>
        <family val="2"/>
        <charset val="1"/>
      </rPr>
      <t>)</t>
    </r>
  </si>
  <si>
    <r>
      <rPr>
        <sz val="12"/>
        <color theme="1"/>
        <rFont val="B Traffic"/>
        <charset val="178"/>
      </rPr>
      <t xml:space="preserve">آرترودز، با بلندکردن تاندون و جلوآوردن، میدتارسال، تارسال ناویکولار </t>
    </r>
    <r>
      <rPr>
        <sz val="12"/>
        <color theme="1"/>
        <rFont val="Calibri"/>
        <family val="2"/>
        <charset val="1"/>
      </rPr>
      <t xml:space="preserve">_ </t>
    </r>
    <r>
      <rPr>
        <sz val="12"/>
        <color theme="1"/>
        <rFont val="B Traffic"/>
        <charset val="178"/>
      </rPr>
      <t xml:space="preserve">گونه‌ای فرم </t>
    </r>
    <r>
      <rPr>
        <sz val="12"/>
        <color theme="1"/>
        <rFont val="Calibri"/>
        <family val="2"/>
        <charset val="1"/>
      </rPr>
      <t>(</t>
    </r>
    <r>
      <rPr>
        <sz val="12"/>
        <color theme="1"/>
        <rFont val="B Traffic"/>
        <charset val="178"/>
      </rPr>
      <t>برای مثال عمل</t>
    </r>
    <r>
      <rPr>
        <sz val="12"/>
        <color theme="1"/>
        <rFont val="Calibri"/>
        <family val="2"/>
        <charset val="1"/>
      </rPr>
      <t>Miller)</t>
    </r>
  </si>
  <si>
    <t>آرترودز میدتارسال یا تارسومتاتارسال، یک مفصل؛ آرترودز شست پا؛ مفصل متاتارسو فالانژیال</t>
  </si>
  <si>
    <t>آرترودز میدتارسال یا تارسومتاتارسال، یک مفصل؛ آرترودز شست پا؛ مفصل اینترفالانژیال</t>
  </si>
  <si>
    <r>
      <rPr>
        <sz val="12"/>
        <color theme="1"/>
        <rFont val="B Traffic"/>
        <charset val="178"/>
      </rPr>
      <t xml:space="preserve">آرترودز، با انتقال تاندون اکستانسور هالوسیس لانگوس به گردن اولین متاتارس، شست پا، مفصل اینترفالانژیال (مثل عمل </t>
    </r>
    <r>
      <rPr>
        <sz val="12"/>
        <color theme="1"/>
        <rFont val="Calibri"/>
        <family val="2"/>
        <charset val="1"/>
      </rPr>
      <t xml:space="preserve">Jones)
</t>
    </r>
  </si>
  <si>
    <r>
      <rPr>
        <sz val="12"/>
        <color theme="1"/>
        <rFont val="Calibri"/>
        <family val="2"/>
        <charset val="1"/>
      </rPr>
      <t>(</t>
    </r>
    <r>
      <rPr>
        <sz val="12"/>
        <color theme="1"/>
        <rFont val="B Traffic"/>
        <charset val="178"/>
      </rPr>
      <t xml:space="preserve">برای عمل انگشت چکشی یا فیوژن انترفلانژیال از کد </t>
    </r>
    <r>
      <rPr>
        <sz val="12"/>
        <color theme="1"/>
        <rFont val="Calibri"/>
        <family val="2"/>
        <charset val="1"/>
      </rPr>
      <t xml:space="preserve">28285 </t>
    </r>
    <r>
      <rPr>
        <sz val="12"/>
        <color theme="1"/>
        <rFont val="B Traffic"/>
        <charset val="178"/>
      </rPr>
      <t>استفاده گردد</t>
    </r>
    <r>
      <rPr>
        <sz val="12"/>
        <color theme="1"/>
        <rFont val="Calibri"/>
        <family val="2"/>
        <charset val="1"/>
      </rPr>
      <t xml:space="preserve">) </t>
    </r>
  </si>
  <si>
    <r>
      <rPr>
        <sz val="12"/>
        <color theme="1"/>
        <rFont val="B Traffic"/>
        <charset val="178"/>
      </rPr>
      <t xml:space="preserve">آمپوتاسیون پا؛ میدتارسال مثل عمل </t>
    </r>
    <r>
      <rPr>
        <sz val="12"/>
        <color theme="1"/>
        <rFont val="Calibri"/>
        <family val="2"/>
        <charset val="1"/>
      </rPr>
      <t>(Chopart)</t>
    </r>
    <r>
      <rPr>
        <sz val="12"/>
        <color theme="1"/>
        <rFont val="B Traffic"/>
        <charset val="178"/>
      </rPr>
      <t>؛ ترانس متاتارسال</t>
    </r>
  </si>
  <si>
    <t xml:space="preserve">آمپوتاسیون متاتارسال، با انگشت پا، منفرد، آمپوتاسیون انگشت پا؛ از مفصل متاتارسوفالانژیال یا از مفصل اینترفالانژیال </t>
  </si>
  <si>
    <r>
      <rPr>
        <sz val="12"/>
        <color theme="1"/>
        <rFont val="Calibri"/>
        <family val="2"/>
        <charset val="1"/>
      </rPr>
      <t>(</t>
    </r>
    <r>
      <rPr>
        <sz val="12"/>
        <color theme="1"/>
        <rFont val="B Traffic"/>
        <charset val="178"/>
      </rPr>
      <t xml:space="preserve">برای آمپوتاسیون تفت </t>
    </r>
    <r>
      <rPr>
        <sz val="12"/>
        <color theme="1"/>
        <rFont val="Calibri"/>
        <family val="2"/>
        <charset val="1"/>
      </rPr>
      <t xml:space="preserve">(Tuft) </t>
    </r>
    <r>
      <rPr>
        <sz val="12"/>
        <color theme="1"/>
        <rFont val="B Traffic"/>
        <charset val="178"/>
      </rPr>
      <t xml:space="preserve">بند آخر انگشت پا از کد </t>
    </r>
    <r>
      <rPr>
        <sz val="12"/>
        <color theme="1"/>
        <rFont val="Calibri"/>
        <family val="2"/>
        <charset val="1"/>
      </rPr>
      <t xml:space="preserve">100145 </t>
    </r>
    <r>
      <rPr>
        <sz val="12"/>
        <color theme="1"/>
        <rFont val="B Traffic"/>
        <charset val="178"/>
      </rPr>
      <t>استفاده گردد</t>
    </r>
    <r>
      <rPr>
        <sz val="12"/>
        <color theme="1"/>
        <rFont val="Calibri"/>
        <family val="2"/>
        <charset val="1"/>
      </rPr>
      <t xml:space="preserve">) </t>
    </r>
  </si>
  <si>
    <r>
      <rPr>
        <sz val="12"/>
        <color theme="1"/>
        <rFont val="B Traffic"/>
        <charset val="178"/>
      </rPr>
      <t xml:space="preserve"> درمان با تاباندن امواج ضربانی از خارج بدن </t>
    </r>
    <r>
      <rPr>
        <sz val="12"/>
        <color theme="1"/>
        <rFont val="Calibri"/>
        <family val="2"/>
        <charset val="1"/>
      </rPr>
      <t>(ECSWT)</t>
    </r>
    <r>
      <rPr>
        <sz val="12"/>
        <color theme="1"/>
        <rFont val="B Traffic"/>
        <charset val="178"/>
      </rPr>
      <t>، با انرژی بالا، توسط پزشک، همراه با بیهوشی به جز موضعی، تحت راهنمای سونوگرافی در برگیرنده فاشیای کف پایی</t>
    </r>
  </si>
  <si>
    <r>
      <rPr>
        <sz val="12"/>
        <color theme="1"/>
        <rFont val="B Traffic"/>
        <charset val="178"/>
      </rPr>
      <t xml:space="preserve">گچ حلقه‌ای بدن، گچ ژاکت ریسر </t>
    </r>
    <r>
      <rPr>
        <sz val="12"/>
        <color theme="1"/>
        <rFont val="Calibri"/>
        <family val="2"/>
        <charset val="1"/>
      </rPr>
      <t>(Risser jacket)</t>
    </r>
    <r>
      <rPr>
        <sz val="12"/>
        <color theme="1"/>
        <rFont val="B Traffic"/>
        <charset val="178"/>
      </rPr>
      <t xml:space="preserve">، محدود؛ فقط تنه، شامل سر، گچ ژاکت ترن باکل </t>
    </r>
    <r>
      <rPr>
        <sz val="12"/>
        <color theme="1"/>
        <rFont val="Calibri"/>
        <family val="2"/>
        <charset val="1"/>
      </rPr>
      <t>Turn buckle jacket</t>
    </r>
    <r>
      <rPr>
        <sz val="12"/>
        <color theme="1"/>
        <rFont val="B Traffic"/>
        <charset val="178"/>
      </rPr>
      <t xml:space="preserve">، فقط تنه؛ شامل سر، گچ تنه، شانه تا لگن؛ شامل سر، تیپ مینروا </t>
    </r>
    <r>
      <rPr>
        <sz val="12"/>
        <color theme="1"/>
        <rFont val="Calibri"/>
        <family val="2"/>
        <charset val="1"/>
      </rPr>
      <t>Minerva</t>
    </r>
    <r>
      <rPr>
        <sz val="12"/>
        <color theme="1"/>
        <rFont val="B Traffic"/>
        <charset val="178"/>
      </rPr>
      <t>، یک ران یا هر دو ران</t>
    </r>
  </si>
  <si>
    <r>
      <rPr>
        <sz val="12"/>
        <color theme="1"/>
        <rFont val="B Traffic"/>
        <charset val="178"/>
      </rPr>
      <t xml:space="preserve">گچ گیری؛ به شکل </t>
    </r>
    <r>
      <rPr>
        <sz val="12"/>
        <color theme="1"/>
        <rFont val="Calibri"/>
        <family val="2"/>
        <charset val="1"/>
      </rPr>
      <t>8 Figure-of-eight</t>
    </r>
    <r>
      <rPr>
        <sz val="12"/>
        <color theme="1"/>
        <rFont val="B Traffic"/>
        <charset val="178"/>
      </rPr>
      <t>، اسپایکا برای شانه، گچ ولپو</t>
    </r>
  </si>
  <si>
    <r>
      <rPr>
        <sz val="12"/>
        <color theme="1"/>
        <rFont val="B Traffic"/>
        <charset val="178"/>
      </rPr>
      <t xml:space="preserve">گچ گیری شانه تا دست </t>
    </r>
    <r>
      <rPr>
        <sz val="12"/>
        <color theme="1"/>
        <rFont val="Calibri"/>
        <family val="2"/>
        <charset val="1"/>
      </rPr>
      <t>(</t>
    </r>
    <r>
      <rPr>
        <sz val="12"/>
        <color theme="1"/>
        <rFont val="B Traffic"/>
        <charset val="178"/>
      </rPr>
      <t>بلند</t>
    </r>
    <r>
      <rPr>
        <sz val="12"/>
        <color theme="1"/>
        <rFont val="Calibri"/>
        <family val="2"/>
        <charset val="1"/>
      </rPr>
      <t>)</t>
    </r>
    <r>
      <rPr>
        <sz val="12"/>
        <color theme="1"/>
        <rFont val="B Traffic"/>
        <charset val="178"/>
      </rPr>
      <t xml:space="preserve">، آرنج تا انگشت </t>
    </r>
    <r>
      <rPr>
        <sz val="12"/>
        <color theme="1"/>
        <rFont val="Calibri"/>
        <family val="2"/>
        <charset val="1"/>
      </rPr>
      <t>(</t>
    </r>
    <r>
      <rPr>
        <sz val="12"/>
        <color theme="1"/>
        <rFont val="B Traffic"/>
        <charset val="178"/>
      </rPr>
      <t>کوتاه</t>
    </r>
    <r>
      <rPr>
        <sz val="12"/>
        <color theme="1"/>
        <rFont val="Calibri"/>
        <family val="2"/>
        <charset val="1"/>
      </rPr>
      <t>)</t>
    </r>
    <r>
      <rPr>
        <sz val="12"/>
        <color theme="1"/>
        <rFont val="B Traffic"/>
        <charset val="178"/>
      </rPr>
      <t xml:space="preserve">، دست و قسمت پایینی ساعد </t>
    </r>
    <r>
      <rPr>
        <sz val="12"/>
        <color theme="1"/>
        <rFont val="Calibri"/>
        <family val="2"/>
        <charset val="1"/>
      </rPr>
      <t>(</t>
    </r>
    <r>
      <rPr>
        <sz val="12"/>
        <color theme="1"/>
        <rFont val="B Traffic"/>
        <charset val="178"/>
      </rPr>
      <t>به صورت دستکش ساقه بلند</t>
    </r>
    <r>
      <rPr>
        <sz val="12"/>
        <color theme="1"/>
        <rFont val="Calibri"/>
        <family val="2"/>
        <charset val="1"/>
      </rPr>
      <t>)</t>
    </r>
  </si>
  <si>
    <r>
      <rPr>
        <sz val="12"/>
        <color theme="1"/>
        <rFont val="B Traffic"/>
        <charset val="178"/>
      </rPr>
      <t xml:space="preserve">گچ گیری انگشت </t>
    </r>
    <r>
      <rPr>
        <sz val="12"/>
        <color theme="1"/>
        <rFont val="Calibri"/>
        <family val="2"/>
        <charset val="1"/>
      </rPr>
      <t>(</t>
    </r>
    <r>
      <rPr>
        <sz val="12"/>
        <color theme="1"/>
        <rFont val="B Traffic"/>
        <charset val="178"/>
      </rPr>
      <t>مثلا برای کونتراکتور</t>
    </r>
    <r>
      <rPr>
        <sz val="12"/>
        <color theme="1"/>
        <rFont val="Calibri"/>
        <family val="2"/>
        <charset val="1"/>
      </rPr>
      <t>)</t>
    </r>
  </si>
  <si>
    <r>
      <rPr>
        <sz val="12"/>
        <color theme="1"/>
        <rFont val="B Traffic"/>
        <charset val="178"/>
      </rPr>
      <t xml:space="preserve">به‌کارگیری آتل بلند اندام فوقانی </t>
    </r>
    <r>
      <rPr>
        <sz val="12"/>
        <color theme="1"/>
        <rFont val="Calibri"/>
        <family val="2"/>
        <charset val="1"/>
      </rPr>
      <t>(</t>
    </r>
    <r>
      <rPr>
        <sz val="12"/>
        <color theme="1"/>
        <rFont val="B Traffic"/>
        <charset val="178"/>
      </rPr>
      <t>شانه تا دست یا ساعد تا دست؛ استاتیک یا دینامیک</t>
    </r>
    <r>
      <rPr>
        <sz val="12"/>
        <color theme="1"/>
        <rFont val="Calibri"/>
        <family val="2"/>
        <charset val="1"/>
      </rPr>
      <t>)</t>
    </r>
  </si>
  <si>
    <t xml:space="preserve"> آتل‌بندی انگشت</t>
  </si>
  <si>
    <r>
      <rPr>
        <sz val="12"/>
        <color theme="1"/>
        <rFont val="B Traffic"/>
        <charset val="178"/>
      </rPr>
      <t>باندپیچی؛ قفسه سینه، قسمت تحتانی پشت، شانه</t>
    </r>
    <r>
      <rPr>
        <sz val="12"/>
        <color theme="1"/>
        <rFont val="Calibri"/>
        <family val="2"/>
        <charset val="1"/>
      </rPr>
      <t>(</t>
    </r>
    <r>
      <rPr>
        <sz val="12"/>
        <color theme="1"/>
        <rFont val="B Traffic"/>
        <charset val="178"/>
      </rPr>
      <t>برای مثال ولپو</t>
    </r>
    <r>
      <rPr>
        <sz val="12"/>
        <color theme="1"/>
        <rFont val="Calibri"/>
        <family val="2"/>
        <charset val="1"/>
      </rPr>
      <t>)</t>
    </r>
    <r>
      <rPr>
        <sz val="12"/>
        <color theme="1"/>
        <rFont val="B Traffic"/>
        <charset val="178"/>
      </rPr>
      <t>، آرنج تا مچ، دست یا انگشت</t>
    </r>
  </si>
  <si>
    <t>به‌کارگیری گچ اسپیکای لگن، یک پا، یک و نیم اسپایکا، یا دو پا</t>
  </si>
  <si>
    <r>
      <rPr>
        <sz val="12"/>
        <color theme="1"/>
        <rFont val="B Traffic"/>
        <charset val="178"/>
      </rPr>
      <t xml:space="preserve">به‌کارگیری گچ بلند پا </t>
    </r>
    <r>
      <rPr>
        <sz val="12"/>
        <color theme="1"/>
        <rFont val="Calibri"/>
        <family val="2"/>
        <charset val="1"/>
      </rPr>
      <t>(</t>
    </r>
    <r>
      <rPr>
        <sz val="12"/>
        <color theme="1"/>
        <rFont val="B Traffic"/>
        <charset val="178"/>
      </rPr>
      <t>ران تا انگشتان پا</t>
    </r>
    <r>
      <rPr>
        <sz val="12"/>
        <color theme="1"/>
        <rFont val="Calibri"/>
        <family val="2"/>
        <charset val="1"/>
      </rPr>
      <t xml:space="preserve">) </t>
    </r>
    <r>
      <rPr>
        <sz val="12"/>
        <color theme="1"/>
        <rFont val="B Traffic"/>
        <charset val="178"/>
      </rPr>
      <t xml:space="preserve">یا از نوع قابل راه رفتن </t>
    </r>
    <r>
      <rPr>
        <sz val="12"/>
        <color theme="1"/>
        <rFont val="Calibri"/>
        <family val="2"/>
        <charset val="1"/>
      </rPr>
      <t>(</t>
    </r>
    <r>
      <rPr>
        <sz val="12"/>
        <color theme="1"/>
        <rFont val="B Traffic"/>
        <charset val="178"/>
      </rPr>
      <t>کف دار</t>
    </r>
    <r>
      <rPr>
        <sz val="12"/>
        <color theme="1"/>
        <rFont val="Calibri"/>
        <family val="2"/>
        <charset val="1"/>
      </rPr>
      <t>)</t>
    </r>
    <r>
      <rPr>
        <sz val="12"/>
        <color theme="1"/>
        <rFont val="B Traffic"/>
        <charset val="178"/>
      </rPr>
      <t xml:space="preserve">؛ به‌کارگیری بریس گچی بلند پا یا به‌کارگیری گچ سیلندری </t>
    </r>
    <r>
      <rPr>
        <sz val="12"/>
        <color theme="1"/>
        <rFont val="Calibri"/>
        <family val="2"/>
        <charset val="1"/>
      </rPr>
      <t>(</t>
    </r>
    <r>
      <rPr>
        <sz val="12"/>
        <color theme="1"/>
        <rFont val="B Traffic"/>
        <charset val="178"/>
      </rPr>
      <t>ران تا مچ پا</t>
    </r>
    <r>
      <rPr>
        <sz val="12"/>
        <color theme="1"/>
        <rFont val="Calibri"/>
        <family val="2"/>
        <charset val="1"/>
      </rPr>
      <t>)</t>
    </r>
  </si>
  <si>
    <r>
      <rPr>
        <sz val="12"/>
        <color theme="1"/>
        <rFont val="B Traffic"/>
        <charset val="178"/>
      </rPr>
      <t xml:space="preserve">به‌کارگیری گچ کوتاه پا </t>
    </r>
    <r>
      <rPr>
        <sz val="12"/>
        <color theme="1"/>
        <rFont val="Calibri"/>
        <family val="2"/>
        <charset val="1"/>
      </rPr>
      <t>(</t>
    </r>
    <r>
      <rPr>
        <sz val="12"/>
        <color theme="1"/>
        <rFont val="B Traffic"/>
        <charset val="178"/>
      </rPr>
      <t>زیر زانو تا انگشتان پا</t>
    </r>
    <r>
      <rPr>
        <sz val="12"/>
        <color theme="1"/>
        <rFont val="Calibri"/>
        <family val="2"/>
        <charset val="1"/>
      </rPr>
      <t xml:space="preserve">) </t>
    </r>
    <r>
      <rPr>
        <sz val="12"/>
        <color theme="1"/>
        <rFont val="B Traffic"/>
        <charset val="178"/>
      </rPr>
      <t xml:space="preserve">و نوع قابل راه رفتن </t>
    </r>
    <r>
      <rPr>
        <sz val="12"/>
        <color theme="1"/>
        <rFont val="Calibri"/>
        <family val="2"/>
        <charset val="1"/>
      </rPr>
      <t>(</t>
    </r>
    <r>
      <rPr>
        <sz val="12"/>
        <color theme="1"/>
        <rFont val="B Traffic"/>
        <charset val="178"/>
      </rPr>
      <t>کف دار با پاشنه پلاستیکی</t>
    </r>
    <r>
      <rPr>
        <sz val="12"/>
        <color theme="1"/>
        <rFont val="Calibri"/>
        <family val="2"/>
        <charset val="1"/>
      </rPr>
      <t xml:space="preserve">) </t>
    </r>
    <r>
      <rPr>
        <sz val="12"/>
        <color theme="1"/>
        <rFont val="B Traffic"/>
        <charset val="178"/>
      </rPr>
      <t xml:space="preserve">و </t>
    </r>
    <r>
      <rPr>
        <sz val="12"/>
        <color theme="1"/>
        <rFont val="Calibri"/>
        <family val="2"/>
        <charset val="1"/>
      </rPr>
      <t>PTB</t>
    </r>
  </si>
  <si>
    <t>اضافه کردن کفی با پاشنه پلاستیکی به گچ مورد استفاده قبلی</t>
  </si>
  <si>
    <t>به‌کارگیری قالب گچی سخت تمام تماسی پا</t>
  </si>
  <si>
    <t>به‌کارگیری قالب گچی کلاب فوت با حالت دادن یا مانیپولاسیون، بلند یا کوتاه</t>
  </si>
  <si>
    <t>به‌کارگیری آتل بلند یا کوتاه پا</t>
  </si>
  <si>
    <t>باندپیچی، لگن، زانو، مچ پا و یا پا</t>
  </si>
  <si>
    <t>باندپیچی، انگشتان پا</t>
  </si>
  <si>
    <r>
      <rPr>
        <sz val="12"/>
        <color theme="1"/>
        <rFont val="B Traffic"/>
        <charset val="178"/>
      </rPr>
      <t xml:space="preserve">باندپیچی آتل </t>
    </r>
    <r>
      <rPr>
        <sz val="12"/>
        <color theme="1"/>
        <rFont val="Arial"/>
        <family val="2"/>
        <charset val="1"/>
      </rPr>
      <t>Denis-Browne</t>
    </r>
  </si>
  <si>
    <t xml:space="preserve">برداشتن یا دو نیم کردن گچ باز کردن پنجره یا اصلاح گچ به‌غیره از کلاپ فوت </t>
  </si>
  <si>
    <t>برداشتن گچ بلند بازو یا گچ بلند ساق</t>
  </si>
  <si>
    <r>
      <rPr>
        <sz val="12"/>
        <color theme="1"/>
        <rFont val="B Traffic"/>
        <charset val="178"/>
      </rPr>
      <t xml:space="preserve">اسپایکای لگن یا شانه </t>
    </r>
    <r>
      <rPr>
        <sz val="12"/>
        <color theme="1"/>
        <rFont val="Arial"/>
        <family val="2"/>
        <charset val="1"/>
      </rPr>
      <t>Minerva, Risser jacket</t>
    </r>
  </si>
  <si>
    <t>Turn buckle jacket</t>
  </si>
  <si>
    <t>اصلاح اسپایکا، گچ بدن یا ژاکت</t>
  </si>
  <si>
    <t>باز کردن پنجره در گچ</t>
  </si>
  <si>
    <t>گوه برداشتن از گج کلاپ فوت</t>
  </si>
  <si>
    <r>
      <rPr>
        <sz val="12"/>
        <color theme="1"/>
        <rFont val="B Traffic"/>
        <charset val="178"/>
      </rPr>
      <t xml:space="preserve">آرتروسکوپی، مفصل فکی، گیجگاهی، تشخیصی، با یا بدون بیوپسی سینوویوم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</si>
  <si>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آرتروسکوپی مفصل فکی، گیجگاهی </t>
    </r>
    <r>
      <rPr>
        <sz val="12"/>
        <color theme="1"/>
        <rFont val="Arial"/>
        <family val="2"/>
        <charset val="1"/>
      </rPr>
      <t>(</t>
    </r>
    <r>
      <rPr>
        <sz val="12"/>
        <color theme="1"/>
        <rFont val="B Traffic"/>
        <charset val="178"/>
      </rPr>
      <t>جراحی</t>
    </r>
    <r>
      <rPr>
        <sz val="12"/>
        <color theme="1"/>
        <rFont val="Arial"/>
        <family val="2"/>
        <charset val="1"/>
      </rPr>
      <t xml:space="preserve">) </t>
    </r>
  </si>
  <si>
    <r>
      <rPr>
        <sz val="12"/>
        <color theme="1"/>
        <rFont val="Arial"/>
        <family val="2"/>
        <charset val="1"/>
      </rPr>
      <t>(</t>
    </r>
    <r>
      <rPr>
        <sz val="12"/>
        <color theme="1"/>
        <rFont val="B Traffic"/>
        <charset val="178"/>
      </rPr>
      <t xml:space="preserve">برای آرتروتومی باز جراحی از کد </t>
    </r>
    <r>
      <rPr>
        <sz val="12"/>
        <color theme="1"/>
        <rFont val="Arial"/>
        <family val="2"/>
        <charset val="1"/>
      </rPr>
      <t xml:space="preserve">200220 </t>
    </r>
    <r>
      <rPr>
        <sz val="12"/>
        <color theme="1"/>
        <rFont val="B Traffic"/>
        <charset val="178"/>
      </rPr>
      <t>استفاده گردد</t>
    </r>
    <r>
      <rPr>
        <sz val="12"/>
        <color theme="1"/>
        <rFont val="Arial"/>
        <family val="2"/>
        <charset val="1"/>
      </rPr>
      <t>)</t>
    </r>
  </si>
  <si>
    <r>
      <rPr>
        <sz val="12"/>
        <color theme="1"/>
        <rFont val="B Traffic"/>
        <charset val="178"/>
      </rPr>
      <t xml:space="preserve">آرتروسکوپی شانه، تشخیصی، با یا بدون بیوپسی سینوویوم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</si>
  <si>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آرترتومی باز جراحی از کدهای </t>
    </r>
    <r>
      <rPr>
        <sz val="12"/>
        <color theme="1"/>
        <rFont val="Arial"/>
        <family val="2"/>
        <charset val="1"/>
      </rPr>
      <t xml:space="preserve">201260 </t>
    </r>
    <r>
      <rPr>
        <sz val="12"/>
        <color theme="1"/>
        <rFont val="B Traffic"/>
        <charset val="178"/>
      </rPr>
      <t xml:space="preserve">و </t>
    </r>
    <r>
      <rPr>
        <sz val="12"/>
        <color theme="1"/>
        <rFont val="Arial"/>
        <family val="2"/>
        <charset val="1"/>
      </rPr>
      <t xml:space="preserve">201275 </t>
    </r>
    <r>
      <rPr>
        <sz val="12"/>
        <color theme="1"/>
        <rFont val="B Traffic"/>
        <charset val="178"/>
      </rPr>
      <t>استفاده گردد</t>
    </r>
    <r>
      <rPr>
        <sz val="12"/>
        <color theme="1"/>
        <rFont val="Arial"/>
        <family val="2"/>
        <charset val="1"/>
      </rPr>
      <t>)</t>
    </r>
  </si>
  <si>
    <t>کپسولورافی شانه آرتروسکوپیک</t>
  </si>
  <si>
    <r>
      <rPr>
        <sz val="12"/>
        <color theme="1"/>
        <rFont val="B Traffic"/>
        <charset val="178"/>
      </rPr>
      <t xml:space="preserve">ترمیم ضایعه </t>
    </r>
    <r>
      <rPr>
        <sz val="12"/>
        <color theme="1"/>
        <rFont val="Calibri"/>
        <family val="2"/>
        <charset val="1"/>
      </rPr>
      <t xml:space="preserve">slap </t>
    </r>
  </si>
  <si>
    <t xml:space="preserve">آرتروسکوپی، شانه، جراحی؛ با درآوردن جسم آزاد یا جسم خارجی </t>
  </si>
  <si>
    <r>
      <rPr>
        <sz val="12"/>
        <color theme="1"/>
        <rFont val="Arial"/>
        <family val="2"/>
        <charset val="1"/>
      </rPr>
      <t>(</t>
    </r>
    <r>
      <rPr>
        <sz val="12"/>
        <color theme="1"/>
        <rFont val="B Traffic"/>
        <charset val="178"/>
      </rPr>
      <t xml:space="preserve">برای آرتروتومی باز از کدهای </t>
    </r>
    <r>
      <rPr>
        <sz val="12"/>
        <color theme="1"/>
        <rFont val="Arial"/>
        <family val="2"/>
        <charset val="1"/>
      </rPr>
      <t>201250</t>
    </r>
    <r>
      <rPr>
        <sz val="12"/>
        <color theme="1"/>
        <rFont val="B Traffic"/>
        <charset val="178"/>
      </rPr>
      <t xml:space="preserve">، </t>
    </r>
    <r>
      <rPr>
        <sz val="12"/>
        <color theme="1"/>
        <rFont val="Arial"/>
        <family val="2"/>
        <charset val="1"/>
      </rPr>
      <t xml:space="preserve">201255 </t>
    </r>
    <r>
      <rPr>
        <sz val="12"/>
        <color theme="1"/>
        <rFont val="B Traffic"/>
        <charset val="178"/>
      </rPr>
      <t xml:space="preserve">و </t>
    </r>
    <r>
      <rPr>
        <sz val="12"/>
        <color theme="1"/>
        <rFont val="Arial"/>
        <family val="2"/>
        <charset val="1"/>
      </rPr>
      <t xml:space="preserve">201275 </t>
    </r>
    <r>
      <rPr>
        <sz val="12"/>
        <color theme="1"/>
        <rFont val="B Traffic"/>
        <charset val="178"/>
      </rPr>
      <t>استفاده گردد</t>
    </r>
    <r>
      <rPr>
        <sz val="12"/>
        <color theme="1"/>
        <rFont val="Arial"/>
        <family val="2"/>
        <charset val="1"/>
      </rPr>
      <t>)</t>
    </r>
  </si>
  <si>
    <t xml:space="preserve">سینووکتومی ناقص </t>
  </si>
  <si>
    <r>
      <rPr>
        <sz val="12"/>
        <color theme="1"/>
        <rFont val="Arial"/>
        <family val="2"/>
        <charset val="1"/>
      </rPr>
      <t>(</t>
    </r>
    <r>
      <rPr>
        <sz val="12"/>
        <color theme="1"/>
        <rFont val="B Traffic"/>
        <charset val="178"/>
      </rPr>
      <t xml:space="preserve">برای آرتروتومی باز از کد </t>
    </r>
    <r>
      <rPr>
        <sz val="12"/>
        <color theme="1"/>
        <rFont val="Arial"/>
        <family val="2"/>
        <charset val="1"/>
      </rPr>
      <t xml:space="preserve">201275 </t>
    </r>
    <r>
      <rPr>
        <sz val="12"/>
        <color theme="1"/>
        <rFont val="B Traffic"/>
        <charset val="178"/>
      </rPr>
      <t>استفاده گردد</t>
    </r>
    <r>
      <rPr>
        <sz val="12"/>
        <color theme="1"/>
        <rFont val="Arial"/>
        <family val="2"/>
        <charset val="1"/>
      </rPr>
      <t xml:space="preserve">) </t>
    </r>
  </si>
  <si>
    <t xml:space="preserve">سینووکتومی کامل </t>
  </si>
  <si>
    <r>
      <rPr>
        <sz val="12"/>
        <color theme="1"/>
        <rFont val="Arial"/>
        <family val="2"/>
        <charset val="1"/>
      </rPr>
      <t>(</t>
    </r>
    <r>
      <rPr>
        <sz val="12"/>
        <color theme="1"/>
        <rFont val="B Traffic"/>
        <charset val="178"/>
      </rPr>
      <t xml:space="preserve">برای آرتروتومی باز از کد </t>
    </r>
    <r>
      <rPr>
        <sz val="12"/>
        <color theme="1"/>
        <rFont val="Arial"/>
        <family val="2"/>
        <charset val="1"/>
      </rPr>
      <t xml:space="preserve">201275 </t>
    </r>
    <r>
      <rPr>
        <sz val="12"/>
        <color theme="1"/>
        <rFont val="B Traffic"/>
        <charset val="178"/>
      </rPr>
      <t>استفاده گردد</t>
    </r>
    <r>
      <rPr>
        <sz val="12"/>
        <color theme="1"/>
        <rFont val="Arial"/>
        <family val="2"/>
        <charset val="1"/>
      </rPr>
      <t>)</t>
    </r>
  </si>
  <si>
    <t>دبریدمان محدود</t>
  </si>
  <si>
    <r>
      <rPr>
        <sz val="12"/>
        <color theme="1"/>
        <rFont val="Arial"/>
        <family val="2"/>
        <charset val="1"/>
      </rPr>
      <t xml:space="preserve"> (</t>
    </r>
    <r>
      <rPr>
        <sz val="12"/>
        <color theme="1"/>
        <rFont val="B Traffic"/>
        <charset val="178"/>
      </rPr>
      <t>برای آرتروتومی باز از کدهای اختصاصی مربوط به روش‌های باز شانه استفاده گردد</t>
    </r>
    <r>
      <rPr>
        <sz val="12"/>
        <color theme="1"/>
        <rFont val="Arial"/>
        <family val="2"/>
        <charset val="1"/>
      </rPr>
      <t>)</t>
    </r>
  </si>
  <si>
    <t xml:space="preserve">دبریدمان وسیع </t>
  </si>
  <si>
    <r>
      <rPr>
        <sz val="12"/>
        <color theme="1"/>
        <rFont val="Arial"/>
        <family val="2"/>
        <charset val="1"/>
      </rPr>
      <t>(</t>
    </r>
    <r>
      <rPr>
        <sz val="12"/>
        <color theme="1"/>
        <rFont val="B Traffic"/>
        <charset val="178"/>
      </rPr>
      <t>برای آرتروتومی باز از کدهای اختصاصی مربوط به روش‌های باز شانه استفاده گردد</t>
    </r>
    <r>
      <rPr>
        <sz val="12"/>
        <color theme="1"/>
        <rFont val="Arial"/>
        <family val="2"/>
        <charset val="1"/>
      </rPr>
      <t>)</t>
    </r>
  </si>
  <si>
    <r>
      <rPr>
        <sz val="12"/>
        <color theme="1"/>
        <rFont val="B Traffic"/>
        <charset val="178"/>
      </rPr>
      <t xml:space="preserve">برداشتن قسمت دیستال ترقوه، شامل سطح مفصلی دیستال </t>
    </r>
    <r>
      <rPr>
        <sz val="12"/>
        <color theme="1"/>
        <rFont val="Arial"/>
        <family val="2"/>
        <charset val="1"/>
      </rPr>
      <t>(</t>
    </r>
    <r>
      <rPr>
        <sz val="12"/>
        <color theme="1"/>
        <rFont val="B Traffic"/>
        <charset val="178"/>
      </rPr>
      <t>عمل مامفورد</t>
    </r>
    <r>
      <rPr>
        <sz val="12"/>
        <color theme="1"/>
        <rFont val="Arial"/>
        <family val="2"/>
        <charset val="1"/>
      </rPr>
      <t>)</t>
    </r>
  </si>
  <si>
    <t>برداشتن قسمت دیستال ترقوه، همراه با برداشتن و آزادکردن چسبندگی‌ها؛ با یا بدون مانیپولاسیون</t>
  </si>
  <si>
    <r>
      <rPr>
        <sz val="12"/>
        <color theme="1"/>
        <rFont val="Arial"/>
        <family val="2"/>
        <charset val="1"/>
      </rPr>
      <t xml:space="preserve"> (</t>
    </r>
    <r>
      <rPr>
        <sz val="12"/>
        <color theme="1"/>
        <rFont val="B Traffic"/>
        <charset val="178"/>
      </rPr>
      <t>برای اعمال باز از کدهای اختصاصی مربوط به اعمال باز مفصل شانه استفاده گردد</t>
    </r>
    <r>
      <rPr>
        <sz val="12"/>
        <color theme="1"/>
        <rFont val="Arial"/>
        <family val="2"/>
        <charset val="1"/>
      </rPr>
      <t>)</t>
    </r>
  </si>
  <si>
    <t xml:space="preserve">برداشتن فشار از فضای زیر آکرومیون با آکرومیوپلاستی ناقص، با یا بدون آزادسازی کوراکوآکرومیال </t>
  </si>
  <si>
    <r>
      <rPr>
        <sz val="12"/>
        <color theme="1"/>
        <rFont val="Arial"/>
        <family val="2"/>
        <charset val="1"/>
      </rPr>
      <t>(</t>
    </r>
    <r>
      <rPr>
        <sz val="12"/>
        <color theme="1"/>
        <rFont val="B Traffic"/>
        <charset val="178"/>
      </rPr>
      <t xml:space="preserve">برای عمل باز از کدهای </t>
    </r>
    <r>
      <rPr>
        <sz val="12"/>
        <color theme="1"/>
        <rFont val="Arial"/>
        <family val="2"/>
        <charset val="1"/>
      </rPr>
      <t xml:space="preserve">201285 </t>
    </r>
    <r>
      <rPr>
        <sz val="12"/>
        <color theme="1"/>
        <rFont val="B Traffic"/>
        <charset val="178"/>
      </rPr>
      <t xml:space="preserve">یا </t>
    </r>
    <r>
      <rPr>
        <sz val="12"/>
        <color theme="1"/>
        <rFont val="Arial"/>
        <family val="2"/>
        <charset val="1"/>
      </rPr>
      <t xml:space="preserve">201375 </t>
    </r>
    <r>
      <rPr>
        <sz val="12"/>
        <color theme="1"/>
        <rFont val="B Traffic"/>
        <charset val="178"/>
      </rPr>
      <t>استفاده گردد</t>
    </r>
    <r>
      <rPr>
        <sz val="12"/>
        <color theme="1"/>
        <rFont val="Arial"/>
        <family val="2"/>
        <charset val="1"/>
      </rPr>
      <t>)</t>
    </r>
  </si>
  <si>
    <t>آرتروسکوپی شانه با ترمیم روتاتور کاف</t>
  </si>
  <si>
    <r>
      <rPr>
        <sz val="12"/>
        <color theme="1"/>
        <rFont val="B Traffic"/>
        <charset val="178"/>
      </rPr>
      <t xml:space="preserve">آرتروسکوپی آرنج، تشخیصی؛ با یا بدون بیوپسی سینوویوم </t>
    </r>
    <r>
      <rPr>
        <sz val="12"/>
        <color theme="1"/>
        <rFont val="Arial"/>
        <family val="2"/>
        <charset val="1"/>
      </rPr>
      <t>(</t>
    </r>
    <r>
      <rPr>
        <sz val="12"/>
        <color theme="1"/>
        <rFont val="B Traffic"/>
        <charset val="178"/>
      </rPr>
      <t>عمل مجزا</t>
    </r>
    <r>
      <rPr>
        <sz val="12"/>
        <color theme="1"/>
        <rFont val="Arial"/>
        <family val="2"/>
        <charset val="1"/>
      </rPr>
      <t>)</t>
    </r>
  </si>
  <si>
    <t>آرتروسکوپی آرنج، جراحی؛ با درآوردن جسم آزاد یا جسم خارجی</t>
  </si>
  <si>
    <t>سینووکتومی؛ ناقص</t>
  </si>
  <si>
    <t>سینووکتومی؛ کامل</t>
  </si>
  <si>
    <t>دبریدمان، محدود</t>
  </si>
  <si>
    <t>دبریدمان، وسیع</t>
  </si>
  <si>
    <r>
      <rPr>
        <sz val="12"/>
        <color theme="1"/>
        <rFont val="B Traffic"/>
        <charset val="178"/>
      </rPr>
      <t xml:space="preserve">آرتروسکوپی مچ دست، تشخیصی، با یا بدون بیوپسی سنوویوم </t>
    </r>
    <r>
      <rPr>
        <sz val="12"/>
        <color theme="1"/>
        <rFont val="Arial"/>
        <family val="2"/>
        <charset val="1"/>
      </rPr>
      <t>(</t>
    </r>
    <r>
      <rPr>
        <sz val="12"/>
        <color theme="1"/>
        <rFont val="B Traffic"/>
        <charset val="178"/>
      </rPr>
      <t>عمل مستقل</t>
    </r>
    <r>
      <rPr>
        <sz val="12"/>
        <color theme="1"/>
        <rFont val="Arial"/>
        <family val="2"/>
        <charset val="1"/>
      </rPr>
      <t>)</t>
    </r>
  </si>
  <si>
    <t>آرتروسکوپی مچ دست، جراحی؛ برای عفونت، لاواژ و درناژ</t>
  </si>
  <si>
    <t>سینووکتومی، ناقص یا کامل</t>
  </si>
  <si>
    <t>اکسیزیون و یا ترمیم فیبروکارتیلاژ مثلثی و یا دبریدمان مفصل</t>
  </si>
  <si>
    <t>فیکساسیون داخلی برای شکستگی یا بی‌ثباتی</t>
  </si>
  <si>
    <t xml:space="preserve">آندوسکوپی مچ دست، جراحی، با قطع لیگامان عرضی مچ </t>
  </si>
  <si>
    <r>
      <rPr>
        <sz val="12"/>
        <color theme="1"/>
        <rFont val="Arial"/>
        <family val="2"/>
        <charset val="1"/>
      </rPr>
      <t>(</t>
    </r>
    <r>
      <rPr>
        <sz val="12"/>
        <color theme="1"/>
        <rFont val="B Traffic"/>
        <charset val="178"/>
      </rPr>
      <t xml:space="preserve">برای عمل باز از کد </t>
    </r>
    <r>
      <rPr>
        <sz val="12"/>
        <color theme="1"/>
        <rFont val="Arial"/>
        <family val="2"/>
        <charset val="1"/>
      </rPr>
      <t xml:space="preserve">601655 </t>
    </r>
    <r>
      <rPr>
        <sz val="12"/>
        <color theme="1"/>
        <rFont val="B Traffic"/>
        <charset val="178"/>
      </rPr>
      <t>استفاده گردد</t>
    </r>
    <r>
      <rPr>
        <sz val="12"/>
        <color theme="1"/>
        <rFont val="Arial"/>
        <family val="2"/>
        <charset val="1"/>
      </rPr>
      <t>)</t>
    </r>
  </si>
  <si>
    <r>
      <rPr>
        <sz val="12"/>
        <color theme="1"/>
        <rFont val="B Traffic"/>
        <charset val="178"/>
      </rPr>
      <t>آرتروسکوپی، شکستگی خار</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اینترکندیلار و یا شکستگی </t>
    </r>
    <r>
      <rPr>
        <sz val="12"/>
        <color theme="1"/>
        <rFont val="Arial"/>
        <family val="2"/>
        <charset val="1"/>
      </rPr>
      <t>(</t>
    </r>
    <r>
      <rPr>
        <sz val="12"/>
        <color theme="1"/>
        <rFont val="B Traffic"/>
        <charset val="178"/>
      </rPr>
      <t>های</t>
    </r>
    <r>
      <rPr>
        <sz val="12"/>
        <color theme="1"/>
        <rFont val="Arial"/>
        <family val="2"/>
        <charset val="1"/>
      </rPr>
      <t>)</t>
    </r>
    <r>
      <rPr>
        <sz val="12"/>
        <color theme="1"/>
        <rFont val="B Traffic"/>
        <charset val="178"/>
      </rPr>
      <t>توبروزیته زانو، بدون فیکساسیون داخلی یا خارجی</t>
    </r>
  </si>
  <si>
    <r>
      <rPr>
        <sz val="12"/>
        <color theme="1"/>
        <rFont val="B Traffic"/>
        <charset val="178"/>
      </rPr>
      <t>آرتروسکوپی، شکستگی خار</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اینترکندیلار و یا شکستگی </t>
    </r>
    <r>
      <rPr>
        <sz val="12"/>
        <color theme="1"/>
        <rFont val="Arial"/>
        <family val="2"/>
        <charset val="1"/>
      </rPr>
      <t>(</t>
    </r>
    <r>
      <rPr>
        <sz val="12"/>
        <color theme="1"/>
        <rFont val="B Traffic"/>
        <charset val="178"/>
      </rPr>
      <t>های</t>
    </r>
    <r>
      <rPr>
        <sz val="12"/>
        <color theme="1"/>
        <rFont val="Arial"/>
        <family val="2"/>
        <charset val="1"/>
      </rPr>
      <t>)</t>
    </r>
    <r>
      <rPr>
        <sz val="12"/>
        <color theme="1"/>
        <rFont val="B Traffic"/>
        <charset val="178"/>
      </rPr>
      <t xml:space="preserve">توبروزیته زانو، با فیکساسیون داخلی یا خارجی </t>
    </r>
    <r>
      <rPr>
        <sz val="12"/>
        <color theme="1"/>
        <rFont val="Arial"/>
        <family val="2"/>
        <charset val="1"/>
      </rPr>
      <t>(</t>
    </r>
    <r>
      <rPr>
        <sz val="12"/>
        <color theme="1"/>
        <rFont val="B Traffic"/>
        <charset val="178"/>
      </rPr>
      <t>شامل آرتروسکوپی</t>
    </r>
    <r>
      <rPr>
        <sz val="12"/>
        <color theme="1"/>
        <rFont val="Arial"/>
        <family val="2"/>
        <charset val="1"/>
      </rPr>
      <t>)</t>
    </r>
  </si>
  <si>
    <r>
      <rPr>
        <sz val="12"/>
        <color theme="1"/>
        <rFont val="Arial"/>
        <family val="2"/>
        <charset val="1"/>
      </rPr>
      <t xml:space="preserve"> (</t>
    </r>
    <r>
      <rPr>
        <sz val="12"/>
        <color theme="1"/>
        <rFont val="B Traffic"/>
        <charset val="178"/>
      </rPr>
      <t xml:space="preserve">برای گرافت استخوانی از کد </t>
    </r>
    <r>
      <rPr>
        <sz val="12"/>
        <color theme="1"/>
        <rFont val="Arial"/>
        <family val="2"/>
        <charset val="1"/>
      </rPr>
      <t xml:space="preserve">200150 </t>
    </r>
    <r>
      <rPr>
        <sz val="12"/>
        <color theme="1"/>
        <rFont val="B Traffic"/>
        <charset val="178"/>
      </rPr>
      <t>استفاده گردد</t>
    </r>
    <r>
      <rPr>
        <sz val="12"/>
        <color theme="1"/>
        <rFont val="Arial"/>
        <family val="2"/>
        <charset val="1"/>
      </rPr>
      <t xml:space="preserve">) </t>
    </r>
  </si>
  <si>
    <r>
      <rPr>
        <sz val="12"/>
        <color theme="1"/>
        <rFont val="B Traffic"/>
        <charset val="178"/>
      </rPr>
      <t xml:space="preserve">درمان با کمک آرتروسکوپی در شکستگی تیبیا قسمت پروگزیمال </t>
    </r>
    <r>
      <rPr>
        <sz val="12"/>
        <color theme="1"/>
        <rFont val="Arial"/>
        <family val="2"/>
        <charset val="1"/>
      </rPr>
      <t>(</t>
    </r>
    <r>
      <rPr>
        <sz val="12"/>
        <color theme="1"/>
        <rFont val="B Traffic"/>
        <charset val="178"/>
      </rPr>
      <t>پلاتو</t>
    </r>
    <r>
      <rPr>
        <sz val="12"/>
        <color theme="1"/>
        <rFont val="Arial"/>
        <family val="2"/>
        <charset val="1"/>
      </rPr>
      <t>)</t>
    </r>
    <r>
      <rPr>
        <sz val="12"/>
        <color theme="1"/>
        <rFont val="B Traffic"/>
        <charset val="178"/>
      </rPr>
      <t xml:space="preserve">؛ یک کندیل، شامل فیکساسیون داخلی در صورت انجام </t>
    </r>
    <r>
      <rPr>
        <sz val="12"/>
        <color theme="1"/>
        <rFont val="Arial"/>
        <family val="2"/>
        <charset val="1"/>
      </rPr>
      <t>(</t>
    </r>
    <r>
      <rPr>
        <sz val="12"/>
        <color theme="1"/>
        <rFont val="B Traffic"/>
        <charset val="178"/>
      </rPr>
      <t>شامل آرتروسکوپی</t>
    </r>
    <r>
      <rPr>
        <sz val="12"/>
        <color theme="1"/>
        <rFont val="Arial"/>
        <family val="2"/>
        <charset val="1"/>
      </rPr>
      <t>)</t>
    </r>
  </si>
  <si>
    <r>
      <rPr>
        <sz val="12"/>
        <color theme="1"/>
        <rFont val="B Traffic"/>
        <charset val="178"/>
      </rPr>
      <t xml:space="preserve">شکستگی هر دو کندیل، شامل فیکساسیون داخلی در صورت انجام </t>
    </r>
    <r>
      <rPr>
        <sz val="12"/>
        <color theme="1"/>
        <rFont val="Arial"/>
        <family val="2"/>
        <charset val="1"/>
      </rPr>
      <t>(</t>
    </r>
    <r>
      <rPr>
        <sz val="12"/>
        <color theme="1"/>
        <rFont val="B Traffic"/>
        <charset val="178"/>
      </rPr>
      <t>شامل آرتروسکوپی</t>
    </r>
    <r>
      <rPr>
        <sz val="12"/>
        <color theme="1"/>
        <rFont val="Arial"/>
        <family val="2"/>
        <charset val="1"/>
      </rPr>
      <t xml:space="preserve">) </t>
    </r>
  </si>
  <si>
    <r>
      <rPr>
        <sz val="12"/>
        <color theme="1"/>
        <rFont val="Arial"/>
        <family val="2"/>
        <charset val="1"/>
      </rPr>
      <t>(</t>
    </r>
    <r>
      <rPr>
        <sz val="12"/>
        <color theme="1"/>
        <rFont val="B Traffic"/>
        <charset val="178"/>
      </rPr>
      <t xml:space="preserve">برای گرافت استخوان از کد </t>
    </r>
    <r>
      <rPr>
        <sz val="12"/>
        <color theme="1"/>
        <rFont val="Arial"/>
        <family val="2"/>
        <charset val="1"/>
      </rPr>
      <t xml:space="preserve">200150 </t>
    </r>
    <r>
      <rPr>
        <sz val="12"/>
        <color theme="1"/>
        <rFont val="B Traffic"/>
        <charset val="178"/>
      </rPr>
      <t>استفاده گردد</t>
    </r>
    <r>
      <rPr>
        <sz val="12"/>
        <color theme="1"/>
        <rFont val="Arial"/>
        <family val="2"/>
        <charset val="1"/>
      </rPr>
      <t xml:space="preserve">) </t>
    </r>
  </si>
  <si>
    <r>
      <rPr>
        <sz val="12"/>
        <color theme="1"/>
        <rFont val="B Traffic"/>
        <charset val="178"/>
      </rPr>
      <t xml:space="preserve">آرتروسکوپی هیپ، تشخیصی، با یا بدون بیوپسی سینوویوم </t>
    </r>
    <r>
      <rPr>
        <sz val="12"/>
        <color theme="1"/>
        <rFont val="Arial"/>
        <family val="2"/>
        <charset val="1"/>
      </rPr>
      <t>(</t>
    </r>
    <r>
      <rPr>
        <sz val="12"/>
        <color theme="1"/>
        <rFont val="B Traffic"/>
        <charset val="178"/>
      </rPr>
      <t>عمل مستقل</t>
    </r>
    <r>
      <rPr>
        <sz val="12"/>
        <color theme="1"/>
        <rFont val="Arial"/>
        <family val="2"/>
        <charset val="1"/>
      </rPr>
      <t>)</t>
    </r>
  </si>
  <si>
    <t>آرتروسکوپی هیپ، جراحی؛ با درآوردن جسم آزاد یا جسم خارجی</t>
  </si>
  <si>
    <r>
      <rPr>
        <sz val="12"/>
        <color theme="1"/>
        <rFont val="B Traffic"/>
        <charset val="178"/>
      </rPr>
      <t xml:space="preserve">آرتروسکوپی هیپ، با دبریدمان </t>
    </r>
    <r>
      <rPr>
        <sz val="12"/>
        <color theme="1"/>
        <rFont val="Arial"/>
        <family val="2"/>
        <charset val="1"/>
      </rPr>
      <t xml:space="preserve">_ </t>
    </r>
    <r>
      <rPr>
        <sz val="12"/>
        <color theme="1"/>
        <rFont val="B Traffic"/>
        <charset val="178"/>
      </rPr>
      <t xml:space="preserve">تراشیدن غضروف مفصلی </t>
    </r>
    <r>
      <rPr>
        <sz val="12"/>
        <color theme="1"/>
        <rFont val="Arial"/>
        <family val="2"/>
        <charset val="1"/>
      </rPr>
      <t>(</t>
    </r>
    <r>
      <rPr>
        <sz val="12"/>
        <color theme="1"/>
        <rFont val="B Traffic"/>
        <charset val="178"/>
      </rPr>
      <t>کندروپلاستی</t>
    </r>
    <r>
      <rPr>
        <sz val="12"/>
        <color theme="1"/>
        <rFont val="Arial"/>
        <family val="2"/>
        <charset val="1"/>
      </rPr>
      <t xml:space="preserve">) </t>
    </r>
    <r>
      <rPr>
        <sz val="12"/>
        <color theme="1"/>
        <rFont val="B Traffic"/>
        <charset val="178"/>
      </rPr>
      <t xml:space="preserve">و آرتروپلاستی با سائیدن و یا برداشتن لبه </t>
    </r>
    <r>
      <rPr>
        <sz val="12"/>
        <color theme="1"/>
        <rFont val="Arial"/>
        <family val="2"/>
        <charset val="1"/>
      </rPr>
      <t>(</t>
    </r>
    <r>
      <rPr>
        <sz val="12"/>
        <color theme="1"/>
        <rFont val="B Traffic"/>
        <charset val="178"/>
      </rPr>
      <t>لابروم</t>
    </r>
    <r>
      <rPr>
        <sz val="12"/>
        <color theme="1"/>
        <rFont val="Arial"/>
        <family val="2"/>
        <charset val="1"/>
      </rPr>
      <t>)</t>
    </r>
  </si>
  <si>
    <t>آرتروسکوپی هیپ، با سینووکتومی</t>
  </si>
  <si>
    <r>
      <rPr>
        <sz val="12"/>
        <color theme="1"/>
        <rFont val="B Traffic"/>
        <charset val="178"/>
      </rPr>
      <t xml:space="preserve">آرتروسکوپی زانو، جراحی، اتوگرافت </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 xml:space="preserve">ی استئوکندرال </t>
    </r>
    <r>
      <rPr>
        <sz val="12"/>
        <color theme="1"/>
        <rFont val="Arial"/>
        <family val="2"/>
        <charset val="1"/>
      </rPr>
      <t>(</t>
    </r>
    <r>
      <rPr>
        <sz val="12"/>
        <color theme="1"/>
        <rFont val="B Traffic"/>
        <charset val="178"/>
      </rPr>
      <t>موزائیک پلاستی</t>
    </r>
    <r>
      <rPr>
        <sz val="12"/>
        <color theme="1"/>
        <rFont val="Arial"/>
        <family val="2"/>
        <charset val="1"/>
      </rPr>
      <t>) (</t>
    </r>
    <r>
      <rPr>
        <sz val="12"/>
        <color theme="1"/>
        <rFont val="B Traffic"/>
        <charset val="178"/>
      </rPr>
      <t>شامل کشت اتوگرافت</t>
    </r>
    <r>
      <rPr>
        <sz val="12"/>
        <color theme="1"/>
        <rFont val="Arial"/>
        <family val="2"/>
        <charset val="1"/>
      </rPr>
      <t>)</t>
    </r>
  </si>
  <si>
    <r>
      <rPr>
        <sz val="12"/>
        <color theme="1"/>
        <rFont val="B Traffic"/>
        <charset val="178"/>
      </rPr>
      <t xml:space="preserve">آلوگرافت استئوکندرال </t>
    </r>
    <r>
      <rPr>
        <sz val="12"/>
        <color theme="1"/>
        <rFont val="Arial"/>
        <family val="2"/>
        <charset val="1"/>
      </rPr>
      <t>(</t>
    </r>
    <r>
      <rPr>
        <sz val="12"/>
        <color theme="1"/>
        <rFont val="B Traffic"/>
        <charset val="178"/>
      </rPr>
      <t>موزائیک پلاستی</t>
    </r>
    <r>
      <rPr>
        <sz val="12"/>
        <color theme="1"/>
        <rFont val="Arial"/>
        <family val="2"/>
        <charset val="1"/>
      </rPr>
      <t>)</t>
    </r>
  </si>
  <si>
    <r>
      <rPr>
        <sz val="12"/>
        <color theme="1"/>
        <rFont val="B Traffic"/>
        <charset val="178"/>
      </rPr>
      <t xml:space="preserve">پیوند منیسک </t>
    </r>
    <r>
      <rPr>
        <sz val="12"/>
        <color theme="1"/>
        <rFont val="Arial"/>
        <family val="2"/>
        <charset val="1"/>
      </rPr>
      <t>(</t>
    </r>
    <r>
      <rPr>
        <sz val="12"/>
        <color theme="1"/>
        <rFont val="B Traffic"/>
        <charset val="178"/>
      </rPr>
      <t>شامل آرترومی برای جاگذاری منیسک</t>
    </r>
    <r>
      <rPr>
        <sz val="12"/>
        <color theme="1"/>
        <rFont val="Arial"/>
        <family val="2"/>
        <charset val="1"/>
      </rPr>
      <t>)</t>
    </r>
    <r>
      <rPr>
        <sz val="12"/>
        <color theme="1"/>
        <rFont val="B Traffic"/>
        <charset val="178"/>
      </rPr>
      <t xml:space="preserve">، میانی یا جانبی </t>
    </r>
  </si>
  <si>
    <r>
      <rPr>
        <sz val="12"/>
        <color theme="1"/>
        <rFont val="B Traffic"/>
        <charset val="178"/>
      </rPr>
      <t xml:space="preserve">آرتروسکوپی زانو،‌ تشخیصی، با یا بدون بیوپسی سینوویال </t>
    </r>
    <r>
      <rPr>
        <sz val="12"/>
        <color theme="1"/>
        <rFont val="Calibri"/>
        <family val="2"/>
        <charset val="1"/>
      </rPr>
      <t>(</t>
    </r>
    <r>
      <rPr>
        <sz val="12"/>
        <color theme="1"/>
        <rFont val="B Traffic"/>
        <charset val="178"/>
      </rPr>
      <t>عمل مستقل</t>
    </r>
    <r>
      <rPr>
        <sz val="12"/>
        <color theme="1"/>
        <rFont val="Calibri"/>
        <family val="2"/>
        <charset val="1"/>
      </rPr>
      <t>)</t>
    </r>
  </si>
  <si>
    <t>آرتروسکوپی زانو، جراحی؛ برای عفونت، لاواژ و درناژ</t>
  </si>
  <si>
    <t xml:space="preserve">آرتروسکوپی زانو، با آزادکردن جانبی </t>
  </si>
  <si>
    <r>
      <rPr>
        <sz val="12"/>
        <color theme="1"/>
        <rFont val="Arial"/>
        <family val="2"/>
        <charset val="1"/>
      </rPr>
      <t>(</t>
    </r>
    <r>
      <rPr>
        <sz val="12"/>
        <color theme="1"/>
        <rFont val="B Traffic"/>
        <charset val="178"/>
      </rPr>
      <t xml:space="preserve">برای لاترال ریلیز باز از کد </t>
    </r>
    <r>
      <rPr>
        <sz val="12"/>
        <color theme="1"/>
        <rFont val="Arial"/>
        <family val="2"/>
        <charset val="1"/>
      </rPr>
      <t xml:space="preserve">203315 </t>
    </r>
    <r>
      <rPr>
        <sz val="12"/>
        <color theme="1"/>
        <rFont val="B Traffic"/>
        <charset val="178"/>
      </rPr>
      <t>استفاده گردد</t>
    </r>
    <r>
      <rPr>
        <sz val="12"/>
        <color theme="1"/>
        <rFont val="Arial"/>
        <family val="2"/>
        <charset val="1"/>
      </rPr>
      <t>)</t>
    </r>
  </si>
  <si>
    <r>
      <rPr>
        <sz val="12"/>
        <color theme="1"/>
        <rFont val="B Traffic"/>
        <charset val="178"/>
      </rPr>
      <t xml:space="preserve">آرتروسکوپی زانو، برای درآوردن جسم آزاد یا جسم خارجی </t>
    </r>
    <r>
      <rPr>
        <sz val="12"/>
        <color theme="1"/>
        <rFont val="Arial"/>
        <family val="2"/>
        <charset val="1"/>
      </rPr>
      <t>(</t>
    </r>
    <r>
      <rPr>
        <sz val="12"/>
        <color theme="1"/>
        <rFont val="B Traffic"/>
        <charset val="178"/>
      </rPr>
      <t>برای مثال استئوکندریت دیسکان، چند قطعه‌ای شدن غضروف</t>
    </r>
    <r>
      <rPr>
        <sz val="12"/>
        <color theme="1"/>
        <rFont val="Arial"/>
        <family val="2"/>
        <charset val="1"/>
      </rPr>
      <t>)</t>
    </r>
  </si>
  <si>
    <r>
      <rPr>
        <sz val="12"/>
        <color theme="1"/>
        <rFont val="B Traffic"/>
        <charset val="178"/>
      </rPr>
      <t xml:space="preserve">سینووکتومی، محدود </t>
    </r>
    <r>
      <rPr>
        <sz val="12"/>
        <color theme="1"/>
        <rFont val="Arial"/>
        <family val="2"/>
        <charset val="1"/>
      </rPr>
      <t>(</t>
    </r>
    <r>
      <rPr>
        <sz val="12"/>
        <color theme="1"/>
        <rFont val="B Traffic"/>
        <charset val="178"/>
      </rPr>
      <t xml:space="preserve">برای مثال برداشتن </t>
    </r>
    <r>
      <rPr>
        <sz val="12"/>
        <color theme="1"/>
        <rFont val="Arial"/>
        <family val="2"/>
        <charset val="1"/>
      </rPr>
      <t xml:space="preserve">Plica </t>
    </r>
    <r>
      <rPr>
        <sz val="12"/>
        <color theme="1"/>
        <rFont val="B Traffic"/>
        <charset val="178"/>
      </rPr>
      <t xml:space="preserve">یا </t>
    </r>
    <r>
      <rPr>
        <sz val="12"/>
        <color theme="1"/>
        <rFont val="Arial"/>
        <family val="2"/>
        <charset val="1"/>
      </rPr>
      <t>Shelf ) (</t>
    </r>
    <r>
      <rPr>
        <sz val="12"/>
        <color theme="1"/>
        <rFont val="B Traffic"/>
        <charset val="178"/>
      </rPr>
      <t>عمل مستقل</t>
    </r>
    <r>
      <rPr>
        <sz val="12"/>
        <color theme="1"/>
        <rFont val="Arial"/>
        <family val="2"/>
        <charset val="1"/>
      </rPr>
      <t>)</t>
    </r>
  </si>
  <si>
    <r>
      <rPr>
        <sz val="12"/>
        <color theme="1"/>
        <rFont val="B Traffic"/>
        <charset val="178"/>
      </rPr>
      <t xml:space="preserve">سینووکتومی وسیع، دو یا چند کمپارتمان </t>
    </r>
    <r>
      <rPr>
        <sz val="12"/>
        <color theme="1"/>
        <rFont val="Arial"/>
        <family val="2"/>
        <charset val="1"/>
      </rPr>
      <t>(</t>
    </r>
    <r>
      <rPr>
        <sz val="12"/>
        <color theme="1"/>
        <rFont val="B Traffic"/>
        <charset val="178"/>
      </rPr>
      <t>برای مثال داخلی یا خارجی</t>
    </r>
    <r>
      <rPr>
        <sz val="12"/>
        <color theme="1"/>
        <rFont val="Arial"/>
        <family val="2"/>
        <charset val="1"/>
      </rPr>
      <t>)</t>
    </r>
  </si>
  <si>
    <r>
      <rPr>
        <sz val="12"/>
        <color theme="1"/>
        <rFont val="B Traffic"/>
        <charset val="178"/>
      </rPr>
      <t xml:space="preserve">دبریدمان یا تراشیدن غضروف مفصلی </t>
    </r>
    <r>
      <rPr>
        <sz val="12"/>
        <color theme="1"/>
        <rFont val="Arial"/>
        <family val="2"/>
        <charset val="1"/>
      </rPr>
      <t>(</t>
    </r>
    <r>
      <rPr>
        <sz val="12"/>
        <color theme="1"/>
        <rFont val="B Traffic"/>
        <charset val="178"/>
      </rPr>
      <t>کندروپلاستی</t>
    </r>
    <r>
      <rPr>
        <sz val="12"/>
        <color theme="1"/>
        <rFont val="Arial"/>
        <family val="2"/>
        <charset val="1"/>
      </rPr>
      <t>)</t>
    </r>
  </si>
  <si>
    <r>
      <rPr>
        <sz val="12"/>
        <color theme="1"/>
        <rFont val="B Traffic"/>
        <charset val="178"/>
      </rPr>
      <t xml:space="preserve">آرتروپلاستی با سائیدن </t>
    </r>
    <r>
      <rPr>
        <sz val="12"/>
        <color theme="1"/>
        <rFont val="Arial"/>
        <family val="2"/>
        <charset val="1"/>
      </rPr>
      <t>(</t>
    </r>
    <r>
      <rPr>
        <sz val="12"/>
        <color theme="1"/>
        <rFont val="B Traffic"/>
        <charset val="178"/>
      </rPr>
      <t>شامل کنروپلاستی در صورت لزوم</t>
    </r>
    <r>
      <rPr>
        <sz val="12"/>
        <color theme="1"/>
        <rFont val="Arial"/>
        <family val="2"/>
        <charset val="1"/>
      </rPr>
      <t xml:space="preserve">) </t>
    </r>
    <r>
      <rPr>
        <sz val="12"/>
        <color theme="1"/>
        <rFont val="B Traffic"/>
        <charset val="178"/>
      </rPr>
      <t xml:space="preserve">یا سوراخ کردن متعدد یا میکروفرگچر متعدد </t>
    </r>
    <r>
      <rPr>
        <sz val="12"/>
        <color theme="1"/>
        <rFont val="Arial"/>
        <family val="2"/>
        <charset val="1"/>
      </rPr>
      <t>(</t>
    </r>
    <r>
      <rPr>
        <sz val="12"/>
        <color theme="1"/>
        <rFont val="B Traffic"/>
        <charset val="178"/>
      </rPr>
      <t>شکستگی میکروسکوپی</t>
    </r>
    <r>
      <rPr>
        <sz val="12"/>
        <color theme="1"/>
        <rFont val="Arial"/>
        <family val="2"/>
        <charset val="1"/>
      </rPr>
      <t>)</t>
    </r>
  </si>
  <si>
    <r>
      <rPr>
        <sz val="12"/>
        <color theme="1"/>
        <rFont val="B Traffic"/>
        <charset val="178"/>
      </rPr>
      <t xml:space="preserve">آرتروپلاستی با برداشتن منیسک </t>
    </r>
    <r>
      <rPr>
        <sz val="12"/>
        <color theme="1"/>
        <rFont val="Arial"/>
        <family val="2"/>
        <charset val="1"/>
      </rPr>
      <t>(</t>
    </r>
    <r>
      <rPr>
        <sz val="12"/>
        <color theme="1"/>
        <rFont val="B Traffic"/>
        <charset val="178"/>
      </rPr>
      <t>داخلی و خارجی شامل هرگونه تراشیدن منیسک</t>
    </r>
    <r>
      <rPr>
        <sz val="12"/>
        <color theme="1"/>
        <rFont val="Arial"/>
        <family val="2"/>
        <charset val="1"/>
      </rPr>
      <t xml:space="preserve">) </t>
    </r>
    <r>
      <rPr>
        <sz val="12"/>
        <color theme="1"/>
        <rFont val="B Traffic"/>
        <charset val="178"/>
      </rPr>
      <t xml:space="preserve">یا </t>
    </r>
    <r>
      <rPr>
        <sz val="12"/>
        <color theme="1"/>
        <rFont val="Arial"/>
        <family val="2"/>
        <charset val="1"/>
      </rPr>
      <t>(</t>
    </r>
    <r>
      <rPr>
        <sz val="12"/>
        <color theme="1"/>
        <rFont val="B Traffic"/>
        <charset val="178"/>
      </rPr>
      <t>داخلی یا خارجی شامل هرگونه تراشیدن منیسک</t>
    </r>
    <r>
      <rPr>
        <sz val="12"/>
        <color theme="1"/>
        <rFont val="Arial"/>
        <family val="2"/>
        <charset val="1"/>
      </rPr>
      <t>)</t>
    </r>
  </si>
  <si>
    <t>ترمیم منیسک داخلی یا خارجی</t>
  </si>
  <si>
    <r>
      <rPr>
        <sz val="12"/>
        <color theme="1"/>
        <rFont val="B Traffic"/>
        <charset val="178"/>
      </rPr>
      <t xml:space="preserve">با ترمیم منیسک </t>
    </r>
    <r>
      <rPr>
        <sz val="12"/>
        <color theme="1"/>
        <rFont val="Arial"/>
        <family val="2"/>
        <charset val="1"/>
      </rPr>
      <t>(</t>
    </r>
    <r>
      <rPr>
        <sz val="12"/>
        <color theme="1"/>
        <rFont val="B Traffic"/>
        <charset val="178"/>
      </rPr>
      <t>داخلی و خارجی</t>
    </r>
    <r>
      <rPr>
        <sz val="12"/>
        <color theme="1"/>
        <rFont val="Arial"/>
        <family val="2"/>
        <charset val="1"/>
      </rPr>
      <t>)</t>
    </r>
  </si>
  <si>
    <r>
      <rPr>
        <sz val="12"/>
        <color theme="1"/>
        <rFont val="B Traffic"/>
        <charset val="178"/>
      </rPr>
      <t xml:space="preserve">با آزادکردن چسبندگی‌ها، با یا بدون مانیپولاسیون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</si>
  <si>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مته‌کاری برای استئوکندریت دایسکان با گرافت استخوان، با یا بدون فیکساسیون داخلی </t>
    </r>
    <r>
      <rPr>
        <sz val="12"/>
        <color theme="1"/>
        <rFont val="Arial"/>
        <family val="2"/>
        <charset val="1"/>
      </rPr>
      <t>(</t>
    </r>
    <r>
      <rPr>
        <sz val="12"/>
        <color theme="1"/>
        <rFont val="B Traffic"/>
        <charset val="178"/>
      </rPr>
      <t>شامل دبریدمان کف ضایعه</t>
    </r>
    <r>
      <rPr>
        <sz val="12"/>
        <color theme="1"/>
        <rFont val="Arial"/>
        <family val="2"/>
        <charset val="1"/>
      </rPr>
      <t>)</t>
    </r>
  </si>
  <si>
    <t>مته‌کاری برای ضایعه دست‌نخورده استئوکندریت دیسکان</t>
  </si>
  <si>
    <t>مته‌کاری برای ضایعه دست‌نخورده استئوکندریت دیسکان با فیکساسیون داخلی</t>
  </si>
  <si>
    <t>ترمیم، تقویت یا بازسازی لیگامان کروشئیت قدامی به کمک آرتروسکوپ</t>
  </si>
  <si>
    <t xml:space="preserve">ترمیم، تقویت یا بازسازی لیگامان کروشئیت خلفی به کمک آرتروسکوپ </t>
  </si>
  <si>
    <r>
      <rPr>
        <sz val="12"/>
        <color theme="1"/>
        <rFont val="Arial"/>
        <family val="2"/>
        <charset val="1"/>
      </rPr>
      <t>(</t>
    </r>
    <r>
      <rPr>
        <sz val="12"/>
        <color theme="1"/>
        <rFont val="B Traffic"/>
        <charset val="178"/>
      </rPr>
      <t xml:space="preserve">این کد همراه با کد های </t>
    </r>
    <r>
      <rPr>
        <sz val="12"/>
        <color theme="1"/>
        <rFont val="Arial"/>
        <family val="2"/>
        <charset val="1"/>
      </rPr>
      <t xml:space="preserve">203320 </t>
    </r>
    <r>
      <rPr>
        <sz val="12"/>
        <color theme="1"/>
        <rFont val="B Traffic"/>
        <charset val="178"/>
      </rPr>
      <t xml:space="preserve">و </t>
    </r>
    <r>
      <rPr>
        <sz val="12"/>
        <color theme="1"/>
        <rFont val="Arial"/>
        <family val="2"/>
        <charset val="1"/>
      </rPr>
      <t xml:space="preserve">203325 </t>
    </r>
    <r>
      <rPr>
        <sz val="12"/>
        <color theme="1"/>
        <rFont val="B Traffic"/>
        <charset val="178"/>
      </rPr>
      <t>قابل گزارش محاسبه و اخذ نمی‌باشد</t>
    </r>
    <r>
      <rPr>
        <sz val="12"/>
        <color theme="1"/>
        <rFont val="Arial"/>
        <family val="2"/>
        <charset val="1"/>
      </rPr>
      <t>) (</t>
    </r>
    <r>
      <rPr>
        <sz val="12"/>
        <color theme="1"/>
        <rFont val="B Traffic"/>
        <charset val="178"/>
      </rPr>
      <t xml:space="preserve">برای آرترودز باز مفصل مچ پا از کد </t>
    </r>
    <r>
      <rPr>
        <sz val="12"/>
        <color theme="1"/>
        <rFont val="Arial"/>
        <family val="2"/>
        <charset val="1"/>
      </rPr>
      <t xml:space="preserve">203900 </t>
    </r>
    <r>
      <rPr>
        <sz val="12"/>
        <color theme="1"/>
        <rFont val="B Traffic"/>
        <charset val="178"/>
      </rPr>
      <t>استفاده گردد</t>
    </r>
    <r>
      <rPr>
        <sz val="12"/>
        <color theme="1"/>
        <rFont val="Arial"/>
        <family val="2"/>
        <charset val="1"/>
      </rPr>
      <t xml:space="preserve">) </t>
    </r>
  </si>
  <si>
    <t>آرتروسکوپی مچ پا، جراحی؛ اکسیزیون نقص استئوکندرال تالوس و یا تیبیا، شامل مته‌کاری ضایعه</t>
  </si>
  <si>
    <r>
      <rPr>
        <sz val="12"/>
        <color theme="1"/>
        <rFont val="B Traffic"/>
        <charset val="178"/>
      </rPr>
      <t xml:space="preserve">ترمیم ضایعه استئوکندریت دیسکان بزرگ، شکستگی قله تالوس یا شکستگی </t>
    </r>
    <r>
      <rPr>
        <sz val="12"/>
        <color theme="1"/>
        <rFont val="Arial"/>
        <family val="2"/>
        <charset val="1"/>
      </rPr>
      <t xml:space="preserve">Plafond </t>
    </r>
    <r>
      <rPr>
        <sz val="12"/>
        <color theme="1"/>
        <rFont val="B Traffic"/>
        <charset val="178"/>
      </rPr>
      <t xml:space="preserve">تیبیا با یا بدون فیکساسیون داخلی به کمک آرتروسکوپی </t>
    </r>
    <r>
      <rPr>
        <sz val="12"/>
        <color theme="1"/>
        <rFont val="Arial"/>
        <family val="2"/>
        <charset val="1"/>
      </rPr>
      <t>(</t>
    </r>
    <r>
      <rPr>
        <sz val="12"/>
        <color theme="1"/>
        <rFont val="B Traffic"/>
        <charset val="178"/>
      </rPr>
      <t>شامل آرتروسکوپی</t>
    </r>
    <r>
      <rPr>
        <sz val="12"/>
        <color theme="1"/>
        <rFont val="Arial"/>
        <family val="2"/>
        <charset val="1"/>
      </rPr>
      <t>)</t>
    </r>
  </si>
  <si>
    <t>فاشیوتومی پلانتار از طریق آندوسکوپی</t>
  </si>
  <si>
    <r>
      <rPr>
        <sz val="12"/>
        <color theme="1"/>
        <rFont val="B Traffic"/>
        <charset val="178"/>
      </rPr>
      <t xml:space="preserve">آرتروسکوپی مچ پا </t>
    </r>
    <r>
      <rPr>
        <sz val="12"/>
        <color theme="1"/>
        <rFont val="Arial"/>
        <family val="2"/>
        <charset val="1"/>
      </rPr>
      <t>(</t>
    </r>
    <r>
      <rPr>
        <sz val="12"/>
        <color theme="1"/>
        <rFont val="B Traffic"/>
        <charset val="178"/>
      </rPr>
      <t>مفاصل تیبیوتالار و فیبولوتالار</t>
    </r>
    <r>
      <rPr>
        <sz val="12"/>
        <color theme="1"/>
        <rFont val="Arial"/>
        <family val="2"/>
        <charset val="1"/>
      </rPr>
      <t>)</t>
    </r>
    <r>
      <rPr>
        <sz val="12"/>
        <color theme="1"/>
        <rFont val="B Traffic"/>
        <charset val="178"/>
      </rPr>
      <t>، جراحی؛ با درآوردن جسم آزاد یا جسم خارجی</t>
    </r>
  </si>
  <si>
    <r>
      <rPr>
        <sz val="12"/>
        <color theme="1"/>
        <rFont val="B Traffic"/>
        <charset val="178"/>
      </rPr>
      <t xml:space="preserve">آرتروسکوپی مچ پا </t>
    </r>
    <r>
      <rPr>
        <sz val="12"/>
        <color theme="1"/>
        <rFont val="Arial"/>
        <family val="2"/>
        <charset val="1"/>
      </rPr>
      <t>(</t>
    </r>
    <r>
      <rPr>
        <sz val="12"/>
        <color theme="1"/>
        <rFont val="B Traffic"/>
        <charset val="178"/>
      </rPr>
      <t>مفاصل تیبیوتالار و فیبولوتالار</t>
    </r>
    <r>
      <rPr>
        <sz val="12"/>
        <color theme="1"/>
        <rFont val="Arial"/>
        <family val="2"/>
        <charset val="1"/>
      </rPr>
      <t>)</t>
    </r>
    <r>
      <rPr>
        <sz val="12"/>
        <color theme="1"/>
        <rFont val="B Traffic"/>
        <charset val="178"/>
      </rPr>
      <t>، جراحی؛ با سینووکتومی ناقص</t>
    </r>
  </si>
  <si>
    <r>
      <rPr>
        <sz val="12"/>
        <color theme="1"/>
        <rFont val="B Traffic"/>
        <charset val="178"/>
      </rPr>
      <t xml:space="preserve">آرتروسکوپی مچ پا </t>
    </r>
    <r>
      <rPr>
        <sz val="12"/>
        <color theme="1"/>
        <rFont val="Arial"/>
        <family val="2"/>
        <charset val="1"/>
      </rPr>
      <t>(</t>
    </r>
    <r>
      <rPr>
        <sz val="12"/>
        <color theme="1"/>
        <rFont val="B Traffic"/>
        <charset val="178"/>
      </rPr>
      <t>مفاصل تیبیوتالار و فیبولوتالار</t>
    </r>
    <r>
      <rPr>
        <sz val="12"/>
        <color theme="1"/>
        <rFont val="Arial"/>
        <family val="2"/>
        <charset val="1"/>
      </rPr>
      <t>)</t>
    </r>
    <r>
      <rPr>
        <sz val="12"/>
        <color theme="1"/>
        <rFont val="B Traffic"/>
        <charset val="178"/>
      </rPr>
      <t>، جراحی؛ با دبریدمان محدود</t>
    </r>
  </si>
  <si>
    <r>
      <rPr>
        <sz val="12"/>
        <color theme="1"/>
        <rFont val="B Traffic"/>
        <charset val="178"/>
      </rPr>
      <t xml:space="preserve">آرتروسکوپی مچ پا </t>
    </r>
    <r>
      <rPr>
        <sz val="12"/>
        <color theme="1"/>
        <rFont val="Arial"/>
        <family val="2"/>
        <charset val="1"/>
      </rPr>
      <t>(</t>
    </r>
    <r>
      <rPr>
        <sz val="12"/>
        <color theme="1"/>
        <rFont val="B Traffic"/>
        <charset val="178"/>
      </rPr>
      <t>مفاصل تیبیوتالار و فیبولوتالار</t>
    </r>
    <r>
      <rPr>
        <sz val="12"/>
        <color theme="1"/>
        <rFont val="Arial"/>
        <family val="2"/>
        <charset val="1"/>
      </rPr>
      <t>)</t>
    </r>
    <r>
      <rPr>
        <sz val="12"/>
        <color theme="1"/>
        <rFont val="B Traffic"/>
        <charset val="178"/>
      </rPr>
      <t>، جراحی؛ با دبریدمان وسیع</t>
    </r>
  </si>
  <si>
    <r>
      <rPr>
        <sz val="12"/>
        <color theme="1"/>
        <rFont val="B Traffic"/>
        <charset val="178"/>
      </rPr>
      <t xml:space="preserve">آرتروسکوپی مچ پا </t>
    </r>
    <r>
      <rPr>
        <sz val="12"/>
        <color theme="1"/>
        <rFont val="Arial"/>
        <family val="2"/>
        <charset val="1"/>
      </rPr>
      <t>(</t>
    </r>
    <r>
      <rPr>
        <sz val="12"/>
        <color theme="1"/>
        <rFont val="B Traffic"/>
        <charset val="178"/>
      </rPr>
      <t>مفاصل تیبیوتالار و فیبولوتالار</t>
    </r>
    <r>
      <rPr>
        <sz val="12"/>
        <color theme="1"/>
        <rFont val="Arial"/>
        <family val="2"/>
        <charset val="1"/>
      </rPr>
      <t>)</t>
    </r>
    <r>
      <rPr>
        <sz val="12"/>
        <color theme="1"/>
        <rFont val="B Traffic"/>
        <charset val="178"/>
      </rPr>
      <t>، جراحی؛ با آرترودز مچ پا</t>
    </r>
  </si>
  <si>
    <r>
      <rPr>
        <sz val="12"/>
        <color theme="1"/>
        <rFont val="B Traffic"/>
        <charset val="178"/>
      </rPr>
      <t xml:space="preserve">آرتروسکوپی مفصل متاکارپوفالانژیال، تشخیصی، شامل بیوپسی سینوویوم </t>
    </r>
    <r>
      <rPr>
        <sz val="12"/>
        <color theme="1"/>
        <rFont val="Arial"/>
        <family val="2"/>
        <charset val="1"/>
      </rPr>
      <t>(</t>
    </r>
    <r>
      <rPr>
        <sz val="12"/>
        <color theme="1"/>
        <rFont val="B Traffic"/>
        <charset val="178"/>
      </rPr>
      <t>عمل مستقل</t>
    </r>
    <r>
      <rPr>
        <sz val="12"/>
        <color theme="1"/>
        <rFont val="Arial"/>
        <family val="2"/>
        <charset val="1"/>
      </rPr>
      <t>)</t>
    </r>
  </si>
  <si>
    <t>آرتروسکوپی مفصل متاکارپوفالانژیال، جراحی، با دبریدمان</t>
  </si>
  <si>
    <r>
      <rPr>
        <sz val="12"/>
        <color theme="1"/>
        <rFont val="B Traffic"/>
        <charset val="178"/>
      </rPr>
      <t xml:space="preserve">آرتروسکوپی مفصل متاکارپوفالانژیال، با جااندازی لیگامان کولترال دررفته اولنا </t>
    </r>
    <r>
      <rPr>
        <sz val="12"/>
        <color theme="1"/>
        <rFont val="Arial"/>
        <family val="2"/>
        <charset val="1"/>
      </rPr>
      <t>(</t>
    </r>
    <r>
      <rPr>
        <sz val="12"/>
        <color theme="1"/>
        <rFont val="B Traffic"/>
        <charset val="178"/>
      </rPr>
      <t xml:space="preserve">برای مثال ضایعه </t>
    </r>
    <r>
      <rPr>
        <sz val="12"/>
        <color theme="1"/>
        <rFont val="Arial"/>
        <family val="2"/>
        <charset val="1"/>
      </rPr>
      <t>Stenar)</t>
    </r>
  </si>
  <si>
    <t>آرتروسکوپی، مفصل سابتالاز، جراحی، با درآوردن اجسام خارجی یا قطعات شناور</t>
  </si>
  <si>
    <t>آرتروسکوپی، مفصل سابتالاز، جراحی، با سینووکتومی</t>
  </si>
  <si>
    <t>آرتروسکوپی، مفصل سابتالاز، جراحی، با دبریدمان</t>
  </si>
  <si>
    <t>آرتروسکوپی، مفصل سابتالاز، جراحی، با آرترودز ساب تالار</t>
  </si>
  <si>
    <t xml:space="preserve">سینووکتومی شیمیایی مفاصل از طریق سوزن </t>
  </si>
  <si>
    <t>درناژ آبسه يا هماتوم بيني يا تيغه بيني</t>
  </si>
  <si>
    <t>بیوپسی داخل بینی</t>
  </si>
  <si>
    <t>اكسيزيون ضایعات یا پوليپ‌های بینی ساده یا وسیع</t>
  </si>
  <si>
    <r>
      <rPr>
        <sz val="12"/>
        <color theme="1"/>
        <rFont val="B Traffic"/>
        <charset val="178"/>
      </rPr>
      <t xml:space="preserve">اکسیزیون یا تخریب </t>
    </r>
    <r>
      <rPr>
        <sz val="12"/>
        <color theme="1"/>
        <rFont val="Calibri"/>
        <family val="2"/>
        <charset val="1"/>
      </rPr>
      <t>(</t>
    </r>
    <r>
      <rPr>
        <sz val="12"/>
        <color theme="1"/>
        <rFont val="B Traffic"/>
        <charset val="178"/>
      </rPr>
      <t>برای مثال با لیزر</t>
    </r>
    <r>
      <rPr>
        <sz val="12"/>
        <color theme="1"/>
        <rFont val="Calibri"/>
        <family val="2"/>
        <charset val="1"/>
      </rPr>
      <t xml:space="preserve">) </t>
    </r>
    <r>
      <rPr>
        <sz val="12"/>
        <color theme="1"/>
        <rFont val="B Traffic"/>
        <charset val="178"/>
      </rPr>
      <t>ضایعه داخلی بینی دسترسی از داخل</t>
    </r>
  </si>
  <si>
    <t>7</t>
  </si>
  <si>
    <r>
      <rPr>
        <sz val="12"/>
        <color theme="1"/>
        <rFont val="B Traffic"/>
        <charset val="178"/>
      </rPr>
      <t xml:space="preserve">اکسیزیون ضایعه داخل بینی دسترسي از خارج </t>
    </r>
    <r>
      <rPr>
        <sz val="12"/>
        <color theme="1"/>
        <rFont val="Calibri"/>
        <family val="2"/>
        <charset val="1"/>
      </rPr>
      <t>(</t>
    </r>
    <r>
      <rPr>
        <sz val="12"/>
        <color theme="1"/>
        <rFont val="B Traffic"/>
        <charset val="178"/>
      </rPr>
      <t>رینوتومی جانبی</t>
    </r>
    <r>
      <rPr>
        <sz val="12"/>
        <color theme="1"/>
        <rFont val="Calibri"/>
        <family val="2"/>
        <charset val="1"/>
      </rPr>
      <t>)</t>
    </r>
  </si>
  <si>
    <t>اکسیزیون یا عمل جراحی رنده کردن پوست بینی برای رینوفیما</t>
  </si>
  <si>
    <t>اکسیزیون کیست درموئید بینی</t>
  </si>
  <si>
    <t xml:space="preserve">اكسيزيون توربينيت یا توربینیت‌ها، ناقص يا كامل، به هر روشي </t>
  </si>
  <si>
    <r>
      <rPr>
        <sz val="12"/>
        <color theme="1"/>
        <rFont val="Calibri"/>
        <family val="2"/>
        <charset val="1"/>
      </rPr>
      <t>(</t>
    </r>
    <r>
      <rPr>
        <sz val="12"/>
        <color theme="1"/>
        <rFont val="B Traffic"/>
        <charset val="178"/>
      </rPr>
      <t xml:space="preserve">این کد با کد </t>
    </r>
    <r>
      <rPr>
        <sz val="12"/>
        <color theme="1"/>
        <rFont val="Calibri"/>
        <family val="2"/>
        <charset val="1"/>
      </rPr>
      <t xml:space="preserve">300095 </t>
    </r>
    <r>
      <rPr>
        <sz val="12"/>
        <color theme="1"/>
        <rFont val="B Traffic"/>
        <charset val="178"/>
      </rPr>
      <t>قابل گزارش و اخذ نمی‌باشد</t>
    </r>
    <r>
      <rPr>
        <sz val="12"/>
        <color theme="1"/>
        <rFont val="Calibri"/>
        <family val="2"/>
        <charset val="1"/>
      </rPr>
      <t xml:space="preserve">) </t>
    </r>
  </si>
  <si>
    <t xml:space="preserve">رینکتومی، ناقص یا کامل </t>
  </si>
  <si>
    <r>
      <rPr>
        <sz val="12"/>
        <color theme="1"/>
        <rFont val="Arial"/>
        <family val="2"/>
        <charset val="1"/>
      </rPr>
      <t>(</t>
    </r>
    <r>
      <rPr>
        <sz val="12"/>
        <color theme="1"/>
        <rFont val="B Traffic"/>
        <charset val="178"/>
      </rPr>
      <t xml:space="preserve">برای بستن ویا بازسازی اولیه یا تاخیری به قسمت دستگاه پوست کدهای </t>
    </r>
    <r>
      <rPr>
        <sz val="12"/>
        <color theme="1"/>
        <rFont val="Arial"/>
        <family val="2"/>
        <charset val="1"/>
      </rPr>
      <t>100280</t>
    </r>
    <r>
      <rPr>
        <sz val="12"/>
        <color theme="1"/>
        <rFont val="B Traffic"/>
        <charset val="178"/>
      </rPr>
      <t xml:space="preserve">، </t>
    </r>
    <r>
      <rPr>
        <sz val="12"/>
        <color theme="1"/>
        <rFont val="Arial"/>
        <family val="2"/>
        <charset val="1"/>
      </rPr>
      <t>100285</t>
    </r>
    <r>
      <rPr>
        <sz val="12"/>
        <color theme="1"/>
        <rFont val="B Traffic"/>
        <charset val="178"/>
      </rPr>
      <t xml:space="preserve">، </t>
    </r>
    <r>
      <rPr>
        <sz val="12"/>
        <color theme="1"/>
        <rFont val="Arial"/>
        <family val="2"/>
        <charset val="1"/>
      </rPr>
      <t xml:space="preserve">100325 </t>
    </r>
    <r>
      <rPr>
        <sz val="12"/>
        <color theme="1"/>
        <rFont val="B Traffic"/>
        <charset val="178"/>
      </rPr>
      <t xml:space="preserve">تا </t>
    </r>
    <r>
      <rPr>
        <sz val="12"/>
        <color theme="1"/>
        <rFont val="Arial"/>
        <family val="2"/>
        <charset val="1"/>
      </rPr>
      <t>100335</t>
    </r>
    <r>
      <rPr>
        <sz val="12"/>
        <color theme="1"/>
        <rFont val="B Traffic"/>
        <charset val="178"/>
      </rPr>
      <t xml:space="preserve">، </t>
    </r>
    <r>
      <rPr>
        <sz val="12"/>
        <color theme="1"/>
        <rFont val="Arial"/>
        <family val="2"/>
        <charset val="1"/>
      </rPr>
      <t xml:space="preserve">100290 </t>
    </r>
    <r>
      <rPr>
        <sz val="12"/>
        <color theme="1"/>
        <rFont val="B Traffic"/>
        <charset val="178"/>
      </rPr>
      <t xml:space="preserve">تا </t>
    </r>
    <r>
      <rPr>
        <sz val="12"/>
        <color theme="1"/>
        <rFont val="Arial"/>
        <family val="2"/>
        <charset val="1"/>
      </rPr>
      <t>100300</t>
    </r>
    <r>
      <rPr>
        <sz val="12"/>
        <color theme="1"/>
        <rFont val="B Traffic"/>
        <charset val="178"/>
      </rPr>
      <t xml:space="preserve">، </t>
    </r>
    <r>
      <rPr>
        <sz val="12"/>
        <color theme="1"/>
        <rFont val="Arial"/>
        <family val="2"/>
        <charset val="1"/>
      </rPr>
      <t>100335</t>
    </r>
    <r>
      <rPr>
        <sz val="12"/>
        <color theme="1"/>
        <rFont val="B Traffic"/>
        <charset val="178"/>
      </rPr>
      <t xml:space="preserve">، </t>
    </r>
    <r>
      <rPr>
        <sz val="12"/>
        <color theme="1"/>
        <rFont val="Arial"/>
        <family val="2"/>
        <charset val="1"/>
      </rPr>
      <t>100340</t>
    </r>
    <r>
      <rPr>
        <sz val="12"/>
        <color theme="1"/>
        <rFont val="B Traffic"/>
        <charset val="178"/>
      </rPr>
      <t xml:space="preserve">، </t>
    </r>
    <r>
      <rPr>
        <sz val="12"/>
        <color theme="1"/>
        <rFont val="Arial"/>
        <family val="2"/>
        <charset val="1"/>
      </rPr>
      <t>100400</t>
    </r>
    <r>
      <rPr>
        <sz val="12"/>
        <color theme="1"/>
        <rFont val="B Traffic"/>
        <charset val="178"/>
      </rPr>
      <t xml:space="preserve">، </t>
    </r>
    <r>
      <rPr>
        <sz val="12"/>
        <color theme="1"/>
        <rFont val="Arial"/>
        <family val="2"/>
        <charset val="1"/>
      </rPr>
      <t xml:space="preserve">200150 </t>
    </r>
    <r>
      <rPr>
        <sz val="12"/>
        <color theme="1"/>
        <rFont val="B Traffic"/>
        <charset val="178"/>
      </rPr>
      <t xml:space="preserve">و </t>
    </r>
    <r>
      <rPr>
        <sz val="12"/>
        <color theme="1"/>
        <rFont val="Arial"/>
        <family val="2"/>
        <charset val="1"/>
      </rPr>
      <t xml:space="preserve">200155 </t>
    </r>
    <r>
      <rPr>
        <sz val="12"/>
        <color theme="1"/>
        <rFont val="B Traffic"/>
        <charset val="178"/>
      </rPr>
      <t>مراجعه کنید</t>
    </r>
    <r>
      <rPr>
        <sz val="12"/>
        <color theme="1"/>
        <rFont val="Arial"/>
        <family val="2"/>
        <charset val="1"/>
      </rPr>
      <t>)</t>
    </r>
  </si>
  <si>
    <r>
      <rPr>
        <sz val="12"/>
        <color theme="1"/>
        <rFont val="B Traffic"/>
        <charset val="178"/>
      </rPr>
      <t>تزریق به داخل توربینیت</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 درمانی</t>
    </r>
  </si>
  <si>
    <t>تعبيه پروتز در تیغه بيني</t>
  </si>
  <si>
    <t xml:space="preserve">درآوردن جسم خارجي از بینی </t>
  </si>
  <si>
    <t>درآوردن جسم خارجي عارضه دار از بینی در اتاق عمل با بيهوشي</t>
  </si>
  <si>
    <t>درآوردن جسم خارجي با رینوتومی جانبی</t>
  </si>
  <si>
    <t xml:space="preserve">رینوپلاستی اولیه </t>
  </si>
  <si>
    <r>
      <rPr>
        <sz val="12"/>
        <color theme="1"/>
        <rFont val="Arial"/>
        <family val="2"/>
        <charset val="1"/>
      </rPr>
      <t>(</t>
    </r>
    <r>
      <rPr>
        <sz val="12"/>
        <color theme="1"/>
        <rFont val="B Traffic"/>
        <charset val="178"/>
      </rPr>
      <t xml:space="preserve">برای بازسازی کالوملار به کدهای </t>
    </r>
    <r>
      <rPr>
        <sz val="12"/>
        <color theme="1"/>
        <rFont val="Arial"/>
        <family val="2"/>
        <charset val="1"/>
      </rPr>
      <t xml:space="preserve">100280 </t>
    </r>
    <r>
      <rPr>
        <sz val="12"/>
        <color theme="1"/>
        <rFont val="B Traffic"/>
        <charset val="178"/>
      </rPr>
      <t>به بعد مراجعه کنید</t>
    </r>
    <r>
      <rPr>
        <sz val="12"/>
        <color theme="1"/>
        <rFont val="Arial"/>
        <family val="2"/>
        <charset val="1"/>
      </rPr>
      <t>)</t>
    </r>
  </si>
  <si>
    <t>سپتورینوپلاستی</t>
  </si>
  <si>
    <r>
      <rPr>
        <sz val="12"/>
        <color theme="1"/>
        <rFont val="B Traffic"/>
        <charset val="178"/>
      </rPr>
      <t xml:space="preserve">رینوپلاستی، ثانویه، با اصلاح مختصر </t>
    </r>
    <r>
      <rPr>
        <sz val="12"/>
        <color theme="1"/>
        <rFont val="Arial"/>
        <family val="2"/>
        <charset val="1"/>
      </rPr>
      <t>(</t>
    </r>
    <r>
      <rPr>
        <sz val="12"/>
        <color theme="1"/>
        <rFont val="B Traffic"/>
        <charset val="178"/>
      </rPr>
      <t>کار جزئی روی نوک بینی</t>
    </r>
    <r>
      <rPr>
        <sz val="12"/>
        <color theme="1"/>
        <rFont val="Arial"/>
        <family val="2"/>
        <charset val="1"/>
      </rPr>
      <t>)</t>
    </r>
  </si>
  <si>
    <t>رینوپلاستی ثانویه اصلاح پیچیده</t>
  </si>
  <si>
    <r>
      <rPr>
        <sz val="12"/>
        <color theme="1"/>
        <rFont val="B Traffic"/>
        <charset val="178"/>
      </rPr>
      <t xml:space="preserve">رینوپلاستی برای دفورمیتی بینی ثانویه به شکاف کام و یا شکاف لب مادرزادی، شامل افزایش طول </t>
    </r>
    <r>
      <rPr>
        <sz val="12"/>
        <color theme="1"/>
        <rFont val="Arial"/>
        <family val="2"/>
        <charset val="1"/>
      </rPr>
      <t>Columella</t>
    </r>
    <r>
      <rPr>
        <sz val="12"/>
        <color theme="1"/>
        <rFont val="B Traffic"/>
        <charset val="178"/>
      </rPr>
      <t xml:space="preserve">، فقط نوک بینی </t>
    </r>
  </si>
  <si>
    <r>
      <rPr>
        <sz val="12"/>
        <color theme="1"/>
        <rFont val="B Traffic"/>
        <charset val="178"/>
      </rPr>
      <t xml:space="preserve">ترمیم تنگی وستیبول بینی </t>
    </r>
    <r>
      <rPr>
        <sz val="12"/>
        <color theme="1"/>
        <rFont val="Arial"/>
        <family val="2"/>
        <charset val="1"/>
      </rPr>
      <t>(</t>
    </r>
    <r>
      <rPr>
        <sz val="12"/>
        <color theme="1"/>
        <rFont val="B Traffic"/>
        <charset val="178"/>
      </rPr>
      <t>برای مثال بکارگیری گرافت برای گشادشدن، بازسازی دیواره جانبی بینی</t>
    </r>
    <r>
      <rPr>
        <sz val="12"/>
        <color theme="1"/>
        <rFont val="Arial"/>
        <family val="2"/>
        <charset val="1"/>
      </rPr>
      <t xml:space="preserve">) </t>
    </r>
  </si>
  <si>
    <r>
      <rPr>
        <sz val="12"/>
        <color theme="1"/>
        <rFont val="Arial"/>
        <family val="2"/>
        <charset val="1"/>
      </rPr>
      <t>(</t>
    </r>
    <r>
      <rPr>
        <sz val="12"/>
        <color theme="1"/>
        <rFont val="B Traffic"/>
        <charset val="178"/>
      </rPr>
      <t xml:space="preserve">برای اقدامات مرتبط با گرافت به کدهای </t>
    </r>
    <r>
      <rPr>
        <sz val="12"/>
        <color theme="1"/>
        <rFont val="Arial"/>
        <family val="2"/>
        <charset val="1"/>
      </rPr>
      <t xml:space="preserve">200150 </t>
    </r>
    <r>
      <rPr>
        <sz val="12"/>
        <color theme="1"/>
        <rFont val="B Traffic"/>
        <charset val="178"/>
      </rPr>
      <t xml:space="preserve">تا </t>
    </r>
    <r>
      <rPr>
        <sz val="12"/>
        <color theme="1"/>
        <rFont val="Arial"/>
        <family val="2"/>
        <charset val="1"/>
      </rPr>
      <t xml:space="preserve">200175 </t>
    </r>
    <r>
      <rPr>
        <sz val="12"/>
        <color theme="1"/>
        <rFont val="B Traffic"/>
        <charset val="178"/>
      </rPr>
      <t xml:space="preserve">و </t>
    </r>
    <r>
      <rPr>
        <sz val="12"/>
        <color theme="1"/>
        <rFont val="Arial"/>
        <family val="2"/>
        <charset val="1"/>
      </rPr>
      <t xml:space="preserve">200525 </t>
    </r>
    <r>
      <rPr>
        <sz val="12"/>
        <color theme="1"/>
        <rFont val="B Traffic"/>
        <charset val="178"/>
      </rPr>
      <t>مراجعه کنید</t>
    </r>
    <r>
      <rPr>
        <sz val="12"/>
        <color theme="1"/>
        <rFont val="Arial"/>
        <family val="2"/>
        <charset val="1"/>
      </rPr>
      <t>) (</t>
    </r>
    <r>
      <rPr>
        <sz val="12"/>
        <color theme="1"/>
        <rFont val="B Traffic"/>
        <charset val="178"/>
      </rPr>
      <t xml:space="preserve">در صورتی که جنبه زیبایی داشته باشد، کد </t>
    </r>
    <r>
      <rPr>
        <sz val="12"/>
        <color theme="1"/>
        <rFont val="Arial"/>
        <family val="2"/>
        <charset val="1"/>
      </rPr>
      <t xml:space="preserve">* </t>
    </r>
    <r>
      <rPr>
        <sz val="12"/>
        <color theme="1"/>
        <rFont val="B Traffic"/>
        <charset val="178"/>
      </rPr>
      <t>محسوب می گردد</t>
    </r>
    <r>
      <rPr>
        <sz val="12"/>
        <color theme="1"/>
        <rFont val="Arial"/>
        <family val="2"/>
        <charset val="1"/>
      </rPr>
      <t>)</t>
    </r>
  </si>
  <si>
    <r>
      <rPr>
        <sz val="12"/>
        <color theme="1"/>
        <rFont val="B Traffic"/>
        <charset val="178"/>
      </rPr>
      <t xml:space="preserve">ترميم تيغه بيني يا رزكسيون زير مخاطي سپتوم با يا بدون تراشيدن، حالت دادن غضروف يا جايگزيني با گرافت </t>
    </r>
    <r>
      <rPr>
        <sz val="12"/>
        <color theme="1"/>
        <rFont val="Calibri"/>
        <family val="2"/>
        <charset val="1"/>
      </rPr>
      <t>(</t>
    </r>
    <r>
      <rPr>
        <sz val="12"/>
        <color theme="1"/>
        <rFont val="B Traffic"/>
        <charset val="178"/>
      </rPr>
      <t>سپتوپلاستي</t>
    </r>
    <r>
      <rPr>
        <sz val="12"/>
        <color theme="1"/>
        <rFont val="Calibri"/>
        <family val="2"/>
        <charset val="1"/>
      </rPr>
      <t>)</t>
    </r>
  </si>
  <si>
    <t>ترمیم آترزی کوان</t>
  </si>
  <si>
    <t>آزادکردن چسبندگی داخل بینی</t>
  </si>
  <si>
    <t>ترمیم فیستول دهان به بینی یا سینوس</t>
  </si>
  <si>
    <r>
      <rPr>
        <sz val="12"/>
        <color theme="1"/>
        <rFont val="B Traffic"/>
        <charset val="178"/>
      </rPr>
      <t xml:space="preserve">درماتوپلاستی تیغه بینی یا بقیه قسمتهای داخل بینی </t>
    </r>
    <r>
      <rPr>
        <sz val="12"/>
        <color theme="1"/>
        <rFont val="Arial"/>
        <family val="2"/>
        <charset val="1"/>
      </rPr>
      <t>(</t>
    </r>
    <r>
      <rPr>
        <sz val="12"/>
        <color theme="1"/>
        <rFont val="B Traffic"/>
        <charset val="178"/>
      </rPr>
      <t>شامل تهیه گرافت نمی شود</t>
    </r>
    <r>
      <rPr>
        <sz val="12"/>
        <color theme="1"/>
        <rFont val="Arial"/>
        <family val="2"/>
        <charset val="1"/>
      </rPr>
      <t xml:space="preserve">) </t>
    </r>
  </si>
  <si>
    <r>
      <rPr>
        <sz val="12"/>
        <color theme="1"/>
        <rFont val="Arial"/>
        <family val="2"/>
        <charset val="1"/>
      </rPr>
      <t>(</t>
    </r>
    <r>
      <rPr>
        <sz val="12"/>
        <color theme="1"/>
        <rFont val="B Traffic"/>
        <charset val="178"/>
      </rPr>
      <t xml:space="preserve">در صورتی که جنبه زیبایی داشته باشد، کد </t>
    </r>
    <r>
      <rPr>
        <sz val="12"/>
        <color theme="1"/>
        <rFont val="Arial"/>
        <family val="2"/>
        <charset val="1"/>
      </rPr>
      <t xml:space="preserve">* </t>
    </r>
    <r>
      <rPr>
        <sz val="12"/>
        <color theme="1"/>
        <rFont val="B Traffic"/>
        <charset val="178"/>
      </rPr>
      <t>محسوب می گردد</t>
    </r>
    <r>
      <rPr>
        <sz val="12"/>
        <color theme="1"/>
        <rFont val="Arial"/>
        <family val="2"/>
        <charset val="1"/>
      </rPr>
      <t>)</t>
    </r>
  </si>
  <si>
    <t xml:space="preserve">ترمیم سوراخهای تیغه بینی </t>
  </si>
  <si>
    <r>
      <rPr>
        <sz val="12"/>
        <color theme="1"/>
        <rFont val="B Traffic"/>
        <charset val="178"/>
      </rPr>
      <t xml:space="preserve">كوتر يا شكستن توربينيت یا توربینیت ها يك طرفه يا دو طرفه،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</si>
  <si>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كنترل خونريزي یا تامپون قدامي بيني </t>
    </r>
    <r>
      <rPr>
        <sz val="12"/>
        <color theme="1"/>
        <rFont val="Calibri"/>
        <family val="2"/>
        <charset val="1"/>
      </rPr>
      <t>(</t>
    </r>
    <r>
      <rPr>
        <sz val="12"/>
        <color theme="1"/>
        <rFont val="B Traffic"/>
        <charset val="178"/>
      </rPr>
      <t>يك طرفه يا دو طرفه، با يا بدون كوتريزاسيون</t>
    </r>
    <r>
      <rPr>
        <sz val="12"/>
        <color theme="1"/>
        <rFont val="Calibri"/>
        <family val="2"/>
        <charset val="1"/>
      </rPr>
      <t>)</t>
    </r>
  </si>
  <si>
    <t>تامپون بيني خلفي با یا بدون تامپون قدامی بینی، با یا بدون کوتریزاسیون</t>
  </si>
  <si>
    <t>بستن شریانهای اتموئیدال</t>
  </si>
  <si>
    <t>شریان ماگزیلاری داخلی، از طریق آنتروم</t>
  </si>
  <si>
    <r>
      <rPr>
        <sz val="12"/>
        <color theme="1"/>
        <rFont val="Arial"/>
        <family val="2"/>
        <charset val="1"/>
      </rPr>
      <t xml:space="preserve"> (</t>
    </r>
    <r>
      <rPr>
        <sz val="12"/>
        <color theme="1"/>
        <rFont val="B Traffic"/>
        <charset val="178"/>
      </rPr>
      <t xml:space="preserve">برای بستن شریان کارتید خارجی از کد </t>
    </r>
    <r>
      <rPr>
        <sz val="12"/>
        <color theme="1"/>
        <rFont val="Arial"/>
        <family val="2"/>
        <charset val="1"/>
      </rPr>
      <t xml:space="preserve">302685 </t>
    </r>
    <r>
      <rPr>
        <sz val="12"/>
        <color theme="1"/>
        <rFont val="B Traffic"/>
        <charset val="178"/>
      </rPr>
      <t>استفاده کنید</t>
    </r>
    <r>
      <rPr>
        <sz val="12"/>
        <color theme="1"/>
        <rFont val="Arial"/>
        <family val="2"/>
        <charset val="1"/>
      </rPr>
      <t>)</t>
    </r>
  </si>
  <si>
    <t>شستشوی سینوس ماگزیلاری یا اسفنوئید</t>
  </si>
  <si>
    <r>
      <rPr>
        <sz val="12"/>
        <color theme="1"/>
        <rFont val="B Traffic"/>
        <charset val="178"/>
      </rPr>
      <t>بازکردن سینوس ماگزیلا</t>
    </r>
    <r>
      <rPr>
        <sz val="12"/>
        <color theme="1"/>
        <rFont val="Arial"/>
        <family val="2"/>
        <charset val="1"/>
      </rPr>
      <t>(</t>
    </r>
    <r>
      <rPr>
        <sz val="12"/>
        <color theme="1"/>
        <rFont val="B Traffic"/>
        <charset val="178"/>
      </rPr>
      <t>آنتروتومی</t>
    </r>
    <r>
      <rPr>
        <sz val="12"/>
        <color theme="1"/>
        <rFont val="Arial"/>
        <family val="2"/>
        <charset val="1"/>
      </rPr>
      <t>)</t>
    </r>
    <r>
      <rPr>
        <sz val="12"/>
        <color theme="1"/>
        <rFont val="B Traffic"/>
        <charset val="178"/>
      </rPr>
      <t>؛ از داخل بینی</t>
    </r>
  </si>
  <si>
    <r>
      <rPr>
        <sz val="12"/>
        <color theme="1"/>
        <rFont val="B Traffic"/>
        <charset val="178"/>
      </rPr>
      <t xml:space="preserve">رادیکال </t>
    </r>
    <r>
      <rPr>
        <sz val="12"/>
        <color theme="1"/>
        <rFont val="Arial"/>
        <family val="2"/>
        <charset val="1"/>
      </rPr>
      <t xml:space="preserve">(Caldwell-Luc) </t>
    </r>
    <r>
      <rPr>
        <sz val="12"/>
        <color theme="1"/>
        <rFont val="B Traffic"/>
        <charset val="178"/>
      </rPr>
      <t>با یا بدون خارج کردن پولیپهای آنتروکوآنال</t>
    </r>
  </si>
  <si>
    <t xml:space="preserve">جراحی حفره پتریگوماگزیلا، به هر طریقی </t>
  </si>
  <si>
    <r>
      <rPr>
        <sz val="12"/>
        <color theme="1"/>
        <rFont val="Arial"/>
        <family val="2"/>
        <charset val="1"/>
      </rPr>
      <t>(</t>
    </r>
    <r>
      <rPr>
        <sz val="12"/>
        <color theme="1"/>
        <rFont val="B Traffic"/>
        <charset val="178"/>
      </rPr>
      <t xml:space="preserve">برای لیکاتور شریان ماکزیلاری داخلی از طریق آنتروم از کد </t>
    </r>
    <r>
      <rPr>
        <sz val="12"/>
        <color theme="1"/>
        <rFont val="Arial"/>
        <family val="2"/>
        <charset val="1"/>
      </rPr>
      <t xml:space="preserve">300145 </t>
    </r>
    <r>
      <rPr>
        <sz val="12"/>
        <color theme="1"/>
        <rFont val="B Traffic"/>
        <charset val="178"/>
      </rPr>
      <t>استفاده کنید</t>
    </r>
    <r>
      <rPr>
        <sz val="12"/>
        <color theme="1"/>
        <rFont val="Arial"/>
        <family val="2"/>
        <charset val="1"/>
      </rPr>
      <t xml:space="preserve">) </t>
    </r>
  </si>
  <si>
    <t>باز كردن سينوس اسفنوئيد، با يا بدون بيوپسي؛ با یا بدون برداشتن پوشش مخاطي يا درآوردن پوليپ بینی</t>
  </si>
  <si>
    <r>
      <rPr>
        <sz val="12"/>
        <color theme="1"/>
        <rFont val="B Traffic"/>
        <charset val="178"/>
      </rPr>
      <t xml:space="preserve">بازکردن سینوس فرونتال؛ از راه خارج، ساده </t>
    </r>
    <r>
      <rPr>
        <sz val="12"/>
        <color theme="1"/>
        <rFont val="Arial"/>
        <family val="2"/>
        <charset val="1"/>
      </rPr>
      <t>(</t>
    </r>
    <r>
      <rPr>
        <sz val="12"/>
        <color theme="1"/>
        <rFont val="B Traffic"/>
        <charset val="178"/>
      </rPr>
      <t xml:space="preserve">عمل با ارّه حلقوی </t>
    </r>
    <r>
      <rPr>
        <sz val="12"/>
        <color theme="1"/>
        <rFont val="Arial"/>
        <family val="2"/>
        <charset val="1"/>
      </rPr>
      <t>(Trephine)</t>
    </r>
  </si>
  <si>
    <t xml:space="preserve">عمل جراحي باز سينوس فرونتال ، با فلپ استئوپلاستيك،با انسيزيون كرونال يا ابرو </t>
  </si>
  <si>
    <r>
      <rPr>
        <sz val="12"/>
        <color theme="1"/>
        <rFont val="B Traffic"/>
        <charset val="178"/>
      </rPr>
      <t xml:space="preserve">بازكردن سينوس، سه يا بيشتر از سه سينوس پارانازال </t>
    </r>
    <r>
      <rPr>
        <sz val="12"/>
        <color theme="1"/>
        <rFont val="Calibri"/>
        <family val="2"/>
        <charset val="1"/>
      </rPr>
      <t>(</t>
    </r>
    <r>
      <rPr>
        <sz val="12"/>
        <color theme="1"/>
        <rFont val="B Traffic"/>
        <charset val="178"/>
      </rPr>
      <t>فرونتال، ماگزيلاري، اتموئيد و اسفنوئيد</t>
    </r>
    <r>
      <rPr>
        <sz val="12"/>
        <color theme="1"/>
        <rFont val="Calibri"/>
        <family val="2"/>
        <charset val="1"/>
      </rPr>
      <t>)</t>
    </r>
    <r>
      <rPr>
        <sz val="12"/>
        <color theme="1"/>
        <rFont val="B Traffic"/>
        <charset val="178"/>
      </rPr>
      <t>؛ یک یا دو طرفه</t>
    </r>
  </si>
  <si>
    <t>برداشتن ماگزیلا؛ بدون درآوردن محتویات اوربیت</t>
  </si>
  <si>
    <t>آندوسکوپی تشخیصی بینی و یا سینوس ها</t>
  </si>
  <si>
    <r>
      <rPr>
        <sz val="12"/>
        <color theme="1"/>
        <rFont val="B Traffic"/>
        <charset val="178"/>
      </rPr>
      <t xml:space="preserve">ارزش تام </t>
    </r>
    <r>
      <rPr>
        <sz val="12"/>
        <color theme="1"/>
        <rFont val="Arial"/>
        <family val="2"/>
        <charset val="1"/>
      </rPr>
      <t xml:space="preserve">8 </t>
    </r>
    <r>
      <rPr>
        <sz val="12"/>
        <color theme="1"/>
        <rFont val="B Traffic"/>
        <charset val="178"/>
      </rPr>
      <t>واحد</t>
    </r>
  </si>
  <si>
    <r>
      <rPr>
        <sz val="12"/>
        <color theme="1"/>
        <rFont val="B Traffic"/>
        <charset val="178"/>
      </rPr>
      <t>آندوسکوپی بینی</t>
    </r>
    <r>
      <rPr>
        <sz val="12"/>
        <color theme="1"/>
        <rFont val="Calibri"/>
        <family val="2"/>
        <charset val="1"/>
      </rPr>
      <t xml:space="preserve">/ </t>
    </r>
    <r>
      <rPr>
        <sz val="12"/>
        <color theme="1"/>
        <rFont val="B Traffic"/>
        <charset val="178"/>
      </rPr>
      <t xml:space="preserve">سینوس‌ها، تشخیصی با سینوسکپی اسفنوئید </t>
    </r>
    <r>
      <rPr>
        <sz val="12"/>
        <color theme="1"/>
        <rFont val="Calibri"/>
        <family val="2"/>
        <charset val="1"/>
      </rPr>
      <t>(</t>
    </r>
    <r>
      <rPr>
        <sz val="12"/>
        <color theme="1"/>
        <rFont val="B Traffic"/>
        <charset val="178"/>
      </rPr>
      <t>از طریق سوراخ کردن رویه اسفنوئید یا کانولاسیون مجرا</t>
    </r>
    <r>
      <rPr>
        <sz val="12"/>
        <color theme="1"/>
        <rFont val="Calibri"/>
        <family val="2"/>
        <charset val="1"/>
      </rPr>
      <t xml:space="preserve">) </t>
    </r>
  </si>
  <si>
    <t>16</t>
  </si>
  <si>
    <t>آندوسكوپي بيني، جراحي؛ با بيوپسي، درآوردن پوليپ يا دبريدمان</t>
  </si>
  <si>
    <t>آندوسكوپي بيني، جراحي؛ با کنترل خونریزی بینی</t>
  </si>
  <si>
    <r>
      <rPr>
        <sz val="12"/>
        <color theme="1"/>
        <rFont val="B Traffic"/>
        <charset val="178"/>
      </rPr>
      <t xml:space="preserve">آندوسكوپي بيني؛ با برداشتن اتساع كيستيك كنكاي مياني بيني </t>
    </r>
    <r>
      <rPr>
        <sz val="12"/>
        <color theme="1"/>
        <rFont val="Calibri"/>
        <family val="2"/>
        <charset val="1"/>
      </rPr>
      <t>(Concha Bullosa) (</t>
    </r>
    <r>
      <rPr>
        <sz val="12"/>
        <color theme="1"/>
        <rFont val="B Traffic"/>
        <charset val="178"/>
      </rPr>
      <t>عمل مستقل</t>
    </r>
    <r>
      <rPr>
        <sz val="12"/>
        <color theme="1"/>
        <rFont val="Calibri"/>
        <family val="2"/>
        <charset val="1"/>
      </rPr>
      <t>)</t>
    </r>
  </si>
  <si>
    <t>آندوسكوپي بيني؛ با اتموئیدکتومی</t>
  </si>
  <si>
    <r>
      <rPr>
        <sz val="12"/>
        <color theme="1"/>
        <rFont val="B Traffic"/>
        <charset val="178"/>
      </rPr>
      <t>باز کردن سينوس اتموئيد يا اتموئيدکتومي، ناقص</t>
    </r>
    <r>
      <rPr>
        <sz val="12"/>
        <color theme="1"/>
        <rFont val="Calibri"/>
        <family val="2"/>
        <charset val="1"/>
      </rPr>
      <t>(</t>
    </r>
    <r>
      <rPr>
        <sz val="12"/>
        <color theme="1"/>
        <rFont val="B Traffic"/>
        <charset val="178"/>
      </rPr>
      <t>قدامي</t>
    </r>
    <r>
      <rPr>
        <sz val="12"/>
        <color theme="1"/>
        <rFont val="Calibri"/>
        <family val="2"/>
        <charset val="1"/>
      </rPr>
      <t xml:space="preserve">) </t>
    </r>
    <r>
      <rPr>
        <sz val="12"/>
        <color theme="1"/>
        <rFont val="B Traffic"/>
        <charset val="178"/>
      </rPr>
      <t>یا كامل</t>
    </r>
    <r>
      <rPr>
        <sz val="12"/>
        <color theme="1"/>
        <rFont val="Calibri"/>
        <family val="2"/>
        <charset val="1"/>
      </rPr>
      <t>(</t>
    </r>
    <r>
      <rPr>
        <sz val="12"/>
        <color theme="1"/>
        <rFont val="B Traffic"/>
        <charset val="178"/>
      </rPr>
      <t>قدامي و خلفي</t>
    </r>
    <r>
      <rPr>
        <sz val="12"/>
        <color theme="1"/>
        <rFont val="Calibri"/>
        <family val="2"/>
        <charset val="1"/>
      </rPr>
      <t xml:space="preserve">) </t>
    </r>
    <r>
      <rPr>
        <sz val="12"/>
        <color theme="1"/>
        <rFont val="B Traffic"/>
        <charset val="178"/>
      </rPr>
      <t>به روش آندوسکوپي</t>
    </r>
  </si>
  <si>
    <t>آندوسكوپي بيني و يا سينوس‌ها، جراحي، با انتروستومي ماگزيلا</t>
  </si>
  <si>
    <t>14</t>
  </si>
  <si>
    <t xml:space="preserve">آندوسكوپي بيني و يا سينوس‌ها، جراحي، با برداشتن بافت ازسینوس ماگزیلا </t>
  </si>
  <si>
    <t>18</t>
  </si>
  <si>
    <t xml:space="preserve">آندوسکوپی بینی و یا سینوس ، جراحی، با باز کردن سینوس فرونتال، با یا بدون درآوردن بافت از سینوس فرونتال </t>
  </si>
  <si>
    <t>29</t>
  </si>
  <si>
    <t>آندوسکوپی بینی و یا سینوس، جراحی، با اسفنوئیدوتومی</t>
  </si>
  <si>
    <t xml:space="preserve">آندوسکوپی بینی و یا سینوس، جراحی، با ترمیم نشت مایع مغزی نخاعی از طریق بینی </t>
  </si>
  <si>
    <t>20</t>
  </si>
  <si>
    <r>
      <rPr>
        <sz val="12"/>
        <color theme="1"/>
        <rFont val="B Traffic"/>
        <charset val="178"/>
      </rPr>
      <t xml:space="preserve">آندوسکوپی بینی و یا سینوس، جراحی، با کم کردن فشار اربیت از طریق بینی </t>
    </r>
    <r>
      <rPr>
        <sz val="12"/>
        <color theme="1"/>
        <rFont val="Arial"/>
        <family val="2"/>
        <charset val="1"/>
      </rPr>
      <t>(</t>
    </r>
    <r>
      <rPr>
        <sz val="12"/>
        <color theme="1"/>
        <rFont val="B Traffic"/>
        <charset val="178"/>
      </rPr>
      <t>دیواره داخلی و تحتانی</t>
    </r>
    <r>
      <rPr>
        <sz val="12"/>
        <color theme="1"/>
        <rFont val="Arial"/>
        <family val="2"/>
        <charset val="1"/>
      </rPr>
      <t>)</t>
    </r>
  </si>
  <si>
    <t>آندوسکوپی بینی و یا سینوس، جراحی، با کاهش فشار روی عصب بینایی</t>
  </si>
  <si>
    <t>67</t>
  </si>
  <si>
    <t>22</t>
  </si>
  <si>
    <r>
      <rPr>
        <sz val="12"/>
        <color theme="1"/>
        <rFont val="B Traffic"/>
        <charset val="178"/>
      </rPr>
      <t xml:space="preserve">لارنگوتومی </t>
    </r>
    <r>
      <rPr>
        <sz val="12"/>
        <color theme="1"/>
        <rFont val="Arial"/>
        <family val="2"/>
        <charset val="1"/>
      </rPr>
      <t xml:space="preserve">(laryngofissure </t>
    </r>
    <r>
      <rPr>
        <sz val="12"/>
        <color theme="1"/>
        <rFont val="B Traffic"/>
        <charset val="178"/>
      </rPr>
      <t>،</t>
    </r>
    <r>
      <rPr>
        <sz val="12"/>
        <color theme="1"/>
        <rFont val="Arial"/>
        <family val="2"/>
        <charset val="1"/>
      </rPr>
      <t>thyrotomy)</t>
    </r>
    <r>
      <rPr>
        <sz val="12"/>
        <color theme="1"/>
        <rFont val="B Traffic"/>
        <charset val="178"/>
      </rPr>
      <t xml:space="preserve">؛ با درآوردن تومور یا لارنگوسل، کوردکتومی </t>
    </r>
  </si>
  <si>
    <t xml:space="preserve">لارنگوتومی تشخیصی </t>
  </si>
  <si>
    <t xml:space="preserve">لارنژکتومی؛ کامل، بدون دایسکشن رادیکال گردن </t>
  </si>
  <si>
    <t xml:space="preserve">لارنژکتومی؛ کامل با دایسکشن رادیکال گردن </t>
  </si>
  <si>
    <t xml:space="preserve">لارنژکتومی؛ ساب توتال، بالای گلوت یا بالای کریکوئید، بدون دایسکشن رادیکال گردن </t>
  </si>
  <si>
    <t xml:space="preserve">لارنژکتومی؛ ساب توتال، بالای گلوت، با دایسکشن رادیکال گردن </t>
  </si>
  <si>
    <t xml:space="preserve">لارنژکتومی ناقص؛ افقی یا جانبی عمودی یا قدامی عمودی یا قدامی جانبی عمودی </t>
  </si>
  <si>
    <t xml:space="preserve">فارنگولارنژکتومی با دایسکشن رادیکال گردن؛ بدون بازسازی </t>
  </si>
  <si>
    <r>
      <rPr>
        <sz val="12"/>
        <color theme="1"/>
        <rFont val="Calibri"/>
        <family val="2"/>
        <charset val="1"/>
      </rPr>
      <t>(</t>
    </r>
    <r>
      <rPr>
        <sz val="12"/>
        <color theme="1"/>
        <rFont val="B Traffic"/>
        <charset val="178"/>
      </rPr>
      <t>در صورت بازسازی کدهای مربوطه جداگانه قابل محاسبه و گزارش می‌باشد</t>
    </r>
    <r>
      <rPr>
        <sz val="12"/>
        <color theme="1"/>
        <rFont val="Calibri"/>
        <family val="2"/>
        <charset val="1"/>
      </rPr>
      <t>)</t>
    </r>
  </si>
  <si>
    <t xml:space="preserve">برداشتن آریتنوئید یا آریتنوئیدوپکسی، دسترسی از خارج </t>
  </si>
  <si>
    <t xml:space="preserve">برداشتن اپی گلوت </t>
  </si>
  <si>
    <t>لوله گذاری داخل تراشه به طور اورژانس</t>
  </si>
  <si>
    <r>
      <rPr>
        <sz val="12"/>
        <color theme="1"/>
        <rFont val="Arial"/>
        <family val="2"/>
        <charset val="1"/>
      </rPr>
      <t xml:space="preserve"> (</t>
    </r>
    <r>
      <rPr>
        <sz val="12"/>
        <color theme="1"/>
        <rFont val="B Traffic"/>
        <charset val="178"/>
      </rPr>
      <t xml:space="preserve">برای تزریق ماده حاجب داخل تراشه برای برونکوگرافی به کد </t>
    </r>
    <r>
      <rPr>
        <sz val="12"/>
        <color theme="1"/>
        <rFont val="Arial"/>
        <family val="2"/>
        <charset val="1"/>
      </rPr>
      <t xml:space="preserve">300505 </t>
    </r>
    <r>
      <rPr>
        <sz val="12"/>
        <color theme="1"/>
        <rFont val="B Traffic"/>
        <charset val="178"/>
      </rPr>
      <t xml:space="preserve">و </t>
    </r>
    <r>
      <rPr>
        <sz val="12"/>
        <color theme="1"/>
        <rFont val="Arial"/>
        <family val="2"/>
        <charset val="1"/>
      </rPr>
      <t xml:space="preserve">300545 </t>
    </r>
    <r>
      <rPr>
        <sz val="12"/>
        <color theme="1"/>
        <rFont val="B Traffic"/>
        <charset val="178"/>
      </rPr>
      <t>مراجعه کنید</t>
    </r>
    <r>
      <rPr>
        <sz val="12"/>
        <color theme="1"/>
        <rFont val="Arial"/>
        <family val="2"/>
        <charset val="1"/>
      </rPr>
      <t xml:space="preserve">) </t>
    </r>
  </si>
  <si>
    <r>
      <rPr>
        <sz val="12"/>
        <color theme="1"/>
        <rFont val="B Traffic"/>
        <charset val="178"/>
      </rPr>
      <t xml:space="preserve">لوله گذاری به روش القای سریع </t>
    </r>
    <r>
      <rPr>
        <sz val="12"/>
        <color theme="1"/>
        <rFont val="Calibri"/>
        <family val="2"/>
        <charset val="1"/>
      </rPr>
      <t xml:space="preserve">(RSI) </t>
    </r>
  </si>
  <si>
    <t>تعویض لوله تراکئوتومی قبل از ایجاد مجرای فیستول</t>
  </si>
  <si>
    <r>
      <rPr>
        <sz val="12"/>
        <color theme="1"/>
        <rFont val="B Traffic"/>
        <charset val="178"/>
      </rPr>
      <t xml:space="preserve">لارنگوسکوپی، غیر مستقیم؛ تشخیصی </t>
    </r>
    <r>
      <rPr>
        <sz val="12"/>
        <color theme="1"/>
        <rFont val="Arial"/>
        <family val="2"/>
        <charset val="1"/>
      </rPr>
      <t>(</t>
    </r>
    <r>
      <rPr>
        <sz val="12"/>
        <color theme="1"/>
        <rFont val="B Traffic"/>
        <charset val="178"/>
      </rPr>
      <t>عمل مستقل</t>
    </r>
    <r>
      <rPr>
        <sz val="12"/>
        <color theme="1"/>
        <rFont val="Arial"/>
        <family val="2"/>
        <charset val="1"/>
      </rPr>
      <t>)</t>
    </r>
  </si>
  <si>
    <t>لارنگوسکوپی، غیرمستقیم با بیوپسی یا با درآوردن جسم خارجی</t>
  </si>
  <si>
    <t xml:space="preserve">لارنگوسکوپی، غیر مستقیم با تزریق طناب صوتی </t>
  </si>
  <si>
    <r>
      <rPr>
        <sz val="12"/>
        <color theme="1"/>
        <rFont val="B Traffic"/>
        <charset val="178"/>
      </rPr>
      <t xml:space="preserve">لارنگوسکوپي مستقيم؛ تشخيصي در هر گروه سني </t>
    </r>
    <r>
      <rPr>
        <sz val="12"/>
        <color theme="1"/>
        <rFont val="Calibri"/>
        <family val="2"/>
        <charset val="1"/>
      </rPr>
      <t>(</t>
    </r>
    <r>
      <rPr>
        <sz val="12"/>
        <color theme="1"/>
        <rFont val="B Traffic"/>
        <charset val="178"/>
      </rPr>
      <t>عمل مستقل</t>
    </r>
    <r>
      <rPr>
        <sz val="12"/>
        <color theme="1"/>
        <rFont val="Calibri"/>
        <family val="2"/>
        <charset val="1"/>
      </rPr>
      <t>)</t>
    </r>
  </si>
  <si>
    <t xml:space="preserve">لارنگوسکوپی مستقیم جهت بیوپسی یا درآوردن جسم خارجی یا دیلاتاسیون </t>
  </si>
  <si>
    <t>لارنگوسکوپي مستقيم؛ تشخيصي با وارد کردن ابتوراتور يا با ديلاتاسيون بار اول</t>
  </si>
  <si>
    <t xml:space="preserve">لارنگوسکوپی مستقیم با دیلاتاسیون برای دفعات بعد </t>
  </si>
  <si>
    <t xml:space="preserve">لارنگوسکوپی مستقیم با استفاده از میکروسکوپ جراحی </t>
  </si>
  <si>
    <t>لارنگوسکوپی مستقیم برای درآوردن تومور با میکروسکوپ جراحی</t>
  </si>
  <si>
    <r>
      <rPr>
        <sz val="12"/>
        <color theme="1"/>
        <rFont val="B Traffic"/>
        <charset val="178"/>
      </rPr>
      <t>لارنگوسکوپی، مستقیم، جراحی، با تلسکوپ یا میکروسکوپ جراحی، با خارج کردن زیر مخاطی ضایعه</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ی غیربدخیم، از طنابهای صوتی، بازسازی با فلپ</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ی بافتهای موضعی</t>
    </r>
  </si>
  <si>
    <r>
      <rPr>
        <sz val="12"/>
        <color theme="1"/>
        <rFont val="B Traffic"/>
        <charset val="178"/>
      </rPr>
      <t>لارنگوسکوپی، مستقیم، جراحی، با تلسکوپ یا میکروسکوپ جراحی، با خارج کردن زیر مخاطی ضایعه</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ی غیربدخیم، از طنابهای صوتی، بازسازی با گرافت</t>
    </r>
    <r>
      <rPr>
        <sz val="12"/>
        <color theme="1"/>
        <rFont val="Arial"/>
        <family val="2"/>
        <charset val="1"/>
      </rPr>
      <t>(</t>
    </r>
    <r>
      <rPr>
        <sz val="12"/>
        <color theme="1"/>
        <rFont val="B Traffic"/>
        <charset val="178"/>
      </rPr>
      <t>ها</t>
    </r>
    <r>
      <rPr>
        <sz val="12"/>
        <color theme="1"/>
        <rFont val="Arial"/>
        <family val="2"/>
        <charset val="1"/>
      </rPr>
      <t>) (</t>
    </r>
    <r>
      <rPr>
        <sz val="12"/>
        <color theme="1"/>
        <rFont val="B Traffic"/>
        <charset val="178"/>
      </rPr>
      <t>شامل تهیه اتوگرافت</t>
    </r>
    <r>
      <rPr>
        <sz val="12"/>
        <color theme="1"/>
        <rFont val="Arial"/>
        <family val="2"/>
        <charset val="1"/>
      </rPr>
      <t xml:space="preserve">) </t>
    </r>
  </si>
  <si>
    <r>
      <rPr>
        <sz val="12"/>
        <color theme="1"/>
        <rFont val="Arial"/>
        <family val="2"/>
        <charset val="1"/>
      </rPr>
      <t>(</t>
    </r>
    <r>
      <rPr>
        <sz val="12"/>
        <color theme="1"/>
        <rFont val="B Traffic"/>
        <charset val="178"/>
      </rPr>
      <t xml:space="preserve">کد </t>
    </r>
    <r>
      <rPr>
        <sz val="12"/>
        <color theme="1"/>
        <rFont val="Arial"/>
        <family val="2"/>
        <charset val="1"/>
      </rPr>
      <t xml:space="preserve">300395 </t>
    </r>
    <r>
      <rPr>
        <sz val="12"/>
        <color theme="1"/>
        <rFont val="B Traffic"/>
        <charset val="178"/>
      </rPr>
      <t xml:space="preserve">را به همراه کد </t>
    </r>
    <r>
      <rPr>
        <sz val="12"/>
        <color theme="1"/>
        <rFont val="Arial"/>
        <family val="2"/>
        <charset val="1"/>
      </rPr>
      <t xml:space="preserve">200175 </t>
    </r>
    <r>
      <rPr>
        <sz val="12"/>
        <color theme="1"/>
        <rFont val="B Traffic"/>
        <charset val="178"/>
      </rPr>
      <t>برای کشت گرافت بکار نبرید</t>
    </r>
    <r>
      <rPr>
        <sz val="12"/>
        <color theme="1"/>
        <rFont val="Arial"/>
        <family val="2"/>
        <charset val="1"/>
      </rPr>
      <t>) (</t>
    </r>
    <r>
      <rPr>
        <sz val="12"/>
        <color theme="1"/>
        <rFont val="B Traffic"/>
        <charset val="178"/>
      </rPr>
      <t xml:space="preserve">کدهای </t>
    </r>
    <r>
      <rPr>
        <sz val="12"/>
        <color theme="1"/>
        <rFont val="Arial"/>
        <family val="2"/>
        <charset val="1"/>
      </rPr>
      <t xml:space="preserve">300390 </t>
    </r>
    <r>
      <rPr>
        <sz val="12"/>
        <color theme="1"/>
        <rFont val="B Traffic"/>
        <charset val="178"/>
      </rPr>
      <t xml:space="preserve">یا </t>
    </r>
    <r>
      <rPr>
        <sz val="12"/>
        <color theme="1"/>
        <rFont val="Arial"/>
        <family val="2"/>
        <charset val="1"/>
      </rPr>
      <t xml:space="preserve">300395 </t>
    </r>
    <r>
      <rPr>
        <sz val="12"/>
        <color theme="1"/>
        <rFont val="B Traffic"/>
        <charset val="178"/>
      </rPr>
      <t xml:space="preserve">را به همراه کد </t>
    </r>
    <r>
      <rPr>
        <sz val="12"/>
        <color theme="1"/>
        <rFont val="Arial"/>
        <family val="2"/>
        <charset val="1"/>
      </rPr>
      <t xml:space="preserve">300385 </t>
    </r>
    <r>
      <rPr>
        <sz val="12"/>
        <color theme="1"/>
        <rFont val="B Traffic"/>
        <charset val="178"/>
      </rPr>
      <t>گزارش ننمائید</t>
    </r>
    <r>
      <rPr>
        <sz val="12"/>
        <color theme="1"/>
        <rFont val="Arial"/>
        <family val="2"/>
        <charset val="1"/>
      </rPr>
      <t>)</t>
    </r>
  </si>
  <si>
    <t>لارنگوسکوپی مستقیم برای درآوردن اریتینوئید</t>
  </si>
  <si>
    <t>لارنگوسكوپي مستقيم؛ درماني با تزريق به طنابهاي صوتي با يا بدون ميكروسكوپ جراحي</t>
  </si>
  <si>
    <t>لارنگوسکوپی، فیبراپتیک قابل انعطاف، تشخیصی</t>
  </si>
  <si>
    <t xml:space="preserve">لارنگوسکوپی، فیبراپتیک قابل انعطاف، با بیوپسی با درآوردن جسم خارجی </t>
  </si>
  <si>
    <r>
      <rPr>
        <sz val="12"/>
        <color theme="1"/>
        <rFont val="Arial"/>
        <family val="2"/>
        <charset val="1"/>
      </rPr>
      <t>(</t>
    </r>
    <r>
      <rPr>
        <sz val="12"/>
        <color theme="1"/>
        <rFont val="B Traffic"/>
        <charset val="178"/>
      </rPr>
      <t xml:space="preserve">برای گزارش بررسی بلع از طریق آندوسکپی با آندوسکوپ قابل انعطاف فیبر اوپتیک به کدهای </t>
    </r>
    <r>
      <rPr>
        <sz val="12"/>
        <color theme="1"/>
        <rFont val="Arial"/>
        <family val="2"/>
        <charset val="1"/>
      </rPr>
      <t xml:space="preserve">900570 </t>
    </r>
    <r>
      <rPr>
        <sz val="12"/>
        <color theme="1"/>
        <rFont val="B Traffic"/>
        <charset val="178"/>
      </rPr>
      <t xml:space="preserve">و </t>
    </r>
    <r>
      <rPr>
        <sz val="12"/>
        <color theme="1"/>
        <rFont val="Arial"/>
        <family val="2"/>
        <charset val="1"/>
      </rPr>
      <t xml:space="preserve">900575 </t>
    </r>
    <r>
      <rPr>
        <sz val="12"/>
        <color theme="1"/>
        <rFont val="B Traffic"/>
        <charset val="178"/>
      </rPr>
      <t>مراجعه کنید</t>
    </r>
    <r>
      <rPr>
        <sz val="12"/>
        <color theme="1"/>
        <rFont val="Arial"/>
        <family val="2"/>
        <charset val="1"/>
      </rPr>
      <t>) (</t>
    </r>
    <r>
      <rPr>
        <sz val="12"/>
        <color theme="1"/>
        <rFont val="B Traffic"/>
        <charset val="178"/>
      </rPr>
      <t xml:space="preserve">برای گزارش بررسی با آندوسکوپ قابل انعطاف فیبراوپتیک با آزمایش حس از کدهای </t>
    </r>
    <r>
      <rPr>
        <sz val="12"/>
        <color theme="1"/>
        <rFont val="Arial"/>
        <family val="2"/>
        <charset val="1"/>
      </rPr>
      <t xml:space="preserve">900570 </t>
    </r>
    <r>
      <rPr>
        <sz val="12"/>
        <color theme="1"/>
        <rFont val="B Traffic"/>
        <charset val="178"/>
      </rPr>
      <t xml:space="preserve">و </t>
    </r>
    <r>
      <rPr>
        <sz val="12"/>
        <color theme="1"/>
        <rFont val="Arial"/>
        <family val="2"/>
        <charset val="1"/>
      </rPr>
      <t xml:space="preserve">900575 </t>
    </r>
    <r>
      <rPr>
        <sz val="12"/>
        <color theme="1"/>
        <rFont val="B Traffic"/>
        <charset val="178"/>
      </rPr>
      <t>استفاده کنید</t>
    </r>
    <r>
      <rPr>
        <sz val="12"/>
        <color theme="1"/>
        <rFont val="Arial"/>
        <family val="2"/>
        <charset val="1"/>
      </rPr>
      <t>) (</t>
    </r>
    <r>
      <rPr>
        <sz val="12"/>
        <color theme="1"/>
        <rFont val="B Traffic"/>
        <charset val="178"/>
      </rPr>
      <t xml:space="preserve">برای گزارش بررسی بلع بهمراه آزمایش حسی به توسط آندوسکوپ قابل انعطاف فیبراوپتیک از کدهای </t>
    </r>
    <r>
      <rPr>
        <sz val="12"/>
        <color theme="1"/>
        <rFont val="Arial"/>
        <family val="2"/>
        <charset val="1"/>
      </rPr>
      <t xml:space="preserve">900570 </t>
    </r>
    <r>
      <rPr>
        <sz val="12"/>
        <color theme="1"/>
        <rFont val="B Traffic"/>
        <charset val="178"/>
      </rPr>
      <t xml:space="preserve">و </t>
    </r>
    <r>
      <rPr>
        <sz val="12"/>
        <color theme="1"/>
        <rFont val="Arial"/>
        <family val="2"/>
        <charset val="1"/>
      </rPr>
      <t xml:space="preserve">900575 </t>
    </r>
    <r>
      <rPr>
        <sz val="12"/>
        <color theme="1"/>
        <rFont val="B Traffic"/>
        <charset val="178"/>
      </rPr>
      <t>استفاده کنید</t>
    </r>
    <r>
      <rPr>
        <sz val="12"/>
        <color theme="1"/>
        <rFont val="Arial"/>
        <family val="2"/>
        <charset val="1"/>
      </rPr>
      <t>) (</t>
    </r>
    <r>
      <rPr>
        <sz val="12"/>
        <color theme="1"/>
        <rFont val="B Traffic"/>
        <charset val="178"/>
      </rPr>
      <t xml:space="preserve">برای گزارش بررسی آندوسکپیک بلع و یا آزمایش حس لارنکس با آندوسکپ قابل انعطاف فیبراوپتیک درصورتیکه جزئی از ثبت ویدئوئی یا سینمائی باشد از کدهای </t>
    </r>
    <r>
      <rPr>
        <sz val="12"/>
        <color theme="1"/>
        <rFont val="Arial"/>
        <family val="2"/>
        <charset val="1"/>
      </rPr>
      <t xml:space="preserve">900570 </t>
    </r>
    <r>
      <rPr>
        <sz val="12"/>
        <color theme="1"/>
        <rFont val="B Traffic"/>
        <charset val="178"/>
      </rPr>
      <t xml:space="preserve">و </t>
    </r>
    <r>
      <rPr>
        <sz val="12"/>
        <color theme="1"/>
        <rFont val="Arial"/>
        <family val="2"/>
        <charset val="1"/>
      </rPr>
      <t xml:space="preserve">900575 </t>
    </r>
    <r>
      <rPr>
        <sz val="12"/>
        <color theme="1"/>
        <rFont val="B Traffic"/>
        <charset val="178"/>
      </rPr>
      <t>استفاده کنید</t>
    </r>
    <r>
      <rPr>
        <sz val="12"/>
        <color theme="1"/>
        <rFont val="Arial"/>
        <family val="2"/>
        <charset val="1"/>
      </rPr>
      <t xml:space="preserve">) </t>
    </r>
  </si>
  <si>
    <t xml:space="preserve"> استروبوسکوپی به تنهایی با گزارش و تفسیر</t>
  </si>
  <si>
    <r>
      <rPr>
        <sz val="12"/>
        <color theme="1"/>
        <rFont val="B Traffic"/>
        <charset val="178"/>
      </rPr>
      <t xml:space="preserve">لارنگوپلاستی؛ برای پرده </t>
    </r>
    <r>
      <rPr>
        <sz val="12"/>
        <color theme="1"/>
        <rFont val="Arial"/>
        <family val="2"/>
        <charset val="1"/>
      </rPr>
      <t xml:space="preserve">web </t>
    </r>
    <r>
      <rPr>
        <sz val="12"/>
        <color theme="1"/>
        <rFont val="B Traffic"/>
        <charset val="178"/>
      </rPr>
      <t xml:space="preserve">حنجره، دو مرحله ای، با گذاشتن و برداشتن </t>
    </r>
    <r>
      <rPr>
        <sz val="12"/>
        <color theme="1"/>
        <rFont val="Arial"/>
        <family val="2"/>
        <charset val="1"/>
      </rPr>
      <t>Keel</t>
    </r>
  </si>
  <si>
    <r>
      <rPr>
        <sz val="12"/>
        <color theme="1"/>
        <rFont val="B Traffic"/>
        <charset val="178"/>
      </rPr>
      <t xml:space="preserve">لارنگوپلاستی؛ برای تنگی حنجره با گرافت یا قالب درونی </t>
    </r>
    <r>
      <rPr>
        <sz val="12"/>
        <color theme="1"/>
        <rFont val="Arial"/>
        <family val="2"/>
        <charset val="1"/>
      </rPr>
      <t>Core mold</t>
    </r>
    <r>
      <rPr>
        <sz val="12"/>
        <color theme="1"/>
        <rFont val="B Traffic"/>
        <charset val="178"/>
      </rPr>
      <t>، شامل تراکئوتومی</t>
    </r>
  </si>
  <si>
    <t>لارنگوپلاستی؛ با جااندازی باز شکستگی</t>
  </si>
  <si>
    <t>درمان شکستگی بسته حنجره با یا بدون مانیپولاسیون</t>
  </si>
  <si>
    <t>لارنگوپلاستی، شکاف کریکوئید</t>
  </si>
  <si>
    <r>
      <rPr>
        <sz val="12"/>
        <color theme="1"/>
        <rFont val="B Traffic"/>
        <charset val="178"/>
      </rPr>
      <t xml:space="preserve">لارنگوپلاستی، موارد ذکر نشده </t>
    </r>
    <r>
      <rPr>
        <sz val="12"/>
        <color theme="1"/>
        <rFont val="Arial"/>
        <family val="2"/>
        <charset val="1"/>
      </rPr>
      <t>(</t>
    </r>
    <r>
      <rPr>
        <sz val="12"/>
        <color theme="1"/>
        <rFont val="B Traffic"/>
        <charset val="178"/>
      </rPr>
      <t>مثل بازسازی بعد از لارنژکتومی ناقص، برای سوختگی ها</t>
    </r>
    <r>
      <rPr>
        <sz val="12"/>
        <color theme="1"/>
        <rFont val="Arial"/>
        <family val="2"/>
        <charset val="1"/>
      </rPr>
      <t>)</t>
    </r>
  </si>
  <si>
    <t>عصب رسانی مجدد حنجره بوسیله پایه عصبی عضلانی</t>
  </si>
  <si>
    <r>
      <rPr>
        <sz val="12"/>
        <color theme="1"/>
        <rFont val="B Traffic"/>
        <charset val="178"/>
      </rPr>
      <t xml:space="preserve">قطع عصب راجعه حنجره، درمانی، یک طرفه </t>
    </r>
    <r>
      <rPr>
        <sz val="12"/>
        <color theme="1"/>
        <rFont val="Arial"/>
        <family val="2"/>
        <charset val="1"/>
      </rPr>
      <t>(</t>
    </r>
    <r>
      <rPr>
        <sz val="12"/>
        <color theme="1"/>
        <rFont val="B Traffic"/>
        <charset val="178"/>
      </rPr>
      <t>عمل مستقل</t>
    </r>
    <r>
      <rPr>
        <sz val="12"/>
        <color theme="1"/>
        <rFont val="Arial"/>
        <family val="2"/>
        <charset val="1"/>
      </rPr>
      <t>)</t>
    </r>
  </si>
  <si>
    <t xml:space="preserve">تراکئوستومی، اورژانسی و غیر اورژانسی در هر سنی </t>
  </si>
  <si>
    <t>تراکئوستومی، از طریق غشا کریکوتیروئید</t>
  </si>
  <si>
    <t xml:space="preserve">تراکئوستومی، ایجاد راه جدید در تراشه با فلپ پوستی </t>
  </si>
  <si>
    <r>
      <rPr>
        <sz val="12"/>
        <color theme="1"/>
        <rFont val="Arial"/>
        <family val="2"/>
        <charset val="1"/>
      </rPr>
      <t>(</t>
    </r>
    <r>
      <rPr>
        <sz val="12"/>
        <color theme="1"/>
        <rFont val="B Traffic"/>
        <charset val="178"/>
      </rPr>
      <t xml:space="preserve">برای لوله گذاری بداخل تراشه از کد </t>
    </r>
    <r>
      <rPr>
        <sz val="12"/>
        <color theme="1"/>
        <rFont val="Arial"/>
        <family val="2"/>
        <charset val="1"/>
      </rPr>
      <t xml:space="preserve">300335 </t>
    </r>
    <r>
      <rPr>
        <sz val="12"/>
        <color theme="1"/>
        <rFont val="B Traffic"/>
        <charset val="178"/>
      </rPr>
      <t>استفاده کنید</t>
    </r>
    <r>
      <rPr>
        <sz val="12"/>
        <color theme="1"/>
        <rFont val="Arial"/>
        <family val="2"/>
        <charset val="1"/>
      </rPr>
      <t>) (</t>
    </r>
    <r>
      <rPr>
        <sz val="12"/>
        <color theme="1"/>
        <rFont val="B Traffic"/>
        <charset val="178"/>
      </rPr>
      <t xml:space="preserve">برای اسپیراسیون تراشه زیر دید مستقیم از کد </t>
    </r>
    <r>
      <rPr>
        <sz val="12"/>
        <color theme="1"/>
        <rFont val="Arial"/>
        <family val="2"/>
        <charset val="1"/>
      </rPr>
      <t xml:space="preserve">300350 </t>
    </r>
    <r>
      <rPr>
        <sz val="12"/>
        <color theme="1"/>
        <rFont val="B Traffic"/>
        <charset val="178"/>
      </rPr>
      <t>استفاده کنید</t>
    </r>
    <r>
      <rPr>
        <sz val="12"/>
        <color theme="1"/>
        <rFont val="Arial"/>
        <family val="2"/>
        <charset val="1"/>
      </rPr>
      <t>)</t>
    </r>
  </si>
  <si>
    <r>
      <rPr>
        <sz val="12"/>
        <color theme="1"/>
        <rFont val="B Traffic"/>
        <charset val="178"/>
      </rPr>
      <t xml:space="preserve">ایجاد فیستول تراکئوازوفاگال و بدنبال آن گذاشتن پروتز جهت صحبت کردن در کسانی که حنجره ندارند </t>
    </r>
    <r>
      <rPr>
        <sz val="12"/>
        <color theme="1"/>
        <rFont val="Arial"/>
        <family val="2"/>
        <charset val="1"/>
      </rPr>
      <t>(</t>
    </r>
    <r>
      <rPr>
        <sz val="12"/>
        <color theme="1"/>
        <rFont val="B Traffic"/>
        <charset val="178"/>
      </rPr>
      <t xml:space="preserve">برای مثال </t>
    </r>
    <r>
      <rPr>
        <sz val="12"/>
        <color theme="1"/>
        <rFont val="Arial"/>
        <family val="2"/>
        <charset val="1"/>
      </rPr>
      <t xml:space="preserve">Voice button </t>
    </r>
    <r>
      <rPr>
        <sz val="12"/>
        <color theme="1"/>
        <rFont val="B Traffic"/>
        <charset val="178"/>
      </rPr>
      <t xml:space="preserve">و پروتز </t>
    </r>
    <r>
      <rPr>
        <sz val="12"/>
        <color theme="1"/>
        <rFont val="Arial"/>
        <family val="2"/>
        <charset val="1"/>
      </rPr>
      <t>Blom-singer)</t>
    </r>
  </si>
  <si>
    <t>سوراخ کردن تراشه از طریق پوست با آسپیراسیون و یا تزریق ترانس تراکئال</t>
  </si>
  <si>
    <t>اصلاح تراکئوستومی؛ با یا بدون فلپ چرخشی</t>
  </si>
  <si>
    <r>
      <rPr>
        <sz val="12"/>
        <color theme="1"/>
        <rFont val="B Traffic"/>
        <charset val="178"/>
      </rPr>
      <t>درمان به وسیله برونکوسکوپ قابل انعطاف از طریق لوله تراشه یا تراکنوستومی جهت درمان انسداد ناشی از موکوس پلاک درخت تراکئوبرونکیال از طریق آسیپراسیون یا مانور رکروتمان</t>
    </r>
    <r>
      <rPr>
        <sz val="12"/>
        <color theme="1"/>
        <rFont val="Calibri"/>
        <family val="2"/>
        <charset val="1"/>
      </rPr>
      <t>(Recruitment)</t>
    </r>
  </si>
  <si>
    <t>برونكوسكوپي، قابل انعطاف تشخيصي، با يا بدون راهنمايي فلئوروسكوپ شامل بررسی طناب‌های صوتی، تراشه، برونش‌های اصلی راست و چپ و برونش های سگمانته</t>
  </si>
  <si>
    <r>
      <rPr>
        <sz val="12"/>
        <color theme="1"/>
        <rFont val="B Traffic"/>
        <charset val="178"/>
      </rPr>
      <t xml:space="preserve">ارزش تام </t>
    </r>
    <r>
      <rPr>
        <sz val="12"/>
        <color theme="1"/>
        <rFont val="Calibri"/>
        <family val="2"/>
        <charset val="1"/>
      </rPr>
      <t xml:space="preserve">11 </t>
    </r>
    <r>
      <rPr>
        <sz val="12"/>
        <color theme="1"/>
        <rFont val="B Traffic"/>
        <charset val="178"/>
      </rPr>
      <t>واحد</t>
    </r>
  </si>
  <si>
    <t xml:space="preserve">برونكوسكوپي، قابل انعطاف تشخيصي، با يا بدون راهنمايي فلئوروسكوپ شامل بررسی طناب‌های صوتی، تراشه، برونش‌های اصلی راست و چپ و برونش های سگمانته با شستشوي سلولي و با یا بدون برس زدن يا برس زدن محافظت شده </t>
  </si>
  <si>
    <t>برونكوسكوپي، قابل انعطاف تشخيصي، با يا بدون راهنمايي فلئوروسكوپ شامل بررسی طناب‌های صوتی، تراشه، برونش‌های اصلی راست و چپ و برونش های سگمانته با بیوپسی تراشه یا برونش به هر تعداد</t>
  </si>
  <si>
    <r>
      <rPr>
        <sz val="12"/>
        <color theme="1"/>
        <rFont val="B Traffic"/>
        <charset val="178"/>
      </rPr>
      <t xml:space="preserve">برونكوسكوپي، قابل انعطاف تشخيصي، با يا بدون راهنمايي فلئوروسكوپ شامل بررسی طناب‌های صوتی، تراشه، برونش‌های اصلی راست و چپ و برونش‌های سگمانته با بیوپسی ریه </t>
    </r>
    <r>
      <rPr>
        <sz val="12"/>
        <color theme="1"/>
        <rFont val="Calibri"/>
        <family val="2"/>
        <charset val="1"/>
      </rPr>
      <t xml:space="preserve">(TBLB) </t>
    </r>
    <r>
      <rPr>
        <sz val="12"/>
        <color theme="1"/>
        <rFont val="B Traffic"/>
        <charset val="178"/>
      </rPr>
      <t>به هر تعداد با و بدون بیوپسی تراشه یا برونش به هر تعداد</t>
    </r>
  </si>
  <si>
    <t xml:space="preserve">برونکوسکوپی، قابل انعطاف، درمانی، با یا بدون راهنمایی فلئوروسکوپ؛ با دیلاتاسیون برونش یا تراشه یا جااندازی بسته شکستگی یا با دیلاتاسیون تراشه یا جهت درآوردن جسم خارجی یا جهت آسپیراسیون درمانی درخت تراکئوبرونکیال برای هر بار </t>
  </si>
  <si>
    <r>
      <rPr>
        <sz val="12"/>
        <color theme="1"/>
        <rFont val="Calibri"/>
        <family val="2"/>
        <charset val="1"/>
      </rPr>
      <t>(</t>
    </r>
    <r>
      <rPr>
        <sz val="12"/>
        <color theme="1"/>
        <rFont val="B Traffic"/>
        <charset val="178"/>
      </rPr>
      <t>چنانچه تحت گاید سونوگرافی یا سی‌تی‌اسکن انجام شود، هزینه گاید جداگانه قابل محاسبه می‌باشد</t>
    </r>
    <r>
      <rPr>
        <sz val="12"/>
        <color theme="1"/>
        <rFont val="Calibri"/>
        <family val="2"/>
        <charset val="1"/>
      </rPr>
      <t>)</t>
    </r>
  </si>
  <si>
    <t>جایگذاری یا اصلاح استنت تراشه یا برونش در حین انجام برونکوسکوپی درمانی</t>
  </si>
  <si>
    <t>برونکوسکوپی، ریجید یا قابل انعطاف، درمانی، با بیوپسی ریه از طریق برونش، هر لوب اضافه</t>
  </si>
  <si>
    <r>
      <rPr>
        <sz val="12"/>
        <color theme="1"/>
        <rFont val="Arial"/>
        <family val="2"/>
        <charset val="1"/>
      </rPr>
      <t xml:space="preserve"> (</t>
    </r>
    <r>
      <rPr>
        <sz val="12"/>
        <color theme="1"/>
        <rFont val="B Traffic"/>
        <charset val="178"/>
      </rPr>
      <t xml:space="preserve">کد </t>
    </r>
    <r>
      <rPr>
        <sz val="12"/>
        <color theme="1"/>
        <rFont val="Arial"/>
        <family val="2"/>
        <charset val="1"/>
      </rPr>
      <t xml:space="preserve">300510 </t>
    </r>
    <r>
      <rPr>
        <sz val="12"/>
        <color theme="1"/>
        <rFont val="B Traffic"/>
        <charset val="178"/>
      </rPr>
      <t>را بدون در نظر گرفتن تعداد بیوپسی هایی که از تراشه از یک لوب ریه گرفته شود باید فقط یکبار گزارش کرد</t>
    </r>
    <r>
      <rPr>
        <sz val="12"/>
        <color theme="1"/>
        <rFont val="Arial"/>
        <family val="2"/>
        <charset val="1"/>
      </rPr>
      <t>)</t>
    </r>
  </si>
  <si>
    <r>
      <rPr>
        <sz val="12"/>
        <color theme="1"/>
        <rFont val="B Traffic"/>
        <charset val="178"/>
      </rPr>
      <t xml:space="preserve">برونکوسکوپی، قابل انعطاف، درمانی، با بیوپسی آسپیراسیون سوزنی از طریق برونش، هر لوب اضافه و یا کرایو یا </t>
    </r>
    <r>
      <rPr>
        <sz val="12"/>
        <color theme="1"/>
        <rFont val="Calibri"/>
        <family val="2"/>
        <charset val="1"/>
      </rPr>
      <t xml:space="preserve">HOT </t>
    </r>
    <r>
      <rPr>
        <sz val="12"/>
        <color theme="1"/>
        <rFont val="B Traffic"/>
        <charset val="178"/>
      </rPr>
      <t xml:space="preserve">بیوپسی </t>
    </r>
  </si>
  <si>
    <r>
      <rPr>
        <sz val="12"/>
        <color theme="1"/>
        <rFont val="Calibri"/>
        <family val="2"/>
        <charset val="1"/>
      </rPr>
      <t>(</t>
    </r>
    <r>
      <rPr>
        <sz val="12"/>
        <color theme="1"/>
        <rFont val="B Traffic"/>
        <charset val="178"/>
      </rPr>
      <t>این کد بدون درنظر گرفتن تعداد بیوپسی‌هائی که با آسپیراسیون سوزنی از داخل برنش از تراشه یا لوب اضافی گرفته می‌شود، فقط یک‌بار قابل گزارش و اخذ می‌باشد</t>
    </r>
    <r>
      <rPr>
        <sz val="12"/>
        <color theme="1"/>
        <rFont val="Calibri"/>
        <family val="2"/>
        <charset val="1"/>
      </rPr>
      <t>)</t>
    </r>
  </si>
  <si>
    <t>برونکوسکوپی، ریجید یا قابل انعطاف، درمانی، به ازای هر برونش جدید که استنت گذاری می شود</t>
  </si>
  <si>
    <r>
      <rPr>
        <sz val="12"/>
        <color theme="1"/>
        <rFont val="B Traffic"/>
        <charset val="178"/>
      </rPr>
      <t xml:space="preserve">برونکوسکوپی، قابل انعطاف، درمانی جهت تخریب تومور </t>
    </r>
    <r>
      <rPr>
        <sz val="12"/>
        <color theme="1"/>
        <rFont val="Calibri"/>
        <family val="2"/>
        <charset val="1"/>
      </rPr>
      <t>(</t>
    </r>
    <r>
      <rPr>
        <sz val="12"/>
        <color theme="1"/>
        <rFont val="B Traffic"/>
        <charset val="178"/>
      </rPr>
      <t>شامل اکسیزیون، لیزر درمانی،</t>
    </r>
    <r>
      <rPr>
        <sz val="12"/>
        <color theme="1"/>
        <rFont val="Calibri"/>
        <family val="2"/>
        <charset val="1"/>
      </rPr>
      <t xml:space="preserve">APC </t>
    </r>
    <r>
      <rPr>
        <sz val="12"/>
        <color theme="1"/>
        <rFont val="B Traffic"/>
        <charset val="178"/>
      </rPr>
      <t>و کرایوتراپی</t>
    </r>
    <r>
      <rPr>
        <sz val="12"/>
        <color theme="1"/>
        <rFont val="Calibri"/>
        <family val="2"/>
        <charset val="1"/>
      </rPr>
      <t>)</t>
    </r>
    <r>
      <rPr>
        <sz val="12"/>
        <color theme="1"/>
        <rFont val="B Traffic"/>
        <charset val="178"/>
      </rPr>
      <t xml:space="preserve">؛ با هر روش </t>
    </r>
  </si>
  <si>
    <t>استفاده از برونکوسکوپی ریجید جهت درمان</t>
  </si>
  <si>
    <t>کارگذاری کاتترها برای به کار بردن رادیو المنت داخل حفره ای</t>
  </si>
  <si>
    <r>
      <rPr>
        <sz val="12"/>
        <color theme="1"/>
        <rFont val="B Traffic"/>
        <charset val="178"/>
      </rPr>
      <t>سونوگرافی داخل برونش</t>
    </r>
    <r>
      <rPr>
        <sz val="12"/>
        <color theme="1"/>
        <rFont val="Arial"/>
        <family val="2"/>
        <charset val="1"/>
      </rPr>
      <t xml:space="preserve">(EBUS) </t>
    </r>
    <r>
      <rPr>
        <sz val="12"/>
        <color theme="1"/>
        <rFont val="B Traffic"/>
        <charset val="178"/>
      </rPr>
      <t>در حین انجام برونکوسکوپی، تشخیصی، یا درمانی</t>
    </r>
  </si>
  <si>
    <r>
      <rPr>
        <sz val="12"/>
        <color theme="1"/>
        <rFont val="B Traffic"/>
        <charset val="178"/>
      </rPr>
      <t xml:space="preserve">کاتتریزاسیون از راه گلوت </t>
    </r>
    <r>
      <rPr>
        <sz val="12"/>
        <color theme="1"/>
        <rFont val="Arial"/>
        <family val="2"/>
        <charset val="1"/>
      </rPr>
      <t>(</t>
    </r>
    <r>
      <rPr>
        <sz val="12"/>
        <color theme="1"/>
        <rFont val="B Traffic"/>
        <charset val="178"/>
      </rPr>
      <t>عمل مستقل</t>
    </r>
    <r>
      <rPr>
        <sz val="12"/>
        <color theme="1"/>
        <rFont val="Arial"/>
        <family val="2"/>
        <charset val="1"/>
      </rPr>
      <t>)</t>
    </r>
  </si>
  <si>
    <t xml:space="preserve">وارد كردن ماده حاجب براي لارنگوگرافي يا برونکوگرافي با يا بدون كاتتريزاسیون </t>
  </si>
  <si>
    <r>
      <rPr>
        <sz val="12"/>
        <color theme="1"/>
        <rFont val="Calibri"/>
        <family val="2"/>
        <charset val="1"/>
      </rPr>
      <t>(</t>
    </r>
    <r>
      <rPr>
        <sz val="12"/>
        <color theme="1"/>
        <rFont val="B Traffic"/>
        <charset val="178"/>
      </rPr>
      <t>هزينه راديولوژي به صورت جداگانه محاسبه نمي‌گردد</t>
    </r>
    <r>
      <rPr>
        <sz val="12"/>
        <color theme="1"/>
        <rFont val="Calibri"/>
        <family val="2"/>
        <charset val="1"/>
      </rPr>
      <t>)</t>
    </r>
  </si>
  <si>
    <t xml:space="preserve">تزريق از طريق تراشه براي برونکوگرافي </t>
  </si>
  <si>
    <r>
      <rPr>
        <sz val="12"/>
        <color theme="1"/>
        <rFont val="Calibri"/>
        <family val="2"/>
        <charset val="1"/>
      </rPr>
      <t>(</t>
    </r>
    <r>
      <rPr>
        <sz val="12"/>
        <color theme="1"/>
        <rFont val="B Traffic"/>
        <charset val="178"/>
      </rPr>
      <t>هزينه راديولوژي به صورت جداگانه محاسبه مي‌گردد</t>
    </r>
    <r>
      <rPr>
        <sz val="12"/>
        <color theme="1"/>
        <rFont val="Calibri"/>
        <family val="2"/>
        <charset val="1"/>
      </rPr>
      <t>)</t>
    </r>
  </si>
  <si>
    <t xml:space="preserve">کاتتریزاسیون با بیوپسی برسی از برونش </t>
  </si>
  <si>
    <r>
      <rPr>
        <sz val="12"/>
        <color theme="1"/>
        <rFont val="Arial"/>
        <family val="2"/>
        <charset val="1"/>
      </rPr>
      <t>(</t>
    </r>
    <r>
      <rPr>
        <sz val="12"/>
        <color theme="1"/>
        <rFont val="B Traffic"/>
        <charset val="178"/>
      </rPr>
      <t>هزینه رادیولوژی بصورت جداگانه قابل محاسبه می‌باشد</t>
    </r>
    <r>
      <rPr>
        <sz val="12"/>
        <color theme="1"/>
        <rFont val="Arial"/>
        <family val="2"/>
        <charset val="1"/>
      </rPr>
      <t>)</t>
    </r>
  </si>
  <si>
    <r>
      <rPr>
        <sz val="12"/>
        <color theme="1"/>
        <rFont val="B Traffic"/>
        <charset val="178"/>
      </rPr>
      <t xml:space="preserve">آسپیراسیون با کاتتر؛ نازوتراکئال </t>
    </r>
    <r>
      <rPr>
        <sz val="12"/>
        <color theme="1"/>
        <rFont val="Arial"/>
        <family val="2"/>
        <charset val="1"/>
      </rPr>
      <t>(</t>
    </r>
    <r>
      <rPr>
        <sz val="12"/>
        <color theme="1"/>
        <rFont val="B Traffic"/>
        <charset val="178"/>
      </rPr>
      <t>عمل مستقل</t>
    </r>
    <r>
      <rPr>
        <sz val="12"/>
        <color theme="1"/>
        <rFont val="Arial"/>
        <family val="2"/>
        <charset val="1"/>
      </rPr>
      <t>)</t>
    </r>
  </si>
  <si>
    <t xml:space="preserve">آسپیراسیون تراکئوبرونکیال با فیبروسکوپ، کنار تخت بیمار </t>
  </si>
  <si>
    <t xml:space="preserve"> تراکئوستومی پرکوتانه، واردکردن سوزن با گایدوایر دیلاتاتور بداخل تراشه از طریق پوست جهت قراردادن استنت، یا لوله برای اکسیژن درمانی</t>
  </si>
  <si>
    <t>تراکئو پلاستی؛ گردنی یا برقرارکردن ارتباط بین نای و حلق، هر مرحله، یا تراکئوپلاستی داخل سینه ای یا برونکوپلاستی یا ترمیم با گرافت</t>
  </si>
  <si>
    <t xml:space="preserve">اكسيزيون تنگي تراشه و آناستوموز؛ در ناحيه گردني </t>
  </si>
  <si>
    <t>اكسيزيون تنگي تراشه و آناستوموز؛ در ناحيه ساب گلوت یا قفسه‌سينه‌</t>
  </si>
  <si>
    <t>اكسيزيون تنگي تراشه و آناستوموز با بازسازی کارینا به علت تومور یا تنگی</t>
  </si>
  <si>
    <t xml:space="preserve">بخیه زدن آسیب یا سوراخ تراشه؛ گردنی </t>
  </si>
  <si>
    <t xml:space="preserve">بخیه زدن آسیب یا سوراخ تراشه؛ داخل سینه‌‌ای </t>
  </si>
  <si>
    <t>بستن جراحی سوراخ تراکئوستومی یا فیستول؛ بدون ترمیم پلاستیک</t>
  </si>
  <si>
    <t>بستن جراحی سوراخ تراکئوستومی یا فیستول؛ با ترمیم پلاستیک</t>
  </si>
  <si>
    <t>اصلاح اسکار تراکئوستومی</t>
  </si>
  <si>
    <r>
      <rPr>
        <sz val="12"/>
        <color theme="1"/>
        <rFont val="B Traffic"/>
        <charset val="178"/>
      </rPr>
      <t xml:space="preserve">توراسنتز، پونکسیون فضای جنب یا ریه برای آسپیراسیون </t>
    </r>
    <r>
      <rPr>
        <sz val="12"/>
        <color theme="1"/>
        <rFont val="Calibri"/>
        <family val="2"/>
        <charset val="1"/>
      </rPr>
      <t>(</t>
    </r>
    <r>
      <rPr>
        <sz val="12"/>
        <color theme="1"/>
        <rFont val="B Traffic"/>
        <charset val="178"/>
      </rPr>
      <t>هزینه رادیولوژی بطور جداگانه محاسبه می‌گردد</t>
    </r>
    <r>
      <rPr>
        <sz val="12"/>
        <color theme="1"/>
        <rFont val="Calibri"/>
        <family val="2"/>
        <charset val="1"/>
      </rPr>
      <t>)</t>
    </r>
  </si>
  <si>
    <r>
      <rPr>
        <sz val="12"/>
        <color theme="1"/>
        <rFont val="B Traffic"/>
        <charset val="178"/>
      </rPr>
      <t xml:space="preserve">آسپیراسیون درمانی با وارد کردن تیوب با یا بدون </t>
    </r>
    <r>
      <rPr>
        <sz val="12"/>
        <color theme="1"/>
        <rFont val="Calibri"/>
        <family val="2"/>
        <charset val="1"/>
      </rPr>
      <t xml:space="preserve">Water Seal </t>
    </r>
  </si>
  <si>
    <r>
      <rPr>
        <sz val="12"/>
        <color theme="1"/>
        <rFont val="B Traffic"/>
        <charset val="178"/>
      </rPr>
      <t xml:space="preserve">پلورودز شیمیایی با وارد کردن لوله با یا بدون </t>
    </r>
    <r>
      <rPr>
        <sz val="12"/>
        <color theme="1"/>
        <rFont val="Calibri"/>
        <family val="2"/>
        <charset val="1"/>
      </rPr>
      <t xml:space="preserve">Water Seal </t>
    </r>
  </si>
  <si>
    <t xml:space="preserve">کارگذاری کاتتر دائم وکاف دار به فضای پلور با تونل زدن </t>
  </si>
  <si>
    <t>6</t>
  </si>
  <si>
    <r>
      <rPr>
        <sz val="12"/>
        <color theme="1"/>
        <rFont val="B Traffic"/>
        <charset val="178"/>
      </rPr>
      <t xml:space="preserve">توراکئوستومی با لوله با یا بدون </t>
    </r>
    <r>
      <rPr>
        <sz val="12"/>
        <color theme="1"/>
        <rFont val="Arial"/>
        <family val="2"/>
        <charset val="1"/>
      </rPr>
      <t xml:space="preserve">Water Seal </t>
    </r>
    <r>
      <rPr>
        <sz val="12"/>
        <color theme="1"/>
        <rFont val="B Traffic"/>
        <charset val="178"/>
      </rPr>
      <t>برای هموتوراکس و یا آبسه یا آمپیم</t>
    </r>
  </si>
  <si>
    <r>
      <rPr>
        <sz val="12"/>
        <color theme="1"/>
        <rFont val="Arial"/>
        <family val="2"/>
        <charset val="1"/>
      </rPr>
      <t xml:space="preserve"> (</t>
    </r>
    <r>
      <rPr>
        <sz val="12"/>
        <color theme="1"/>
        <rFont val="B Traffic"/>
        <charset val="178"/>
      </rPr>
      <t>هزینه رادیولوژی بطور جداگانه محاسبه می‌گردد</t>
    </r>
    <r>
      <rPr>
        <sz val="12"/>
        <color theme="1"/>
        <rFont val="Arial"/>
        <family val="2"/>
        <charset val="1"/>
      </rPr>
      <t>)</t>
    </r>
  </si>
  <si>
    <t>توراکئوستومی؛ با برداشتن دنده برای آمپیم، با یا بدون فلپ باز برای درناژ آمپیم</t>
  </si>
  <si>
    <t xml:space="preserve">توراکئوتومی محدود یا وسیع؛ برای بیوپسی ریه، پلور یا مدیاستن، با اکسپلوراسیون برای عوارض بعد از عمل جراحی، با پنومولیز، در آوردن کیست ها، بول ها، جسم خارجی از ریه یا پلور با یا بدون ماساژ قلبی، با دسترسی از طریق توراکس، شامل برش قفسه سینه یا بازکردن وسط استرنوم </t>
  </si>
  <si>
    <r>
      <rPr>
        <sz val="12"/>
        <color theme="1"/>
        <rFont val="Arial"/>
        <family val="2"/>
        <charset val="1"/>
      </rPr>
      <t>(</t>
    </r>
    <r>
      <rPr>
        <sz val="12"/>
        <color theme="1"/>
        <rFont val="B Traffic"/>
        <charset val="178"/>
      </rPr>
      <t xml:space="preserve">برای اکسپلوراسیون زخم ناشی از ترومای نافذ بدون توراکتومی از کد </t>
    </r>
    <r>
      <rPr>
        <sz val="12"/>
        <color theme="1"/>
        <rFont val="Arial"/>
        <family val="2"/>
        <charset val="1"/>
      </rPr>
      <t xml:space="preserve">200015 </t>
    </r>
    <r>
      <rPr>
        <sz val="12"/>
        <color theme="1"/>
        <rFont val="B Traffic"/>
        <charset val="178"/>
      </rPr>
      <t>استفاده کنید</t>
    </r>
    <r>
      <rPr>
        <sz val="12"/>
        <color theme="1"/>
        <rFont val="Arial"/>
        <family val="2"/>
        <charset val="1"/>
      </rPr>
      <t>) (</t>
    </r>
    <r>
      <rPr>
        <sz val="12"/>
        <color theme="1"/>
        <rFont val="B Traffic"/>
        <charset val="178"/>
      </rPr>
      <t xml:space="preserve">برای رزکسیون سگمنتال یا سایر رزکسیون های ریه به کدهای </t>
    </r>
    <r>
      <rPr>
        <sz val="12"/>
        <color theme="1"/>
        <rFont val="Arial"/>
        <family val="2"/>
        <charset val="1"/>
      </rPr>
      <t xml:space="preserve">300700 </t>
    </r>
    <r>
      <rPr>
        <sz val="12"/>
        <color theme="1"/>
        <rFont val="B Traffic"/>
        <charset val="178"/>
      </rPr>
      <t xml:space="preserve">تا </t>
    </r>
    <r>
      <rPr>
        <sz val="12"/>
        <color theme="1"/>
        <rFont val="Arial"/>
        <family val="2"/>
        <charset val="1"/>
      </rPr>
      <t xml:space="preserve">300720 </t>
    </r>
    <r>
      <rPr>
        <sz val="12"/>
        <color theme="1"/>
        <rFont val="B Traffic"/>
        <charset val="178"/>
      </rPr>
      <t>مراجعه کنید</t>
    </r>
    <r>
      <rPr>
        <sz val="12"/>
        <color theme="1"/>
        <rFont val="Arial"/>
        <family val="2"/>
        <charset val="1"/>
      </rPr>
      <t>)</t>
    </r>
  </si>
  <si>
    <r>
      <rPr>
        <sz val="12"/>
        <color theme="1"/>
        <rFont val="B Traffic"/>
        <charset val="178"/>
      </rPr>
      <t>توراکئوتومی وسیع؛ با کنترل خونریزی ناشی از تروما و</t>
    </r>
    <r>
      <rPr>
        <sz val="12"/>
        <color theme="1"/>
        <rFont val="Arial"/>
        <family val="2"/>
        <charset val="1"/>
      </rPr>
      <t>/</t>
    </r>
    <r>
      <rPr>
        <sz val="12"/>
        <color theme="1"/>
        <rFont val="B Traffic"/>
        <charset val="178"/>
      </rPr>
      <t xml:space="preserve">یا ترمیم پارگی ریه، پنومونوستومی؛ با درناژ باز آبسه یا کیست یا از طریق پوست یا خراش دادن </t>
    </r>
    <r>
      <rPr>
        <sz val="12"/>
        <color theme="1"/>
        <rFont val="Arial"/>
        <family val="2"/>
        <charset val="1"/>
      </rPr>
      <t>(</t>
    </r>
    <r>
      <rPr>
        <sz val="12"/>
        <color theme="1"/>
        <rFont val="B Traffic"/>
        <charset val="178"/>
      </rPr>
      <t>اسکاریفیکاسیون</t>
    </r>
    <r>
      <rPr>
        <sz val="12"/>
        <color theme="1"/>
        <rFont val="Arial"/>
        <family val="2"/>
        <charset val="1"/>
      </rPr>
      <t xml:space="preserve">) </t>
    </r>
    <r>
      <rPr>
        <sz val="12"/>
        <color theme="1"/>
        <rFont val="B Traffic"/>
        <charset val="178"/>
      </rPr>
      <t xml:space="preserve">پرده جنب برای عود پنوموتوراکس </t>
    </r>
  </si>
  <si>
    <r>
      <rPr>
        <sz val="12"/>
        <color theme="1"/>
        <rFont val="Arial"/>
        <family val="2"/>
        <charset val="1"/>
      </rPr>
      <t>(</t>
    </r>
    <r>
      <rPr>
        <sz val="12"/>
        <color theme="1"/>
        <rFont val="B Traffic"/>
        <charset val="178"/>
      </rPr>
      <t>هزینه رادیولوژی بطور جداگانه محاسبه می‌گردد</t>
    </r>
    <r>
      <rPr>
        <sz val="12"/>
        <color theme="1"/>
        <rFont val="Arial"/>
        <family val="2"/>
        <charset val="1"/>
      </rPr>
      <t>)</t>
    </r>
  </si>
  <si>
    <t xml:space="preserve">توراکئوتومی وسیع؛ با پنومولیز باز داخل جنبی </t>
  </si>
  <si>
    <r>
      <rPr>
        <sz val="12"/>
        <color theme="1"/>
        <rFont val="B Traffic"/>
        <charset val="178"/>
      </rPr>
      <t>توراکئوتومی وسیع؛ با درآوردن کیست</t>
    </r>
    <r>
      <rPr>
        <sz val="12"/>
        <color theme="1"/>
        <rFont val="Arial"/>
        <family val="2"/>
        <charset val="1"/>
      </rPr>
      <t>(</t>
    </r>
    <r>
      <rPr>
        <sz val="12"/>
        <color theme="1"/>
        <rFont val="B Traffic"/>
        <charset val="178"/>
      </rPr>
      <t>ها</t>
    </r>
    <r>
      <rPr>
        <sz val="12"/>
        <color theme="1"/>
        <rFont val="Arial"/>
        <family val="2"/>
        <charset val="1"/>
      </rPr>
      <t xml:space="preserve">) </t>
    </r>
    <r>
      <rPr>
        <sz val="12"/>
        <color theme="1"/>
        <rFont val="B Traffic"/>
        <charset val="178"/>
      </rPr>
      <t xml:space="preserve">با یا بدون عمل روی پلور </t>
    </r>
  </si>
  <si>
    <t xml:space="preserve">توراکئوتومی وسیع؛ با درآوردن جسم خارجی یا رسوب فیبیرین ازداخل پلور یا از داخل ریه </t>
  </si>
  <si>
    <t>دکورتیکاسیون ریه کامل یا ناقص با یا بدون پلورکتومی جداری</t>
  </si>
  <si>
    <r>
      <rPr>
        <sz val="12"/>
        <color theme="1"/>
        <rFont val="B Traffic"/>
        <charset val="178"/>
      </rPr>
      <t>توراسنتز، پونکسیون مایع فضای پلور برای اسپیراسیون اولیه یا بعدی و بیوپسی پلور، ریه یا مدیاستن</t>
    </r>
    <r>
      <rPr>
        <sz val="12"/>
        <color theme="1"/>
        <rFont val="Calibri"/>
        <family val="2"/>
        <charset val="1"/>
      </rPr>
      <t xml:space="preserve">: </t>
    </r>
    <r>
      <rPr>
        <sz val="12"/>
        <color theme="1"/>
        <rFont val="B Traffic"/>
        <charset val="178"/>
      </rPr>
      <t xml:space="preserve">سوزنی از طریق پوست </t>
    </r>
  </si>
  <si>
    <r>
      <rPr>
        <sz val="12"/>
        <color theme="1"/>
        <rFont val="Calibri"/>
        <family val="2"/>
        <charset val="1"/>
      </rPr>
      <t>(</t>
    </r>
    <r>
      <rPr>
        <sz val="12"/>
        <color theme="1"/>
        <rFont val="B Traffic"/>
        <charset val="178"/>
      </rPr>
      <t xml:space="preserve">کد </t>
    </r>
    <r>
      <rPr>
        <sz val="12"/>
        <color theme="1"/>
        <rFont val="Calibri"/>
        <family val="2"/>
        <charset val="1"/>
      </rPr>
      <t xml:space="preserve">300620 </t>
    </r>
    <r>
      <rPr>
        <sz val="12"/>
        <color theme="1"/>
        <rFont val="B Traffic"/>
        <charset val="178"/>
      </rPr>
      <t>با این کد قابل گزارش نمی‌باشد</t>
    </r>
    <r>
      <rPr>
        <sz val="12"/>
        <color theme="1"/>
        <rFont val="Calibri"/>
        <family val="2"/>
        <charset val="1"/>
      </rPr>
      <t>) (</t>
    </r>
    <r>
      <rPr>
        <sz val="12"/>
        <color theme="1"/>
        <rFont val="B Traffic"/>
        <charset val="178"/>
      </rPr>
      <t>هزینه رادیولوژی به طور جداگانه محاسبه می‌گردد</t>
    </r>
    <r>
      <rPr>
        <sz val="12"/>
        <color theme="1"/>
        <rFont val="Calibri"/>
        <family val="2"/>
        <charset val="1"/>
      </rPr>
      <t xml:space="preserve">) </t>
    </r>
  </si>
  <si>
    <r>
      <rPr>
        <sz val="12"/>
        <color theme="1"/>
        <rFont val="B Traffic"/>
        <charset val="178"/>
      </rPr>
      <t>بیوپسی پلور، ریه یا مدیاستن</t>
    </r>
    <r>
      <rPr>
        <sz val="12"/>
        <color theme="1"/>
        <rFont val="Calibri"/>
        <family val="2"/>
        <charset val="1"/>
      </rPr>
      <t xml:space="preserve">: </t>
    </r>
    <r>
      <rPr>
        <sz val="12"/>
        <color theme="1"/>
        <rFont val="B Traffic"/>
        <charset val="178"/>
      </rPr>
      <t xml:space="preserve">سوزنی از طریق پوست </t>
    </r>
  </si>
  <si>
    <r>
      <rPr>
        <sz val="12"/>
        <color theme="1"/>
        <rFont val="Calibri"/>
        <family val="2"/>
        <charset val="1"/>
      </rPr>
      <t>(</t>
    </r>
    <r>
      <rPr>
        <sz val="12"/>
        <color theme="1"/>
        <rFont val="B Traffic"/>
        <charset val="178"/>
      </rPr>
      <t>هزینه رادیولوژی بطور جداگانه محاسبه می‌گردد</t>
    </r>
    <r>
      <rPr>
        <sz val="12"/>
        <color theme="1"/>
        <rFont val="Calibri"/>
        <family val="2"/>
        <charset val="1"/>
      </rPr>
      <t>)</t>
    </r>
  </si>
  <si>
    <t>بیوپسی پلور؛ باز</t>
  </si>
  <si>
    <t>برداشتن ريه، پنومونكتومي كامل</t>
  </si>
  <si>
    <t>برداشتن ريه، لوبکتومی یا سگمنتکتومی</t>
  </si>
  <si>
    <r>
      <rPr>
        <sz val="12"/>
        <color theme="1"/>
        <rFont val="B Traffic"/>
        <charset val="178"/>
      </rPr>
      <t xml:space="preserve">برداشتن ريه، پنومونكتومي اسلیو؛ با خارج كردن قطعه‌اي از تراشه و به دنبال آن آناستوموز تراشه به برونش، لبکتومی یا سگمنتکتومی اسلیو </t>
    </r>
    <r>
      <rPr>
        <sz val="12"/>
        <color theme="1"/>
        <rFont val="Calibri"/>
        <family val="2"/>
        <charset val="1"/>
      </rPr>
      <t>(</t>
    </r>
    <r>
      <rPr>
        <sz val="12"/>
        <color theme="1"/>
        <rFont val="B Traffic"/>
        <charset val="178"/>
      </rPr>
      <t>رزكسيون يك سگمان از برونش و آناستوموز برونش به برونش</t>
    </r>
    <r>
      <rPr>
        <sz val="12"/>
        <color theme="1"/>
        <rFont val="Calibri"/>
        <family val="2"/>
        <charset val="1"/>
      </rPr>
      <t xml:space="preserve">) </t>
    </r>
    <r>
      <rPr>
        <sz val="12"/>
        <color theme="1"/>
        <rFont val="B Traffic"/>
        <charset val="178"/>
      </rPr>
      <t xml:space="preserve">یا بای لبکتومی </t>
    </r>
  </si>
  <si>
    <t xml:space="preserve">پنومونکتومی خارج جنبی </t>
  </si>
  <si>
    <r>
      <rPr>
        <sz val="12"/>
        <color theme="1"/>
        <rFont val="B Traffic"/>
        <charset val="178"/>
      </rPr>
      <t xml:space="preserve">اکسیزیون – پلیکاسیون ریه آمفیزماتو </t>
    </r>
    <r>
      <rPr>
        <sz val="12"/>
        <color theme="1"/>
        <rFont val="Calibri"/>
        <family val="2"/>
        <charset val="1"/>
      </rPr>
      <t>(</t>
    </r>
    <r>
      <rPr>
        <sz val="12"/>
        <color theme="1"/>
        <rFont val="B Traffic"/>
        <charset val="178"/>
      </rPr>
      <t>بولوس یاغیر بولوس</t>
    </r>
    <r>
      <rPr>
        <sz val="12"/>
        <color theme="1"/>
        <rFont val="Calibri"/>
        <family val="2"/>
        <charset val="1"/>
      </rPr>
      <t xml:space="preserve">) </t>
    </r>
    <r>
      <rPr>
        <sz val="12"/>
        <color theme="1"/>
        <rFont val="B Traffic"/>
        <charset val="178"/>
      </rPr>
      <t>برای کاهش حجم ریه، دسترسی از طریق قفسه‌سینه یا شکاف استرنال، با یا بدون هر گونه عمل روی پلور</t>
    </r>
  </si>
  <si>
    <t>رزکسیون گوه‌ای ریه، منفرد یا متعدد؛ یک طرفه</t>
  </si>
  <si>
    <r>
      <rPr>
        <sz val="12"/>
        <color theme="1"/>
        <rFont val="B Traffic"/>
        <charset val="178"/>
      </rPr>
      <t xml:space="preserve">رزکسیون ریه </t>
    </r>
    <r>
      <rPr>
        <sz val="12"/>
        <color theme="1"/>
        <rFont val="Calibri"/>
        <family val="2"/>
        <charset val="1"/>
      </rPr>
      <t>(</t>
    </r>
    <r>
      <rPr>
        <sz val="12"/>
        <color theme="1"/>
        <rFont val="B Traffic"/>
        <charset val="178"/>
      </rPr>
      <t>شامل پنومنوکتومی، لبکتومی یا سگمنتکتومی</t>
    </r>
    <r>
      <rPr>
        <sz val="12"/>
        <color theme="1"/>
        <rFont val="Calibri"/>
        <family val="2"/>
        <charset val="1"/>
      </rPr>
      <t xml:space="preserve">) </t>
    </r>
    <r>
      <rPr>
        <sz val="12"/>
        <color theme="1"/>
        <rFont val="B Traffic"/>
        <charset val="178"/>
      </rPr>
      <t>همراه با رزکسیون جدار قفسه‌سینه</t>
    </r>
  </si>
  <si>
    <r>
      <rPr>
        <sz val="12"/>
        <color theme="1"/>
        <rFont val="B Traffic"/>
        <charset val="178"/>
      </rPr>
      <t xml:space="preserve">انوکلئاسیون خارج پلوری آمپیم </t>
    </r>
    <r>
      <rPr>
        <sz val="12"/>
        <color theme="1"/>
        <rFont val="Arial"/>
        <family val="2"/>
        <charset val="1"/>
      </rPr>
      <t>(</t>
    </r>
    <r>
      <rPr>
        <sz val="12"/>
        <color theme="1"/>
        <rFont val="B Traffic"/>
        <charset val="178"/>
      </rPr>
      <t>آمپیمکتومی</t>
    </r>
    <r>
      <rPr>
        <sz val="12"/>
        <color theme="1"/>
        <rFont val="Arial"/>
        <family val="2"/>
        <charset val="1"/>
      </rPr>
      <t>)</t>
    </r>
  </si>
  <si>
    <t xml:space="preserve">واردکردن لوله پلور قرارگیرنده با کاف با تونل زدن </t>
  </si>
  <si>
    <r>
      <rPr>
        <sz val="12"/>
        <color theme="1"/>
        <rFont val="Arial"/>
        <family val="2"/>
        <charset val="1"/>
      </rPr>
      <t>(</t>
    </r>
    <r>
      <rPr>
        <sz val="12"/>
        <color theme="1"/>
        <rFont val="B Traffic"/>
        <charset val="178"/>
      </rPr>
      <t xml:space="preserve">کدهای </t>
    </r>
    <r>
      <rPr>
        <sz val="12"/>
        <color theme="1"/>
        <rFont val="Arial"/>
        <family val="2"/>
        <charset val="1"/>
      </rPr>
      <t xml:space="preserve">300735 </t>
    </r>
    <r>
      <rPr>
        <sz val="12"/>
        <color theme="1"/>
        <rFont val="B Traffic"/>
        <charset val="178"/>
      </rPr>
      <t xml:space="preserve">و </t>
    </r>
    <r>
      <rPr>
        <sz val="12"/>
        <color theme="1"/>
        <rFont val="Arial"/>
        <family val="2"/>
        <charset val="1"/>
      </rPr>
      <t xml:space="preserve">300620 </t>
    </r>
    <r>
      <rPr>
        <sz val="12"/>
        <color theme="1"/>
        <rFont val="B Traffic"/>
        <charset val="178"/>
      </rPr>
      <t xml:space="preserve">تا </t>
    </r>
    <r>
      <rPr>
        <sz val="12"/>
        <color theme="1"/>
        <rFont val="Arial"/>
        <family val="2"/>
        <charset val="1"/>
      </rPr>
      <t xml:space="preserve">300675 </t>
    </r>
    <r>
      <rPr>
        <sz val="12"/>
        <color theme="1"/>
        <rFont val="B Traffic"/>
        <charset val="178"/>
      </rPr>
      <t>با این کد قابل گزارش نمی‌باشد</t>
    </r>
    <r>
      <rPr>
        <sz val="12"/>
        <color theme="1"/>
        <rFont val="Arial"/>
        <family val="2"/>
        <charset val="1"/>
      </rPr>
      <t>)</t>
    </r>
  </si>
  <si>
    <r>
      <rPr>
        <sz val="12"/>
        <color theme="1"/>
        <rFont val="B Traffic"/>
        <charset val="178"/>
      </rPr>
      <t>توراکئوسکوپی، تشخیصی</t>
    </r>
    <r>
      <rPr>
        <sz val="12"/>
        <color theme="1"/>
        <rFont val="Calibri"/>
        <family val="2"/>
        <charset val="1"/>
      </rPr>
      <t xml:space="preserve">: </t>
    </r>
    <r>
      <rPr>
        <sz val="12"/>
        <color theme="1"/>
        <rFont val="B Traffic"/>
        <charset val="178"/>
      </rPr>
      <t xml:space="preserve">ریه‌ها و فضای جنب، یا پریکاردیال ساک، یا فضای مدیاستن؛ با یا بدون بیوپسی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</si>
  <si>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ارزش تام </t>
    </r>
    <r>
      <rPr>
        <sz val="12"/>
        <color theme="1"/>
        <rFont val="Calibri"/>
        <family val="2"/>
        <charset val="1"/>
      </rPr>
      <t xml:space="preserve">17 </t>
    </r>
    <r>
      <rPr>
        <sz val="12"/>
        <color theme="1"/>
        <rFont val="B Traffic"/>
        <charset val="178"/>
      </rPr>
      <t>واحد</t>
    </r>
  </si>
  <si>
    <t>ترمیم فتق ریه از بین جدار قفسه سینه</t>
  </si>
  <si>
    <r>
      <rPr>
        <sz val="12"/>
        <color theme="1"/>
        <rFont val="B Traffic"/>
        <charset val="178"/>
      </rPr>
      <t xml:space="preserve">بستن جدار قفسه سینه بدنبال درناژ فلپ باز برای آمپیم </t>
    </r>
    <r>
      <rPr>
        <sz val="12"/>
        <color theme="1"/>
        <rFont val="Arial"/>
        <family val="2"/>
        <charset val="1"/>
      </rPr>
      <t>(</t>
    </r>
    <r>
      <rPr>
        <sz val="12"/>
        <color theme="1"/>
        <rFont val="B Traffic"/>
        <charset val="178"/>
      </rPr>
      <t xml:space="preserve">مثل عمل </t>
    </r>
    <r>
      <rPr>
        <sz val="12"/>
        <color theme="1"/>
        <rFont val="Arial"/>
        <family val="2"/>
        <charset val="1"/>
      </rPr>
      <t>Clagett)</t>
    </r>
  </si>
  <si>
    <t xml:space="preserve"> پنومونكتومي تکمیلی یا ترميم فيستول بزرگ برونشيال با جراحي باز</t>
  </si>
  <si>
    <r>
      <rPr>
        <sz val="12"/>
        <color theme="1"/>
        <rFont val="B Traffic"/>
        <charset val="178"/>
      </rPr>
      <t>بازسازی وسیع جداره قفسه سینه</t>
    </r>
    <r>
      <rPr>
        <sz val="12"/>
        <color theme="1"/>
        <rFont val="Arial"/>
        <family val="2"/>
        <charset val="1"/>
      </rPr>
      <t>(</t>
    </r>
    <r>
      <rPr>
        <sz val="12"/>
        <color theme="1"/>
        <rFont val="B Traffic"/>
        <charset val="178"/>
      </rPr>
      <t>بعد از تروما</t>
    </r>
    <r>
      <rPr>
        <sz val="12"/>
        <color theme="1"/>
        <rFont val="Arial"/>
        <family val="2"/>
        <charset val="1"/>
      </rPr>
      <t>)</t>
    </r>
  </si>
  <si>
    <t>رزکسیون دنده ها، خارج پلور، همه مراحل</t>
  </si>
  <si>
    <r>
      <rPr>
        <sz val="12"/>
        <color theme="1"/>
        <rFont val="B Traffic"/>
        <charset val="178"/>
      </rPr>
      <t xml:space="preserve">توراکئوپلاستی، خارج جنبی </t>
    </r>
    <r>
      <rPr>
        <sz val="12"/>
        <color theme="1"/>
        <rFont val="Arial"/>
        <family val="2"/>
        <charset val="1"/>
      </rPr>
      <t>(</t>
    </r>
    <r>
      <rPr>
        <sz val="12"/>
        <color theme="1"/>
        <rFont val="B Traffic"/>
        <charset val="178"/>
      </rPr>
      <t xml:space="preserve">عمل </t>
    </r>
    <r>
      <rPr>
        <sz val="12"/>
        <color theme="1"/>
        <rFont val="Arial"/>
        <family val="2"/>
        <charset val="1"/>
      </rPr>
      <t xml:space="preserve">Schede) </t>
    </r>
    <r>
      <rPr>
        <sz val="12"/>
        <color theme="1"/>
        <rFont val="B Traffic"/>
        <charset val="178"/>
      </rPr>
      <t>همه مراحل</t>
    </r>
  </si>
  <si>
    <t xml:space="preserve">توراکئوپلاستی، با بستن فیستول جنبی برونشی </t>
  </si>
  <si>
    <r>
      <rPr>
        <sz val="12"/>
        <color theme="1"/>
        <rFont val="Arial"/>
        <family val="2"/>
        <charset val="1"/>
      </rPr>
      <t>(</t>
    </r>
    <r>
      <rPr>
        <sz val="12"/>
        <color theme="1"/>
        <rFont val="B Traffic"/>
        <charset val="178"/>
      </rPr>
      <t xml:space="preserve">برای بستن باز فیستول برونش های بزرگ از کد </t>
    </r>
    <r>
      <rPr>
        <sz val="12"/>
        <color theme="1"/>
        <rFont val="Arial"/>
        <family val="2"/>
        <charset val="1"/>
      </rPr>
      <t xml:space="preserve">300690 </t>
    </r>
    <r>
      <rPr>
        <sz val="12"/>
        <color theme="1"/>
        <rFont val="B Traffic"/>
        <charset val="178"/>
      </rPr>
      <t>استفاده کنید</t>
    </r>
    <r>
      <rPr>
        <sz val="12"/>
        <color theme="1"/>
        <rFont val="Arial"/>
        <family val="2"/>
        <charset val="1"/>
      </rPr>
      <t>) (</t>
    </r>
    <r>
      <rPr>
        <sz val="12"/>
        <color theme="1"/>
        <rFont val="B Traffic"/>
        <charset val="178"/>
      </rPr>
      <t xml:space="preserve">برای رزکسیون دنده اول برای سندرم خروجی قفسه صدری از کد </t>
    </r>
    <r>
      <rPr>
        <sz val="12"/>
        <color theme="1"/>
        <rFont val="Arial"/>
        <family val="2"/>
        <charset val="1"/>
      </rPr>
      <t xml:space="preserve">200900 </t>
    </r>
    <r>
      <rPr>
        <sz val="12"/>
        <color theme="1"/>
        <rFont val="B Traffic"/>
        <charset val="178"/>
      </rPr>
      <t>استفاده کنید</t>
    </r>
    <r>
      <rPr>
        <sz val="12"/>
        <color theme="1"/>
        <rFont val="Arial"/>
        <family val="2"/>
        <charset val="1"/>
      </rPr>
      <t>)</t>
    </r>
  </si>
  <si>
    <t xml:space="preserve">پنومونولیز، خارج پریوستی، شامل اقدامات پرکردن یا پک کردن </t>
  </si>
  <si>
    <t xml:space="preserve">پنوموتوراکس درمانی، تزریق هوا داخل پلور </t>
  </si>
  <si>
    <r>
      <rPr>
        <sz val="12"/>
        <color theme="1"/>
        <rFont val="B Traffic"/>
        <charset val="178"/>
      </rPr>
      <t xml:space="preserve">تخریب غیرجراحی </t>
    </r>
    <r>
      <rPr>
        <sz val="12"/>
        <color theme="1"/>
        <rFont val="Arial"/>
        <family val="2"/>
        <charset val="1"/>
      </rPr>
      <t xml:space="preserve">(Ablation) </t>
    </r>
    <r>
      <rPr>
        <sz val="12"/>
        <color theme="1"/>
        <rFont val="B Traffic"/>
        <charset val="178"/>
      </rPr>
      <t>برای کاهش یا تخلیه یک یا چند تومور ریه در برگیرنده پلور و دیواره قفسه سینه در صورت درگیری، از طریق پوست، با امواج رادیویی، یک طرفه</t>
    </r>
  </si>
  <si>
    <r>
      <rPr>
        <sz val="12"/>
        <color theme="1"/>
        <rFont val="B Traffic"/>
        <charset val="178"/>
      </rPr>
      <t xml:space="preserve">پریکاردیوسنتز با سوزن یا گذاشتن </t>
    </r>
    <r>
      <rPr>
        <sz val="12"/>
        <color theme="1"/>
        <rFont val="Arial"/>
        <family val="2"/>
        <charset val="1"/>
      </rPr>
      <t xml:space="preserve">Pigtail </t>
    </r>
    <r>
      <rPr>
        <sz val="12"/>
        <color theme="1"/>
        <rFont val="B Traffic"/>
        <charset val="178"/>
      </rPr>
      <t xml:space="preserve">هر تعداد دفعه </t>
    </r>
  </si>
  <si>
    <t>پریکاردیوستومی با لوله</t>
  </si>
  <si>
    <r>
      <rPr>
        <sz val="12"/>
        <color theme="1"/>
        <rFont val="B Traffic"/>
        <charset val="178"/>
      </rPr>
      <t xml:space="preserve">پریکاردیوتومی برای درآوردن لخته یا جسم خارجی </t>
    </r>
    <r>
      <rPr>
        <sz val="12"/>
        <color theme="1"/>
        <rFont val="Arial"/>
        <family val="2"/>
        <charset val="1"/>
      </rPr>
      <t>(</t>
    </r>
    <r>
      <rPr>
        <sz val="12"/>
        <color theme="1"/>
        <rFont val="B Traffic"/>
        <charset val="178"/>
      </rPr>
      <t>عمل مستقل</t>
    </r>
    <r>
      <rPr>
        <sz val="12"/>
        <color theme="1"/>
        <rFont val="Arial"/>
        <family val="2"/>
        <charset val="1"/>
      </rPr>
      <t>)</t>
    </r>
  </si>
  <si>
    <t>ایجاد دریچه یا برداشت قسمتی از پریکارد برای درناژ</t>
  </si>
  <si>
    <t>پریکاردیکتومی ناقص یا کامل با یا بدون بای پس قلبی ریوی</t>
  </si>
  <si>
    <t>78.75</t>
  </si>
  <si>
    <t>15</t>
  </si>
  <si>
    <t>اکسیزیون کیست یا تومور پریکارد</t>
  </si>
  <si>
    <t>اکسزیون تومور داخل قلبی، برداشتن تحت بای پس قلبی ریوی</t>
  </si>
  <si>
    <t>98.75</t>
  </si>
  <si>
    <t>25</t>
  </si>
  <si>
    <t>برداشتن تومور خارج قلبی با یا بدون بای پس قلبی ریوی</t>
  </si>
  <si>
    <r>
      <rPr>
        <sz val="12"/>
        <color theme="1"/>
        <rFont val="B Traffic"/>
        <charset val="178"/>
      </rPr>
      <t xml:space="preserve">خارج کردن لخته یا تومور از ورید اجوف فوقانی </t>
    </r>
    <r>
      <rPr>
        <sz val="12"/>
        <color theme="1"/>
        <rFont val="Calibri"/>
        <family val="2"/>
        <charset val="1"/>
      </rPr>
      <t xml:space="preserve">(SVC) </t>
    </r>
    <r>
      <rPr>
        <sz val="12"/>
        <color theme="1"/>
        <rFont val="B Traffic"/>
        <charset val="178"/>
      </rPr>
      <t>یا تحتانی</t>
    </r>
    <r>
      <rPr>
        <sz val="12"/>
        <color theme="1"/>
        <rFont val="Calibri"/>
        <family val="2"/>
        <charset val="1"/>
      </rPr>
      <t xml:space="preserve">(IVC) </t>
    </r>
    <r>
      <rPr>
        <sz val="12"/>
        <color theme="1"/>
        <rFont val="B Traffic"/>
        <charset val="178"/>
      </rPr>
      <t>بدون ترمیم</t>
    </r>
  </si>
  <si>
    <r>
      <rPr>
        <sz val="12"/>
        <color theme="1"/>
        <rFont val="B Traffic"/>
        <charset val="178"/>
      </rPr>
      <t xml:space="preserve">خارج کردن لخته یا تومور از ورید اجوف فوقانی </t>
    </r>
    <r>
      <rPr>
        <sz val="12"/>
        <color theme="1"/>
        <rFont val="Calibri"/>
        <family val="2"/>
        <charset val="1"/>
      </rPr>
      <t xml:space="preserve">(SVC) </t>
    </r>
    <r>
      <rPr>
        <sz val="12"/>
        <color theme="1"/>
        <rFont val="B Traffic"/>
        <charset val="178"/>
      </rPr>
      <t>یا تحتانی</t>
    </r>
    <r>
      <rPr>
        <sz val="12"/>
        <color theme="1"/>
        <rFont val="Calibri"/>
        <family val="2"/>
        <charset val="1"/>
      </rPr>
      <t xml:space="preserve">(IVC) </t>
    </r>
    <r>
      <rPr>
        <sz val="12"/>
        <color theme="1"/>
        <rFont val="B Traffic"/>
        <charset val="178"/>
      </rPr>
      <t>با ترمیم</t>
    </r>
  </si>
  <si>
    <r>
      <rPr>
        <sz val="12"/>
        <color theme="1"/>
        <rFont val="B Traffic"/>
        <charset val="178"/>
      </rPr>
      <t xml:space="preserve">خارج کردن لخته یا تومور از ورید اجوف فوقانی </t>
    </r>
    <r>
      <rPr>
        <sz val="12"/>
        <color theme="1"/>
        <rFont val="Calibri"/>
        <family val="2"/>
        <charset val="1"/>
      </rPr>
      <t xml:space="preserve">(SVC) </t>
    </r>
    <r>
      <rPr>
        <sz val="12"/>
        <color theme="1"/>
        <rFont val="B Traffic"/>
        <charset val="178"/>
      </rPr>
      <t>یا تحتانی</t>
    </r>
    <r>
      <rPr>
        <sz val="12"/>
        <color theme="1"/>
        <rFont val="Calibri"/>
        <family val="2"/>
        <charset val="1"/>
      </rPr>
      <t xml:space="preserve">(IVC) </t>
    </r>
    <r>
      <rPr>
        <sz val="12"/>
        <color theme="1"/>
        <rFont val="B Traffic"/>
        <charset val="178"/>
      </rPr>
      <t>با گسترش به بطن راست و پلمونار</t>
    </r>
  </si>
  <si>
    <r>
      <rPr>
        <sz val="12"/>
        <color theme="1"/>
        <rFont val="B Traffic"/>
        <charset val="178"/>
      </rPr>
      <t xml:space="preserve">ریواسکولاریزاسیون میوکارد به وسیله لیزر با توراکتومی </t>
    </r>
    <r>
      <rPr>
        <sz val="12"/>
        <color theme="1"/>
        <rFont val="Arial"/>
        <family val="2"/>
        <charset val="1"/>
      </rPr>
      <t>(</t>
    </r>
    <r>
      <rPr>
        <sz val="12"/>
        <color theme="1"/>
        <rFont val="B Traffic"/>
        <charset val="178"/>
      </rPr>
      <t>عمل مجزا</t>
    </r>
    <r>
      <rPr>
        <sz val="12"/>
        <color theme="1"/>
        <rFont val="Arial"/>
        <family val="2"/>
        <charset val="1"/>
      </rPr>
      <t>)</t>
    </r>
  </si>
  <si>
    <t xml:space="preserve">ریواسکولاریزاسیون میوکارد به وسیله لیزر با توراکتومی در حین عمل دیگر </t>
  </si>
  <si>
    <t xml:space="preserve">کارگذاري الکترود اپيکاردي؛ از طريق توراکوتومي يا با دسترسي گزيفوئيد </t>
  </si>
  <si>
    <t>کارگذاری یا تعویض پیس میکر دائمی با الکترودهای داخل وریدی؛ دهلیزی</t>
  </si>
  <si>
    <r>
      <rPr>
        <sz val="12"/>
        <color theme="1"/>
        <rFont val="B Traffic"/>
        <charset val="178"/>
      </rPr>
      <t xml:space="preserve">تعبیه پیس میکر دائم یک حفره‌ای </t>
    </r>
    <r>
      <rPr>
        <sz val="12"/>
        <color theme="1"/>
        <rFont val="Calibri"/>
        <family val="2"/>
        <charset val="1"/>
      </rPr>
      <t>(</t>
    </r>
    <r>
      <rPr>
        <sz val="12"/>
        <color theme="1"/>
        <rFont val="B Traffic"/>
        <charset val="178"/>
      </rPr>
      <t xml:space="preserve">شامل كليه موارد اعم از بررسي الكتروفيزيولوژيك بررسي ليد، پروگرامينگ، فلوروسكپي و </t>
    </r>
    <r>
      <rPr>
        <sz val="12"/>
        <color theme="1"/>
        <rFont val="Calibri"/>
        <family val="2"/>
        <charset val="1"/>
      </rPr>
      <t xml:space="preserve">...) </t>
    </r>
  </si>
  <si>
    <r>
      <rPr>
        <sz val="12"/>
        <color theme="1"/>
        <rFont val="Calibri"/>
        <family val="2"/>
        <charset val="1"/>
      </rPr>
      <t>(</t>
    </r>
    <r>
      <rPr>
        <sz val="12"/>
        <color theme="1"/>
        <rFont val="B Traffic"/>
        <charset val="178"/>
      </rPr>
      <t>كد دیگری با این کد قابل گزارش و اخذ نمی‌باشد</t>
    </r>
    <r>
      <rPr>
        <sz val="12"/>
        <color theme="1"/>
        <rFont val="Calibri"/>
        <family val="2"/>
        <charset val="1"/>
      </rPr>
      <t>)</t>
    </r>
  </si>
  <si>
    <r>
      <rPr>
        <sz val="12"/>
        <color theme="1"/>
        <rFont val="B Traffic"/>
        <charset val="178"/>
      </rPr>
      <t xml:space="preserve">تعبیه پيس ميکر دائم دو حفره اي </t>
    </r>
    <r>
      <rPr>
        <sz val="12"/>
        <color theme="1"/>
        <rFont val="Calibri"/>
        <family val="2"/>
        <charset val="1"/>
      </rPr>
      <t>(</t>
    </r>
    <r>
      <rPr>
        <sz val="12"/>
        <color theme="1"/>
        <rFont val="B Traffic"/>
        <charset val="178"/>
      </rPr>
      <t xml:space="preserve">شامل كليه موارد اعم از بررسي الكتروفيزيولوژيك و بررسي ليد، پروگرامينگ، فلوروسكپي و </t>
    </r>
    <r>
      <rPr>
        <sz val="12"/>
        <color theme="1"/>
        <rFont val="Calibri"/>
        <family val="2"/>
        <charset val="1"/>
      </rPr>
      <t xml:space="preserve">...) </t>
    </r>
  </si>
  <si>
    <r>
      <rPr>
        <sz val="12"/>
        <color theme="1"/>
        <rFont val="Calibri"/>
        <family val="2"/>
        <charset val="1"/>
      </rPr>
      <t>(</t>
    </r>
    <r>
      <rPr>
        <sz val="12"/>
        <color theme="1"/>
        <rFont val="B Traffic"/>
        <charset val="178"/>
      </rPr>
      <t>كد ديگري با اين کد قابل گزارش و اخذ نمي‌باشد</t>
    </r>
    <r>
      <rPr>
        <sz val="12"/>
        <color theme="1"/>
        <rFont val="Calibri"/>
        <family val="2"/>
        <charset val="1"/>
      </rPr>
      <t xml:space="preserve">) </t>
    </r>
  </si>
  <si>
    <t xml:space="preserve">تعبیه پيس ميکر موقت يک يا دو حفره اي وريدي </t>
  </si>
  <si>
    <r>
      <rPr>
        <sz val="12"/>
        <color theme="1"/>
        <rFont val="Calibri"/>
        <family val="2"/>
        <charset val="1"/>
      </rPr>
      <t>(</t>
    </r>
    <r>
      <rPr>
        <sz val="12"/>
        <color theme="1"/>
        <rFont val="B Traffic"/>
        <charset val="178"/>
      </rPr>
      <t>كد ديگري با اين کد قابل گزارش و اخذ نمي باشد</t>
    </r>
    <r>
      <rPr>
        <sz val="12"/>
        <color theme="1"/>
        <rFont val="Calibri"/>
        <family val="2"/>
        <charset val="1"/>
      </rPr>
      <t>)</t>
    </r>
  </si>
  <si>
    <r>
      <rPr>
        <sz val="12"/>
        <color theme="1"/>
        <rFont val="B Traffic"/>
        <charset val="178"/>
      </rPr>
      <t xml:space="preserve">جايگذاري یا درآوردن يا تعويض ژنراتور پیس میکر دائمي دهليزي-بطني (یک يا چند حفره‌ای) یا تعویض ژنراتور </t>
    </r>
    <r>
      <rPr>
        <sz val="11"/>
        <color rgb="FF000000"/>
        <rFont val="Times New Roman"/>
        <family val="1"/>
        <charset val="1"/>
      </rPr>
      <t>ICD</t>
    </r>
    <r>
      <rPr>
        <sz val="11"/>
        <color rgb="FF000000"/>
        <rFont val="Calibri"/>
        <family val="2"/>
        <charset val="1"/>
      </rPr>
      <t xml:space="preserve"> یا </t>
    </r>
    <r>
      <rPr>
        <sz val="11"/>
        <color rgb="FF000000"/>
        <rFont val="Times New Roman"/>
        <family val="1"/>
        <charset val="1"/>
      </rPr>
      <t>CRT</t>
    </r>
    <r>
      <rPr>
        <sz val="11"/>
        <color rgb="FF000000"/>
        <rFont val="Calibri"/>
        <family val="2"/>
        <charset val="1"/>
      </rPr>
      <t>.</t>
    </r>
  </si>
  <si>
    <r>
      <rPr>
        <sz val="12"/>
        <color theme="1"/>
        <rFont val="B Traffic"/>
        <charset val="178"/>
      </rPr>
      <t xml:space="preserve">ارتقا سیستم پیس میکر يا دفيبريلاتور کارگذاشته </t>
    </r>
    <r>
      <rPr>
        <sz val="12"/>
        <color theme="1"/>
        <rFont val="Calibri"/>
        <family val="2"/>
        <charset val="1"/>
      </rPr>
      <t>(</t>
    </r>
    <r>
      <rPr>
        <sz val="12"/>
        <color theme="1"/>
        <rFont val="B Traffic"/>
        <charset val="178"/>
      </rPr>
      <t>تبدیل سیستم یک حفره ای به دو حفره ای</t>
    </r>
    <r>
      <rPr>
        <sz val="12"/>
        <color theme="1"/>
        <rFont val="Calibri"/>
        <family val="2"/>
        <charset val="1"/>
      </rPr>
      <t>) (</t>
    </r>
    <r>
      <rPr>
        <sz val="12"/>
        <color theme="1"/>
        <rFont val="B Traffic"/>
        <charset val="178"/>
      </rPr>
      <t>شامل كليه موارد اعم از بررسي الكتروفيزيولوژيك بررسي ليد، پروگرامينگ وفلوروسكپي و</t>
    </r>
    <r>
      <rPr>
        <sz val="12"/>
        <color theme="1"/>
        <rFont val="Calibri"/>
        <family val="2"/>
        <charset val="1"/>
      </rPr>
      <t xml:space="preserve">...) </t>
    </r>
  </si>
  <si>
    <r>
      <rPr>
        <sz val="12"/>
        <color theme="1"/>
        <rFont val="Calibri"/>
        <family val="2"/>
        <charset val="1"/>
      </rPr>
      <t>(</t>
    </r>
    <r>
      <rPr>
        <sz val="12"/>
        <color theme="1"/>
        <rFont val="B Traffic"/>
        <charset val="178"/>
      </rPr>
      <t>كد دیگری با این کد قابل گزارش و اخذ نمي‌باشد</t>
    </r>
    <r>
      <rPr>
        <sz val="12"/>
        <color theme="1"/>
        <rFont val="Calibri"/>
        <family val="2"/>
        <charset val="1"/>
      </rPr>
      <t>)</t>
    </r>
  </si>
  <si>
    <r>
      <rPr>
        <sz val="12"/>
        <color theme="1"/>
        <rFont val="B Traffic"/>
        <charset val="178"/>
      </rPr>
      <t xml:space="preserve">تغییر محل الکترود پیس میکر یا </t>
    </r>
    <r>
      <rPr>
        <sz val="12"/>
        <color theme="1"/>
        <rFont val="Calibri"/>
        <family val="2"/>
        <charset val="1"/>
      </rPr>
      <t xml:space="preserve">ICD </t>
    </r>
    <r>
      <rPr>
        <sz val="12"/>
        <color theme="1"/>
        <rFont val="B Traffic"/>
        <charset val="178"/>
      </rPr>
      <t xml:space="preserve">جایگذاری شده از قبل </t>
    </r>
    <r>
      <rPr>
        <sz val="12"/>
        <color theme="1"/>
        <rFont val="Calibri"/>
        <family val="2"/>
        <charset val="1"/>
      </rPr>
      <t>(</t>
    </r>
    <r>
      <rPr>
        <sz val="12"/>
        <color theme="1"/>
        <rFont val="B Traffic"/>
        <charset val="178"/>
      </rPr>
      <t>دهلیز راست یا بطن راست</t>
    </r>
    <r>
      <rPr>
        <sz val="12"/>
        <color theme="1"/>
        <rFont val="Calibri"/>
        <family val="2"/>
        <charset val="1"/>
      </rPr>
      <t>)</t>
    </r>
  </si>
  <si>
    <r>
      <rPr>
        <sz val="12"/>
        <color theme="1"/>
        <rFont val="B Traffic"/>
        <charset val="178"/>
      </rPr>
      <t xml:space="preserve">اصلاح یا جا سازی مجدد </t>
    </r>
    <r>
      <rPr>
        <sz val="12"/>
        <color theme="1"/>
        <rFont val="Calibri"/>
        <family val="2"/>
        <charset val="1"/>
      </rPr>
      <t xml:space="preserve">Pacemaker pocket </t>
    </r>
    <r>
      <rPr>
        <sz val="12"/>
        <color theme="1"/>
        <rFont val="B Traffic"/>
        <charset val="178"/>
      </rPr>
      <t xml:space="preserve">یا </t>
    </r>
    <r>
      <rPr>
        <sz val="12"/>
        <color theme="1"/>
        <rFont val="Calibri"/>
        <family val="2"/>
        <charset val="1"/>
      </rPr>
      <t>ICD pocket</t>
    </r>
  </si>
  <si>
    <r>
      <rPr>
        <sz val="12"/>
        <color theme="1"/>
        <rFont val="B Traffic"/>
        <charset val="178"/>
      </rPr>
      <t xml:space="preserve">کارگذاری الکترود پیس میکر به داخل سیستم وریدی قلب برای پیس میکری بطن چپ یا اتصال به پیس میکر یا </t>
    </r>
    <r>
      <rPr>
        <sz val="12"/>
        <color theme="1"/>
        <rFont val="Calibri"/>
        <family val="2"/>
        <charset val="1"/>
      </rPr>
      <t xml:space="preserve">ICD </t>
    </r>
    <r>
      <rPr>
        <sz val="12"/>
        <color theme="1"/>
        <rFont val="B Traffic"/>
        <charset val="178"/>
      </rPr>
      <t xml:space="preserve">قبلی </t>
    </r>
    <r>
      <rPr>
        <sz val="12"/>
        <color theme="1"/>
        <rFont val="Calibri"/>
        <family val="2"/>
        <charset val="1"/>
      </rPr>
      <t>(</t>
    </r>
    <r>
      <rPr>
        <sz val="12"/>
        <color theme="1"/>
        <rFont val="B Traffic"/>
        <charset val="178"/>
      </rPr>
      <t xml:space="preserve">ارتقا سیستم ضربان‌ساز یا </t>
    </r>
    <r>
      <rPr>
        <sz val="12"/>
        <color theme="1"/>
        <rFont val="Calibri"/>
        <family val="2"/>
        <charset val="1"/>
      </rPr>
      <t xml:space="preserve">ICD </t>
    </r>
    <r>
      <rPr>
        <sz val="12"/>
        <color theme="1"/>
        <rFont val="B Traffic"/>
        <charset val="178"/>
      </rPr>
      <t xml:space="preserve">یک یا دو حفره ای به </t>
    </r>
    <r>
      <rPr>
        <sz val="12"/>
        <color theme="1"/>
        <rFont val="Calibri"/>
        <family val="2"/>
        <charset val="1"/>
      </rPr>
      <t xml:space="preserve">CRT-D </t>
    </r>
    <r>
      <rPr>
        <sz val="12"/>
        <color theme="1"/>
        <rFont val="B Traffic"/>
        <charset val="178"/>
      </rPr>
      <t xml:space="preserve">یا </t>
    </r>
    <r>
      <rPr>
        <sz val="12"/>
        <color theme="1"/>
        <rFont val="Calibri"/>
        <family val="2"/>
        <charset val="1"/>
      </rPr>
      <t xml:space="preserve">CRT-P </t>
    </r>
    <r>
      <rPr>
        <sz val="12"/>
        <color theme="1"/>
        <rFont val="B Traffic"/>
        <charset val="178"/>
      </rPr>
      <t xml:space="preserve">گلوبال شامل همه موارد اعم از بررسی الکتروفیزیولوژيك و بررسی لید و پروگرامینگ، ونوگرافی و فلورسکوپی </t>
    </r>
  </si>
  <si>
    <r>
      <rPr>
        <sz val="12"/>
        <color theme="1"/>
        <rFont val="B Traffic"/>
        <charset val="178"/>
      </rPr>
      <t xml:space="preserve">دفیبریلاتورسه حفره‌ای </t>
    </r>
    <r>
      <rPr>
        <sz val="12"/>
        <color theme="1"/>
        <rFont val="Calibri"/>
        <family val="2"/>
        <charset val="1"/>
      </rPr>
      <t>CRT-D (</t>
    </r>
    <r>
      <rPr>
        <sz val="12"/>
        <color theme="1"/>
        <rFont val="B Traffic"/>
        <charset val="178"/>
      </rPr>
      <t>شامل كليه موارد اعم از بررسي الكتروفيزيولوژيك بررسي ليد، پروگرامينگ، ونوگرافی و فلوروسكپي و</t>
    </r>
    <r>
      <rPr>
        <sz val="12"/>
        <color theme="1"/>
        <rFont val="Calibri"/>
        <family val="2"/>
        <charset val="1"/>
      </rPr>
      <t xml:space="preserve">...) </t>
    </r>
  </si>
  <si>
    <r>
      <rPr>
        <sz val="12"/>
        <color theme="1"/>
        <rFont val="B Traffic"/>
        <charset val="178"/>
      </rPr>
      <t xml:space="preserve">پیس میکر دائم سه حفره‌ای </t>
    </r>
    <r>
      <rPr>
        <sz val="12"/>
        <color theme="1"/>
        <rFont val="Calibri"/>
        <family val="2"/>
        <charset val="1"/>
      </rPr>
      <t>CRT-P (</t>
    </r>
    <r>
      <rPr>
        <sz val="12"/>
        <color theme="1"/>
        <rFont val="B Traffic"/>
        <charset val="178"/>
      </rPr>
      <t>شامل كليه موارد اعم از بررسي الكتروفيزيولوژيك بررسي ليد، پروگرامينگ، ونوگرافی، فلوروسكپي و</t>
    </r>
    <r>
      <rPr>
        <sz val="12"/>
        <color theme="1"/>
        <rFont val="Calibri"/>
        <family val="2"/>
        <charset val="1"/>
      </rPr>
      <t xml:space="preserve">...) </t>
    </r>
  </si>
  <si>
    <r>
      <rPr>
        <sz val="12"/>
        <color theme="1"/>
        <rFont val="B Traffic"/>
        <charset val="178"/>
      </rPr>
      <t xml:space="preserve">تغيير مکان الکترود سيستم وريدي قلب جايگذاري شده دهیلزی یا بطنی یا سینوس کرونر </t>
    </r>
    <r>
      <rPr>
        <sz val="12"/>
        <color theme="1"/>
        <rFont val="Calibri"/>
        <family val="2"/>
        <charset val="1"/>
      </rPr>
      <t>(coronary sinus lead-cs lead)</t>
    </r>
  </si>
  <si>
    <r>
      <rPr>
        <sz val="12"/>
        <color theme="1"/>
        <rFont val="B Traffic"/>
        <charset val="178"/>
      </rPr>
      <t xml:space="preserve">درآوردن مولد پیس میکر دائمی </t>
    </r>
    <r>
      <rPr>
        <sz val="12"/>
        <color theme="1"/>
        <rFont val="Calibri"/>
        <family val="2"/>
        <charset val="1"/>
      </rPr>
      <t>(</t>
    </r>
    <r>
      <rPr>
        <sz val="12"/>
        <color theme="1"/>
        <rFont val="B Traffic"/>
        <charset val="178"/>
      </rPr>
      <t>بطن چپ که قبلا جایگذاری شده</t>
    </r>
    <r>
      <rPr>
        <sz val="12"/>
        <color theme="1"/>
        <rFont val="Calibri"/>
        <family val="2"/>
        <charset val="1"/>
      </rPr>
      <t>)</t>
    </r>
  </si>
  <si>
    <r>
      <rPr>
        <sz val="12"/>
        <color theme="1"/>
        <rFont val="B Traffic"/>
        <charset val="178"/>
      </rPr>
      <t xml:space="preserve">در آوردن الکترودهاي پیس میکر داخل وريدي سيستم تک ليدي </t>
    </r>
    <r>
      <rPr>
        <sz val="12"/>
        <color theme="1"/>
        <rFont val="Calibri"/>
        <family val="2"/>
        <charset val="1"/>
      </rPr>
      <t>(lead extraction)</t>
    </r>
    <r>
      <rPr>
        <sz val="12"/>
        <color theme="1"/>
        <rFont val="B Traffic"/>
        <charset val="178"/>
      </rPr>
      <t>، بطني يا دهليزي</t>
    </r>
  </si>
  <si>
    <r>
      <rPr>
        <sz val="12"/>
        <color theme="1"/>
        <rFont val="B Traffic"/>
        <charset val="178"/>
      </rPr>
      <t xml:space="preserve">در آوردن الکترودهاي پیس میکر داخل وريدي سيستم تک ليدي </t>
    </r>
    <r>
      <rPr>
        <sz val="12"/>
        <color theme="1"/>
        <rFont val="Calibri"/>
        <family val="2"/>
        <charset val="1"/>
      </rPr>
      <t>(lead extraction)</t>
    </r>
    <r>
      <rPr>
        <sz val="12"/>
        <color theme="1"/>
        <rFont val="B Traffic"/>
        <charset val="178"/>
      </rPr>
      <t>، بطني يا دهليزي از طريق ليزر یا مکانیکال</t>
    </r>
  </si>
  <si>
    <t xml:space="preserve">درآوردن الکترودهای پیس میکر داخل وریدی سیستم دو لیدی </t>
  </si>
  <si>
    <r>
      <rPr>
        <sz val="12"/>
        <color theme="1"/>
        <rFont val="B Traffic"/>
        <charset val="178"/>
      </rPr>
      <t xml:space="preserve">درآوردن الكترودهای پیس میکر اپي كاردي دائمي به وسيله توراكوتومي، سيستم تك ليدي </t>
    </r>
    <r>
      <rPr>
        <sz val="12"/>
        <color theme="1"/>
        <rFont val="Calibri"/>
        <family val="2"/>
        <charset val="1"/>
      </rPr>
      <t>( lead extraction)</t>
    </r>
    <r>
      <rPr>
        <sz val="12"/>
        <color theme="1"/>
        <rFont val="B Traffic"/>
        <charset val="178"/>
      </rPr>
      <t>، دهليزي يا بطني</t>
    </r>
  </si>
  <si>
    <t>درآوردن الكترودهای پیس میکر اپي كاردي دائمي به وسيله توراكوتومي، سیستم دو لیدی</t>
  </si>
  <si>
    <r>
      <rPr>
        <sz val="12"/>
        <color theme="1"/>
        <rFont val="B Traffic"/>
        <charset val="178"/>
      </rPr>
      <t>درآوردن الکترود</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دائمی داخل وریدی با توراکوتومی</t>
    </r>
  </si>
  <si>
    <r>
      <rPr>
        <sz val="12"/>
        <color theme="1"/>
        <rFont val="B Traffic"/>
        <charset val="178"/>
      </rPr>
      <t xml:space="preserve">تعبیه </t>
    </r>
    <r>
      <rPr>
        <sz val="12"/>
        <color theme="1"/>
        <rFont val="Calibri"/>
        <family val="2"/>
        <charset val="1"/>
      </rPr>
      <t xml:space="preserve">ICD </t>
    </r>
    <r>
      <rPr>
        <sz val="12"/>
        <color theme="1"/>
        <rFont val="B Traffic"/>
        <charset val="178"/>
      </rPr>
      <t xml:space="preserve">تک یا دو حفره‌ای </t>
    </r>
    <r>
      <rPr>
        <sz val="12"/>
        <color theme="1"/>
        <rFont val="Calibri"/>
        <family val="2"/>
        <charset val="1"/>
      </rPr>
      <t>(</t>
    </r>
    <r>
      <rPr>
        <sz val="12"/>
        <color theme="1"/>
        <rFont val="B Traffic"/>
        <charset val="178"/>
      </rPr>
      <t>شامل كليه موارد اعم از بررسي الكتروفيزيولوژيك بررسي ليد، پروگرامينگ، ونوگرافی و فلوروسكپي و</t>
    </r>
    <r>
      <rPr>
        <sz val="12"/>
        <color theme="1"/>
        <rFont val="Calibri"/>
        <family val="2"/>
        <charset val="1"/>
      </rPr>
      <t xml:space="preserve">...) </t>
    </r>
  </si>
  <si>
    <r>
      <rPr>
        <sz val="12"/>
        <color theme="1"/>
        <rFont val="B Traffic"/>
        <charset val="178"/>
      </rPr>
      <t xml:space="preserve">خارج کردن زیر جلدی مولد پیس میکر </t>
    </r>
    <r>
      <rPr>
        <sz val="12"/>
        <color theme="1"/>
        <rFont val="Calibri"/>
        <family val="2"/>
        <charset val="1"/>
      </rPr>
      <t xml:space="preserve">Cardioverter </t>
    </r>
    <r>
      <rPr>
        <sz val="12"/>
        <color theme="1"/>
        <rFont val="B Traffic"/>
        <charset val="178"/>
      </rPr>
      <t>دفیبریلاتور، تک یا دوحفره ای</t>
    </r>
  </si>
  <si>
    <r>
      <rPr>
        <sz val="12"/>
        <color theme="1"/>
        <rFont val="B Traffic"/>
        <charset val="178"/>
      </rPr>
      <t xml:space="preserve">درآوردن الکترودهای پیس میکر </t>
    </r>
    <r>
      <rPr>
        <sz val="12"/>
        <color theme="1"/>
        <rFont val="Calibri"/>
        <family val="2"/>
        <charset val="1"/>
      </rPr>
      <t xml:space="preserve">Cardioverter </t>
    </r>
    <r>
      <rPr>
        <sz val="12"/>
        <color theme="1"/>
        <rFont val="B Traffic"/>
        <charset val="178"/>
      </rPr>
      <t xml:space="preserve">دفیبریلاتور تک حفره ای یا دو حفره ای </t>
    </r>
  </si>
  <si>
    <r>
      <rPr>
        <sz val="12"/>
        <color theme="1"/>
        <rFont val="B Traffic"/>
        <charset val="178"/>
      </rPr>
      <t>کارگذاری الکترود</t>
    </r>
    <r>
      <rPr>
        <sz val="12"/>
        <color theme="1"/>
        <rFont val="Arial"/>
        <family val="2"/>
        <charset val="1"/>
      </rPr>
      <t>(</t>
    </r>
    <r>
      <rPr>
        <sz val="12"/>
        <color theme="1"/>
        <rFont val="B Traffic"/>
        <charset val="178"/>
      </rPr>
      <t xml:space="preserve">های پیس میکر </t>
    </r>
    <r>
      <rPr>
        <sz val="12"/>
        <color theme="1"/>
        <rFont val="Arial"/>
        <family val="2"/>
        <charset val="1"/>
      </rPr>
      <t xml:space="preserve">cardioverter </t>
    </r>
    <r>
      <rPr>
        <sz val="12"/>
        <color theme="1"/>
        <rFont val="B Traffic"/>
        <charset val="178"/>
      </rPr>
      <t>دفیبریلاتور تک حفره ای یا دو حفره ای اپی کاردی بوسیله توراکوتومی</t>
    </r>
  </si>
  <si>
    <r>
      <rPr>
        <sz val="12"/>
        <color theme="1"/>
        <rFont val="B Traffic"/>
        <charset val="178"/>
      </rPr>
      <t xml:space="preserve">کارگذاري الكترودهاي </t>
    </r>
    <r>
      <rPr>
        <sz val="12"/>
        <color theme="1"/>
        <rFont val="Calibri"/>
        <family val="2"/>
        <charset val="1"/>
      </rPr>
      <t xml:space="preserve">ICD </t>
    </r>
    <r>
      <rPr>
        <sz val="12"/>
        <color theme="1"/>
        <rFont val="B Traffic"/>
        <charset val="178"/>
      </rPr>
      <t>تك حفره اي يا دو حفره اي اپيکاردي به وسيله توراکوتومي با کارگذاري ژنراتور پیس میکر</t>
    </r>
  </si>
  <si>
    <r>
      <rPr>
        <sz val="12"/>
        <color theme="1"/>
        <rFont val="B Traffic"/>
        <charset val="178"/>
      </rPr>
      <t xml:space="preserve">تغيير مکان ليدهاي الکترود براي </t>
    </r>
    <r>
      <rPr>
        <sz val="12"/>
        <color theme="1"/>
        <rFont val="Calibri"/>
        <family val="2"/>
        <charset val="1"/>
      </rPr>
      <t xml:space="preserve">ICD </t>
    </r>
    <r>
      <rPr>
        <sz val="12"/>
        <color theme="1"/>
        <rFont val="B Traffic"/>
        <charset val="178"/>
      </rPr>
      <t xml:space="preserve">تک يا دو حفرهاي و کارگذاري ژنراتور پیس میکر </t>
    </r>
    <r>
      <rPr>
        <sz val="12"/>
        <color theme="1"/>
        <rFont val="Calibri"/>
        <family val="2"/>
        <charset val="1"/>
      </rPr>
      <t>(</t>
    </r>
    <r>
      <rPr>
        <sz val="12"/>
        <color theme="1"/>
        <rFont val="B Traffic"/>
        <charset val="178"/>
      </rPr>
      <t xml:space="preserve">شامل كليه موارد اعم از بررسي الكتروفيزيولوژيك بررسي ليد، پروگرامينگ، ونوگرافي وفلوروسكپي و </t>
    </r>
    <r>
      <rPr>
        <sz val="12"/>
        <color theme="1"/>
        <rFont val="Calibri"/>
        <family val="2"/>
        <charset val="1"/>
      </rPr>
      <t xml:space="preserve">...) </t>
    </r>
  </si>
  <si>
    <r>
      <rPr>
        <sz val="12"/>
        <color theme="1"/>
        <rFont val="B Traffic"/>
        <charset val="178"/>
      </rPr>
      <t xml:space="preserve">جراحی برای قطع راهها یا مرکز آریتموژنیک فوق بطنی </t>
    </r>
    <r>
      <rPr>
        <sz val="12"/>
        <color theme="1"/>
        <rFont val="Arial"/>
        <family val="2"/>
        <charset val="1"/>
      </rPr>
      <t>(</t>
    </r>
    <r>
      <rPr>
        <sz val="12"/>
        <color theme="1"/>
        <rFont val="B Traffic"/>
        <charset val="178"/>
      </rPr>
      <t xml:space="preserve">برای مثال سندرم </t>
    </r>
    <r>
      <rPr>
        <sz val="12"/>
        <color theme="1"/>
        <rFont val="Arial"/>
        <family val="2"/>
        <charset val="1"/>
      </rPr>
      <t xml:space="preserve">WPW </t>
    </r>
    <r>
      <rPr>
        <sz val="12"/>
        <color theme="1"/>
        <rFont val="B Traffic"/>
        <charset val="178"/>
      </rPr>
      <t>، سندرم ورود مجدد گره دهلیزی بطنی</t>
    </r>
    <r>
      <rPr>
        <sz val="12"/>
        <color theme="1"/>
        <rFont val="Arial"/>
        <family val="2"/>
        <charset val="1"/>
      </rPr>
      <t>)</t>
    </r>
    <r>
      <rPr>
        <sz val="12"/>
        <color theme="1"/>
        <rFont val="B Traffic"/>
        <charset val="178"/>
      </rPr>
      <t>؛ بدون بای پس قلبی ریوی</t>
    </r>
  </si>
  <si>
    <r>
      <rPr>
        <sz val="12"/>
        <color theme="1"/>
        <rFont val="B Traffic"/>
        <charset val="178"/>
      </rPr>
      <t xml:space="preserve">جراحی برای قطع راهها یا مرکز آریتموژنیک فوق بطنی </t>
    </r>
    <r>
      <rPr>
        <sz val="12"/>
        <color theme="1"/>
        <rFont val="Arial"/>
        <family val="2"/>
        <charset val="1"/>
      </rPr>
      <t>(</t>
    </r>
    <r>
      <rPr>
        <sz val="12"/>
        <color theme="1"/>
        <rFont val="B Traffic"/>
        <charset val="178"/>
      </rPr>
      <t xml:space="preserve">برای مثال سندرم </t>
    </r>
    <r>
      <rPr>
        <sz val="12"/>
        <color theme="1"/>
        <rFont val="Arial"/>
        <family val="2"/>
        <charset val="1"/>
      </rPr>
      <t>WPW</t>
    </r>
    <r>
      <rPr>
        <sz val="12"/>
        <color theme="1"/>
        <rFont val="B Traffic"/>
        <charset val="178"/>
      </rPr>
      <t>، سندرم ورود مجدد گره دهلیزی بطنی</t>
    </r>
    <r>
      <rPr>
        <sz val="12"/>
        <color theme="1"/>
        <rFont val="Arial"/>
        <family val="2"/>
        <charset val="1"/>
      </rPr>
      <t>)</t>
    </r>
    <r>
      <rPr>
        <sz val="12"/>
        <color theme="1"/>
        <rFont val="B Traffic"/>
        <charset val="178"/>
      </rPr>
      <t>؛ با بای پس قلبی ریوی</t>
    </r>
  </si>
  <si>
    <r>
      <rPr>
        <sz val="12"/>
        <color theme="1"/>
        <rFont val="B Traffic"/>
        <charset val="178"/>
      </rPr>
      <t>عمل جراحی انسیزیون و بازسازی دهلیز برای درمان فیبریلاسیون یا فلوتر دهلیزی</t>
    </r>
    <r>
      <rPr>
        <sz val="12"/>
        <color theme="1"/>
        <rFont val="Arial"/>
        <family val="2"/>
        <charset val="1"/>
      </rPr>
      <t>(</t>
    </r>
    <r>
      <rPr>
        <sz val="12"/>
        <color theme="1"/>
        <rFont val="B Traffic"/>
        <charset val="178"/>
      </rPr>
      <t>عمل</t>
    </r>
    <r>
      <rPr>
        <sz val="12"/>
        <color theme="1"/>
        <rFont val="Arial"/>
        <family val="2"/>
        <charset val="1"/>
      </rPr>
      <t xml:space="preserve">MAZE) </t>
    </r>
  </si>
  <si>
    <t>عمل جراحی برای از بین بردن مرکز آریتموژنیک بطنی با بای پس قلبی ریوی</t>
  </si>
  <si>
    <r>
      <rPr>
        <sz val="12"/>
        <color theme="1"/>
        <rFont val="B Traffic"/>
        <charset val="178"/>
      </rPr>
      <t xml:space="preserve">كاشت اوليه شامل برنامه دادن </t>
    </r>
    <r>
      <rPr>
        <sz val="12"/>
        <color theme="1"/>
        <rFont val="Calibri"/>
        <family val="2"/>
        <charset val="1"/>
      </rPr>
      <t>Event recorder (ILR)</t>
    </r>
  </si>
  <si>
    <r>
      <rPr>
        <sz val="12"/>
        <color theme="1"/>
        <rFont val="B Traffic"/>
        <charset val="178"/>
      </rPr>
      <t xml:space="preserve">درآوردن </t>
    </r>
    <r>
      <rPr>
        <sz val="12"/>
        <color theme="1"/>
        <rFont val="Calibri"/>
        <family val="2"/>
        <charset val="1"/>
      </rPr>
      <t>(ILR)Event recorder</t>
    </r>
  </si>
  <si>
    <t>ترمیم جراحت قلبی؛ با یا بدون بای پس قلبی ریوی</t>
  </si>
  <si>
    <r>
      <rPr>
        <sz val="12"/>
        <color theme="1"/>
        <rFont val="B Traffic"/>
        <charset val="178"/>
      </rPr>
      <t xml:space="preserve">کاردیوتومی، تجسسی </t>
    </r>
    <r>
      <rPr>
        <sz val="12"/>
        <color theme="1"/>
        <rFont val="Arial"/>
        <family val="2"/>
        <charset val="1"/>
      </rPr>
      <t>(</t>
    </r>
    <r>
      <rPr>
        <sz val="12"/>
        <color theme="1"/>
        <rFont val="B Traffic"/>
        <charset val="178"/>
      </rPr>
      <t>شامل درآوردن جسم خارجی، ترومبوس دهلیزی یا بطنی</t>
    </r>
    <r>
      <rPr>
        <sz val="12"/>
        <color theme="1"/>
        <rFont val="Arial"/>
        <family val="2"/>
        <charset val="1"/>
      </rPr>
      <t>)</t>
    </r>
    <r>
      <rPr>
        <sz val="12"/>
        <color theme="1"/>
        <rFont val="B Traffic"/>
        <charset val="178"/>
      </rPr>
      <t>، با یا بدون بای پس</t>
    </r>
  </si>
  <si>
    <t>ترمیم آئورت یا عروق بزرگ با سوچور زدن؛ با یا بدون شنت یا بای پس قلبی ریوی</t>
  </si>
  <si>
    <t>ترمیم با استفاده از گرافت، آئورت یا عروق بزرگ؛ با یا بدون شنت یا بای پس قلبی ریوی</t>
  </si>
  <si>
    <t>والولوپلاستی دریچه آئورت؛ باز، با یا بدون بای پس قلبی ریوی، با یا بدون اتساع ترانس ونتریکولار با یا بدون ساخت مجرای خروجی آپیکال</t>
  </si>
  <si>
    <t>120</t>
  </si>
  <si>
    <t>30</t>
  </si>
  <si>
    <t xml:space="preserve">تعویض، دریچه آئورت، با بای پس قلبی ریوی، با دریچه مصنوعی </t>
  </si>
  <si>
    <r>
      <rPr>
        <sz val="12"/>
        <color theme="1"/>
        <rFont val="Calibri"/>
        <family val="2"/>
        <charset val="1"/>
      </rPr>
      <t>(</t>
    </r>
    <r>
      <rPr>
        <sz val="12"/>
        <color theme="1"/>
        <rFont val="B Traffic"/>
        <charset val="178"/>
      </rPr>
      <t xml:space="preserve">در صورت انجام عمل راستان یا ترمیم انسداد مجرای خروجی بطن </t>
    </r>
    <r>
      <rPr>
        <sz val="12"/>
        <color theme="1"/>
        <rFont val="Calibri"/>
        <family val="2"/>
        <charset val="1"/>
      </rPr>
      <t xml:space="preserve">50 </t>
    </r>
    <r>
      <rPr>
        <sz val="12"/>
        <color theme="1"/>
        <rFont val="B Traffic"/>
        <charset val="178"/>
      </rPr>
      <t xml:space="preserve">درصد کد </t>
    </r>
    <r>
      <rPr>
        <sz val="12"/>
        <color theme="1"/>
        <rFont val="Calibri"/>
        <family val="2"/>
        <charset val="1"/>
      </rPr>
      <t xml:space="preserve">301085 </t>
    </r>
    <r>
      <rPr>
        <sz val="12"/>
        <color theme="1"/>
        <rFont val="B Traffic"/>
        <charset val="178"/>
      </rPr>
      <t>به این کد اضافه خواهد شد</t>
    </r>
    <r>
      <rPr>
        <sz val="12"/>
        <color theme="1"/>
        <rFont val="Calibri"/>
        <family val="2"/>
        <charset val="1"/>
      </rPr>
      <t>)</t>
    </r>
  </si>
  <si>
    <t>143.75</t>
  </si>
  <si>
    <t>تعویض، دریچه آئورت، با بای پس قلبی ریوی، با آلوگرافت یا هموگرافت</t>
  </si>
  <si>
    <r>
      <rPr>
        <sz val="12"/>
        <color theme="1"/>
        <rFont val="Calibri"/>
        <family val="2"/>
        <charset val="1"/>
      </rPr>
      <t xml:space="preserve"> (</t>
    </r>
    <r>
      <rPr>
        <sz val="12"/>
        <color theme="1"/>
        <rFont val="B Traffic"/>
        <charset val="178"/>
      </rPr>
      <t xml:space="preserve">در صورت انجام عمل راستان یا ترمیم انسداد مجرای خروجی بطن، </t>
    </r>
    <r>
      <rPr>
        <sz val="12"/>
        <color theme="1"/>
        <rFont val="Calibri"/>
        <family val="2"/>
        <charset val="1"/>
      </rPr>
      <t xml:space="preserve">50 </t>
    </r>
    <r>
      <rPr>
        <sz val="12"/>
        <color theme="1"/>
        <rFont val="B Traffic"/>
        <charset val="178"/>
      </rPr>
      <t xml:space="preserve">درصد کد </t>
    </r>
    <r>
      <rPr>
        <sz val="12"/>
        <color theme="1"/>
        <rFont val="Calibri"/>
        <family val="2"/>
        <charset val="1"/>
      </rPr>
      <t xml:space="preserve">301085 </t>
    </r>
    <r>
      <rPr>
        <sz val="12"/>
        <color theme="1"/>
        <rFont val="B Traffic"/>
        <charset val="178"/>
      </rPr>
      <t>به این کد اضافه خواهد شد</t>
    </r>
    <r>
      <rPr>
        <sz val="12"/>
        <color theme="1"/>
        <rFont val="Calibri"/>
        <family val="2"/>
        <charset val="1"/>
      </rPr>
      <t>)</t>
    </r>
  </si>
  <si>
    <t>153.13</t>
  </si>
  <si>
    <t>تعویض دریچه آئورت، با گشادکردن آئولوس آئورت، کاسپ غیرکرونری</t>
  </si>
  <si>
    <t>150</t>
  </si>
  <si>
    <r>
      <rPr>
        <sz val="12"/>
        <color theme="1"/>
        <rFont val="B Traffic"/>
        <charset val="178"/>
      </rPr>
      <t xml:space="preserve">بوسیله جابجایی دریچه شریان ریوی اتولوگ به ائورت و جایگزینی دریچه ریوی با آلوگرافت </t>
    </r>
    <r>
      <rPr>
        <sz val="12"/>
        <color theme="1"/>
        <rFont val="Arial"/>
        <family val="2"/>
        <charset val="1"/>
      </rPr>
      <t>(</t>
    </r>
    <r>
      <rPr>
        <sz val="12"/>
        <color theme="1"/>
        <rFont val="B Traffic"/>
        <charset val="178"/>
      </rPr>
      <t xml:space="preserve">عمل </t>
    </r>
    <r>
      <rPr>
        <sz val="12"/>
        <color theme="1"/>
        <rFont val="Arial"/>
        <family val="2"/>
        <charset val="1"/>
      </rPr>
      <t>Ross)</t>
    </r>
  </si>
  <si>
    <t>172.88</t>
  </si>
  <si>
    <r>
      <rPr>
        <sz val="12"/>
        <color theme="1"/>
        <rFont val="B Traffic"/>
        <charset val="178"/>
      </rPr>
      <t xml:space="preserve">ترمیم انسداد مجرای خروجی بطن چپ به وسیله بزرگ کردن مجرای خروجی با </t>
    </r>
    <r>
      <rPr>
        <sz val="12"/>
        <color theme="1"/>
        <rFont val="Calibri"/>
        <family val="2"/>
        <charset val="1"/>
      </rPr>
      <t>Patch (</t>
    </r>
    <r>
      <rPr>
        <sz val="12"/>
        <color theme="1"/>
        <rFont val="B Traffic"/>
        <charset val="178"/>
      </rPr>
      <t>عمل راستان</t>
    </r>
    <r>
      <rPr>
        <sz val="12"/>
        <color theme="1"/>
        <rFont val="Calibri"/>
        <family val="2"/>
        <charset val="1"/>
      </rPr>
      <t xml:space="preserve">) </t>
    </r>
  </si>
  <si>
    <t>169.25</t>
  </si>
  <si>
    <r>
      <rPr>
        <sz val="12"/>
        <color theme="1"/>
        <rFont val="B Traffic"/>
        <charset val="178"/>
      </rPr>
      <t xml:space="preserve">رزکسیون یا انسیزیون بافت زیر دریچه ای برای تنگی </t>
    </r>
    <r>
      <rPr>
        <sz val="12"/>
        <color theme="1"/>
        <rFont val="Arial"/>
        <family val="2"/>
        <charset val="1"/>
      </rPr>
      <t xml:space="preserve">discrete </t>
    </r>
    <r>
      <rPr>
        <sz val="12"/>
        <color theme="1"/>
        <rFont val="B Traffic"/>
        <charset val="178"/>
      </rPr>
      <t>زیر دریچه ای آئورت</t>
    </r>
  </si>
  <si>
    <r>
      <rPr>
        <sz val="12"/>
        <color theme="1"/>
        <rFont val="B Traffic"/>
        <charset val="178"/>
      </rPr>
      <t xml:space="preserve">ونتریکولومیوتومی </t>
    </r>
    <r>
      <rPr>
        <sz val="12"/>
        <color theme="1"/>
        <rFont val="Calibri"/>
        <family val="2"/>
        <charset val="1"/>
      </rPr>
      <t>(</t>
    </r>
    <r>
      <rPr>
        <sz val="12"/>
        <color theme="1"/>
        <rFont val="B Traffic"/>
        <charset val="178"/>
      </rPr>
      <t>ونتریکولومیکتومی</t>
    </r>
    <r>
      <rPr>
        <sz val="12"/>
        <color theme="1"/>
        <rFont val="Calibri"/>
        <family val="2"/>
        <charset val="1"/>
      </rPr>
      <t xml:space="preserve">) </t>
    </r>
    <r>
      <rPr>
        <sz val="12"/>
        <color theme="1"/>
        <rFont val="B Traffic"/>
        <charset val="178"/>
      </rPr>
      <t xml:space="preserve">برای تنگی زیر دریچه آئورتی ایدیوپاتیک هایپرتروفیک </t>
    </r>
    <r>
      <rPr>
        <sz val="12"/>
        <color theme="1"/>
        <rFont val="Calibri"/>
        <family val="2"/>
        <charset val="1"/>
      </rPr>
      <t>(</t>
    </r>
    <r>
      <rPr>
        <sz val="12"/>
        <color theme="1"/>
        <rFont val="B Traffic"/>
        <charset val="178"/>
      </rPr>
      <t>برای مثال هایپرتروفی غیر قرینه دیواره بین بطنی</t>
    </r>
    <r>
      <rPr>
        <sz val="12"/>
        <color theme="1"/>
        <rFont val="Calibri"/>
        <family val="2"/>
        <charset val="1"/>
      </rPr>
      <t>)</t>
    </r>
  </si>
  <si>
    <r>
      <rPr>
        <sz val="12"/>
        <color theme="1"/>
        <rFont val="B Traffic"/>
        <charset val="178"/>
      </rPr>
      <t xml:space="preserve">آئورتوپلاستی برای تنگی فوق دریچه ای </t>
    </r>
    <r>
      <rPr>
        <sz val="12"/>
        <color theme="1"/>
        <rFont val="Arial"/>
        <family val="2"/>
        <charset val="1"/>
      </rPr>
      <t>(</t>
    </r>
    <r>
      <rPr>
        <sz val="12"/>
        <color theme="1"/>
        <rFont val="B Traffic"/>
        <charset val="178"/>
      </rPr>
      <t xml:space="preserve">عمل </t>
    </r>
    <r>
      <rPr>
        <sz val="12"/>
        <color theme="1"/>
        <rFont val="Arial"/>
        <family val="2"/>
        <charset val="1"/>
      </rPr>
      <t>Gusset)</t>
    </r>
  </si>
  <si>
    <t>ترمیم دریچه میترال با بای پس قلبی ریوی؛ با کارگذاری حلقه</t>
  </si>
  <si>
    <t>ترمیم رادیکال دریچه میترال با کارگذاری حلقه با بای پس قلبی ریوی</t>
  </si>
  <si>
    <t>تعویض دریچه میترال با بای پس قلبی ریوی</t>
  </si>
  <si>
    <t>137.5</t>
  </si>
  <si>
    <t>والوکتومی یا والولوپلاستی، دریچه تریکوسپید با یا بدون بای پاس قلبی ریوی با یا بدون کارگذاری حلقه</t>
  </si>
  <si>
    <t>112.5</t>
  </si>
  <si>
    <t>تعویض دریچه تریکوسپید با بای پس قلبی ریوی</t>
  </si>
  <si>
    <t>107.5</t>
  </si>
  <si>
    <t>تغییر محل و ترمیم دریچه تریکوسپید و پلیکاسیون برای آنومالی اپشتاین با یا بدون تعویض دریچه</t>
  </si>
  <si>
    <t>تعویض دریچه شریان ریوی</t>
  </si>
  <si>
    <t>128.5</t>
  </si>
  <si>
    <t>رزکسیون بطن راست برای تنگی انفاندیبولوم با یا بدون کومیشروتومی</t>
  </si>
  <si>
    <r>
      <rPr>
        <sz val="12"/>
        <color theme="1"/>
        <rFont val="B Traffic"/>
        <charset val="178"/>
      </rPr>
      <t xml:space="preserve">بزرگ کردن مجرای خروجی </t>
    </r>
    <r>
      <rPr>
        <sz val="12"/>
        <color theme="1"/>
        <rFont val="Calibri"/>
        <family val="2"/>
        <charset val="1"/>
      </rPr>
      <t>(Gusset)</t>
    </r>
    <r>
      <rPr>
        <sz val="12"/>
        <color theme="1"/>
        <rFont val="B Traffic"/>
        <charset val="178"/>
      </rPr>
      <t>، با یا بدون رزکسیون انفاندیبولوم یا کومیشروتومی</t>
    </r>
  </si>
  <si>
    <r>
      <rPr>
        <sz val="12"/>
        <color theme="1"/>
        <rFont val="B Traffic"/>
        <charset val="178"/>
      </rPr>
      <t xml:space="preserve">ترمیم دیسفانکشن غیرساختاری دریچه مصنوعی با بای پس قلبی ریوی </t>
    </r>
    <r>
      <rPr>
        <sz val="12"/>
        <color theme="1"/>
        <rFont val="Arial"/>
        <family val="2"/>
        <charset val="1"/>
      </rPr>
      <t>(</t>
    </r>
    <r>
      <rPr>
        <sz val="12"/>
        <color theme="1"/>
        <rFont val="B Traffic"/>
        <charset val="178"/>
      </rPr>
      <t>عمل مستقل</t>
    </r>
    <r>
      <rPr>
        <sz val="12"/>
        <color theme="1"/>
        <rFont val="Arial"/>
        <family val="2"/>
        <charset val="1"/>
      </rPr>
      <t>)</t>
    </r>
  </si>
  <si>
    <t>109.63</t>
  </si>
  <si>
    <t>ترمیم فیستول شریانی وریدی کرونر یا فیستول بین شریان و حفره قلبی؛ با بای پس قلبی ریوی</t>
  </si>
  <si>
    <t>ترمیم فیستول شریانی وریدی کرونر یا فیستول بین شریان و حفره قلبی؛ بدون بای پس قلبی ریوی</t>
  </si>
  <si>
    <t>ترمیم آنومالی شریان کرونر؛ از طریق بستن رگ</t>
  </si>
  <si>
    <t>ترمیم آنومالی شریان کرونر؛ با استفاده از گرافت بدون بای پس قلبی ریوی</t>
  </si>
  <si>
    <t>ترمیم آنومالی شریان کرونر؛ با استفاده از گرافت با بای پس قلبی ریوی</t>
  </si>
  <si>
    <r>
      <rPr>
        <sz val="12"/>
        <color theme="1"/>
        <rFont val="B Traffic"/>
        <charset val="178"/>
      </rPr>
      <t xml:space="preserve">با ساختن تونل شریانی داخل ریوی </t>
    </r>
    <r>
      <rPr>
        <sz val="12"/>
        <color theme="1"/>
        <rFont val="Arial"/>
        <family val="2"/>
        <charset val="1"/>
      </rPr>
      <t>(</t>
    </r>
    <r>
      <rPr>
        <sz val="12"/>
        <color theme="1"/>
        <rFont val="B Traffic"/>
        <charset val="178"/>
      </rPr>
      <t xml:space="preserve">عمل </t>
    </r>
    <r>
      <rPr>
        <sz val="12"/>
        <color theme="1"/>
        <rFont val="Arial"/>
        <family val="2"/>
        <charset val="1"/>
      </rPr>
      <t>Takeuchi)</t>
    </r>
  </si>
  <si>
    <t>بوسیله جابجایی از شریان ریوی به آئورت</t>
  </si>
  <si>
    <t xml:space="preserve">بای پس شریان کرونر، سه گرافت یا کمتر وریدی یا شریانی </t>
  </si>
  <si>
    <r>
      <rPr>
        <sz val="12"/>
        <color theme="1"/>
        <rFont val="Calibri"/>
        <family val="2"/>
        <charset val="1"/>
      </rPr>
      <t>(</t>
    </r>
    <r>
      <rPr>
        <sz val="12"/>
        <color theme="1"/>
        <rFont val="B Traffic"/>
        <charset val="178"/>
      </rPr>
      <t xml:space="preserve">این کد شامل کلیه مراحل انجام عمل </t>
    </r>
    <r>
      <rPr>
        <sz val="12"/>
        <color theme="1"/>
        <rFont val="Calibri"/>
        <family val="2"/>
        <charset val="1"/>
      </rPr>
      <t xml:space="preserve">CABG </t>
    </r>
    <r>
      <rPr>
        <sz val="12"/>
        <color theme="1"/>
        <rFont val="B Traffic"/>
        <charset val="178"/>
      </rPr>
      <t>می‌باشد</t>
    </r>
    <r>
      <rPr>
        <sz val="12"/>
        <color theme="1"/>
        <rFont val="Calibri"/>
        <family val="2"/>
        <charset val="1"/>
      </rPr>
      <t>)</t>
    </r>
  </si>
  <si>
    <t>220</t>
  </si>
  <si>
    <t xml:space="preserve">بای پس شریان کرونر، چهار گرافت یا بیشتر وریدی یا شریانی </t>
  </si>
  <si>
    <t>242</t>
  </si>
  <si>
    <t xml:space="preserve">اعمال مجدد جراحی قلب شامل تعویض یا ترمیم دریچه، بای پس عروق کرونر و یا بیماری‌های مادرزادی مجدد </t>
  </si>
  <si>
    <r>
      <rPr>
        <sz val="12"/>
        <color theme="1"/>
        <rFont val="Calibri"/>
        <family val="2"/>
        <charset val="1"/>
      </rPr>
      <t>(</t>
    </r>
    <r>
      <rPr>
        <sz val="12"/>
        <color theme="1"/>
        <rFont val="B Traffic"/>
        <charset val="178"/>
      </rPr>
      <t xml:space="preserve">برای اعمال جراحی مجدد اول، </t>
    </r>
    <r>
      <rPr>
        <sz val="12"/>
        <color theme="1"/>
        <rFont val="Calibri"/>
        <family val="2"/>
        <charset val="1"/>
      </rPr>
      <t xml:space="preserve">50 </t>
    </r>
    <r>
      <rPr>
        <sz val="12"/>
        <color theme="1"/>
        <rFont val="B Traffic"/>
        <charset val="178"/>
      </rPr>
      <t xml:space="preserve">درصد و برای عمل مجدد دوم و بیشتر، </t>
    </r>
    <r>
      <rPr>
        <sz val="12"/>
        <color theme="1"/>
        <rFont val="Calibri"/>
        <family val="2"/>
        <charset val="1"/>
      </rPr>
      <t xml:space="preserve">75 </t>
    </r>
    <r>
      <rPr>
        <sz val="12"/>
        <color theme="1"/>
        <rFont val="B Traffic"/>
        <charset val="178"/>
      </rPr>
      <t>درصد علاوه بر ارزش نسبی نهایی خدمات ارائه شده قابل محاسبه و گزارش می‌باشد</t>
    </r>
    <r>
      <rPr>
        <sz val="12"/>
        <color theme="1"/>
        <rFont val="Calibri"/>
        <family val="2"/>
        <charset val="1"/>
      </rPr>
      <t>)</t>
    </r>
  </si>
  <si>
    <r>
      <rPr>
        <sz val="11"/>
        <color theme="1"/>
        <rFont val="B Traffic"/>
        <charset val="178"/>
      </rPr>
      <t xml:space="preserve">مجدد اول، </t>
    </r>
    <r>
      <rPr>
        <sz val="11"/>
        <color theme="1"/>
        <rFont val="Arial"/>
        <family val="2"/>
        <charset val="1"/>
      </rPr>
      <t xml:space="preserve">50 </t>
    </r>
    <r>
      <rPr>
        <sz val="11"/>
        <color theme="1"/>
        <rFont val="B Traffic"/>
        <charset val="178"/>
      </rPr>
      <t xml:space="preserve">درصد و مجدد دوم و بیشتر، </t>
    </r>
    <r>
      <rPr>
        <sz val="11"/>
        <color theme="1"/>
        <rFont val="Arial"/>
        <family val="2"/>
        <charset val="1"/>
      </rPr>
      <t xml:space="preserve">75 </t>
    </r>
    <r>
      <rPr>
        <sz val="11"/>
        <color theme="1"/>
        <rFont val="B Traffic"/>
        <charset val="178"/>
      </rPr>
      <t xml:space="preserve">درصد </t>
    </r>
  </si>
  <si>
    <t>کانولاسیون از طریق ورید یا شریان فمورال یا براکیال برای اعمال جراحی قلب</t>
  </si>
  <si>
    <r>
      <rPr>
        <sz val="12"/>
        <color theme="1"/>
        <rFont val="B Traffic"/>
        <charset val="178"/>
      </rPr>
      <t xml:space="preserve">رزکسیون میوکارد </t>
    </r>
    <r>
      <rPr>
        <sz val="12"/>
        <color theme="1"/>
        <rFont val="Arial"/>
        <family val="2"/>
        <charset val="1"/>
      </rPr>
      <t>(</t>
    </r>
    <r>
      <rPr>
        <sz val="12"/>
        <color theme="1"/>
        <rFont val="B Traffic"/>
        <charset val="178"/>
      </rPr>
      <t>برای مثال آنوریسمکتومی بطن</t>
    </r>
    <r>
      <rPr>
        <sz val="12"/>
        <color theme="1"/>
        <rFont val="Arial"/>
        <family val="2"/>
        <charset val="1"/>
      </rPr>
      <t>)</t>
    </r>
  </si>
  <si>
    <t>ترمیم نقص دیواره بین بطنی بعد از انفارکشن، با یا بدون رزکسیون میوکارد</t>
  </si>
  <si>
    <t>لیگاتور گوشک دهلیز چپ</t>
  </si>
  <si>
    <t>Secondary Delayed Sternum Closure</t>
  </si>
  <si>
    <t>سیری‌کولاتوری ارست و یا هیپوترمی عمیق</t>
  </si>
  <si>
    <t>اندارترکتومی کرونر، باز، به هر روش بر روی شریان کرونر راست یا سیرکومفلکس یا نزولی قدامی چپ، هر تعداد رگ</t>
  </si>
  <si>
    <r>
      <rPr>
        <sz val="12"/>
        <color theme="1"/>
        <rFont val="B Traffic"/>
        <charset val="178"/>
      </rPr>
      <t xml:space="preserve">بستن دریچه دهلیزی بطنی </t>
    </r>
    <r>
      <rPr>
        <sz val="12"/>
        <color theme="1"/>
        <rFont val="Arial"/>
        <family val="2"/>
        <charset val="1"/>
      </rPr>
      <t>(</t>
    </r>
    <r>
      <rPr>
        <sz val="12"/>
        <color theme="1"/>
        <rFont val="B Traffic"/>
        <charset val="178"/>
      </rPr>
      <t>میترال یا سه لتی</t>
    </r>
    <r>
      <rPr>
        <sz val="12"/>
        <color theme="1"/>
        <rFont val="Arial"/>
        <family val="2"/>
        <charset val="1"/>
      </rPr>
      <t xml:space="preserve">) </t>
    </r>
    <r>
      <rPr>
        <sz val="12"/>
        <color theme="1"/>
        <rFont val="B Traffic"/>
        <charset val="178"/>
      </rPr>
      <t xml:space="preserve">یا نیمه هلالی </t>
    </r>
    <r>
      <rPr>
        <sz val="12"/>
        <color theme="1"/>
        <rFont val="Arial"/>
        <family val="2"/>
        <charset val="1"/>
      </rPr>
      <t>(</t>
    </r>
    <r>
      <rPr>
        <sz val="12"/>
        <color theme="1"/>
        <rFont val="B Traffic"/>
        <charset val="178"/>
      </rPr>
      <t>آئورت یا شریان ریوی</t>
    </r>
    <r>
      <rPr>
        <sz val="12"/>
        <color theme="1"/>
        <rFont val="Arial"/>
        <family val="2"/>
        <charset val="1"/>
      </rPr>
      <t xml:space="preserve">) </t>
    </r>
    <r>
      <rPr>
        <sz val="12"/>
        <color theme="1"/>
        <rFont val="B Traffic"/>
        <charset val="178"/>
      </rPr>
      <t xml:space="preserve">به وسیله بخیه یا </t>
    </r>
    <r>
      <rPr>
        <sz val="12"/>
        <color theme="1"/>
        <rFont val="Arial"/>
        <family val="2"/>
        <charset val="1"/>
      </rPr>
      <t>Patch</t>
    </r>
  </si>
  <si>
    <r>
      <rPr>
        <sz val="12"/>
        <color theme="1"/>
        <rFont val="B Traffic"/>
        <charset val="178"/>
      </rPr>
      <t xml:space="preserve">آناستوموز شریان ریوی به آئورت </t>
    </r>
    <r>
      <rPr>
        <sz val="12"/>
        <color theme="1"/>
        <rFont val="Arial"/>
        <family val="2"/>
        <charset val="1"/>
      </rPr>
      <t>(</t>
    </r>
    <r>
      <rPr>
        <sz val="12"/>
        <color theme="1"/>
        <rFont val="B Traffic"/>
        <charset val="178"/>
      </rPr>
      <t xml:space="preserve">عمل </t>
    </r>
    <r>
      <rPr>
        <sz val="12"/>
        <color theme="1"/>
        <rFont val="Arial"/>
        <family val="2"/>
        <charset val="1"/>
      </rPr>
      <t>Stansel Damus – Kay )</t>
    </r>
  </si>
  <si>
    <r>
      <rPr>
        <sz val="12"/>
        <color theme="1"/>
        <rFont val="B Traffic"/>
        <charset val="178"/>
      </rPr>
      <t xml:space="preserve">ترميم آنومالي هاي قلبي پيچيده قلبی به وسیله بزرگ كردن نقص ديواره بين بطني از طريق جراحي، نصب کاندویی دریچه دار بین بطن چپ یا راست و اتصال آن به شریان ریوی، ترميم بطن راست با دو خروجي، با ترميم تونل داخل بطني، با ترميم انسداد مجراي خروجي بطن راست، بستن نقص ديواره بين دهليزي و آناستوموز دهليز يا وناكاوا به شريان ريوي </t>
    </r>
    <r>
      <rPr>
        <sz val="12"/>
        <color theme="1"/>
        <rFont val="Calibri"/>
        <family val="2"/>
        <charset val="1"/>
      </rPr>
      <t>(</t>
    </r>
    <r>
      <rPr>
        <sz val="12"/>
        <color theme="1"/>
        <rFont val="B Traffic"/>
        <charset val="178"/>
      </rPr>
      <t xml:space="preserve">عمل ساده </t>
    </r>
    <r>
      <rPr>
        <sz val="12"/>
        <color theme="1"/>
        <rFont val="Calibri"/>
        <family val="2"/>
        <charset val="1"/>
      </rPr>
      <t xml:space="preserve">Fontan) </t>
    </r>
    <r>
      <rPr>
        <sz val="12"/>
        <color theme="1"/>
        <rFont val="B Traffic"/>
        <charset val="178"/>
      </rPr>
      <t xml:space="preserve">یا عمل </t>
    </r>
    <r>
      <rPr>
        <sz val="12"/>
        <color theme="1"/>
        <rFont val="Calibri"/>
        <family val="2"/>
        <charset val="1"/>
      </rPr>
      <t xml:space="preserve">fontan </t>
    </r>
    <r>
      <rPr>
        <sz val="12"/>
        <color theme="1"/>
        <rFont val="B Traffic"/>
        <charset val="178"/>
      </rPr>
      <t>مديفيه</t>
    </r>
  </si>
  <si>
    <r>
      <rPr>
        <sz val="12"/>
        <color theme="1"/>
        <rFont val="B Traffic"/>
        <charset val="178"/>
      </rPr>
      <t xml:space="preserve">ترمیم قلب یک بطنی یا انسداد خروجی آئورت و هیپولازی قوس آئورت </t>
    </r>
    <r>
      <rPr>
        <sz val="12"/>
        <color theme="1"/>
        <rFont val="Calibri"/>
        <family val="2"/>
        <charset val="1"/>
      </rPr>
      <t>(</t>
    </r>
    <r>
      <rPr>
        <sz val="12"/>
        <color theme="1"/>
        <rFont val="B Traffic"/>
        <charset val="178"/>
      </rPr>
      <t>سندرم هیپوپلازی سمت چپ قلب</t>
    </r>
    <r>
      <rPr>
        <sz val="12"/>
        <color theme="1"/>
        <rFont val="Calibri"/>
        <family val="2"/>
        <charset val="1"/>
      </rPr>
      <t>) (</t>
    </r>
    <r>
      <rPr>
        <sz val="12"/>
        <color theme="1"/>
        <rFont val="B Traffic"/>
        <charset val="178"/>
      </rPr>
      <t xml:space="preserve">برای مثال عمل </t>
    </r>
    <r>
      <rPr>
        <sz val="12"/>
        <color theme="1"/>
        <rFont val="Calibri"/>
        <family val="2"/>
        <charset val="1"/>
      </rPr>
      <t>Norwood)</t>
    </r>
  </si>
  <si>
    <r>
      <rPr>
        <sz val="12"/>
        <color theme="1"/>
        <rFont val="B Traffic"/>
        <charset val="178"/>
      </rPr>
      <t>ترميم نقص ديواره بين دهليزي</t>
    </r>
    <r>
      <rPr>
        <sz val="12"/>
        <color theme="1"/>
        <rFont val="Calibri"/>
        <family val="2"/>
        <charset val="1"/>
      </rPr>
      <t>(ASD)</t>
    </r>
    <r>
      <rPr>
        <sz val="12"/>
        <color theme="1"/>
        <rFont val="B Traffic"/>
        <charset val="178"/>
      </rPr>
      <t xml:space="preserve">، با باي پس قلبي ريوي، با یا بدون </t>
    </r>
    <r>
      <rPr>
        <sz val="12"/>
        <color theme="1"/>
        <rFont val="Calibri"/>
        <family val="2"/>
        <charset val="1"/>
      </rPr>
      <t xml:space="preserve">Patch </t>
    </r>
  </si>
  <si>
    <r>
      <rPr>
        <sz val="12"/>
        <color theme="1"/>
        <rFont val="B Traffic"/>
        <charset val="178"/>
      </rPr>
      <t xml:space="preserve">ترميم نقص ديواره بين بطنی </t>
    </r>
    <r>
      <rPr>
        <sz val="12"/>
        <color theme="1"/>
        <rFont val="Calibri"/>
        <family val="2"/>
        <charset val="1"/>
      </rPr>
      <t>(VSD)</t>
    </r>
    <r>
      <rPr>
        <sz val="12"/>
        <color theme="1"/>
        <rFont val="B Traffic"/>
        <charset val="178"/>
      </rPr>
      <t xml:space="preserve">، با باي پس قلبي ريوي، با یا بدون </t>
    </r>
    <r>
      <rPr>
        <sz val="12"/>
        <color theme="1"/>
        <rFont val="Calibri"/>
        <family val="2"/>
        <charset val="1"/>
      </rPr>
      <t xml:space="preserve">Patch </t>
    </r>
  </si>
  <si>
    <r>
      <rPr>
        <sz val="12"/>
        <color theme="1"/>
        <rFont val="B Traffic"/>
        <charset val="178"/>
      </rPr>
      <t xml:space="preserve">بستن مستقیم یا بوسیله </t>
    </r>
    <r>
      <rPr>
        <sz val="12"/>
        <color theme="1"/>
        <rFont val="Calibri"/>
        <family val="2"/>
        <charset val="1"/>
      </rPr>
      <t xml:space="preserve">Patch </t>
    </r>
    <r>
      <rPr>
        <sz val="12"/>
        <color theme="1"/>
        <rFont val="B Traffic"/>
        <charset val="178"/>
      </rPr>
      <t>سینوس ونوزوم با یا بدون آنومالی درناژ ورید ریوی</t>
    </r>
  </si>
  <si>
    <r>
      <rPr>
        <sz val="12"/>
        <color theme="1"/>
        <rFont val="B Traffic"/>
        <charset val="178"/>
      </rPr>
      <t>ترميم همزمان نقص ديواره بين دهليزي و نقص ديواره بين بطني</t>
    </r>
    <r>
      <rPr>
        <sz val="12"/>
        <color theme="1"/>
        <rFont val="Calibri"/>
        <family val="2"/>
        <charset val="1"/>
      </rPr>
      <t>(ASD</t>
    </r>
    <r>
      <rPr>
        <sz val="12"/>
        <color theme="1"/>
        <rFont val="B Traffic"/>
        <charset val="178"/>
      </rPr>
      <t xml:space="preserve">همراه با </t>
    </r>
    <r>
      <rPr>
        <sz val="12"/>
        <color theme="1"/>
        <rFont val="Calibri"/>
        <family val="2"/>
        <charset val="1"/>
      </rPr>
      <t xml:space="preserve">(VSD </t>
    </r>
    <r>
      <rPr>
        <sz val="12"/>
        <color theme="1"/>
        <rFont val="B Traffic"/>
        <charset val="178"/>
      </rPr>
      <t xml:space="preserve">با بستن مستقيم يا به وسيله </t>
    </r>
    <r>
      <rPr>
        <sz val="12"/>
        <color theme="1"/>
        <rFont val="Calibri"/>
        <family val="2"/>
        <charset val="1"/>
      </rPr>
      <t>Patch</t>
    </r>
  </si>
  <si>
    <r>
      <rPr>
        <sz val="12"/>
        <color theme="1"/>
        <rFont val="B Traffic"/>
        <charset val="178"/>
      </rPr>
      <t xml:space="preserve">ترمیم کانال دهلیزی بطنی </t>
    </r>
    <r>
      <rPr>
        <sz val="12"/>
        <color theme="1"/>
        <rFont val="Calibri"/>
        <family val="2"/>
        <charset val="1"/>
      </rPr>
      <t xml:space="preserve">(A.VChannel) </t>
    </r>
    <r>
      <rPr>
        <sz val="12"/>
        <color theme="1"/>
        <rFont val="B Traffic"/>
        <charset val="178"/>
      </rPr>
      <t>ناقص با یا بدون ترمیم دریچه دهلیزی بطنی</t>
    </r>
  </si>
  <si>
    <r>
      <rPr>
        <sz val="12"/>
        <color theme="1"/>
        <rFont val="B Traffic"/>
        <charset val="178"/>
      </rPr>
      <t xml:space="preserve">ترمیم کانال دهلیزی بطنی </t>
    </r>
    <r>
      <rPr>
        <sz val="12"/>
        <color theme="1"/>
        <rFont val="Calibri"/>
        <family val="2"/>
        <charset val="1"/>
      </rPr>
      <t xml:space="preserve">(AV Channel) </t>
    </r>
    <r>
      <rPr>
        <sz val="12"/>
        <color theme="1"/>
        <rFont val="B Traffic"/>
        <charset val="178"/>
      </rPr>
      <t>کامل با یا بدون ترمیم دریچه دهلیزی بطنی</t>
    </r>
  </si>
  <si>
    <r>
      <rPr>
        <sz val="12"/>
        <color theme="1"/>
        <rFont val="B Traffic"/>
        <charset val="178"/>
      </rPr>
      <t xml:space="preserve">بستن نقص ديواره بين بطني </t>
    </r>
    <r>
      <rPr>
        <sz val="12"/>
        <color theme="1"/>
        <rFont val="Calibri"/>
        <family val="2"/>
        <charset val="1"/>
      </rPr>
      <t xml:space="preserve">(VSD) </t>
    </r>
    <r>
      <rPr>
        <sz val="12"/>
        <color theme="1"/>
        <rFont val="B Traffic"/>
        <charset val="178"/>
      </rPr>
      <t xml:space="preserve">با يا بدون </t>
    </r>
    <r>
      <rPr>
        <sz val="12"/>
        <color theme="1"/>
        <rFont val="Calibri"/>
        <family val="2"/>
        <charset val="1"/>
      </rPr>
      <t>Patch</t>
    </r>
    <r>
      <rPr>
        <sz val="12"/>
        <color theme="1"/>
        <rFont val="B Traffic"/>
        <charset val="178"/>
      </rPr>
      <t xml:space="preserve">؛ همراه با هر کدام از اعمال؛ والووتومي ريوي يا رزکسيون انفانديبول </t>
    </r>
    <r>
      <rPr>
        <sz val="12"/>
        <color theme="1"/>
        <rFont val="Calibri"/>
        <family val="2"/>
        <charset val="1"/>
      </rPr>
      <t>(</t>
    </r>
    <r>
      <rPr>
        <sz val="12"/>
        <color theme="1"/>
        <rFont val="B Traffic"/>
        <charset val="178"/>
      </rPr>
      <t>غير سيانوتيک</t>
    </r>
    <r>
      <rPr>
        <sz val="12"/>
        <color theme="1"/>
        <rFont val="Calibri"/>
        <family val="2"/>
        <charset val="1"/>
      </rPr>
      <t xml:space="preserve">) </t>
    </r>
    <r>
      <rPr>
        <sz val="12"/>
        <color theme="1"/>
        <rFont val="B Traffic"/>
        <charset val="178"/>
      </rPr>
      <t xml:space="preserve">و یا برداشتن بند شريان ريوي با يا بدون </t>
    </r>
    <r>
      <rPr>
        <sz val="12"/>
        <color theme="1"/>
        <rFont val="Calibri"/>
        <family val="2"/>
        <charset val="1"/>
      </rPr>
      <t xml:space="preserve">Gusset </t>
    </r>
  </si>
  <si>
    <r>
      <rPr>
        <sz val="12"/>
        <color theme="1"/>
        <rFont val="B Traffic"/>
        <charset val="178"/>
      </rPr>
      <t xml:space="preserve">ترمیم دیواره بین دهلیزی نوع سینوس ونوزوم </t>
    </r>
    <r>
      <rPr>
        <sz val="12"/>
        <color theme="1"/>
        <rFont val="Calibri"/>
        <family val="2"/>
        <charset val="1"/>
      </rPr>
      <t>(</t>
    </r>
    <r>
      <rPr>
        <sz val="12"/>
        <color theme="1"/>
        <rFont val="B Traffic"/>
        <charset val="178"/>
      </rPr>
      <t xml:space="preserve">عمل </t>
    </r>
    <r>
      <rPr>
        <sz val="12"/>
        <color theme="1"/>
        <rFont val="Calibri"/>
        <family val="2"/>
        <charset val="1"/>
      </rPr>
      <t>Warden)</t>
    </r>
  </si>
  <si>
    <t>بندگذاری دور شریان ریوی</t>
  </si>
  <si>
    <t>ترمیم کامل تترالوژی فالوت با یا بدون آترزی شریان ریوس؛ به هر روش</t>
  </si>
  <si>
    <t>ترمیم فیستول یا آنوریسم سینوس والسالوا با یا بدون بای پس قلبی ریوی با یا بدون ترمیم نقص دیواره بین بطنی با یا بدون بستن تونل بین آئورت و بطن چپ</t>
  </si>
  <si>
    <r>
      <rPr>
        <sz val="12"/>
        <color theme="1"/>
        <rFont val="B Traffic"/>
        <charset val="178"/>
      </rPr>
      <t xml:space="preserve">ترمیم کامل آنومالی برگشت وریدی </t>
    </r>
    <r>
      <rPr>
        <sz val="12"/>
        <color theme="1"/>
        <rFont val="Calibri"/>
        <family val="2"/>
        <charset val="1"/>
      </rPr>
      <t>(</t>
    </r>
    <r>
      <rPr>
        <sz val="12"/>
        <color theme="1"/>
        <rFont val="B Traffic"/>
        <charset val="178"/>
      </rPr>
      <t>انواع فوق قلبی، داخل قلبی، زیر قلبی</t>
    </r>
    <r>
      <rPr>
        <sz val="12"/>
        <color theme="1"/>
        <rFont val="Calibri"/>
        <family val="2"/>
        <charset val="1"/>
      </rPr>
      <t>)</t>
    </r>
  </si>
  <si>
    <t xml:space="preserve">ترمیم قلب سه دهلیزی یا حلقه بالای دریچه میترال بوسیله رزکسیون مامبران دهلیز چپ </t>
  </si>
  <si>
    <r>
      <rPr>
        <sz val="12"/>
        <color theme="1"/>
        <rFont val="B Traffic"/>
        <charset val="178"/>
      </rPr>
      <t xml:space="preserve">سپتکتومی یا سپتوستومی دهلیز؛ عمل قلب بسته </t>
    </r>
    <r>
      <rPr>
        <sz val="12"/>
        <color theme="1"/>
        <rFont val="Arial"/>
        <family val="2"/>
        <charset val="1"/>
      </rPr>
      <t>(</t>
    </r>
    <r>
      <rPr>
        <sz val="12"/>
        <color theme="1"/>
        <rFont val="B Traffic"/>
        <charset val="178"/>
      </rPr>
      <t xml:space="preserve">عمل </t>
    </r>
    <r>
      <rPr>
        <sz val="12"/>
        <color theme="1"/>
        <rFont val="Arial"/>
        <family val="2"/>
        <charset val="1"/>
      </rPr>
      <t>Blalock-hanlon)</t>
    </r>
  </si>
  <si>
    <t>سپتکتومی یا سپتوستومی قلب باز با بای پس قلبی ریوی</t>
  </si>
  <si>
    <t xml:space="preserve">سپتکتومی یا سپتوستومی قلب باز با بستن جریان خون ورودی </t>
  </si>
  <si>
    <r>
      <rPr>
        <sz val="12"/>
        <color theme="1"/>
        <rFont val="B Traffic"/>
        <charset val="178"/>
      </rPr>
      <t xml:space="preserve">اعمال شنت گذاری شامل سابکلاوین به شریان ریوی </t>
    </r>
    <r>
      <rPr>
        <sz val="12"/>
        <color theme="1"/>
        <rFont val="Arial"/>
        <family val="2"/>
        <charset val="1"/>
      </rPr>
      <t>(</t>
    </r>
    <r>
      <rPr>
        <sz val="12"/>
        <color theme="1"/>
        <rFont val="B Traffic"/>
        <charset val="178"/>
      </rPr>
      <t xml:space="preserve">عمل </t>
    </r>
    <r>
      <rPr>
        <sz val="12"/>
        <color theme="1"/>
        <rFont val="Arial"/>
        <family val="2"/>
        <charset val="1"/>
      </rPr>
      <t xml:space="preserve">Blalock-Taussig) </t>
    </r>
    <r>
      <rPr>
        <sz val="12"/>
        <color theme="1"/>
        <rFont val="B Traffic"/>
        <charset val="178"/>
      </rPr>
      <t xml:space="preserve">یا آئورت صعودی به شریان ریوی </t>
    </r>
    <r>
      <rPr>
        <sz val="12"/>
        <color theme="1"/>
        <rFont val="Arial"/>
        <family val="2"/>
        <charset val="1"/>
      </rPr>
      <t>(</t>
    </r>
    <r>
      <rPr>
        <sz val="12"/>
        <color theme="1"/>
        <rFont val="B Traffic"/>
        <charset val="178"/>
      </rPr>
      <t xml:space="preserve">عمل </t>
    </r>
    <r>
      <rPr>
        <sz val="12"/>
        <color theme="1"/>
        <rFont val="Arial"/>
        <family val="2"/>
        <charset val="1"/>
      </rPr>
      <t xml:space="preserve">Waterston) </t>
    </r>
    <r>
      <rPr>
        <sz val="12"/>
        <color theme="1"/>
        <rFont val="B Traffic"/>
        <charset val="178"/>
      </rPr>
      <t xml:space="preserve">یا آئورت نزولی به شریان ریوی </t>
    </r>
    <r>
      <rPr>
        <sz val="12"/>
        <color theme="1"/>
        <rFont val="Arial"/>
        <family val="2"/>
        <charset val="1"/>
      </rPr>
      <t>(</t>
    </r>
    <r>
      <rPr>
        <sz val="12"/>
        <color theme="1"/>
        <rFont val="B Traffic"/>
        <charset val="178"/>
      </rPr>
      <t xml:space="preserve">عمل </t>
    </r>
    <r>
      <rPr>
        <sz val="12"/>
        <color theme="1"/>
        <rFont val="Arial"/>
        <family val="2"/>
        <charset val="1"/>
      </rPr>
      <t xml:space="preserve">Potts-Smith ) </t>
    </r>
    <r>
      <rPr>
        <sz val="12"/>
        <color theme="1"/>
        <rFont val="B Traffic"/>
        <charset val="178"/>
      </rPr>
      <t xml:space="preserve">یا مرکزی با گرافت مصنوعی یا ورید اجوف فوقانی به شریان ریوی برای جریان دادن خون به یک ریه </t>
    </r>
    <r>
      <rPr>
        <sz val="12"/>
        <color theme="1"/>
        <rFont val="Arial"/>
        <family val="2"/>
        <charset val="1"/>
      </rPr>
      <t>(</t>
    </r>
    <r>
      <rPr>
        <sz val="12"/>
        <color theme="1"/>
        <rFont val="B Traffic"/>
        <charset val="178"/>
      </rPr>
      <t xml:space="preserve">عمل </t>
    </r>
    <r>
      <rPr>
        <sz val="12"/>
        <color theme="1"/>
        <rFont val="Arial"/>
        <family val="2"/>
        <charset val="1"/>
      </rPr>
      <t xml:space="preserve">Glenn </t>
    </r>
    <r>
      <rPr>
        <sz val="12"/>
        <color theme="1"/>
        <rFont val="B Traffic"/>
        <charset val="178"/>
      </rPr>
      <t>کلاسیک</t>
    </r>
    <r>
      <rPr>
        <sz val="12"/>
        <color theme="1"/>
        <rFont val="Arial"/>
        <family val="2"/>
        <charset val="1"/>
      </rPr>
      <t xml:space="preserve">) </t>
    </r>
    <r>
      <rPr>
        <sz val="12"/>
        <color theme="1"/>
        <rFont val="B Traffic"/>
        <charset val="178"/>
      </rPr>
      <t xml:space="preserve">یا ورید اجوف فوقانی به شریان ریوی برای جریان دادن خون به هر دو ریه </t>
    </r>
    <r>
      <rPr>
        <sz val="12"/>
        <color theme="1"/>
        <rFont val="Arial"/>
        <family val="2"/>
        <charset val="1"/>
      </rPr>
      <t>(</t>
    </r>
    <r>
      <rPr>
        <sz val="12"/>
        <color theme="1"/>
        <rFont val="B Traffic"/>
        <charset val="178"/>
      </rPr>
      <t xml:space="preserve">عمل </t>
    </r>
    <r>
      <rPr>
        <sz val="12"/>
        <color theme="1"/>
        <rFont val="Arial"/>
        <family val="2"/>
        <charset val="1"/>
      </rPr>
      <t xml:space="preserve">Glenn </t>
    </r>
    <r>
      <rPr>
        <sz val="12"/>
        <color theme="1"/>
        <rFont val="B Traffic"/>
        <charset val="178"/>
      </rPr>
      <t>دو جهتی</t>
    </r>
    <r>
      <rPr>
        <sz val="12"/>
        <color theme="1"/>
        <rFont val="Arial"/>
        <family val="2"/>
        <charset val="1"/>
      </rPr>
      <t xml:space="preserve">) </t>
    </r>
  </si>
  <si>
    <t>ترمیم جابجایی شریان های بزرگ قلب با نقص دیواره بین بطنی و تنگی زیر شریان ریوی؛ با بزرگ کردن نقص دیواره بین بطنی بوسیله جراحی</t>
  </si>
  <si>
    <r>
      <rPr>
        <sz val="12"/>
        <color theme="1"/>
        <rFont val="B Traffic"/>
        <charset val="178"/>
      </rPr>
      <t xml:space="preserve">ترمیم جابجایی شریان های بزرگ قلب، عمل </t>
    </r>
    <r>
      <rPr>
        <sz val="12"/>
        <color theme="1"/>
        <rFont val="Arial"/>
        <family val="2"/>
        <charset val="1"/>
      </rPr>
      <t xml:space="preserve">Baffle </t>
    </r>
    <r>
      <rPr>
        <sz val="12"/>
        <color theme="1"/>
        <rFont val="B Traffic"/>
        <charset val="178"/>
      </rPr>
      <t xml:space="preserve">دهلیزی </t>
    </r>
    <r>
      <rPr>
        <sz val="12"/>
        <color theme="1"/>
        <rFont val="Arial"/>
        <family val="2"/>
        <charset val="1"/>
      </rPr>
      <t>(</t>
    </r>
    <r>
      <rPr>
        <sz val="12"/>
        <color theme="1"/>
        <rFont val="B Traffic"/>
        <charset val="178"/>
      </rPr>
      <t xml:space="preserve">برای مثال </t>
    </r>
    <r>
      <rPr>
        <sz val="12"/>
        <color theme="1"/>
        <rFont val="Arial"/>
        <family val="2"/>
        <charset val="1"/>
      </rPr>
      <t xml:space="preserve">Mustard </t>
    </r>
    <r>
      <rPr>
        <sz val="12"/>
        <color theme="1"/>
        <rFont val="B Traffic"/>
        <charset val="178"/>
      </rPr>
      <t xml:space="preserve">یا </t>
    </r>
    <r>
      <rPr>
        <sz val="12"/>
        <color theme="1"/>
        <rFont val="Arial"/>
        <family val="2"/>
        <charset val="1"/>
      </rPr>
      <t xml:space="preserve">Senning) </t>
    </r>
    <r>
      <rPr>
        <sz val="12"/>
        <color theme="1"/>
        <rFont val="B Traffic"/>
        <charset val="178"/>
      </rPr>
      <t>با بای پس قلبی ریوی؛ با یا بدون برداشتن باند شریان ریوی با یا بدون بستن نقص دیواره بین بطنی با یا بدون ترمیم انسداد زیر شریان ریوی</t>
    </r>
  </si>
  <si>
    <r>
      <rPr>
        <sz val="12"/>
        <color theme="1"/>
        <rFont val="B Traffic"/>
        <charset val="178"/>
      </rPr>
      <t xml:space="preserve">اصلاح جابجایی شریان های بزرگ قلب، بازسازی شریان آئورت و ریوی </t>
    </r>
    <r>
      <rPr>
        <sz val="12"/>
        <color theme="1"/>
        <rFont val="Arial"/>
        <family val="2"/>
        <charset val="1"/>
      </rPr>
      <t>(</t>
    </r>
    <r>
      <rPr>
        <sz val="12"/>
        <color theme="1"/>
        <rFont val="B Traffic"/>
        <charset val="178"/>
      </rPr>
      <t xml:space="preserve">مثل عمل </t>
    </r>
    <r>
      <rPr>
        <sz val="12"/>
        <color theme="1"/>
        <rFont val="Arial"/>
        <family val="2"/>
        <charset val="1"/>
      </rPr>
      <t>Jatene)</t>
    </r>
    <r>
      <rPr>
        <sz val="12"/>
        <color theme="1"/>
        <rFont val="B Traffic"/>
        <charset val="178"/>
      </rPr>
      <t>؛ با یا بدون برداشتن باند شریان ریوی با یا بدون بستن نقص دیواره بین بطنی با یا بدون ترمیم انسداد زیر شریان ریوی</t>
    </r>
  </si>
  <si>
    <r>
      <rPr>
        <sz val="12"/>
        <color theme="1"/>
        <rFont val="B Traffic"/>
        <charset val="178"/>
      </rPr>
      <t xml:space="preserve">ترمیم کامل تنه شریانی </t>
    </r>
    <r>
      <rPr>
        <sz val="12"/>
        <color theme="1"/>
        <rFont val="Calibri"/>
        <family val="2"/>
        <charset val="1"/>
      </rPr>
      <t>(</t>
    </r>
    <r>
      <rPr>
        <sz val="12"/>
        <color theme="1"/>
        <rFont val="B Traffic"/>
        <charset val="178"/>
      </rPr>
      <t xml:space="preserve">مثل عمل </t>
    </r>
    <r>
      <rPr>
        <sz val="12"/>
        <color theme="1"/>
        <rFont val="Calibri"/>
        <family val="2"/>
        <charset val="1"/>
      </rPr>
      <t>Rastelli)</t>
    </r>
  </si>
  <si>
    <t xml:space="preserve">کاشت مجدد یک شریان ریوی غیر طبیعی </t>
  </si>
  <si>
    <r>
      <rPr>
        <sz val="12"/>
        <color theme="1"/>
        <rFont val="Arial"/>
        <family val="2"/>
        <charset val="1"/>
      </rPr>
      <t>(</t>
    </r>
    <r>
      <rPr>
        <sz val="12"/>
        <color theme="1"/>
        <rFont val="B Traffic"/>
        <charset val="178"/>
      </rPr>
      <t xml:space="preserve">برای بند شریان ریوی از کد </t>
    </r>
    <r>
      <rPr>
        <sz val="12"/>
        <color theme="1"/>
        <rFont val="Arial"/>
        <family val="2"/>
        <charset val="1"/>
      </rPr>
      <t xml:space="preserve">301290 </t>
    </r>
    <r>
      <rPr>
        <sz val="12"/>
        <color theme="1"/>
        <rFont val="B Traffic"/>
        <charset val="178"/>
      </rPr>
      <t>استفاده کنید</t>
    </r>
    <r>
      <rPr>
        <sz val="12"/>
        <color theme="1"/>
        <rFont val="Arial"/>
        <family val="2"/>
        <charset val="1"/>
      </rPr>
      <t>)</t>
    </r>
  </si>
  <si>
    <r>
      <rPr>
        <sz val="12"/>
        <color theme="1"/>
        <rFont val="B Traffic"/>
        <charset val="178"/>
      </rPr>
      <t xml:space="preserve">ساسپنسیون آئورت </t>
    </r>
    <r>
      <rPr>
        <sz val="12"/>
        <color theme="1"/>
        <rFont val="Arial"/>
        <family val="2"/>
        <charset val="1"/>
      </rPr>
      <t>(</t>
    </r>
    <r>
      <rPr>
        <sz val="12"/>
        <color theme="1"/>
        <rFont val="B Traffic"/>
        <charset val="178"/>
      </rPr>
      <t>آئورتوپکسی</t>
    </r>
    <r>
      <rPr>
        <sz val="12"/>
        <color theme="1"/>
        <rFont val="Arial"/>
        <family val="2"/>
        <charset val="1"/>
      </rPr>
      <t xml:space="preserve">) </t>
    </r>
    <r>
      <rPr>
        <sz val="12"/>
        <color theme="1"/>
        <rFont val="B Traffic"/>
        <charset val="178"/>
      </rPr>
      <t xml:space="preserve">برای کاهش فشار روی تراشه </t>
    </r>
    <r>
      <rPr>
        <sz val="12"/>
        <color theme="1"/>
        <rFont val="Arial"/>
        <family val="2"/>
        <charset val="1"/>
      </rPr>
      <t>(</t>
    </r>
    <r>
      <rPr>
        <sz val="12"/>
        <color theme="1"/>
        <rFont val="B Traffic"/>
        <charset val="178"/>
      </rPr>
      <t>برای مثال برای تراکئومالاسی</t>
    </r>
    <r>
      <rPr>
        <sz val="12"/>
        <color theme="1"/>
        <rFont val="Arial"/>
        <family val="2"/>
        <charset val="1"/>
      </rPr>
      <t>) (</t>
    </r>
    <r>
      <rPr>
        <sz val="12"/>
        <color theme="1"/>
        <rFont val="B Traffic"/>
        <charset val="178"/>
      </rPr>
      <t>عمل مستقل</t>
    </r>
    <r>
      <rPr>
        <sz val="12"/>
        <color theme="1"/>
        <rFont val="Arial"/>
        <family val="2"/>
        <charset val="1"/>
      </rPr>
      <t>)</t>
    </r>
  </si>
  <si>
    <t>ترمیم داخل عروقی آنوریسم یا دیسکسیون آئورت شکمی زیر عروق کلیوی؛ با استفاده از پروتز لوله ای آئورت به آئورت</t>
  </si>
  <si>
    <r>
      <rPr>
        <sz val="12"/>
        <color theme="1"/>
        <rFont val="B Traffic"/>
        <charset val="178"/>
      </rPr>
      <t xml:space="preserve">ترمیم داخل عروقی آنوریسم یا دیسکسیون آئورت شکمی زیر عروق کلیوی؛ با استفاده از پروتز لوله ای آئورت به آئورت یا با استفاده از پروتز مادولار دو شاخه </t>
    </r>
    <r>
      <rPr>
        <sz val="12"/>
        <color theme="1"/>
        <rFont val="Arial"/>
        <family val="2"/>
        <charset val="1"/>
      </rPr>
      <t>(</t>
    </r>
    <r>
      <rPr>
        <sz val="12"/>
        <color theme="1"/>
        <rFont val="B Traffic"/>
        <charset val="178"/>
      </rPr>
      <t>دو شاخه وصل شونده</t>
    </r>
    <r>
      <rPr>
        <sz val="12"/>
        <color theme="1"/>
        <rFont val="Arial"/>
        <family val="2"/>
        <charset val="1"/>
      </rPr>
      <t xml:space="preserve">) </t>
    </r>
    <r>
      <rPr>
        <sz val="12"/>
        <color theme="1"/>
        <rFont val="B Traffic"/>
        <charset val="178"/>
      </rPr>
      <t>یا با استفاده از پروتز یک تکه دو شاخه یا با استفاده از پروتز آئورتوایلیاک یا آئورت به یک فمورال</t>
    </r>
  </si>
  <si>
    <r>
      <rPr>
        <sz val="12"/>
        <color theme="1"/>
        <rFont val="B Traffic"/>
        <charset val="178"/>
      </rPr>
      <t xml:space="preserve">قطع رگ نابجا </t>
    </r>
    <r>
      <rPr>
        <sz val="12"/>
        <color theme="1"/>
        <rFont val="Arial"/>
        <family val="2"/>
        <charset val="1"/>
      </rPr>
      <t>(</t>
    </r>
    <r>
      <rPr>
        <sz val="12"/>
        <color theme="1"/>
        <rFont val="B Traffic"/>
        <charset val="178"/>
      </rPr>
      <t>حلقه عروقی</t>
    </r>
    <r>
      <rPr>
        <sz val="12"/>
        <color theme="1"/>
        <rFont val="Arial"/>
        <family val="2"/>
        <charset val="1"/>
      </rPr>
      <t xml:space="preserve">) </t>
    </r>
    <r>
      <rPr>
        <sz val="12"/>
        <color theme="1"/>
        <rFont val="B Traffic"/>
        <charset val="178"/>
      </rPr>
      <t>با یا بدون آناستوموز مجدد</t>
    </r>
  </si>
  <si>
    <t>بستن نقص دیواره آئورتوپولمونر؛ بدون بای پس قلبی ریوی</t>
  </si>
  <si>
    <t>بستن نقص دیواره آئورتوپولمونر؛ با بای پس قلبی ریوی</t>
  </si>
  <si>
    <r>
      <rPr>
        <sz val="12"/>
        <color theme="1"/>
        <rFont val="B Traffic"/>
        <charset val="178"/>
      </rPr>
      <t xml:space="preserve">بستن یا قطع </t>
    </r>
    <r>
      <rPr>
        <sz val="12"/>
        <color theme="1"/>
        <rFont val="Calibri"/>
        <family val="2"/>
        <charset val="1"/>
      </rPr>
      <t xml:space="preserve">PDA </t>
    </r>
    <r>
      <rPr>
        <sz val="12"/>
        <color theme="1"/>
        <rFont val="B Traffic"/>
        <charset val="178"/>
      </rPr>
      <t xml:space="preserve">به روش باز با بای پس قلبی و ریوی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</si>
  <si>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بستن یا قطع </t>
    </r>
    <r>
      <rPr>
        <sz val="12"/>
        <color theme="1"/>
        <rFont val="Calibri"/>
        <family val="2"/>
        <charset val="1"/>
      </rPr>
      <t xml:space="preserve">PDA </t>
    </r>
    <r>
      <rPr>
        <sz val="12"/>
        <color theme="1"/>
        <rFont val="B Traffic"/>
        <charset val="178"/>
      </rPr>
      <t>همراه با سایر پروسیجرهای جراحی قلب</t>
    </r>
  </si>
  <si>
    <r>
      <rPr>
        <sz val="12"/>
        <color theme="1"/>
        <rFont val="B Traffic"/>
        <charset val="178"/>
      </rPr>
      <t xml:space="preserve">بستن </t>
    </r>
    <r>
      <rPr>
        <sz val="12"/>
        <color theme="1"/>
        <rFont val="Calibri"/>
        <family val="2"/>
        <charset val="1"/>
      </rPr>
      <t>PDA</t>
    </r>
    <r>
      <rPr>
        <sz val="12"/>
        <color theme="1"/>
        <rFont val="B Traffic"/>
        <charset val="178"/>
      </rPr>
      <t>؛ از طریق پوست</t>
    </r>
  </si>
  <si>
    <t>بستن فیستول‌ها، کولترال‌ها و شانت‌های باقی مانده؛ از طریق پوست</t>
  </si>
  <si>
    <t>بستن نشت دریچه؛ از طریق پوست شامل کلیه پروسیجرهای مرتبط به هر روش</t>
  </si>
  <si>
    <t>اکسیزیون کوارکتاسیون آئورت با یا بدون مجرای شریانی باز؛ با آناستوموز مستقیم با یا بدون گرافت یا ترمیم با استفاده از شریان سابکلاوین چپ یا پروتز مصنوعی بعنوان گاست برای بزرگ کردن</t>
  </si>
  <si>
    <t>ترمیم قوس آئورت هیپوپلاستیک یا قطع شده با استفاده از گرافت اتوژن یا مصنوعی؛ بدون بای پس قلبی ریوی</t>
  </si>
  <si>
    <t>ترمیم قوس آئورت هیپوپلاستیک یا قطع شده با استفاده از گرافت اتوژن یا مصنوعی؛ با بای پس قلبی ریوی</t>
  </si>
  <si>
    <t xml:space="preserve">گرافت قوس عرضی با بای پس قلبی ریوی </t>
  </si>
  <si>
    <r>
      <rPr>
        <sz val="12"/>
        <color theme="1"/>
        <rFont val="Calibri"/>
        <family val="2"/>
        <charset val="1"/>
      </rPr>
      <t>(</t>
    </r>
    <r>
      <rPr>
        <sz val="12"/>
        <color theme="1"/>
        <rFont val="B Traffic"/>
        <charset val="178"/>
      </rPr>
      <t>کد دیگری همراه با این کد قابل گزارش و محاسبه نمی‌باشد</t>
    </r>
    <r>
      <rPr>
        <sz val="12"/>
        <color theme="1"/>
        <rFont val="Calibri"/>
        <family val="2"/>
        <charset val="1"/>
      </rPr>
      <t>)</t>
    </r>
  </si>
  <si>
    <t xml:space="preserve">گرافت آئورت توراسیک نزولی با یا بدون بای پس </t>
  </si>
  <si>
    <t xml:space="preserve">ترمیم آنوریسم آئورت سینه ای شکمی، با گرافت، با یا بدون بای پس قلبی ریوی </t>
  </si>
  <si>
    <r>
      <rPr>
        <sz val="12"/>
        <color theme="1"/>
        <rFont val="B Traffic"/>
        <charset val="178"/>
      </rPr>
      <t xml:space="preserve">ترمیم ریشه آئورت وتعویض آئورت صعودی بصورت عمل بنتال یا عمل یاکوب یا عمل </t>
    </r>
    <r>
      <rPr>
        <sz val="12"/>
        <color theme="1"/>
        <rFont val="Calibri"/>
        <family val="2"/>
        <charset val="1"/>
      </rPr>
      <t xml:space="preserve">David </t>
    </r>
    <r>
      <rPr>
        <sz val="12"/>
        <color theme="1"/>
        <rFont val="B Traffic"/>
        <charset val="178"/>
      </rPr>
      <t xml:space="preserve">با یا بدون تعویض دریچه مصنوعی با بای پس قلبی ریوی </t>
    </r>
  </si>
  <si>
    <r>
      <rPr>
        <sz val="12"/>
        <color theme="1"/>
        <rFont val="Calibri"/>
        <family val="2"/>
        <charset val="1"/>
      </rPr>
      <t>(</t>
    </r>
    <r>
      <rPr>
        <sz val="12"/>
        <color theme="1"/>
        <rFont val="B Traffic"/>
        <charset val="178"/>
      </rPr>
      <t>کد دیگری با این کد قابل گزارش نمی‌باشد</t>
    </r>
    <r>
      <rPr>
        <sz val="12"/>
        <color theme="1"/>
        <rFont val="Calibri"/>
        <family val="2"/>
        <charset val="1"/>
      </rPr>
      <t>)</t>
    </r>
  </si>
  <si>
    <t>آمبولکتومی شریان ریوی؛ با یا بدون بای پس قلبی ریوی</t>
  </si>
  <si>
    <t>93.75</t>
  </si>
  <si>
    <t>اندارترکتومی ریوی، با یا بدون امبولکتومی، با بای پس قلبی ریوی</t>
  </si>
  <si>
    <t>206.25</t>
  </si>
  <si>
    <r>
      <rPr>
        <sz val="12"/>
        <color theme="1"/>
        <rFont val="B Traffic"/>
        <charset val="178"/>
      </rPr>
      <t xml:space="preserve">ترمیم تنگی شریان ریوی بوسیله بازسازی با گرافت یا </t>
    </r>
    <r>
      <rPr>
        <sz val="12"/>
        <color theme="1"/>
        <rFont val="Arial"/>
        <family val="2"/>
        <charset val="1"/>
      </rPr>
      <t xml:space="preserve">Patch </t>
    </r>
  </si>
  <si>
    <r>
      <rPr>
        <sz val="12"/>
        <color theme="1"/>
        <rFont val="B Traffic"/>
        <charset val="178"/>
      </rPr>
      <t xml:space="preserve">ترمیم آترزی شریان ریوی همراه با نقص دیواره، بین بطنی بوسیله </t>
    </r>
    <r>
      <rPr>
        <sz val="12"/>
        <color theme="1"/>
        <rFont val="Arial"/>
        <family val="2"/>
        <charset val="1"/>
      </rPr>
      <t xml:space="preserve">unifocalization </t>
    </r>
    <r>
      <rPr>
        <sz val="12"/>
        <color theme="1"/>
        <rFont val="B Traffic"/>
        <charset val="178"/>
      </rPr>
      <t>شریان های ریوی</t>
    </r>
    <r>
      <rPr>
        <sz val="12"/>
        <color theme="1"/>
        <rFont val="Arial"/>
        <family val="2"/>
        <charset val="1"/>
      </rPr>
      <t xml:space="preserve">: </t>
    </r>
    <r>
      <rPr>
        <sz val="12"/>
        <color theme="1"/>
        <rFont val="B Traffic"/>
        <charset val="178"/>
      </rPr>
      <t>بدون بای پس قلبی ریوی</t>
    </r>
  </si>
  <si>
    <r>
      <rPr>
        <sz val="12"/>
        <color theme="1"/>
        <rFont val="B Traffic"/>
        <charset val="178"/>
      </rPr>
      <t xml:space="preserve"> ترمیم آترزی شریان ریوی همراه با نقص دیواره، بین بطنی بوسیله </t>
    </r>
    <r>
      <rPr>
        <sz val="12"/>
        <color theme="1"/>
        <rFont val="Arial"/>
        <family val="2"/>
        <charset val="1"/>
      </rPr>
      <t xml:space="preserve">unifocalization </t>
    </r>
    <r>
      <rPr>
        <sz val="12"/>
        <color theme="1"/>
        <rFont val="B Traffic"/>
        <charset val="178"/>
      </rPr>
      <t>شریان های ریوی</t>
    </r>
    <r>
      <rPr>
        <sz val="12"/>
        <color theme="1"/>
        <rFont val="Arial"/>
        <family val="2"/>
        <charset val="1"/>
      </rPr>
      <t xml:space="preserve">: </t>
    </r>
    <r>
      <rPr>
        <sz val="12"/>
        <color theme="1"/>
        <rFont val="B Traffic"/>
        <charset val="178"/>
      </rPr>
      <t>با بای پس قلبی ریوی</t>
    </r>
  </si>
  <si>
    <r>
      <rPr>
        <sz val="12"/>
        <color theme="1"/>
        <rFont val="B Traffic"/>
        <charset val="178"/>
      </rPr>
      <t xml:space="preserve">ترمیم آنومالی شریان ریوی همراه با ناقص دیواره بین بطنی به وسیله ساختن یا تعویض مجرای خروجی از بطن راست یا چپ به شریان ریوی </t>
    </r>
    <r>
      <rPr>
        <sz val="12"/>
        <color theme="1"/>
        <rFont val="Calibri"/>
        <family val="2"/>
        <charset val="1"/>
      </rPr>
      <t>(</t>
    </r>
    <r>
      <rPr>
        <sz val="12"/>
        <color theme="1"/>
        <rFont val="B Traffic"/>
        <charset val="178"/>
      </rPr>
      <t>با نصب هموگرافت یا والو کاندویی بافتی</t>
    </r>
    <r>
      <rPr>
        <sz val="12"/>
        <color theme="1"/>
        <rFont val="Calibri"/>
        <family val="2"/>
        <charset val="1"/>
      </rPr>
      <t xml:space="preserve">) </t>
    </r>
    <r>
      <rPr>
        <sz val="12"/>
        <color theme="1"/>
        <rFont val="B Traffic"/>
        <charset val="178"/>
      </rPr>
      <t xml:space="preserve">با یا بدون بازسازی حجم بطن مربوطه </t>
    </r>
  </si>
  <si>
    <t>قطع شریان ریوی با بای پس قلبی ریوی</t>
  </si>
  <si>
    <t xml:space="preserve">بستن و جداکردن شانت جریان خون سیستمیک به شریان ریوی، زمانیکه همزمان با جراحی بیماری مادرزادی قلبی صورت گیرد </t>
  </si>
  <si>
    <r>
      <rPr>
        <sz val="12"/>
        <color theme="1"/>
        <rFont val="B Traffic"/>
        <charset val="178"/>
      </rPr>
      <t xml:space="preserve">گردش خون خارج بدنی طولانی مدت برای نارسایی قلبی ریوی؛ </t>
    </r>
    <r>
      <rPr>
        <sz val="12"/>
        <color theme="1"/>
        <rFont val="Arial"/>
        <family val="2"/>
        <charset val="1"/>
      </rPr>
      <t xml:space="preserve">24 </t>
    </r>
    <r>
      <rPr>
        <sz val="12"/>
        <color theme="1"/>
        <rFont val="B Traffic"/>
        <charset val="178"/>
      </rPr>
      <t>ساعت اول</t>
    </r>
  </si>
  <si>
    <r>
      <rPr>
        <sz val="12"/>
        <color theme="1"/>
        <rFont val="B Traffic"/>
        <charset val="178"/>
      </rPr>
      <t xml:space="preserve">گردش خون خارج بدنی طولانی مدت برای نارسایی قلبی ریوی؛ هر </t>
    </r>
    <r>
      <rPr>
        <sz val="12"/>
        <color theme="1"/>
        <rFont val="Arial"/>
        <family val="2"/>
        <charset val="1"/>
      </rPr>
      <t xml:space="preserve">24 </t>
    </r>
    <r>
      <rPr>
        <sz val="12"/>
        <color theme="1"/>
        <rFont val="B Traffic"/>
        <charset val="178"/>
      </rPr>
      <t xml:space="preserve">ساعت اضافه </t>
    </r>
  </si>
  <si>
    <r>
      <rPr>
        <sz val="12"/>
        <color theme="1"/>
        <rFont val="Arial"/>
        <family val="2"/>
        <charset val="1"/>
      </rPr>
      <t>(</t>
    </r>
    <r>
      <rPr>
        <sz val="12"/>
        <color theme="1"/>
        <rFont val="B Traffic"/>
        <charset val="178"/>
      </rPr>
      <t xml:space="preserve">برای گذاشتن کانولای گردش خون خارج از بدنی طولانی از کد </t>
    </r>
    <r>
      <rPr>
        <sz val="12"/>
        <color theme="1"/>
        <rFont val="Arial"/>
        <family val="2"/>
        <charset val="1"/>
      </rPr>
      <t xml:space="preserve">302540 </t>
    </r>
    <r>
      <rPr>
        <sz val="12"/>
        <color theme="1"/>
        <rFont val="B Traffic"/>
        <charset val="178"/>
      </rPr>
      <t>استفاده نمائید</t>
    </r>
    <r>
      <rPr>
        <sz val="12"/>
        <color theme="1"/>
        <rFont val="Arial"/>
        <family val="2"/>
        <charset val="1"/>
      </rPr>
      <t xml:space="preserve">) </t>
    </r>
  </si>
  <si>
    <t xml:space="preserve">کارگذاری اینترا آئورتیک بالون پمپ </t>
  </si>
  <si>
    <t xml:space="preserve">در آوردن اینترا آئورتیک بالون پمپ </t>
  </si>
  <si>
    <t>گذاشتن بالن پمپ داخل آئورتی از طریق شریان فمورال،‌ روش باز</t>
  </si>
  <si>
    <t>درآوردن بالن پمپ داخل آئورتی شامل ترمیم شریان فمورال؛ با یا بدون گرافت</t>
  </si>
  <si>
    <t>کارگذاری بالن پمپ داخل آئورتی از طریق آئورت صعودی</t>
  </si>
  <si>
    <t>درآوردن بالن پمپ داخل آئورتی از آئورت صعودی شامل ترمیم آئورت صعودی با یا بدون گرافت</t>
  </si>
  <si>
    <r>
      <rPr>
        <sz val="12"/>
        <color theme="1"/>
        <rFont val="B Traffic"/>
        <charset val="178"/>
      </rPr>
      <t xml:space="preserve">کارگذاری پرکوتانئوس دستگاه کمکی قلب مثل </t>
    </r>
    <r>
      <rPr>
        <sz val="12"/>
        <color theme="1"/>
        <rFont val="Arial"/>
        <family val="2"/>
        <charset val="1"/>
      </rPr>
      <t xml:space="preserve">Impella </t>
    </r>
  </si>
  <si>
    <t>کارگذاری دستگاه کمکی بطنی خارج بدنی، دو بطن</t>
  </si>
  <si>
    <t xml:space="preserve">درآوردن دستگاه کمکی بطنی؛ خارج بدنی، یک بطن </t>
  </si>
  <si>
    <t>درآوردن دستگاه کمکی بطنی؛ خارج بدنی، دو بطن</t>
  </si>
  <si>
    <t>کارگذاری دستگاه کمکی بطنی، قابل کاشت داخل بدن، یک بطن</t>
  </si>
  <si>
    <t xml:space="preserve">درآوردن ابزار کمکی بطنی، قابل کاشت داخل بدن، یک بطن </t>
  </si>
  <si>
    <t>آمبولكتومي يا ترومبكتومي، با يا بدون كاتتر؛ شريان كاروتيد، شريان آكزيلاري، براكيال، شريان راديال يا اولنار، فموروپوپليتئال، پوپليتئال تيبيوپرونئال، سابكلاوين با انسيزيون گردني، بازو یا اندام تحتانی</t>
  </si>
  <si>
    <t>آمبولكتومي يا ترومبكتومي، با انسيزيون قفسه‌سينه‌اي</t>
  </si>
  <si>
    <t>آمبولكتومي يا ترومبكتومي، با انسزيون شكم</t>
  </si>
  <si>
    <r>
      <rPr>
        <sz val="12"/>
        <color theme="1"/>
        <rFont val="B Traffic"/>
        <charset val="178"/>
      </rPr>
      <t xml:space="preserve">آمبولکتومی با کاتتر </t>
    </r>
    <r>
      <rPr>
        <sz val="12"/>
        <color theme="1"/>
        <rFont val="Calibri"/>
        <family val="2"/>
        <charset val="1"/>
      </rPr>
      <t>(</t>
    </r>
    <r>
      <rPr>
        <sz val="12"/>
        <color theme="1"/>
        <rFont val="B Traffic"/>
        <charset val="178"/>
      </rPr>
      <t>اریک، سولیتر و</t>
    </r>
    <r>
      <rPr>
        <sz val="12"/>
        <color theme="1"/>
        <rFont val="Calibri"/>
        <family val="2"/>
        <charset val="1"/>
      </rPr>
      <t>...)</t>
    </r>
    <r>
      <rPr>
        <sz val="12"/>
        <color theme="1"/>
        <rFont val="B Traffic"/>
        <charset val="178"/>
      </rPr>
      <t>؛ عروق مغز</t>
    </r>
  </si>
  <si>
    <t>ترومبكتومي، مستقيم يا با كاتتر؛ وريد ايلياك، وناكاوا، ايلياك، فموروپوپليتئال، آگزيلاري و سابكلاوين با انسزیون اندام تحتانی، گردن یا بازو</t>
  </si>
  <si>
    <t>ترومبكتومي، مستقيم يا با كاتتر؛ با انسیزیون شکمی</t>
  </si>
  <si>
    <t>والوولوپلاستی، ورید فمورال</t>
  </si>
  <si>
    <t>بازسازی و ناکاوا، هر روش</t>
  </si>
  <si>
    <t>ترانسپوریسیون دریچه وریدی، از هر ورید دهنده</t>
  </si>
  <si>
    <t>گرافت وریدی به سیستم وریدی سمت مقابل</t>
  </si>
  <si>
    <t>آناستوموز وریدی سافن به پویلیته</t>
  </si>
  <si>
    <r>
      <rPr>
        <sz val="12"/>
        <color theme="1"/>
        <rFont val="B Traffic"/>
        <charset val="178"/>
      </rPr>
      <t xml:space="preserve">ترمیم داخل عروقی آنوریسم یا دیسکسیون آئورت سینه‌ای و شکمی زیر عروق کلیوی؛ با استفاده از پروتز مادولار دوشاخه </t>
    </r>
    <r>
      <rPr>
        <sz val="12"/>
        <color theme="1"/>
        <rFont val="Calibri"/>
        <family val="2"/>
        <charset val="1"/>
      </rPr>
      <t>(</t>
    </r>
    <r>
      <rPr>
        <sz val="12"/>
        <color theme="1"/>
        <rFont val="B Traffic"/>
        <charset val="178"/>
      </rPr>
      <t>یک شاخه وصل شونده</t>
    </r>
    <r>
      <rPr>
        <sz val="12"/>
        <color theme="1"/>
        <rFont val="Calibri"/>
        <family val="2"/>
        <charset val="1"/>
      </rPr>
      <t xml:space="preserve">) </t>
    </r>
    <r>
      <rPr>
        <sz val="12"/>
        <color theme="1"/>
        <rFont val="B Traffic"/>
        <charset val="178"/>
      </rPr>
      <t xml:space="preserve">یا با استفاده از پروتز دو شاخه مدولار </t>
    </r>
    <r>
      <rPr>
        <sz val="12"/>
        <color theme="1"/>
        <rFont val="Calibri"/>
        <family val="2"/>
        <charset val="1"/>
      </rPr>
      <t>(</t>
    </r>
    <r>
      <rPr>
        <sz val="12"/>
        <color theme="1"/>
        <rFont val="B Traffic"/>
        <charset val="178"/>
      </rPr>
      <t>دو بازویی</t>
    </r>
    <r>
      <rPr>
        <sz val="12"/>
        <color theme="1"/>
        <rFont val="Calibri"/>
        <family val="2"/>
        <charset val="1"/>
      </rPr>
      <t xml:space="preserve">) </t>
    </r>
    <r>
      <rPr>
        <sz val="12"/>
        <color theme="1"/>
        <rFont val="B Traffic"/>
        <charset val="178"/>
      </rPr>
      <t xml:space="preserve">یا با استفاده از پروتز يك تكه دو شاخه </t>
    </r>
  </si>
  <si>
    <r>
      <rPr>
        <sz val="12"/>
        <color theme="1"/>
        <rFont val="B Traffic"/>
        <charset val="178"/>
      </rPr>
      <t>ترميم باز آنوريسم يا ديسكسيون آئورت سینه‌ای و شکمی، زير عروق كليوي، به اضافه ترميم تروماي شرياني همراه، بدنبال ترميم غير موفق داخل عروقي؛ با استفاده از پروتز لوله</t>
    </r>
    <r>
      <rPr>
        <sz val="12"/>
        <color theme="1"/>
        <rFont val="Calibri"/>
        <family val="2"/>
        <charset val="1"/>
      </rPr>
      <t>­</t>
    </r>
    <r>
      <rPr>
        <sz val="12"/>
        <color theme="1"/>
        <rFont val="B Traffic"/>
        <charset val="178"/>
      </rPr>
      <t>اي یا با استفاده از پروتز آئورتو باي ايلياك یا با استفاده از پروتز آنورتو باي فمورال</t>
    </r>
  </si>
  <si>
    <t xml:space="preserve">جایگذاری داخل عروقی وسیله به منظور بستن شریان ایلیاک </t>
  </si>
  <si>
    <t>اکسپوزکردن شریان فمورال برای کارگذاری پروتز داخل عروقی با انسیزیون کشاله ران، یک طرفه</t>
  </si>
  <si>
    <r>
      <rPr>
        <sz val="12"/>
        <color theme="1"/>
        <rFont val="B Traffic"/>
        <charset val="178"/>
      </rPr>
      <t xml:space="preserve">کارگذاری گرافت مصنوعی فمورال </t>
    </r>
    <r>
      <rPr>
        <sz val="12"/>
        <color theme="1"/>
        <rFont val="Arial"/>
        <family val="2"/>
        <charset val="1"/>
      </rPr>
      <t xml:space="preserve">_ </t>
    </r>
    <r>
      <rPr>
        <sz val="12"/>
        <color theme="1"/>
        <rFont val="B Traffic"/>
        <charset val="178"/>
      </rPr>
      <t xml:space="preserve">فمورال در حین ترمیم داخل عروقی آنوریسم آئورت </t>
    </r>
  </si>
  <si>
    <r>
      <rPr>
        <sz val="12"/>
        <color theme="1"/>
        <rFont val="Arial"/>
        <family val="2"/>
        <charset val="1"/>
      </rPr>
      <t>(</t>
    </r>
    <r>
      <rPr>
        <sz val="12"/>
        <color theme="1"/>
        <rFont val="B Traffic"/>
        <charset val="178"/>
      </rPr>
      <t xml:space="preserve">برای گرافت گذاری شریان رانی به کدهای </t>
    </r>
    <r>
      <rPr>
        <sz val="12"/>
        <color theme="1"/>
        <rFont val="Arial"/>
        <family val="2"/>
        <charset val="1"/>
      </rPr>
      <t>302085</t>
    </r>
    <r>
      <rPr>
        <sz val="12"/>
        <color theme="1"/>
        <rFont val="B Traffic"/>
        <charset val="178"/>
      </rPr>
      <t xml:space="preserve">، </t>
    </r>
    <r>
      <rPr>
        <sz val="12"/>
        <color theme="1"/>
        <rFont val="Arial"/>
        <family val="2"/>
        <charset val="1"/>
      </rPr>
      <t>302090</t>
    </r>
    <r>
      <rPr>
        <sz val="12"/>
        <color theme="1"/>
        <rFont val="B Traffic"/>
        <charset val="178"/>
      </rPr>
      <t xml:space="preserve">، </t>
    </r>
    <r>
      <rPr>
        <sz val="12"/>
        <color theme="1"/>
        <rFont val="Arial"/>
        <family val="2"/>
        <charset val="1"/>
      </rPr>
      <t xml:space="preserve">302105 </t>
    </r>
    <r>
      <rPr>
        <sz val="12"/>
        <color theme="1"/>
        <rFont val="B Traffic"/>
        <charset val="178"/>
      </rPr>
      <t xml:space="preserve">و </t>
    </r>
    <r>
      <rPr>
        <sz val="12"/>
        <color theme="1"/>
        <rFont val="Arial"/>
        <family val="2"/>
        <charset val="1"/>
      </rPr>
      <t xml:space="preserve">302185 </t>
    </r>
    <r>
      <rPr>
        <sz val="12"/>
        <color theme="1"/>
        <rFont val="B Traffic"/>
        <charset val="178"/>
      </rPr>
      <t>مراجعه کنید</t>
    </r>
    <r>
      <rPr>
        <sz val="12"/>
        <color theme="1"/>
        <rFont val="Arial"/>
        <family val="2"/>
        <charset val="1"/>
      </rPr>
      <t xml:space="preserve">) </t>
    </r>
  </si>
  <si>
    <t>اکسپوزکردن شریان ایلیاک برای کارگذاری پروتز داخل عروقی یا بستن شریان ایلیاک درطی درمان داخل عروقی با انسیزیون شکمی یا رتروپریتوئن، یک طرفه</t>
  </si>
  <si>
    <t>کارگذاری یک پروتز دیگر در پروگزیمال یا دیستال هنگام ترمیم داخل عروقی آنوریسم ایلیاک یا آنوریسم آئورت شکمی زیر کلیوی، آنوریسم کاذب یا دیسکسیون؛ شریان اولیه</t>
  </si>
  <si>
    <t xml:space="preserve">ترميم اندوواسكولر آنوريسم شريان ايلياك </t>
  </si>
  <si>
    <r>
      <rPr>
        <sz val="12"/>
        <color theme="1"/>
        <rFont val="Calibri"/>
        <family val="2"/>
        <charset val="1"/>
      </rPr>
      <t>(</t>
    </r>
    <r>
      <rPr>
        <sz val="12"/>
        <color theme="1"/>
        <rFont val="B Traffic"/>
        <charset val="178"/>
      </rPr>
      <t>هزينه راديولوژي به طور جداگانه قابل محاسبه و اخذ مي باشد</t>
    </r>
    <r>
      <rPr>
        <sz val="12"/>
        <color theme="1"/>
        <rFont val="Calibri"/>
        <family val="2"/>
        <charset val="1"/>
      </rPr>
      <t>)</t>
    </r>
  </si>
  <si>
    <t>ترمیم اندوواسکولر آنوریسم شریان ایلیاک هر رگ اضافه</t>
  </si>
  <si>
    <t xml:space="preserve"> 
(هزینه رادیولوژی بطور جداگانه محاسبه می‌گردد)</t>
  </si>
  <si>
    <t>ترمیم باز آنوریسم یا دیسکسیون آئورت، زیر عروق کلیوی، باضافه ترمیم ترومای شریانی همراه، بدنبال ترمیم غیر موفق داخل عروقی؛ با استفاده از پروتز لوله ای یا با استفاده از پروتز آئورتو بای ایلیاک یا با استفاده از پروتز آنورتو بای فمورال</t>
  </si>
  <si>
    <t>ترميم باز آنوريسم شريان ايلياک، براکيال، پوپليته</t>
  </si>
  <si>
    <r>
      <rPr>
        <sz val="12"/>
        <color theme="1"/>
        <rFont val="B Traffic"/>
        <charset val="178"/>
      </rPr>
      <t xml:space="preserve">اکسپوز کردن شریان ایلیاک با ایجاد </t>
    </r>
    <r>
      <rPr>
        <sz val="12"/>
        <color theme="1"/>
        <rFont val="Arial"/>
        <family val="2"/>
        <charset val="1"/>
      </rPr>
      <t xml:space="preserve">Conduit </t>
    </r>
    <r>
      <rPr>
        <sz val="12"/>
        <color theme="1"/>
        <rFont val="B Traffic"/>
        <charset val="178"/>
      </rPr>
      <t>برای واردکردن پروتز داخل عروقی آئورت زیر عروق کلیوی یا ایلیاک، با انسیزیون شکمی یا رتروپریتوئن، یک طرفه</t>
    </r>
  </si>
  <si>
    <t>اکسپوزکردن شریان براکیال به منظور کمک به کارگذاری پروتز داخل عروقی ایلیاک یا آئورت زیر شریانهای کلیوی یا ایلیاک با انسیزیون بازر، یک طرفه</t>
  </si>
  <si>
    <r>
      <rPr>
        <sz val="12"/>
        <color theme="1"/>
        <rFont val="B Traffic"/>
        <charset val="178"/>
      </rPr>
      <t xml:space="preserve">ترمیم آنوريسم، آنوريسم كاذب و بيماري انسدادي همراه، شريان ايلياك، شريان ورتبرال یا براكيال و آگزيلاري یا شريان اولنار يا راديال یا شريان طحالي، شريان ساب كلاوين، بي‌نام، شريان فمورال مشترك </t>
    </r>
    <r>
      <rPr>
        <sz val="12"/>
        <color theme="1"/>
        <rFont val="Calibri"/>
        <family val="2"/>
        <charset val="1"/>
      </rPr>
      <t>(</t>
    </r>
    <r>
      <rPr>
        <sz val="12"/>
        <color theme="1"/>
        <rFont val="B Traffic"/>
        <charset val="178"/>
      </rPr>
      <t>فمورال عمقي، فمورال سطحي</t>
    </r>
    <r>
      <rPr>
        <sz val="12"/>
        <color theme="1"/>
        <rFont val="Calibri"/>
        <family val="2"/>
        <charset val="1"/>
      </rPr>
      <t>)</t>
    </r>
    <r>
      <rPr>
        <sz val="12"/>
        <color theme="1"/>
        <rFont val="B Traffic"/>
        <charset val="178"/>
      </rPr>
      <t xml:space="preserve">، ‌شريان پويليته و سایر شرایین به جزء موارد مذکور در کد </t>
    </r>
    <r>
      <rPr>
        <sz val="12"/>
        <color theme="1"/>
        <rFont val="Calibri"/>
        <family val="2"/>
        <charset val="1"/>
      </rPr>
      <t>301795</t>
    </r>
  </si>
  <si>
    <r>
      <rPr>
        <sz val="12"/>
        <color theme="1"/>
        <rFont val="Calibri"/>
        <family val="2"/>
        <charset val="1"/>
      </rPr>
      <t>(</t>
    </r>
    <r>
      <rPr>
        <sz val="12"/>
        <color theme="1"/>
        <rFont val="B Traffic"/>
        <charset val="178"/>
      </rPr>
      <t>هزینه رادیولوژی به طور جداگانه محاسبه می‌گردد</t>
    </r>
    <r>
      <rPr>
        <sz val="12"/>
        <color theme="1"/>
        <rFont val="Calibri"/>
        <family val="2"/>
        <charset val="1"/>
      </rPr>
      <t>)</t>
    </r>
  </si>
  <si>
    <r>
      <rPr>
        <sz val="12"/>
        <color theme="1"/>
        <rFont val="B Traffic"/>
        <charset val="178"/>
      </rPr>
      <t xml:space="preserve">براي آنوريسم پاره شده، شريان ايلياك، شريان ورتبرال یا براكيال و آگزيلاري یا شريان اولنار يا راديال یا شريان طحالي، شريان ساب كلاوين، بي‌نام، شريان فمورال مشترك </t>
    </r>
    <r>
      <rPr>
        <sz val="12"/>
        <color theme="1"/>
        <rFont val="Calibri"/>
        <family val="2"/>
        <charset val="1"/>
      </rPr>
      <t>(</t>
    </r>
    <r>
      <rPr>
        <sz val="12"/>
        <color theme="1"/>
        <rFont val="B Traffic"/>
        <charset val="178"/>
      </rPr>
      <t>فمورال عمقي، فمورال سطحي</t>
    </r>
    <r>
      <rPr>
        <sz val="12"/>
        <color theme="1"/>
        <rFont val="Calibri"/>
        <family val="2"/>
        <charset val="1"/>
      </rPr>
      <t>)</t>
    </r>
    <r>
      <rPr>
        <sz val="12"/>
        <color theme="1"/>
        <rFont val="B Traffic"/>
        <charset val="178"/>
      </rPr>
      <t xml:space="preserve">، ‌شريان پويليته و سایر شرایین به جزء موارد مذکور در کد </t>
    </r>
    <r>
      <rPr>
        <sz val="12"/>
        <color theme="1"/>
        <rFont val="Calibri"/>
        <family val="2"/>
        <charset val="1"/>
      </rPr>
      <t xml:space="preserve">301800 </t>
    </r>
  </si>
  <si>
    <r>
      <rPr>
        <sz val="12"/>
        <color theme="1"/>
        <rFont val="B Traffic"/>
        <charset val="178"/>
      </rPr>
      <t xml:space="preserve">ترمیم آنوريسم، آنوريسم كاذب و بيماري انسدادي همراه، شریان آئورت شكمي با یا بدون درگيري عروق ايلياك </t>
    </r>
    <r>
      <rPr>
        <sz val="12"/>
        <color theme="1"/>
        <rFont val="Calibri"/>
        <family val="2"/>
        <charset val="1"/>
      </rPr>
      <t>(</t>
    </r>
    <r>
      <rPr>
        <sz val="12"/>
        <color theme="1"/>
        <rFont val="B Traffic"/>
        <charset val="178"/>
      </rPr>
      <t>ايلياك مشترك، هيپوگاستريك و ايلياك خارجي</t>
    </r>
    <r>
      <rPr>
        <sz val="12"/>
        <color theme="1"/>
        <rFont val="Calibri"/>
        <family val="2"/>
        <charset val="1"/>
      </rPr>
      <t>)</t>
    </r>
    <r>
      <rPr>
        <sz val="12"/>
        <color theme="1"/>
        <rFont val="B Traffic"/>
        <charset val="178"/>
      </rPr>
      <t xml:space="preserve">، ‌شريان طحالي، شريان كبدي، سلياك، كليوي يا مزانتريك و شريان ايلياك </t>
    </r>
    <r>
      <rPr>
        <sz val="12"/>
        <color theme="1"/>
        <rFont val="Calibri"/>
        <family val="2"/>
        <charset val="1"/>
      </rPr>
      <t>(</t>
    </r>
    <r>
      <rPr>
        <sz val="12"/>
        <color theme="1"/>
        <rFont val="B Traffic"/>
        <charset val="178"/>
      </rPr>
      <t>مشترك، هيپوگاستريك، خارجي</t>
    </r>
    <r>
      <rPr>
        <sz val="12"/>
        <color theme="1"/>
        <rFont val="Calibri"/>
        <family val="2"/>
        <charset val="1"/>
      </rPr>
      <t>)</t>
    </r>
  </si>
  <si>
    <r>
      <rPr>
        <sz val="12"/>
        <color theme="1"/>
        <rFont val="Calibri"/>
        <family val="2"/>
        <charset val="1"/>
      </rPr>
      <t xml:space="preserve"> (</t>
    </r>
    <r>
      <rPr>
        <sz val="12"/>
        <color theme="1"/>
        <rFont val="B Traffic"/>
        <charset val="178"/>
      </rPr>
      <t>هزینه رادیولوژی به طور جداگانه محاسبه می‌گردد</t>
    </r>
    <r>
      <rPr>
        <sz val="12"/>
        <color theme="1"/>
        <rFont val="Calibri"/>
        <family val="2"/>
        <charset val="1"/>
      </rPr>
      <t>)</t>
    </r>
  </si>
  <si>
    <r>
      <rPr>
        <sz val="12"/>
        <color theme="1"/>
        <rFont val="B Traffic"/>
        <charset val="178"/>
      </rPr>
      <t xml:space="preserve">براي آنوريسم پاره شده، شریان آئورت شكمي با یا بدون درگيري عروق ايلياك </t>
    </r>
    <r>
      <rPr>
        <sz val="12"/>
        <color theme="1"/>
        <rFont val="Calibri"/>
        <family val="2"/>
        <charset val="1"/>
      </rPr>
      <t>(</t>
    </r>
    <r>
      <rPr>
        <sz val="12"/>
        <color theme="1"/>
        <rFont val="B Traffic"/>
        <charset val="178"/>
      </rPr>
      <t>ايلياك مشترك، هيپوگاستريك و ايلياك خارجي</t>
    </r>
    <r>
      <rPr>
        <sz val="12"/>
        <color theme="1"/>
        <rFont val="Calibri"/>
        <family val="2"/>
        <charset val="1"/>
      </rPr>
      <t>)</t>
    </r>
    <r>
      <rPr>
        <sz val="12"/>
        <color theme="1"/>
        <rFont val="B Traffic"/>
        <charset val="178"/>
      </rPr>
      <t xml:space="preserve">، ‌شريان طحالي، شريان كبدي، سلياك، كليوي يا مزانتريك و شريان ايلياك </t>
    </r>
    <r>
      <rPr>
        <sz val="12"/>
        <color theme="1"/>
        <rFont val="Calibri"/>
        <family val="2"/>
        <charset val="1"/>
      </rPr>
      <t>(</t>
    </r>
    <r>
      <rPr>
        <sz val="12"/>
        <color theme="1"/>
        <rFont val="B Traffic"/>
        <charset val="178"/>
      </rPr>
      <t>مشترك، هيپوگاستريك، خارجي</t>
    </r>
    <r>
      <rPr>
        <sz val="12"/>
        <color theme="1"/>
        <rFont val="Calibri"/>
        <family val="2"/>
        <charset val="1"/>
      </rPr>
      <t xml:space="preserve">) </t>
    </r>
  </si>
  <si>
    <t>بستن يا ترميم فيستول مادرزادي یا اکتسابی شرياني وريدي؛ سر و گردن یا اندام‌ها</t>
  </si>
  <si>
    <t>بستن يا ترميم فيستول مادرزادي یا اکتسابی شرياني وريدي؛ قفسه سينه و شكم</t>
  </si>
  <si>
    <t>ترمیم عروق خونی، مستقیم؛ گردن، اندام فوقاني یا دست و انگشتان، اندام تحتانی</t>
  </si>
  <si>
    <t>ترمیم عروق خونی، مستقیم؛ داخل قفسه سينه، با یا بدون باي پس، داخل شکمی</t>
  </si>
  <si>
    <t>ترميم عروق خوني با گرافت وريدي یا گرافت مصنوعی؛ گردن، اندام فوقانی یا تحتانی</t>
  </si>
  <si>
    <t>ترميم عروق خوني با گرافت وريدي یا گرافت مصنوعی؛ داخل قفسه سينه یا داخل شکم، با یا بدون باي پس</t>
  </si>
  <si>
    <r>
      <rPr>
        <sz val="12"/>
        <color theme="1"/>
        <rFont val="B Traffic"/>
        <charset val="178"/>
      </rPr>
      <t>ترومبواندارتركتومي، با يا بدون پچ گرافت؛ كاروتيد، ورتبرال، سابكلاوين با انسيزيون گردن، آگزيلاري</t>
    </r>
    <r>
      <rPr>
        <sz val="12"/>
        <color theme="1"/>
        <rFont val="Calibri"/>
        <family val="2"/>
        <charset val="1"/>
      </rPr>
      <t xml:space="preserve">- </t>
    </r>
    <r>
      <rPr>
        <sz val="12"/>
        <color theme="1"/>
        <rFont val="B Traffic"/>
        <charset val="178"/>
      </rPr>
      <t>براكيال، ايليوفمورال، فمورال مشترك و فمورال عمقي یا فمورال و یا پوبلیتئال و یا تیبیوپرونئال</t>
    </r>
  </si>
  <si>
    <r>
      <rPr>
        <sz val="12"/>
        <color theme="1"/>
        <rFont val="B Traffic"/>
        <charset val="178"/>
      </rPr>
      <t>ترومبواندارتركتومي، با يا بدون پچ گرافت؛ سابكلاوين، بي</t>
    </r>
    <r>
      <rPr>
        <sz val="12"/>
        <color theme="1"/>
        <rFont val="Calibri"/>
        <family val="2"/>
        <charset val="1"/>
      </rPr>
      <t>­</t>
    </r>
    <r>
      <rPr>
        <sz val="12"/>
        <color theme="1"/>
        <rFont val="B Traffic"/>
        <charset val="178"/>
      </rPr>
      <t xml:space="preserve">نام، با انسيزيون قفسه سينه </t>
    </r>
    <r>
      <rPr>
        <sz val="12"/>
        <color theme="1"/>
        <rFont val="Calibri"/>
        <family val="2"/>
        <charset val="1"/>
      </rPr>
      <t>(</t>
    </r>
    <r>
      <rPr>
        <sz val="12"/>
        <color theme="1"/>
        <rFont val="B Traffic"/>
        <charset val="178"/>
      </rPr>
      <t>توراكوتومي</t>
    </r>
    <r>
      <rPr>
        <sz val="12"/>
        <color theme="1"/>
        <rFont val="Calibri"/>
        <family val="2"/>
        <charset val="1"/>
      </rPr>
      <t>)</t>
    </r>
    <r>
      <rPr>
        <sz val="12"/>
        <color theme="1"/>
        <rFont val="B Traffic"/>
        <charset val="178"/>
      </rPr>
      <t>، آئورت شكمي یا مزانتريك، سلياك يا كليوي، ايلياك، آئورت و ايلياك همزمان، آئورت ايليوفمورال همزمان</t>
    </r>
  </si>
  <si>
    <r>
      <rPr>
        <sz val="12"/>
        <color theme="1"/>
        <rFont val="B Traffic"/>
        <charset val="178"/>
      </rPr>
      <t xml:space="preserve">آنژیوسکوپی </t>
    </r>
    <r>
      <rPr>
        <sz val="12"/>
        <color theme="1"/>
        <rFont val="Arial"/>
        <family val="2"/>
        <charset val="1"/>
      </rPr>
      <t>(</t>
    </r>
    <r>
      <rPr>
        <sz val="12"/>
        <color theme="1"/>
        <rFont val="B Traffic"/>
        <charset val="178"/>
      </rPr>
      <t>گرافت ها یا عروق غیر کرونری</t>
    </r>
    <r>
      <rPr>
        <sz val="12"/>
        <color theme="1"/>
        <rFont val="Arial"/>
        <family val="2"/>
        <charset val="1"/>
      </rPr>
      <t xml:space="preserve">) </t>
    </r>
    <r>
      <rPr>
        <sz val="12"/>
        <color theme="1"/>
        <rFont val="B Traffic"/>
        <charset val="178"/>
      </rPr>
      <t xml:space="preserve">در حین سایر اقدامات درمانی </t>
    </r>
  </si>
  <si>
    <t xml:space="preserve">برداشتن و آماده سازی ورید اندام فوقانی، یک قطعه، برای عمل بای پس شریان کرونر یا اندام تحتانی </t>
  </si>
  <si>
    <r>
      <rPr>
        <sz val="12"/>
        <color theme="1"/>
        <rFont val="Calibri"/>
        <family val="2"/>
        <charset val="1"/>
      </rPr>
      <t>(</t>
    </r>
    <r>
      <rPr>
        <sz val="12"/>
        <color theme="1"/>
        <rFont val="B Traffic"/>
        <charset val="178"/>
      </rPr>
      <t xml:space="preserve">برای برداشتن بیش از یک قطعه ورید به کدهای </t>
    </r>
    <r>
      <rPr>
        <sz val="12"/>
        <color theme="1"/>
        <rFont val="Calibri"/>
        <family val="2"/>
        <charset val="1"/>
      </rPr>
      <t xml:space="preserve">302155 </t>
    </r>
    <r>
      <rPr>
        <sz val="12"/>
        <color theme="1"/>
        <rFont val="B Traffic"/>
        <charset val="178"/>
      </rPr>
      <t xml:space="preserve">و </t>
    </r>
    <r>
      <rPr>
        <sz val="12"/>
        <color theme="1"/>
        <rFont val="Calibri"/>
        <family val="2"/>
        <charset val="1"/>
      </rPr>
      <t xml:space="preserve">302160 </t>
    </r>
    <r>
      <rPr>
        <sz val="12"/>
        <color theme="1"/>
        <rFont val="B Traffic"/>
        <charset val="178"/>
      </rPr>
      <t>مراجعه کنید</t>
    </r>
    <r>
      <rPr>
        <sz val="12"/>
        <color theme="1"/>
        <rFont val="Calibri"/>
        <family val="2"/>
        <charset val="1"/>
      </rPr>
      <t xml:space="preserve">) </t>
    </r>
  </si>
  <si>
    <r>
      <rPr>
        <sz val="12"/>
        <color theme="1"/>
        <rFont val="B Traffic"/>
        <charset val="178"/>
      </rPr>
      <t xml:space="preserve">گرافت باي پس، با وريد یا گرافت مصنوعی؛ كاروتيد یا كاروتيد </t>
    </r>
    <r>
      <rPr>
        <sz val="12"/>
        <color theme="1"/>
        <rFont val="Calibri"/>
        <family val="2"/>
        <charset val="1"/>
      </rPr>
      <t>-</t>
    </r>
    <r>
      <rPr>
        <sz val="12"/>
        <color theme="1"/>
        <rFont val="B Traffic"/>
        <charset val="178"/>
      </rPr>
      <t>سابكلاوين یا سابکلاوین</t>
    </r>
    <r>
      <rPr>
        <sz val="12"/>
        <color theme="1"/>
        <rFont val="Calibri"/>
        <family val="2"/>
        <charset val="1"/>
      </rPr>
      <t>-</t>
    </r>
    <r>
      <rPr>
        <sz val="12"/>
        <color theme="1"/>
        <rFont val="B Traffic"/>
        <charset val="178"/>
      </rPr>
      <t>کاروئید یا كاروتيد</t>
    </r>
    <r>
      <rPr>
        <sz val="12"/>
        <color theme="1"/>
        <rFont val="Calibri"/>
        <family val="2"/>
        <charset val="1"/>
      </rPr>
      <t>-</t>
    </r>
    <r>
      <rPr>
        <sz val="12"/>
        <color theme="1"/>
        <rFont val="B Traffic"/>
        <charset val="178"/>
      </rPr>
      <t>ورتبرال یا كاروتيد</t>
    </r>
    <r>
      <rPr>
        <sz val="12"/>
        <color theme="1"/>
        <rFont val="Calibri"/>
        <family val="2"/>
        <charset val="1"/>
      </rPr>
      <t>-</t>
    </r>
    <r>
      <rPr>
        <sz val="12"/>
        <color theme="1"/>
        <rFont val="B Traffic"/>
        <charset val="178"/>
      </rPr>
      <t>كاروتيد یا سابكلاوين</t>
    </r>
    <r>
      <rPr>
        <sz val="12"/>
        <color theme="1"/>
        <rFont val="Calibri"/>
        <family val="2"/>
        <charset val="1"/>
      </rPr>
      <t>-</t>
    </r>
    <r>
      <rPr>
        <sz val="12"/>
        <color theme="1"/>
        <rFont val="B Traffic"/>
        <charset val="178"/>
      </rPr>
      <t>سابكلاوين یا سابكلاوين</t>
    </r>
    <r>
      <rPr>
        <sz val="12"/>
        <color theme="1"/>
        <rFont val="Calibri"/>
        <family val="2"/>
        <charset val="1"/>
      </rPr>
      <t>-</t>
    </r>
    <r>
      <rPr>
        <sz val="12"/>
        <color theme="1"/>
        <rFont val="B Traffic"/>
        <charset val="178"/>
      </rPr>
      <t>ورتبرال یا سابكلاوين</t>
    </r>
    <r>
      <rPr>
        <sz val="12"/>
        <color theme="1"/>
        <rFont val="Calibri"/>
        <family val="2"/>
        <charset val="1"/>
      </rPr>
      <t>-</t>
    </r>
    <r>
      <rPr>
        <sz val="12"/>
        <color theme="1"/>
        <rFont val="B Traffic"/>
        <charset val="178"/>
      </rPr>
      <t>آگزيلاري یا آگزيلاري</t>
    </r>
    <r>
      <rPr>
        <sz val="12"/>
        <color theme="1"/>
        <rFont val="Calibri"/>
        <family val="2"/>
        <charset val="1"/>
      </rPr>
      <t>-</t>
    </r>
    <r>
      <rPr>
        <sz val="12"/>
        <color theme="1"/>
        <rFont val="B Traffic"/>
        <charset val="178"/>
      </rPr>
      <t>آگزيلاري یا براكيال</t>
    </r>
    <r>
      <rPr>
        <sz val="12"/>
        <color theme="1"/>
        <rFont val="Calibri"/>
        <family val="2"/>
        <charset val="1"/>
      </rPr>
      <t>-</t>
    </r>
    <r>
      <rPr>
        <sz val="12"/>
        <color theme="1"/>
        <rFont val="B Traffic"/>
        <charset val="178"/>
      </rPr>
      <t>براكيال یا فمورال</t>
    </r>
    <r>
      <rPr>
        <sz val="12"/>
        <color theme="1"/>
        <rFont val="Calibri"/>
        <family val="2"/>
        <charset val="1"/>
      </rPr>
      <t>-</t>
    </r>
    <r>
      <rPr>
        <sz val="12"/>
        <color theme="1"/>
        <rFont val="B Traffic"/>
        <charset val="178"/>
      </rPr>
      <t>فمورال، كاروتيد</t>
    </r>
    <r>
      <rPr>
        <sz val="12"/>
        <color theme="1"/>
        <rFont val="Calibri"/>
        <family val="2"/>
        <charset val="1"/>
      </rPr>
      <t>-</t>
    </r>
    <r>
      <rPr>
        <sz val="12"/>
        <color theme="1"/>
        <rFont val="B Traffic"/>
        <charset val="178"/>
      </rPr>
      <t>براكيال یا سابكلاوين</t>
    </r>
    <r>
      <rPr>
        <sz val="12"/>
        <color theme="1"/>
        <rFont val="Calibri"/>
        <family val="2"/>
        <charset val="1"/>
      </rPr>
      <t>-</t>
    </r>
    <r>
      <rPr>
        <sz val="12"/>
        <color theme="1"/>
        <rFont val="B Traffic"/>
        <charset val="178"/>
      </rPr>
      <t>براكيال یا آگزيلاري</t>
    </r>
    <r>
      <rPr>
        <sz val="12"/>
        <color theme="1"/>
        <rFont val="Calibri"/>
        <family val="2"/>
        <charset val="1"/>
      </rPr>
      <t>-</t>
    </r>
    <r>
      <rPr>
        <sz val="12"/>
        <color theme="1"/>
        <rFont val="B Traffic"/>
        <charset val="178"/>
      </rPr>
      <t>فمورال یا آگزيلاري</t>
    </r>
    <r>
      <rPr>
        <sz val="12"/>
        <color theme="1"/>
        <rFont val="Calibri"/>
        <family val="2"/>
        <charset val="1"/>
      </rPr>
      <t>-</t>
    </r>
    <r>
      <rPr>
        <sz val="12"/>
        <color theme="1"/>
        <rFont val="B Traffic"/>
        <charset val="178"/>
      </rPr>
      <t>براكيال ی فمورال</t>
    </r>
    <r>
      <rPr>
        <sz val="12"/>
        <color theme="1"/>
        <rFont val="Calibri"/>
        <family val="2"/>
        <charset val="1"/>
      </rPr>
      <t>-</t>
    </r>
    <r>
      <rPr>
        <sz val="12"/>
        <color theme="1"/>
        <rFont val="B Traffic"/>
        <charset val="178"/>
      </rPr>
      <t>پوپليتئال یا ايليو ايلياك یا ايليو فمورال یا پوپلتيئال به تيبيال یا شريان پرونئال يا ديگر عروق ديستال، آگزيلاري</t>
    </r>
    <r>
      <rPr>
        <sz val="12"/>
        <color theme="1"/>
        <rFont val="Calibri"/>
        <family val="2"/>
        <charset val="1"/>
      </rPr>
      <t>-</t>
    </r>
    <r>
      <rPr>
        <sz val="12"/>
        <color theme="1"/>
        <rFont val="B Traffic"/>
        <charset val="178"/>
      </rPr>
      <t xml:space="preserve">فمورال یا فمورال پوپليتئال یا ايليوايلياك یا ايليوفمورال یا فمورال به تيبيال قدامي، تيبيال خلفي يا شريان پرونئال یا پوپليتئال به تيبيال يا شريان پرونئال، </t>
    </r>
    <r>
      <rPr>
        <sz val="12"/>
        <color theme="1"/>
        <rFont val="Calibri"/>
        <family val="2"/>
        <charset val="1"/>
      </rPr>
      <t>-</t>
    </r>
    <r>
      <rPr>
        <sz val="12"/>
        <color theme="1"/>
        <rFont val="B Traffic"/>
        <charset val="178"/>
      </rPr>
      <t>فمورال یا فمورال به تيبيال قدامي، تيبيال خلفي، شريان پرونئال يا عروق ديستال ديگری</t>
    </r>
  </si>
  <si>
    <r>
      <rPr>
        <sz val="12"/>
        <color theme="1"/>
        <rFont val="B Traffic"/>
        <charset val="178"/>
      </rPr>
      <t xml:space="preserve">گرافت باي پس، با وريد یا گرافت مصنوعی؛ آئورتوسابكلاوين يا كاروتيد یا اسپلنورنال یا آئورتورنال، آئورتوسلياك يا آئورتومزانتريك، آئورتوسابكلاوين يا كاروتيد یا اسپلنورنال </t>
    </r>
    <r>
      <rPr>
        <sz val="12"/>
        <color theme="1"/>
        <rFont val="Calibri"/>
        <family val="2"/>
        <charset val="1"/>
      </rPr>
      <t>(</t>
    </r>
    <r>
      <rPr>
        <sz val="12"/>
        <color theme="1"/>
        <rFont val="B Traffic"/>
        <charset val="178"/>
      </rPr>
      <t>آناستوموز شريان طحالي به شريان كليوي</t>
    </r>
    <r>
      <rPr>
        <sz val="12"/>
        <color theme="1"/>
        <rFont val="Calibri"/>
        <family val="2"/>
        <charset val="1"/>
      </rPr>
      <t xml:space="preserve">) </t>
    </r>
    <r>
      <rPr>
        <sz val="12"/>
        <color theme="1"/>
        <rFont val="B Traffic"/>
        <charset val="178"/>
      </rPr>
      <t>یا آئورتوفمورال</t>
    </r>
  </si>
  <si>
    <t>آماده‌سازي و برداشتن وريد فموروپوپليتئال یا صافن، يك قطعه براي عمل بازسازي عروقي</t>
  </si>
  <si>
    <r>
      <rPr>
        <sz val="12"/>
        <color theme="1"/>
        <rFont val="B Traffic"/>
        <charset val="178"/>
      </rPr>
      <t xml:space="preserve">بای‌پس با استفاده از ورید </t>
    </r>
    <r>
      <rPr>
        <sz val="12"/>
        <color theme="1"/>
        <rFont val="Calibri"/>
        <family val="2"/>
        <charset val="1"/>
      </rPr>
      <t xml:space="preserve">In Situ: </t>
    </r>
    <r>
      <rPr>
        <sz val="12"/>
        <color theme="1"/>
        <rFont val="B Traffic"/>
        <charset val="178"/>
      </rPr>
      <t>آئورتوفمورال</t>
    </r>
    <r>
      <rPr>
        <sz val="12"/>
        <color theme="1"/>
        <rFont val="Calibri"/>
        <family val="2"/>
        <charset val="1"/>
      </rPr>
      <t>-</t>
    </r>
    <r>
      <rPr>
        <sz val="12"/>
        <color theme="1"/>
        <rFont val="B Traffic"/>
        <charset val="178"/>
      </rPr>
      <t>پوپلیتئال تنها جزء قسمت فمورال پوپلیتئال</t>
    </r>
    <r>
      <rPr>
        <sz val="12"/>
        <color theme="1"/>
        <rFont val="Calibri"/>
        <family val="2"/>
        <charset val="1"/>
      </rPr>
      <t xml:space="preserve">In Situ </t>
    </r>
    <r>
      <rPr>
        <sz val="12"/>
        <color theme="1"/>
        <rFont val="B Traffic"/>
        <charset val="178"/>
      </rPr>
      <t>باشد یا فمورال پوپليتئال یا فمورال به تيبيال قدامي، تيبيال خلفي يا شريان پرونئال یا پوپليتئال به تيبيال يا پرونئال</t>
    </r>
  </si>
  <si>
    <t xml:space="preserve">برداشتن و آماده‌سازي شريان اندام فوقاني، يك قطعه، براي عمل باي پس شريان كرونر </t>
  </si>
  <si>
    <t xml:space="preserve">گرافت باي‌پس با استفاده از گرافت مصنوعي؛ آئوروتوسلياك، آئورتومزانتريك، آئورتورنال یا آئورتوباي فمورال </t>
  </si>
  <si>
    <r>
      <rPr>
        <sz val="12"/>
        <color theme="1"/>
        <rFont val="Calibri"/>
        <family val="2"/>
        <charset val="1"/>
      </rPr>
      <t>(</t>
    </r>
    <r>
      <rPr>
        <sz val="12"/>
        <color theme="1"/>
        <rFont val="B Traffic"/>
        <charset val="178"/>
      </rPr>
      <t xml:space="preserve">براي گذاشتن گرافت آئورتو باي فمورال بروش باز متعاقب اقدام ناموفق ترميم آندوواسكولر از كد </t>
    </r>
    <r>
      <rPr>
        <sz val="12"/>
        <color theme="1"/>
        <rFont val="Calibri"/>
        <family val="2"/>
        <charset val="1"/>
      </rPr>
      <t xml:space="preserve">301770 </t>
    </r>
    <r>
      <rPr>
        <sz val="12"/>
        <color theme="1"/>
        <rFont val="B Traffic"/>
        <charset val="178"/>
      </rPr>
      <t>استفاده گردد</t>
    </r>
    <r>
      <rPr>
        <sz val="12"/>
        <color theme="1"/>
        <rFont val="Calibri"/>
        <family val="2"/>
        <charset val="1"/>
      </rPr>
      <t>)</t>
    </r>
  </si>
  <si>
    <r>
      <rPr>
        <sz val="12"/>
        <color theme="1"/>
        <rFont val="B Traffic"/>
        <charset val="178"/>
      </rPr>
      <t>گرافت باي‌پس، با وريد یا گرافت مصنوعی؛ ائورتوسابکلاوین، ائورتواینومینت، ائورتوسلیاک</t>
    </r>
    <r>
      <rPr>
        <sz val="12"/>
        <color theme="1"/>
        <rFont val="Calibri"/>
        <family val="2"/>
        <charset val="1"/>
      </rPr>
      <t>_</t>
    </r>
    <r>
      <rPr>
        <sz val="12"/>
        <color theme="1"/>
        <rFont val="B Traffic"/>
        <charset val="178"/>
      </rPr>
      <t>رنال</t>
    </r>
    <r>
      <rPr>
        <sz val="12"/>
        <color theme="1"/>
        <rFont val="Calibri"/>
        <family val="2"/>
        <charset val="1"/>
      </rPr>
      <t>_</t>
    </r>
    <r>
      <rPr>
        <sz val="12"/>
        <color theme="1"/>
        <rFont val="B Traffic"/>
        <charset val="178"/>
      </rPr>
      <t xml:space="preserve">مزانتریک و دیگر اعمال بای پس نیازمند باز کردن شکم یا قفسه سینه </t>
    </r>
  </si>
  <si>
    <t xml:space="preserve">گرافت بای پس، مرکب، پروتز و ورید </t>
  </si>
  <si>
    <t xml:space="preserve">گرافت اتوژن مرکب، دوسگمان وریدی از دو ناحیه </t>
  </si>
  <si>
    <t xml:space="preserve">گرافت اتوژن مرکب، سه سگمان وریدی یا بیشتر، از دو ناحیه یا بیشتر </t>
  </si>
  <si>
    <r>
      <rPr>
        <sz val="12"/>
        <color theme="1"/>
        <rFont val="B Traffic"/>
        <charset val="178"/>
      </rPr>
      <t xml:space="preserve">گذاشتن کاف یا </t>
    </r>
    <r>
      <rPr>
        <sz val="12"/>
        <color theme="1"/>
        <rFont val="Arial"/>
        <family val="2"/>
        <charset val="1"/>
      </rPr>
      <t xml:space="preserve">Patch </t>
    </r>
    <r>
      <rPr>
        <sz val="12"/>
        <color theme="1"/>
        <rFont val="B Traffic"/>
        <charset val="178"/>
      </rPr>
      <t xml:space="preserve">وریدی در محل آناستوموز دیستال گرافت سنتتیک با شریان </t>
    </r>
  </si>
  <si>
    <r>
      <rPr>
        <sz val="12"/>
        <color theme="1"/>
        <rFont val="B Traffic"/>
        <charset val="178"/>
      </rPr>
      <t xml:space="preserve">ایجاد فیستول شریان وریدی دیستال در طی عمل جراحی بای پس اندام تحتانی </t>
    </r>
    <r>
      <rPr>
        <sz val="12"/>
        <color theme="1"/>
        <rFont val="Arial"/>
        <family val="2"/>
        <charset val="1"/>
      </rPr>
      <t>(</t>
    </r>
    <r>
      <rPr>
        <sz val="12"/>
        <color theme="1"/>
        <rFont val="B Traffic"/>
        <charset val="178"/>
      </rPr>
      <t>غیر همودیالیزی</t>
    </r>
    <r>
      <rPr>
        <sz val="12"/>
        <color theme="1"/>
        <rFont val="Arial"/>
        <family val="2"/>
        <charset val="1"/>
      </rPr>
      <t xml:space="preserve">) </t>
    </r>
  </si>
  <si>
    <t>جابجایی و یا کاشت مجددشریان؛ شریان ورتبرال به کاروتید یا شراین ورتبرال به سابکلاوین یا شریان سابکلاوین به کاروتید یا شریان کاروتید به سابکلاوین</t>
  </si>
  <si>
    <t xml:space="preserve">کاشت مجدد شریان احشایی به پروتز آئورت زیر کلیوی، هر شریان </t>
  </si>
  <si>
    <r>
      <rPr>
        <sz val="12"/>
        <color theme="1"/>
        <rFont val="B Traffic"/>
        <charset val="178"/>
      </rPr>
      <t xml:space="preserve">عمل جراحی مجدد، فمورال پوپلیتئال یا فمورال </t>
    </r>
    <r>
      <rPr>
        <sz val="12"/>
        <color theme="1"/>
        <rFont val="Calibri"/>
        <family val="2"/>
        <charset val="1"/>
      </rPr>
      <t>(</t>
    </r>
    <r>
      <rPr>
        <sz val="12"/>
        <color theme="1"/>
        <rFont val="B Traffic"/>
        <charset val="178"/>
      </rPr>
      <t>پوپلیتئال</t>
    </r>
    <r>
      <rPr>
        <sz val="12"/>
        <color theme="1"/>
        <rFont val="Calibri"/>
        <family val="2"/>
        <charset val="1"/>
      </rPr>
      <t xml:space="preserve">) </t>
    </r>
    <r>
      <rPr>
        <sz val="12"/>
        <color theme="1"/>
        <rFont val="B Traffic"/>
        <charset val="178"/>
      </rPr>
      <t xml:space="preserve">به تیبیال قدامی، تیبیال خلفی، شریان پرونئال یا عروق دیستال دیگر، بیشتر از یک ماه بعد از عمل جراحی اولیه </t>
    </r>
  </si>
  <si>
    <r>
      <rPr>
        <sz val="12"/>
        <color theme="1"/>
        <rFont val="B Traffic"/>
        <charset val="178"/>
      </rPr>
      <t xml:space="preserve">اکسپلوراسیون </t>
    </r>
    <r>
      <rPr>
        <sz val="12"/>
        <color theme="1"/>
        <rFont val="Calibri"/>
        <family val="2"/>
        <charset val="1"/>
      </rPr>
      <t>(</t>
    </r>
    <r>
      <rPr>
        <sz val="12"/>
        <color theme="1"/>
        <rFont val="B Traffic"/>
        <charset val="178"/>
      </rPr>
      <t>بدون ترمیم جراحی</t>
    </r>
    <r>
      <rPr>
        <sz val="12"/>
        <color theme="1"/>
        <rFont val="Calibri"/>
        <family val="2"/>
        <charset val="1"/>
      </rPr>
      <t>)</t>
    </r>
    <r>
      <rPr>
        <sz val="12"/>
        <color theme="1"/>
        <rFont val="B Traffic"/>
        <charset val="178"/>
      </rPr>
      <t>با یا بدون آزادسازی شریان؛ شریان کاروتید یا شریان فمورال یا شریان پوپلیتئال</t>
    </r>
  </si>
  <si>
    <r>
      <rPr>
        <sz val="12"/>
        <color theme="1"/>
        <rFont val="B Traffic"/>
        <charset val="178"/>
      </rPr>
      <t xml:space="preserve">اكسپلوراسيون </t>
    </r>
    <r>
      <rPr>
        <sz val="12"/>
        <color theme="1"/>
        <rFont val="Calibri"/>
        <family val="2"/>
        <charset val="1"/>
      </rPr>
      <t>(</t>
    </r>
    <r>
      <rPr>
        <sz val="12"/>
        <color theme="1"/>
        <rFont val="B Traffic"/>
        <charset val="178"/>
      </rPr>
      <t>بدون ترميم جراحي</t>
    </r>
    <r>
      <rPr>
        <sz val="12"/>
        <color theme="1"/>
        <rFont val="Calibri"/>
        <family val="2"/>
        <charset val="1"/>
      </rPr>
      <t xml:space="preserve">) </t>
    </r>
    <r>
      <rPr>
        <sz val="12"/>
        <color theme="1"/>
        <rFont val="B Traffic"/>
        <charset val="178"/>
      </rPr>
      <t>با يا بدون آزادسازي شريان؛ شريان كاروتيد یا شريان فمورال یا شريان پوپليتئال یا سایر عروق</t>
    </r>
  </si>
  <si>
    <t xml:space="preserve">اكسپلوراسيون براي خونريزي، ترومبوز يا عفونت پس از عمل جراحي؛ گردن، شکم یا اندام‌ها </t>
  </si>
  <si>
    <t>اكسپلوراسيون براي خونريزي، ترومبوز يا عفونت پس از عمل جراحي؛ قفسه سينه</t>
  </si>
  <si>
    <r>
      <rPr>
        <sz val="12"/>
        <color theme="1"/>
        <rFont val="B Traffic"/>
        <charset val="178"/>
      </rPr>
      <t xml:space="preserve">ترميم فيستول بين گرافت و روده </t>
    </r>
    <r>
      <rPr>
        <sz val="12"/>
        <color theme="1"/>
        <rFont val="Calibri"/>
        <family val="2"/>
        <charset val="1"/>
      </rPr>
      <t>(</t>
    </r>
    <r>
      <rPr>
        <sz val="12"/>
        <color theme="1"/>
        <rFont val="B Traffic"/>
        <charset val="178"/>
      </rPr>
      <t>شامل برداشتن گرافت عفوني، ترميم روده و تعبيه باي پس جديد</t>
    </r>
    <r>
      <rPr>
        <sz val="12"/>
        <color theme="1"/>
        <rFont val="Calibri"/>
        <family val="2"/>
        <charset val="1"/>
      </rPr>
      <t xml:space="preserve">) </t>
    </r>
  </si>
  <si>
    <r>
      <rPr>
        <sz val="12"/>
        <color theme="1"/>
        <rFont val="Calibri"/>
        <family val="2"/>
        <charset val="1"/>
      </rPr>
      <t>(</t>
    </r>
    <r>
      <rPr>
        <sz val="12"/>
        <color theme="1"/>
        <rFont val="B Traffic"/>
        <charset val="178"/>
      </rPr>
      <t>هیچ کد دیگری با این کد قابل گزارش و اخذ نمی‌باشد</t>
    </r>
    <r>
      <rPr>
        <sz val="12"/>
        <color theme="1"/>
        <rFont val="Calibri"/>
        <family val="2"/>
        <charset val="1"/>
      </rPr>
      <t>)</t>
    </r>
  </si>
  <si>
    <r>
      <rPr>
        <sz val="12"/>
        <color theme="1"/>
        <rFont val="B Traffic"/>
        <charset val="178"/>
      </rPr>
      <t xml:space="preserve">ترومبکتومی گرافت شریانی یا وریدی </t>
    </r>
    <r>
      <rPr>
        <sz val="12"/>
        <color theme="1"/>
        <rFont val="Arial"/>
        <family val="2"/>
        <charset val="1"/>
      </rPr>
      <t>(</t>
    </r>
    <r>
      <rPr>
        <sz val="12"/>
        <color theme="1"/>
        <rFont val="B Traffic"/>
        <charset val="178"/>
      </rPr>
      <t>بجز فیستول یا گرافت همودیالیز</t>
    </r>
    <r>
      <rPr>
        <sz val="12"/>
        <color theme="1"/>
        <rFont val="Arial"/>
        <family val="2"/>
        <charset val="1"/>
      </rPr>
      <t>)</t>
    </r>
  </si>
  <si>
    <r>
      <rPr>
        <sz val="12"/>
        <color theme="1"/>
        <rFont val="Arial"/>
        <family val="2"/>
        <charset val="1"/>
      </rPr>
      <t xml:space="preserve"> (</t>
    </r>
    <r>
      <rPr>
        <sz val="12"/>
        <color theme="1"/>
        <rFont val="B Traffic"/>
        <charset val="178"/>
      </rPr>
      <t xml:space="preserve">برای ترومبکتومی گرافت تعبیه شده برای همودیالیز و یا فیستول به کدهای </t>
    </r>
    <r>
      <rPr>
        <sz val="12"/>
        <color theme="1"/>
        <rFont val="Arial"/>
        <family val="2"/>
        <charset val="1"/>
      </rPr>
      <t xml:space="preserve">302555 </t>
    </r>
    <r>
      <rPr>
        <sz val="12"/>
        <color theme="1"/>
        <rFont val="B Traffic"/>
        <charset val="178"/>
      </rPr>
      <t xml:space="preserve">و </t>
    </r>
    <r>
      <rPr>
        <sz val="12"/>
        <color theme="1"/>
        <rFont val="Arial"/>
        <family val="2"/>
        <charset val="1"/>
      </rPr>
      <t xml:space="preserve">302560 </t>
    </r>
    <r>
      <rPr>
        <sz val="12"/>
        <color theme="1"/>
        <rFont val="B Traffic"/>
        <charset val="178"/>
      </rPr>
      <t>رجوع نمائید</t>
    </r>
    <r>
      <rPr>
        <sz val="12"/>
        <color theme="1"/>
        <rFont val="Arial"/>
        <family val="2"/>
        <charset val="1"/>
      </rPr>
      <t>)</t>
    </r>
  </si>
  <si>
    <t>ترومبکتومی گرافت شریانی یا وریدی با اصلاح گرافت شریانی یا وریدی</t>
  </si>
  <si>
    <r>
      <rPr>
        <sz val="12"/>
        <color theme="1"/>
        <rFont val="B Traffic"/>
        <charset val="178"/>
      </rPr>
      <t xml:space="preserve">اصلاح بای پس شریانی اندام تحتانی بدون ترومبکتومی، باز؛ با انژیوپلاستی با </t>
    </r>
    <r>
      <rPr>
        <sz val="12"/>
        <color theme="1"/>
        <rFont val="Arial"/>
        <family val="2"/>
        <charset val="1"/>
      </rPr>
      <t xml:space="preserve">Patch </t>
    </r>
    <r>
      <rPr>
        <sz val="12"/>
        <color theme="1"/>
        <rFont val="B Traffic"/>
        <charset val="178"/>
      </rPr>
      <t>وریدی با یا بدون اینترپوزیشن قطعه ای از ورید</t>
    </r>
  </si>
  <si>
    <t>اکسیزیون گرافت عفونی شده؛ گردن یا اندامها</t>
  </si>
  <si>
    <t>اکسیزیون گرافت عفونی شده؛ قفسه سینه یا شکم</t>
  </si>
  <si>
    <r>
      <rPr>
        <sz val="12"/>
        <color theme="1"/>
        <rFont val="B Traffic"/>
        <charset val="178"/>
      </rPr>
      <t xml:space="preserve">تزریق </t>
    </r>
    <r>
      <rPr>
        <sz val="12"/>
        <color theme="1"/>
        <rFont val="Arial"/>
        <family val="2"/>
        <charset val="1"/>
      </rPr>
      <t>(</t>
    </r>
    <r>
      <rPr>
        <sz val="12"/>
        <color theme="1"/>
        <rFont val="B Traffic"/>
        <charset val="178"/>
      </rPr>
      <t>برای مثال ترومبین</t>
    </r>
    <r>
      <rPr>
        <sz val="12"/>
        <color theme="1"/>
        <rFont val="Arial"/>
        <family val="2"/>
        <charset val="1"/>
      </rPr>
      <t xml:space="preserve">) </t>
    </r>
    <r>
      <rPr>
        <sz val="12"/>
        <color theme="1"/>
        <rFont val="B Traffic"/>
        <charset val="178"/>
      </rPr>
      <t xml:space="preserve">برای درمان آنوریسم کاذب اندامها از طریق پوست </t>
    </r>
  </si>
  <si>
    <r>
      <rPr>
        <sz val="12"/>
        <color theme="1"/>
        <rFont val="B Traffic"/>
        <charset val="178"/>
      </rPr>
      <t xml:space="preserve">اسکلراتراپی به هر روش تا </t>
    </r>
    <r>
      <rPr>
        <sz val="12"/>
        <color theme="1"/>
        <rFont val="Calibri"/>
        <family val="2"/>
        <charset val="1"/>
      </rPr>
      <t xml:space="preserve">20 </t>
    </r>
    <r>
      <rPr>
        <sz val="12"/>
        <color theme="1"/>
        <rFont val="B Traffic"/>
        <charset val="178"/>
      </rPr>
      <t xml:space="preserve">تزریق </t>
    </r>
  </si>
  <si>
    <r>
      <rPr>
        <sz val="12"/>
        <color theme="1"/>
        <rFont val="B Traffic"/>
        <charset val="178"/>
      </rPr>
      <t xml:space="preserve">اسکلراتراپی به هر روش بیش از </t>
    </r>
    <r>
      <rPr>
        <sz val="12"/>
        <color theme="1"/>
        <rFont val="Calibri"/>
        <family val="2"/>
        <charset val="1"/>
      </rPr>
      <t xml:space="preserve">20 </t>
    </r>
    <r>
      <rPr>
        <sz val="12"/>
        <color theme="1"/>
        <rFont val="B Traffic"/>
        <charset val="178"/>
      </rPr>
      <t xml:space="preserve">تزریق </t>
    </r>
  </si>
  <si>
    <r>
      <rPr>
        <sz val="12"/>
        <color theme="1"/>
        <rFont val="B Traffic"/>
        <charset val="178"/>
      </rPr>
      <t xml:space="preserve">تزریق برای ونوگرافی اندامها </t>
    </r>
    <r>
      <rPr>
        <sz val="12"/>
        <color theme="1"/>
        <rFont val="Arial"/>
        <family val="2"/>
        <charset val="1"/>
      </rPr>
      <t>(</t>
    </r>
    <r>
      <rPr>
        <sz val="12"/>
        <color theme="1"/>
        <rFont val="B Traffic"/>
        <charset val="178"/>
      </rPr>
      <t>شامل کارگذاری سوزن یا کاتتر</t>
    </r>
    <r>
      <rPr>
        <sz val="12"/>
        <color theme="1"/>
        <rFont val="Arial"/>
        <family val="2"/>
        <charset val="1"/>
      </rPr>
      <t xml:space="preserve">) </t>
    </r>
  </si>
  <si>
    <t xml:space="preserve">وارد کردن کاتتر یا سوزن یا اینتراکاتتر به داخل آئورت، شریان کاراتوئید یا براکیال یا ورتبرال یا قلب راست یا شریان ریوی اصلی یا چپ و راست یا ورید اجوف فوقانی یا تحتانی یا ورید کلیوی، ورید ژوگولار یا ورید آدرنال چپ، سینوس پتروزال </t>
  </si>
  <si>
    <r>
      <rPr>
        <sz val="12"/>
        <color theme="1"/>
        <rFont val="Arial"/>
        <family val="2"/>
        <charset val="1"/>
      </rPr>
      <t>(</t>
    </r>
    <r>
      <rPr>
        <sz val="12"/>
        <color theme="1"/>
        <rFont val="B Traffic"/>
        <charset val="178"/>
      </rPr>
      <t xml:space="preserve">برای قراردادن کاتترهائی که با جریان خون هدایت می شوند مثل کاتتر سوان گنز از کد </t>
    </r>
    <r>
      <rPr>
        <sz val="12"/>
        <color theme="1"/>
        <rFont val="Arial"/>
        <family val="2"/>
        <charset val="1"/>
      </rPr>
      <t xml:space="preserve">900810 </t>
    </r>
    <r>
      <rPr>
        <sz val="12"/>
        <color theme="1"/>
        <rFont val="B Traffic"/>
        <charset val="178"/>
      </rPr>
      <t>استفاده کنید</t>
    </r>
    <r>
      <rPr>
        <sz val="12"/>
        <color theme="1"/>
        <rFont val="Arial"/>
        <family val="2"/>
        <charset val="1"/>
      </rPr>
      <t>) (</t>
    </r>
    <r>
      <rPr>
        <sz val="12"/>
        <color theme="1"/>
        <rFont val="B Traffic"/>
        <charset val="178"/>
      </rPr>
      <t xml:space="preserve">برای کاتتریزاسیون انتخابی ارگان ها جهت گرفتن نمونه خون از کد </t>
    </r>
    <r>
      <rPr>
        <sz val="12"/>
        <color theme="1"/>
        <rFont val="Arial"/>
        <family val="2"/>
        <charset val="1"/>
      </rPr>
      <t xml:space="preserve">302250 </t>
    </r>
    <r>
      <rPr>
        <sz val="12"/>
        <color theme="1"/>
        <rFont val="B Traffic"/>
        <charset val="178"/>
      </rPr>
      <t>استفاده کنید</t>
    </r>
    <r>
      <rPr>
        <sz val="12"/>
        <color theme="1"/>
        <rFont val="Arial"/>
        <family val="2"/>
        <charset val="1"/>
      </rPr>
      <t>) (</t>
    </r>
    <r>
      <rPr>
        <sz val="12"/>
        <color theme="1"/>
        <rFont val="B Traffic"/>
        <charset val="178"/>
      </rPr>
      <t xml:space="preserve">برای قراردادن کانول شریانی وریدی به کدهای </t>
    </r>
    <r>
      <rPr>
        <sz val="12"/>
        <color theme="1"/>
        <rFont val="Arial"/>
        <family val="2"/>
        <charset val="1"/>
      </rPr>
      <t xml:space="preserve">302515 </t>
    </r>
    <r>
      <rPr>
        <sz val="12"/>
        <color theme="1"/>
        <rFont val="B Traffic"/>
        <charset val="178"/>
      </rPr>
      <t xml:space="preserve">تا </t>
    </r>
    <r>
      <rPr>
        <sz val="12"/>
        <color theme="1"/>
        <rFont val="Arial"/>
        <family val="2"/>
        <charset val="1"/>
      </rPr>
      <t xml:space="preserve">302535 </t>
    </r>
    <r>
      <rPr>
        <sz val="12"/>
        <color theme="1"/>
        <rFont val="B Traffic"/>
        <charset val="178"/>
      </rPr>
      <t>مراجعه شود</t>
    </r>
    <r>
      <rPr>
        <sz val="12"/>
        <color theme="1"/>
        <rFont val="Arial"/>
        <family val="2"/>
        <charset val="1"/>
      </rPr>
      <t>)</t>
    </r>
  </si>
  <si>
    <r>
      <rPr>
        <sz val="12"/>
        <color theme="1"/>
        <rFont val="B Traffic"/>
        <charset val="178"/>
      </rPr>
      <t xml:space="preserve">کارگذاری پمپ انفوزیونی قابل کاشت داخل شریانی </t>
    </r>
    <r>
      <rPr>
        <sz val="12"/>
        <color theme="1"/>
        <rFont val="Arial"/>
        <family val="2"/>
        <charset val="1"/>
      </rPr>
      <t>(</t>
    </r>
    <r>
      <rPr>
        <sz val="12"/>
        <color theme="1"/>
        <rFont val="B Traffic"/>
        <charset val="178"/>
      </rPr>
      <t>برای مثال برای شیمی درمانی کبد</t>
    </r>
    <r>
      <rPr>
        <sz val="12"/>
        <color theme="1"/>
        <rFont val="Arial"/>
        <family val="2"/>
        <charset val="1"/>
      </rPr>
      <t>)</t>
    </r>
  </si>
  <si>
    <t>اصلاح یا درآوردن پمپ انفوزیونی کارگذاشته شده داخل شریانی</t>
  </si>
  <si>
    <r>
      <rPr>
        <sz val="12"/>
        <color theme="1"/>
        <rFont val="B Traffic"/>
        <charset val="178"/>
      </rPr>
      <t xml:space="preserve">کات داون وریدی در بالاي </t>
    </r>
    <r>
      <rPr>
        <sz val="12"/>
        <color theme="1"/>
        <rFont val="Calibri"/>
        <family val="2"/>
        <charset val="1"/>
      </rPr>
      <t xml:space="preserve">3 </t>
    </r>
    <r>
      <rPr>
        <sz val="12"/>
        <color theme="1"/>
        <rFont val="B Traffic"/>
        <charset val="178"/>
      </rPr>
      <t>سال</t>
    </r>
  </si>
  <si>
    <r>
      <rPr>
        <sz val="12"/>
        <color theme="1"/>
        <rFont val="B Traffic"/>
        <charset val="178"/>
      </rPr>
      <t>کات داون وریدی در زير</t>
    </r>
    <r>
      <rPr>
        <sz val="12"/>
        <color theme="1"/>
        <rFont val="Calibri"/>
        <family val="2"/>
        <charset val="1"/>
      </rPr>
      <t xml:space="preserve">3 </t>
    </r>
    <r>
      <rPr>
        <sz val="12"/>
        <color theme="1"/>
        <rFont val="B Traffic"/>
        <charset val="178"/>
      </rPr>
      <t>سال</t>
    </r>
  </si>
  <si>
    <t>کات داون وریدی در نوزادان</t>
  </si>
  <si>
    <t>تزریق خون یا فرآورده‌های خون به هر روش در اطفال و نوزادان هر بار</t>
  </si>
  <si>
    <r>
      <rPr>
        <sz val="12"/>
        <color theme="1"/>
        <rFont val="B Traffic"/>
        <charset val="178"/>
      </rPr>
      <t xml:space="preserve">تزریق خون در بیماران تالاسمی به صورت گلوبال </t>
    </r>
    <r>
      <rPr>
        <sz val="12"/>
        <color theme="1"/>
        <rFont val="Calibri"/>
        <family val="2"/>
        <charset val="1"/>
      </rPr>
      <t>(</t>
    </r>
    <r>
      <rPr>
        <sz val="12"/>
        <color theme="1"/>
        <rFont val="B Traffic"/>
        <charset val="178"/>
      </rPr>
      <t>شامل ویزیت، کراس‌مچ خون، اندازه‌گیری هموگلوبین خون و تزریق خون</t>
    </r>
    <r>
      <rPr>
        <sz val="12"/>
        <color theme="1"/>
        <rFont val="Calibri"/>
        <family val="2"/>
        <charset val="1"/>
      </rPr>
      <t>)</t>
    </r>
  </si>
  <si>
    <t>تزریق فاکتورهای انعقادی برای بیماران هموفیلی</t>
  </si>
  <si>
    <t>تزریق خون یا فرآورده‌های خون به هر روش در بالغین به ازای هر واحد</t>
  </si>
  <si>
    <r>
      <rPr>
        <sz val="12"/>
        <color theme="1"/>
        <rFont val="B Traffic"/>
        <charset val="178"/>
      </rPr>
      <t xml:space="preserve">تعویض خون در نوزادان </t>
    </r>
    <r>
      <rPr>
        <sz val="12"/>
        <color theme="1"/>
        <rFont val="Calibri"/>
        <family val="2"/>
        <charset val="1"/>
      </rPr>
      <t>(Exchange)</t>
    </r>
  </si>
  <si>
    <r>
      <rPr>
        <sz val="12"/>
        <color theme="1"/>
        <rFont val="B Traffic"/>
        <charset val="178"/>
      </rPr>
      <t xml:space="preserve">تعویض خون در غیر نوزادان </t>
    </r>
    <r>
      <rPr>
        <sz val="12"/>
        <color theme="1"/>
        <rFont val="Calibri"/>
        <family val="2"/>
        <charset val="1"/>
      </rPr>
      <t>(Exchange)</t>
    </r>
  </si>
  <si>
    <r>
      <rPr>
        <sz val="12"/>
        <color theme="1"/>
        <rFont val="B Traffic"/>
        <charset val="178"/>
      </rPr>
      <t>پلاسمای غنی از پلاکت  یا فیبرین غنی از پلاکت (</t>
    </r>
    <r>
      <rPr>
        <sz val="12"/>
        <color rgb="FF000000"/>
        <rFont val="Calibri"/>
        <family val="2"/>
        <charset val="1"/>
      </rPr>
      <t>PRP یا PRF )</t>
    </r>
  </si>
  <si>
    <r>
      <rPr>
        <sz val="12"/>
        <color theme="1"/>
        <rFont val="B Traffic"/>
        <charset val="178"/>
      </rPr>
      <t>هزینه نمونه‌گیری و تزریق جداگانه قابل اخذ می باشد</t>
    </r>
    <r>
      <rPr>
        <sz val="12"/>
        <color theme="1"/>
        <rFont val="Calibri"/>
        <family val="2"/>
        <charset val="1"/>
      </rPr>
      <t xml:space="preserve">. . </t>
    </r>
    <r>
      <rPr>
        <sz val="12"/>
        <color theme="1"/>
        <rFont val="B Traffic"/>
        <charset val="178"/>
      </rPr>
      <t>ضریب ریالی جزء حرفه‌ای برای همه بخش‌های ارائه کننده خدمت، یکسان و مطابق ضریب ریالی جزء حرفه‌ای بخش دولتی محاسبه می‌گردد</t>
    </r>
    <r>
      <rPr>
        <sz val="12"/>
        <color theme="1"/>
        <rFont val="Calibri"/>
        <family val="2"/>
        <charset val="1"/>
      </rPr>
      <t xml:space="preserve">. </t>
    </r>
    <r>
      <rPr>
        <sz val="12"/>
        <color theme="1"/>
        <rFont val="B Traffic"/>
        <charset val="178"/>
      </rPr>
      <t xml:space="preserve">ضریب ریالی جزء فنی در بخش خصوصی، </t>
    </r>
    <r>
      <rPr>
        <sz val="12"/>
        <color theme="1"/>
        <rFont val="Calibri"/>
        <family val="2"/>
        <charset val="1"/>
      </rPr>
      <t xml:space="preserve">(2) </t>
    </r>
    <r>
      <rPr>
        <sz val="12"/>
        <color theme="1"/>
        <rFont val="B Traffic"/>
        <charset val="178"/>
      </rPr>
      <t>برابر ضریب ریالی جزء فنی بخش دولتی محاسبه می‌گردد</t>
    </r>
    <r>
      <rPr>
        <sz val="12"/>
        <color theme="1"/>
        <rFont val="Calibri"/>
        <family val="2"/>
        <charset val="1"/>
      </rPr>
      <t xml:space="preserve">. </t>
    </r>
    <r>
      <rPr>
        <sz val="12"/>
        <color theme="1"/>
        <rFont val="B Traffic"/>
        <charset val="178"/>
      </rPr>
      <t xml:space="preserve">قیمت داده خام </t>
    </r>
    <r>
      <rPr>
        <sz val="12"/>
        <color theme="1"/>
        <rFont val="Calibri"/>
        <family val="2"/>
        <charset val="1"/>
      </rPr>
      <t>(</t>
    </r>
    <r>
      <rPr>
        <sz val="12"/>
        <color theme="1"/>
        <rFont val="B Traffic"/>
        <charset val="178"/>
      </rPr>
      <t>مواد خام</t>
    </r>
    <r>
      <rPr>
        <sz val="12"/>
        <color theme="1"/>
        <rFont val="Calibri"/>
        <family val="2"/>
        <charset val="1"/>
      </rPr>
      <t xml:space="preserve">) </t>
    </r>
    <r>
      <rPr>
        <sz val="12"/>
        <color theme="1"/>
        <rFont val="B Traffic"/>
        <charset val="178"/>
      </rPr>
      <t>به عنوان بخشی از جزء فنی بر اساس اعلام رسمی وزارت بهداشت، درمان و آموزش پزشکی به صورت دوره ای، قابل محاسبه و پرداخت می‌باشد</t>
    </r>
    <r>
      <rPr>
        <sz val="12"/>
        <color theme="1"/>
        <rFont val="Calibri"/>
        <family val="2"/>
        <charset val="1"/>
      </rPr>
      <t>.</t>
    </r>
  </si>
  <si>
    <t>19.7</t>
  </si>
  <si>
    <t>4.3</t>
  </si>
  <si>
    <t>15.4</t>
  </si>
  <si>
    <t>تزریق خون به جنین داخل رحم</t>
  </si>
  <si>
    <t>فوم اسکلروتراپی تحت مانیتورنینگ و راهنمایی تصویربرداری</t>
  </si>
  <si>
    <r>
      <rPr>
        <sz val="12"/>
        <color theme="1"/>
        <rFont val="B Traffic"/>
        <charset val="178"/>
      </rPr>
      <t xml:space="preserve">تزريق محلول اسكلروزان، به ازای هر </t>
    </r>
    <r>
      <rPr>
        <sz val="12"/>
        <color theme="1"/>
        <rFont val="Calibri"/>
        <family val="2"/>
        <charset val="1"/>
      </rPr>
      <t xml:space="preserve">10 </t>
    </r>
    <r>
      <rPr>
        <sz val="12"/>
        <color theme="1"/>
        <rFont val="B Traffic"/>
        <charset val="178"/>
      </rPr>
      <t xml:space="preserve">تزریق </t>
    </r>
  </si>
  <si>
    <r>
      <rPr>
        <sz val="12"/>
        <color theme="1"/>
        <rFont val="Calibri"/>
        <family val="2"/>
        <charset val="1"/>
      </rPr>
      <t>(</t>
    </r>
    <r>
      <rPr>
        <sz val="12"/>
        <color theme="1"/>
        <rFont val="B Traffic"/>
        <charset val="178"/>
      </rPr>
      <t xml:space="preserve">در صورتی که جنبه زیبایی داشته باشد، </t>
    </r>
    <r>
      <rPr>
        <sz val="12"/>
        <color theme="1"/>
        <rFont val="Calibri"/>
        <family val="2"/>
        <charset val="1"/>
      </rPr>
      <t xml:space="preserve">* </t>
    </r>
    <r>
      <rPr>
        <sz val="12"/>
        <color theme="1"/>
        <rFont val="B Traffic"/>
        <charset val="178"/>
      </rPr>
      <t>محسوب می‌گردد</t>
    </r>
    <r>
      <rPr>
        <sz val="12"/>
        <color theme="1"/>
        <rFont val="Calibri"/>
        <family val="2"/>
        <charset val="1"/>
      </rPr>
      <t>)</t>
    </r>
  </si>
  <si>
    <t xml:space="preserve">درمان حذف داخل وريدی ابلاسيون وريد نارسا با ناتوان اندام‌ها، شامل هدايت و مانيتورينگ تصويری از طريق پوست با راديوفرکانسی یا لیزر یا مایکروویو اولين وريد درمان شده </t>
  </si>
  <si>
    <t xml:space="preserve">دومين وريد يا وريدهای بعدی درمان شده در يک اندام هر کدام از يک مسير دسترسی جداگانه </t>
  </si>
  <si>
    <t xml:space="preserve">گذاشتن کاتتر داخل وريد پورت از طريق پوست با هر روش </t>
  </si>
  <si>
    <r>
      <rPr>
        <sz val="12"/>
        <color theme="1"/>
        <rFont val="Calibri"/>
        <family val="2"/>
        <charset val="1"/>
      </rPr>
      <t>(</t>
    </r>
    <r>
      <rPr>
        <sz val="12"/>
        <color theme="1"/>
        <rFont val="B Traffic"/>
        <charset val="178"/>
      </rPr>
      <t>هزينه راديولوژي بهطور جداگانه قابل محاسبه و اخذ نمي باشد</t>
    </r>
    <r>
      <rPr>
        <sz val="12"/>
        <color theme="1"/>
        <rFont val="Calibri"/>
        <family val="2"/>
        <charset val="1"/>
      </rPr>
      <t>)</t>
    </r>
  </si>
  <si>
    <t xml:space="preserve">آفرزیس درمانی؛ برای گلبولهای سفید یا قرمزخون یا پلاکت‌ها </t>
  </si>
  <si>
    <r>
      <rPr>
        <sz val="12"/>
        <color theme="1"/>
        <rFont val="Calibri"/>
        <family val="2"/>
        <charset val="1"/>
      </rPr>
      <t>(</t>
    </r>
    <r>
      <rPr>
        <sz val="12"/>
        <color theme="1"/>
        <rFont val="B Traffic"/>
        <charset val="178"/>
      </rPr>
      <t>هزینه ست به طور جداگانه قابل محاسبه و اخذ می‌باشد</t>
    </r>
    <r>
      <rPr>
        <sz val="12"/>
        <color theme="1"/>
        <rFont val="Calibri"/>
        <family val="2"/>
        <charset val="1"/>
      </rPr>
      <t>)</t>
    </r>
  </si>
  <si>
    <t>با ایمونوادزوربشن خارج بدنی و انفوزیون مجدد پلاسما</t>
  </si>
  <si>
    <t>برای جذب انتخابی خارج بدنی یا فیلتراسیون انتخابی و انفوزیون مجدد پلاسما</t>
  </si>
  <si>
    <t>فتوفرزیس، خارج بدنی</t>
  </si>
  <si>
    <t>لخته زدایی ابزار یا کاتتر کاشته شده برای دسترسی عروقی بوسیله عوامل ترومبولیتیک</t>
  </si>
  <si>
    <r>
      <rPr>
        <sz val="12"/>
        <color theme="1"/>
        <rFont val="B Traffic"/>
        <charset val="178"/>
      </rPr>
      <t xml:space="preserve">کارگذاري کاتتر وريد مرکزي موقت از طریق پوست </t>
    </r>
    <r>
      <rPr>
        <sz val="12"/>
        <color theme="1"/>
        <rFont val="Calibri"/>
        <family val="2"/>
        <charset val="1"/>
      </rPr>
      <t>(CVP)</t>
    </r>
  </si>
  <si>
    <r>
      <rPr>
        <sz val="12"/>
        <color theme="1"/>
        <rFont val="B Traffic"/>
        <charset val="178"/>
      </rPr>
      <t xml:space="preserve">کارگذاری کاتتر ورید مرکزی قرار داده شده از طریق ورید مرکزی، همراه با تونل زدن؛ با پمپ یا ورودی زیر جلدی با هر تعداد کاتتر مورد نیاز </t>
    </r>
    <r>
      <rPr>
        <sz val="12"/>
        <color theme="1"/>
        <rFont val="Calibri"/>
        <family val="2"/>
        <charset val="1"/>
      </rPr>
      <t>(</t>
    </r>
    <r>
      <rPr>
        <sz val="12"/>
        <color theme="1"/>
        <rFont val="B Traffic"/>
        <charset val="178"/>
      </rPr>
      <t>پورت وریدی به هر منظور</t>
    </r>
    <r>
      <rPr>
        <sz val="12"/>
        <color theme="1"/>
        <rFont val="Calibri"/>
        <family val="2"/>
        <charset val="1"/>
      </rPr>
      <t xml:space="preserve">) </t>
    </r>
    <r>
      <rPr>
        <sz val="12"/>
        <color theme="1"/>
        <rFont val="B Traffic"/>
        <charset val="178"/>
      </rPr>
      <t>یا پرمیکت</t>
    </r>
  </si>
  <si>
    <r>
      <rPr>
        <sz val="12"/>
        <color theme="1"/>
        <rFont val="B Traffic"/>
        <charset val="178"/>
      </rPr>
      <t xml:space="preserve">وارد کردن کاتتر ورید مرکزی، از طریق ورید محیطی </t>
    </r>
    <r>
      <rPr>
        <sz val="12"/>
        <color theme="1"/>
        <rFont val="Calibri"/>
        <family val="2"/>
        <charset val="1"/>
      </rPr>
      <t xml:space="preserve">(PICC) </t>
    </r>
    <r>
      <rPr>
        <sz val="12"/>
        <color theme="1"/>
        <rFont val="B Traffic"/>
        <charset val="178"/>
      </rPr>
      <t>بدون پمپ یا ورودی زیر جلدی</t>
    </r>
  </si>
  <si>
    <t xml:space="preserve">کارگذاری پمپ انفوزیونی قابل کاشت داخل وریدی </t>
  </si>
  <si>
    <t>اصلاح کاتتر دسترسی به ورید مرکزی، تونل دار یا بدون تونل، و یا خروج و تغییر مکان کاتتر ورید مرکزی</t>
  </si>
  <si>
    <r>
      <rPr>
        <sz val="12"/>
        <color theme="1"/>
        <rFont val="B Traffic"/>
        <charset val="178"/>
      </rPr>
      <t xml:space="preserve">تعويض كاتتر دسترسي وريد مركزي يا </t>
    </r>
    <r>
      <rPr>
        <sz val="12"/>
        <color theme="1"/>
        <rFont val="Calibri"/>
        <family val="2"/>
        <charset val="1"/>
      </rPr>
      <t xml:space="preserve">PICC </t>
    </r>
    <r>
      <rPr>
        <sz val="12"/>
        <color theme="1"/>
        <rFont val="B Traffic"/>
        <charset val="178"/>
      </rPr>
      <t>با يا بدون پمپ، با یا بدون تونل زيرجلدي، از طريق همان وريد</t>
    </r>
  </si>
  <si>
    <t>12</t>
  </si>
  <si>
    <t>تعویض کاتتر از ابزار دسترسی ورید مرکزی یا محیطی بدون پمپ با یا بدون تونل زیر جلدی، از طریق ورودی همان ورید</t>
  </si>
  <si>
    <r>
      <rPr>
        <sz val="12"/>
        <color theme="1"/>
        <rFont val="B Traffic"/>
        <charset val="178"/>
      </rPr>
      <t xml:space="preserve">درآوردن پورت وریدی یا </t>
    </r>
    <r>
      <rPr>
        <sz val="12"/>
        <color theme="1"/>
        <rFont val="Calibri"/>
        <family val="2"/>
        <charset val="1"/>
      </rPr>
      <t xml:space="preserve">PICC </t>
    </r>
    <r>
      <rPr>
        <sz val="12"/>
        <color theme="1"/>
        <rFont val="B Traffic"/>
        <charset val="178"/>
      </rPr>
      <t>به هر روش</t>
    </r>
  </si>
  <si>
    <r>
      <rPr>
        <sz val="12"/>
        <color theme="1"/>
        <rFont val="B Traffic"/>
        <charset val="178"/>
      </rPr>
      <t xml:space="preserve">برطرف کردن مکانیکی مواد انسداد دهنده اطراف کاتتر </t>
    </r>
    <r>
      <rPr>
        <sz val="12"/>
        <color theme="1"/>
        <rFont val="Arial"/>
        <family val="2"/>
        <charset val="1"/>
      </rPr>
      <t>(</t>
    </r>
    <r>
      <rPr>
        <sz val="12"/>
        <color theme="1"/>
        <rFont val="B Traffic"/>
        <charset val="178"/>
      </rPr>
      <t>برای مثال غلاف فیبرین</t>
    </r>
    <r>
      <rPr>
        <sz val="12"/>
        <color theme="1"/>
        <rFont val="Arial"/>
        <family val="2"/>
        <charset val="1"/>
      </rPr>
      <t xml:space="preserve">) </t>
    </r>
    <r>
      <rPr>
        <sz val="12"/>
        <color theme="1"/>
        <rFont val="B Traffic"/>
        <charset val="178"/>
      </rPr>
      <t xml:space="preserve">از روی کاتتر ورید مرکزی از طریق دسترسی وریدی مجزا </t>
    </r>
  </si>
  <si>
    <r>
      <rPr>
        <sz val="12"/>
        <color theme="1"/>
        <rFont val="Arial"/>
        <family val="2"/>
        <charset val="1"/>
      </rPr>
      <t>(</t>
    </r>
    <r>
      <rPr>
        <sz val="12"/>
        <color theme="1"/>
        <rFont val="B Traffic"/>
        <charset val="178"/>
      </rPr>
      <t xml:space="preserve">برای کاتتریزاسیون وریدی به کدهای </t>
    </r>
    <r>
      <rPr>
        <sz val="12"/>
        <color theme="1"/>
        <rFont val="Arial"/>
        <family val="2"/>
        <charset val="1"/>
      </rPr>
      <t xml:space="preserve">302265 </t>
    </r>
    <r>
      <rPr>
        <sz val="12"/>
        <color theme="1"/>
        <rFont val="B Traffic"/>
        <charset val="178"/>
      </rPr>
      <t>مراجعه کنید</t>
    </r>
    <r>
      <rPr>
        <sz val="12"/>
        <color theme="1"/>
        <rFont val="Arial"/>
        <family val="2"/>
        <charset val="1"/>
      </rPr>
      <t>) (</t>
    </r>
    <r>
      <rPr>
        <sz val="12"/>
        <color theme="1"/>
        <rFont val="B Traffic"/>
        <charset val="178"/>
      </rPr>
      <t>هزینه رادیولوژی بطور جداگانه محاسبه می‌گردد</t>
    </r>
    <r>
      <rPr>
        <sz val="12"/>
        <color theme="1"/>
        <rFont val="Arial"/>
        <family val="2"/>
        <charset val="1"/>
      </rPr>
      <t>)</t>
    </r>
  </si>
  <si>
    <t xml:space="preserve">درآوردن مکانیکی مواد انسداد دهنده داخل مجرای کاتتر از ابزار وریدی مرکزی از طریق مجرای ابزار </t>
  </si>
  <si>
    <t xml:space="preserve">تغییر مکان کاتتر وریدی مرکزی قبلاً جایگذاری شده، تحت راهنمایی فلوروسکوپ </t>
  </si>
  <si>
    <r>
      <rPr>
        <sz val="12"/>
        <color theme="1"/>
        <rFont val="Arial"/>
        <family val="2"/>
        <charset val="1"/>
      </rPr>
      <t>(</t>
    </r>
    <r>
      <rPr>
        <sz val="12"/>
        <color theme="1"/>
        <rFont val="B Traffic"/>
        <charset val="178"/>
      </rPr>
      <t>هزینه فلوروسکوپی بطور جداگانه قابل محاسبه نمی‌باشد</t>
    </r>
    <r>
      <rPr>
        <sz val="12"/>
        <color theme="1"/>
        <rFont val="Arial"/>
        <family val="2"/>
        <charset val="1"/>
      </rPr>
      <t>)</t>
    </r>
  </si>
  <si>
    <r>
      <rPr>
        <sz val="12"/>
        <color theme="1"/>
        <rFont val="B Traffic"/>
        <charset val="178"/>
      </rPr>
      <t xml:space="preserve">خون‌گيري از شريان </t>
    </r>
    <r>
      <rPr>
        <sz val="12"/>
        <color theme="1"/>
        <rFont val="Calibri"/>
        <family val="2"/>
        <charset val="1"/>
      </rPr>
      <t xml:space="preserve">(ABG) </t>
    </r>
    <r>
      <rPr>
        <sz val="12"/>
        <color theme="1"/>
        <rFont val="B Traffic"/>
        <charset val="178"/>
      </rPr>
      <t>تشخيصي</t>
    </r>
  </si>
  <si>
    <t>كاتتريزه كردن يا كانوله كردن شرياني براي نمونه گيري، مانيتورينگ يا تجويز خون</t>
  </si>
  <si>
    <t>کاتتریزه کردن یا کانوله کردن شریانی برای نمونه گیری، مانیتورینگ یا تجویز خون با کات دان</t>
  </si>
  <si>
    <r>
      <rPr>
        <sz val="12"/>
        <color theme="1"/>
        <rFont val="B Traffic"/>
        <charset val="178"/>
      </rPr>
      <t xml:space="preserve">كاتتريزاسيون شرياني براي انفوزيون درماني طولاني مدت </t>
    </r>
    <r>
      <rPr>
        <sz val="12"/>
        <color theme="1"/>
        <rFont val="Calibri"/>
        <family val="2"/>
        <charset val="1"/>
      </rPr>
      <t>(</t>
    </r>
    <r>
      <rPr>
        <sz val="12"/>
        <color theme="1"/>
        <rFont val="B Traffic"/>
        <charset val="178"/>
      </rPr>
      <t>شيمي درماني</t>
    </r>
    <r>
      <rPr>
        <sz val="12"/>
        <color theme="1"/>
        <rFont val="Calibri"/>
        <family val="2"/>
        <charset val="1"/>
      </rPr>
      <t>)</t>
    </r>
    <r>
      <rPr>
        <sz val="12"/>
        <color theme="1"/>
        <rFont val="B Traffic"/>
        <charset val="178"/>
      </rPr>
      <t>، کات داون</t>
    </r>
  </si>
  <si>
    <t>کاتتریزاسیون شریان نافی نوزاد برای تشخیص یا درمان</t>
  </si>
  <si>
    <t>جاگذاری سوزن برای انفوزیون داخل استخوان</t>
  </si>
  <si>
    <r>
      <rPr>
        <sz val="12"/>
        <color theme="1"/>
        <rFont val="B Traffic"/>
        <charset val="178"/>
      </rPr>
      <t xml:space="preserve">كارگذاشتن كانولا </t>
    </r>
    <r>
      <rPr>
        <sz val="12"/>
        <color theme="1"/>
        <rFont val="Calibri"/>
        <family val="2"/>
        <charset val="1"/>
      </rPr>
      <t>(</t>
    </r>
    <r>
      <rPr>
        <sz val="12"/>
        <color theme="1"/>
        <rFont val="B Traffic"/>
        <charset val="178"/>
      </rPr>
      <t>لوله ارتباطي</t>
    </r>
    <r>
      <rPr>
        <sz val="12"/>
        <color theme="1"/>
        <rFont val="Calibri"/>
        <family val="2"/>
        <charset val="1"/>
      </rPr>
      <t xml:space="preserve">) </t>
    </r>
    <r>
      <rPr>
        <sz val="12"/>
        <color theme="1"/>
        <rFont val="B Traffic"/>
        <charset val="178"/>
      </rPr>
      <t xml:space="preserve">براي همودياليز </t>
    </r>
    <r>
      <rPr>
        <sz val="12"/>
        <color theme="1"/>
        <rFont val="Calibri"/>
        <family val="2"/>
        <charset val="1"/>
      </rPr>
      <t>(</t>
    </r>
    <r>
      <rPr>
        <sz val="12"/>
        <color theme="1"/>
        <rFont val="B Traffic"/>
        <charset val="178"/>
      </rPr>
      <t>شالدون گذاری</t>
    </r>
    <r>
      <rPr>
        <sz val="12"/>
        <color theme="1"/>
        <rFont val="Calibri"/>
        <family val="2"/>
        <charset val="1"/>
      </rPr>
      <t>)</t>
    </r>
    <r>
      <rPr>
        <sz val="12"/>
        <color theme="1"/>
        <rFont val="B Traffic"/>
        <charset val="178"/>
      </rPr>
      <t xml:space="preserve">؛ وريد به وريد </t>
    </r>
    <r>
      <rPr>
        <sz val="12"/>
        <color theme="1"/>
        <rFont val="Calibri"/>
        <family val="2"/>
        <charset val="1"/>
      </rPr>
      <t>(</t>
    </r>
    <r>
      <rPr>
        <sz val="12"/>
        <color theme="1"/>
        <rFont val="B Traffic"/>
        <charset val="178"/>
      </rPr>
      <t>محيطي</t>
    </r>
    <r>
      <rPr>
        <sz val="12"/>
        <color theme="1"/>
        <rFont val="Calibri"/>
        <family val="2"/>
        <charset val="1"/>
      </rPr>
      <t xml:space="preserve">) </t>
    </r>
    <r>
      <rPr>
        <sz val="12"/>
        <color theme="1"/>
        <rFont val="B Traffic"/>
        <charset val="178"/>
      </rPr>
      <t xml:space="preserve">یا شرياني وريدي، خارجي، </t>
    </r>
    <r>
      <rPr>
        <sz val="12"/>
        <color theme="1"/>
        <rFont val="Calibri"/>
        <family val="2"/>
        <charset val="1"/>
      </rPr>
      <t>(</t>
    </r>
    <r>
      <rPr>
        <sz val="12"/>
        <color theme="1"/>
        <rFont val="B Traffic"/>
        <charset val="178"/>
      </rPr>
      <t>نوع</t>
    </r>
    <r>
      <rPr>
        <sz val="12"/>
        <color theme="1"/>
        <rFont val="Calibri"/>
        <family val="2"/>
        <charset val="1"/>
      </rPr>
      <t xml:space="preserve">Scribner) </t>
    </r>
    <r>
      <rPr>
        <sz val="12"/>
        <color theme="1"/>
        <rFont val="B Traffic"/>
        <charset val="178"/>
      </rPr>
      <t>یا شرياني وريدي خارجي، اصلاح يا بستن</t>
    </r>
  </si>
  <si>
    <t>آناستوموز شرياني وريدي، باز؛ از طريق جابجايي وريد سفاليك در قسمت فوقاني ساعد یا بازو با جابجايي وريد بازيليك یا سفالیک</t>
  </si>
  <si>
    <r>
      <rPr>
        <sz val="12"/>
        <color theme="1"/>
        <rFont val="B Traffic"/>
        <charset val="178"/>
      </rPr>
      <t xml:space="preserve"> آناستوموز شریانی وریدی، باز؛ مستقیم در هر جا، مثل نوع </t>
    </r>
    <r>
      <rPr>
        <sz val="12"/>
        <color theme="1"/>
        <rFont val="Calibri"/>
        <family val="2"/>
        <charset val="1"/>
      </rPr>
      <t>(Cimino) (</t>
    </r>
    <r>
      <rPr>
        <sz val="12"/>
        <color theme="1"/>
        <rFont val="B Traffic"/>
        <charset val="178"/>
      </rPr>
      <t>عمل مستقل</t>
    </r>
    <r>
      <rPr>
        <sz val="12"/>
        <color theme="1"/>
        <rFont val="Calibri"/>
        <family val="2"/>
        <charset val="1"/>
      </rPr>
      <t>)</t>
    </r>
  </si>
  <si>
    <r>
      <rPr>
        <sz val="12"/>
        <color theme="1"/>
        <rFont val="B Traffic"/>
        <charset val="178"/>
      </rPr>
      <t xml:space="preserve">گذاشتن کانولا برای جریان خون خارج بدنی طولانی مدت در نارسایی قلبی ریوی </t>
    </r>
    <r>
      <rPr>
        <sz val="12"/>
        <color theme="1"/>
        <rFont val="Arial"/>
        <family val="2"/>
        <charset val="1"/>
      </rPr>
      <t>(ECMO) (</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</si>
  <si>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خدمات نگهداری گردش خون خارج از بدن به شماره های </t>
    </r>
    <r>
      <rPr>
        <sz val="12"/>
        <color theme="1"/>
        <rFont val="Arial"/>
        <family val="2"/>
        <charset val="1"/>
      </rPr>
      <t xml:space="preserve">301540 </t>
    </r>
    <r>
      <rPr>
        <sz val="12"/>
        <color theme="1"/>
        <rFont val="B Traffic"/>
        <charset val="178"/>
      </rPr>
      <t xml:space="preserve">و </t>
    </r>
    <r>
      <rPr>
        <sz val="12"/>
        <color theme="1"/>
        <rFont val="Arial"/>
        <family val="2"/>
        <charset val="1"/>
      </rPr>
      <t xml:space="preserve">301545 </t>
    </r>
    <r>
      <rPr>
        <sz val="12"/>
        <color theme="1"/>
        <rFont val="B Traffic"/>
        <charset val="178"/>
      </rPr>
      <t>مراجعه کنید</t>
    </r>
    <r>
      <rPr>
        <sz val="12"/>
        <color theme="1"/>
        <rFont val="Arial"/>
        <family val="2"/>
        <charset val="1"/>
      </rPr>
      <t>)</t>
    </r>
  </si>
  <si>
    <t>کار گذاشتن کانولای وریدی و شریانی برای جریان خون ایزوله خارج بدنی، شامل شیمی درمانی ناحیه ای به یک اندام، با یا بدون هایپرترمی، با خارج کردن کانولا و ترمیم محل آرتروتومی و ونوتومی</t>
  </si>
  <si>
    <r>
      <rPr>
        <sz val="12"/>
        <color theme="1"/>
        <rFont val="B Traffic"/>
        <charset val="178"/>
      </rPr>
      <t xml:space="preserve">ایجاد فیستول شریانی </t>
    </r>
    <r>
      <rPr>
        <sz val="12"/>
        <color theme="1"/>
        <rFont val="Calibri"/>
        <family val="2"/>
        <charset val="1"/>
      </rPr>
      <t xml:space="preserve">_ </t>
    </r>
    <r>
      <rPr>
        <sz val="12"/>
        <color theme="1"/>
        <rFont val="B Traffic"/>
        <charset val="178"/>
      </rPr>
      <t xml:space="preserve">وریدی بوسیله روشی غیر از آناستوموز مستقیم شریانی وریدی، گرافت اتوژن یا غیراتوژن </t>
    </r>
    <r>
      <rPr>
        <sz val="12"/>
        <color theme="1"/>
        <rFont val="Calibri"/>
        <family val="2"/>
        <charset val="1"/>
      </rPr>
      <t>(</t>
    </r>
    <r>
      <rPr>
        <sz val="12"/>
        <color theme="1"/>
        <rFont val="B Traffic"/>
        <charset val="178"/>
      </rPr>
      <t>عمل مستقل</t>
    </r>
    <r>
      <rPr>
        <sz val="12"/>
        <color theme="1"/>
        <rFont val="Calibri"/>
        <family val="2"/>
        <charset val="1"/>
      </rPr>
      <t xml:space="preserve">) </t>
    </r>
  </si>
  <si>
    <r>
      <rPr>
        <sz val="12"/>
        <color theme="1"/>
        <rFont val="Calibri"/>
        <family val="2"/>
        <charset val="1"/>
      </rPr>
      <t>(</t>
    </r>
    <r>
      <rPr>
        <sz val="12"/>
        <color theme="1"/>
        <rFont val="B Traffic"/>
        <charset val="178"/>
      </rPr>
      <t xml:space="preserve">برای آناستوموز مستقیم شریانی وریدی از کد </t>
    </r>
    <r>
      <rPr>
        <sz val="12"/>
        <color theme="1"/>
        <rFont val="Calibri"/>
        <family val="2"/>
        <charset val="1"/>
      </rPr>
      <t xml:space="preserve">302535 </t>
    </r>
    <r>
      <rPr>
        <sz val="12"/>
        <color theme="1"/>
        <rFont val="B Traffic"/>
        <charset val="178"/>
      </rPr>
      <t>استفاده کنید</t>
    </r>
    <r>
      <rPr>
        <sz val="12"/>
        <color theme="1"/>
        <rFont val="Calibri"/>
        <family val="2"/>
        <charset val="1"/>
      </rPr>
      <t>)</t>
    </r>
  </si>
  <si>
    <r>
      <rPr>
        <sz val="12"/>
        <color theme="1"/>
        <rFont val="B Traffic"/>
        <charset val="178"/>
      </rPr>
      <t xml:space="preserve">ترومبکتومی، باز، فیستول شریانی وریدی بدون اصلاح، گرافت اتوژن یا غیر اتوژن تعبیه شده برای دیالیز </t>
    </r>
    <r>
      <rPr>
        <sz val="12"/>
        <color theme="1"/>
        <rFont val="Arial"/>
        <family val="2"/>
        <charset val="1"/>
      </rPr>
      <t>(</t>
    </r>
    <r>
      <rPr>
        <sz val="12"/>
        <color theme="1"/>
        <rFont val="B Traffic"/>
        <charset val="178"/>
      </rPr>
      <t>عمل مستقل</t>
    </r>
    <r>
      <rPr>
        <sz val="12"/>
        <color theme="1"/>
        <rFont val="Arial"/>
        <family val="2"/>
        <charset val="1"/>
      </rPr>
      <t>)</t>
    </r>
  </si>
  <si>
    <t>اصلاح باز فیستول شریانی وریدی؛ با یا بدون ترومبکتومی، گرافت اتوژن یا غیر اتوژن تعبیه شده برای دیالیز</t>
  </si>
  <si>
    <r>
      <rPr>
        <sz val="12"/>
        <color theme="1"/>
        <rFont val="B Traffic"/>
        <charset val="178"/>
      </rPr>
      <t xml:space="preserve">ترمیم پلاستیک آنوریسم شریانی وریدی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</si>
  <si>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کارگذاشتن شنت توماس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</si>
  <si>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واسکولاریزاسیون دیستال و لیگاتور شریان حد فاصل </t>
    </r>
    <r>
      <rPr>
        <sz val="12"/>
        <color theme="1"/>
        <rFont val="Arial"/>
        <family val="2"/>
        <charset val="1"/>
      </rPr>
      <t>(Dril) interval</t>
    </r>
    <r>
      <rPr>
        <sz val="12"/>
        <color theme="1"/>
        <rFont val="B Traffic"/>
        <charset val="178"/>
      </rPr>
      <t xml:space="preserve">، فیستول اندام فوقانی </t>
    </r>
    <r>
      <rPr>
        <sz val="12"/>
        <color theme="1"/>
        <rFont val="Arial"/>
        <family val="2"/>
        <charset val="1"/>
      </rPr>
      <t>(</t>
    </r>
    <r>
      <rPr>
        <sz val="12"/>
        <color theme="1"/>
        <rFont val="B Traffic"/>
        <charset val="178"/>
      </rPr>
      <t xml:space="preserve">برای سندرم </t>
    </r>
    <r>
      <rPr>
        <sz val="12"/>
        <color theme="1"/>
        <rFont val="Arial"/>
        <family val="2"/>
        <charset val="1"/>
      </rPr>
      <t>Steel)</t>
    </r>
  </si>
  <si>
    <r>
      <rPr>
        <sz val="12"/>
        <color theme="1"/>
        <rFont val="B Traffic"/>
        <charset val="178"/>
      </rPr>
      <t xml:space="preserve">لخته زدایی از کانول خارجی، با یا بدون کاتتر بالن دار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</si>
  <si>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ترومبکتومی از طریق پوست، فیستول شریانی وریدی، گرافت اتوژن یا غیر اتوژن </t>
    </r>
    <r>
      <rPr>
        <sz val="12"/>
        <color theme="1"/>
        <rFont val="Arial"/>
        <family val="2"/>
        <charset val="1"/>
      </rPr>
      <t>(</t>
    </r>
    <r>
      <rPr>
        <sz val="12"/>
        <color theme="1"/>
        <rFont val="B Traffic"/>
        <charset val="178"/>
      </rPr>
      <t>شامل برداشتن مکانیکی لخته و ترومبولیز داخل گرافت</t>
    </r>
    <r>
      <rPr>
        <sz val="12"/>
        <color theme="1"/>
        <rFont val="Arial"/>
        <family val="2"/>
        <charset val="1"/>
      </rPr>
      <t xml:space="preserve">) </t>
    </r>
  </si>
  <si>
    <r>
      <rPr>
        <sz val="12"/>
        <color theme="1"/>
        <rFont val="Arial"/>
        <family val="2"/>
        <charset val="1"/>
      </rPr>
      <t>(</t>
    </r>
    <r>
      <rPr>
        <sz val="12"/>
        <color theme="1"/>
        <rFont val="B Traffic"/>
        <charset val="178"/>
      </rPr>
      <t xml:space="preserve">برای کاتتریزاسیون از کد </t>
    </r>
    <r>
      <rPr>
        <sz val="12"/>
        <color theme="1"/>
        <rFont val="Arial"/>
        <family val="2"/>
        <charset val="1"/>
      </rPr>
      <t xml:space="preserve">302265 </t>
    </r>
    <r>
      <rPr>
        <sz val="12"/>
        <color theme="1"/>
        <rFont val="B Traffic"/>
        <charset val="178"/>
      </rPr>
      <t>استفاده کنید</t>
    </r>
    <r>
      <rPr>
        <sz val="12"/>
        <color theme="1"/>
        <rFont val="Arial"/>
        <family val="2"/>
        <charset val="1"/>
      </rPr>
      <t>) (</t>
    </r>
    <r>
      <rPr>
        <sz val="12"/>
        <color theme="1"/>
        <rFont val="B Traffic"/>
        <charset val="178"/>
      </rPr>
      <t>هزینه رادیولوژی بطور جداگانه محاسبه می‌گردد</t>
    </r>
    <r>
      <rPr>
        <sz val="12"/>
        <color theme="1"/>
        <rFont val="Arial"/>
        <family val="2"/>
        <charset val="1"/>
      </rPr>
      <t>)</t>
    </r>
  </si>
  <si>
    <t xml:space="preserve">آناستوموز وریدی، باز؛ پورتوکاو یا رنوپورتال یا کاوال مزانتریک یا اسپلنورنال، پروگزیمال یا دیستال </t>
  </si>
  <si>
    <r>
      <rPr>
        <sz val="12"/>
        <color theme="1"/>
        <rFont val="Arial"/>
        <family val="2"/>
        <charset val="1"/>
      </rPr>
      <t>(</t>
    </r>
    <r>
      <rPr>
        <sz val="12"/>
        <color theme="1"/>
        <rFont val="B Traffic"/>
        <charset val="178"/>
      </rPr>
      <t xml:space="preserve">برای شانت پریتونئال وینوس از کد </t>
    </r>
    <r>
      <rPr>
        <sz val="12"/>
        <color theme="1"/>
        <rFont val="Arial"/>
        <family val="2"/>
        <charset val="1"/>
      </rPr>
      <t xml:space="preserve">402085 </t>
    </r>
    <r>
      <rPr>
        <sz val="12"/>
        <color theme="1"/>
        <rFont val="B Traffic"/>
        <charset val="178"/>
      </rPr>
      <t>استفاده کنید</t>
    </r>
    <r>
      <rPr>
        <sz val="12"/>
        <color theme="1"/>
        <rFont val="Arial"/>
        <family val="2"/>
        <charset val="1"/>
      </rPr>
      <t>)</t>
    </r>
  </si>
  <si>
    <r>
      <rPr>
        <sz val="12"/>
        <color theme="1"/>
        <rFont val="B Traffic"/>
        <charset val="178"/>
      </rPr>
      <t xml:space="preserve">کارگذاری شنت پورت سیستمیک داخل کبدی از طریق ورید </t>
    </r>
    <r>
      <rPr>
        <sz val="12"/>
        <color theme="1"/>
        <rFont val="Calibri"/>
        <family val="2"/>
        <charset val="1"/>
      </rPr>
      <t xml:space="preserve">(TIPS) </t>
    </r>
  </si>
  <si>
    <r>
      <rPr>
        <sz val="12"/>
        <color theme="1"/>
        <rFont val="Calibri"/>
        <family val="2"/>
        <charset val="1"/>
      </rPr>
      <t>(</t>
    </r>
    <r>
      <rPr>
        <sz val="12"/>
        <color theme="1"/>
        <rFont val="B Traffic"/>
        <charset val="178"/>
      </rPr>
      <t xml:space="preserve">برای روش باز از کد </t>
    </r>
    <r>
      <rPr>
        <sz val="12"/>
        <color theme="1"/>
        <rFont val="Calibri"/>
        <family val="2"/>
        <charset val="1"/>
      </rPr>
      <t xml:space="preserve">302590 </t>
    </r>
    <r>
      <rPr>
        <sz val="12"/>
        <color theme="1"/>
        <rFont val="B Traffic"/>
        <charset val="178"/>
      </rPr>
      <t>استفاده کنید</t>
    </r>
    <r>
      <rPr>
        <sz val="12"/>
        <color theme="1"/>
        <rFont val="Calibri"/>
        <family val="2"/>
        <charset val="1"/>
      </rPr>
      <t>)(</t>
    </r>
    <r>
      <rPr>
        <sz val="12"/>
        <color theme="1"/>
        <rFont val="B Traffic"/>
        <charset val="178"/>
      </rPr>
      <t>کلیه اقدامات و پروسیجرهای لازم برای انجام خدمت محاسبه شده و هیچ کدی دیگری همراه با این کد قابل محاسبه و اخذ نمی‌باشد</t>
    </r>
    <r>
      <rPr>
        <sz val="12"/>
        <color theme="1"/>
        <rFont val="Calibri"/>
        <family val="2"/>
        <charset val="1"/>
      </rPr>
      <t>)</t>
    </r>
  </si>
  <si>
    <r>
      <rPr>
        <sz val="12"/>
        <color theme="1"/>
        <rFont val="B Traffic"/>
        <charset val="178"/>
      </rPr>
      <t xml:space="preserve">اصلاح شنت پورت سیستمیک داخل کبدی از طریق ورید </t>
    </r>
    <r>
      <rPr>
        <sz val="12"/>
        <color theme="1"/>
        <rFont val="Calibri"/>
        <family val="2"/>
        <charset val="1"/>
      </rPr>
      <t>(TIPS) (</t>
    </r>
    <r>
      <rPr>
        <sz val="12"/>
        <color theme="1"/>
        <rFont val="B Traffic"/>
        <charset val="178"/>
      </rPr>
      <t>شامل دسترسی وریدی، کاتتریزاسیون ورید پورتال و کبدی، پورتوگرافی با ارزیابی همودینامیک، باز کردن مجدد کانال</t>
    </r>
    <r>
      <rPr>
        <sz val="12"/>
        <color theme="1"/>
        <rFont val="Calibri"/>
        <family val="2"/>
        <charset val="1"/>
      </rPr>
      <t>/</t>
    </r>
    <r>
      <rPr>
        <sz val="12"/>
        <color theme="1"/>
        <rFont val="B Traffic"/>
        <charset val="178"/>
      </rPr>
      <t>اتساع مجرای داخل کبدی، گذاشتن استنت و بقیه اعمال تصویری و ثبت های مربوطه</t>
    </r>
    <r>
      <rPr>
        <sz val="12"/>
        <color theme="1"/>
        <rFont val="Calibri"/>
        <family val="2"/>
        <charset val="1"/>
      </rPr>
      <t xml:space="preserve">) </t>
    </r>
  </si>
  <si>
    <r>
      <rPr>
        <sz val="12"/>
        <color theme="1"/>
        <rFont val="Calibri"/>
        <family val="2"/>
        <charset val="1"/>
      </rPr>
      <t>(</t>
    </r>
    <r>
      <rPr>
        <sz val="12"/>
        <color theme="1"/>
        <rFont val="B Traffic"/>
        <charset val="178"/>
      </rPr>
      <t>کد دیگری همراه با این کد قابل محاسبه و اخذ نمی‌باشد</t>
    </r>
    <r>
      <rPr>
        <sz val="12"/>
        <color theme="1"/>
        <rFont val="Calibri"/>
        <family val="2"/>
        <charset val="1"/>
      </rPr>
      <t>)</t>
    </r>
  </si>
  <si>
    <t>ترومبکتومی وریدی پرکوتانئوس با تکنیک ها و روش های مختلف</t>
  </si>
  <si>
    <t>ترومبولیز عروق مغزی، تزریق وریدی</t>
  </si>
  <si>
    <t xml:space="preserve">ترومبولیز عروق مغزی، تزریق شریانی </t>
  </si>
  <si>
    <r>
      <rPr>
        <sz val="12"/>
        <color theme="1"/>
        <rFont val="Calibri"/>
        <family val="2"/>
        <charset val="1"/>
      </rPr>
      <t>(</t>
    </r>
    <r>
      <rPr>
        <sz val="12"/>
        <color theme="1"/>
        <rFont val="B Traffic"/>
        <charset val="178"/>
      </rPr>
      <t>هزینه آنژیوگرافی به صورت جداگانه قابل محاسبه می‌باشد</t>
    </r>
    <r>
      <rPr>
        <sz val="12"/>
        <color theme="1"/>
        <rFont val="Calibri"/>
        <family val="2"/>
        <charset val="1"/>
      </rPr>
      <t>)</t>
    </r>
  </si>
  <si>
    <t xml:space="preserve">بيوپسی عروق مغزی از طريق کاتتر </t>
  </si>
  <si>
    <t xml:space="preserve">درمان از طریق کاتتر، انفوزیون برای ترومبولیز یا غیرترومبولیز به جز کرونر </t>
  </si>
  <si>
    <r>
      <rPr>
        <sz val="12"/>
        <color theme="1"/>
        <rFont val="Calibri"/>
        <family val="2"/>
        <charset val="1"/>
      </rPr>
      <t>(</t>
    </r>
    <r>
      <rPr>
        <sz val="12"/>
        <color theme="1"/>
        <rFont val="B Traffic"/>
        <charset val="178"/>
      </rPr>
      <t xml:space="preserve">برای ترمبولیز عروق کرونر به کدهای </t>
    </r>
    <r>
      <rPr>
        <sz val="12"/>
        <color theme="1"/>
        <rFont val="Calibri"/>
        <family val="2"/>
        <charset val="1"/>
      </rPr>
      <t xml:space="preserve">900640 </t>
    </r>
    <r>
      <rPr>
        <sz val="12"/>
        <color theme="1"/>
        <rFont val="B Traffic"/>
        <charset val="178"/>
      </rPr>
      <t xml:space="preserve">و </t>
    </r>
    <r>
      <rPr>
        <sz val="12"/>
        <color theme="1"/>
        <rFont val="Calibri"/>
        <family val="2"/>
        <charset val="1"/>
      </rPr>
      <t xml:space="preserve">900645 </t>
    </r>
    <r>
      <rPr>
        <sz val="12"/>
        <color theme="1"/>
        <rFont val="B Traffic"/>
        <charset val="178"/>
      </rPr>
      <t>مراجعه کنید</t>
    </r>
    <r>
      <rPr>
        <sz val="12"/>
        <color theme="1"/>
        <rFont val="Calibri"/>
        <family val="2"/>
        <charset val="1"/>
      </rPr>
      <t>) (</t>
    </r>
    <r>
      <rPr>
        <sz val="12"/>
        <color theme="1"/>
        <rFont val="B Traffic"/>
        <charset val="178"/>
      </rPr>
      <t>هزینه رادیولوژی به طور جداگانه محاسبه می‌گردد</t>
    </r>
    <r>
      <rPr>
        <sz val="12"/>
        <color theme="1"/>
        <rFont val="Calibri"/>
        <family val="2"/>
        <charset val="1"/>
      </rPr>
      <t>)</t>
    </r>
  </si>
  <si>
    <r>
      <rPr>
        <sz val="12"/>
        <color theme="1"/>
        <rFont val="B Traffic"/>
        <charset val="178"/>
      </rPr>
      <t xml:space="preserve">درآوردن جسم خارجی داخل عروقی از طریق کاتتر و از طریق پوست </t>
    </r>
    <r>
      <rPr>
        <sz val="12"/>
        <color theme="1"/>
        <rFont val="Calibri"/>
        <family val="2"/>
        <charset val="1"/>
      </rPr>
      <t>(</t>
    </r>
    <r>
      <rPr>
        <sz val="12"/>
        <color theme="1"/>
        <rFont val="B Traffic"/>
        <charset val="178"/>
      </rPr>
      <t>برای مثال کاتتر شکسته شده وریدی یا شریانی</t>
    </r>
    <r>
      <rPr>
        <sz val="12"/>
        <color theme="1"/>
        <rFont val="Calibri"/>
        <family val="2"/>
        <charset val="1"/>
      </rPr>
      <t xml:space="preserve">) </t>
    </r>
  </si>
  <si>
    <r>
      <rPr>
        <sz val="12"/>
        <color theme="1"/>
        <rFont val="B Traffic"/>
        <charset val="178"/>
      </rPr>
      <t xml:space="preserve">انسداد یا آمبولیزاسیون از طریق کاتتر </t>
    </r>
    <r>
      <rPr>
        <sz val="12"/>
        <color theme="1"/>
        <rFont val="Calibri"/>
        <family val="2"/>
        <charset val="1"/>
      </rPr>
      <t>(</t>
    </r>
    <r>
      <rPr>
        <sz val="12"/>
        <color theme="1"/>
        <rFont val="B Traffic"/>
        <charset val="178"/>
      </rPr>
      <t>برای مثال برای تخریب تومور، یا ایجاد هموستاز، یا برای بستن یک مالفورماسیون عروقی</t>
    </r>
    <r>
      <rPr>
        <sz val="12"/>
        <color theme="1"/>
        <rFont val="Calibri"/>
        <family val="2"/>
        <charset val="1"/>
      </rPr>
      <t>)</t>
    </r>
    <r>
      <rPr>
        <sz val="12"/>
        <color theme="1"/>
        <rFont val="B Traffic"/>
        <charset val="178"/>
      </rPr>
      <t xml:space="preserve">، از طریق پوست، به هر روشی، به غیر از سیستم عصبی مرکزی، به غیر از سروگردن </t>
    </r>
  </si>
  <si>
    <r>
      <rPr>
        <sz val="12"/>
        <color theme="1"/>
        <rFont val="B Traffic"/>
        <charset val="178"/>
      </rPr>
      <t xml:space="preserve">آنژيوپلاستي رتروگريد از طريق عروق پايي </t>
    </r>
    <r>
      <rPr>
        <sz val="12"/>
        <color theme="1"/>
        <rFont val="Calibri"/>
        <family val="2"/>
        <charset val="1"/>
      </rPr>
      <t>(</t>
    </r>
    <r>
      <rPr>
        <sz val="12"/>
        <color theme="1"/>
        <rFont val="B Traffic"/>
        <charset val="178"/>
      </rPr>
      <t>پدال</t>
    </r>
    <r>
      <rPr>
        <sz val="12"/>
        <color theme="1"/>
        <rFont val="Calibri"/>
        <family val="2"/>
        <charset val="1"/>
      </rPr>
      <t xml:space="preserve">) </t>
    </r>
    <r>
      <rPr>
        <sz val="12"/>
        <color theme="1"/>
        <rFont val="B Traffic"/>
        <charset val="178"/>
      </rPr>
      <t xml:space="preserve">يا دست، به غير از عروق کرونر </t>
    </r>
  </si>
  <si>
    <r>
      <rPr>
        <sz val="12"/>
        <color theme="1"/>
        <rFont val="Calibri"/>
        <family val="2"/>
        <charset val="1"/>
      </rPr>
      <t>(</t>
    </r>
    <r>
      <rPr>
        <sz val="12"/>
        <color theme="1"/>
        <rFont val="B Traffic"/>
        <charset val="178"/>
      </rPr>
      <t>مطابق استانداردهاي ابلاغي وزارت بهداشت، درمان و آموزش پزشکي</t>
    </r>
    <r>
      <rPr>
        <sz val="12"/>
        <color theme="1"/>
        <rFont val="Calibri"/>
        <family val="2"/>
        <charset val="1"/>
      </rPr>
      <t>)</t>
    </r>
  </si>
  <si>
    <t xml:space="preserve">تعویض کاتتر شریانی قبلاً جاگذاری شده در طی درمان ترومبولیتیک </t>
  </si>
  <si>
    <r>
      <rPr>
        <sz val="12"/>
        <color theme="1"/>
        <rFont val="B Traffic"/>
        <charset val="178"/>
      </rPr>
      <t xml:space="preserve">شیمی درمانی آمبولیزاسیون از طریق کاتتر شریانی </t>
    </r>
    <r>
      <rPr>
        <sz val="12"/>
        <color theme="1"/>
        <rFont val="Calibri"/>
        <family val="2"/>
        <charset val="1"/>
      </rPr>
      <t>(TACE)</t>
    </r>
    <r>
      <rPr>
        <sz val="12"/>
        <color theme="1"/>
        <rFont val="B Traffic"/>
        <charset val="178"/>
      </rPr>
      <t xml:space="preserve">؛ کبد جهت درمان تومورهای اولیه یا متاستاتیک کبد به هر روش </t>
    </r>
  </si>
  <si>
    <r>
      <rPr>
        <sz val="12"/>
        <color theme="1"/>
        <rFont val="B Traffic"/>
        <charset val="178"/>
      </rPr>
      <t xml:space="preserve">آمبوليزاسيون وريد پورت به روش ترانس هپاتيک </t>
    </r>
    <r>
      <rPr>
        <sz val="12"/>
        <color theme="1"/>
        <rFont val="Calibri"/>
        <family val="2"/>
        <charset val="1"/>
      </rPr>
      <t xml:space="preserve">(PVE) </t>
    </r>
  </si>
  <si>
    <r>
      <rPr>
        <sz val="12"/>
        <color theme="1"/>
        <rFont val="B Traffic"/>
        <charset val="178"/>
      </rPr>
      <t xml:space="preserve">سونوگرافی داخل عروقی </t>
    </r>
    <r>
      <rPr>
        <sz val="12"/>
        <color theme="1"/>
        <rFont val="Arial"/>
        <family val="2"/>
        <charset val="1"/>
      </rPr>
      <t>(</t>
    </r>
    <r>
      <rPr>
        <sz val="12"/>
        <color theme="1"/>
        <rFont val="B Traffic"/>
        <charset val="178"/>
      </rPr>
      <t>غیر از عروق کرونر</t>
    </r>
    <r>
      <rPr>
        <sz val="12"/>
        <color theme="1"/>
        <rFont val="Arial"/>
        <family val="2"/>
        <charset val="1"/>
      </rPr>
      <t>)</t>
    </r>
    <r>
      <rPr>
        <sz val="12"/>
        <color theme="1"/>
        <rFont val="B Traffic"/>
        <charset val="178"/>
      </rPr>
      <t>در طی ارزیابی تشخیصی و یا مداخله درمانی؛ اولین رگ</t>
    </r>
  </si>
  <si>
    <r>
      <rPr>
        <sz val="12"/>
        <color theme="1"/>
        <rFont val="B Traffic"/>
        <charset val="178"/>
      </rPr>
      <t xml:space="preserve">سونوگرافی داخل عروقی </t>
    </r>
    <r>
      <rPr>
        <sz val="12"/>
        <color theme="1"/>
        <rFont val="Arial"/>
        <family val="2"/>
        <charset val="1"/>
      </rPr>
      <t>(</t>
    </r>
    <r>
      <rPr>
        <sz val="12"/>
        <color theme="1"/>
        <rFont val="B Traffic"/>
        <charset val="178"/>
      </rPr>
      <t>غیر از عروق کرونر</t>
    </r>
    <r>
      <rPr>
        <sz val="12"/>
        <color theme="1"/>
        <rFont val="Arial"/>
        <family val="2"/>
        <charset val="1"/>
      </rPr>
      <t>)</t>
    </r>
    <r>
      <rPr>
        <sz val="12"/>
        <color theme="1"/>
        <rFont val="B Traffic"/>
        <charset val="178"/>
      </rPr>
      <t xml:space="preserve">در طی ارزیابی تشخیصی و یا مداخله درمانی؛ هر رگ اضافه </t>
    </r>
  </si>
  <si>
    <r>
      <rPr>
        <sz val="12"/>
        <color theme="1"/>
        <rFont val="Arial"/>
        <family val="2"/>
        <charset val="1"/>
      </rPr>
      <t>(</t>
    </r>
    <r>
      <rPr>
        <sz val="12"/>
        <color theme="1"/>
        <rFont val="B Traffic"/>
        <charset val="178"/>
      </rPr>
      <t xml:space="preserve">برای کاتتریزاسیون به کدهای </t>
    </r>
    <r>
      <rPr>
        <sz val="12"/>
        <color theme="1"/>
        <rFont val="Arial"/>
        <family val="2"/>
        <charset val="1"/>
      </rPr>
      <t xml:space="preserve">302270 </t>
    </r>
    <r>
      <rPr>
        <sz val="12"/>
        <color theme="1"/>
        <rFont val="B Traffic"/>
        <charset val="178"/>
      </rPr>
      <t xml:space="preserve">و </t>
    </r>
    <r>
      <rPr>
        <sz val="12"/>
        <color theme="1"/>
        <rFont val="Arial"/>
        <family val="2"/>
        <charset val="1"/>
      </rPr>
      <t xml:space="preserve">302285 </t>
    </r>
    <r>
      <rPr>
        <sz val="12"/>
        <color theme="1"/>
        <rFont val="B Traffic"/>
        <charset val="178"/>
      </rPr>
      <t>مراجعه نمائید</t>
    </r>
    <r>
      <rPr>
        <sz val="12"/>
        <color theme="1"/>
        <rFont val="Arial"/>
        <family val="2"/>
        <charset val="1"/>
      </rPr>
      <t>) (</t>
    </r>
    <r>
      <rPr>
        <sz val="12"/>
        <color theme="1"/>
        <rFont val="B Traffic"/>
        <charset val="178"/>
      </rPr>
      <t xml:space="preserve">برای درمان های از درون کاتتر به کدهای </t>
    </r>
    <r>
      <rPr>
        <sz val="12"/>
        <color theme="1"/>
        <rFont val="Arial"/>
        <family val="2"/>
        <charset val="1"/>
      </rPr>
      <t xml:space="preserve">302610 </t>
    </r>
    <r>
      <rPr>
        <sz val="12"/>
        <color theme="1"/>
        <rFont val="B Traffic"/>
        <charset val="178"/>
      </rPr>
      <t xml:space="preserve">تا </t>
    </r>
    <r>
      <rPr>
        <sz val="12"/>
        <color theme="1"/>
        <rFont val="Arial"/>
        <family val="2"/>
        <charset val="1"/>
      </rPr>
      <t xml:space="preserve">302640 </t>
    </r>
    <r>
      <rPr>
        <sz val="12"/>
        <color theme="1"/>
        <rFont val="B Traffic"/>
        <charset val="178"/>
      </rPr>
      <t xml:space="preserve">، </t>
    </r>
    <r>
      <rPr>
        <sz val="12"/>
        <color theme="1"/>
        <rFont val="Arial"/>
        <family val="2"/>
        <charset val="1"/>
      </rPr>
      <t xml:space="preserve">600550 </t>
    </r>
    <r>
      <rPr>
        <sz val="12"/>
        <color theme="1"/>
        <rFont val="B Traffic"/>
        <charset val="178"/>
      </rPr>
      <t xml:space="preserve">و </t>
    </r>
    <r>
      <rPr>
        <sz val="12"/>
        <color theme="1"/>
        <rFont val="Arial"/>
        <family val="2"/>
        <charset val="1"/>
      </rPr>
      <t xml:space="preserve">600555 </t>
    </r>
    <r>
      <rPr>
        <sz val="12"/>
        <color theme="1"/>
        <rFont val="B Traffic"/>
        <charset val="178"/>
      </rPr>
      <t>مراجعه شود</t>
    </r>
    <r>
      <rPr>
        <sz val="12"/>
        <color theme="1"/>
        <rFont val="Arial"/>
        <family val="2"/>
        <charset val="1"/>
      </rPr>
      <t>) (</t>
    </r>
    <r>
      <rPr>
        <sz val="12"/>
        <color theme="1"/>
        <rFont val="B Traffic"/>
        <charset val="178"/>
      </rPr>
      <t>هزینه رادیولوژی بطور جداگانه محاسبه می‌گردد</t>
    </r>
    <r>
      <rPr>
        <sz val="12"/>
        <color theme="1"/>
        <rFont val="Arial"/>
        <family val="2"/>
        <charset val="1"/>
      </rPr>
      <t>)</t>
    </r>
  </si>
  <si>
    <r>
      <rPr>
        <sz val="12"/>
        <color theme="1"/>
        <rFont val="B Traffic"/>
        <charset val="178"/>
      </rPr>
      <t xml:space="preserve">آندوسكوپي عروقي، جراحي، با بستن وريدهاي ارتباطي، زير فاشيا </t>
    </r>
    <r>
      <rPr>
        <sz val="12"/>
        <color theme="1"/>
        <rFont val="Calibri"/>
        <family val="2"/>
        <charset val="1"/>
      </rPr>
      <t xml:space="preserve">(Peps) </t>
    </r>
  </si>
  <si>
    <r>
      <rPr>
        <sz val="12"/>
        <color theme="1"/>
        <rFont val="Calibri"/>
        <family val="2"/>
        <charset val="1"/>
      </rPr>
      <t>(</t>
    </r>
    <r>
      <rPr>
        <sz val="12"/>
        <color theme="1"/>
        <rFont val="B Traffic"/>
        <charset val="178"/>
      </rPr>
      <t xml:space="preserve">براي عمل باز از كد </t>
    </r>
    <r>
      <rPr>
        <sz val="12"/>
        <color theme="1"/>
        <rFont val="Calibri"/>
        <family val="2"/>
        <charset val="1"/>
      </rPr>
      <t xml:space="preserve">302765 </t>
    </r>
    <r>
      <rPr>
        <sz val="12"/>
        <color theme="1"/>
        <rFont val="B Traffic"/>
        <charset val="178"/>
      </rPr>
      <t>استفاده گردد</t>
    </r>
    <r>
      <rPr>
        <sz val="12"/>
        <color theme="1"/>
        <rFont val="Calibri"/>
        <family val="2"/>
        <charset val="1"/>
      </rPr>
      <t>)</t>
    </r>
  </si>
  <si>
    <t>بستن ورید ژوگولار داخلی</t>
  </si>
  <si>
    <t>بستن شریان کاروتید خارجی</t>
  </si>
  <si>
    <t>بستن شریان کاروتید مشترک یا داخلی</t>
  </si>
  <si>
    <r>
      <rPr>
        <sz val="12"/>
        <color theme="1"/>
        <rFont val="B Traffic"/>
        <charset val="178"/>
      </rPr>
      <t xml:space="preserve">بستن شریان کاروتید مشترک یا داخلی، با انسداد تدریجی، به کمک کلمپ </t>
    </r>
    <r>
      <rPr>
        <sz val="12"/>
        <color theme="1"/>
        <rFont val="Arial"/>
        <family val="2"/>
        <charset val="1"/>
      </rPr>
      <t xml:space="preserve">Selverstone </t>
    </r>
    <r>
      <rPr>
        <sz val="12"/>
        <color theme="1"/>
        <rFont val="B Traffic"/>
        <charset val="178"/>
      </rPr>
      <t xml:space="preserve">یا </t>
    </r>
    <r>
      <rPr>
        <sz val="12"/>
        <color theme="1"/>
        <rFont val="Arial"/>
        <family val="2"/>
        <charset val="1"/>
      </rPr>
      <t xml:space="preserve">Crutchfield </t>
    </r>
  </si>
  <si>
    <r>
      <rPr>
        <sz val="12"/>
        <color theme="1"/>
        <rFont val="Arial"/>
        <family val="2"/>
        <charset val="1"/>
      </rPr>
      <t>(</t>
    </r>
    <r>
      <rPr>
        <sz val="12"/>
        <color theme="1"/>
        <rFont val="B Traffic"/>
        <charset val="178"/>
      </rPr>
      <t xml:space="preserve">برای بستن دائمی شریان از طریق کاتتر و یا امبولیزاسیون از کدهای </t>
    </r>
    <r>
      <rPr>
        <sz val="12"/>
        <color theme="1"/>
        <rFont val="Arial"/>
        <family val="2"/>
        <charset val="1"/>
      </rPr>
      <t xml:space="preserve">600550 </t>
    </r>
    <r>
      <rPr>
        <sz val="12"/>
        <color theme="1"/>
        <rFont val="B Traffic"/>
        <charset val="178"/>
      </rPr>
      <t xml:space="preserve">و </t>
    </r>
    <r>
      <rPr>
        <sz val="12"/>
        <color theme="1"/>
        <rFont val="Arial"/>
        <family val="2"/>
        <charset val="1"/>
      </rPr>
      <t xml:space="preserve">600555 </t>
    </r>
    <r>
      <rPr>
        <sz val="12"/>
        <color theme="1"/>
        <rFont val="B Traffic"/>
        <charset val="178"/>
      </rPr>
      <t>استفاده کنید</t>
    </r>
    <r>
      <rPr>
        <sz val="12"/>
        <color theme="1"/>
        <rFont val="Arial"/>
        <family val="2"/>
        <charset val="1"/>
      </rPr>
      <t>) (</t>
    </r>
    <r>
      <rPr>
        <sz val="12"/>
        <color theme="1"/>
        <rFont val="B Traffic"/>
        <charset val="178"/>
      </rPr>
      <t xml:space="preserve">برای بستن آندوواسکولر موقت شریان با بالون از کد </t>
    </r>
    <r>
      <rPr>
        <sz val="12"/>
        <color theme="1"/>
        <rFont val="Arial"/>
        <family val="2"/>
        <charset val="1"/>
      </rPr>
      <t xml:space="preserve">600545 </t>
    </r>
    <r>
      <rPr>
        <sz val="12"/>
        <color theme="1"/>
        <rFont val="B Traffic"/>
        <charset val="178"/>
      </rPr>
      <t>استفاده کنید</t>
    </r>
    <r>
      <rPr>
        <sz val="12"/>
        <color theme="1"/>
        <rFont val="Arial"/>
        <family val="2"/>
        <charset val="1"/>
      </rPr>
      <t>) (</t>
    </r>
    <r>
      <rPr>
        <sz val="12"/>
        <color theme="1"/>
        <rFont val="B Traffic"/>
        <charset val="178"/>
      </rPr>
      <t xml:space="preserve">برای لیکاتور بمنظور درمان انوریسم داخل جمجمه ای از کد </t>
    </r>
    <r>
      <rPr>
        <sz val="12"/>
        <color theme="1"/>
        <rFont val="Arial"/>
        <family val="2"/>
        <charset val="1"/>
      </rPr>
      <t xml:space="preserve">600625 </t>
    </r>
    <r>
      <rPr>
        <sz val="12"/>
        <color theme="1"/>
        <rFont val="B Traffic"/>
        <charset val="178"/>
      </rPr>
      <t>استفاده کنید</t>
    </r>
    <r>
      <rPr>
        <sz val="12"/>
        <color theme="1"/>
        <rFont val="Arial"/>
        <family val="2"/>
        <charset val="1"/>
      </rPr>
      <t>)</t>
    </r>
  </si>
  <si>
    <t>بستن یا نوارگذاری جهت بستن دسترسی عروقی فیستول شریانی وریدی</t>
  </si>
  <si>
    <t>بستن یا بیوپسی شریان تمپورال</t>
  </si>
  <si>
    <r>
      <rPr>
        <sz val="12"/>
        <color theme="1"/>
        <rFont val="B Traffic"/>
        <charset val="178"/>
      </rPr>
      <t xml:space="preserve">بستن، شریان اصلی، </t>
    </r>
    <r>
      <rPr>
        <sz val="12"/>
        <color theme="1"/>
        <rFont val="Arial"/>
        <family val="2"/>
        <charset val="1"/>
      </rPr>
      <t>(</t>
    </r>
    <r>
      <rPr>
        <sz val="12"/>
        <color theme="1"/>
        <rFont val="B Traffic"/>
        <charset val="178"/>
      </rPr>
      <t>برای مثال بعد از تروما، پارگی</t>
    </r>
    <r>
      <rPr>
        <sz val="12"/>
        <color theme="1"/>
        <rFont val="Arial"/>
        <family val="2"/>
        <charset val="1"/>
      </rPr>
      <t>)</t>
    </r>
    <r>
      <rPr>
        <sz val="12"/>
        <color theme="1"/>
        <rFont val="B Traffic"/>
        <charset val="178"/>
      </rPr>
      <t>؛ گردن</t>
    </r>
  </si>
  <si>
    <r>
      <rPr>
        <sz val="12"/>
        <color theme="1"/>
        <rFont val="B Traffic"/>
        <charset val="178"/>
      </rPr>
      <t xml:space="preserve">بستن، شریان اصلی، </t>
    </r>
    <r>
      <rPr>
        <sz val="12"/>
        <color theme="1"/>
        <rFont val="Arial"/>
        <family val="2"/>
        <charset val="1"/>
      </rPr>
      <t>(</t>
    </r>
    <r>
      <rPr>
        <sz val="12"/>
        <color theme="1"/>
        <rFont val="B Traffic"/>
        <charset val="178"/>
      </rPr>
      <t>برای مثال بعد از تروما، پارگی</t>
    </r>
    <r>
      <rPr>
        <sz val="12"/>
        <color theme="1"/>
        <rFont val="Arial"/>
        <family val="2"/>
        <charset val="1"/>
      </rPr>
      <t xml:space="preserve">): </t>
    </r>
    <r>
      <rPr>
        <sz val="12"/>
        <color theme="1"/>
        <rFont val="B Traffic"/>
        <charset val="178"/>
      </rPr>
      <t>قفسه سینه</t>
    </r>
  </si>
  <si>
    <r>
      <rPr>
        <sz val="12"/>
        <color theme="1"/>
        <rFont val="B Traffic"/>
        <charset val="178"/>
      </rPr>
      <t xml:space="preserve">بستن، شریان اصلی، </t>
    </r>
    <r>
      <rPr>
        <sz val="12"/>
        <color theme="1"/>
        <rFont val="Arial"/>
        <family val="2"/>
        <charset val="1"/>
      </rPr>
      <t>(</t>
    </r>
    <r>
      <rPr>
        <sz val="12"/>
        <color theme="1"/>
        <rFont val="B Traffic"/>
        <charset val="178"/>
      </rPr>
      <t>برای مثال بعد از تروما، پارگی</t>
    </r>
    <r>
      <rPr>
        <sz val="12"/>
        <color theme="1"/>
        <rFont val="Arial"/>
        <family val="2"/>
        <charset val="1"/>
      </rPr>
      <t xml:space="preserve">): </t>
    </r>
    <r>
      <rPr>
        <sz val="12"/>
        <color theme="1"/>
        <rFont val="B Traffic"/>
        <charset val="178"/>
      </rPr>
      <t>شکم</t>
    </r>
  </si>
  <si>
    <r>
      <rPr>
        <sz val="12"/>
        <color theme="1"/>
        <rFont val="B Traffic"/>
        <charset val="178"/>
      </rPr>
      <t xml:space="preserve">بستن، شریان اصلی، </t>
    </r>
    <r>
      <rPr>
        <sz val="12"/>
        <color theme="1"/>
        <rFont val="Arial"/>
        <family val="2"/>
        <charset val="1"/>
      </rPr>
      <t>(</t>
    </r>
    <r>
      <rPr>
        <sz val="12"/>
        <color theme="1"/>
        <rFont val="B Traffic"/>
        <charset val="178"/>
      </rPr>
      <t>برای مثال بعد از تروما، پارگی</t>
    </r>
    <r>
      <rPr>
        <sz val="12"/>
        <color theme="1"/>
        <rFont val="Arial"/>
        <family val="2"/>
        <charset val="1"/>
      </rPr>
      <t xml:space="preserve">): </t>
    </r>
    <r>
      <rPr>
        <sz val="12"/>
        <color theme="1"/>
        <rFont val="B Traffic"/>
        <charset val="178"/>
      </rPr>
      <t>اندامها</t>
    </r>
  </si>
  <si>
    <r>
      <rPr>
        <sz val="12"/>
        <color theme="1"/>
        <rFont val="B Traffic"/>
        <charset val="178"/>
      </rPr>
      <t xml:space="preserve">قطع ناقص یا کامل وناکاوای تحتانی بوسیله بخیه، لیگاسیون، پلیکاسیون، کلیپ، خارج عروقی، داخل عروقی </t>
    </r>
    <r>
      <rPr>
        <sz val="12"/>
        <color theme="1"/>
        <rFont val="Arial"/>
        <family val="2"/>
        <charset val="1"/>
      </rPr>
      <t>(</t>
    </r>
    <r>
      <rPr>
        <sz val="12"/>
        <color theme="1"/>
        <rFont val="B Traffic"/>
        <charset val="178"/>
      </rPr>
      <t>ابزار چتری</t>
    </r>
    <r>
      <rPr>
        <sz val="12"/>
        <color theme="1"/>
        <rFont val="Arial"/>
        <family val="2"/>
        <charset val="1"/>
      </rPr>
      <t>)</t>
    </r>
  </si>
  <si>
    <t>قطع کامل یا ناقص ورید فمورال، بوسیله لیگاتور و وسیله داخل عروقی یک طرفه</t>
  </si>
  <si>
    <t>بستن ورید ایلیاک مشترک</t>
  </si>
  <si>
    <t>بستن و قطع ورید صافن بزرگ در محل اتصال صافن و فمورال یا بستن ارتباط دیستال ورید</t>
  </si>
  <si>
    <t>بستن و قطع و استریپینگ کامل ورید صافن بزرگ و یا کوچک با یا بدون با اکسیزیون رادیکال زخم و گرافت پوستی یا قطع وریدهای ارتباطی پایین ساق پا زیر فاشیای عمقی یک طرفه</t>
  </si>
  <si>
    <r>
      <rPr>
        <sz val="12"/>
        <color theme="1"/>
        <rFont val="B Traffic"/>
        <charset val="178"/>
      </rPr>
      <t xml:space="preserve">بستن وریدهای پرفوراتور، زیرفاشیایی، رادیکال </t>
    </r>
    <r>
      <rPr>
        <sz val="12"/>
        <color theme="1"/>
        <rFont val="Calibri"/>
        <family val="2"/>
        <charset val="1"/>
      </rPr>
      <t>(</t>
    </r>
    <r>
      <rPr>
        <sz val="12"/>
        <color theme="1"/>
        <rFont val="B Traffic"/>
        <charset val="178"/>
      </rPr>
      <t xml:space="preserve">مثل عمل </t>
    </r>
    <r>
      <rPr>
        <sz val="12"/>
        <color theme="1"/>
        <rFont val="Calibri"/>
        <family val="2"/>
        <charset val="1"/>
      </rPr>
      <t xml:space="preserve">Linton) </t>
    </r>
    <r>
      <rPr>
        <sz val="12"/>
        <color theme="1"/>
        <rFont val="B Traffic"/>
        <charset val="178"/>
      </rPr>
      <t>با یا بدون گرافت پوستی، باز</t>
    </r>
  </si>
  <si>
    <r>
      <rPr>
        <sz val="12"/>
        <color theme="1"/>
        <rFont val="Calibri"/>
        <family val="2"/>
        <charset val="1"/>
      </rPr>
      <t xml:space="preserve"> (</t>
    </r>
    <r>
      <rPr>
        <sz val="12"/>
        <color theme="1"/>
        <rFont val="B Traffic"/>
        <charset val="178"/>
      </rPr>
      <t xml:space="preserve">برای روش آندوسکوپی از کد </t>
    </r>
    <r>
      <rPr>
        <sz val="12"/>
        <color theme="1"/>
        <rFont val="Calibri"/>
        <family val="2"/>
        <charset val="1"/>
      </rPr>
      <t xml:space="preserve">302675 </t>
    </r>
    <r>
      <rPr>
        <sz val="12"/>
        <color theme="1"/>
        <rFont val="B Traffic"/>
        <charset val="178"/>
      </rPr>
      <t>استفاده کنید</t>
    </r>
    <r>
      <rPr>
        <sz val="12"/>
        <color theme="1"/>
        <rFont val="Calibri"/>
        <family val="2"/>
        <charset val="1"/>
      </rPr>
      <t>)</t>
    </r>
  </si>
  <si>
    <r>
      <rPr>
        <sz val="12"/>
        <color theme="1"/>
        <rFont val="B Traffic"/>
        <charset val="178"/>
      </rPr>
      <t xml:space="preserve">فلبكتومي </t>
    </r>
    <r>
      <rPr>
        <sz val="12"/>
        <color theme="1"/>
        <rFont val="Calibri"/>
        <family val="2"/>
        <charset val="1"/>
      </rPr>
      <t>Stab (</t>
    </r>
    <r>
      <rPr>
        <sz val="12"/>
        <color theme="1"/>
        <rFont val="B Traffic"/>
        <charset val="178"/>
      </rPr>
      <t>با شكاف كوچك</t>
    </r>
    <r>
      <rPr>
        <sz val="12"/>
        <color theme="1"/>
        <rFont val="Calibri"/>
        <family val="2"/>
        <charset val="1"/>
      </rPr>
      <t>)</t>
    </r>
    <r>
      <rPr>
        <sz val="12"/>
        <color theme="1"/>
        <rFont val="B Traffic"/>
        <charset val="178"/>
      </rPr>
      <t xml:space="preserve">، وريدهاي واريسي يك اندام؛ کمتر از </t>
    </r>
    <r>
      <rPr>
        <sz val="12"/>
        <color theme="1"/>
        <rFont val="Calibri"/>
        <family val="2"/>
        <charset val="1"/>
      </rPr>
      <t xml:space="preserve">10 </t>
    </r>
    <r>
      <rPr>
        <sz val="12"/>
        <color theme="1"/>
        <rFont val="B Traffic"/>
        <charset val="178"/>
      </rPr>
      <t>انسيزيون كوچك</t>
    </r>
  </si>
  <si>
    <r>
      <rPr>
        <sz val="12"/>
        <color theme="1"/>
        <rFont val="B Traffic"/>
        <charset val="178"/>
      </rPr>
      <t xml:space="preserve">فلبکتومی </t>
    </r>
    <r>
      <rPr>
        <sz val="12"/>
        <color theme="1"/>
        <rFont val="Arial"/>
        <family val="2"/>
        <charset val="1"/>
      </rPr>
      <t>Stab (</t>
    </r>
    <r>
      <rPr>
        <sz val="12"/>
        <color theme="1"/>
        <rFont val="B Traffic"/>
        <charset val="178"/>
      </rPr>
      <t>با شکاف کوچک</t>
    </r>
    <r>
      <rPr>
        <sz val="12"/>
        <color theme="1"/>
        <rFont val="Arial"/>
        <family val="2"/>
        <charset val="1"/>
      </rPr>
      <t>)</t>
    </r>
    <r>
      <rPr>
        <sz val="12"/>
        <color theme="1"/>
        <rFont val="B Traffic"/>
        <charset val="178"/>
      </rPr>
      <t xml:space="preserve">، وریدهای واریسی یک اندام؛ </t>
    </r>
    <r>
      <rPr>
        <sz val="12"/>
        <color theme="1"/>
        <rFont val="Arial"/>
        <family val="2"/>
        <charset val="1"/>
      </rPr>
      <t xml:space="preserve">10 </t>
    </r>
    <r>
      <rPr>
        <sz val="12"/>
        <color theme="1"/>
        <rFont val="B Traffic"/>
        <charset val="178"/>
      </rPr>
      <t xml:space="preserve">تا </t>
    </r>
    <r>
      <rPr>
        <sz val="12"/>
        <color theme="1"/>
        <rFont val="Arial"/>
        <family val="2"/>
        <charset val="1"/>
      </rPr>
      <t xml:space="preserve">20 </t>
    </r>
    <r>
      <rPr>
        <sz val="12"/>
        <color theme="1"/>
        <rFont val="B Traffic"/>
        <charset val="178"/>
      </rPr>
      <t>انسیزیون کوچک</t>
    </r>
  </si>
  <si>
    <r>
      <rPr>
        <sz val="12"/>
        <color theme="1"/>
        <rFont val="B Traffic"/>
        <charset val="178"/>
      </rPr>
      <t xml:space="preserve">فلبکتومی </t>
    </r>
    <r>
      <rPr>
        <sz val="12"/>
        <color theme="1"/>
        <rFont val="Arial"/>
        <family val="2"/>
        <charset val="1"/>
      </rPr>
      <t>Stab (</t>
    </r>
    <r>
      <rPr>
        <sz val="12"/>
        <color theme="1"/>
        <rFont val="B Traffic"/>
        <charset val="178"/>
      </rPr>
      <t>با شکاف کوچک</t>
    </r>
    <r>
      <rPr>
        <sz val="12"/>
        <color theme="1"/>
        <rFont val="Arial"/>
        <family val="2"/>
        <charset val="1"/>
      </rPr>
      <t>)</t>
    </r>
    <r>
      <rPr>
        <sz val="12"/>
        <color theme="1"/>
        <rFont val="B Traffic"/>
        <charset val="178"/>
      </rPr>
      <t xml:space="preserve">، وریدهای واریسی یک اندام؛ بیشتر از </t>
    </r>
    <r>
      <rPr>
        <sz val="12"/>
        <color theme="1"/>
        <rFont val="Arial"/>
        <family val="2"/>
        <charset val="1"/>
      </rPr>
      <t xml:space="preserve">20 </t>
    </r>
    <r>
      <rPr>
        <sz val="12"/>
        <color theme="1"/>
        <rFont val="B Traffic"/>
        <charset val="178"/>
      </rPr>
      <t>انسیزیون</t>
    </r>
  </si>
  <si>
    <r>
      <rPr>
        <sz val="12"/>
        <color theme="1"/>
        <rFont val="B Traffic"/>
        <charset val="178"/>
      </rPr>
      <t xml:space="preserve">بستن و قطع ورید صافن کوچک از محل اتصال صافنوپوپلینئال </t>
    </r>
    <r>
      <rPr>
        <sz val="12"/>
        <color theme="1"/>
        <rFont val="Arial"/>
        <family val="2"/>
        <charset val="1"/>
      </rPr>
      <t>(</t>
    </r>
    <r>
      <rPr>
        <sz val="12"/>
        <color theme="1"/>
        <rFont val="B Traffic"/>
        <charset val="178"/>
      </rPr>
      <t>عمل مستقل</t>
    </r>
    <r>
      <rPr>
        <sz val="12"/>
        <color theme="1"/>
        <rFont val="Arial"/>
        <family val="2"/>
        <charset val="1"/>
      </rPr>
      <t>)</t>
    </r>
  </si>
  <si>
    <t xml:space="preserve">بستن و قطع و یا اکسیزیون دسته های ورید واریسی، یک پا </t>
  </si>
  <si>
    <t>ریواسکولاریزاسیون پنیس، شریان، با یا بدون گرافت ورید</t>
  </si>
  <si>
    <t>عمل انسدادی ورید پنیس</t>
  </si>
  <si>
    <t xml:space="preserve">اسپلنکتومی کامل یا ناقص یا ترمیم طحال پاره شده با یا بدون اسپلنکتومی ناقص </t>
  </si>
  <si>
    <r>
      <rPr>
        <sz val="12"/>
        <color theme="1"/>
        <rFont val="B Traffic"/>
        <charset val="178"/>
      </rPr>
      <t xml:space="preserve">اسپلنکتومی کامل، </t>
    </r>
    <r>
      <rPr>
        <sz val="12"/>
        <color theme="1"/>
        <rFont val="Arial"/>
        <family val="2"/>
        <charset val="1"/>
      </rPr>
      <t>(</t>
    </r>
    <r>
      <rPr>
        <sz val="12"/>
        <color theme="1"/>
        <rFont val="B Traffic"/>
        <charset val="178"/>
      </rPr>
      <t>ان بلوک</t>
    </r>
    <r>
      <rPr>
        <sz val="12"/>
        <color theme="1"/>
        <rFont val="Arial"/>
        <family val="2"/>
        <charset val="1"/>
      </rPr>
      <t xml:space="preserve">) </t>
    </r>
    <r>
      <rPr>
        <sz val="12"/>
        <color theme="1"/>
        <rFont val="B Traffic"/>
        <charset val="178"/>
      </rPr>
      <t>برای بیماری پیشرفته، همراه با اعمال دیگر</t>
    </r>
  </si>
  <si>
    <t xml:space="preserve">تزریق برای اسپلنوپورتوگرافی </t>
  </si>
  <si>
    <r>
      <rPr>
        <sz val="12"/>
        <color theme="1"/>
        <rFont val="B Traffic"/>
        <charset val="178"/>
      </rPr>
      <t xml:space="preserve">جمع آوری سلولهای بنیادی </t>
    </r>
    <r>
      <rPr>
        <sz val="12"/>
        <color theme="1"/>
        <rFont val="Arial"/>
        <family val="2"/>
        <charset val="1"/>
      </rPr>
      <t>(</t>
    </r>
    <r>
      <rPr>
        <sz val="12"/>
        <color theme="1"/>
        <rFont val="B Traffic"/>
        <charset val="178"/>
      </rPr>
      <t>پروژنیتور</t>
    </r>
    <r>
      <rPr>
        <sz val="12"/>
        <color theme="1"/>
        <rFont val="Arial"/>
        <family val="2"/>
        <charset val="1"/>
      </rPr>
      <t xml:space="preserve">) </t>
    </r>
    <r>
      <rPr>
        <sz val="12"/>
        <color theme="1"/>
        <rFont val="B Traffic"/>
        <charset val="178"/>
      </rPr>
      <t>خونساز از خون برای پیوند، هر بار جمع آوری، آلوژنیک یا اتولوگ</t>
    </r>
  </si>
  <si>
    <t xml:space="preserve">آسپیراسیون مغز استخوان </t>
  </si>
  <si>
    <r>
      <rPr>
        <sz val="12"/>
        <color theme="1"/>
        <rFont val="B Traffic"/>
        <charset val="178"/>
      </rPr>
      <t xml:space="preserve">ارزش تام </t>
    </r>
    <r>
      <rPr>
        <sz val="12"/>
        <color theme="1"/>
        <rFont val="Calibri"/>
        <family val="2"/>
        <charset val="1"/>
      </rPr>
      <t xml:space="preserve">6 </t>
    </r>
    <r>
      <rPr>
        <sz val="12"/>
        <color theme="1"/>
        <rFont val="B Traffic"/>
        <charset val="178"/>
      </rPr>
      <t>واحد</t>
    </r>
  </si>
  <si>
    <t>بیوپسی سوزنی و آسپراسیون مغز استخوان تواما</t>
  </si>
  <si>
    <t>گرفتن نمونه سلولی مغز استخوان برای گرافت</t>
  </si>
  <si>
    <t>درناژ آبسه عقده لنفاوی یا لنفادنیت</t>
  </si>
  <si>
    <t>لنفانژیوتومی یا بقیه اعمال روی مجاری لنفاوی</t>
  </si>
  <si>
    <t>بخیه و یا بستن مجرای توراسیک؛ دسترسی از طریق گردن</t>
  </si>
  <si>
    <t>بخيه و يا بستن مجراي توراسيك؛ از راه قفسه سينه یا شکم</t>
  </si>
  <si>
    <t>بیوپسی یا اکسیزیون عقده لنفاوی؛ باز، سطحی</t>
  </si>
  <si>
    <t xml:space="preserve">بيوپسی غدد لنفاوی سطحی با هدايت راديولوژيک </t>
  </si>
  <si>
    <t>بیوپسی یا اکسیزیون عقده های گردنی عمقی با بدون اکسیزیون توده چربی اسکالنی و یا با دایسکشن عقده های ژوگولار عمقی</t>
  </si>
  <si>
    <r>
      <rPr>
        <sz val="12"/>
        <color theme="1"/>
        <rFont val="Arial"/>
        <family val="2"/>
        <charset val="1"/>
      </rPr>
      <t xml:space="preserve"> (</t>
    </r>
    <r>
      <rPr>
        <sz val="12"/>
        <color theme="1"/>
        <rFont val="B Traffic"/>
        <charset val="178"/>
      </rPr>
      <t xml:space="preserve">برای رادیکال دیسکشن عقده های لنفاوی گردن از کد </t>
    </r>
    <r>
      <rPr>
        <sz val="12"/>
        <color theme="1"/>
        <rFont val="Arial"/>
        <family val="2"/>
        <charset val="1"/>
      </rPr>
      <t xml:space="preserve">301905 </t>
    </r>
    <r>
      <rPr>
        <sz val="12"/>
        <color theme="1"/>
        <rFont val="B Traffic"/>
        <charset val="178"/>
      </rPr>
      <t>استفاده کنید</t>
    </r>
    <r>
      <rPr>
        <sz val="12"/>
        <color theme="1"/>
        <rFont val="Arial"/>
        <family val="2"/>
        <charset val="1"/>
      </rPr>
      <t>)</t>
    </r>
  </si>
  <si>
    <t xml:space="preserve">بیوپسی یا اکسیزیون عقده های اگزیلاری عمقی یا پستانی داخلی </t>
  </si>
  <si>
    <r>
      <rPr>
        <sz val="12"/>
        <color theme="1"/>
        <rFont val="Arial"/>
        <family val="2"/>
        <charset val="1"/>
      </rPr>
      <t>(</t>
    </r>
    <r>
      <rPr>
        <sz val="12"/>
        <color theme="1"/>
        <rFont val="B Traffic"/>
        <charset val="178"/>
      </rPr>
      <t xml:space="preserve">برای بیوپسی سوزنی از طریق پوست از لنف نود یا توده خلف صفاقی از کد </t>
    </r>
    <r>
      <rPr>
        <sz val="12"/>
        <color theme="1"/>
        <rFont val="Arial"/>
        <family val="2"/>
        <charset val="1"/>
      </rPr>
      <t xml:space="preserve">402025 </t>
    </r>
    <r>
      <rPr>
        <sz val="12"/>
        <color theme="1"/>
        <rFont val="B Traffic"/>
        <charset val="178"/>
      </rPr>
      <t>استفاده کنید</t>
    </r>
    <r>
      <rPr>
        <sz val="12"/>
        <color theme="1"/>
        <rFont val="Arial"/>
        <family val="2"/>
        <charset val="1"/>
      </rPr>
      <t>) (</t>
    </r>
    <r>
      <rPr>
        <sz val="12"/>
        <color theme="1"/>
        <rFont val="B Traffic"/>
        <charset val="178"/>
      </rPr>
      <t xml:space="preserve">برای </t>
    </r>
    <r>
      <rPr>
        <sz val="12"/>
        <color theme="1"/>
        <rFont val="Arial"/>
        <family val="2"/>
        <charset val="1"/>
      </rPr>
      <t xml:space="preserve">FNA </t>
    </r>
    <r>
      <rPr>
        <sz val="12"/>
        <color theme="1"/>
        <rFont val="B Traffic"/>
        <charset val="178"/>
      </rPr>
      <t xml:space="preserve">از کد </t>
    </r>
    <r>
      <rPr>
        <sz val="12"/>
        <color theme="1"/>
        <rFont val="Arial"/>
        <family val="2"/>
        <charset val="1"/>
      </rPr>
      <t xml:space="preserve">100010 </t>
    </r>
    <r>
      <rPr>
        <sz val="12"/>
        <color theme="1"/>
        <rFont val="B Traffic"/>
        <charset val="178"/>
      </rPr>
      <t>استفاده کنید</t>
    </r>
    <r>
      <rPr>
        <sz val="12"/>
        <color theme="1"/>
        <rFont val="Arial"/>
        <family val="2"/>
        <charset val="1"/>
      </rPr>
      <t>)</t>
    </r>
  </si>
  <si>
    <t xml:space="preserve">اکسیزیون هیگرومای کیستیک، آگزیلاری یا گردنی؛ بدون دایسکشن عصبی عروقی عمقی </t>
  </si>
  <si>
    <t xml:space="preserve">اکسیزیون هیگرومای کیستیک، آگزیلاری یا گردنی؛ با دایسکشن عصبی عروقی عمقی </t>
  </si>
  <si>
    <r>
      <rPr>
        <sz val="12"/>
        <color theme="1"/>
        <rFont val="B Traffic"/>
        <charset val="178"/>
      </rPr>
      <t>لنفادنکتومی محدود برای مرحله بندی؛ لگنی و پاراآئورتی</t>
    </r>
    <r>
      <rPr>
        <sz val="12"/>
        <color theme="1"/>
        <rFont val="Arial"/>
        <family val="2"/>
        <charset val="1"/>
      </rPr>
      <t>/</t>
    </r>
    <r>
      <rPr>
        <sz val="12"/>
        <color theme="1"/>
        <rFont val="B Traffic"/>
        <charset val="178"/>
      </rPr>
      <t>رتروپریتونئال</t>
    </r>
    <r>
      <rPr>
        <sz val="12"/>
        <color theme="1"/>
        <rFont val="Arial"/>
        <family val="2"/>
        <charset val="1"/>
      </rPr>
      <t>(</t>
    </r>
    <r>
      <rPr>
        <sz val="12"/>
        <color theme="1"/>
        <rFont val="B Traffic"/>
        <charset val="178"/>
      </rPr>
      <t>آئورتیک و</t>
    </r>
    <r>
      <rPr>
        <sz val="12"/>
        <color theme="1"/>
        <rFont val="Arial"/>
        <family val="2"/>
        <charset val="1"/>
      </rPr>
      <t>/</t>
    </r>
    <r>
      <rPr>
        <sz val="12"/>
        <color theme="1"/>
        <rFont val="B Traffic"/>
        <charset val="178"/>
      </rPr>
      <t>یا طحالی</t>
    </r>
    <r>
      <rPr>
        <sz val="12"/>
        <color theme="1"/>
        <rFont val="Arial"/>
        <family val="2"/>
        <charset val="1"/>
      </rPr>
      <t xml:space="preserve">) </t>
    </r>
  </si>
  <si>
    <r>
      <rPr>
        <sz val="12"/>
        <color theme="1"/>
        <rFont val="Arial"/>
        <family val="2"/>
        <charset val="1"/>
      </rPr>
      <t>(</t>
    </r>
    <r>
      <rPr>
        <sz val="12"/>
        <color theme="1"/>
        <rFont val="B Traffic"/>
        <charset val="178"/>
      </rPr>
      <t xml:space="preserve">اگر توام با پروستاتکتومی صورت گیرد از کد </t>
    </r>
    <r>
      <rPr>
        <sz val="12"/>
        <color theme="1"/>
        <rFont val="Arial"/>
        <family val="2"/>
        <charset val="1"/>
      </rPr>
      <t xml:space="preserve">501345 </t>
    </r>
    <r>
      <rPr>
        <sz val="12"/>
        <color theme="1"/>
        <rFont val="B Traffic"/>
        <charset val="178"/>
      </rPr>
      <t xml:space="preserve">یا </t>
    </r>
    <r>
      <rPr>
        <sz val="12"/>
        <color theme="1"/>
        <rFont val="Arial"/>
        <family val="2"/>
        <charset val="1"/>
      </rPr>
      <t xml:space="preserve">501355 </t>
    </r>
    <r>
      <rPr>
        <sz val="12"/>
        <color theme="1"/>
        <rFont val="B Traffic"/>
        <charset val="178"/>
      </rPr>
      <t>استفاده کنید</t>
    </r>
    <r>
      <rPr>
        <sz val="12"/>
        <color theme="1"/>
        <rFont val="Arial"/>
        <family val="2"/>
        <charset val="1"/>
      </rPr>
      <t>) (</t>
    </r>
    <r>
      <rPr>
        <sz val="12"/>
        <color theme="1"/>
        <rFont val="B Traffic"/>
        <charset val="178"/>
      </rPr>
      <t xml:space="preserve">اگر توام با قراردادن مواد رادیواکتیو بداخل پروستات صورت گیرد از کد </t>
    </r>
    <r>
      <rPr>
        <sz val="12"/>
        <color theme="1"/>
        <rFont val="Arial"/>
        <family val="2"/>
        <charset val="1"/>
      </rPr>
      <t xml:space="preserve">501370 </t>
    </r>
    <r>
      <rPr>
        <sz val="12"/>
        <color theme="1"/>
        <rFont val="B Traffic"/>
        <charset val="178"/>
      </rPr>
      <t>استفاده کنید</t>
    </r>
    <r>
      <rPr>
        <sz val="12"/>
        <color theme="1"/>
        <rFont val="Arial"/>
        <family val="2"/>
        <charset val="1"/>
      </rPr>
      <t>)</t>
    </r>
  </si>
  <si>
    <t>لنفادنکتومی انتخابی یا ناقص</t>
  </si>
  <si>
    <r>
      <rPr>
        <sz val="12"/>
        <color theme="1"/>
        <rFont val="B Traffic"/>
        <charset val="178"/>
      </rPr>
      <t>لنفادنکتومی گردنی</t>
    </r>
    <r>
      <rPr>
        <sz val="12"/>
        <color theme="1"/>
        <rFont val="Calibri"/>
        <family val="2"/>
        <charset val="1"/>
      </rPr>
      <t>(</t>
    </r>
    <r>
      <rPr>
        <sz val="12"/>
        <color theme="1"/>
        <rFont val="B Traffic"/>
        <charset val="178"/>
      </rPr>
      <t>کامل</t>
    </r>
    <r>
      <rPr>
        <sz val="12"/>
        <color theme="1"/>
        <rFont val="Calibri"/>
        <family val="2"/>
        <charset val="1"/>
      </rPr>
      <t xml:space="preserve">) </t>
    </r>
    <r>
      <rPr>
        <sz val="12"/>
        <color theme="1"/>
        <rFont val="B Traffic"/>
        <charset val="178"/>
      </rPr>
      <t>با یا بدون دایسکشن رادیکال گردنی مودیفیه</t>
    </r>
  </si>
  <si>
    <t>لنفادنکتومی آگزیلاری؛ سطحی</t>
  </si>
  <si>
    <t>لنفادنکتومی کامل توراسیک یا شکمی</t>
  </si>
  <si>
    <r>
      <rPr>
        <sz val="12"/>
        <color theme="1"/>
        <rFont val="B Traffic"/>
        <charset val="178"/>
      </rPr>
      <t xml:space="preserve">لنفادنکتومي اينگوئينوفمورال، سطحي، شامل غدد کلوکه </t>
    </r>
    <r>
      <rPr>
        <sz val="12"/>
        <color theme="1"/>
        <rFont val="Calibri"/>
        <family val="2"/>
        <charset val="1"/>
      </rPr>
      <t>( Cloquet)</t>
    </r>
    <r>
      <rPr>
        <sz val="12"/>
        <color theme="1"/>
        <rFont val="B Traffic"/>
        <charset val="178"/>
      </rPr>
      <t xml:space="preserve">، يک يا دو طرفه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</si>
  <si>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لنفادنکتومي اينگوئينوفمورال، سطحي،‌ درامتداد لنفادنکتومي لگني شامل غدد ايلياک خارجي، هايپوگاستريک و اوبتوراتور، يک يا دو طرفه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</si>
  <si>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لنفادنکتومي لگني شامل غدد ايلياک خارجي، هايپوگاستريک و اوبتوراتور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</si>
  <si>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لنفادنکتومي رتروپريتوئن از طريق شکم، وسيع، شامل غدد لگني، آئورتيک و کليوي </t>
    </r>
    <r>
      <rPr>
        <sz val="12"/>
        <color theme="1"/>
        <rFont val="Calibri"/>
        <family val="2"/>
        <charset val="1"/>
      </rPr>
      <t>(</t>
    </r>
    <r>
      <rPr>
        <sz val="12"/>
        <color theme="1"/>
        <rFont val="B Traffic"/>
        <charset val="178"/>
      </rPr>
      <t>عمل مستقل</t>
    </r>
    <r>
      <rPr>
        <sz val="12"/>
        <color theme="1"/>
        <rFont val="Calibri"/>
        <family val="2"/>
        <charset val="1"/>
      </rPr>
      <t>)</t>
    </r>
  </si>
  <si>
    <t xml:space="preserve">لنفادنکتومی رتروپریتوئن از طریق شکم، وسیع، شامل غدد لگنی، آئورتیک و کلیوی به دنبال کموتراپی یا رادیوتراپی </t>
  </si>
  <si>
    <r>
      <rPr>
        <sz val="12"/>
        <color theme="1"/>
        <rFont val="Calibri"/>
        <family val="2"/>
        <charset val="1"/>
      </rPr>
      <t>(</t>
    </r>
    <r>
      <rPr>
        <sz val="12"/>
        <color theme="1"/>
        <rFont val="B Traffic"/>
        <charset val="178"/>
      </rPr>
      <t xml:space="preserve">برای برداشتن و ترمیم پوست و نسج زیرجلدی مبتلا به لنف ادم به کدهای </t>
    </r>
    <r>
      <rPr>
        <sz val="12"/>
        <color theme="1"/>
        <rFont val="Calibri"/>
        <family val="2"/>
        <charset val="1"/>
      </rPr>
      <t>15500</t>
    </r>
    <r>
      <rPr>
        <sz val="12"/>
        <color theme="1"/>
        <rFont val="B Traffic"/>
        <charset val="178"/>
      </rPr>
      <t xml:space="preserve">، </t>
    </r>
    <r>
      <rPr>
        <sz val="12"/>
        <color theme="1"/>
        <rFont val="Calibri"/>
        <family val="2"/>
        <charset val="1"/>
      </rPr>
      <t xml:space="preserve">100375 </t>
    </r>
    <r>
      <rPr>
        <sz val="12"/>
        <color theme="1"/>
        <rFont val="B Traffic"/>
        <charset val="178"/>
      </rPr>
      <t xml:space="preserve">و </t>
    </r>
    <r>
      <rPr>
        <sz val="12"/>
        <color theme="1"/>
        <rFont val="Calibri"/>
        <family val="2"/>
        <charset val="1"/>
      </rPr>
      <t xml:space="preserve">100380 </t>
    </r>
    <r>
      <rPr>
        <sz val="12"/>
        <color theme="1"/>
        <rFont val="B Traffic"/>
        <charset val="178"/>
      </rPr>
      <t>مراجعه کنید</t>
    </r>
    <r>
      <rPr>
        <sz val="12"/>
        <color theme="1"/>
        <rFont val="Calibri"/>
        <family val="2"/>
        <charset val="1"/>
      </rPr>
      <t>)</t>
    </r>
  </si>
  <si>
    <r>
      <rPr>
        <sz val="12"/>
        <color theme="1"/>
        <rFont val="B Traffic"/>
        <charset val="178"/>
      </rPr>
      <t xml:space="preserve">عمل تــزريق؛ لنفانژيوگــرافي با يا بـدون مشخص کردن گـره سنتينل </t>
    </r>
    <r>
      <rPr>
        <sz val="12"/>
        <color theme="1"/>
        <rFont val="Calibri"/>
        <family val="2"/>
        <charset val="1"/>
      </rPr>
      <t>(Sentinel node)</t>
    </r>
  </si>
  <si>
    <t>کانولاسیون مجرای توراسیک</t>
  </si>
  <si>
    <t>مدیاستینوتومی با اکتشاف، درناژ، درآوردن جسم خارجی، یا بیوپسی؛ از طریق گردن</t>
  </si>
  <si>
    <t>دسترسی از طریق توراکس، شامل برش قفسه سینه یا بازکردن وسط استرنوم</t>
  </si>
  <si>
    <t>اكسيزيون كيست یا تومور مدياستن</t>
  </si>
  <si>
    <t>مدیاستینوسکوپی با یا بدون بیوپسی</t>
  </si>
  <si>
    <t>ترمیم بریدگی دیافراگم، از هر طریق</t>
  </si>
  <si>
    <r>
      <rPr>
        <sz val="12"/>
        <color theme="1"/>
        <rFont val="B Traffic"/>
        <charset val="178"/>
      </rPr>
      <t xml:space="preserve">ترمیم فتق هیاتال مری </t>
    </r>
    <r>
      <rPr>
        <sz val="12"/>
        <color theme="1"/>
        <rFont val="Arial"/>
        <family val="2"/>
        <charset val="1"/>
      </rPr>
      <t>(</t>
    </r>
    <r>
      <rPr>
        <sz val="12"/>
        <color theme="1"/>
        <rFont val="B Traffic"/>
        <charset val="178"/>
      </rPr>
      <t>لغزشی یا پاراازوفاژیال</t>
    </r>
    <r>
      <rPr>
        <sz val="12"/>
        <color theme="1"/>
        <rFont val="Arial"/>
        <family val="2"/>
        <charset val="1"/>
      </rPr>
      <t xml:space="preserve">) </t>
    </r>
    <r>
      <rPr>
        <sz val="12"/>
        <color theme="1"/>
        <rFont val="B Traffic"/>
        <charset val="178"/>
      </rPr>
      <t xml:space="preserve">با یا بدون فوندوپلاستی، واگوتومی و یا پیلوروپلاستی، </t>
    </r>
    <r>
      <rPr>
        <sz val="12"/>
        <color theme="1"/>
        <rFont val="Arial"/>
        <family val="2"/>
        <charset val="1"/>
      </rPr>
      <t>(</t>
    </r>
    <r>
      <rPr>
        <sz val="12"/>
        <color theme="1"/>
        <rFont val="B Traffic"/>
        <charset val="178"/>
      </rPr>
      <t xml:space="preserve">بجز فتق دیافراگمی نوزادان </t>
    </r>
    <r>
      <rPr>
        <sz val="12"/>
        <color theme="1"/>
        <rFont val="Arial"/>
        <family val="2"/>
        <charset val="1"/>
      </rPr>
      <t>)</t>
    </r>
    <r>
      <rPr>
        <sz val="12"/>
        <color theme="1"/>
        <rFont val="B Traffic"/>
        <charset val="178"/>
      </rPr>
      <t xml:space="preserve">؛ از طریق شکم یا قفسه سینه و یا مرکب </t>
    </r>
    <r>
      <rPr>
        <sz val="12"/>
        <color theme="1"/>
        <rFont val="Arial"/>
        <family val="2"/>
        <charset val="1"/>
      </rPr>
      <t>(</t>
    </r>
    <r>
      <rPr>
        <sz val="12"/>
        <color theme="1"/>
        <rFont val="B Traffic"/>
        <charset val="178"/>
      </rPr>
      <t>توراکوابدومینال</t>
    </r>
    <r>
      <rPr>
        <sz val="12"/>
        <color theme="1"/>
        <rFont val="Arial"/>
        <family val="2"/>
        <charset val="1"/>
      </rPr>
      <t xml:space="preserve">) </t>
    </r>
    <r>
      <rPr>
        <sz val="12"/>
        <color theme="1"/>
        <rFont val="B Traffic"/>
        <charset val="178"/>
      </rPr>
      <t>با یا بدون اتساع تنگی، با یا بدون گاستروپلاستی</t>
    </r>
  </si>
  <si>
    <t>ترمیم فتق دیافراگمی در نوزاد با یا بدون گذاشتن چست تیوب و با یا بدون ایجاد فتق جدار شکمی</t>
  </si>
  <si>
    <r>
      <rPr>
        <sz val="12"/>
        <color theme="1"/>
        <rFont val="B Traffic"/>
        <charset val="178"/>
      </rPr>
      <t xml:space="preserve"> ترمیم فتق دیافراگمی </t>
    </r>
    <r>
      <rPr>
        <sz val="12"/>
        <color theme="1"/>
        <rFont val="Arial"/>
        <family val="2"/>
        <charset val="1"/>
      </rPr>
      <t>(</t>
    </r>
    <r>
      <rPr>
        <sz val="12"/>
        <color theme="1"/>
        <rFont val="B Traffic"/>
        <charset val="178"/>
      </rPr>
      <t>غیر از نوزادان</t>
    </r>
    <r>
      <rPr>
        <sz val="12"/>
        <color theme="1"/>
        <rFont val="Arial"/>
        <family val="2"/>
        <charset val="1"/>
      </rPr>
      <t>)</t>
    </r>
    <r>
      <rPr>
        <sz val="12"/>
        <color theme="1"/>
        <rFont val="B Traffic"/>
        <charset val="178"/>
      </rPr>
      <t xml:space="preserve">؛ تروماتیک؛ حاد یا مزمن یا روی هم قراردادن اورلپ دیافراگم برای اوانتراسیون فلجی یا غیر ان، یا رزکسیون دیافراگم، از طریق قفسه سینه یا شکم </t>
    </r>
  </si>
  <si>
    <r>
      <rPr>
        <sz val="12"/>
        <color theme="1"/>
        <rFont val="B Traffic"/>
        <charset val="178"/>
      </rPr>
      <t xml:space="preserve">با ترمیم مشکل </t>
    </r>
    <r>
      <rPr>
        <sz val="12"/>
        <color theme="1"/>
        <rFont val="Arial"/>
        <family val="2"/>
        <charset val="1"/>
      </rPr>
      <t>(</t>
    </r>
    <r>
      <rPr>
        <sz val="12"/>
        <color theme="1"/>
        <rFont val="B Traffic"/>
        <charset val="178"/>
      </rPr>
      <t>برای مثال با پروتز، فلپ عضلانی موضعی</t>
    </r>
    <r>
      <rPr>
        <sz val="12"/>
        <color theme="1"/>
        <rFont val="Arial"/>
        <family val="2"/>
        <charset val="1"/>
      </rPr>
      <t>)</t>
    </r>
  </si>
  <si>
    <t>بیوپسی لب</t>
  </si>
  <si>
    <r>
      <rPr>
        <sz val="12"/>
        <color theme="1"/>
        <rFont val="B Traffic"/>
        <charset val="178"/>
      </rPr>
      <t xml:space="preserve">برداشتن ورميليون </t>
    </r>
    <r>
      <rPr>
        <sz val="12"/>
        <color theme="1"/>
        <rFont val="Calibri"/>
        <family val="2"/>
        <charset val="1"/>
      </rPr>
      <t>(</t>
    </r>
    <r>
      <rPr>
        <sz val="12"/>
        <color theme="1"/>
        <rFont val="B Traffic"/>
        <charset val="178"/>
      </rPr>
      <t>تراشيدن لب</t>
    </r>
    <r>
      <rPr>
        <sz val="12"/>
        <color theme="1"/>
        <rFont val="Calibri"/>
        <family val="2"/>
        <charset val="1"/>
      </rPr>
      <t xml:space="preserve">) </t>
    </r>
    <r>
      <rPr>
        <sz val="12"/>
        <color theme="1"/>
        <rFont val="B Traffic"/>
        <charset val="178"/>
      </rPr>
      <t xml:space="preserve">با جلو آوردن مخاط </t>
    </r>
  </si>
  <si>
    <r>
      <rPr>
        <sz val="12"/>
        <color theme="1"/>
        <rFont val="Calibri"/>
        <family val="2"/>
        <charset val="1"/>
      </rPr>
      <t>(</t>
    </r>
    <r>
      <rPr>
        <sz val="12"/>
        <color theme="1"/>
        <rFont val="B Traffic"/>
        <charset val="178"/>
      </rPr>
      <t xml:space="preserve">در صورتي که جنبه زيبايي داشته باشد، کد </t>
    </r>
    <r>
      <rPr>
        <sz val="12"/>
        <color theme="1"/>
        <rFont val="Calibri"/>
        <family val="2"/>
        <charset val="1"/>
      </rPr>
      <t xml:space="preserve">* </t>
    </r>
    <r>
      <rPr>
        <sz val="12"/>
        <color theme="1"/>
        <rFont val="B Traffic"/>
        <charset val="178"/>
      </rPr>
      <t>محسوب مي‏گردد</t>
    </r>
    <r>
      <rPr>
        <sz val="12"/>
        <color theme="1"/>
        <rFont val="Calibri"/>
        <family val="2"/>
        <charset val="1"/>
      </rPr>
      <t>)</t>
    </r>
  </si>
  <si>
    <r>
      <rPr>
        <sz val="12"/>
        <color theme="1"/>
        <rFont val="B Traffic"/>
        <charset val="178"/>
      </rPr>
      <t xml:space="preserve">اکسیزیون تومور لب؛ اکسیزیون </t>
    </r>
    <r>
      <rPr>
        <sz val="12"/>
        <color theme="1"/>
        <rFont val="Arial"/>
        <family val="2"/>
        <charset val="1"/>
      </rPr>
      <t>V</t>
    </r>
    <r>
      <rPr>
        <sz val="12"/>
        <color theme="1"/>
        <rFont val="B Traffic"/>
        <charset val="178"/>
      </rPr>
      <t>، گوه ای، تمام ضخامت با بازسازی با فلپ یا موضعی یا متقاطع یا رزکسیون لب بیشتر از یک چهارم، بدون بازسازی</t>
    </r>
  </si>
  <si>
    <r>
      <rPr>
        <sz val="12"/>
        <color theme="1"/>
        <rFont val="Arial"/>
        <family val="2"/>
        <charset val="1"/>
      </rPr>
      <t xml:space="preserve"> (</t>
    </r>
    <r>
      <rPr>
        <sz val="12"/>
        <color theme="1"/>
        <rFont val="B Traffic"/>
        <charset val="178"/>
      </rPr>
      <t xml:space="preserve">در صورتی که جنبه زیبایی داشته باشد، کد </t>
    </r>
    <r>
      <rPr>
        <sz val="12"/>
        <color theme="1"/>
        <rFont val="Arial"/>
        <family val="2"/>
        <charset val="1"/>
      </rPr>
      <t xml:space="preserve">* </t>
    </r>
    <r>
      <rPr>
        <sz val="12"/>
        <color theme="1"/>
        <rFont val="B Traffic"/>
        <charset val="178"/>
      </rPr>
      <t>محسوب می گردد</t>
    </r>
    <r>
      <rPr>
        <sz val="12"/>
        <color theme="1"/>
        <rFont val="Arial"/>
        <family val="2"/>
        <charset val="1"/>
      </rPr>
      <t>) (</t>
    </r>
    <r>
      <rPr>
        <sz val="12"/>
        <color theme="1"/>
        <rFont val="B Traffic"/>
        <charset val="178"/>
      </rPr>
      <t xml:space="preserve">برای اکسیزیون ضایعات مخاطی به شماره </t>
    </r>
    <r>
      <rPr>
        <sz val="12"/>
        <color theme="1"/>
        <rFont val="Arial"/>
        <family val="2"/>
        <charset val="1"/>
      </rPr>
      <t xml:space="preserve">400045 </t>
    </r>
    <r>
      <rPr>
        <sz val="12"/>
        <color theme="1"/>
        <rFont val="B Traffic"/>
        <charset val="178"/>
      </rPr>
      <t>مراجعه کنید</t>
    </r>
    <r>
      <rPr>
        <sz val="12"/>
        <color theme="1"/>
        <rFont val="Arial"/>
        <family val="2"/>
        <charset val="1"/>
      </rPr>
      <t>) (</t>
    </r>
    <r>
      <rPr>
        <sz val="12"/>
        <color theme="1"/>
        <rFont val="B Traffic"/>
        <charset val="178"/>
      </rPr>
      <t xml:space="preserve">برای بازسازی به کدهای </t>
    </r>
    <r>
      <rPr>
        <sz val="12"/>
        <color theme="1"/>
        <rFont val="Arial"/>
        <family val="2"/>
        <charset val="1"/>
      </rPr>
      <t xml:space="preserve">100275 </t>
    </r>
    <r>
      <rPr>
        <sz val="12"/>
        <color theme="1"/>
        <rFont val="B Traffic"/>
        <charset val="178"/>
      </rPr>
      <t>به بعد مراجعه کنید</t>
    </r>
    <r>
      <rPr>
        <sz val="12"/>
        <color theme="1"/>
        <rFont val="Arial"/>
        <family val="2"/>
        <charset val="1"/>
      </rPr>
      <t>)</t>
    </r>
  </si>
  <si>
    <t xml:space="preserve">ترميم پلاستيک شکاف لب اوليه يا ثانويه يا در صورتي که در دو مرحله انجام شود؛ ناقص يا کامل با فلپ پايه اي متقاطع لب يک طرفه، در هر گروه سنی </t>
  </si>
  <si>
    <t xml:space="preserve">ترمیم پلاستیک شکاف لب اولیه یا ثانویه یا در صورتی که در دو مرحله انجام شود؛ ناقص یا کامل با فلپ پایه ای متقاطع لب دو طرفه در هر گروه سنی </t>
  </si>
  <si>
    <t>درناژ آبسه، کیست، هماتوم، وستیبول دهان</t>
  </si>
  <si>
    <t>درآوردن جسم خارجی فرورفته، وستیبول دهان</t>
  </si>
  <si>
    <r>
      <rPr>
        <sz val="12"/>
        <color theme="1"/>
        <rFont val="B Traffic"/>
        <charset val="178"/>
      </rPr>
      <t>انسیزیون فرنوم لب</t>
    </r>
    <r>
      <rPr>
        <sz val="12"/>
        <color theme="1"/>
        <rFont val="Arial"/>
        <family val="2"/>
        <charset val="1"/>
      </rPr>
      <t>(</t>
    </r>
    <r>
      <rPr>
        <sz val="12"/>
        <color theme="1"/>
        <rFont val="B Traffic"/>
        <charset val="178"/>
      </rPr>
      <t>فرنوتومی</t>
    </r>
    <r>
      <rPr>
        <sz val="12"/>
        <color theme="1"/>
        <rFont val="Arial"/>
        <family val="2"/>
        <charset val="1"/>
      </rPr>
      <t>)</t>
    </r>
  </si>
  <si>
    <t>بیوپسی وستیبول دهان</t>
  </si>
  <si>
    <t>اکسیزیون ضایعه مخاطی یا زیر مخاطی وستیبول دهان</t>
  </si>
  <si>
    <r>
      <rPr>
        <sz val="12"/>
        <color theme="1"/>
        <rFont val="B Traffic"/>
        <charset val="178"/>
      </rPr>
      <t xml:space="preserve">اكسيزيون فرنولوم، لابيال يا بوكال </t>
    </r>
    <r>
      <rPr>
        <sz val="12"/>
        <color theme="1"/>
        <rFont val="Calibri"/>
        <family val="2"/>
        <charset val="1"/>
      </rPr>
      <t>(</t>
    </r>
    <r>
      <rPr>
        <sz val="12"/>
        <color theme="1"/>
        <rFont val="B Traffic"/>
        <charset val="178"/>
      </rPr>
      <t>فرنولومکتومی، فرنولکتومی</t>
    </r>
    <r>
      <rPr>
        <sz val="12"/>
        <color theme="1"/>
        <rFont val="Calibri"/>
        <family val="2"/>
        <charset val="1"/>
      </rPr>
      <t>)</t>
    </r>
  </si>
  <si>
    <r>
      <rPr>
        <sz val="12"/>
        <color theme="1"/>
        <rFont val="B Traffic"/>
        <charset val="178"/>
      </rPr>
      <t xml:space="preserve">تخريب ضايعه يا اسكار وستيبول دهان به وسيله روش‌هاي فيزيكي </t>
    </r>
    <r>
      <rPr>
        <sz val="12"/>
        <color theme="1"/>
        <rFont val="Calibri"/>
        <family val="2"/>
        <charset val="1"/>
      </rPr>
      <t>(</t>
    </r>
    <r>
      <rPr>
        <sz val="12"/>
        <color theme="1"/>
        <rFont val="B Traffic"/>
        <charset val="178"/>
      </rPr>
      <t>براي مثال ليزر، حرارتي، كرايو و شيميايي</t>
    </r>
    <r>
      <rPr>
        <sz val="12"/>
        <color theme="1"/>
        <rFont val="Calibri"/>
        <family val="2"/>
        <charset val="1"/>
      </rPr>
      <t>)</t>
    </r>
  </si>
  <si>
    <t>ترمیم جراحت وستیبول دهان با هر میزان سانتی متر مربع</t>
  </si>
  <si>
    <t>وستيبولوپلاستي؛ قدامي یا خلفي يک یا دو طرفه</t>
  </si>
  <si>
    <r>
      <rPr>
        <sz val="12"/>
        <color theme="1"/>
        <rFont val="B Traffic"/>
        <charset val="178"/>
      </rPr>
      <t>وستیبولوپلاستی</t>
    </r>
    <r>
      <rPr>
        <sz val="12"/>
        <color theme="1"/>
        <rFont val="Arial"/>
        <family val="2"/>
        <charset val="1"/>
      </rPr>
      <t xml:space="preserve">: </t>
    </r>
    <r>
      <rPr>
        <sz val="12"/>
        <color theme="1"/>
        <rFont val="B Traffic"/>
        <charset val="178"/>
      </rPr>
      <t xml:space="preserve">تمام قوس پیچیده </t>
    </r>
  </si>
  <si>
    <r>
      <rPr>
        <sz val="12"/>
        <color theme="1"/>
        <rFont val="Arial"/>
        <family val="2"/>
        <charset val="1"/>
      </rPr>
      <t>(</t>
    </r>
    <r>
      <rPr>
        <sz val="12"/>
        <color theme="1"/>
        <rFont val="B Traffic"/>
        <charset val="178"/>
      </rPr>
      <t xml:space="preserve">برای پیوند پوست به کدهای </t>
    </r>
    <r>
      <rPr>
        <sz val="12"/>
        <color theme="1"/>
        <rFont val="Arial"/>
        <family val="2"/>
        <charset val="1"/>
      </rPr>
      <t xml:space="preserve">100310 </t>
    </r>
    <r>
      <rPr>
        <sz val="12"/>
        <color theme="1"/>
        <rFont val="B Traffic"/>
        <charset val="178"/>
      </rPr>
      <t>به بعد مراجعه کنید</t>
    </r>
    <r>
      <rPr>
        <sz val="12"/>
        <color theme="1"/>
        <rFont val="Arial"/>
        <family val="2"/>
        <charset val="1"/>
      </rPr>
      <t>)</t>
    </r>
  </si>
  <si>
    <t>انسیزیون آبسه یا هماتوم زبان یا کف دهان یا زیر چانه یا تحت فکی یا هاضمه ای از طریق داخل دهان</t>
  </si>
  <si>
    <r>
      <rPr>
        <sz val="12"/>
        <color theme="1"/>
        <rFont val="B Traffic"/>
        <charset val="178"/>
      </rPr>
      <t xml:space="preserve">فرنولوتومي يا فرنولکتومي زبان </t>
    </r>
    <r>
      <rPr>
        <sz val="12"/>
        <color theme="1"/>
        <rFont val="Calibri"/>
        <family val="2"/>
        <charset val="1"/>
      </rPr>
      <t>(</t>
    </r>
    <r>
      <rPr>
        <sz val="12"/>
        <color theme="1"/>
        <rFont val="B Traffic"/>
        <charset val="178"/>
      </rPr>
      <t>انسيزيون يا اکسيزيون فرنولوم زبان</t>
    </r>
    <r>
      <rPr>
        <sz val="12"/>
        <color theme="1"/>
        <rFont val="Calibri"/>
        <family val="2"/>
        <charset val="1"/>
      </rPr>
      <t>)</t>
    </r>
  </si>
  <si>
    <t>انسيزيون خارج دهاني و درناژ آبسه، كيست يا هماتوم كف دهان؛ زير زباني، زير چانه، تحت فكی، فضاي ماضغه‌اي</t>
  </si>
  <si>
    <t>بيوپسي زبان يا كف دهان؛ اكسيزيون ضايعه زبان بدون ترميم</t>
  </si>
  <si>
    <t>اكسيزيون ضايعه زبان با بستن یا ترمیم اولیه</t>
  </si>
  <si>
    <t>گلوسکتومی نصف یا کمتر</t>
  </si>
  <si>
    <t>گلوسکتومی؛ ناقص با دایسکشن رادیکال گردن، یک طرفه</t>
  </si>
  <si>
    <t>گلوسکتومی؛ کامل با یا بدون تراکئوستومی؛ بدون دایسکشن رادیکال گردن</t>
  </si>
  <si>
    <t>گلوسکتومی؛ کامل با یا بدون تراکئوستومی، با دایسکشن رادیکال گردن؛ یک طرفه</t>
  </si>
  <si>
    <t>گلوسکتومی؛ عمل مرکب با رزکسیون کف دهان و رزکسیون ماندیبولار بدون دایسکشن رادیکال گردن</t>
  </si>
  <si>
    <t>گلوسکتومی؛ عمل مرکب با رزکسیون کف دهان و دایسکشن سوپراهایوئید گردن</t>
  </si>
  <si>
    <r>
      <rPr>
        <sz val="12"/>
        <color theme="1"/>
        <rFont val="B Traffic"/>
        <charset val="178"/>
      </rPr>
      <t xml:space="preserve">گلوسکتومی؛ عمل مرکب با رزکسیون کف دهان، رزکسیون مندیبل، دایسکشن رادیکال گردن </t>
    </r>
    <r>
      <rPr>
        <sz val="12"/>
        <color theme="1"/>
        <rFont val="Arial"/>
        <family val="2"/>
        <charset val="1"/>
      </rPr>
      <t>(</t>
    </r>
    <r>
      <rPr>
        <sz val="12"/>
        <color theme="1"/>
        <rFont val="B Traffic"/>
        <charset val="178"/>
      </rPr>
      <t xml:space="preserve">عمل </t>
    </r>
    <r>
      <rPr>
        <sz val="12"/>
        <color theme="1"/>
        <rFont val="Arial"/>
        <family val="2"/>
        <charset val="1"/>
      </rPr>
      <t>Commando)</t>
    </r>
  </si>
  <si>
    <r>
      <rPr>
        <sz val="12"/>
        <color theme="1"/>
        <rFont val="B Traffic"/>
        <charset val="178"/>
      </rPr>
      <t>ترمیم پارگی هر میزان سانتیمتر از کف دهان و یا دو سوم قدامی زبان</t>
    </r>
    <r>
      <rPr>
        <sz val="12"/>
        <color theme="1"/>
        <rFont val="Arial"/>
        <family val="2"/>
        <charset val="1"/>
      </rPr>
      <t xml:space="preserve">/ </t>
    </r>
    <r>
      <rPr>
        <sz val="12"/>
        <color theme="1"/>
        <rFont val="B Traffic"/>
        <charset val="178"/>
      </rPr>
      <t>یک سوم خلفی زبان</t>
    </r>
  </si>
  <si>
    <t>تثبیت مکانیکی زبان با روشی به غیر از بخیه زدن</t>
  </si>
  <si>
    <r>
      <rPr>
        <sz val="12"/>
        <color theme="1"/>
        <rFont val="B Traffic"/>
        <charset val="178"/>
      </rPr>
      <t xml:space="preserve">فرنوپلاستی </t>
    </r>
    <r>
      <rPr>
        <sz val="12"/>
        <color theme="1"/>
        <rFont val="Arial"/>
        <family val="2"/>
        <charset val="1"/>
      </rPr>
      <t>(</t>
    </r>
    <r>
      <rPr>
        <sz val="12"/>
        <color theme="1"/>
        <rFont val="B Traffic"/>
        <charset val="178"/>
      </rPr>
      <t xml:space="preserve">اصلاح جراحی فرنوم برای مثال با </t>
    </r>
    <r>
      <rPr>
        <sz val="12"/>
        <color theme="1"/>
        <rFont val="Arial"/>
        <family val="2"/>
        <charset val="1"/>
      </rPr>
      <t xml:space="preserve">Z </t>
    </r>
    <r>
      <rPr>
        <sz val="12"/>
        <color theme="1"/>
        <rFont val="B Traffic"/>
        <charset val="178"/>
      </rPr>
      <t>پلاستی</t>
    </r>
    <r>
      <rPr>
        <sz val="12"/>
        <color theme="1"/>
        <rFont val="Arial"/>
        <family val="2"/>
        <charset val="1"/>
      </rPr>
      <t xml:space="preserve">) </t>
    </r>
  </si>
  <si>
    <r>
      <rPr>
        <sz val="12"/>
        <color theme="1"/>
        <rFont val="Arial"/>
        <family val="2"/>
        <charset val="1"/>
      </rPr>
      <t>(</t>
    </r>
    <r>
      <rPr>
        <sz val="12"/>
        <color theme="1"/>
        <rFont val="B Traffic"/>
        <charset val="178"/>
      </rPr>
      <t xml:space="preserve">برای فرنوتومی از کد </t>
    </r>
    <r>
      <rPr>
        <sz val="12"/>
        <color theme="1"/>
        <rFont val="Arial"/>
        <family val="2"/>
        <charset val="1"/>
      </rPr>
      <t xml:space="preserve">400035 </t>
    </r>
    <r>
      <rPr>
        <sz val="12"/>
        <color theme="1"/>
        <rFont val="B Traffic"/>
        <charset val="178"/>
      </rPr>
      <t>و</t>
    </r>
    <r>
      <rPr>
        <sz val="12"/>
        <color theme="1"/>
        <rFont val="Arial"/>
        <family val="2"/>
        <charset val="1"/>
      </rPr>
      <t xml:space="preserve">400080 </t>
    </r>
    <r>
      <rPr>
        <sz val="12"/>
        <color theme="1"/>
        <rFont val="B Traffic"/>
        <charset val="178"/>
      </rPr>
      <t>استفاده کنید</t>
    </r>
    <r>
      <rPr>
        <sz val="12"/>
        <color theme="1"/>
        <rFont val="Arial"/>
        <family val="2"/>
        <charset val="1"/>
      </rPr>
      <t>)</t>
    </r>
  </si>
  <si>
    <t>درناژ آبسه، کیست، هماتوم از ساختمانهای دنتوآلوئولار</t>
  </si>
  <si>
    <t>درآوردن جسم خارجی فرو رفته در ساختمانهای دنتوآلوئولار؛ بافت نرم یا استخوان</t>
  </si>
  <si>
    <t>اکسیزیون برجستگی های فیبروزی، ساختمانهای دنتوآلوئولار</t>
  </si>
  <si>
    <t>اکسیزیون برجستگی های استخوانی، ساختمانهای دنتوآلوئولار</t>
  </si>
  <si>
    <r>
      <rPr>
        <sz val="12"/>
        <color theme="1"/>
        <rFont val="B Traffic"/>
        <charset val="178"/>
      </rPr>
      <t xml:space="preserve">اکسیزیون ضایعه یا تومور </t>
    </r>
    <r>
      <rPr>
        <sz val="12"/>
        <color theme="1"/>
        <rFont val="Arial"/>
        <family val="2"/>
        <charset val="1"/>
      </rPr>
      <t>(</t>
    </r>
    <r>
      <rPr>
        <sz val="12"/>
        <color theme="1"/>
        <rFont val="B Traffic"/>
        <charset val="178"/>
      </rPr>
      <t>بجز مواردی که در بالا اشاره شده</t>
    </r>
    <r>
      <rPr>
        <sz val="12"/>
        <color theme="1"/>
        <rFont val="Arial"/>
        <family val="2"/>
        <charset val="1"/>
      </rPr>
      <t>)</t>
    </r>
    <r>
      <rPr>
        <sz val="12"/>
        <color theme="1"/>
        <rFont val="B Traffic"/>
        <charset val="178"/>
      </rPr>
      <t>، ساختمانهای دنتوآلوئولار؛ بدون ترمیم</t>
    </r>
  </si>
  <si>
    <r>
      <rPr>
        <sz val="12"/>
        <color theme="1"/>
        <rFont val="B Traffic"/>
        <charset val="178"/>
      </rPr>
      <t xml:space="preserve">اکسیزیون ضایعه یا تومور </t>
    </r>
    <r>
      <rPr>
        <sz val="12"/>
        <color theme="1"/>
        <rFont val="Arial"/>
        <family val="2"/>
        <charset val="1"/>
      </rPr>
      <t>(</t>
    </r>
    <r>
      <rPr>
        <sz val="12"/>
        <color theme="1"/>
        <rFont val="B Traffic"/>
        <charset val="178"/>
      </rPr>
      <t>بجز مواردی که در بالا اشاره شده</t>
    </r>
    <r>
      <rPr>
        <sz val="12"/>
        <color theme="1"/>
        <rFont val="Arial"/>
        <family val="2"/>
        <charset val="1"/>
      </rPr>
      <t>)</t>
    </r>
    <r>
      <rPr>
        <sz val="12"/>
        <color theme="1"/>
        <rFont val="B Traffic"/>
        <charset val="178"/>
      </rPr>
      <t>، ساختمانهای دنتوآلوئولار؛ با ترمیم ساده یا مشکل</t>
    </r>
  </si>
  <si>
    <t xml:space="preserve">اکسیزیون مخاط هایپرپلاستیک آلوئولار هر یک چهارم </t>
  </si>
  <si>
    <t>آلوئولکتومی شامل کورتاژ اوستئیت یا سکسترکتومی</t>
  </si>
  <si>
    <t>ژینژیووپلاستی، هر یک چهارم</t>
  </si>
  <si>
    <t xml:space="preserve">آلوئولوپلاستی، هر یک چهارم </t>
  </si>
  <si>
    <r>
      <rPr>
        <sz val="12"/>
        <color theme="1"/>
        <rFont val="Arial"/>
        <family val="2"/>
        <charset val="1"/>
      </rPr>
      <t>(</t>
    </r>
    <r>
      <rPr>
        <sz val="12"/>
        <color theme="1"/>
        <rFont val="B Traffic"/>
        <charset val="178"/>
      </rPr>
      <t xml:space="preserve">برای ترمیم زخم به کدهای </t>
    </r>
    <r>
      <rPr>
        <sz val="12"/>
        <color theme="1"/>
        <rFont val="Arial"/>
        <family val="2"/>
        <charset val="1"/>
      </rPr>
      <t xml:space="preserve">400060 </t>
    </r>
    <r>
      <rPr>
        <sz val="12"/>
        <color theme="1"/>
        <rFont val="B Traffic"/>
        <charset val="178"/>
      </rPr>
      <t>مراجعه کنید</t>
    </r>
    <r>
      <rPr>
        <sz val="12"/>
        <color theme="1"/>
        <rFont val="Arial"/>
        <family val="2"/>
        <charset val="1"/>
      </rPr>
      <t>) (</t>
    </r>
    <r>
      <rPr>
        <sz val="12"/>
        <color theme="1"/>
        <rFont val="B Traffic"/>
        <charset val="178"/>
      </rPr>
      <t xml:space="preserve">برای اوستئوتومی سگمنتال از کد </t>
    </r>
    <r>
      <rPr>
        <sz val="12"/>
        <color theme="1"/>
        <rFont val="Arial"/>
        <family val="2"/>
        <charset val="1"/>
      </rPr>
      <t xml:space="preserve">200510 </t>
    </r>
    <r>
      <rPr>
        <sz val="12"/>
        <color theme="1"/>
        <rFont val="B Traffic"/>
        <charset val="178"/>
      </rPr>
      <t>استفاده کنید</t>
    </r>
    <r>
      <rPr>
        <sz val="12"/>
        <color theme="1"/>
        <rFont val="Arial"/>
        <family val="2"/>
        <charset val="1"/>
      </rPr>
      <t>) (</t>
    </r>
    <r>
      <rPr>
        <sz val="12"/>
        <color theme="1"/>
        <rFont val="B Traffic"/>
        <charset val="178"/>
      </rPr>
      <t xml:space="preserve">برای جا انداختن شکستگی به کدهای </t>
    </r>
    <r>
      <rPr>
        <sz val="12"/>
        <color theme="1"/>
        <rFont val="Arial"/>
        <family val="2"/>
        <charset val="1"/>
      </rPr>
      <t xml:space="preserve">200755 </t>
    </r>
    <r>
      <rPr>
        <sz val="12"/>
        <color theme="1"/>
        <rFont val="B Traffic"/>
        <charset val="178"/>
      </rPr>
      <t xml:space="preserve">تا </t>
    </r>
    <r>
      <rPr>
        <sz val="12"/>
        <color theme="1"/>
        <rFont val="Arial"/>
        <family val="2"/>
        <charset val="1"/>
      </rPr>
      <t xml:space="preserve">200850 </t>
    </r>
    <r>
      <rPr>
        <sz val="12"/>
        <color theme="1"/>
        <rFont val="B Traffic"/>
        <charset val="178"/>
      </rPr>
      <t>مراجعه کنید</t>
    </r>
    <r>
      <rPr>
        <sz val="12"/>
        <color theme="1"/>
        <rFont val="Arial"/>
        <family val="2"/>
        <charset val="1"/>
      </rPr>
      <t>)</t>
    </r>
  </si>
  <si>
    <t>درناژ آبسه کام یا زبان کوچک</t>
  </si>
  <si>
    <t>بیوپسی کام یا زبان کوچک</t>
  </si>
  <si>
    <t>اکسیزیون ضایعه کام یا زبان کوچک با یا بدون ترمیم</t>
  </si>
  <si>
    <t>اكسيزيون ضايعه كام يا زبان كوچك با ترميم به كمك فلپ موضعي</t>
  </si>
  <si>
    <t xml:space="preserve">رزکسیون کام یا رزکسیون وسیع ضایعه </t>
  </si>
  <si>
    <r>
      <rPr>
        <sz val="12"/>
        <color theme="1"/>
        <rFont val="Arial"/>
        <family val="2"/>
        <charset val="1"/>
      </rPr>
      <t>(</t>
    </r>
    <r>
      <rPr>
        <sz val="12"/>
        <color theme="1"/>
        <rFont val="B Traffic"/>
        <charset val="178"/>
      </rPr>
      <t xml:space="preserve">برای بازسازی کام با نسوج خارج از دهان به شماره های </t>
    </r>
    <r>
      <rPr>
        <sz val="12"/>
        <color theme="1"/>
        <rFont val="Arial"/>
        <family val="2"/>
        <charset val="1"/>
      </rPr>
      <t xml:space="preserve">100290 </t>
    </r>
    <r>
      <rPr>
        <sz val="12"/>
        <color theme="1"/>
        <rFont val="B Traffic"/>
        <charset val="178"/>
      </rPr>
      <t xml:space="preserve">تا </t>
    </r>
    <r>
      <rPr>
        <sz val="12"/>
        <color theme="1"/>
        <rFont val="Arial"/>
        <family val="2"/>
        <charset val="1"/>
      </rPr>
      <t>100300</t>
    </r>
    <r>
      <rPr>
        <sz val="12"/>
        <color theme="1"/>
        <rFont val="B Traffic"/>
        <charset val="178"/>
      </rPr>
      <t xml:space="preserve">، </t>
    </r>
    <r>
      <rPr>
        <sz val="12"/>
        <color theme="1"/>
        <rFont val="Arial"/>
        <family val="2"/>
        <charset val="1"/>
      </rPr>
      <t xml:space="preserve">100320 </t>
    </r>
    <r>
      <rPr>
        <sz val="12"/>
        <color theme="1"/>
        <rFont val="B Traffic"/>
        <charset val="178"/>
      </rPr>
      <t xml:space="preserve">، </t>
    </r>
    <r>
      <rPr>
        <sz val="12"/>
        <color theme="1"/>
        <rFont val="Arial"/>
        <family val="2"/>
        <charset val="1"/>
      </rPr>
      <t>100325</t>
    </r>
    <r>
      <rPr>
        <sz val="12"/>
        <color theme="1"/>
        <rFont val="B Traffic"/>
        <charset val="178"/>
      </rPr>
      <t xml:space="preserve">، </t>
    </r>
    <r>
      <rPr>
        <sz val="12"/>
        <color theme="1"/>
        <rFont val="Arial"/>
        <family val="2"/>
        <charset val="1"/>
      </rPr>
      <t xml:space="preserve">100335 </t>
    </r>
    <r>
      <rPr>
        <sz val="12"/>
        <color theme="1"/>
        <rFont val="B Traffic"/>
        <charset val="178"/>
      </rPr>
      <t xml:space="preserve">و </t>
    </r>
    <r>
      <rPr>
        <sz val="12"/>
        <color theme="1"/>
        <rFont val="Arial"/>
        <family val="2"/>
        <charset val="1"/>
      </rPr>
      <t xml:space="preserve">100375 </t>
    </r>
    <r>
      <rPr>
        <sz val="12"/>
        <color theme="1"/>
        <rFont val="B Traffic"/>
        <charset val="178"/>
      </rPr>
      <t>مراجعه کنید</t>
    </r>
    <r>
      <rPr>
        <sz val="12"/>
        <color theme="1"/>
        <rFont val="Arial"/>
        <family val="2"/>
        <charset val="1"/>
      </rPr>
      <t>)</t>
    </r>
  </si>
  <si>
    <t>اوولکتومی، اکسیزیون زبان کوچک</t>
  </si>
  <si>
    <r>
      <rPr>
        <sz val="12"/>
        <color theme="1"/>
        <rFont val="B Traffic"/>
        <charset val="178"/>
      </rPr>
      <t>پالاتوفارنگوپلاستی</t>
    </r>
    <r>
      <rPr>
        <sz val="12"/>
        <color theme="1"/>
        <rFont val="Arial"/>
        <family val="2"/>
        <charset val="1"/>
      </rPr>
      <t>(</t>
    </r>
    <r>
      <rPr>
        <sz val="12"/>
        <color theme="1"/>
        <rFont val="B Traffic"/>
        <charset val="178"/>
      </rPr>
      <t>برای مثال یوولوپالاتوفارنگوپلاستی، یوولوفارنگوپلاستی</t>
    </r>
    <r>
      <rPr>
        <sz val="12"/>
        <color theme="1"/>
        <rFont val="Arial"/>
        <family val="2"/>
        <charset val="1"/>
      </rPr>
      <t>)</t>
    </r>
  </si>
  <si>
    <r>
      <rPr>
        <sz val="12"/>
        <color theme="1"/>
        <rFont val="B Traffic"/>
        <charset val="178"/>
      </rPr>
      <t xml:space="preserve">تخریب ضایعه کام یا زبان کوچک </t>
    </r>
    <r>
      <rPr>
        <sz val="12"/>
        <color theme="1"/>
        <rFont val="Arial"/>
        <family val="2"/>
        <charset val="1"/>
      </rPr>
      <t>(</t>
    </r>
    <r>
      <rPr>
        <sz val="12"/>
        <color theme="1"/>
        <rFont val="B Traffic"/>
        <charset val="178"/>
      </rPr>
      <t>حرارتی، کرایویا شیمیایی</t>
    </r>
    <r>
      <rPr>
        <sz val="12"/>
        <color theme="1"/>
        <rFont val="Arial"/>
        <family val="2"/>
        <charset val="1"/>
      </rPr>
      <t>)</t>
    </r>
  </si>
  <si>
    <t>ترمیم بریدگی کام؛ با هر میزان سانتیمتر</t>
  </si>
  <si>
    <t>پالاتوپلاستی برای شکاف کام نرم یا سخت با ترمیم لبه آلوئولار بدون گرافت</t>
  </si>
  <si>
    <t xml:space="preserve">پالاتوپلاستی برای شکاف کام نرم یا سخت با گرافت استخوانی آلوئولار </t>
  </si>
  <si>
    <r>
      <rPr>
        <sz val="12"/>
        <color theme="1"/>
        <rFont val="B Traffic"/>
        <charset val="178"/>
      </rPr>
      <t xml:space="preserve">گرافت استخوانی آلوئولار اتوژن از ناحیه داخل دهان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</si>
  <si>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گرافت استخوانی آلوئولار اتوژن از ناحیه دور دست</t>
    </r>
    <r>
      <rPr>
        <sz val="12"/>
        <color theme="1"/>
        <rFont val="Calibri"/>
        <family val="2"/>
        <charset val="1"/>
      </rPr>
      <t>(</t>
    </r>
    <r>
      <rPr>
        <sz val="12"/>
        <color theme="1"/>
        <rFont val="B Traffic"/>
        <charset val="178"/>
      </rPr>
      <t>لگن یا دنده</t>
    </r>
    <r>
      <rPr>
        <sz val="12"/>
        <color theme="1"/>
        <rFont val="Calibri"/>
        <family val="2"/>
        <charset val="1"/>
      </rPr>
      <t>) (</t>
    </r>
    <r>
      <rPr>
        <sz val="12"/>
        <color theme="1"/>
        <rFont val="B Traffic"/>
        <charset val="178"/>
      </rPr>
      <t>عمل مستقل</t>
    </r>
    <r>
      <rPr>
        <sz val="12"/>
        <color theme="1"/>
        <rFont val="Calibri"/>
        <family val="2"/>
        <charset val="1"/>
      </rPr>
      <t>)</t>
    </r>
  </si>
  <si>
    <r>
      <rPr>
        <sz val="12"/>
        <color theme="1"/>
        <rFont val="B Traffic"/>
        <charset val="178"/>
      </rPr>
      <t xml:space="preserve">گرافت استخوانی آلوئولار غیر اتوژن </t>
    </r>
    <r>
      <rPr>
        <sz val="12"/>
        <color theme="1"/>
        <rFont val="Calibri"/>
        <family val="2"/>
        <charset val="1"/>
      </rPr>
      <t>(</t>
    </r>
    <r>
      <rPr>
        <sz val="12"/>
        <color theme="1"/>
        <rFont val="B Traffic"/>
        <charset val="178"/>
      </rPr>
      <t>عمل مستقل</t>
    </r>
    <r>
      <rPr>
        <sz val="12"/>
        <color theme="1"/>
        <rFont val="Calibri"/>
        <family val="2"/>
        <charset val="1"/>
      </rPr>
      <t>)</t>
    </r>
  </si>
  <si>
    <t>دراز کردن کام به هر روش</t>
  </si>
  <si>
    <t xml:space="preserve">ترمیم فیستول نازولابیال </t>
  </si>
  <si>
    <r>
      <rPr>
        <sz val="12"/>
        <color theme="1"/>
        <rFont val="Arial"/>
        <family val="2"/>
        <charset val="1"/>
      </rPr>
      <t>(</t>
    </r>
    <r>
      <rPr>
        <sz val="12"/>
        <color theme="1"/>
        <rFont val="B Traffic"/>
        <charset val="178"/>
      </rPr>
      <t>برای ترمیم لب شکری به کدهای</t>
    </r>
    <r>
      <rPr>
        <sz val="12"/>
        <color theme="1"/>
        <rFont val="Arial"/>
        <family val="2"/>
        <charset val="1"/>
      </rPr>
      <t xml:space="preserve">400020 </t>
    </r>
    <r>
      <rPr>
        <sz val="12"/>
        <color theme="1"/>
        <rFont val="B Traffic"/>
        <charset val="178"/>
      </rPr>
      <t>به بعد مراجعه کنید</t>
    </r>
    <r>
      <rPr>
        <sz val="12"/>
        <color theme="1"/>
        <rFont val="Arial"/>
        <family val="2"/>
        <charset val="1"/>
      </rPr>
      <t>)</t>
    </r>
  </si>
  <si>
    <t>قالب گیری فک فوقانی برای پروتز کام</t>
  </si>
  <si>
    <t>کارگذاری پروتز ماندگار کام</t>
  </si>
  <si>
    <r>
      <rPr>
        <sz val="12"/>
        <color theme="1"/>
        <rFont val="B Traffic"/>
        <charset val="178"/>
      </rPr>
      <t xml:space="preserve">درناژ آبسه؛ تحت فکی یا زیر زبانی، از راه داخل دهانی؛ ایجاد فیستول </t>
    </r>
    <r>
      <rPr>
        <sz val="12"/>
        <color theme="1"/>
        <rFont val="Arial"/>
        <family val="2"/>
        <charset val="1"/>
      </rPr>
      <t xml:space="preserve">/ </t>
    </r>
    <r>
      <rPr>
        <sz val="12"/>
        <color theme="1"/>
        <rFont val="B Traffic"/>
        <charset val="178"/>
      </rPr>
      <t>اکسیزیون یا مارسوپیالیزایسیون کیست بزاقی زیر زبانی</t>
    </r>
    <r>
      <rPr>
        <sz val="12"/>
        <color theme="1"/>
        <rFont val="Arial"/>
        <family val="2"/>
        <charset val="1"/>
      </rPr>
      <t>(</t>
    </r>
    <r>
      <rPr>
        <sz val="12"/>
        <color theme="1"/>
        <rFont val="B Traffic"/>
        <charset val="178"/>
      </rPr>
      <t>رانولا</t>
    </r>
    <r>
      <rPr>
        <sz val="12"/>
        <color theme="1"/>
        <rFont val="Arial"/>
        <family val="2"/>
        <charset val="1"/>
      </rPr>
      <t>)</t>
    </r>
  </si>
  <si>
    <r>
      <rPr>
        <sz val="12"/>
        <color theme="1"/>
        <rFont val="B Traffic"/>
        <charset val="178"/>
      </rPr>
      <t>سیالولیتوتومی؛ غده ساب متدیبولار</t>
    </r>
    <r>
      <rPr>
        <sz val="12"/>
        <color theme="1"/>
        <rFont val="Arial"/>
        <family val="2"/>
        <charset val="1"/>
      </rPr>
      <t>(</t>
    </r>
    <r>
      <rPr>
        <sz val="12"/>
        <color theme="1"/>
        <rFont val="B Traffic"/>
        <charset val="178"/>
      </rPr>
      <t>ساب ماگزیلار</t>
    </r>
    <r>
      <rPr>
        <sz val="12"/>
        <color theme="1"/>
        <rFont val="Arial"/>
        <family val="2"/>
        <charset val="1"/>
      </rPr>
      <t>)</t>
    </r>
    <r>
      <rPr>
        <sz val="12"/>
        <color theme="1"/>
        <rFont val="B Traffic"/>
        <charset val="178"/>
      </rPr>
      <t>، ساب لینگوئال یا پاروتید، بدون عارضه یا عارضه دار، داخل دهانی</t>
    </r>
  </si>
  <si>
    <t>پاروتید، خارج دهانی یا داخل دهانی عارضه دار شده</t>
  </si>
  <si>
    <t xml:space="preserve">بيوپسي غده بزاقي؛ سوزني </t>
  </si>
  <si>
    <r>
      <rPr>
        <sz val="12"/>
        <color theme="1"/>
        <rFont val="Calibri"/>
        <family val="2"/>
        <charset val="1"/>
      </rPr>
      <t>(</t>
    </r>
    <r>
      <rPr>
        <sz val="12"/>
        <color theme="1"/>
        <rFont val="B Traffic"/>
        <charset val="178"/>
      </rPr>
      <t>هزينه راديولوژي به طور جداگانه قابل محاسبه و اخذ ميباشد</t>
    </r>
    <r>
      <rPr>
        <sz val="12"/>
        <color theme="1"/>
        <rFont val="Calibri"/>
        <family val="2"/>
        <charset val="1"/>
      </rPr>
      <t>)</t>
    </r>
  </si>
  <si>
    <t xml:space="preserve">بيوپسي غده بزاقي؛ با انسیزیون </t>
  </si>
  <si>
    <r>
      <rPr>
        <sz val="12"/>
        <color theme="1"/>
        <rFont val="B Traffic"/>
        <charset val="178"/>
      </rPr>
      <t xml:space="preserve">اکسیزیون یا مارسوپیالیزاسیون </t>
    </r>
    <r>
      <rPr>
        <sz val="12"/>
        <color theme="1"/>
        <rFont val="Arial"/>
        <family val="2"/>
        <charset val="1"/>
      </rPr>
      <t>(</t>
    </r>
    <r>
      <rPr>
        <sz val="12"/>
        <color theme="1"/>
        <rFont val="B Traffic"/>
        <charset val="178"/>
      </rPr>
      <t>رانولا</t>
    </r>
    <r>
      <rPr>
        <sz val="12"/>
        <color theme="1"/>
        <rFont val="Arial"/>
        <family val="2"/>
        <charset val="1"/>
      </rPr>
      <t>)</t>
    </r>
  </si>
  <si>
    <r>
      <rPr>
        <sz val="12"/>
        <color theme="1"/>
        <rFont val="B Traffic"/>
        <charset val="178"/>
      </rPr>
      <t xml:space="preserve">اکسیزیون تومور پاروتید یا غده پاروتید؛ لوب خارجی </t>
    </r>
    <r>
      <rPr>
        <sz val="12"/>
        <color theme="1"/>
        <rFont val="Arial"/>
        <family val="2"/>
        <charset val="1"/>
      </rPr>
      <t>(</t>
    </r>
    <r>
      <rPr>
        <sz val="12"/>
        <color theme="1"/>
        <rFont val="B Traffic"/>
        <charset val="178"/>
      </rPr>
      <t>سطحی</t>
    </r>
    <r>
      <rPr>
        <sz val="12"/>
        <color theme="1"/>
        <rFont val="Arial"/>
        <family val="2"/>
        <charset val="1"/>
      </rPr>
      <t>)</t>
    </r>
    <r>
      <rPr>
        <sz val="12"/>
        <color theme="1"/>
        <rFont val="B Traffic"/>
        <charset val="178"/>
      </rPr>
      <t>؛ بدون دایسکشن عصب</t>
    </r>
  </si>
  <si>
    <r>
      <rPr>
        <sz val="12"/>
        <color theme="1"/>
        <rFont val="B Traffic"/>
        <charset val="178"/>
      </rPr>
      <t xml:space="preserve">اكسيزيون تومور پاروتيد يا غده پاروتيد؛ لوب خارجي </t>
    </r>
    <r>
      <rPr>
        <sz val="12"/>
        <color theme="1"/>
        <rFont val="Calibri"/>
        <family val="2"/>
        <charset val="1"/>
      </rPr>
      <t>(</t>
    </r>
    <r>
      <rPr>
        <sz val="12"/>
        <color theme="1"/>
        <rFont val="B Traffic"/>
        <charset val="178"/>
      </rPr>
      <t>سطحي</t>
    </r>
    <r>
      <rPr>
        <sz val="12"/>
        <color theme="1"/>
        <rFont val="Calibri"/>
        <family val="2"/>
        <charset val="1"/>
      </rPr>
      <t xml:space="preserve">) </t>
    </r>
    <r>
      <rPr>
        <sz val="12"/>
        <color theme="1"/>
        <rFont val="B Traffic"/>
        <charset val="178"/>
      </rPr>
      <t>با دايسكشن و با حفظ عصب فاشيال</t>
    </r>
  </si>
  <si>
    <t>اكسيزيون تومور پاروتيد يا غده پاروتيد؛ كامل، با حفظ عصب فاشيال</t>
  </si>
  <si>
    <t>اكسيزيون تومور پاروتيد يا غده پاروتيد؛ کامل، درآوردن یکجا با قطع عصب صورتی</t>
  </si>
  <si>
    <t>اكسيزيون تومور پاروتيد يا غده پاروتيد؛ كامل با حفظ عصب فاشيال و با دايسكشن راديكال گردن</t>
  </si>
  <si>
    <r>
      <rPr>
        <sz val="12"/>
        <color theme="1"/>
        <rFont val="B Traffic"/>
        <charset val="178"/>
      </rPr>
      <t xml:space="preserve">اکسیزیون غده ساب مندیبولار </t>
    </r>
    <r>
      <rPr>
        <sz val="12"/>
        <color theme="1"/>
        <rFont val="Arial"/>
        <family val="2"/>
        <charset val="1"/>
      </rPr>
      <t>(</t>
    </r>
    <r>
      <rPr>
        <sz val="12"/>
        <color theme="1"/>
        <rFont val="B Traffic"/>
        <charset val="178"/>
      </rPr>
      <t>ساب ماگزیلار</t>
    </r>
    <r>
      <rPr>
        <sz val="12"/>
        <color theme="1"/>
        <rFont val="Arial"/>
        <family val="2"/>
        <charset val="1"/>
      </rPr>
      <t>)</t>
    </r>
  </si>
  <si>
    <t>اکسیزیون غده ساب لینگوآل</t>
  </si>
  <si>
    <t>ترمیم پلاستیک مجرای بزاقی، سیالودوکوپلاستی</t>
  </si>
  <si>
    <r>
      <rPr>
        <sz val="12"/>
        <color theme="1"/>
        <rFont val="B Traffic"/>
        <charset val="178"/>
      </rPr>
      <t xml:space="preserve">تغییر محل مجرای بناگوشی، دو طرفه </t>
    </r>
    <r>
      <rPr>
        <sz val="12"/>
        <color theme="1"/>
        <rFont val="Arial"/>
        <family val="2"/>
        <charset val="1"/>
      </rPr>
      <t>(</t>
    </r>
    <r>
      <rPr>
        <sz val="12"/>
        <color theme="1"/>
        <rFont val="B Traffic"/>
        <charset val="178"/>
      </rPr>
      <t>مثل عمل ویلک</t>
    </r>
    <r>
      <rPr>
        <sz val="12"/>
        <color theme="1"/>
        <rFont val="Arial"/>
        <family val="2"/>
        <charset val="1"/>
      </rPr>
      <t>)</t>
    </r>
  </si>
  <si>
    <r>
      <rPr>
        <sz val="12"/>
        <color theme="1"/>
        <rFont val="B Traffic"/>
        <charset val="178"/>
      </rPr>
      <t xml:space="preserve">تغییر محل مجرای بناگوشی، دو طرفه </t>
    </r>
    <r>
      <rPr>
        <sz val="12"/>
        <color theme="1"/>
        <rFont val="Arial"/>
        <family val="2"/>
        <charset val="1"/>
      </rPr>
      <t>(</t>
    </r>
    <r>
      <rPr>
        <sz val="12"/>
        <color theme="1"/>
        <rFont val="B Traffic"/>
        <charset val="178"/>
      </rPr>
      <t>مثل عمل ویلک</t>
    </r>
    <r>
      <rPr>
        <sz val="12"/>
        <color theme="1"/>
        <rFont val="Arial"/>
        <family val="2"/>
        <charset val="1"/>
      </rPr>
      <t>)</t>
    </r>
    <r>
      <rPr>
        <sz val="12"/>
        <color theme="1"/>
        <rFont val="B Traffic"/>
        <charset val="178"/>
      </rPr>
      <t>با اکسیزیون یک غده تحت فکی</t>
    </r>
  </si>
  <si>
    <r>
      <rPr>
        <sz val="12"/>
        <color theme="1"/>
        <rFont val="B Traffic"/>
        <charset val="178"/>
      </rPr>
      <t xml:space="preserve">تغییر محل مجرای بناگوشی، دو طرفه </t>
    </r>
    <r>
      <rPr>
        <sz val="12"/>
        <color theme="1"/>
        <rFont val="Arial"/>
        <family val="2"/>
        <charset val="1"/>
      </rPr>
      <t>(</t>
    </r>
    <r>
      <rPr>
        <sz val="12"/>
        <color theme="1"/>
        <rFont val="B Traffic"/>
        <charset val="178"/>
      </rPr>
      <t>مثل عمل ویلک</t>
    </r>
    <r>
      <rPr>
        <sz val="12"/>
        <color theme="1"/>
        <rFont val="Arial"/>
        <family val="2"/>
        <charset val="1"/>
      </rPr>
      <t>)</t>
    </r>
    <r>
      <rPr>
        <sz val="12"/>
        <color theme="1"/>
        <rFont val="B Traffic"/>
        <charset val="178"/>
      </rPr>
      <t>با اکسیزیون هر دو غده تحت فکی</t>
    </r>
  </si>
  <si>
    <r>
      <rPr>
        <sz val="12"/>
        <color theme="1"/>
        <rFont val="B Traffic"/>
        <charset val="178"/>
      </rPr>
      <t xml:space="preserve">تغییر محل مجرای بناگوشی، دو طرفه </t>
    </r>
    <r>
      <rPr>
        <sz val="12"/>
        <color theme="1"/>
        <rFont val="Arial"/>
        <family val="2"/>
        <charset val="1"/>
      </rPr>
      <t>(</t>
    </r>
    <r>
      <rPr>
        <sz val="12"/>
        <color theme="1"/>
        <rFont val="B Traffic"/>
        <charset val="178"/>
      </rPr>
      <t>مثل عمل ویلک</t>
    </r>
    <r>
      <rPr>
        <sz val="12"/>
        <color theme="1"/>
        <rFont val="Arial"/>
        <family val="2"/>
        <charset val="1"/>
      </rPr>
      <t>)</t>
    </r>
    <r>
      <rPr>
        <sz val="12"/>
        <color theme="1"/>
        <rFont val="B Traffic"/>
        <charset val="178"/>
      </rPr>
      <t>با بستن هر دو مجرای غده تحت فکی</t>
    </r>
    <r>
      <rPr>
        <sz val="12"/>
        <color theme="1"/>
        <rFont val="Arial"/>
        <family val="2"/>
        <charset val="1"/>
      </rPr>
      <t>(</t>
    </r>
    <r>
      <rPr>
        <sz val="12"/>
        <color theme="1"/>
        <rFont val="B Traffic"/>
        <charset val="178"/>
      </rPr>
      <t>وارتون</t>
    </r>
    <r>
      <rPr>
        <sz val="12"/>
        <color theme="1"/>
        <rFont val="Arial"/>
        <family val="2"/>
        <charset val="1"/>
      </rPr>
      <t>)</t>
    </r>
  </si>
  <si>
    <t xml:space="preserve">تزریق برای سیالوگرافی </t>
  </si>
  <si>
    <t>بستن فیستول بزاقی</t>
  </si>
  <si>
    <t xml:space="preserve">گشادکردن مجرای بزاقی با یا بدون کاتتریزاسیون </t>
  </si>
  <si>
    <t>بستن مجرای بزاقی از داخل دهان</t>
  </si>
  <si>
    <r>
      <rPr>
        <sz val="12"/>
        <color theme="1"/>
        <rFont val="B Traffic"/>
        <charset val="178"/>
      </rPr>
      <t>انسیزیون و درناژ آبسه؛ پری تانسیلار</t>
    </r>
    <r>
      <rPr>
        <sz val="12"/>
        <color theme="1"/>
        <rFont val="Arial"/>
        <family val="2"/>
        <charset val="1"/>
      </rPr>
      <t xml:space="preserve">/ </t>
    </r>
    <r>
      <rPr>
        <sz val="12"/>
        <color theme="1"/>
        <rFont val="B Traffic"/>
        <charset val="178"/>
      </rPr>
      <t xml:space="preserve">خلف حلقی یا جانب حلقی </t>
    </r>
    <r>
      <rPr>
        <sz val="12"/>
        <color theme="1"/>
        <rFont val="Arial"/>
        <family val="2"/>
        <charset val="1"/>
      </rPr>
      <t>(</t>
    </r>
    <r>
      <rPr>
        <sz val="12"/>
        <color theme="1"/>
        <rFont val="B Traffic"/>
        <charset val="178"/>
      </rPr>
      <t>پارافازنژیال</t>
    </r>
    <r>
      <rPr>
        <sz val="12"/>
        <color theme="1"/>
        <rFont val="Arial"/>
        <family val="2"/>
        <charset val="1"/>
      </rPr>
      <t xml:space="preserve">) </t>
    </r>
    <r>
      <rPr>
        <sz val="12"/>
        <color theme="1"/>
        <rFont val="B Traffic"/>
        <charset val="178"/>
      </rPr>
      <t>ازراه داخل دهانی</t>
    </r>
  </si>
  <si>
    <r>
      <rPr>
        <sz val="12"/>
        <color theme="1"/>
        <rFont val="B Traffic"/>
        <charset val="178"/>
      </rPr>
      <t>خلف حلقی یا جانب حلقی</t>
    </r>
    <r>
      <rPr>
        <sz val="12"/>
        <color theme="1"/>
        <rFont val="Arial"/>
        <family val="2"/>
        <charset val="1"/>
      </rPr>
      <t>(</t>
    </r>
    <r>
      <rPr>
        <sz val="12"/>
        <color theme="1"/>
        <rFont val="B Traffic"/>
        <charset val="178"/>
      </rPr>
      <t>پارافازنژایال</t>
    </r>
    <r>
      <rPr>
        <sz val="12"/>
        <color theme="1"/>
        <rFont val="Arial"/>
        <family val="2"/>
        <charset val="1"/>
      </rPr>
      <t xml:space="preserve">) </t>
    </r>
    <r>
      <rPr>
        <sz val="12"/>
        <color theme="1"/>
        <rFont val="B Traffic"/>
        <charset val="178"/>
      </rPr>
      <t>از راه خارج دهانی</t>
    </r>
  </si>
  <si>
    <t xml:space="preserve">بیوپسی یا خارج کردن جسم خارجی حلق </t>
  </si>
  <si>
    <r>
      <rPr>
        <sz val="12"/>
        <color theme="1"/>
        <rFont val="Arial"/>
        <family val="2"/>
        <charset val="1"/>
      </rPr>
      <t>(</t>
    </r>
    <r>
      <rPr>
        <sz val="12"/>
        <color theme="1"/>
        <rFont val="B Traffic"/>
        <charset val="178"/>
      </rPr>
      <t xml:space="preserve">برای بیوپسی لارنگوسکوپیک به شماره </t>
    </r>
    <r>
      <rPr>
        <sz val="12"/>
        <color theme="1"/>
        <rFont val="Arial"/>
        <family val="2"/>
        <charset val="1"/>
      </rPr>
      <t xml:space="preserve">300350 </t>
    </r>
    <r>
      <rPr>
        <sz val="12"/>
        <color theme="1"/>
        <rFont val="B Traffic"/>
        <charset val="178"/>
      </rPr>
      <t xml:space="preserve">، </t>
    </r>
    <r>
      <rPr>
        <sz val="12"/>
        <color theme="1"/>
        <rFont val="Arial"/>
        <family val="2"/>
        <charset val="1"/>
      </rPr>
      <t xml:space="preserve">300360 </t>
    </r>
    <r>
      <rPr>
        <sz val="12"/>
        <color theme="1"/>
        <rFont val="B Traffic"/>
        <charset val="178"/>
      </rPr>
      <t>مراجعه کنید</t>
    </r>
    <r>
      <rPr>
        <sz val="12"/>
        <color theme="1"/>
        <rFont val="Arial"/>
        <family val="2"/>
        <charset val="1"/>
      </rPr>
      <t>)</t>
    </r>
  </si>
  <si>
    <r>
      <rPr>
        <sz val="12"/>
        <color theme="1"/>
        <rFont val="B Traffic"/>
        <charset val="178"/>
      </rPr>
      <t>اکسیزیون کیست یا باقیمانده شکاف برانکیال، محدود به پوست و بافت های زیر جلدی</t>
    </r>
    <r>
      <rPr>
        <sz val="12"/>
        <color theme="1"/>
        <rFont val="Arial"/>
        <family val="2"/>
        <charset val="1"/>
      </rPr>
      <t xml:space="preserve">/ </t>
    </r>
    <r>
      <rPr>
        <sz val="12"/>
        <color theme="1"/>
        <rFont val="B Traffic"/>
        <charset val="178"/>
      </rPr>
      <t>امتداد یافته به زیر بافت زیر جلدی یا به داخل حلق</t>
    </r>
  </si>
  <si>
    <r>
      <rPr>
        <sz val="12"/>
        <color theme="1"/>
        <rFont val="B Traffic"/>
        <charset val="178"/>
      </rPr>
      <t>تونسيلكتومي با يا بدون آدنوئيدكتومي با کنترل خون‌ریزی در همان نوبت بستری یا رزكسيون راديكال لوزه و پيلارها و</t>
    </r>
    <r>
      <rPr>
        <sz val="12"/>
        <color theme="1"/>
        <rFont val="Calibri"/>
        <family val="2"/>
        <charset val="1"/>
      </rPr>
      <t>/</t>
    </r>
    <r>
      <rPr>
        <sz val="12"/>
        <color theme="1"/>
        <rFont val="B Traffic"/>
        <charset val="178"/>
      </rPr>
      <t>يا مثلث رترومولار؛ بدون بستن</t>
    </r>
  </si>
  <si>
    <t>آدنوئیدکتومی با کنترل خون ریزی</t>
  </si>
  <si>
    <r>
      <rPr>
        <sz val="12"/>
        <color theme="1"/>
        <rFont val="B Traffic"/>
        <charset val="178"/>
      </rPr>
      <t>بستن با فلپ موضعی</t>
    </r>
    <r>
      <rPr>
        <sz val="12"/>
        <color theme="1"/>
        <rFont val="Arial"/>
        <family val="2"/>
        <charset val="1"/>
      </rPr>
      <t>(</t>
    </r>
    <r>
      <rPr>
        <sz val="12"/>
        <color theme="1"/>
        <rFont val="B Traffic"/>
        <charset val="178"/>
      </rPr>
      <t>برای مثال زبانی یا بوکال</t>
    </r>
    <r>
      <rPr>
        <sz val="12"/>
        <color theme="1"/>
        <rFont val="Arial"/>
        <family val="2"/>
        <charset val="1"/>
      </rPr>
      <t>)</t>
    </r>
  </si>
  <si>
    <t xml:space="preserve">بستن با فلپ های دیگر </t>
  </si>
  <si>
    <r>
      <rPr>
        <sz val="12"/>
        <color theme="1"/>
        <rFont val="Arial"/>
        <family val="2"/>
        <charset val="1"/>
      </rPr>
      <t>(</t>
    </r>
    <r>
      <rPr>
        <sz val="12"/>
        <color theme="1"/>
        <rFont val="B Traffic"/>
        <charset val="178"/>
      </rPr>
      <t xml:space="preserve">وقتی که همراه با دیسکسیون رادیکال گردن شود از کد </t>
    </r>
    <r>
      <rPr>
        <sz val="12"/>
        <color theme="1"/>
        <rFont val="Arial"/>
        <family val="2"/>
        <charset val="1"/>
      </rPr>
      <t xml:space="preserve">302905 </t>
    </r>
    <r>
      <rPr>
        <sz val="12"/>
        <color theme="1"/>
        <rFont val="B Traffic"/>
        <charset val="178"/>
      </rPr>
      <t>هم استفاده کنید</t>
    </r>
    <r>
      <rPr>
        <sz val="12"/>
        <color theme="1"/>
        <rFont val="Arial"/>
        <family val="2"/>
        <charset val="1"/>
      </rPr>
      <t>)</t>
    </r>
  </si>
  <si>
    <t>اکسیزیون تکمه های لوزه ای</t>
  </si>
  <si>
    <r>
      <rPr>
        <sz val="12"/>
        <color theme="1"/>
        <rFont val="B Traffic"/>
        <charset val="178"/>
      </rPr>
      <t xml:space="preserve">اکسیزیون یا تخریب لوزه زبانی، به هر روش </t>
    </r>
    <r>
      <rPr>
        <sz val="12"/>
        <color theme="1"/>
        <rFont val="Arial"/>
        <family val="2"/>
        <charset val="1"/>
      </rPr>
      <t>(</t>
    </r>
    <r>
      <rPr>
        <sz val="12"/>
        <color theme="1"/>
        <rFont val="B Traffic"/>
        <charset val="178"/>
      </rPr>
      <t>عمل مستقل</t>
    </r>
    <r>
      <rPr>
        <sz val="12"/>
        <color theme="1"/>
        <rFont val="Arial"/>
        <family val="2"/>
        <charset val="1"/>
      </rPr>
      <t>)</t>
    </r>
  </si>
  <si>
    <t xml:space="preserve">فارنژکتومی محدود </t>
  </si>
  <si>
    <r>
      <rPr>
        <sz val="12"/>
        <color theme="1"/>
        <rFont val="Arial"/>
        <family val="2"/>
        <charset val="1"/>
      </rPr>
      <t>(</t>
    </r>
    <r>
      <rPr>
        <sz val="12"/>
        <color theme="1"/>
        <rFont val="B Traffic"/>
        <charset val="178"/>
      </rPr>
      <t xml:space="preserve">وقتی که همراه با دیسکسیون رادیکال گردن شود از کد </t>
    </r>
    <r>
      <rPr>
        <sz val="12"/>
        <color theme="1"/>
        <rFont val="Arial"/>
        <family val="2"/>
        <charset val="1"/>
      </rPr>
      <t xml:space="preserve">302905 </t>
    </r>
    <r>
      <rPr>
        <sz val="12"/>
        <color theme="1"/>
        <rFont val="B Traffic"/>
        <charset val="178"/>
      </rPr>
      <t>هم استفاده کنید</t>
    </r>
    <r>
      <rPr>
        <sz val="12"/>
        <color theme="1"/>
        <rFont val="Arial"/>
        <family val="2"/>
        <charset val="1"/>
      </rPr>
      <t xml:space="preserve">) </t>
    </r>
  </si>
  <si>
    <t xml:space="preserve">رزکسیون دیواره حلقی نیازمند ترمیم با فلپ پوستی عضلانی </t>
  </si>
  <si>
    <t>بخیه زدن حلق برای زخم یا صدمه</t>
  </si>
  <si>
    <r>
      <rPr>
        <sz val="12"/>
        <color theme="1"/>
        <rFont val="B Traffic"/>
        <charset val="178"/>
      </rPr>
      <t xml:space="preserve">فارینگوپلاستی </t>
    </r>
    <r>
      <rPr>
        <sz val="12"/>
        <color theme="1"/>
        <rFont val="Arial"/>
        <family val="2"/>
        <charset val="1"/>
      </rPr>
      <t>(</t>
    </r>
    <r>
      <rPr>
        <sz val="12"/>
        <color theme="1"/>
        <rFont val="B Traffic"/>
        <charset val="178"/>
      </rPr>
      <t>عمل جراحی بازسازی یا پلاستیک حلق</t>
    </r>
    <r>
      <rPr>
        <sz val="12"/>
        <color theme="1"/>
        <rFont val="Arial"/>
        <family val="2"/>
        <charset val="1"/>
      </rPr>
      <t xml:space="preserve">) </t>
    </r>
  </si>
  <si>
    <r>
      <rPr>
        <sz val="12"/>
        <color theme="1"/>
        <rFont val="Arial"/>
        <family val="2"/>
        <charset val="1"/>
      </rPr>
      <t>(</t>
    </r>
    <r>
      <rPr>
        <sz val="12"/>
        <color theme="1"/>
        <rFont val="B Traffic"/>
        <charset val="178"/>
      </rPr>
      <t xml:space="preserve">برای فارنژیال فلاپ از کد </t>
    </r>
    <r>
      <rPr>
        <sz val="12"/>
        <color theme="1"/>
        <rFont val="Arial"/>
        <family val="2"/>
        <charset val="1"/>
      </rPr>
      <t xml:space="preserve">400250 </t>
    </r>
    <r>
      <rPr>
        <sz val="12"/>
        <color theme="1"/>
        <rFont val="B Traffic"/>
        <charset val="178"/>
      </rPr>
      <t>استفاده کنید</t>
    </r>
    <r>
      <rPr>
        <sz val="12"/>
        <color theme="1"/>
        <rFont val="Arial"/>
        <family val="2"/>
        <charset val="1"/>
      </rPr>
      <t>)</t>
    </r>
  </si>
  <si>
    <r>
      <rPr>
        <sz val="12"/>
        <color theme="1"/>
        <rFont val="B Traffic"/>
        <charset val="178"/>
      </rPr>
      <t xml:space="preserve">ترمیم فارنگو </t>
    </r>
    <r>
      <rPr>
        <sz val="12"/>
        <color theme="1"/>
        <rFont val="Arial"/>
        <family val="2"/>
        <charset val="1"/>
      </rPr>
      <t xml:space="preserve">_ </t>
    </r>
    <r>
      <rPr>
        <sz val="12"/>
        <color theme="1"/>
        <rFont val="B Traffic"/>
        <charset val="178"/>
      </rPr>
      <t>ازوفاژ</t>
    </r>
  </si>
  <si>
    <r>
      <rPr>
        <sz val="12"/>
        <color theme="1"/>
        <rFont val="B Traffic"/>
        <charset val="178"/>
      </rPr>
      <t xml:space="preserve">فارنگوستومی </t>
    </r>
    <r>
      <rPr>
        <sz val="12"/>
        <color theme="1"/>
        <rFont val="Arial"/>
        <family val="2"/>
        <charset val="1"/>
      </rPr>
      <t>(</t>
    </r>
    <r>
      <rPr>
        <sz val="12"/>
        <color theme="1"/>
        <rFont val="B Traffic"/>
        <charset val="178"/>
      </rPr>
      <t>ایجاد فیستول خارجی در حلق برای تغذیه</t>
    </r>
    <r>
      <rPr>
        <sz val="12"/>
        <color theme="1"/>
        <rFont val="Arial"/>
        <family val="2"/>
        <charset val="1"/>
      </rPr>
      <t>)</t>
    </r>
  </si>
  <si>
    <r>
      <rPr>
        <sz val="12"/>
        <color theme="1"/>
        <rFont val="B Traffic"/>
        <charset val="178"/>
      </rPr>
      <t>کنترل خونریزی حلق، دهانی</t>
    </r>
    <r>
      <rPr>
        <sz val="12"/>
        <color theme="1"/>
        <rFont val="Calibri"/>
        <family val="2"/>
        <charset val="1"/>
      </rPr>
      <t>-</t>
    </r>
    <r>
      <rPr>
        <sz val="12"/>
        <color theme="1"/>
        <rFont val="B Traffic"/>
        <charset val="178"/>
      </rPr>
      <t xml:space="preserve">حلقی یا نازوفارنکس، با تامپون‌های خلفی یا قدامی و یا کوتریزاسیون؛ ساده </t>
    </r>
  </si>
  <si>
    <r>
      <rPr>
        <sz val="12"/>
        <color theme="1"/>
        <rFont val="Calibri"/>
        <family val="2"/>
        <charset val="1"/>
      </rPr>
      <t>(</t>
    </r>
    <r>
      <rPr>
        <sz val="12"/>
        <color theme="1"/>
        <rFont val="B Traffic"/>
        <charset val="178"/>
      </rPr>
      <t xml:space="preserve">این کد با کد </t>
    </r>
    <r>
      <rPr>
        <sz val="12"/>
        <color theme="1"/>
        <rFont val="Calibri"/>
        <family val="2"/>
        <charset val="1"/>
      </rPr>
      <t xml:space="preserve">400400 </t>
    </r>
    <r>
      <rPr>
        <sz val="12"/>
        <color theme="1"/>
        <rFont val="B Traffic"/>
        <charset val="178"/>
      </rPr>
      <t>قابل گزارش و اخذ نمی‌باشد</t>
    </r>
    <r>
      <rPr>
        <sz val="12"/>
        <color theme="1"/>
        <rFont val="Calibri"/>
        <family val="2"/>
        <charset val="1"/>
      </rPr>
      <t>)</t>
    </r>
  </si>
  <si>
    <r>
      <rPr>
        <sz val="12"/>
        <color theme="1"/>
        <rFont val="B Traffic"/>
        <charset val="178"/>
      </rPr>
      <t>کنترل خونريزي حلق، دهاني</t>
    </r>
    <r>
      <rPr>
        <sz val="12"/>
        <color theme="1"/>
        <rFont val="Calibri"/>
        <family val="2"/>
        <charset val="1"/>
      </rPr>
      <t>-</t>
    </r>
    <r>
      <rPr>
        <sz val="12"/>
        <color theme="1"/>
        <rFont val="B Traffic"/>
        <charset val="178"/>
      </rPr>
      <t xml:space="preserve">حلقي يا نازوفارنکس؛ عارضه دار شده، نيازمند بستري و مداخله ثانويه جراحي </t>
    </r>
  </si>
  <si>
    <r>
      <rPr>
        <sz val="12"/>
        <color theme="1"/>
        <rFont val="Calibri"/>
        <family val="2"/>
        <charset val="1"/>
      </rPr>
      <t>(</t>
    </r>
    <r>
      <rPr>
        <sz val="12"/>
        <color theme="1"/>
        <rFont val="B Traffic"/>
        <charset val="178"/>
      </rPr>
      <t xml:space="preserve">اين کد با کد </t>
    </r>
    <r>
      <rPr>
        <sz val="12"/>
        <color theme="1"/>
        <rFont val="Calibri"/>
        <family val="2"/>
        <charset val="1"/>
      </rPr>
      <t xml:space="preserve">400400 </t>
    </r>
    <r>
      <rPr>
        <sz val="12"/>
        <color theme="1"/>
        <rFont val="B Traffic"/>
        <charset val="178"/>
      </rPr>
      <t xml:space="preserve">و </t>
    </r>
    <r>
      <rPr>
        <sz val="12"/>
        <color theme="1"/>
        <rFont val="Calibri"/>
        <family val="2"/>
        <charset val="1"/>
      </rPr>
      <t xml:space="preserve">300130 </t>
    </r>
    <r>
      <rPr>
        <sz val="12"/>
        <color theme="1"/>
        <rFont val="B Traffic"/>
        <charset val="178"/>
      </rPr>
      <t xml:space="preserve">و </t>
    </r>
    <r>
      <rPr>
        <sz val="12"/>
        <color theme="1"/>
        <rFont val="Calibri"/>
        <family val="2"/>
        <charset val="1"/>
      </rPr>
      <t xml:space="preserve">300135 </t>
    </r>
    <r>
      <rPr>
        <sz val="12"/>
        <color theme="1"/>
        <rFont val="B Traffic"/>
        <charset val="178"/>
      </rPr>
      <t>قابل گزارش و اخذ نمي‌باشد</t>
    </r>
    <r>
      <rPr>
        <sz val="12"/>
        <color theme="1"/>
        <rFont val="Calibri"/>
        <family val="2"/>
        <charset val="1"/>
      </rPr>
      <t>)</t>
    </r>
  </si>
  <si>
    <t xml:space="preserve">ازوفاگوتومی با یا بدون درآوردن جسم خارجی یا میوتومی کریکوفارنژیال </t>
  </si>
  <si>
    <t xml:space="preserve"> ازوفاگوتومی از راه قفسه سینه یا شکم، با یا بدون درآوردن جسم خارجی </t>
  </si>
  <si>
    <t>اکسیزیون ضایعه مری با ترمیم اولیه مری؛ ازراه گردن</t>
  </si>
  <si>
    <t>اکسیزیون ضایعه مری با ترمیم اولیه مری؛ ازراه قفسه سینه یا شکم</t>
  </si>
  <si>
    <r>
      <rPr>
        <sz val="12"/>
        <color theme="1"/>
        <rFont val="B Traffic"/>
        <charset val="178"/>
      </rPr>
      <t>ازوفاژکتومی کامل یا ناقص، از راه گردن یا شکمی</t>
    </r>
    <r>
      <rPr>
        <sz val="12"/>
        <color theme="1"/>
        <rFont val="Arial"/>
        <family val="2"/>
        <charset val="1"/>
      </rPr>
      <t xml:space="preserve">- </t>
    </r>
    <r>
      <rPr>
        <sz val="12"/>
        <color theme="1"/>
        <rFont val="B Traffic"/>
        <charset val="178"/>
      </rPr>
      <t xml:space="preserve">سینه ای، با باز سازی توسط معده با یا بدون پیلوروپلاستی، یا با بازسازی روده بزرگ یا کوچک، با آماده کردن برای آناستوموز </t>
    </r>
  </si>
  <si>
    <r>
      <rPr>
        <sz val="12"/>
        <color theme="1"/>
        <rFont val="Arial"/>
        <family val="2"/>
        <charset val="1"/>
      </rPr>
      <t>(</t>
    </r>
    <r>
      <rPr>
        <sz val="12"/>
        <color theme="1"/>
        <rFont val="B Traffic"/>
        <charset val="178"/>
      </rPr>
      <t xml:space="preserve">برای آناستوموز آزاد ژژونوم با آناستوموز میکرو واسکولار اگر توسط پزشک دیگری انجام شود از کد </t>
    </r>
    <r>
      <rPr>
        <sz val="12"/>
        <color theme="1"/>
        <rFont val="Arial"/>
        <family val="2"/>
        <charset val="1"/>
      </rPr>
      <t xml:space="preserve">400690 </t>
    </r>
    <r>
      <rPr>
        <sz val="12"/>
        <color theme="1"/>
        <rFont val="B Traffic"/>
        <charset val="178"/>
      </rPr>
      <t>استفاده کنید</t>
    </r>
    <r>
      <rPr>
        <sz val="12"/>
        <color theme="1"/>
        <rFont val="Arial"/>
        <family val="2"/>
        <charset val="1"/>
      </rPr>
      <t>)</t>
    </r>
  </si>
  <si>
    <t>ازوفاژکتومی همراه با ازوفاگوستومی گردنی و گاسترکتومی توتال و تعبیه ژژنوستومی لوله‌ای</t>
  </si>
  <si>
    <t>ازوفاژکتومی همراه با ازوفاگوستومی گردنی و گاسترکتومی توتال و تعبیه ژژنوستومی لوله‌ای با بازسازی لوله گوارش در یک مرحله</t>
  </si>
  <si>
    <t>درمان ضایعات سوزاننده دستگاه گوارش فوقانی شامل گاستروتومی بیوپسی از جدار خلفی معده و استنت مری و تعبیه ژژنوستومی لوله‌ای</t>
  </si>
  <si>
    <r>
      <rPr>
        <sz val="12"/>
        <color theme="1"/>
        <rFont val="B Traffic"/>
        <charset val="178"/>
      </rPr>
      <t xml:space="preserve">ازوفاژکتومی ناقص یا کامل بدون بازسازی </t>
    </r>
    <r>
      <rPr>
        <sz val="12"/>
        <color theme="1"/>
        <rFont val="Calibri"/>
        <family val="2"/>
        <charset val="1"/>
      </rPr>
      <t>(</t>
    </r>
    <r>
      <rPr>
        <sz val="12"/>
        <color theme="1"/>
        <rFont val="B Traffic"/>
        <charset val="178"/>
      </rPr>
      <t>از هر راه</t>
    </r>
    <r>
      <rPr>
        <sz val="12"/>
        <color theme="1"/>
        <rFont val="Calibri"/>
        <family val="2"/>
        <charset val="1"/>
      </rPr>
      <t xml:space="preserve">) </t>
    </r>
    <r>
      <rPr>
        <sz val="12"/>
        <color theme="1"/>
        <rFont val="B Traffic"/>
        <charset val="178"/>
      </rPr>
      <t>با ازوفاگوستومی گردنی</t>
    </r>
  </si>
  <si>
    <r>
      <rPr>
        <sz val="12"/>
        <color theme="1"/>
        <rFont val="B Traffic"/>
        <charset val="178"/>
      </rPr>
      <t xml:space="preserve">ازوفاژکتومی ناقص یا کامل بدون بازسازی </t>
    </r>
    <r>
      <rPr>
        <sz val="12"/>
        <color theme="1"/>
        <rFont val="Calibri"/>
        <family val="2"/>
        <charset val="1"/>
      </rPr>
      <t>(</t>
    </r>
    <r>
      <rPr>
        <sz val="12"/>
        <color theme="1"/>
        <rFont val="B Traffic"/>
        <charset val="178"/>
      </rPr>
      <t>از هر راه</t>
    </r>
    <r>
      <rPr>
        <sz val="12"/>
        <color theme="1"/>
        <rFont val="Calibri"/>
        <family val="2"/>
        <charset val="1"/>
      </rPr>
      <t xml:space="preserve">) </t>
    </r>
    <r>
      <rPr>
        <sz val="12"/>
        <color theme="1"/>
        <rFont val="B Traffic"/>
        <charset val="178"/>
      </rPr>
      <t>با ازوفاگوستومی گردنی و تعبیه ژژنوستومی لوله‌ای</t>
    </r>
  </si>
  <si>
    <t>دیورتیکولکتومی مری یا هیپوفارنکس با یا بدون میوتومی؛ از راه آندوسکوپیک</t>
  </si>
  <si>
    <t>دیورتیکولکتومی مری یا هیپوفارنکس با یا بدون میوتومی؛ یا رزکسیون ضایعه مری از قفسه سینه</t>
  </si>
  <si>
    <r>
      <rPr>
        <sz val="12"/>
        <color theme="1"/>
        <rFont val="B Traffic"/>
        <charset val="178"/>
      </rPr>
      <t xml:space="preserve">ازوفاگوسکوپی، سخت یا قابل انعطاف؛ تشخیصی، با یا بدون جمع آوری نمونه </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بوسیله شستشو یا برس زدن با بیوپسی منفرد یا متعدد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</si>
  <si>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ازوفاگوسكوپي درمانی؛ با تزريق ماده اسكلروزان در واريس هاي مري یا با كش بستن بدور واريس </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مری یا با گذاشتن لوله پلاستيكي يا استنت یا با واردكردن گايد واير و ديلاتاسيون از روي آن یا با کنترل خونریزی </t>
    </r>
    <r>
      <rPr>
        <sz val="12"/>
        <color theme="1"/>
        <rFont val="Calibri"/>
        <family val="2"/>
        <charset val="1"/>
      </rPr>
      <t>(</t>
    </r>
    <r>
      <rPr>
        <sz val="12"/>
        <color theme="1"/>
        <rFont val="B Traffic"/>
        <charset val="178"/>
      </rPr>
      <t>براي مثال تزريق، كوتر باي پولار يا يوني پولار، ليزر، پروب گرمازا، استپلر، منعقدكننده پلاسما</t>
    </r>
    <r>
      <rPr>
        <sz val="12"/>
        <color theme="1"/>
        <rFont val="Calibri"/>
        <family val="2"/>
        <charset val="1"/>
      </rPr>
      <t xml:space="preserve">) </t>
    </r>
    <r>
      <rPr>
        <sz val="12"/>
        <color theme="1"/>
        <rFont val="B Traffic"/>
        <charset val="178"/>
      </rPr>
      <t xml:space="preserve">یا ديلاتاسيون بوسيله بالن </t>
    </r>
    <r>
      <rPr>
        <sz val="12"/>
        <color theme="1"/>
        <rFont val="Calibri"/>
        <family val="2"/>
        <charset val="1"/>
      </rPr>
      <t>(</t>
    </r>
    <r>
      <rPr>
        <sz val="12"/>
        <color theme="1"/>
        <rFont val="B Traffic"/>
        <charset val="178"/>
      </rPr>
      <t xml:space="preserve">كمتر از </t>
    </r>
    <r>
      <rPr>
        <sz val="12"/>
        <color theme="1"/>
        <rFont val="Calibri"/>
        <family val="2"/>
        <charset val="1"/>
      </rPr>
      <t xml:space="preserve">30 </t>
    </r>
    <r>
      <rPr>
        <sz val="12"/>
        <color theme="1"/>
        <rFont val="B Traffic"/>
        <charset val="178"/>
      </rPr>
      <t>ميليمتر قطر</t>
    </r>
    <r>
      <rPr>
        <sz val="12"/>
        <color theme="1"/>
        <rFont val="Calibri"/>
        <family val="2"/>
        <charset val="1"/>
      </rPr>
      <t>)</t>
    </r>
  </si>
  <si>
    <r>
      <rPr>
        <sz val="12"/>
        <color theme="1"/>
        <rFont val="Calibri"/>
        <family val="2"/>
        <charset val="1"/>
      </rPr>
      <t>(</t>
    </r>
    <r>
      <rPr>
        <sz val="12"/>
        <color theme="1"/>
        <rFont val="B Traffic"/>
        <charset val="178"/>
      </rPr>
      <t xml:space="preserve">براي ديلاتاسيون آندوسكوپي ك با بالون به قطر </t>
    </r>
    <r>
      <rPr>
        <sz val="12"/>
        <color theme="1"/>
        <rFont val="Calibri"/>
        <family val="2"/>
        <charset val="1"/>
      </rPr>
      <t xml:space="preserve">30 </t>
    </r>
    <r>
      <rPr>
        <sz val="12"/>
        <color theme="1"/>
        <rFont val="B Traffic"/>
        <charset val="178"/>
      </rPr>
      <t xml:space="preserve">ميلي متر يا بيشتر از كد </t>
    </r>
    <r>
      <rPr>
        <sz val="12"/>
        <color theme="1"/>
        <rFont val="Calibri"/>
        <family val="2"/>
        <charset val="1"/>
      </rPr>
      <t xml:space="preserve">400740 </t>
    </r>
    <r>
      <rPr>
        <sz val="12"/>
        <color theme="1"/>
        <rFont val="B Traffic"/>
        <charset val="178"/>
      </rPr>
      <t>استفاده كنيد</t>
    </r>
    <r>
      <rPr>
        <sz val="12"/>
        <color theme="1"/>
        <rFont val="Calibri"/>
        <family val="2"/>
        <charset val="1"/>
      </rPr>
      <t>) (</t>
    </r>
    <r>
      <rPr>
        <sz val="12"/>
        <color theme="1"/>
        <rFont val="B Traffic"/>
        <charset val="178"/>
      </rPr>
      <t>هزینه رادیولوژی بطور جداگانه محاسبه می‌گردد</t>
    </r>
    <r>
      <rPr>
        <sz val="12"/>
        <color theme="1"/>
        <rFont val="Calibri"/>
        <family val="2"/>
        <charset val="1"/>
      </rPr>
      <t>)</t>
    </r>
  </si>
  <si>
    <r>
      <rPr>
        <sz val="12"/>
        <color theme="1"/>
        <rFont val="B Traffic"/>
        <charset val="178"/>
      </rPr>
      <t>ازوفاگوسكوپي جهت درآوردن تومور</t>
    </r>
    <r>
      <rPr>
        <sz val="12"/>
        <color theme="1"/>
        <rFont val="Calibri"/>
        <family val="2"/>
        <charset val="1"/>
      </rPr>
      <t>(</t>
    </r>
    <r>
      <rPr>
        <sz val="12"/>
        <color theme="1"/>
        <rFont val="B Traffic"/>
        <charset val="178"/>
      </rPr>
      <t>ها</t>
    </r>
    <r>
      <rPr>
        <sz val="12"/>
        <color theme="1"/>
        <rFont val="Calibri"/>
        <family val="2"/>
        <charset val="1"/>
      </rPr>
      <t xml:space="preserve">) </t>
    </r>
    <r>
      <rPr>
        <sz val="12"/>
        <color theme="1"/>
        <rFont val="B Traffic"/>
        <charset val="178"/>
      </rPr>
      <t>یا پوليپ</t>
    </r>
    <r>
      <rPr>
        <sz val="12"/>
        <color theme="1"/>
        <rFont val="Calibri"/>
        <family val="2"/>
        <charset val="1"/>
      </rPr>
      <t>(</t>
    </r>
    <r>
      <rPr>
        <sz val="12"/>
        <color theme="1"/>
        <rFont val="B Traffic"/>
        <charset val="178"/>
      </rPr>
      <t>ها</t>
    </r>
    <r>
      <rPr>
        <sz val="12"/>
        <color theme="1"/>
        <rFont val="Calibri"/>
        <family val="2"/>
        <charset val="1"/>
      </rPr>
      <t xml:space="preserve">) </t>
    </r>
    <r>
      <rPr>
        <sz val="12"/>
        <color theme="1"/>
        <rFont val="B Traffic"/>
        <charset val="178"/>
      </rPr>
      <t xml:space="preserve">يا ضايعات ديگر به وسيله تكنيك </t>
    </r>
    <r>
      <rPr>
        <sz val="12"/>
        <color theme="1"/>
        <rFont val="Calibri"/>
        <family val="2"/>
        <charset val="1"/>
      </rPr>
      <t xml:space="preserve">Snaire </t>
    </r>
    <r>
      <rPr>
        <sz val="12"/>
        <color theme="1"/>
        <rFont val="B Traffic"/>
        <charset val="178"/>
      </rPr>
      <t xml:space="preserve">یا هر وسیله دیگر </t>
    </r>
  </si>
  <si>
    <r>
      <rPr>
        <sz val="12"/>
        <color theme="1"/>
        <rFont val="Calibri"/>
        <family val="2"/>
        <charset val="1"/>
      </rPr>
      <t>(</t>
    </r>
    <r>
      <rPr>
        <sz val="12"/>
        <color theme="1"/>
        <rFont val="B Traffic"/>
        <charset val="178"/>
      </rPr>
      <t>گزارش پاتولوژی را پیوست نمائید</t>
    </r>
    <r>
      <rPr>
        <sz val="12"/>
        <color theme="1"/>
        <rFont val="Calibri"/>
        <family val="2"/>
        <charset val="1"/>
      </rPr>
      <t>)</t>
    </r>
  </si>
  <si>
    <t xml:space="preserve">ازوفاگوسكوپي درماني جهت گذاشتن لوله پلاستيكي يا استنت </t>
  </si>
  <si>
    <t>ازوفاگوسكوپي، با بررسي بوسيله سونوگرافي آندوسكوپي با یا بدون بيوپسي يا آسپيراسيون سوزني ترانس مورال يا اينترمورال</t>
  </si>
  <si>
    <t>آندوسکوپی دستگاه گوارش فوقانی شامل مری، معده، دئودنوم و یا ژژونوم تشخیصی، با یا بدون جمع آوری نمونه، بوسیله برس زدن یا شستشو با یا بدون بیوپسی منفرد یا متعدد</t>
  </si>
  <si>
    <r>
      <rPr>
        <sz val="12"/>
        <color theme="1"/>
        <rFont val="B Traffic"/>
        <charset val="178"/>
      </rPr>
      <t xml:space="preserve">مكوزكتومي در معده </t>
    </r>
    <r>
      <rPr>
        <sz val="12"/>
        <color theme="1"/>
        <rFont val="Calibri"/>
        <family val="2"/>
        <charset val="1"/>
      </rPr>
      <t xml:space="preserve">(EMR) </t>
    </r>
    <r>
      <rPr>
        <sz val="12"/>
        <color theme="1"/>
        <rFont val="B Traffic"/>
        <charset val="178"/>
      </rPr>
      <t>یا تزریق مستقیم هدایت شده زیر مخاطی</t>
    </r>
  </si>
  <si>
    <r>
      <rPr>
        <sz val="12"/>
        <color theme="1"/>
        <rFont val="Calibri"/>
        <family val="2"/>
        <charset val="1"/>
      </rPr>
      <t xml:space="preserve"> (</t>
    </r>
    <r>
      <rPr>
        <sz val="12"/>
        <color theme="1"/>
        <rFont val="B Traffic"/>
        <charset val="178"/>
      </rPr>
      <t>براي تزريق اسكلروزان در واريس هاي مري و</t>
    </r>
    <r>
      <rPr>
        <sz val="12"/>
        <color theme="1"/>
        <rFont val="Calibri"/>
        <family val="2"/>
        <charset val="1"/>
      </rPr>
      <t>/</t>
    </r>
    <r>
      <rPr>
        <sz val="12"/>
        <color theme="1"/>
        <rFont val="B Traffic"/>
        <charset val="178"/>
      </rPr>
      <t xml:space="preserve">يا معده از كد </t>
    </r>
    <r>
      <rPr>
        <sz val="12"/>
        <color theme="1"/>
        <rFont val="Calibri"/>
        <family val="2"/>
        <charset val="1"/>
      </rPr>
      <t xml:space="preserve">400595 </t>
    </r>
    <r>
      <rPr>
        <sz val="12"/>
        <color theme="1"/>
        <rFont val="B Traffic"/>
        <charset val="178"/>
      </rPr>
      <t>استفاده كنيد</t>
    </r>
    <r>
      <rPr>
        <sz val="12"/>
        <color theme="1"/>
        <rFont val="Calibri"/>
        <family val="2"/>
        <charset val="1"/>
      </rPr>
      <t xml:space="preserve">) </t>
    </r>
  </si>
  <si>
    <t>آندوسكوپي درمانی دستگاه گوارش فوقاني شامل مري، معده و نيز از دئودنوم و يا ژژونوم، جهت درناژ ترانس مورال كيست كاذب</t>
  </si>
  <si>
    <t>آندوسكوپي درمانی دستگاه گوارش فوقاني شامل مري، معده و نيز از دئودنوم و يا ژژونوم، با درناژ ترانس مورال كيست كاذب با گذاشتن كاتتر يا لوله داخل مجرا از طريق اندوسكوپ</t>
  </si>
  <si>
    <r>
      <rPr>
        <sz val="12"/>
        <color theme="1"/>
        <rFont val="B Traffic"/>
        <charset val="178"/>
      </rPr>
      <t xml:space="preserve">آندوسكوپي دستگاه گوارش فوقاني درمانی شامل مري، معده و نيز از دئودنوم و يا ژژونوم، با بيوپسي يا آسپيراسيون سوزني ترانس‌مورال يا اينترامورال یا تزریق با كمك هدايت سونوگرافي و از طريق آندوسكوپ </t>
    </r>
    <r>
      <rPr>
        <sz val="12"/>
        <color theme="1"/>
        <rFont val="Calibri"/>
        <family val="2"/>
        <charset val="1"/>
      </rPr>
      <t>(</t>
    </r>
    <r>
      <rPr>
        <sz val="12"/>
        <color theme="1"/>
        <rFont val="B Traffic"/>
        <charset val="178"/>
      </rPr>
      <t>شامل بررسي با سونوگرافي آندوسكوپي ك، محدود به مري، معده و نيز از دئودنوم يا ژژونوم بر حسب مورد</t>
    </r>
    <r>
      <rPr>
        <sz val="12"/>
        <color theme="1"/>
        <rFont val="Calibri"/>
        <family val="2"/>
        <charset val="1"/>
      </rPr>
      <t xml:space="preserve">) </t>
    </r>
  </si>
  <si>
    <r>
      <rPr>
        <sz val="12"/>
        <color theme="1"/>
        <rFont val="B Traffic"/>
        <charset val="178"/>
      </rPr>
      <t>آندوسکوپی درمانی جهت تزريق ماده اسكلروزان در واريس هاي مري یا معده یا كش بستن بدور واريس</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مري یا معده یا كارگذاري هدايت شده لوله گاستروستومي از طريق پوست یا کارگذاری گایدوایر و دیاتاسیون مری از طریق بالون </t>
    </r>
    <r>
      <rPr>
        <sz val="12"/>
        <color theme="1"/>
        <rFont val="Calibri"/>
        <family val="2"/>
        <charset val="1"/>
      </rPr>
      <t>(</t>
    </r>
    <r>
      <rPr>
        <sz val="12"/>
        <color theme="1"/>
        <rFont val="B Traffic"/>
        <charset val="178"/>
      </rPr>
      <t xml:space="preserve">كمتر از </t>
    </r>
    <r>
      <rPr>
        <sz val="12"/>
        <color theme="1"/>
        <rFont val="Calibri"/>
        <family val="2"/>
        <charset val="1"/>
      </rPr>
      <t xml:space="preserve">30 </t>
    </r>
    <r>
      <rPr>
        <sz val="12"/>
        <color theme="1"/>
        <rFont val="B Traffic"/>
        <charset val="178"/>
      </rPr>
      <t>ميليمتر قطر</t>
    </r>
    <r>
      <rPr>
        <sz val="12"/>
        <color theme="1"/>
        <rFont val="Calibri"/>
        <family val="2"/>
        <charset val="1"/>
      </rPr>
      <t xml:space="preserve">) </t>
    </r>
    <r>
      <rPr>
        <sz val="12"/>
        <color theme="1"/>
        <rFont val="B Traffic"/>
        <charset val="178"/>
      </rPr>
      <t>یا کنترل خونريزي به هر روش یا كارگذاري استنت از طريق اندوسكوپ یا تزريق مستقيم زير مخاطي، هر ماده اي یا دادن انرژي گرمايي به عضلات اسفنكتر تحتاني مري و يا كاردياي معده، براي درمان ريفلاكس گاستروازوفاژیال</t>
    </r>
  </si>
  <si>
    <r>
      <rPr>
        <sz val="12"/>
        <color theme="1"/>
        <rFont val="B Traffic"/>
        <charset val="178"/>
      </rPr>
      <t>آندوسكوپي درماني دستگاه گوارش فوقاني شامل مري، معده و نيز از دئودنوم و يا ژژنوم با درآوردن تومور</t>
    </r>
    <r>
      <rPr>
        <sz val="12"/>
        <color theme="1"/>
        <rFont val="Calibri"/>
        <family val="2"/>
        <charset val="1"/>
      </rPr>
      <t>(</t>
    </r>
    <r>
      <rPr>
        <sz val="12"/>
        <color theme="1"/>
        <rFont val="B Traffic"/>
        <charset val="178"/>
      </rPr>
      <t>ها</t>
    </r>
    <r>
      <rPr>
        <sz val="12"/>
        <color theme="1"/>
        <rFont val="Calibri"/>
        <family val="2"/>
        <charset val="1"/>
      </rPr>
      <t>)</t>
    </r>
    <r>
      <rPr>
        <sz val="12"/>
        <color theme="1"/>
        <rFont val="B Traffic"/>
        <charset val="178"/>
      </rPr>
      <t>، پوليپ</t>
    </r>
    <r>
      <rPr>
        <sz val="12"/>
        <color theme="1"/>
        <rFont val="Calibri"/>
        <family val="2"/>
        <charset val="1"/>
      </rPr>
      <t>(</t>
    </r>
    <r>
      <rPr>
        <sz val="12"/>
        <color theme="1"/>
        <rFont val="B Traffic"/>
        <charset val="178"/>
      </rPr>
      <t>ها</t>
    </r>
    <r>
      <rPr>
        <sz val="12"/>
        <color theme="1"/>
        <rFont val="Calibri"/>
        <family val="2"/>
        <charset val="1"/>
      </rPr>
      <t xml:space="preserve">) </t>
    </r>
    <r>
      <rPr>
        <sz val="12"/>
        <color theme="1"/>
        <rFont val="B Traffic"/>
        <charset val="178"/>
      </rPr>
      <t xml:space="preserve">يا ضايعات ديگر يا جسم خارجي به وسيله فورسپس بيوپسي داغ يا كوتر باي پولار يا بوسيله </t>
    </r>
    <r>
      <rPr>
        <sz val="12"/>
        <color theme="1"/>
        <rFont val="Calibri"/>
        <family val="2"/>
        <charset val="1"/>
      </rPr>
      <t xml:space="preserve">Snaire </t>
    </r>
    <r>
      <rPr>
        <sz val="12"/>
        <color theme="1"/>
        <rFont val="B Traffic"/>
        <charset val="178"/>
      </rPr>
      <t xml:space="preserve">يا هر وسيله ديگر </t>
    </r>
  </si>
  <si>
    <t>آندوسکوپی دستگاه گوارش فوقانی شامل مری، معده و نیز از دئودنوم و یا ژژونوم تشخیصی، با یا بدون جمع آوری نمونه، بوسیله برس زدن یا شستشو با بررسی بوسیله سونوگرافی آندوسکوپیک</t>
  </si>
  <si>
    <r>
      <rPr>
        <sz val="12"/>
        <color theme="1"/>
        <rFont val="B Traffic"/>
        <charset val="178"/>
      </rPr>
      <t xml:space="preserve">کلانژیوپانکراتوگرافی رتروگراد از طریق اندوسکوپ </t>
    </r>
    <r>
      <rPr>
        <sz val="12"/>
        <color theme="1"/>
        <rFont val="Calibri"/>
        <family val="2"/>
        <charset val="1"/>
      </rPr>
      <t xml:space="preserve">(ERCP) </t>
    </r>
    <r>
      <rPr>
        <sz val="12"/>
        <color theme="1"/>
        <rFont val="B Traffic"/>
        <charset val="178"/>
      </rPr>
      <t xml:space="preserve">تشخیصی؛ با یا بدون جمع‌آوری نمونه بوسیله برس زدن یا شستشو با بیوپسی منفرد یا متعدد </t>
    </r>
  </si>
  <si>
    <r>
      <rPr>
        <sz val="12"/>
        <color theme="1"/>
        <rFont val="Calibri"/>
        <family val="2"/>
        <charset val="1"/>
      </rPr>
      <t>(</t>
    </r>
    <r>
      <rPr>
        <sz val="12"/>
        <color theme="1"/>
        <rFont val="B Traffic"/>
        <charset val="178"/>
      </rPr>
      <t xml:space="preserve">این کد با کد </t>
    </r>
    <r>
      <rPr>
        <sz val="12"/>
        <color theme="1"/>
        <rFont val="Calibri"/>
        <family val="2"/>
        <charset val="1"/>
      </rPr>
      <t xml:space="preserve">400645 </t>
    </r>
    <r>
      <rPr>
        <sz val="12"/>
        <color theme="1"/>
        <rFont val="B Traffic"/>
        <charset val="178"/>
      </rPr>
      <t>قابل محاسبه و اخذ نمی‌باشد</t>
    </r>
    <r>
      <rPr>
        <sz val="12"/>
        <color theme="1"/>
        <rFont val="Calibri"/>
        <family val="2"/>
        <charset val="1"/>
      </rPr>
      <t>)</t>
    </r>
  </si>
  <si>
    <r>
      <rPr>
        <sz val="12"/>
        <color theme="1"/>
        <rFont val="B Traffic"/>
        <charset val="178"/>
      </rPr>
      <t xml:space="preserve">کلانژیوپانکراتوگرافی رتروگراد از طریق اندوسکوپ </t>
    </r>
    <r>
      <rPr>
        <sz val="12"/>
        <color theme="1"/>
        <rFont val="Calibri"/>
        <family val="2"/>
        <charset val="1"/>
      </rPr>
      <t xml:space="preserve">(ERCP) </t>
    </r>
    <r>
      <rPr>
        <sz val="12"/>
        <color theme="1"/>
        <rFont val="B Traffic"/>
        <charset val="178"/>
      </rPr>
      <t>درمانی؛ شامل اسفنکتروتومی</t>
    </r>
    <r>
      <rPr>
        <sz val="12"/>
        <color theme="1"/>
        <rFont val="Calibri"/>
        <family val="2"/>
        <charset val="1"/>
      </rPr>
      <t>/</t>
    </r>
    <r>
      <rPr>
        <sz val="12"/>
        <color theme="1"/>
        <rFont val="B Traffic"/>
        <charset val="178"/>
      </rPr>
      <t>پاپیلوتومی، اندازه گیری فشار اسفنکتر اودی، درآوردن سنگ یا سنگ‌ها با یا بدون خرد کردن با یا بدون کارگذاشتن لوله درناژ نازوبیلیاردی یا نازوپانکراتیک با یا بدون کارگذاشتن لوله یا استنت به داخل مجرای صفراوی با یا بدون جسم خارجی با یا بدون دیلاتاسیون آمپول واتر با یا بدون تخریب پولیپ یا ضایعات دیگر</t>
    </r>
  </si>
  <si>
    <r>
      <rPr>
        <sz val="12"/>
        <color theme="1"/>
        <rFont val="B Traffic"/>
        <charset val="178"/>
      </rPr>
      <t xml:space="preserve">ارزش تام </t>
    </r>
    <r>
      <rPr>
        <sz val="12"/>
        <color theme="1"/>
        <rFont val="Arial"/>
        <family val="2"/>
        <charset val="1"/>
      </rPr>
      <t xml:space="preserve">9 </t>
    </r>
    <r>
      <rPr>
        <sz val="12"/>
        <color theme="1"/>
        <rFont val="B Traffic"/>
        <charset val="178"/>
      </rPr>
      <t>واحد</t>
    </r>
  </si>
  <si>
    <r>
      <rPr>
        <sz val="12"/>
        <color theme="1"/>
        <rFont val="B Traffic"/>
        <charset val="178"/>
      </rPr>
      <t xml:space="preserve">ازوفاگوپلاستی </t>
    </r>
    <r>
      <rPr>
        <sz val="12"/>
        <color theme="1"/>
        <rFont val="Arial"/>
        <family val="2"/>
        <charset val="1"/>
      </rPr>
      <t>(</t>
    </r>
    <r>
      <rPr>
        <sz val="12"/>
        <color theme="1"/>
        <rFont val="B Traffic"/>
        <charset val="178"/>
      </rPr>
      <t>بازسازی یا ترمیم پلاستیک</t>
    </r>
    <r>
      <rPr>
        <sz val="12"/>
        <color theme="1"/>
        <rFont val="Arial"/>
        <family val="2"/>
        <charset val="1"/>
      </rPr>
      <t>)</t>
    </r>
    <r>
      <rPr>
        <sz val="12"/>
        <color theme="1"/>
        <rFont val="B Traffic"/>
        <charset val="178"/>
      </rPr>
      <t>، از راه گردن؛ بدون ترمیم فیستول تراکتوازوفاژیال</t>
    </r>
  </si>
  <si>
    <r>
      <rPr>
        <sz val="12"/>
        <color theme="1"/>
        <rFont val="B Traffic"/>
        <charset val="178"/>
      </rPr>
      <t xml:space="preserve">ازوفاگوپلاستی </t>
    </r>
    <r>
      <rPr>
        <sz val="12"/>
        <color theme="1"/>
        <rFont val="Arial"/>
        <family val="2"/>
        <charset val="1"/>
      </rPr>
      <t>(</t>
    </r>
    <r>
      <rPr>
        <sz val="12"/>
        <color theme="1"/>
        <rFont val="B Traffic"/>
        <charset val="178"/>
      </rPr>
      <t>بازسازی یا ترمیم پلاستیک</t>
    </r>
    <r>
      <rPr>
        <sz val="12"/>
        <color theme="1"/>
        <rFont val="Arial"/>
        <family val="2"/>
        <charset val="1"/>
      </rPr>
      <t>)</t>
    </r>
    <r>
      <rPr>
        <sz val="12"/>
        <color theme="1"/>
        <rFont val="B Traffic"/>
        <charset val="178"/>
      </rPr>
      <t>، از راه گردن؛ با ترمیم فیستول تراکئوازوفاژیال</t>
    </r>
  </si>
  <si>
    <r>
      <rPr>
        <sz val="12"/>
        <color theme="1"/>
        <rFont val="B Traffic"/>
        <charset val="178"/>
      </rPr>
      <t xml:space="preserve">ازوفاگوپلاستی </t>
    </r>
    <r>
      <rPr>
        <sz val="12"/>
        <color theme="1"/>
        <rFont val="Arial"/>
        <family val="2"/>
        <charset val="1"/>
      </rPr>
      <t>(</t>
    </r>
    <r>
      <rPr>
        <sz val="12"/>
        <color theme="1"/>
        <rFont val="B Traffic"/>
        <charset val="178"/>
      </rPr>
      <t>بازسازی یا ترمیم پلاستیک</t>
    </r>
    <r>
      <rPr>
        <sz val="12"/>
        <color theme="1"/>
        <rFont val="Arial"/>
        <family val="2"/>
        <charset val="1"/>
      </rPr>
      <t xml:space="preserve">) </t>
    </r>
    <r>
      <rPr>
        <sz val="12"/>
        <color theme="1"/>
        <rFont val="B Traffic"/>
        <charset val="178"/>
      </rPr>
      <t>ازراه قفسه سینه با یا بدون ترمیم فیستول تراکئوازوفاژیال</t>
    </r>
  </si>
  <si>
    <r>
      <rPr>
        <sz val="12"/>
        <color theme="1"/>
        <rFont val="B Traffic"/>
        <charset val="178"/>
      </rPr>
      <t xml:space="preserve">ازوفاگوپلاستی برای نقص مادرزادی </t>
    </r>
    <r>
      <rPr>
        <sz val="12"/>
        <color theme="1"/>
        <rFont val="Arial"/>
        <family val="2"/>
        <charset val="1"/>
      </rPr>
      <t>(</t>
    </r>
    <r>
      <rPr>
        <sz val="12"/>
        <color theme="1"/>
        <rFont val="B Traffic"/>
        <charset val="178"/>
      </rPr>
      <t>بازسازی یا ترمیم پلاستیک</t>
    </r>
    <r>
      <rPr>
        <sz val="12"/>
        <color theme="1"/>
        <rFont val="Arial"/>
        <family val="2"/>
        <charset val="1"/>
      </rPr>
      <t xml:space="preserve">) </t>
    </r>
    <r>
      <rPr>
        <sz val="12"/>
        <color theme="1"/>
        <rFont val="B Traffic"/>
        <charset val="178"/>
      </rPr>
      <t xml:space="preserve">ازراه قفسه سینه؛ با یا بدون ترمیم فیستول مادرزادی تراکئوازوفاژیال </t>
    </r>
  </si>
  <si>
    <r>
      <rPr>
        <sz val="12"/>
        <color theme="1"/>
        <rFont val="B Traffic"/>
        <charset val="178"/>
      </rPr>
      <t xml:space="preserve">ازوفاگوگاستروستومی </t>
    </r>
    <r>
      <rPr>
        <sz val="12"/>
        <color theme="1"/>
        <rFont val="Arial"/>
        <family val="2"/>
        <charset val="1"/>
      </rPr>
      <t>(</t>
    </r>
    <r>
      <rPr>
        <sz val="12"/>
        <color theme="1"/>
        <rFont val="B Traffic"/>
        <charset val="178"/>
      </rPr>
      <t>کاردیپلاستی</t>
    </r>
    <r>
      <rPr>
        <sz val="12"/>
        <color theme="1"/>
        <rFont val="Arial"/>
        <family val="2"/>
        <charset val="1"/>
      </rPr>
      <t>)</t>
    </r>
    <r>
      <rPr>
        <sz val="12"/>
        <color theme="1"/>
        <rFont val="B Traffic"/>
        <charset val="178"/>
      </rPr>
      <t>، با یا بدون واگوتومی و پیلوروپلاستی، از راه شکم یا قفسه سینه</t>
    </r>
  </si>
  <si>
    <r>
      <rPr>
        <sz val="12"/>
        <color theme="1"/>
        <rFont val="B Traffic"/>
        <charset val="178"/>
      </rPr>
      <t>فوندوپلاستی ازوفاگوگاستریک؛ با پچ فوندوس</t>
    </r>
    <r>
      <rPr>
        <sz val="12"/>
        <color theme="1"/>
        <rFont val="Arial"/>
        <family val="2"/>
        <charset val="1"/>
      </rPr>
      <t>(</t>
    </r>
    <r>
      <rPr>
        <sz val="12"/>
        <color theme="1"/>
        <rFont val="B Traffic"/>
        <charset val="178"/>
      </rPr>
      <t>عمل تال نیس</t>
    </r>
    <r>
      <rPr>
        <sz val="12"/>
        <color theme="1"/>
        <rFont val="Arial"/>
        <family val="2"/>
        <charset val="1"/>
      </rPr>
      <t xml:space="preserve">)/ </t>
    </r>
    <r>
      <rPr>
        <sz val="12"/>
        <color theme="1"/>
        <rFont val="B Traffic"/>
        <charset val="178"/>
      </rPr>
      <t>با گاستروپلاستی</t>
    </r>
    <r>
      <rPr>
        <sz val="12"/>
        <color theme="1"/>
        <rFont val="Arial"/>
        <family val="2"/>
        <charset val="1"/>
      </rPr>
      <t>(</t>
    </r>
    <r>
      <rPr>
        <sz val="12"/>
        <color theme="1"/>
        <rFont val="B Traffic"/>
        <charset val="178"/>
      </rPr>
      <t>برای مثال کالیس</t>
    </r>
    <r>
      <rPr>
        <sz val="12"/>
        <color theme="1"/>
        <rFont val="Arial"/>
        <family val="2"/>
        <charset val="1"/>
      </rPr>
      <t xml:space="preserve">) </t>
    </r>
    <r>
      <rPr>
        <sz val="12"/>
        <color theme="1"/>
        <rFont val="B Traffic"/>
        <charset val="178"/>
      </rPr>
      <t xml:space="preserve">از توراکس یا شکم </t>
    </r>
  </si>
  <si>
    <r>
      <rPr>
        <sz val="12"/>
        <color theme="1"/>
        <rFont val="B Traffic"/>
        <charset val="178"/>
      </rPr>
      <t xml:space="preserve">ازوفاگومیوتومی </t>
    </r>
    <r>
      <rPr>
        <sz val="12"/>
        <color theme="1"/>
        <rFont val="Calibri"/>
        <family val="2"/>
        <charset val="1"/>
      </rPr>
      <t>(</t>
    </r>
    <r>
      <rPr>
        <sz val="12"/>
        <color theme="1"/>
        <rFont val="B Traffic"/>
        <charset val="178"/>
      </rPr>
      <t>هلر</t>
    </r>
    <r>
      <rPr>
        <sz val="12"/>
        <color theme="1"/>
        <rFont val="Calibri"/>
        <family val="2"/>
        <charset val="1"/>
      </rPr>
      <t xml:space="preserve">) </t>
    </r>
    <r>
      <rPr>
        <sz val="12"/>
        <color theme="1"/>
        <rFont val="B Traffic"/>
        <charset val="178"/>
      </rPr>
      <t>به روش تراکئوسکوپی یا لاپاراسکوپی</t>
    </r>
  </si>
  <si>
    <t>10</t>
  </si>
  <si>
    <r>
      <rPr>
        <sz val="12"/>
        <color theme="1"/>
        <rFont val="B Traffic"/>
        <charset val="178"/>
      </rPr>
      <t>ازوفاگوژژونوستومی</t>
    </r>
    <r>
      <rPr>
        <sz val="12"/>
        <color theme="1"/>
        <rFont val="Arial"/>
        <family val="2"/>
        <charset val="1"/>
      </rPr>
      <t>(</t>
    </r>
    <r>
      <rPr>
        <sz val="12"/>
        <color theme="1"/>
        <rFont val="B Traffic"/>
        <charset val="178"/>
      </rPr>
      <t>بدون گاسترکتومی کامل</t>
    </r>
    <r>
      <rPr>
        <sz val="12"/>
        <color theme="1"/>
        <rFont val="Arial"/>
        <family val="2"/>
        <charset val="1"/>
      </rPr>
      <t>)</t>
    </r>
    <r>
      <rPr>
        <sz val="12"/>
        <color theme="1"/>
        <rFont val="B Traffic"/>
        <charset val="178"/>
      </rPr>
      <t>؛ از راه شکم یا قفسه سینه</t>
    </r>
  </si>
  <si>
    <t>ازوفاگوستومی، فیستولیزاسیون مری، خارجی؛ از هر راهی</t>
  </si>
  <si>
    <t>بازسازی گاسترواینتستینال برای ازوفاژکتومی قبلی برای ضایعه انسدادی یا فیستول مری، یا برای حذف مری از مسیر؛ با معده، با یا بدون پیلوروپلاستی؛ با اینترپوزیشن کولون یا بازسازی با روده کوچک؛ با یا بدون انتقال آزاد ژژونوم با آناستوموز میکروواسکولار</t>
  </si>
  <si>
    <t>بستن مستقیم یا قطع یا ترمیم مری برای درمان واریس مری</t>
  </si>
  <si>
    <t>بستن یا استپلینگ محل اتصال مری به معده برای پرفوراسیون موجود مری</t>
  </si>
  <si>
    <t>بخیه زدن زخم یا جراحت مری؛ از راه گردن</t>
  </si>
  <si>
    <t>بخیه زدن زخم یا جراحت مری؛ از راه قفسه سینه یا شکم</t>
  </si>
  <si>
    <t>بستن ازوفاگوستومی یا فیستول؛ از راه گردن</t>
  </si>
  <si>
    <t>بستن ازوفاگوستومی یا فیستول؛ از راه قفسه سینه یا شکم</t>
  </si>
  <si>
    <r>
      <rPr>
        <sz val="12"/>
        <color theme="1"/>
        <rFont val="Arial"/>
        <family val="2"/>
        <charset val="1"/>
      </rPr>
      <t xml:space="preserve"> (</t>
    </r>
    <r>
      <rPr>
        <sz val="12"/>
        <color theme="1"/>
        <rFont val="B Traffic"/>
        <charset val="178"/>
      </rPr>
      <t xml:space="preserve">برای ترمیم فتق هیاتال مری به کدهای </t>
    </r>
    <r>
      <rPr>
        <sz val="12"/>
        <color theme="1"/>
        <rFont val="Arial"/>
        <family val="2"/>
        <charset val="1"/>
      </rPr>
      <t xml:space="preserve">302975 </t>
    </r>
    <r>
      <rPr>
        <sz val="12"/>
        <color theme="1"/>
        <rFont val="B Traffic"/>
        <charset val="178"/>
      </rPr>
      <t>به بعد مراجعه کنید</t>
    </r>
    <r>
      <rPr>
        <sz val="12"/>
        <color theme="1"/>
        <rFont val="Arial"/>
        <family val="2"/>
        <charset val="1"/>
      </rPr>
      <t>)</t>
    </r>
  </si>
  <si>
    <t>دیلاتاسیون مری، با سوند یا بوژی هدایت نشده، در یک یا چند مرتبه با گاید آندوسکوپیک</t>
  </si>
  <si>
    <t xml:space="preserve">دیلاتاسیون مری ازروی گاید وایر با گاید آندوسکوپیک </t>
  </si>
  <si>
    <t>دیلاتاسیون مری با بالن یا دیلاتاتور معکوس با گاید آندوسکوپیک</t>
  </si>
  <si>
    <r>
      <rPr>
        <sz val="12"/>
        <color theme="1"/>
        <rFont val="B Traffic"/>
        <charset val="178"/>
      </rPr>
      <t xml:space="preserve">دیلاتاسیون مری با بالن </t>
    </r>
    <r>
      <rPr>
        <sz val="12"/>
        <color theme="1"/>
        <rFont val="Arial"/>
        <family val="2"/>
        <charset val="1"/>
      </rPr>
      <t>(</t>
    </r>
    <r>
      <rPr>
        <sz val="12"/>
        <color theme="1"/>
        <rFont val="B Traffic"/>
        <charset val="178"/>
      </rPr>
      <t xml:space="preserve">قطر </t>
    </r>
    <r>
      <rPr>
        <sz val="12"/>
        <color theme="1"/>
        <rFont val="Arial"/>
        <family val="2"/>
        <charset val="1"/>
      </rPr>
      <t xml:space="preserve">30 </t>
    </r>
    <r>
      <rPr>
        <sz val="12"/>
        <color theme="1"/>
        <rFont val="B Traffic"/>
        <charset val="178"/>
      </rPr>
      <t>میلیمتر یا بیشتر</t>
    </r>
    <r>
      <rPr>
        <sz val="12"/>
        <color theme="1"/>
        <rFont val="Arial"/>
        <family val="2"/>
        <charset val="1"/>
      </rPr>
      <t xml:space="preserve">) </t>
    </r>
    <r>
      <rPr>
        <sz val="12"/>
        <color theme="1"/>
        <rFont val="B Traffic"/>
        <charset val="178"/>
      </rPr>
      <t xml:space="preserve">برای آشالازی با گاید آندوسکوپیک </t>
    </r>
  </si>
  <si>
    <r>
      <rPr>
        <sz val="12"/>
        <color theme="1"/>
        <rFont val="B Traffic"/>
        <charset val="178"/>
      </rPr>
      <t xml:space="preserve">تامپوناد مری و معده با بالن </t>
    </r>
    <r>
      <rPr>
        <sz val="12"/>
        <color theme="1"/>
        <rFont val="Arial"/>
        <family val="2"/>
        <charset val="1"/>
      </rPr>
      <t>(</t>
    </r>
    <r>
      <rPr>
        <sz val="12"/>
        <color theme="1"/>
        <rFont val="B Traffic"/>
        <charset val="178"/>
      </rPr>
      <t>نوع سنگ استیکن</t>
    </r>
    <r>
      <rPr>
        <sz val="12"/>
        <color theme="1"/>
        <rFont val="Arial"/>
        <family val="2"/>
        <charset val="1"/>
      </rPr>
      <t xml:space="preserve">) </t>
    </r>
    <r>
      <rPr>
        <sz val="12"/>
        <color theme="1"/>
        <rFont val="B Traffic"/>
        <charset val="178"/>
      </rPr>
      <t xml:space="preserve">با گاید آندوسکوپیک </t>
    </r>
  </si>
  <si>
    <t>گاستروتومی برای ترمیم زخم خونریزی دهنده پارگی مخاط دیلاتاسیون مری کارگذاری لوله دائمی داخل لومن</t>
  </si>
  <si>
    <r>
      <rPr>
        <sz val="12"/>
        <color theme="1"/>
        <rFont val="B Traffic"/>
        <charset val="178"/>
      </rPr>
      <t xml:space="preserve">پیلورومیوتومی، قطع عضله پیلور </t>
    </r>
    <r>
      <rPr>
        <sz val="12"/>
        <color theme="1"/>
        <rFont val="Arial"/>
        <family val="2"/>
        <charset val="1"/>
      </rPr>
      <t>(</t>
    </r>
    <r>
      <rPr>
        <sz val="12"/>
        <color theme="1"/>
        <rFont val="B Traffic"/>
        <charset val="178"/>
      </rPr>
      <t xml:space="preserve">عمل نوع فردت </t>
    </r>
    <r>
      <rPr>
        <sz val="12"/>
        <color theme="1"/>
        <rFont val="Arial"/>
        <family val="2"/>
        <charset val="1"/>
      </rPr>
      <t xml:space="preserve">_ </t>
    </r>
    <r>
      <rPr>
        <sz val="12"/>
        <color theme="1"/>
        <rFont val="B Traffic"/>
        <charset val="178"/>
      </rPr>
      <t>رامستد</t>
    </r>
    <r>
      <rPr>
        <sz val="12"/>
        <color theme="1"/>
        <rFont val="Arial"/>
        <family val="2"/>
        <charset val="1"/>
      </rPr>
      <t>)</t>
    </r>
  </si>
  <si>
    <r>
      <rPr>
        <sz val="12"/>
        <color theme="1"/>
        <rFont val="B Traffic"/>
        <charset val="178"/>
      </rPr>
      <t>بیوپسی معده؛ بوسیله کپسول، لوله، از طریق دهان</t>
    </r>
    <r>
      <rPr>
        <sz val="12"/>
        <color theme="1"/>
        <rFont val="Arial"/>
        <family val="2"/>
        <charset val="1"/>
      </rPr>
      <t>(</t>
    </r>
    <r>
      <rPr>
        <sz val="12"/>
        <color theme="1"/>
        <rFont val="B Traffic"/>
        <charset val="178"/>
      </rPr>
      <t>یک نمونه یا چند نمونه</t>
    </r>
    <r>
      <rPr>
        <sz val="12"/>
        <color theme="1"/>
        <rFont val="Arial"/>
        <family val="2"/>
        <charset val="1"/>
      </rPr>
      <t>)</t>
    </r>
  </si>
  <si>
    <t>بیوپسی معده با لاپاراتومی و یا اکسیزیون موضعی تومور خوش خیم یا بدخیم معده</t>
  </si>
  <si>
    <t>گاسترکتومی توتال و باز سازی با انواع روش‌ها</t>
  </si>
  <si>
    <t>گاسترکتومی ناقص دیستال همراه واگوتومی و بازسازی به روشهای مختلف</t>
  </si>
  <si>
    <r>
      <rPr>
        <sz val="12"/>
        <color theme="1"/>
        <rFont val="B Traffic"/>
        <charset val="178"/>
      </rPr>
      <t>گاسترکتومی ناقص، پروگزیمال، از راه سینه یا شکم شامل ازوفاگوگاسترکتومی یا واگوتومی</t>
    </r>
    <r>
      <rPr>
        <sz val="12"/>
        <color theme="1"/>
        <rFont val="Arial"/>
        <family val="2"/>
        <charset val="1"/>
      </rPr>
      <t xml:space="preserve">: </t>
    </r>
    <r>
      <rPr>
        <sz val="12"/>
        <color theme="1"/>
        <rFont val="B Traffic"/>
        <charset val="178"/>
      </rPr>
      <t xml:space="preserve">با پیلوروپلاستی یا پیلورومایوتومی </t>
    </r>
  </si>
  <si>
    <r>
      <rPr>
        <sz val="12"/>
        <color theme="1"/>
        <rFont val="B Traffic"/>
        <charset val="178"/>
      </rPr>
      <t>واگوتومی شامل پیلوروپلاستی با یا بدون گاستروستومی؛ ترانکال یا سلکتیو</t>
    </r>
    <r>
      <rPr>
        <sz val="12"/>
        <color theme="1"/>
        <rFont val="Arial"/>
        <family val="2"/>
        <charset val="1"/>
      </rPr>
      <t xml:space="preserve">/ </t>
    </r>
    <r>
      <rPr>
        <sz val="12"/>
        <color theme="1"/>
        <rFont val="B Traffic"/>
        <charset val="178"/>
      </rPr>
      <t xml:space="preserve">سلولهای پاریتال </t>
    </r>
    <r>
      <rPr>
        <sz val="12"/>
        <color theme="1"/>
        <rFont val="Arial"/>
        <family val="2"/>
        <charset val="1"/>
      </rPr>
      <t>(</t>
    </r>
    <r>
      <rPr>
        <sz val="12"/>
        <color theme="1"/>
        <rFont val="B Traffic"/>
        <charset val="178"/>
      </rPr>
      <t>فوق سلکتیو</t>
    </r>
    <r>
      <rPr>
        <sz val="12"/>
        <color theme="1"/>
        <rFont val="Arial"/>
        <family val="2"/>
        <charset val="1"/>
      </rPr>
      <t xml:space="preserve">) </t>
    </r>
  </si>
  <si>
    <r>
      <rPr>
        <sz val="12"/>
        <color theme="1"/>
        <rFont val="Arial"/>
        <family val="2"/>
        <charset val="1"/>
      </rPr>
      <t>(</t>
    </r>
    <r>
      <rPr>
        <sz val="12"/>
        <color theme="1"/>
        <rFont val="B Traffic"/>
        <charset val="178"/>
      </rPr>
      <t xml:space="preserve">برای آندوسکوپی دستگاه گوارش فوقانی به کدهای </t>
    </r>
    <r>
      <rPr>
        <sz val="12"/>
        <color theme="1"/>
        <rFont val="Arial"/>
        <family val="2"/>
        <charset val="1"/>
      </rPr>
      <t xml:space="preserve">400585 </t>
    </r>
    <r>
      <rPr>
        <sz val="12"/>
        <color theme="1"/>
        <rFont val="B Traffic"/>
        <charset val="178"/>
      </rPr>
      <t xml:space="preserve">تا </t>
    </r>
    <r>
      <rPr>
        <sz val="12"/>
        <color theme="1"/>
        <rFont val="Arial"/>
        <family val="2"/>
        <charset val="1"/>
      </rPr>
      <t xml:space="preserve">400635 </t>
    </r>
    <r>
      <rPr>
        <sz val="12"/>
        <color theme="1"/>
        <rFont val="B Traffic"/>
        <charset val="178"/>
      </rPr>
      <t>مراجعه کنید</t>
    </r>
    <r>
      <rPr>
        <sz val="12"/>
        <color theme="1"/>
        <rFont val="Arial"/>
        <family val="2"/>
        <charset val="1"/>
      </rPr>
      <t>)</t>
    </r>
  </si>
  <si>
    <t>قطع اعصاب واگ سلکتیو یا فوق سلکتیو</t>
  </si>
  <si>
    <r>
      <rPr>
        <sz val="12"/>
        <color theme="1"/>
        <rFont val="B Traffic"/>
        <charset val="178"/>
      </rPr>
      <t xml:space="preserve">گاستروستومی بدون ساختن لوله معده </t>
    </r>
    <r>
      <rPr>
        <sz val="12"/>
        <color theme="1"/>
        <rFont val="Arial"/>
        <family val="2"/>
        <charset val="1"/>
      </rPr>
      <t>(</t>
    </r>
    <r>
      <rPr>
        <sz val="12"/>
        <color theme="1"/>
        <rFont val="B Traffic"/>
        <charset val="178"/>
      </rPr>
      <t>عمل استم</t>
    </r>
    <r>
      <rPr>
        <sz val="12"/>
        <color theme="1"/>
        <rFont val="Arial"/>
        <family val="2"/>
        <charset val="1"/>
      </rPr>
      <t>) (</t>
    </r>
    <r>
      <rPr>
        <sz val="12"/>
        <color theme="1"/>
        <rFont val="B Traffic"/>
        <charset val="178"/>
      </rPr>
      <t>عمل مستقل</t>
    </r>
    <r>
      <rPr>
        <sz val="12"/>
        <color theme="1"/>
        <rFont val="Arial"/>
        <family val="2"/>
        <charset val="1"/>
      </rPr>
      <t>)</t>
    </r>
  </si>
  <si>
    <t xml:space="preserve">گذاشتن لوله گاستروستومی از طریق پوست </t>
  </si>
  <si>
    <t>گذاشتن لوله بيني معده اي يا دهاني معده اي</t>
  </si>
  <si>
    <r>
      <rPr>
        <sz val="12"/>
        <color theme="1"/>
        <rFont val="B Traffic"/>
        <charset val="178"/>
      </rPr>
      <t>تعویض لوله گاستروستومی</t>
    </r>
    <r>
      <rPr>
        <sz val="12"/>
        <color theme="1"/>
        <rFont val="Arial"/>
        <family val="2"/>
        <charset val="1"/>
      </rPr>
      <t xml:space="preserve">/ </t>
    </r>
    <r>
      <rPr>
        <sz val="12"/>
        <color theme="1"/>
        <rFont val="B Traffic"/>
        <charset val="178"/>
      </rPr>
      <t xml:space="preserve">تغییر محل لوله تغذیه ای معده، </t>
    </r>
    <r>
      <rPr>
        <sz val="12"/>
        <color theme="1"/>
        <rFont val="Arial"/>
        <family val="2"/>
        <charset val="1"/>
      </rPr>
      <t>(</t>
    </r>
    <r>
      <rPr>
        <sz val="12"/>
        <color theme="1"/>
        <rFont val="B Traffic"/>
        <charset val="178"/>
      </rPr>
      <t>به هر روش</t>
    </r>
    <r>
      <rPr>
        <sz val="12"/>
        <color theme="1"/>
        <rFont val="Arial"/>
        <family val="2"/>
        <charset val="1"/>
      </rPr>
      <t xml:space="preserve">) </t>
    </r>
    <r>
      <rPr>
        <sz val="12"/>
        <color theme="1"/>
        <rFont val="B Traffic"/>
        <charset val="178"/>
      </rPr>
      <t xml:space="preserve">از معده به داخل دئودنوم، برای تغذیه روده ای </t>
    </r>
  </si>
  <si>
    <t xml:space="preserve">پیلوروپلاستی </t>
  </si>
  <si>
    <r>
      <rPr>
        <sz val="12"/>
        <color theme="1"/>
        <rFont val="Arial"/>
        <family val="2"/>
        <charset val="1"/>
      </rPr>
      <t>(</t>
    </r>
    <r>
      <rPr>
        <sz val="12"/>
        <color theme="1"/>
        <rFont val="B Traffic"/>
        <charset val="178"/>
      </rPr>
      <t xml:space="preserve">برای پیلوروپلاستی و واگوتومی از کد </t>
    </r>
    <r>
      <rPr>
        <sz val="12"/>
        <color theme="1"/>
        <rFont val="Arial"/>
        <family val="2"/>
        <charset val="1"/>
      </rPr>
      <t xml:space="preserve">400785 </t>
    </r>
    <r>
      <rPr>
        <sz val="12"/>
        <color theme="1"/>
        <rFont val="B Traffic"/>
        <charset val="178"/>
      </rPr>
      <t>استفاده کنید</t>
    </r>
    <r>
      <rPr>
        <sz val="12"/>
        <color theme="1"/>
        <rFont val="Arial"/>
        <family val="2"/>
        <charset val="1"/>
      </rPr>
      <t>)</t>
    </r>
  </si>
  <si>
    <r>
      <rPr>
        <sz val="12"/>
        <color theme="1"/>
        <rFont val="B Traffic"/>
        <charset val="178"/>
      </rPr>
      <t>گاسترودئودنوستومی</t>
    </r>
    <r>
      <rPr>
        <sz val="12"/>
        <color theme="1"/>
        <rFont val="Arial"/>
        <family val="2"/>
        <charset val="1"/>
      </rPr>
      <t xml:space="preserve">/ </t>
    </r>
    <r>
      <rPr>
        <sz val="12"/>
        <color theme="1"/>
        <rFont val="B Traffic"/>
        <charset val="178"/>
      </rPr>
      <t>گاستروژژونوستومی؛ با یا بدون واگوتومی</t>
    </r>
  </si>
  <si>
    <r>
      <rPr>
        <sz val="12"/>
        <color theme="1"/>
        <rFont val="B Traffic"/>
        <charset val="178"/>
      </rPr>
      <t xml:space="preserve">گاستروستومی، باز؛ بدون ساختن لوله از معده </t>
    </r>
    <r>
      <rPr>
        <sz val="12"/>
        <color theme="1"/>
        <rFont val="Arial"/>
        <family val="2"/>
        <charset val="1"/>
      </rPr>
      <t>(</t>
    </r>
    <r>
      <rPr>
        <sz val="12"/>
        <color theme="1"/>
        <rFont val="B Traffic"/>
        <charset val="178"/>
      </rPr>
      <t>عمل استم</t>
    </r>
    <r>
      <rPr>
        <sz val="12"/>
        <color theme="1"/>
        <rFont val="Arial"/>
        <family val="2"/>
        <charset val="1"/>
      </rPr>
      <t>)/ (</t>
    </r>
    <r>
      <rPr>
        <sz val="12"/>
        <color theme="1"/>
        <rFont val="B Traffic"/>
        <charset val="178"/>
      </rPr>
      <t>عمل مستقل</t>
    </r>
    <r>
      <rPr>
        <sz val="12"/>
        <color theme="1"/>
        <rFont val="Arial"/>
        <family val="2"/>
        <charset val="1"/>
      </rPr>
      <t xml:space="preserve">) </t>
    </r>
    <r>
      <rPr>
        <sz val="12"/>
        <color theme="1"/>
        <rFont val="B Traffic"/>
        <charset val="178"/>
      </rPr>
      <t xml:space="preserve">در نوزادان، برای تغذیه </t>
    </r>
  </si>
  <si>
    <r>
      <rPr>
        <sz val="12"/>
        <color theme="1"/>
        <rFont val="Arial"/>
        <family val="2"/>
        <charset val="1"/>
      </rPr>
      <t>(</t>
    </r>
    <r>
      <rPr>
        <sz val="12"/>
        <color theme="1"/>
        <rFont val="B Traffic"/>
        <charset val="178"/>
      </rPr>
      <t xml:space="preserve">برای تعویض لوله گاستروستومی از کد </t>
    </r>
    <r>
      <rPr>
        <sz val="12"/>
        <color theme="1"/>
        <rFont val="Arial"/>
        <family val="2"/>
        <charset val="1"/>
      </rPr>
      <t xml:space="preserve">400810 </t>
    </r>
    <r>
      <rPr>
        <sz val="12"/>
        <color theme="1"/>
        <rFont val="B Traffic"/>
        <charset val="178"/>
      </rPr>
      <t>استفاده کنید</t>
    </r>
    <r>
      <rPr>
        <sz val="12"/>
        <color theme="1"/>
        <rFont val="Arial"/>
        <family val="2"/>
        <charset val="1"/>
      </rPr>
      <t>)</t>
    </r>
  </si>
  <si>
    <r>
      <rPr>
        <sz val="12"/>
        <color theme="1"/>
        <rFont val="B Traffic"/>
        <charset val="178"/>
      </rPr>
      <t xml:space="preserve">گاستروستومی، باز؛ با ساختن لوله معده </t>
    </r>
    <r>
      <rPr>
        <sz val="12"/>
        <color theme="1"/>
        <rFont val="Arial"/>
        <family val="2"/>
        <charset val="1"/>
      </rPr>
      <t>(</t>
    </r>
    <r>
      <rPr>
        <sz val="12"/>
        <color theme="1"/>
        <rFont val="B Traffic"/>
        <charset val="178"/>
      </rPr>
      <t>عمل جین وی</t>
    </r>
    <r>
      <rPr>
        <sz val="12"/>
        <color theme="1"/>
        <rFont val="Arial"/>
        <family val="2"/>
        <charset val="1"/>
      </rPr>
      <t>)</t>
    </r>
  </si>
  <si>
    <t>گاسترورافی، بخیه زدن زخم یا جراحت پرفوره معده یا دئودنوم</t>
  </si>
  <si>
    <r>
      <rPr>
        <sz val="12"/>
        <color theme="1"/>
        <rFont val="B Traffic"/>
        <charset val="178"/>
      </rPr>
      <t>عمل محدودسازی حجم معده بدون بای پاس معده، برای چاقی مفرط؛ گاستروپلاستی (</t>
    </r>
    <r>
      <rPr>
        <sz val="12"/>
        <color theme="1"/>
        <rFont val="Arial"/>
        <family val="2"/>
        <charset val="1"/>
      </rPr>
      <t xml:space="preserve">Vertical Banded) یا هر روش دیگر
</t>
    </r>
  </si>
  <si>
    <r>
      <rPr>
        <sz val="12"/>
        <color theme="1"/>
        <rFont val="Arial"/>
        <family val="2"/>
        <charset val="1"/>
      </rPr>
      <t>(</t>
    </r>
    <r>
      <rPr>
        <sz val="12"/>
        <color theme="1"/>
        <rFont val="B Traffic"/>
        <charset val="178"/>
      </rPr>
      <t>مطابق با سیاست‌های خرید راهبردی تحت پوشش سازمان‌های بیمه‌گر قرار گیرد</t>
    </r>
    <r>
      <rPr>
        <sz val="12"/>
        <color theme="1"/>
        <rFont val="Arial"/>
        <family val="2"/>
        <charset val="1"/>
      </rPr>
      <t>.)</t>
    </r>
  </si>
  <si>
    <r>
      <rPr>
        <sz val="12"/>
        <color theme="1"/>
        <rFont val="B Traffic"/>
        <charset val="178"/>
      </rPr>
      <t xml:space="preserve">عمل محدود سازی حجم معده، با بای پاس معده برای چاقی مفرط؛ با گاستروانتروستومی به صورت رو-ان-وای با بازوی کوتاه (کمتر از </t>
    </r>
    <r>
      <rPr>
        <sz val="12"/>
        <color theme="1"/>
        <rFont val="Arial"/>
        <family val="2"/>
        <charset val="1"/>
      </rPr>
      <t xml:space="preserve">100 سانتیمتر) برای کم کردن جذب (معکوس کردن مجرای صفراوی پانکراسی، با سوئیچ دئودنوم)
</t>
    </r>
  </si>
  <si>
    <r>
      <rPr>
        <sz val="12"/>
        <color theme="1"/>
        <rFont val="B Traffic"/>
        <charset val="178"/>
      </rPr>
      <t xml:space="preserve">بازسازی، عمل باز، اصلاح عمل محدودسازی حجم معده برای چاقی مفرط، به غیر از ابزار قابل تنظیم محدودکننده معده </t>
    </r>
    <r>
      <rPr>
        <sz val="12"/>
        <color theme="1"/>
        <rFont val="Calibri"/>
        <family val="2"/>
        <charset val="1"/>
      </rPr>
      <t>(</t>
    </r>
    <r>
      <rPr>
        <sz val="12"/>
        <color theme="1"/>
        <rFont val="B Traffic"/>
        <charset val="178"/>
      </rPr>
      <t>عمل مستقل</t>
    </r>
    <r>
      <rPr>
        <sz val="12"/>
        <color theme="1"/>
        <rFont val="Calibri"/>
        <family val="2"/>
        <charset val="1"/>
      </rPr>
      <t xml:space="preserve">) </t>
    </r>
  </si>
  <si>
    <t>درآوردن گاسترو باندینگ</t>
  </si>
  <si>
    <r>
      <rPr>
        <sz val="12"/>
        <color theme="1"/>
        <rFont val="B Traffic"/>
        <charset val="178"/>
      </rPr>
      <t xml:space="preserve">اصلاح آناستوموز گاسترودئودنال </t>
    </r>
    <r>
      <rPr>
        <sz val="12"/>
        <color theme="1"/>
        <rFont val="Arial"/>
        <family val="2"/>
        <charset val="1"/>
      </rPr>
      <t>(</t>
    </r>
    <r>
      <rPr>
        <sz val="12"/>
        <color theme="1"/>
        <rFont val="B Traffic"/>
        <charset val="178"/>
      </rPr>
      <t>گاسترودئودنوستومی</t>
    </r>
    <r>
      <rPr>
        <sz val="12"/>
        <color theme="1"/>
        <rFont val="Arial"/>
        <family val="2"/>
        <charset val="1"/>
      </rPr>
      <t xml:space="preserve">) </t>
    </r>
    <r>
      <rPr>
        <sz val="12"/>
        <color theme="1"/>
        <rFont val="B Traffic"/>
        <charset val="178"/>
      </rPr>
      <t>با بازسازی؛ با یا بدون واگوتومی</t>
    </r>
  </si>
  <si>
    <t>بستن گاستروستومی با جراحی</t>
  </si>
  <si>
    <t>بستن فیستول گاستروکولیک</t>
  </si>
  <si>
    <r>
      <rPr>
        <sz val="12"/>
        <color theme="1"/>
        <rFont val="B Traffic"/>
        <charset val="178"/>
      </rPr>
      <t xml:space="preserve">انترولیز </t>
    </r>
    <r>
      <rPr>
        <sz val="12"/>
        <color theme="1"/>
        <rFont val="Calibri"/>
        <family val="2"/>
        <charset val="1"/>
      </rPr>
      <t>(</t>
    </r>
    <r>
      <rPr>
        <sz val="12"/>
        <color theme="1"/>
        <rFont val="B Traffic"/>
        <charset val="178"/>
      </rPr>
      <t>آزادسازی چسبندگی روده</t>
    </r>
    <r>
      <rPr>
        <sz val="12"/>
        <color theme="1"/>
        <rFont val="Calibri"/>
        <family val="2"/>
        <charset val="1"/>
      </rPr>
      <t>) (</t>
    </r>
    <r>
      <rPr>
        <sz val="12"/>
        <color theme="1"/>
        <rFont val="B Traffic"/>
        <charset val="178"/>
      </rPr>
      <t>عمل مستقل</t>
    </r>
    <r>
      <rPr>
        <sz val="12"/>
        <color theme="1"/>
        <rFont val="Calibri"/>
        <family val="2"/>
        <charset val="1"/>
      </rPr>
      <t>)</t>
    </r>
  </si>
  <si>
    <r>
      <rPr>
        <sz val="12"/>
        <color theme="1"/>
        <rFont val="Calibri"/>
        <family val="2"/>
        <charset val="1"/>
      </rPr>
      <t xml:space="preserve"> (</t>
    </r>
    <r>
      <rPr>
        <sz val="12"/>
        <color theme="1"/>
        <rFont val="B Traffic"/>
        <charset val="178"/>
      </rPr>
      <t>در خصوص بیماران با سابقه جراحی شکمی قابل محاسبه و اخذ می‌باشد</t>
    </r>
    <r>
      <rPr>
        <sz val="12"/>
        <color theme="1"/>
        <rFont val="Calibri"/>
        <family val="2"/>
        <charset val="1"/>
      </rPr>
      <t>)</t>
    </r>
  </si>
  <si>
    <t>دئودنوتومی برای اکسپلوراسیون، بیوپسی یا درآوردن جسم خارجی</t>
  </si>
  <si>
    <r>
      <rPr>
        <sz val="12"/>
        <color theme="1"/>
        <rFont val="B Traffic"/>
        <charset val="178"/>
      </rPr>
      <t xml:space="preserve">ژژنوستومی، کاتتر سوزن دار برای هیپرالیمانتاسیون </t>
    </r>
    <r>
      <rPr>
        <sz val="12"/>
        <color theme="1"/>
        <rFont val="Arial"/>
        <family val="2"/>
        <charset val="1"/>
      </rPr>
      <t>(</t>
    </r>
    <r>
      <rPr>
        <sz val="12"/>
        <color theme="1"/>
        <rFont val="B Traffic"/>
        <charset val="178"/>
      </rPr>
      <t>روده ای</t>
    </r>
    <r>
      <rPr>
        <sz val="12"/>
        <color theme="1"/>
        <rFont val="Arial"/>
        <family val="2"/>
        <charset val="1"/>
      </rPr>
      <t xml:space="preserve">)- </t>
    </r>
    <r>
      <rPr>
        <sz val="12"/>
        <color theme="1"/>
        <rFont val="B Traffic"/>
        <charset val="178"/>
      </rPr>
      <t>جداگانه و علاوه بر عمل اصلی</t>
    </r>
  </si>
  <si>
    <r>
      <rPr>
        <sz val="12"/>
        <color theme="1"/>
        <rFont val="B Traffic"/>
        <charset val="178"/>
      </rPr>
      <t xml:space="preserve">انتروتومی روده باریک، بجز دئودنوم؛ برای اکسپلوراسیون، یک یا چند بیوپسی یا درآوردن جسم خارجی یا برای کاهش فشار </t>
    </r>
    <r>
      <rPr>
        <sz val="12"/>
        <color theme="1"/>
        <rFont val="Arial"/>
        <family val="2"/>
        <charset val="1"/>
      </rPr>
      <t>(</t>
    </r>
    <r>
      <rPr>
        <sz val="12"/>
        <color theme="1"/>
        <rFont val="B Traffic"/>
        <charset val="178"/>
      </rPr>
      <t>لوله بیکر</t>
    </r>
    <r>
      <rPr>
        <sz val="12"/>
        <color theme="1"/>
        <rFont val="Arial"/>
        <family val="2"/>
        <charset val="1"/>
      </rPr>
      <t>)</t>
    </r>
  </si>
  <si>
    <t>کولوتومی برای اکسپلوراسیون، یک یا چند بیوپسی یا درآوردن جسم خارجی</t>
  </si>
  <si>
    <t>جاانداختن ولوولوس، انواژیناسیون، هرنی داخلی، بوسیله لاپاروتومی</t>
  </si>
  <si>
    <t>جا انداختن ولوولوس، انواژيناسيون، هرني داخلي، به وسيله انما</t>
  </si>
  <si>
    <t>8</t>
  </si>
  <si>
    <r>
      <rPr>
        <sz val="12"/>
        <color theme="1"/>
        <rFont val="B Traffic"/>
        <charset val="178"/>
      </rPr>
      <t>تصحیح مالروتاسیون بوسیله لیز باندهای دئودنوم و</t>
    </r>
    <r>
      <rPr>
        <sz val="12"/>
        <color theme="1"/>
        <rFont val="Arial"/>
        <family val="2"/>
        <charset val="1"/>
      </rPr>
      <t>/</t>
    </r>
    <r>
      <rPr>
        <sz val="12"/>
        <color theme="1"/>
        <rFont val="B Traffic"/>
        <charset val="178"/>
      </rPr>
      <t>یا جاانداختن ولوولوس میدگات</t>
    </r>
    <r>
      <rPr>
        <sz val="12"/>
        <color theme="1"/>
        <rFont val="Arial"/>
        <family val="2"/>
        <charset val="1"/>
      </rPr>
      <t>(</t>
    </r>
    <r>
      <rPr>
        <sz val="12"/>
        <color theme="1"/>
        <rFont val="B Traffic"/>
        <charset val="178"/>
      </rPr>
      <t>عمل لد</t>
    </r>
    <r>
      <rPr>
        <sz val="12"/>
        <color theme="1"/>
        <rFont val="Arial"/>
        <family val="2"/>
        <charset val="1"/>
      </rPr>
      <t>)</t>
    </r>
  </si>
  <si>
    <t>بیوپسی روده بوسیله کپسول، لوله، از طریق دهان، یک یا چند نمونه</t>
  </si>
  <si>
    <r>
      <rPr>
        <sz val="12"/>
        <color theme="1"/>
        <rFont val="B Traffic"/>
        <charset val="178"/>
      </rPr>
      <t>اکسیزیون یک یا چند ضایعه روده کوچک یا بزرگ بدون نیاز به آناستوموز، بیرون گذاشتن روده، یا ایجاد فیستول؛ یک انتروتومی</t>
    </r>
    <r>
      <rPr>
        <sz val="12"/>
        <color theme="1"/>
        <rFont val="Arial"/>
        <family val="2"/>
        <charset val="1"/>
      </rPr>
      <t>/</t>
    </r>
    <r>
      <rPr>
        <sz val="12"/>
        <color theme="1"/>
        <rFont val="B Traffic"/>
        <charset val="178"/>
      </rPr>
      <t>چند انتروتومی</t>
    </r>
  </si>
  <si>
    <t>انترکتومی، رزکسیون روده باریک؛ یک رزکسیون و آناستوموز</t>
  </si>
  <si>
    <t xml:space="preserve">انترکتومی، رزکسیون روده باریک؛ هر رزکسیون و آناستوموز اضافه </t>
  </si>
  <si>
    <t>انترکتومی، رزکسیون روده باریک؛ با انتروستومی</t>
  </si>
  <si>
    <t>انترکتومی، رزکسیون روده باریک برای آترزی مادرزادی، یک رزکسیون و آناستوموز قطعه پروگزیمال روده؛ با یا بدون باریک کردن</t>
  </si>
  <si>
    <t xml:space="preserve">انترکتومی، رزکسیون روده باریک برای آترزی مادرزادی، هر رزکسیون آناستوموز اضافه </t>
  </si>
  <si>
    <r>
      <rPr>
        <sz val="12"/>
        <color theme="1"/>
        <rFont val="B Traffic"/>
        <charset val="178"/>
      </rPr>
      <t xml:space="preserve">انتروانتروستومی، آناستوموز روده، با یا بدون انتروستومی پوستی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</si>
  <si>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آزادکردن خم طحالی </t>
    </r>
    <r>
      <rPr>
        <sz val="12"/>
        <color theme="1"/>
        <rFont val="Arial"/>
        <family val="2"/>
        <charset val="1"/>
      </rPr>
      <t>(Take down)</t>
    </r>
    <r>
      <rPr>
        <sz val="12"/>
        <color theme="1"/>
        <rFont val="B Traffic"/>
        <charset val="178"/>
      </rPr>
      <t xml:space="preserve">، انجام شده به همراه کولکتومی ناقص </t>
    </r>
  </si>
  <si>
    <t>کولکتومی ناقص با کوکلو ستومی انتهایی و بستن دیستال ایلئوستومی و ایجاد موکوس فیستولا و یا برداشت ایلئوم انتهایی</t>
  </si>
  <si>
    <t xml:space="preserve">کولکتومی ناقص با آناستاموز با یا بدون کولوستومی </t>
  </si>
  <si>
    <t>کولکتومی، کامل، شکمی، بدون پروکتکتومی؛ با ایلئوستومی یا ایلئوپروکتوستومی</t>
  </si>
  <si>
    <t>کولکتومی، کامل، شکمی، بدون پروکتکتومی؛ با با ایلئوستومی دریچه دار با موکوزکتومی رکتال</t>
  </si>
  <si>
    <t>کولکتومی، کامل، شکمی با پروکتکتومی یا موکوزکتومی رکتال، آناستوموز ایلئوآنال، با با بدون ایچاد محفظه نگهدارنده از ایلئوم، با یا بدون لوپ ایلئوستومی</t>
  </si>
  <si>
    <r>
      <rPr>
        <sz val="12"/>
        <color theme="1"/>
        <rFont val="B Traffic"/>
        <charset val="178"/>
      </rPr>
      <t xml:space="preserve">آنتروستومی یا سکوستومی لوله ای </t>
    </r>
    <r>
      <rPr>
        <sz val="12"/>
        <color theme="1"/>
        <rFont val="Arial"/>
        <family val="2"/>
        <charset val="1"/>
      </rPr>
      <t>(</t>
    </r>
    <r>
      <rPr>
        <sz val="12"/>
        <color theme="1"/>
        <rFont val="B Traffic"/>
        <charset val="178"/>
      </rPr>
      <t>برای مثال برای کاهش فشار یا تغذیه</t>
    </r>
    <r>
      <rPr>
        <sz val="12"/>
        <color theme="1"/>
        <rFont val="Arial"/>
        <family val="2"/>
        <charset val="1"/>
      </rPr>
      <t>) (</t>
    </r>
    <r>
      <rPr>
        <sz val="12"/>
        <color theme="1"/>
        <rFont val="B Traffic"/>
        <charset val="178"/>
      </rPr>
      <t>عمل مستقل</t>
    </r>
    <r>
      <rPr>
        <sz val="12"/>
        <color theme="1"/>
        <rFont val="Arial"/>
        <family val="2"/>
        <charset val="1"/>
      </rPr>
      <t>)</t>
    </r>
  </si>
  <si>
    <r>
      <rPr>
        <sz val="12"/>
        <color theme="1"/>
        <rFont val="B Traffic"/>
        <charset val="178"/>
      </rPr>
      <t xml:space="preserve">ایلئوستومی یا ژژنوستومی، غیر لوله ای </t>
    </r>
    <r>
      <rPr>
        <sz val="12"/>
        <color theme="1"/>
        <rFont val="Arial"/>
        <family val="2"/>
        <charset val="1"/>
      </rPr>
      <t>(</t>
    </r>
    <r>
      <rPr>
        <sz val="12"/>
        <color theme="1"/>
        <rFont val="B Traffic"/>
        <charset val="178"/>
      </rPr>
      <t>عمل مستقل</t>
    </r>
    <r>
      <rPr>
        <sz val="12"/>
        <color theme="1"/>
        <rFont val="Arial"/>
        <family val="2"/>
        <charset val="1"/>
      </rPr>
      <t>)</t>
    </r>
  </si>
  <si>
    <t>اصلاح ایلئوستومی</t>
  </si>
  <si>
    <r>
      <rPr>
        <sz val="12"/>
        <color theme="1"/>
        <rFont val="B Traffic"/>
        <charset val="178"/>
      </rPr>
      <t xml:space="preserve">ایلئوستومی دریچه دار </t>
    </r>
    <r>
      <rPr>
        <sz val="12"/>
        <color theme="1"/>
        <rFont val="Arial"/>
        <family val="2"/>
        <charset val="1"/>
      </rPr>
      <t>(</t>
    </r>
    <r>
      <rPr>
        <sz val="12"/>
        <color theme="1"/>
        <rFont val="B Traffic"/>
        <charset val="178"/>
      </rPr>
      <t xml:space="preserve">عمل </t>
    </r>
    <r>
      <rPr>
        <sz val="12"/>
        <color theme="1"/>
        <rFont val="Arial"/>
        <family val="2"/>
        <charset val="1"/>
      </rPr>
      <t>Kock) (</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</si>
  <si>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ارزیابی فیبراپتیک از کد </t>
    </r>
    <r>
      <rPr>
        <sz val="12"/>
        <color theme="1"/>
        <rFont val="Arial"/>
        <family val="2"/>
        <charset val="1"/>
      </rPr>
      <t xml:space="preserve">401070 </t>
    </r>
    <r>
      <rPr>
        <sz val="12"/>
        <color theme="1"/>
        <rFont val="B Traffic"/>
        <charset val="178"/>
      </rPr>
      <t>استفاده نمائید</t>
    </r>
    <r>
      <rPr>
        <sz val="12"/>
        <color theme="1"/>
        <rFont val="Arial"/>
        <family val="2"/>
        <charset val="1"/>
      </rPr>
      <t>)</t>
    </r>
  </si>
  <si>
    <r>
      <rPr>
        <sz val="12"/>
        <color theme="1"/>
        <rFont val="B Traffic"/>
        <charset val="178"/>
      </rPr>
      <t xml:space="preserve">کولوستومی یا سکوستومی در سطح پوست با یا بدون بیوپسی های متعدد </t>
    </r>
    <r>
      <rPr>
        <sz val="12"/>
        <color theme="1"/>
        <rFont val="Arial"/>
        <family val="2"/>
        <charset val="1"/>
      </rPr>
      <t>(</t>
    </r>
    <r>
      <rPr>
        <sz val="12"/>
        <color theme="1"/>
        <rFont val="B Traffic"/>
        <charset val="178"/>
      </rPr>
      <t>برای مثال برای مگاکولون مادرزادی</t>
    </r>
    <r>
      <rPr>
        <sz val="12"/>
        <color theme="1"/>
        <rFont val="Arial"/>
        <family val="2"/>
        <charset val="1"/>
      </rPr>
      <t>) (</t>
    </r>
    <r>
      <rPr>
        <sz val="12"/>
        <color theme="1"/>
        <rFont val="B Traffic"/>
        <charset val="178"/>
      </rPr>
      <t>عمل مستقل</t>
    </r>
    <r>
      <rPr>
        <sz val="12"/>
        <color theme="1"/>
        <rFont val="Arial"/>
        <family val="2"/>
        <charset val="1"/>
      </rPr>
      <t>)</t>
    </r>
  </si>
  <si>
    <r>
      <rPr>
        <sz val="12"/>
        <color theme="1"/>
        <rFont val="B Traffic"/>
        <charset val="178"/>
      </rPr>
      <t xml:space="preserve">اصلاح کولوستومی؛ ساده یا عارضه دار شده با یا بدون ترمیم فتق مجاور کولوستومی </t>
    </r>
    <r>
      <rPr>
        <sz val="12"/>
        <color theme="1"/>
        <rFont val="Arial"/>
        <family val="2"/>
        <charset val="1"/>
      </rPr>
      <t>(</t>
    </r>
    <r>
      <rPr>
        <sz val="12"/>
        <color theme="1"/>
        <rFont val="B Traffic"/>
        <charset val="178"/>
      </rPr>
      <t>ترمیم عمقی</t>
    </r>
    <r>
      <rPr>
        <sz val="12"/>
        <color theme="1"/>
        <rFont val="Arial"/>
        <family val="2"/>
        <charset val="1"/>
      </rPr>
      <t>) (</t>
    </r>
    <r>
      <rPr>
        <sz val="12"/>
        <color theme="1"/>
        <rFont val="B Traffic"/>
        <charset val="178"/>
      </rPr>
      <t>عمل مستقل</t>
    </r>
    <r>
      <rPr>
        <sz val="12"/>
        <color theme="1"/>
        <rFont val="Arial"/>
        <family val="2"/>
        <charset val="1"/>
      </rPr>
      <t>)</t>
    </r>
  </si>
  <si>
    <r>
      <rPr>
        <sz val="12"/>
        <color theme="1"/>
        <rFont val="B Traffic"/>
        <charset val="178"/>
      </rPr>
      <t xml:space="preserve">آندوسکوپی روده باریک، انتروسکوپی بعد از قسمت دوم دئودنوم، غیر ایلئوم؛ تشخیصی، با یا بدون گرفتن نمونه بوسیله برس زدن یا شستشو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</si>
  <si>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ارزش تام </t>
    </r>
    <r>
      <rPr>
        <sz val="12"/>
        <color theme="1"/>
        <rFont val="Arial"/>
        <family val="2"/>
        <charset val="1"/>
      </rPr>
      <t xml:space="preserve">6 </t>
    </r>
    <r>
      <rPr>
        <sz val="12"/>
        <color theme="1"/>
        <rFont val="B Traffic"/>
        <charset val="178"/>
      </rPr>
      <t>واحد</t>
    </r>
  </si>
  <si>
    <t>آندوسكوپي روده باريك، انتروسكوپي بعد از قسمت دوم دئودنوم، غير ايلئوم؛ جهت درآوردن جسم خارجي و یا با درآوردن تومور، پوليپ يا ضايعات ديگر</t>
  </si>
  <si>
    <r>
      <rPr>
        <sz val="12"/>
        <color theme="1"/>
        <rFont val="B Traffic"/>
        <charset val="178"/>
      </rPr>
      <t xml:space="preserve">آندوسكوپي درماني روده باريك، آنتروسكوپي بعد از قسمت دوم دئودنوم، غير ايلئوم؛ جهت كنترل خونريزي </t>
    </r>
    <r>
      <rPr>
        <sz val="12"/>
        <color theme="1"/>
        <rFont val="Calibri"/>
        <family val="2"/>
        <charset val="1"/>
      </rPr>
      <t>(</t>
    </r>
    <r>
      <rPr>
        <sz val="12"/>
        <color theme="1"/>
        <rFont val="B Traffic"/>
        <charset val="178"/>
      </rPr>
      <t>براي مثال تزريق، كوتريزاسيون يك يا دو قطبي، ليزر، پروب گرمازا، استاپلر، منعقدكننده پلاسما</t>
    </r>
    <r>
      <rPr>
        <sz val="12"/>
        <color theme="1"/>
        <rFont val="Calibri"/>
        <family val="2"/>
        <charset val="1"/>
      </rPr>
      <t xml:space="preserve">) </t>
    </r>
    <r>
      <rPr>
        <sz val="12"/>
        <color theme="1"/>
        <rFont val="B Traffic"/>
        <charset val="178"/>
      </rPr>
      <t>يا گذاشتن استنت يا لوله ژژنوستومي يا تبديل لوله گاستروستومي به لوله ژژنوستومي</t>
    </r>
  </si>
  <si>
    <r>
      <rPr>
        <sz val="12"/>
        <color theme="1"/>
        <rFont val="B Traffic"/>
        <charset val="178"/>
      </rPr>
      <t xml:space="preserve">آندوسكوپي تشخيصي روده باريك، آنتروسكوپي بعد از قسمت دوم دئودنوم، شامل ايلئوم؛ با يا بدون جمع آوري نمونه بوسيله برس زدن يا شستشو با بيوپسي منفرد يا متعدد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</si>
  <si>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آندوسكوپي روده باريك، انتروسكوپي بعد از قسمت دوم دئودنوم، شامل ايلئوم؛ با كنترل خونريزي </t>
    </r>
    <r>
      <rPr>
        <sz val="12"/>
        <color theme="1"/>
        <rFont val="Calibri"/>
        <family val="2"/>
        <charset val="1"/>
      </rPr>
      <t>(</t>
    </r>
    <r>
      <rPr>
        <sz val="12"/>
        <color theme="1"/>
        <rFont val="B Traffic"/>
        <charset val="178"/>
      </rPr>
      <t>براي مثال تزريق، كوتريزاسيون يك و دو قطبي، ليزر، پروب گرمازا، استپلر، منعقدكننده پلاسما</t>
    </r>
    <r>
      <rPr>
        <sz val="12"/>
        <color theme="1"/>
        <rFont val="Calibri"/>
        <family val="2"/>
        <charset val="1"/>
      </rPr>
      <t>)</t>
    </r>
  </si>
  <si>
    <r>
      <rPr>
        <sz val="12"/>
        <color theme="1"/>
        <rFont val="B Traffic"/>
        <charset val="178"/>
      </rPr>
      <t xml:space="preserve">آندوسكوپي روده باريك، انتروسكوپي بعد از قسمت دوم دئودنوم، شامل ايلئوم با گذاشتن استنت از طريق اندوسكوپ </t>
    </r>
    <r>
      <rPr>
        <sz val="12"/>
        <color theme="1"/>
        <rFont val="Calibri"/>
        <family val="2"/>
        <charset val="1"/>
      </rPr>
      <t>(</t>
    </r>
    <r>
      <rPr>
        <sz val="12"/>
        <color theme="1"/>
        <rFont val="B Traffic"/>
        <charset val="178"/>
      </rPr>
      <t>شامل پره ديلاتاسيون</t>
    </r>
    <r>
      <rPr>
        <sz val="12"/>
        <color theme="1"/>
        <rFont val="Calibri"/>
        <family val="2"/>
        <charset val="1"/>
      </rPr>
      <t xml:space="preserve">) </t>
    </r>
    <r>
      <rPr>
        <sz val="12"/>
        <color theme="1"/>
        <rFont val="B Traffic"/>
        <charset val="178"/>
      </rPr>
      <t>يا برداشتن پوليپ و تخريب تومور به هر روش و يا آزاد كردن چسبندگي‌هاي شكمي</t>
    </r>
  </si>
  <si>
    <t>ایلئوسکوپی از راه استوما؛ تشخیصی، با یا بدون جمع آوری نمونه بوسیله برس زدن یا شستشو با بیوپسی منفرد یا متعدد</t>
  </si>
  <si>
    <r>
      <rPr>
        <sz val="12"/>
        <color theme="1"/>
        <rFont val="B Traffic"/>
        <charset val="178"/>
      </rPr>
      <t xml:space="preserve">ايلئوسكوپي درمانی از راه استوما؛ با گذاشتن استنت از طريق اندوسكوپ </t>
    </r>
    <r>
      <rPr>
        <sz val="12"/>
        <color theme="1"/>
        <rFont val="Calibri"/>
        <family val="2"/>
        <charset val="1"/>
      </rPr>
      <t>(</t>
    </r>
    <r>
      <rPr>
        <sz val="12"/>
        <color theme="1"/>
        <rFont val="B Traffic"/>
        <charset val="178"/>
      </rPr>
      <t>شامل پره ديلاتاسيون</t>
    </r>
    <r>
      <rPr>
        <sz val="12"/>
        <color theme="1"/>
        <rFont val="Calibri"/>
        <family val="2"/>
        <charset val="1"/>
      </rPr>
      <t>)</t>
    </r>
  </si>
  <si>
    <r>
      <rPr>
        <sz val="12"/>
        <color theme="1"/>
        <rFont val="B Traffic"/>
        <charset val="178"/>
      </rPr>
      <t>بررسی آندوسکوپیک کیسه یا پاچ روده باریک</t>
    </r>
    <r>
      <rPr>
        <sz val="12"/>
        <color theme="1"/>
        <rFont val="Arial"/>
        <family val="2"/>
        <charset val="1"/>
      </rPr>
      <t>(</t>
    </r>
    <r>
      <rPr>
        <sz val="12"/>
        <color theme="1"/>
        <rFont val="B Traffic"/>
        <charset val="178"/>
      </rPr>
      <t>شکمی یا لگنی</t>
    </r>
    <r>
      <rPr>
        <sz val="12"/>
        <color theme="1"/>
        <rFont val="Arial"/>
        <family val="2"/>
        <charset val="1"/>
      </rPr>
      <t>)</t>
    </r>
    <r>
      <rPr>
        <sz val="12"/>
        <color theme="1"/>
        <rFont val="B Traffic"/>
        <charset val="178"/>
      </rPr>
      <t xml:space="preserve">؛ تشخیصی با یا بدون جمع آوری نمونه بوسیله برس زدن یا شستشوبا بیوپسی منفرد یا متعدد </t>
    </r>
  </si>
  <si>
    <r>
      <rPr>
        <sz val="12"/>
        <color theme="1"/>
        <rFont val="B Traffic"/>
        <charset val="178"/>
      </rPr>
      <t xml:space="preserve">کولونوسکوپی از طریق استوما؛ تشخیصی، با یا بدون جمع آوری نمونه بوسیله برس زدن یا شستشوبا بیوپسی منفرد یا متعدد </t>
    </r>
    <r>
      <rPr>
        <sz val="12"/>
        <color theme="1"/>
        <rFont val="Arial"/>
        <family val="2"/>
        <charset val="1"/>
      </rPr>
      <t>(</t>
    </r>
    <r>
      <rPr>
        <sz val="12"/>
        <color theme="1"/>
        <rFont val="B Traffic"/>
        <charset val="178"/>
      </rPr>
      <t>عمل مستقل</t>
    </r>
    <r>
      <rPr>
        <sz val="12"/>
        <color theme="1"/>
        <rFont val="Arial"/>
        <family val="2"/>
        <charset val="1"/>
      </rPr>
      <t>)</t>
    </r>
  </si>
  <si>
    <t>کولونوسکوپی از طریق استوما؛ با درآوردن جسم خارجی</t>
  </si>
  <si>
    <t xml:space="preserve">كولونوسكوپي از طريق استوما؛ جهت درآوردن تومور، پوليپ يا ضايعات ديگر </t>
  </si>
  <si>
    <r>
      <rPr>
        <sz val="12"/>
        <color theme="1"/>
        <rFont val="B Traffic"/>
        <charset val="178"/>
      </rPr>
      <t xml:space="preserve">كولونوسكوپي درمانی از طريق استوما؛ با گذاشتن استنت از طريق اندوسكوپ </t>
    </r>
    <r>
      <rPr>
        <sz val="12"/>
        <color theme="1"/>
        <rFont val="Calibri"/>
        <family val="2"/>
        <charset val="1"/>
      </rPr>
      <t>(</t>
    </r>
    <r>
      <rPr>
        <sz val="12"/>
        <color theme="1"/>
        <rFont val="B Traffic"/>
        <charset val="178"/>
      </rPr>
      <t>شامل پره ديلاتاسيون</t>
    </r>
    <r>
      <rPr>
        <sz val="12"/>
        <color theme="1"/>
        <rFont val="Calibri"/>
        <family val="2"/>
        <charset val="1"/>
      </rPr>
      <t xml:space="preserve">) </t>
    </r>
    <r>
      <rPr>
        <sz val="12"/>
        <color theme="1"/>
        <rFont val="B Traffic"/>
        <charset val="178"/>
      </rPr>
      <t xml:space="preserve">و یا جهت كنترل خونريزي </t>
    </r>
    <r>
      <rPr>
        <sz val="12"/>
        <color theme="1"/>
        <rFont val="Calibri"/>
        <family val="2"/>
        <charset val="1"/>
      </rPr>
      <t>(</t>
    </r>
    <r>
      <rPr>
        <sz val="12"/>
        <color theme="1"/>
        <rFont val="B Traffic"/>
        <charset val="178"/>
      </rPr>
      <t>براي مثال تزريق، كوتريزاسيون يك يا دو قطبي، ليزر، پروب گرمازا، استپلر، منعقدكننده پلاسما</t>
    </r>
    <r>
      <rPr>
        <sz val="12"/>
        <color theme="1"/>
        <rFont val="Calibri"/>
        <family val="2"/>
        <charset val="1"/>
      </rPr>
      <t>)</t>
    </r>
  </si>
  <si>
    <r>
      <rPr>
        <sz val="12"/>
        <color theme="1"/>
        <rFont val="B Traffic"/>
        <charset val="178"/>
      </rPr>
      <t xml:space="preserve">واردکردن لوله بلند معده ای </t>
    </r>
    <r>
      <rPr>
        <sz val="12"/>
        <color theme="1"/>
        <rFont val="Arial"/>
        <family val="2"/>
        <charset val="1"/>
      </rPr>
      <t xml:space="preserve">_ </t>
    </r>
    <r>
      <rPr>
        <sz val="12"/>
        <color theme="1"/>
        <rFont val="B Traffic"/>
        <charset val="178"/>
      </rPr>
      <t>روده ای</t>
    </r>
    <r>
      <rPr>
        <sz val="12"/>
        <color theme="1"/>
        <rFont val="Arial"/>
        <family val="2"/>
        <charset val="1"/>
      </rPr>
      <t>(</t>
    </r>
    <r>
      <rPr>
        <sz val="12"/>
        <color theme="1"/>
        <rFont val="B Traffic"/>
        <charset val="178"/>
      </rPr>
      <t xml:space="preserve">لوله </t>
    </r>
    <r>
      <rPr>
        <sz val="12"/>
        <color theme="1"/>
        <rFont val="Arial"/>
        <family val="2"/>
        <charset val="1"/>
      </rPr>
      <t>Miller-Abbott)</t>
    </r>
  </si>
  <si>
    <r>
      <rPr>
        <sz val="12"/>
        <color theme="1"/>
        <rFont val="B Traffic"/>
        <charset val="178"/>
      </rPr>
      <t xml:space="preserve">بخیه زدن روده باریک </t>
    </r>
    <r>
      <rPr>
        <sz val="12"/>
        <color theme="1"/>
        <rFont val="Arial"/>
        <family val="2"/>
        <charset val="1"/>
      </rPr>
      <t>(</t>
    </r>
    <r>
      <rPr>
        <sz val="12"/>
        <color theme="1"/>
        <rFont val="B Traffic"/>
        <charset val="178"/>
      </rPr>
      <t>انترورافی</t>
    </r>
    <r>
      <rPr>
        <sz val="12"/>
        <color theme="1"/>
        <rFont val="Arial"/>
        <family val="2"/>
        <charset val="1"/>
      </rPr>
      <t xml:space="preserve">) </t>
    </r>
    <r>
      <rPr>
        <sz val="12"/>
        <color theme="1"/>
        <rFont val="B Traffic"/>
        <charset val="178"/>
      </rPr>
      <t xml:space="preserve">یا بزرگ </t>
    </r>
    <r>
      <rPr>
        <sz val="12"/>
        <color theme="1"/>
        <rFont val="Arial"/>
        <family val="2"/>
        <charset val="1"/>
      </rPr>
      <t>(</t>
    </r>
    <r>
      <rPr>
        <sz val="12"/>
        <color theme="1"/>
        <rFont val="B Traffic"/>
        <charset val="178"/>
      </rPr>
      <t>کولورافی</t>
    </r>
    <r>
      <rPr>
        <sz val="12"/>
        <color theme="1"/>
        <rFont val="Arial"/>
        <family val="2"/>
        <charset val="1"/>
      </rPr>
      <t xml:space="preserve">) </t>
    </r>
    <r>
      <rPr>
        <sz val="12"/>
        <color theme="1"/>
        <rFont val="B Traffic"/>
        <charset val="178"/>
      </rPr>
      <t>برای زخم پرفوره، دیورتیکول، جراحت، آسیب یا پارگی، یک یا چند سوراخ؛ با یا بدون کولوستومی</t>
    </r>
  </si>
  <si>
    <r>
      <rPr>
        <sz val="12"/>
        <color theme="1"/>
        <rFont val="B Traffic"/>
        <charset val="178"/>
      </rPr>
      <t xml:space="preserve">استریکچرپلاستی روده </t>
    </r>
    <r>
      <rPr>
        <sz val="12"/>
        <color theme="1"/>
        <rFont val="Arial"/>
        <family val="2"/>
        <charset val="1"/>
      </rPr>
      <t>(</t>
    </r>
    <r>
      <rPr>
        <sz val="12"/>
        <color theme="1"/>
        <rFont val="B Traffic"/>
        <charset val="178"/>
      </rPr>
      <t>انتروتومی و انترورافی</t>
    </r>
    <r>
      <rPr>
        <sz val="12"/>
        <color theme="1"/>
        <rFont val="Arial"/>
        <family val="2"/>
        <charset val="1"/>
      </rPr>
      <t xml:space="preserve">) </t>
    </r>
    <r>
      <rPr>
        <sz val="12"/>
        <color theme="1"/>
        <rFont val="B Traffic"/>
        <charset val="178"/>
      </rPr>
      <t>با یا بدون دیلاتاسیون، برای انسداد روده</t>
    </r>
  </si>
  <si>
    <r>
      <rPr>
        <sz val="12"/>
        <color theme="1"/>
        <rFont val="B Traffic"/>
        <charset val="178"/>
      </rPr>
      <t>بستن انتروستومی روده بزرگ یا کوچک</t>
    </r>
    <r>
      <rPr>
        <sz val="12"/>
        <color theme="1"/>
        <rFont val="Arial"/>
        <family val="2"/>
        <charset val="1"/>
      </rPr>
      <t xml:space="preserve">/ </t>
    </r>
    <r>
      <rPr>
        <sz val="12"/>
        <color theme="1"/>
        <rFont val="B Traffic"/>
        <charset val="178"/>
      </rPr>
      <t xml:space="preserve">با رزکسیون و آناستوموز </t>
    </r>
    <r>
      <rPr>
        <sz val="12"/>
        <color theme="1"/>
        <rFont val="Arial"/>
        <family val="2"/>
        <charset val="1"/>
      </rPr>
      <t>(</t>
    </r>
    <r>
      <rPr>
        <sz val="12"/>
        <color theme="1"/>
        <rFont val="B Traffic"/>
        <charset val="178"/>
      </rPr>
      <t>بجز کولورکتال</t>
    </r>
    <r>
      <rPr>
        <sz val="12"/>
        <color theme="1"/>
        <rFont val="Arial"/>
        <family val="2"/>
        <charset val="1"/>
      </rPr>
      <t>)</t>
    </r>
  </si>
  <si>
    <r>
      <rPr>
        <sz val="12"/>
        <color theme="1"/>
        <rFont val="B Traffic"/>
        <charset val="178"/>
      </rPr>
      <t xml:space="preserve">استریکچرپلاستی روده </t>
    </r>
    <r>
      <rPr>
        <sz val="12"/>
        <color theme="1"/>
        <rFont val="Arial"/>
        <family val="2"/>
        <charset val="1"/>
      </rPr>
      <t>(</t>
    </r>
    <r>
      <rPr>
        <sz val="12"/>
        <color theme="1"/>
        <rFont val="B Traffic"/>
        <charset val="178"/>
      </rPr>
      <t>انتروتومی و انترورافی</t>
    </r>
    <r>
      <rPr>
        <sz val="12"/>
        <color theme="1"/>
        <rFont val="Arial"/>
        <family val="2"/>
        <charset val="1"/>
      </rPr>
      <t xml:space="preserve">) </t>
    </r>
    <r>
      <rPr>
        <sz val="12"/>
        <color theme="1"/>
        <rFont val="B Traffic"/>
        <charset val="178"/>
      </rPr>
      <t xml:space="preserve">با یا بدون دیلاتاسیون، برای انسداد روده با رزکسیون و آناستوموز کولورکتال </t>
    </r>
    <r>
      <rPr>
        <sz val="12"/>
        <color theme="1"/>
        <rFont val="Arial"/>
        <family val="2"/>
        <charset val="1"/>
      </rPr>
      <t>(</t>
    </r>
    <r>
      <rPr>
        <sz val="12"/>
        <color theme="1"/>
        <rFont val="B Traffic"/>
        <charset val="178"/>
      </rPr>
      <t>برای مثال بستن هارتمن پاچ</t>
    </r>
    <r>
      <rPr>
        <sz val="12"/>
        <color theme="1"/>
        <rFont val="Arial"/>
        <family val="2"/>
        <charset val="1"/>
      </rPr>
      <t>)</t>
    </r>
  </si>
  <si>
    <r>
      <rPr>
        <sz val="12"/>
        <color theme="1"/>
        <rFont val="B Traffic"/>
        <charset val="178"/>
      </rPr>
      <t xml:space="preserve">بستن فیستول پوستی </t>
    </r>
    <r>
      <rPr>
        <sz val="12"/>
        <color theme="1"/>
        <rFont val="Arial"/>
        <family val="2"/>
        <charset val="1"/>
      </rPr>
      <t xml:space="preserve">_ </t>
    </r>
    <r>
      <rPr>
        <sz val="12"/>
        <color theme="1"/>
        <rFont val="B Traffic"/>
        <charset val="178"/>
      </rPr>
      <t>روده ای</t>
    </r>
    <r>
      <rPr>
        <sz val="12"/>
        <color theme="1"/>
        <rFont val="Arial"/>
        <family val="2"/>
        <charset val="1"/>
      </rPr>
      <t>/</t>
    </r>
    <r>
      <rPr>
        <sz val="12"/>
        <color theme="1"/>
        <rFont val="B Traffic"/>
        <charset val="178"/>
      </rPr>
      <t>بستن فیستول آنتروانتریک یا انتروکولیک</t>
    </r>
  </si>
  <si>
    <t xml:space="preserve">بستن فیستول روده به مثانه؛ با یا بدون برداشتن قسمتی از روده یا مثانه </t>
  </si>
  <si>
    <r>
      <rPr>
        <sz val="12"/>
        <color theme="1"/>
        <rFont val="Arial"/>
        <family val="2"/>
        <charset val="1"/>
      </rPr>
      <t>(</t>
    </r>
    <r>
      <rPr>
        <sz val="12"/>
        <color theme="1"/>
        <rFont val="B Traffic"/>
        <charset val="178"/>
      </rPr>
      <t xml:space="preserve">برای بستن فیستول کلیه به کولون به کد </t>
    </r>
    <r>
      <rPr>
        <sz val="12"/>
        <color theme="1"/>
        <rFont val="Arial"/>
        <family val="2"/>
        <charset val="1"/>
      </rPr>
      <t xml:space="preserve">500160 </t>
    </r>
    <r>
      <rPr>
        <sz val="12"/>
        <color theme="1"/>
        <rFont val="B Traffic"/>
        <charset val="178"/>
      </rPr>
      <t>مراجعه نمائید</t>
    </r>
    <r>
      <rPr>
        <sz val="12"/>
        <color theme="1"/>
        <rFont val="Arial"/>
        <family val="2"/>
        <charset val="1"/>
      </rPr>
      <t>) (</t>
    </r>
    <r>
      <rPr>
        <sz val="12"/>
        <color theme="1"/>
        <rFont val="B Traffic"/>
        <charset val="178"/>
      </rPr>
      <t xml:space="preserve">برای بستن فیستول معده به کولون از کد </t>
    </r>
    <r>
      <rPr>
        <sz val="12"/>
        <color theme="1"/>
        <rFont val="Arial"/>
        <family val="2"/>
        <charset val="1"/>
      </rPr>
      <t xml:space="preserve">400865 </t>
    </r>
    <r>
      <rPr>
        <sz val="12"/>
        <color theme="1"/>
        <rFont val="B Traffic"/>
        <charset val="178"/>
      </rPr>
      <t>استفاده نمائید</t>
    </r>
    <r>
      <rPr>
        <sz val="12"/>
        <color theme="1"/>
        <rFont val="Arial"/>
        <family val="2"/>
        <charset val="1"/>
      </rPr>
      <t>) (</t>
    </r>
    <r>
      <rPr>
        <sz val="12"/>
        <color theme="1"/>
        <rFont val="B Traffic"/>
        <charset val="178"/>
      </rPr>
      <t xml:space="preserve">برای بستن فیستول مثانه به رکتوم به کدهای </t>
    </r>
    <r>
      <rPr>
        <sz val="12"/>
        <color theme="1"/>
        <rFont val="Arial"/>
        <family val="2"/>
        <charset val="1"/>
      </rPr>
      <t>401435</t>
    </r>
    <r>
      <rPr>
        <sz val="12"/>
        <color theme="1"/>
        <rFont val="B Traffic"/>
        <charset val="178"/>
      </rPr>
      <t xml:space="preserve">و </t>
    </r>
    <r>
      <rPr>
        <sz val="12"/>
        <color theme="1"/>
        <rFont val="Arial"/>
        <family val="2"/>
        <charset val="1"/>
      </rPr>
      <t xml:space="preserve">401440 </t>
    </r>
    <r>
      <rPr>
        <sz val="12"/>
        <color theme="1"/>
        <rFont val="B Traffic"/>
        <charset val="178"/>
      </rPr>
      <t>مراجعه نمائید</t>
    </r>
    <r>
      <rPr>
        <sz val="12"/>
        <color theme="1"/>
        <rFont val="Arial"/>
        <family val="2"/>
        <charset val="1"/>
      </rPr>
      <t>)</t>
    </r>
  </si>
  <si>
    <r>
      <rPr>
        <sz val="12"/>
        <color theme="1"/>
        <rFont val="B Traffic"/>
        <charset val="178"/>
      </rPr>
      <t xml:space="preserve">پلیکاسیون روده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</si>
  <si>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جلوگیری از پایین افتادن روده باریک به داخل لگن بوسیله مش یا پروتزهای دیگر یا بافت طبیعی </t>
    </r>
    <r>
      <rPr>
        <sz val="12"/>
        <color theme="1"/>
        <rFont val="Arial"/>
        <family val="2"/>
        <charset val="1"/>
      </rPr>
      <t>(</t>
    </r>
    <r>
      <rPr>
        <sz val="12"/>
        <color theme="1"/>
        <rFont val="B Traffic"/>
        <charset val="178"/>
      </rPr>
      <t>مثانه یا امنتوم</t>
    </r>
    <r>
      <rPr>
        <sz val="12"/>
        <color theme="1"/>
        <rFont val="Arial"/>
        <family val="2"/>
        <charset val="1"/>
      </rPr>
      <t>)</t>
    </r>
  </si>
  <si>
    <t xml:space="preserve">لاواژ لاپاروسکوپیک کولون </t>
  </si>
  <si>
    <r>
      <rPr>
        <sz val="12"/>
        <color theme="1"/>
        <rFont val="Arial"/>
        <family val="2"/>
        <charset val="1"/>
      </rPr>
      <t>(</t>
    </r>
    <r>
      <rPr>
        <sz val="12"/>
        <color theme="1"/>
        <rFont val="B Traffic"/>
        <charset val="178"/>
      </rPr>
      <t>به صورت مستقل علاوه بر کد عمل اصلی گزارش شود</t>
    </r>
    <r>
      <rPr>
        <sz val="12"/>
        <color theme="1"/>
        <rFont val="Arial"/>
        <family val="2"/>
        <charset val="1"/>
      </rPr>
      <t>)</t>
    </r>
  </si>
  <si>
    <r>
      <rPr>
        <sz val="12"/>
        <color theme="1"/>
        <rFont val="B Traffic"/>
        <charset val="178"/>
      </rPr>
      <t xml:space="preserve">اکسیزیون دیورتیکول مکل </t>
    </r>
    <r>
      <rPr>
        <sz val="12"/>
        <color theme="1"/>
        <rFont val="Arial"/>
        <family val="2"/>
        <charset val="1"/>
      </rPr>
      <t>(</t>
    </r>
    <r>
      <rPr>
        <sz val="12"/>
        <color theme="1"/>
        <rFont val="B Traffic"/>
        <charset val="178"/>
      </rPr>
      <t>دیورتیکولکتومی</t>
    </r>
    <r>
      <rPr>
        <sz val="12"/>
        <color theme="1"/>
        <rFont val="Arial"/>
        <family val="2"/>
        <charset val="1"/>
      </rPr>
      <t xml:space="preserve">) </t>
    </r>
    <r>
      <rPr>
        <sz val="12"/>
        <color theme="1"/>
        <rFont val="B Traffic"/>
        <charset val="178"/>
      </rPr>
      <t>یا مجرای اومفالومزانتریک</t>
    </r>
  </si>
  <si>
    <r>
      <rPr>
        <sz val="12"/>
        <color theme="1"/>
        <rFont val="B Traffic"/>
        <charset val="178"/>
      </rPr>
      <t>اکسیزیون ضایعه مزانتر</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</si>
  <si>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Arial"/>
        <family val="2"/>
        <charset val="1"/>
      </rPr>
      <t xml:space="preserve"> (</t>
    </r>
    <r>
      <rPr>
        <sz val="12"/>
        <color theme="1"/>
        <rFont val="B Traffic"/>
        <charset val="178"/>
      </rPr>
      <t>با رزکسیون روده به کدهای</t>
    </r>
    <r>
      <rPr>
        <sz val="12"/>
        <color theme="1"/>
        <rFont val="Arial"/>
        <family val="2"/>
        <charset val="1"/>
      </rPr>
      <t xml:space="preserve">400915 </t>
    </r>
    <r>
      <rPr>
        <sz val="12"/>
        <color theme="1"/>
        <rFont val="B Traffic"/>
        <charset val="178"/>
      </rPr>
      <t xml:space="preserve">یا </t>
    </r>
    <r>
      <rPr>
        <sz val="12"/>
        <color theme="1"/>
        <rFont val="Arial"/>
        <family val="2"/>
        <charset val="1"/>
      </rPr>
      <t xml:space="preserve">400955 </t>
    </r>
    <r>
      <rPr>
        <sz val="12"/>
        <color theme="1"/>
        <rFont val="B Traffic"/>
        <charset val="178"/>
      </rPr>
      <t>به بعد مراجعه نمائید</t>
    </r>
    <r>
      <rPr>
        <sz val="12"/>
        <color theme="1"/>
        <rFont val="Arial"/>
        <family val="2"/>
        <charset val="1"/>
      </rPr>
      <t>)</t>
    </r>
  </si>
  <si>
    <r>
      <rPr>
        <sz val="12"/>
        <color theme="1"/>
        <rFont val="B Traffic"/>
        <charset val="178"/>
      </rPr>
      <t xml:space="preserve">بخیه مزانتر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</si>
  <si>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جا انداختن و ترمیم فتق از کد </t>
    </r>
    <r>
      <rPr>
        <sz val="12"/>
        <color theme="1"/>
        <rFont val="Arial"/>
        <family val="2"/>
        <charset val="1"/>
      </rPr>
      <t xml:space="preserve">400900 </t>
    </r>
    <r>
      <rPr>
        <sz val="12"/>
        <color theme="1"/>
        <rFont val="B Traffic"/>
        <charset val="178"/>
      </rPr>
      <t>استفاده نمائید</t>
    </r>
    <r>
      <rPr>
        <sz val="12"/>
        <color theme="1"/>
        <rFont val="Arial"/>
        <family val="2"/>
        <charset val="1"/>
      </rPr>
      <t>)</t>
    </r>
  </si>
  <si>
    <r>
      <rPr>
        <sz val="12"/>
        <color theme="1"/>
        <rFont val="B Traffic"/>
        <charset val="178"/>
      </rPr>
      <t xml:space="preserve">انسيزيون و درناژ آبسه آپانديس يا پريتونيت ناشي از آن </t>
    </r>
    <r>
      <rPr>
        <sz val="12"/>
        <color theme="1"/>
        <rFont val="Calibri"/>
        <family val="2"/>
        <charset val="1"/>
      </rPr>
      <t>(</t>
    </r>
    <r>
      <rPr>
        <sz val="12"/>
        <color theme="1"/>
        <rFont val="B Traffic"/>
        <charset val="178"/>
      </rPr>
      <t>آپاندکتومي</t>
    </r>
    <r>
      <rPr>
        <sz val="12"/>
        <color theme="1"/>
        <rFont val="Calibri"/>
        <family val="2"/>
        <charset val="1"/>
      </rPr>
      <t>)</t>
    </r>
  </si>
  <si>
    <t>لاپارتومی به علت پریتونیت ژنرالیزه</t>
  </si>
  <si>
    <t>آپاندکتومی اتفاقی در حین سایر اعمال جراحی</t>
  </si>
  <si>
    <t>انسیزیون و درناژ آبسه داخل جداری، داخل عضلانی یا زیرمخاطی، ایسکیورکتال یا اینترامورال و آبسه سوپرالواتور و لگنی از راه رکتوم</t>
  </si>
  <si>
    <r>
      <rPr>
        <sz val="12"/>
        <color theme="1"/>
        <rFont val="B Traffic"/>
        <charset val="178"/>
      </rPr>
      <t xml:space="preserve">بیوپسی دیواره آنورکتال از طریق آنال </t>
    </r>
    <r>
      <rPr>
        <sz val="12"/>
        <color theme="1"/>
        <rFont val="Arial"/>
        <family val="2"/>
        <charset val="1"/>
      </rPr>
      <t>(</t>
    </r>
    <r>
      <rPr>
        <sz val="12"/>
        <color theme="1"/>
        <rFont val="B Traffic"/>
        <charset val="178"/>
      </rPr>
      <t>برای مثال مگاکولون مادرزادی</t>
    </r>
    <r>
      <rPr>
        <sz val="12"/>
        <color theme="1"/>
        <rFont val="Arial"/>
        <family val="2"/>
        <charset val="1"/>
      </rPr>
      <t xml:space="preserve">) </t>
    </r>
  </si>
  <si>
    <r>
      <rPr>
        <sz val="12"/>
        <color theme="1"/>
        <rFont val="Arial"/>
        <family val="2"/>
        <charset val="1"/>
      </rPr>
      <t>(</t>
    </r>
    <r>
      <rPr>
        <sz val="12"/>
        <color theme="1"/>
        <rFont val="B Traffic"/>
        <charset val="178"/>
      </rPr>
      <t xml:space="preserve">برای بیوپسی آندوسکوپیک از کد </t>
    </r>
    <r>
      <rPr>
        <sz val="12"/>
        <color theme="1"/>
        <rFont val="Arial"/>
        <family val="2"/>
        <charset val="1"/>
      </rPr>
      <t xml:space="preserve">401270 </t>
    </r>
    <r>
      <rPr>
        <sz val="12"/>
        <color theme="1"/>
        <rFont val="B Traffic"/>
        <charset val="178"/>
      </rPr>
      <t>استفاده نمائید</t>
    </r>
    <r>
      <rPr>
        <sz val="12"/>
        <color theme="1"/>
        <rFont val="Arial"/>
        <family val="2"/>
        <charset val="1"/>
      </rPr>
      <t>)</t>
    </r>
  </si>
  <si>
    <t>میومکتومی آنورکتال</t>
  </si>
  <si>
    <r>
      <rPr>
        <sz val="12"/>
        <color theme="1"/>
        <rFont val="B Traffic"/>
        <charset val="178"/>
      </rPr>
      <t xml:space="preserve">پروکتکتومی؛ </t>
    </r>
    <r>
      <rPr>
        <sz val="12"/>
        <color theme="1"/>
        <rFont val="Arial"/>
        <family val="2"/>
        <charset val="1"/>
      </rPr>
      <t>(</t>
    </r>
    <r>
      <rPr>
        <sz val="12"/>
        <color theme="1"/>
        <rFont val="B Traffic"/>
        <charset val="178"/>
      </rPr>
      <t>کامل، ابدومینوپرینئال، با کولوستومی</t>
    </r>
    <r>
      <rPr>
        <sz val="12"/>
        <color theme="1"/>
        <rFont val="Arial"/>
        <family val="2"/>
        <charset val="1"/>
      </rPr>
      <t>)</t>
    </r>
  </si>
  <si>
    <t>رزکسیون ناقص رکتوم از راه شکم</t>
  </si>
  <si>
    <r>
      <rPr>
        <sz val="12"/>
        <color theme="1"/>
        <rFont val="B Traffic"/>
        <charset val="178"/>
      </rPr>
      <t xml:space="preserve">پروکتکتومی، عمل پول‌ترو </t>
    </r>
    <r>
      <rPr>
        <sz val="12"/>
        <color theme="1"/>
        <rFont val="Calibri"/>
        <family val="2"/>
        <charset val="1"/>
      </rPr>
      <t>(Pull-Through)</t>
    </r>
    <r>
      <rPr>
        <sz val="12"/>
        <color theme="1"/>
        <rFont val="B Traffic"/>
        <charset val="178"/>
      </rPr>
      <t xml:space="preserve">، ابدومینوپرینئال </t>
    </r>
    <r>
      <rPr>
        <sz val="12"/>
        <color theme="1"/>
        <rFont val="Calibri"/>
        <family val="2"/>
        <charset val="1"/>
      </rPr>
      <t>(</t>
    </r>
    <r>
      <rPr>
        <sz val="12"/>
        <color theme="1"/>
        <rFont val="B Traffic"/>
        <charset val="178"/>
      </rPr>
      <t>برای مثال آناستوموز کولوآنال</t>
    </r>
    <r>
      <rPr>
        <sz val="12"/>
        <color theme="1"/>
        <rFont val="Calibri"/>
        <family val="2"/>
        <charset val="1"/>
      </rPr>
      <t xml:space="preserve">) </t>
    </r>
    <r>
      <rPr>
        <sz val="12"/>
        <color theme="1"/>
        <rFont val="B Traffic"/>
        <charset val="178"/>
      </rPr>
      <t xml:space="preserve">با یا بدون ایجاد محفظه کولون </t>
    </r>
    <r>
      <rPr>
        <sz val="12"/>
        <color theme="1"/>
        <rFont val="Calibri"/>
        <family val="2"/>
        <charset val="1"/>
      </rPr>
      <t>(</t>
    </r>
    <r>
      <rPr>
        <sz val="12"/>
        <color theme="1"/>
        <rFont val="B Traffic"/>
        <charset val="178"/>
      </rPr>
      <t xml:space="preserve">برای مثال کیسه </t>
    </r>
    <r>
      <rPr>
        <sz val="12"/>
        <color theme="1"/>
        <rFont val="Calibri"/>
        <family val="2"/>
        <charset val="1"/>
      </rPr>
      <t xml:space="preserve">J) </t>
    </r>
    <r>
      <rPr>
        <sz val="12"/>
        <color theme="1"/>
        <rFont val="B Traffic"/>
        <charset val="178"/>
      </rPr>
      <t>با یا بدون کولستومی منحرف کننده پروگزیمال</t>
    </r>
  </si>
  <si>
    <r>
      <rPr>
        <sz val="12"/>
        <color theme="1"/>
        <rFont val="B Traffic"/>
        <charset val="178"/>
      </rPr>
      <t xml:space="preserve">پروکتکتومی با کولکتومی توتال با یا بدون موکوزکتومی رکتال، آناستوموز ایلئوآنال، ایجاد محفظه ایلئوم </t>
    </r>
    <r>
      <rPr>
        <sz val="12"/>
        <color theme="1"/>
        <rFont val="Calibri"/>
        <family val="2"/>
        <charset val="1"/>
      </rPr>
      <t xml:space="preserve">(S or J) </t>
    </r>
    <r>
      <rPr>
        <sz val="12"/>
        <color theme="1"/>
        <rFont val="B Traffic"/>
        <charset val="178"/>
      </rPr>
      <t>با یا بدون لوپ ایلئوستومی</t>
    </r>
  </si>
  <si>
    <t>پروکتکتومی ناقص با آناستوموز؛ از راه شکم و ساکروم یا هر دو</t>
  </si>
  <si>
    <r>
      <rPr>
        <sz val="12"/>
        <color theme="1"/>
        <rFont val="B Traffic"/>
        <charset val="178"/>
      </rPr>
      <t>پروکتکتومی، کامل</t>
    </r>
    <r>
      <rPr>
        <sz val="12"/>
        <color theme="1"/>
        <rFont val="Calibri"/>
        <family val="2"/>
        <charset val="1"/>
      </rPr>
      <t>(</t>
    </r>
    <r>
      <rPr>
        <sz val="12"/>
        <color theme="1"/>
        <rFont val="B Traffic"/>
        <charset val="178"/>
      </rPr>
      <t>برای مگاکولون مادرزادی</t>
    </r>
    <r>
      <rPr>
        <sz val="12"/>
        <color theme="1"/>
        <rFont val="Calibri"/>
        <family val="2"/>
        <charset val="1"/>
      </rPr>
      <t xml:space="preserve">) </t>
    </r>
    <r>
      <rPr>
        <sz val="12"/>
        <color theme="1"/>
        <rFont val="B Traffic"/>
        <charset val="178"/>
      </rPr>
      <t xml:space="preserve">از راه شکم و پرینه؛ با عمل </t>
    </r>
    <r>
      <rPr>
        <sz val="12"/>
        <color theme="1"/>
        <rFont val="Calibri"/>
        <family val="2"/>
        <charset val="1"/>
      </rPr>
      <t>Pull-Through</t>
    </r>
    <r>
      <rPr>
        <sz val="12"/>
        <color theme="1"/>
        <rFont val="B Traffic"/>
        <charset val="178"/>
      </rPr>
      <t xml:space="preserve">، با آناستوموز برای مثال عمل </t>
    </r>
    <r>
      <rPr>
        <sz val="12"/>
        <color theme="1"/>
        <rFont val="Calibri"/>
        <family val="2"/>
        <charset val="1"/>
      </rPr>
      <t xml:space="preserve">(Swenson, Duhamel, Soave)/ </t>
    </r>
    <r>
      <rPr>
        <sz val="12"/>
        <color theme="1"/>
        <rFont val="B Traffic"/>
        <charset val="178"/>
      </rPr>
      <t>با کولکتومی کامل یا نیمه کامل، با بیوپسی‌های متعدد</t>
    </r>
  </si>
  <si>
    <t>پروکتکتومی ناقص بدون آناستوموز، از راه پرینه</t>
  </si>
  <si>
    <r>
      <rPr>
        <sz val="12"/>
        <color theme="1"/>
        <rFont val="B Traffic"/>
        <charset val="178"/>
      </rPr>
      <t>تخلیه لگن برای بدخیمی کولورکتال با پروکتکتومی</t>
    </r>
    <r>
      <rPr>
        <sz val="12"/>
        <color theme="1"/>
        <rFont val="Calibri"/>
        <family val="2"/>
        <charset val="1"/>
      </rPr>
      <t>(</t>
    </r>
    <r>
      <rPr>
        <sz val="12"/>
        <color theme="1"/>
        <rFont val="B Traffic"/>
        <charset val="178"/>
      </rPr>
      <t>با یا بدون کولوستومی</t>
    </r>
    <r>
      <rPr>
        <sz val="12"/>
        <color theme="1"/>
        <rFont val="Calibri"/>
        <family val="2"/>
        <charset val="1"/>
      </rPr>
      <t xml:space="preserve">) </t>
    </r>
    <r>
      <rPr>
        <sz val="12"/>
        <color theme="1"/>
        <rFont val="B Traffic"/>
        <charset val="178"/>
      </rPr>
      <t xml:space="preserve">با درآوردن مثانه و کاشتن حالب‌ها به پوست یا روده و یا هیسترکتومی یا سرویسکتومی با یا بدون درآوردن لوله‌های رحمی با یا بدون درآوردن تخمدانها یا هر نوع ترکیبی از موارد فوق </t>
    </r>
  </si>
  <si>
    <t>اکسیزیون پرولاپس رکتوم با آناستموز؛ از راه پرینه یا شکم</t>
  </si>
  <si>
    <t>اکسیزیون محفظه ایلئوآنال با ایلئوستومی</t>
  </si>
  <si>
    <t>بریدن و آزادسازی تنگی رکتوم</t>
  </si>
  <si>
    <t>اکسیزیون تومور رکتوم ازراه ساکروم یا دنبالچه یا مقعد به هر روش</t>
  </si>
  <si>
    <r>
      <rPr>
        <sz val="12"/>
        <color theme="1"/>
        <rFont val="B Traffic"/>
        <charset val="178"/>
      </rPr>
      <t xml:space="preserve">پروکتوسیگموئیدوسکوپی، سخت؛ تشخیصی، با یا بدون جمع آوری نمونه بوسیله برس زدن یا شستشو با بیوپسی منفرد یا متعدد </t>
    </r>
    <r>
      <rPr>
        <sz val="12"/>
        <color theme="1"/>
        <rFont val="Arial"/>
        <family val="2"/>
        <charset val="1"/>
      </rPr>
      <t>(</t>
    </r>
    <r>
      <rPr>
        <sz val="12"/>
        <color theme="1"/>
        <rFont val="B Traffic"/>
        <charset val="178"/>
      </rPr>
      <t>عمل مستقل</t>
    </r>
    <r>
      <rPr>
        <sz val="12"/>
        <color theme="1"/>
        <rFont val="Arial"/>
        <family val="2"/>
        <charset val="1"/>
      </rPr>
      <t>)</t>
    </r>
  </si>
  <si>
    <t xml:space="preserve">پروكتوسيگموئيدوسكوپي سخت؛ درماني، جهت درآوردن جسم خارجي يا درآوردن تومور، پوليپ يا ضايعه ديگر جهت تخليه فشار در ولولوس </t>
  </si>
  <si>
    <r>
      <rPr>
        <sz val="12"/>
        <color theme="1"/>
        <rFont val="B Traffic"/>
        <charset val="178"/>
      </rPr>
      <t xml:space="preserve">پروكتوسيگموئيدوسكوپي درمانی جهت ديلاتاسيون </t>
    </r>
    <r>
      <rPr>
        <sz val="12"/>
        <color theme="1"/>
        <rFont val="Calibri"/>
        <family val="2"/>
        <charset val="1"/>
      </rPr>
      <t>(</t>
    </r>
    <r>
      <rPr>
        <sz val="12"/>
        <color theme="1"/>
        <rFont val="B Traffic"/>
        <charset val="178"/>
      </rPr>
      <t>براي مثال بالون، گايد واير و بوژي</t>
    </r>
    <r>
      <rPr>
        <sz val="12"/>
        <color theme="1"/>
        <rFont val="Calibri"/>
        <family val="2"/>
        <charset val="1"/>
      </rPr>
      <t xml:space="preserve">) </t>
    </r>
    <r>
      <rPr>
        <sz val="12"/>
        <color theme="1"/>
        <rFont val="B Traffic"/>
        <charset val="178"/>
      </rPr>
      <t xml:space="preserve">یا كنترل خونريزي یا كارگذاري استنت از طريق اندوسكوپ </t>
    </r>
    <r>
      <rPr>
        <sz val="12"/>
        <color theme="1"/>
        <rFont val="Calibri"/>
        <family val="2"/>
        <charset val="1"/>
      </rPr>
      <t>(</t>
    </r>
    <r>
      <rPr>
        <sz val="12"/>
        <color theme="1"/>
        <rFont val="B Traffic"/>
        <charset val="178"/>
      </rPr>
      <t>شامل ديلاتاسيون اوليه</t>
    </r>
    <r>
      <rPr>
        <sz val="12"/>
        <color theme="1"/>
        <rFont val="Calibri"/>
        <family val="2"/>
        <charset val="1"/>
      </rPr>
      <t>)</t>
    </r>
  </si>
  <si>
    <r>
      <rPr>
        <sz val="12"/>
        <color theme="1"/>
        <rFont val="B Traffic"/>
        <charset val="178"/>
      </rPr>
      <t xml:space="preserve">سیگموئیدوسکوپی، انعطاف پذیر، تشخیصی، با یا بدون جمع آوری نمونه بوسیله برس زدن یا شستشو با بیوپسی منفرد یا متعدد </t>
    </r>
    <r>
      <rPr>
        <sz val="12"/>
        <color theme="1"/>
        <rFont val="Arial"/>
        <family val="2"/>
        <charset val="1"/>
      </rPr>
      <t>(</t>
    </r>
    <r>
      <rPr>
        <sz val="12"/>
        <color theme="1"/>
        <rFont val="B Traffic"/>
        <charset val="178"/>
      </rPr>
      <t>عمل مستقل</t>
    </r>
    <r>
      <rPr>
        <sz val="12"/>
        <color theme="1"/>
        <rFont val="Arial"/>
        <family val="2"/>
        <charset val="1"/>
      </rPr>
      <t>)</t>
    </r>
  </si>
  <si>
    <t>سيگموئيدوسكوپي انعطافپذير، درماني، جهت درآوردن جسم خارجي يا درآوردن تومور، پوليپ يا ضايعه ديگر يا تخليه فشار ولولوس؛ به هر روش</t>
  </si>
  <si>
    <r>
      <rPr>
        <sz val="12"/>
        <color theme="1"/>
        <rFont val="B Traffic"/>
        <charset val="178"/>
      </rPr>
      <t xml:space="preserve">سيگموئيدوسكوپي درمانی؛ جهت كنترل خونريزي یا تزريق مستقيم زير مخاطي، هر ماده اي یا با ديلاتاسيون بوسيله بالون، يك تنگي يا بيشتر یا با كارگذاري استنت از طريق اندوسكوپ </t>
    </r>
    <r>
      <rPr>
        <sz val="12"/>
        <color theme="1"/>
        <rFont val="Calibri"/>
        <family val="2"/>
        <charset val="1"/>
      </rPr>
      <t>(</t>
    </r>
    <r>
      <rPr>
        <sz val="12"/>
        <color theme="1"/>
        <rFont val="B Traffic"/>
        <charset val="178"/>
      </rPr>
      <t>شامل پره ديلاتاسيون</t>
    </r>
    <r>
      <rPr>
        <sz val="12"/>
        <color theme="1"/>
        <rFont val="Calibri"/>
        <family val="2"/>
        <charset val="1"/>
      </rPr>
      <t>)</t>
    </r>
  </si>
  <si>
    <t>سیگموئیدوسکوپی، انعطاف پذیر، تشخیصی، با یا بدون جمع آوری نمونه بوسیله برس زدن یا شستشو با بررسی بوسیله سونوگرافی آندوسکوپیک یا با بیوپسی یا آسپیراسیون با سوزن نازک، اینترامورال یا ترانس مورال، از طریق اندوسکوپ، تحت راهنمایی اولتراسوند</t>
  </si>
  <si>
    <r>
      <rPr>
        <sz val="12"/>
        <color theme="1"/>
        <rFont val="B Traffic"/>
        <charset val="178"/>
      </rPr>
      <t xml:space="preserve">کولونوسکوپی قابل انعطاف پروگزیمال به خم طحالی، تشخیصی با یا بدون جمع آوری نمونه بوسیله برس زدن یا شستشو با یا بدون کاهش فشار کولون با بیوپسی، منفرد یا متعدد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</si>
  <si>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 مكوزكتومي </t>
    </r>
    <r>
      <rPr>
        <sz val="12"/>
        <color theme="1"/>
        <rFont val="Calibri"/>
        <family val="2"/>
        <charset val="1"/>
      </rPr>
      <t xml:space="preserve">(EMR) </t>
    </r>
    <r>
      <rPr>
        <sz val="12"/>
        <color theme="1"/>
        <rFont val="B Traffic"/>
        <charset val="178"/>
      </rPr>
      <t xml:space="preserve">در روده بزرگ </t>
    </r>
  </si>
  <si>
    <r>
      <rPr>
        <sz val="12"/>
        <color theme="1"/>
        <rFont val="Calibri"/>
        <family val="2"/>
        <charset val="1"/>
      </rPr>
      <t>(</t>
    </r>
    <r>
      <rPr>
        <sz val="12"/>
        <color theme="1"/>
        <rFont val="B Traffic"/>
        <charset val="178"/>
      </rPr>
      <t xml:space="preserve">براي روده باريك و آندوسكوپي از راه دهانه انتروستومي به كدهابي </t>
    </r>
    <r>
      <rPr>
        <sz val="12"/>
        <color theme="1"/>
        <rFont val="Calibri"/>
        <family val="2"/>
        <charset val="1"/>
      </rPr>
      <t xml:space="preserve">401020 </t>
    </r>
    <r>
      <rPr>
        <sz val="12"/>
        <color theme="1"/>
        <rFont val="B Traffic"/>
        <charset val="178"/>
      </rPr>
      <t xml:space="preserve">تا </t>
    </r>
    <r>
      <rPr>
        <sz val="12"/>
        <color theme="1"/>
        <rFont val="Calibri"/>
        <family val="2"/>
        <charset val="1"/>
      </rPr>
      <t xml:space="preserve">401085 </t>
    </r>
    <r>
      <rPr>
        <sz val="12"/>
        <color theme="1"/>
        <rFont val="B Traffic"/>
        <charset val="178"/>
      </rPr>
      <t>مراجعه نمائيد</t>
    </r>
    <r>
      <rPr>
        <sz val="12"/>
        <color theme="1"/>
        <rFont val="Calibri"/>
        <family val="2"/>
        <charset val="1"/>
      </rPr>
      <t>)</t>
    </r>
  </si>
  <si>
    <t xml:space="preserve">كولونوسكوپي انعطافپذير، درماني پروگزيمال به خم طحالي، جهت درآوردن تومور، پوليپ يا ضايعه ديگر يا درآوردن جسم خارجي يا تزريق مستقيم زير مخاطي، هر ماده اي </t>
  </si>
  <si>
    <r>
      <rPr>
        <sz val="12"/>
        <color theme="1"/>
        <rFont val="B Traffic"/>
        <charset val="178"/>
      </rPr>
      <t xml:space="preserve">كولونوسكوپي قابل انعطاف پروگزيمال به خم طحالي، درمانی جهت كنترل خونريزي یا دیاتاسیون بوسيله بالن، يك تنگي يا بيشتر یا گذاشتن استنت از طريق اندوسكوپ </t>
    </r>
    <r>
      <rPr>
        <sz val="12"/>
        <color theme="1"/>
        <rFont val="Calibri"/>
        <family val="2"/>
        <charset val="1"/>
      </rPr>
      <t>(</t>
    </r>
    <r>
      <rPr>
        <sz val="12"/>
        <color theme="1"/>
        <rFont val="B Traffic"/>
        <charset val="178"/>
      </rPr>
      <t>شامل پره ديلاتاسيون</t>
    </r>
    <r>
      <rPr>
        <sz val="12"/>
        <color theme="1"/>
        <rFont val="Calibri"/>
        <family val="2"/>
        <charset val="1"/>
      </rPr>
      <t xml:space="preserve">) </t>
    </r>
    <r>
      <rPr>
        <sz val="12"/>
        <color theme="1"/>
        <rFont val="B Traffic"/>
        <charset val="178"/>
      </rPr>
      <t>یا با کاهش فشار كولون با متسع كردن بوسيله بالن، يك تنگي يا بيشتر</t>
    </r>
  </si>
  <si>
    <r>
      <rPr>
        <sz val="12"/>
        <color theme="1"/>
        <rFont val="B Traffic"/>
        <charset val="178"/>
      </rPr>
      <t xml:space="preserve">خارج کردن هر تعداد پولیپ دشوار </t>
    </r>
    <r>
      <rPr>
        <sz val="12"/>
        <color theme="1"/>
        <rFont val="Calibri"/>
        <family val="2"/>
        <charset val="1"/>
      </rPr>
      <t>(</t>
    </r>
    <r>
      <rPr>
        <sz val="12"/>
        <color theme="1"/>
        <rFont val="B Traffic"/>
        <charset val="178"/>
      </rPr>
      <t>پایه‌دار بزرگتر از دو سانت یا بدون پایه بزرگتر از یک سانت</t>
    </r>
    <r>
      <rPr>
        <sz val="12"/>
        <color theme="1"/>
        <rFont val="Calibri"/>
        <family val="2"/>
        <charset val="1"/>
      </rPr>
      <t xml:space="preserve">) </t>
    </r>
  </si>
  <si>
    <r>
      <rPr>
        <sz val="12"/>
        <color theme="1"/>
        <rFont val="Calibri"/>
        <family val="2"/>
        <charset val="1"/>
      </rPr>
      <t>(</t>
    </r>
    <r>
      <rPr>
        <sz val="12"/>
        <color theme="1"/>
        <rFont val="B Traffic"/>
        <charset val="178"/>
      </rPr>
      <t>این کد حداکثر یکبار قابل گزارش، محاسبه و اخذ می‌باشد</t>
    </r>
    <r>
      <rPr>
        <sz val="12"/>
        <color theme="1"/>
        <rFont val="Calibri"/>
        <family val="2"/>
        <charset val="1"/>
      </rPr>
      <t>)</t>
    </r>
  </si>
  <si>
    <t>پروکتوپلاستی؛ برای تنگی یا برای پرولاپس پرده مخاطی</t>
  </si>
  <si>
    <t>تزریق ماده اسکلروزان اطراف رکتوم برای پرولاپس</t>
  </si>
  <si>
    <t>پروکتوپکسی برای پرولاپس؛ ازراه شکم یا پرینه</t>
  </si>
  <si>
    <t>پروکتوپکسی برای پرولاپس؛ با برداشت سیگموئید، از راه شکم</t>
  </si>
  <si>
    <r>
      <rPr>
        <sz val="12"/>
        <color theme="1"/>
        <rFont val="B Traffic"/>
        <charset val="178"/>
      </rPr>
      <t xml:space="preserve">ترمیم رکتوسل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</si>
  <si>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ترمیم رکتوسل با ترمیم ضعف واژن از کد </t>
    </r>
    <r>
      <rPr>
        <sz val="12"/>
        <color theme="1"/>
        <rFont val="Arial"/>
        <family val="2"/>
        <charset val="1"/>
      </rPr>
      <t xml:space="preserve">500530 </t>
    </r>
    <r>
      <rPr>
        <sz val="12"/>
        <color theme="1"/>
        <rFont val="B Traffic"/>
        <charset val="178"/>
      </rPr>
      <t>استفاده نمائید</t>
    </r>
    <r>
      <rPr>
        <sz val="12"/>
        <color theme="1"/>
        <rFont val="Arial"/>
        <family val="2"/>
        <charset val="1"/>
      </rPr>
      <t>)</t>
    </r>
  </si>
  <si>
    <t>اکسپلوراسیون، ترمیم و درناژ پره ساکرال برای پارگی رکتوم</t>
  </si>
  <si>
    <t>اکسپلوراسیون، ترمیم و درناژ پره ساکرال برای پارگی رکتوم با کولوستومی</t>
  </si>
  <si>
    <t>بستن فیستول رکتووزیکال یا رکتواورترال بدون کولوستومی</t>
  </si>
  <si>
    <t xml:space="preserve">بستن فیستول رکتووزیکال یا رکتواورترال با کولوستومی </t>
  </si>
  <si>
    <r>
      <rPr>
        <sz val="12"/>
        <color theme="1"/>
        <rFont val="Arial"/>
        <family val="2"/>
        <charset val="1"/>
      </rPr>
      <t>(</t>
    </r>
    <r>
      <rPr>
        <sz val="12"/>
        <color theme="1"/>
        <rFont val="B Traffic"/>
        <charset val="178"/>
      </rPr>
      <t xml:space="preserve">برای بستن فیستول رکتوم به واژن به کدهای </t>
    </r>
    <r>
      <rPr>
        <sz val="12"/>
        <color theme="1"/>
        <rFont val="Arial"/>
        <family val="2"/>
        <charset val="1"/>
      </rPr>
      <t xml:space="preserve">501680 </t>
    </r>
    <r>
      <rPr>
        <sz val="12"/>
        <color theme="1"/>
        <rFont val="B Traffic"/>
        <charset val="178"/>
      </rPr>
      <t xml:space="preserve">و </t>
    </r>
    <r>
      <rPr>
        <sz val="12"/>
        <color theme="1"/>
        <rFont val="Arial"/>
        <family val="2"/>
        <charset val="1"/>
      </rPr>
      <t xml:space="preserve">501685 </t>
    </r>
    <r>
      <rPr>
        <sz val="12"/>
        <color theme="1"/>
        <rFont val="B Traffic"/>
        <charset val="178"/>
      </rPr>
      <t>مراجعه نمائید</t>
    </r>
    <r>
      <rPr>
        <sz val="12"/>
        <color theme="1"/>
        <rFont val="Arial"/>
        <family val="2"/>
        <charset val="1"/>
      </rPr>
      <t>)</t>
    </r>
  </si>
  <si>
    <r>
      <rPr>
        <sz val="12"/>
        <color theme="1"/>
        <rFont val="B Traffic"/>
        <charset val="178"/>
      </rPr>
      <t xml:space="preserve">جا انداختن پرولاپس </t>
    </r>
    <r>
      <rPr>
        <sz val="12"/>
        <color theme="1"/>
        <rFont val="Arial"/>
        <family val="2"/>
        <charset val="1"/>
      </rPr>
      <t>(</t>
    </r>
    <r>
      <rPr>
        <sz val="12"/>
        <color theme="1"/>
        <rFont val="B Traffic"/>
        <charset val="178"/>
      </rPr>
      <t>عمل مستقل</t>
    </r>
    <r>
      <rPr>
        <sz val="12"/>
        <color theme="1"/>
        <rFont val="Arial"/>
        <family val="2"/>
        <charset val="1"/>
      </rPr>
      <t xml:space="preserve">) </t>
    </r>
    <r>
      <rPr>
        <sz val="12"/>
        <color theme="1"/>
        <rFont val="B Traffic"/>
        <charset val="178"/>
      </rPr>
      <t>تحت بیهوشی</t>
    </r>
  </si>
  <si>
    <r>
      <rPr>
        <sz val="12"/>
        <color theme="1"/>
        <rFont val="B Traffic"/>
        <charset val="178"/>
      </rPr>
      <t xml:space="preserve">دیلاتاسیون اسفنگتر مقعد </t>
    </r>
    <r>
      <rPr>
        <sz val="12"/>
        <color theme="1"/>
        <rFont val="Arial"/>
        <family val="2"/>
        <charset val="1"/>
      </rPr>
      <t>(</t>
    </r>
    <r>
      <rPr>
        <sz val="12"/>
        <color theme="1"/>
        <rFont val="B Traffic"/>
        <charset val="178"/>
      </rPr>
      <t>عمل مستقل</t>
    </r>
    <r>
      <rPr>
        <sz val="12"/>
        <color theme="1"/>
        <rFont val="Arial"/>
        <family val="2"/>
        <charset val="1"/>
      </rPr>
      <t xml:space="preserve">) </t>
    </r>
    <r>
      <rPr>
        <sz val="12"/>
        <color theme="1"/>
        <rFont val="B Traffic"/>
        <charset val="178"/>
      </rPr>
      <t>تحت بیهوشی</t>
    </r>
  </si>
  <si>
    <r>
      <rPr>
        <sz val="12"/>
        <color theme="1"/>
        <rFont val="B Traffic"/>
        <charset val="178"/>
      </rPr>
      <t xml:space="preserve">دیلاتاسیون تنگی رکتوم </t>
    </r>
    <r>
      <rPr>
        <sz val="12"/>
        <color theme="1"/>
        <rFont val="Arial"/>
        <family val="2"/>
        <charset val="1"/>
      </rPr>
      <t>(</t>
    </r>
    <r>
      <rPr>
        <sz val="12"/>
        <color theme="1"/>
        <rFont val="B Traffic"/>
        <charset val="178"/>
      </rPr>
      <t>عمل مستقل</t>
    </r>
    <r>
      <rPr>
        <sz val="12"/>
        <color theme="1"/>
        <rFont val="Arial"/>
        <family val="2"/>
        <charset val="1"/>
      </rPr>
      <t xml:space="preserve">) </t>
    </r>
    <r>
      <rPr>
        <sz val="12"/>
        <color theme="1"/>
        <rFont val="B Traffic"/>
        <charset val="178"/>
      </rPr>
      <t>تحت بیهوشی</t>
    </r>
  </si>
  <si>
    <r>
      <rPr>
        <sz val="12"/>
        <color theme="1"/>
        <rFont val="B Traffic"/>
        <charset val="178"/>
      </rPr>
      <t xml:space="preserve">درآوردن توده مدفوعی یا جسم خارجی </t>
    </r>
    <r>
      <rPr>
        <sz val="12"/>
        <color theme="1"/>
        <rFont val="Arial"/>
        <family val="2"/>
        <charset val="1"/>
      </rPr>
      <t>(</t>
    </r>
    <r>
      <rPr>
        <sz val="12"/>
        <color theme="1"/>
        <rFont val="B Traffic"/>
        <charset val="178"/>
      </rPr>
      <t>عمل مستقل</t>
    </r>
    <r>
      <rPr>
        <sz val="12"/>
        <color theme="1"/>
        <rFont val="Arial"/>
        <family val="2"/>
        <charset val="1"/>
      </rPr>
      <t xml:space="preserve">) </t>
    </r>
    <r>
      <rPr>
        <sz val="12"/>
        <color theme="1"/>
        <rFont val="B Traffic"/>
        <charset val="178"/>
      </rPr>
      <t>تحت بیهوشی</t>
    </r>
  </si>
  <si>
    <r>
      <rPr>
        <sz val="12"/>
        <color theme="1"/>
        <rFont val="B Traffic"/>
        <charset val="178"/>
      </rPr>
      <t xml:space="preserve">گذاشتن ستن </t>
    </r>
    <r>
      <rPr>
        <sz val="12"/>
        <color theme="1"/>
        <rFont val="Arial"/>
        <family val="2"/>
        <charset val="1"/>
      </rPr>
      <t xml:space="preserve">(Seton) </t>
    </r>
    <r>
      <rPr>
        <sz val="12"/>
        <color theme="1"/>
        <rFont val="B Traffic"/>
        <charset val="178"/>
      </rPr>
      <t>مقعدی</t>
    </r>
  </si>
  <si>
    <t>درآوردن ستن مقعدی یا مانند آن</t>
  </si>
  <si>
    <t>انسیزیون و درناژ آبسه ایسکیورکتال و یا پری رکتال</t>
  </si>
  <si>
    <r>
      <rPr>
        <sz val="12"/>
        <color theme="1"/>
        <rFont val="B Traffic"/>
        <charset val="178"/>
      </rPr>
      <t>انسیزیون سپتوم آنال</t>
    </r>
    <r>
      <rPr>
        <sz val="12"/>
        <color theme="1"/>
        <rFont val="Arial"/>
        <family val="2"/>
        <charset val="1"/>
      </rPr>
      <t>(</t>
    </r>
    <r>
      <rPr>
        <sz val="12"/>
        <color theme="1"/>
        <rFont val="B Traffic"/>
        <charset val="178"/>
      </rPr>
      <t>در شیرخواران</t>
    </r>
    <r>
      <rPr>
        <sz val="12"/>
        <color theme="1"/>
        <rFont val="Arial"/>
        <family val="2"/>
        <charset val="1"/>
      </rPr>
      <t xml:space="preserve">) </t>
    </r>
  </si>
  <si>
    <r>
      <rPr>
        <sz val="12"/>
        <color theme="1"/>
        <rFont val="Arial"/>
        <family val="2"/>
        <charset val="1"/>
      </rPr>
      <t>(</t>
    </r>
    <r>
      <rPr>
        <sz val="12"/>
        <color theme="1"/>
        <rFont val="B Traffic"/>
        <charset val="178"/>
      </rPr>
      <t xml:space="preserve">برای آنوپلاستی به کد </t>
    </r>
    <r>
      <rPr>
        <sz val="12"/>
        <color theme="1"/>
        <rFont val="Arial"/>
        <family val="2"/>
        <charset val="1"/>
      </rPr>
      <t xml:space="preserve">401560 </t>
    </r>
    <r>
      <rPr>
        <sz val="12"/>
        <color theme="1"/>
        <rFont val="B Traffic"/>
        <charset val="178"/>
      </rPr>
      <t>مراجعه نمائید</t>
    </r>
    <r>
      <rPr>
        <sz val="12"/>
        <color theme="1"/>
        <rFont val="Arial"/>
        <family val="2"/>
        <charset val="1"/>
      </rPr>
      <t>)</t>
    </r>
  </si>
  <si>
    <r>
      <rPr>
        <sz val="12"/>
        <color theme="1"/>
        <rFont val="B Traffic"/>
        <charset val="178"/>
      </rPr>
      <t>انسیزیون هموروئید ترومبوزه، خارجی</t>
    </r>
    <r>
      <rPr>
        <sz val="12"/>
        <color theme="1"/>
        <rFont val="Arial"/>
        <family val="2"/>
        <charset val="1"/>
      </rPr>
      <t xml:space="preserve">/ </t>
    </r>
    <r>
      <rPr>
        <sz val="12"/>
        <color theme="1"/>
        <rFont val="B Traffic"/>
        <charset val="178"/>
      </rPr>
      <t>خارج کردن لخته یا اکسیزیون هموروئید خارجی ترومبوزه</t>
    </r>
  </si>
  <si>
    <t>فیشرکتومی با یا بدون اسفنکروتومی کورتاژ کوتر فیشر شامل دیلاتاسیون بار اول و دفعات بعدی</t>
  </si>
  <si>
    <r>
      <rPr>
        <sz val="12"/>
        <color theme="1"/>
        <rFont val="B Traffic"/>
        <charset val="178"/>
      </rPr>
      <t xml:space="preserve">کریپتکتومی </t>
    </r>
    <r>
      <rPr>
        <sz val="12"/>
        <color theme="1"/>
        <rFont val="Arial"/>
        <family val="2"/>
        <charset val="1"/>
      </rPr>
      <t>(</t>
    </r>
    <r>
      <rPr>
        <sz val="12"/>
        <color theme="1"/>
        <rFont val="B Traffic"/>
        <charset val="178"/>
      </rPr>
      <t>منفرد یا متعدد</t>
    </r>
    <r>
      <rPr>
        <sz val="12"/>
        <color theme="1"/>
        <rFont val="Arial"/>
        <family val="2"/>
        <charset val="1"/>
      </rPr>
      <t>)</t>
    </r>
    <r>
      <rPr>
        <sz val="12"/>
        <color theme="1"/>
        <rFont val="B Traffic"/>
        <charset val="178"/>
      </rPr>
      <t>، پاپیلکتومی مقعد پاپیلاهای متعدد و تکمه های هموروئید خارجی</t>
    </r>
  </si>
  <si>
    <r>
      <rPr>
        <sz val="12"/>
        <color theme="1"/>
        <rFont val="B Traffic"/>
        <charset val="178"/>
      </rPr>
      <t xml:space="preserve">هموروئیدکتومی بوسیله لیگاتور ساده </t>
    </r>
    <r>
      <rPr>
        <sz val="12"/>
        <color theme="1"/>
        <rFont val="Arial"/>
        <family val="2"/>
        <charset val="1"/>
      </rPr>
      <t>(</t>
    </r>
    <r>
      <rPr>
        <sz val="12"/>
        <color theme="1"/>
        <rFont val="B Traffic"/>
        <charset val="178"/>
      </rPr>
      <t>حلقه کشی</t>
    </r>
    <r>
      <rPr>
        <sz val="12"/>
        <color theme="1"/>
        <rFont val="Arial"/>
        <family val="2"/>
        <charset val="1"/>
      </rPr>
      <t>)</t>
    </r>
  </si>
  <si>
    <t xml:space="preserve">هموروئيدكتومي داخلي و خارجي ساده يا مشکل وسيع با يا بدون فيشرکتومي </t>
  </si>
  <si>
    <r>
      <rPr>
        <sz val="12"/>
        <color theme="1"/>
        <rFont val="B Traffic"/>
        <charset val="178"/>
      </rPr>
      <t xml:space="preserve">درمان جراحی فیستول آنال </t>
    </r>
    <r>
      <rPr>
        <sz val="12"/>
        <color theme="1"/>
        <rFont val="Calibri"/>
        <family val="2"/>
        <charset val="1"/>
      </rPr>
      <t>(</t>
    </r>
    <r>
      <rPr>
        <sz val="12"/>
        <color theme="1"/>
        <rFont val="B Traffic"/>
        <charset val="178"/>
      </rPr>
      <t>فیستولکتومی</t>
    </r>
    <r>
      <rPr>
        <sz val="12"/>
        <color theme="1"/>
        <rFont val="Calibri"/>
        <family val="2"/>
        <charset val="1"/>
      </rPr>
      <t>/</t>
    </r>
    <r>
      <rPr>
        <sz val="12"/>
        <color theme="1"/>
        <rFont val="B Traffic"/>
        <charset val="178"/>
      </rPr>
      <t>فیستولوتومی</t>
    </r>
    <r>
      <rPr>
        <sz val="12"/>
        <color theme="1"/>
        <rFont val="Calibri"/>
        <family val="2"/>
        <charset val="1"/>
      </rPr>
      <t>)</t>
    </r>
    <r>
      <rPr>
        <sz val="12"/>
        <color theme="1"/>
        <rFont val="B Traffic"/>
        <charset val="178"/>
      </rPr>
      <t>، زیر جلدی یا زیر عضلانی</t>
    </r>
    <r>
      <rPr>
        <sz val="12"/>
        <color theme="1"/>
        <rFont val="Calibri"/>
        <family val="2"/>
        <charset val="1"/>
      </rPr>
      <t xml:space="preserve">: </t>
    </r>
    <r>
      <rPr>
        <sz val="12"/>
        <color theme="1"/>
        <rFont val="B Traffic"/>
        <charset val="178"/>
      </rPr>
      <t>با یا بدون جایگذاری ستن</t>
    </r>
  </si>
  <si>
    <t>بستن فیستول آنال با فلپ ادوانس منت از رکتوم</t>
  </si>
  <si>
    <t>تزریق محلول اسکلروزان برای هموروئید</t>
  </si>
  <si>
    <r>
      <rPr>
        <sz val="12"/>
        <color theme="1"/>
        <rFont val="B Traffic"/>
        <charset val="178"/>
      </rPr>
      <t xml:space="preserve">آنوسکوپی؛ تشخیصی، با یا بدون جمع آوری نمونه بوسیله برس زدن یا شستشوبا بیوپسی منفرد یا متعدد </t>
    </r>
    <r>
      <rPr>
        <sz val="12"/>
        <color theme="1"/>
        <rFont val="Arial"/>
        <family val="2"/>
        <charset val="1"/>
      </rPr>
      <t>(</t>
    </r>
    <r>
      <rPr>
        <sz val="12"/>
        <color theme="1"/>
        <rFont val="B Traffic"/>
        <charset val="178"/>
      </rPr>
      <t>عمل مستقل</t>
    </r>
    <r>
      <rPr>
        <sz val="12"/>
        <color theme="1"/>
        <rFont val="Arial"/>
        <family val="2"/>
        <charset val="1"/>
      </rPr>
      <t>)</t>
    </r>
  </si>
  <si>
    <t>آنوسكوپي درمانی جهت درآوردن جسم خارجي یا درآوردن يك تومور، پوليپ يا ضايعه ديگر</t>
  </si>
  <si>
    <r>
      <rPr>
        <sz val="12"/>
        <color theme="1"/>
        <rFont val="Calibri"/>
        <family val="2"/>
        <charset val="1"/>
      </rPr>
      <t xml:space="preserve"> (</t>
    </r>
    <r>
      <rPr>
        <sz val="12"/>
        <color theme="1"/>
        <rFont val="B Traffic"/>
        <charset val="178"/>
      </rPr>
      <t>گزارش پاتولوژی را پیوست نمائید</t>
    </r>
    <r>
      <rPr>
        <sz val="12"/>
        <color theme="1"/>
        <rFont val="Calibri"/>
        <family val="2"/>
        <charset val="1"/>
      </rPr>
      <t>)</t>
    </r>
  </si>
  <si>
    <r>
      <rPr>
        <sz val="12"/>
        <color theme="1"/>
        <rFont val="B Traffic"/>
        <charset val="178"/>
      </rPr>
      <t xml:space="preserve">آنوسكوپي درمانی جهت ديلاتاسيون </t>
    </r>
    <r>
      <rPr>
        <sz val="12"/>
        <color theme="1"/>
        <rFont val="Calibri"/>
        <family val="2"/>
        <charset val="1"/>
      </rPr>
      <t>(</t>
    </r>
    <r>
      <rPr>
        <sz val="12"/>
        <color theme="1"/>
        <rFont val="B Traffic"/>
        <charset val="178"/>
      </rPr>
      <t>براي مثال بالون، گايد واير، بوژي</t>
    </r>
    <r>
      <rPr>
        <sz val="12"/>
        <color theme="1"/>
        <rFont val="Calibri"/>
        <family val="2"/>
        <charset val="1"/>
      </rPr>
      <t>)</t>
    </r>
  </si>
  <si>
    <t>آنوپلاستي جراحي پلاستيك براي تنگي مقعد؛ در هر گروه سني</t>
  </si>
  <si>
    <t>ترمیم فیستول آنال با چسب فیبرین</t>
  </si>
  <si>
    <r>
      <rPr>
        <sz val="12"/>
        <color theme="1"/>
        <rFont val="B Traffic"/>
        <charset val="178"/>
      </rPr>
      <t xml:space="preserve">ترمیم مقعد سوراخ نشده پایین، با فیستول آنوپرینئال </t>
    </r>
    <r>
      <rPr>
        <sz val="12"/>
        <color theme="1"/>
        <rFont val="Arial"/>
        <family val="2"/>
        <charset val="1"/>
      </rPr>
      <t>(</t>
    </r>
    <r>
      <rPr>
        <sz val="12"/>
        <color theme="1"/>
        <rFont val="B Traffic"/>
        <charset val="178"/>
      </rPr>
      <t xml:space="preserve">به روش </t>
    </r>
    <r>
      <rPr>
        <sz val="12"/>
        <color theme="1"/>
        <rFont val="Arial"/>
        <family val="2"/>
        <charset val="1"/>
      </rPr>
      <t>Cut back)</t>
    </r>
  </si>
  <si>
    <t>با جابجایی فیستول آنوپرینه یا آنووستیبولار</t>
  </si>
  <si>
    <t>ترمیم مقعد سوراخ نشده بالا، بدون فیستول؛ از راه پرینه یا ساکروپرینه آل و یا شکم</t>
  </si>
  <si>
    <t>ترمیم مقعد سوراخ نشده بالا، با فیستول رکتواورترال یا رکتوواژینال؛ از راه پرینه یا ساکروپرینئال و یا شکم</t>
  </si>
  <si>
    <t>ترمیم آنومالی کلوآک با روش آنورکتوواژینوپلاستی و اورتروپلاستی، از راه ساکروپرینئال و یا شکم بدون طویل کردن واژن</t>
  </si>
  <si>
    <t xml:space="preserve">ترمیم آنومالی کلوآک با روش آنورکتوواژینوپلاستی و اورتروپلاستی، از راه ساکروپرینئال و یا شکم با طویل کردن واژن به کمک گرافت روده یا فلپ پایه دار </t>
  </si>
  <si>
    <r>
      <rPr>
        <sz val="12"/>
        <color theme="1"/>
        <rFont val="Arial"/>
        <family val="2"/>
        <charset val="1"/>
      </rPr>
      <t>(</t>
    </r>
    <r>
      <rPr>
        <sz val="12"/>
        <color theme="1"/>
        <rFont val="B Traffic"/>
        <charset val="178"/>
      </rPr>
      <t>پوشش بیمه پایه منوط به داشتن مجوزهای قانونی خواهد بود</t>
    </r>
    <r>
      <rPr>
        <sz val="12"/>
        <color theme="1"/>
        <rFont val="Arial"/>
        <family val="2"/>
        <charset val="1"/>
      </rPr>
      <t>)</t>
    </r>
  </si>
  <si>
    <t>اسفنکتروپلاستی مقعد، برای درمان بی اختیاری یا پرولاپس</t>
  </si>
  <si>
    <r>
      <rPr>
        <sz val="12"/>
        <color theme="1"/>
        <rFont val="B Traffic"/>
        <charset val="178"/>
      </rPr>
      <t xml:space="preserve">گرافت </t>
    </r>
    <r>
      <rPr>
        <sz val="12"/>
        <color theme="1"/>
        <rFont val="Arial"/>
        <family val="2"/>
        <charset val="1"/>
      </rPr>
      <t>(</t>
    </r>
    <r>
      <rPr>
        <sz val="12"/>
        <color theme="1"/>
        <rFont val="B Traffic"/>
        <charset val="178"/>
      </rPr>
      <t xml:space="preserve">عمل </t>
    </r>
    <r>
      <rPr>
        <sz val="12"/>
        <color theme="1"/>
        <rFont val="Arial"/>
        <family val="2"/>
        <charset val="1"/>
      </rPr>
      <t xml:space="preserve">Thiersch) </t>
    </r>
    <r>
      <rPr>
        <sz val="12"/>
        <color theme="1"/>
        <rFont val="B Traffic"/>
        <charset val="178"/>
      </rPr>
      <t>برای بی اختیاری مدفوع و یا پرولاپس</t>
    </r>
  </si>
  <si>
    <r>
      <rPr>
        <sz val="12"/>
        <color theme="1"/>
        <rFont val="B Traffic"/>
        <charset val="178"/>
      </rPr>
      <t>کشیدن سیم یا بخیه</t>
    </r>
    <r>
      <rPr>
        <sz val="12"/>
        <color theme="1"/>
        <rFont val="Arial"/>
        <family val="2"/>
        <charset val="1"/>
      </rPr>
      <t xml:space="preserve">Thiersch </t>
    </r>
    <r>
      <rPr>
        <sz val="12"/>
        <color theme="1"/>
        <rFont val="B Traffic"/>
        <charset val="178"/>
      </rPr>
      <t>، کانال آنال</t>
    </r>
  </si>
  <si>
    <t>اسفنکتروپلاستی آنال، برای بی اختیاری، بالغین؛ کاشت عضله</t>
  </si>
  <si>
    <r>
      <rPr>
        <sz val="12"/>
        <color theme="1"/>
        <rFont val="B Traffic"/>
        <charset val="178"/>
      </rPr>
      <t xml:space="preserve">لایه لایه روی هم گذاردن عضله لواتور </t>
    </r>
    <r>
      <rPr>
        <sz val="12"/>
        <color theme="1"/>
        <rFont val="Arial"/>
        <family val="2"/>
        <charset val="1"/>
      </rPr>
      <t>(</t>
    </r>
    <r>
      <rPr>
        <sz val="12"/>
        <color theme="1"/>
        <rFont val="B Traffic"/>
        <charset val="178"/>
      </rPr>
      <t xml:space="preserve">ترمیم خلفی آنال متد </t>
    </r>
    <r>
      <rPr>
        <sz val="12"/>
        <color theme="1"/>
        <rFont val="Arial"/>
        <family val="2"/>
        <charset val="1"/>
      </rPr>
      <t>Park)</t>
    </r>
  </si>
  <si>
    <t>کارگذاری اسفنکتر مصنوعی</t>
  </si>
  <si>
    <r>
      <rPr>
        <sz val="12"/>
        <color theme="1"/>
        <rFont val="B Traffic"/>
        <charset val="178"/>
      </rPr>
      <t xml:space="preserve">تخریب ضایعات مقعد ساده یا وسیع </t>
    </r>
    <r>
      <rPr>
        <sz val="12"/>
        <color theme="1"/>
        <rFont val="Arial"/>
        <family val="2"/>
        <charset val="1"/>
      </rPr>
      <t>(</t>
    </r>
    <r>
      <rPr>
        <sz val="12"/>
        <color theme="1"/>
        <rFont val="B Traffic"/>
        <charset val="178"/>
      </rPr>
      <t>کوندیلوما پاپیلوما مولوسکوم کونتاژیوزوم وزیکول هرپس</t>
    </r>
    <r>
      <rPr>
        <sz val="12"/>
        <color theme="1"/>
        <rFont val="Arial"/>
        <family val="2"/>
        <charset val="1"/>
      </rPr>
      <t xml:space="preserve">) </t>
    </r>
    <r>
      <rPr>
        <sz val="12"/>
        <color theme="1"/>
        <rFont val="B Traffic"/>
        <charset val="178"/>
      </rPr>
      <t>شیمیایی الکترونیکی جراحی کرایو جراحی لیزر برداشت جراحی</t>
    </r>
  </si>
  <si>
    <t>تخریب همورئید به هر روشی؛ داخلی و خارجی</t>
  </si>
  <si>
    <t>جراحی کرایو برای تومور رکتوم؛ خوش خیم یا بدخیم</t>
  </si>
  <si>
    <t>بستن هموروئید داخلی با هر تعداد عمل</t>
  </si>
  <si>
    <r>
      <rPr>
        <sz val="12"/>
        <color theme="1"/>
        <rFont val="B Traffic"/>
        <charset val="178"/>
      </rPr>
      <t xml:space="preserve">هموروئیدوپکسی </t>
    </r>
    <r>
      <rPr>
        <sz val="12"/>
        <color theme="1"/>
        <rFont val="Calibri"/>
        <family val="2"/>
        <charset val="1"/>
      </rPr>
      <t>(</t>
    </r>
    <r>
      <rPr>
        <sz val="12"/>
        <color theme="1"/>
        <rFont val="B Traffic"/>
        <charset val="178"/>
      </rPr>
      <t>برای مثال برای هموروئیدهای داخلی پرولاپس شده</t>
    </r>
    <r>
      <rPr>
        <sz val="12"/>
        <color theme="1"/>
        <rFont val="Calibri"/>
        <family val="2"/>
        <charset val="1"/>
      </rPr>
      <t>)</t>
    </r>
  </si>
  <si>
    <t xml:space="preserve">بيوپسی پارانشيم کبد از طريق پوست </t>
  </si>
  <si>
    <t xml:space="preserve">بيوپسی توده کبدی از طريق پوست </t>
  </si>
  <si>
    <t>بيوپسي كبد با سوزن؛ وقتي كه در حين عمل اصلي ديگري انجام شود</t>
  </si>
  <si>
    <t>هپاتوتومی؛ برای درناژ باز آبسه یا کیست، یک یا دو مرحله</t>
  </si>
  <si>
    <t xml:space="preserve">هپاتوتومی؛ برای درناژ آبسه یا کیست ازطریق پوست، در یک یا دو مرحله </t>
  </si>
  <si>
    <r>
      <rPr>
        <sz val="12"/>
        <color theme="1"/>
        <rFont val="B Traffic"/>
        <charset val="178"/>
      </rPr>
      <t>لاپاراتومی، با آسپیراسیون و یا تزریق به کیست یا آبسه انگلی کبدی</t>
    </r>
    <r>
      <rPr>
        <sz val="12"/>
        <color theme="1"/>
        <rFont val="Arial"/>
        <family val="2"/>
        <charset val="1"/>
      </rPr>
      <t>(</t>
    </r>
    <r>
      <rPr>
        <sz val="12"/>
        <color theme="1"/>
        <rFont val="B Traffic"/>
        <charset val="178"/>
      </rPr>
      <t>برای مثال آمیب یا اکینوکوک</t>
    </r>
    <r>
      <rPr>
        <sz val="12"/>
        <color theme="1"/>
        <rFont val="Arial"/>
        <family val="2"/>
        <charset val="1"/>
      </rPr>
      <t>)</t>
    </r>
  </si>
  <si>
    <r>
      <rPr>
        <sz val="12"/>
        <color theme="1"/>
        <rFont val="B Traffic"/>
        <charset val="178"/>
      </rPr>
      <t xml:space="preserve">بیوپسی کبد </t>
    </r>
    <r>
      <rPr>
        <sz val="12"/>
        <color theme="1"/>
        <rFont val="Calibri"/>
        <family val="2"/>
        <charset val="1"/>
      </rPr>
      <t>(</t>
    </r>
    <r>
      <rPr>
        <sz val="12"/>
        <color theme="1"/>
        <rFont val="B Traffic"/>
        <charset val="178"/>
      </rPr>
      <t>گوه‌ای</t>
    </r>
    <r>
      <rPr>
        <sz val="12"/>
        <color theme="1"/>
        <rFont val="Calibri"/>
        <family val="2"/>
        <charset val="1"/>
      </rPr>
      <t>)</t>
    </r>
  </si>
  <si>
    <t>هپاتکتومی رزکسیون کبد؛ لوبکتومی ناقص؛ هر یک</t>
  </si>
  <si>
    <t>هپاتکتومی رزکسیون کبد؛ متاستازکتومی؛ هر یک</t>
  </si>
  <si>
    <t>17</t>
  </si>
  <si>
    <r>
      <rPr>
        <sz val="12"/>
        <color theme="1"/>
        <rFont val="B Traffic"/>
        <charset val="178"/>
      </rPr>
      <t xml:space="preserve">متاستازکتومی؛ </t>
    </r>
    <r>
      <rPr>
        <sz val="12"/>
        <color theme="1"/>
        <rFont val="Calibri"/>
        <family val="2"/>
        <charset val="1"/>
      </rPr>
      <t>(</t>
    </r>
    <r>
      <rPr>
        <sz val="12"/>
        <color theme="1"/>
        <rFont val="B Traffic"/>
        <charset val="178"/>
      </rPr>
      <t>رزکسیون کبد</t>
    </r>
    <r>
      <rPr>
        <sz val="12"/>
        <color theme="1"/>
        <rFont val="Calibri"/>
        <family val="2"/>
        <charset val="1"/>
      </rPr>
      <t xml:space="preserve">) </t>
    </r>
    <r>
      <rPr>
        <sz val="12"/>
        <color theme="1"/>
        <rFont val="B Traffic"/>
        <charset val="178"/>
      </rPr>
      <t>هر یک، به همراه سایر عمل ها</t>
    </r>
  </si>
  <si>
    <t>تری سگمنتکتومی</t>
  </si>
  <si>
    <t>لوبکتومی کامل چپ یا راست</t>
  </si>
  <si>
    <r>
      <rPr>
        <sz val="12"/>
        <color theme="1"/>
        <rFont val="B Traffic"/>
        <charset val="178"/>
      </rPr>
      <t xml:space="preserve">لوبکتومی گسترده چپ یا راست </t>
    </r>
    <r>
      <rPr>
        <sz val="12"/>
        <color theme="1"/>
        <rFont val="Arial"/>
        <family val="2"/>
        <charset val="1"/>
      </rPr>
      <t>trisectionectomy (</t>
    </r>
    <r>
      <rPr>
        <sz val="12"/>
        <color theme="1"/>
        <rFont val="B Traffic"/>
        <charset val="178"/>
      </rPr>
      <t xml:space="preserve">شامل لوب راست و سگمان </t>
    </r>
    <r>
      <rPr>
        <sz val="12"/>
        <color theme="1"/>
        <rFont val="Arial"/>
        <family val="2"/>
        <charset val="1"/>
      </rPr>
      <t xml:space="preserve">4 </t>
    </r>
    <r>
      <rPr>
        <sz val="12"/>
        <color theme="1"/>
        <rFont val="B Traffic"/>
        <charset val="178"/>
      </rPr>
      <t xml:space="preserve">یا لوب چپ و سگمان </t>
    </r>
    <r>
      <rPr>
        <sz val="12"/>
        <color theme="1"/>
        <rFont val="Arial"/>
        <family val="2"/>
        <charset val="1"/>
      </rPr>
      <t xml:space="preserve">5 </t>
    </r>
    <r>
      <rPr>
        <sz val="12"/>
        <color theme="1"/>
        <rFont val="B Traffic"/>
        <charset val="178"/>
      </rPr>
      <t xml:space="preserve">و </t>
    </r>
    <r>
      <rPr>
        <sz val="12"/>
        <color theme="1"/>
        <rFont val="Arial"/>
        <family val="2"/>
        <charset val="1"/>
      </rPr>
      <t>8)</t>
    </r>
  </si>
  <si>
    <t xml:space="preserve">پيوند کبد از دهنده زنده یا مرگ مغزی </t>
  </si>
  <si>
    <r>
      <rPr>
        <sz val="12"/>
        <color theme="1"/>
        <rFont val="Arial"/>
        <family val="2"/>
        <charset val="1"/>
      </rPr>
      <t>(</t>
    </r>
    <r>
      <rPr>
        <sz val="12"/>
        <color theme="1"/>
        <rFont val="B Traffic"/>
        <charset val="178"/>
      </rPr>
      <t>سایر هزینه‌های پیوند کبد بر اساس جزئیات رشد تعرفه‌های سالیانه توسط شورای عالی بیمه سلامت کشور تعیین و ابلاغ می‌گردد</t>
    </r>
    <r>
      <rPr>
        <sz val="12"/>
        <color theme="1"/>
        <rFont val="Arial"/>
        <family val="2"/>
        <charset val="1"/>
      </rPr>
      <t>.)</t>
    </r>
  </si>
  <si>
    <r>
      <rPr>
        <sz val="12"/>
        <color theme="1"/>
        <rFont val="B Traffic"/>
        <charset val="178"/>
      </rPr>
      <t xml:space="preserve">ارزش تام </t>
    </r>
    <r>
      <rPr>
        <sz val="12"/>
        <color theme="1"/>
        <rFont val="Arial"/>
        <family val="2"/>
        <charset val="1"/>
      </rPr>
      <t xml:space="preserve">207 </t>
    </r>
    <r>
      <rPr>
        <sz val="12"/>
        <color theme="1"/>
        <rFont val="B Traffic"/>
        <charset val="178"/>
      </rPr>
      <t>واحد</t>
    </r>
  </si>
  <si>
    <t>مارسوپیالیزاسیون کیست یا آبسه کبد</t>
  </si>
  <si>
    <t>درمان خون ریزی کبد؛ بخیه ساده یا پیچیده زخم یا آسیب کبدی با یا بدون بستن شریان کبدی</t>
  </si>
  <si>
    <t>اکسپلوراسیون آسیب کبد، دبریدمان وسیع، انعقاد یا بخیه، با یا بدون پک کردن کبد</t>
  </si>
  <si>
    <t>بازکردن مجدد آسیب کبد برای درآوردن پکها</t>
  </si>
  <si>
    <t>الاستوگرافی کبد به منظور تشخیص فیبروز و یا استئاتوز</t>
  </si>
  <si>
    <r>
      <rPr>
        <sz val="12"/>
        <color theme="1"/>
        <rFont val="B Traffic"/>
        <charset val="178"/>
      </rPr>
      <t xml:space="preserve">از بين بردن يک يا چند تومور کبد به روش بسته با </t>
    </r>
    <r>
      <rPr>
        <sz val="12"/>
        <color theme="1"/>
        <rFont val="Calibri"/>
        <family val="2"/>
        <charset val="1"/>
      </rPr>
      <t xml:space="preserve">RF </t>
    </r>
    <r>
      <rPr>
        <sz val="12"/>
        <color theme="1"/>
        <rFont val="B Traffic"/>
        <charset val="178"/>
      </rPr>
      <t xml:space="preserve">يا کرايو </t>
    </r>
  </si>
  <si>
    <r>
      <rPr>
        <sz val="12"/>
        <color theme="1"/>
        <rFont val="Calibri"/>
        <family val="2"/>
        <charset val="1"/>
      </rPr>
      <t>(</t>
    </r>
    <r>
      <rPr>
        <sz val="12"/>
        <color theme="1"/>
        <rFont val="B Traffic"/>
        <charset val="178"/>
      </rPr>
      <t>هزينه راديولوژي به‌طور جداگانه قابل محاسبه و اخذ نمي باشد</t>
    </r>
    <r>
      <rPr>
        <sz val="12"/>
        <color theme="1"/>
        <rFont val="Calibri"/>
        <family val="2"/>
        <charset val="1"/>
      </rPr>
      <t>)</t>
    </r>
  </si>
  <si>
    <t>از بين بردن يک يا چند تومور کبد به روش باز</t>
  </si>
  <si>
    <t>کولدوکوتومی، درناژ یا درآوردن سنگ، با یا بدون کوله سیستکتومی؛ با یا بدون اسنفگتروتومی یا اسفنگتروپلاستی از راه دئودنوم</t>
  </si>
  <si>
    <r>
      <rPr>
        <sz val="12"/>
        <color theme="1"/>
        <rFont val="B Traffic"/>
        <charset val="178"/>
      </rPr>
      <t xml:space="preserve">کوله سیستوتومی یا کوله سیستوستومی با بازکردن، درناژ یا درآوردن سنگ </t>
    </r>
    <r>
      <rPr>
        <sz val="12"/>
        <color theme="1"/>
        <rFont val="Arial"/>
        <family val="2"/>
        <charset val="1"/>
      </rPr>
      <t>(</t>
    </r>
    <r>
      <rPr>
        <sz val="12"/>
        <color theme="1"/>
        <rFont val="B Traffic"/>
        <charset val="178"/>
      </rPr>
      <t>عمل مستقل</t>
    </r>
    <r>
      <rPr>
        <sz val="12"/>
        <color theme="1"/>
        <rFont val="Arial"/>
        <family val="2"/>
        <charset val="1"/>
      </rPr>
      <t>)</t>
    </r>
  </si>
  <si>
    <t xml:space="preserve">کوله سیستوستومی از راه پوست </t>
  </si>
  <si>
    <t xml:space="preserve">عمل تزريق برای کولانژيوگرافی ترانس هپاتيک از طريق پوست با کارگذاری کاتتر ترانس هپاتيک برای درناژ خارجی صفرا؛ از راه پوست </t>
  </si>
  <si>
    <r>
      <rPr>
        <sz val="12"/>
        <color theme="1"/>
        <rFont val="B Traffic"/>
        <charset val="178"/>
      </rPr>
      <t xml:space="preserve">عمل تزريق برای کلانژيوگرافی ترانس هپاتيک باکارگذاری درناژ صفراوی خارجی و داخلی به روش </t>
    </r>
    <r>
      <rPr>
        <sz val="12"/>
        <color theme="1"/>
        <rFont val="Calibri"/>
        <family val="2"/>
        <charset val="1"/>
      </rPr>
      <t xml:space="preserve">DSA </t>
    </r>
    <r>
      <rPr>
        <sz val="12"/>
        <color theme="1"/>
        <rFont val="B Traffic"/>
        <charset val="178"/>
      </rPr>
      <t>دو یا سه بعدی</t>
    </r>
    <r>
      <rPr>
        <sz val="12"/>
        <color theme="1"/>
        <rFont val="Calibri"/>
        <family val="2"/>
        <charset val="1"/>
      </rPr>
      <t>(</t>
    </r>
    <r>
      <rPr>
        <sz val="12"/>
        <color theme="1"/>
        <rFont val="B Traffic"/>
        <charset val="178"/>
      </rPr>
      <t>آنژیوگرافی دیجیتال کبد</t>
    </r>
    <r>
      <rPr>
        <sz val="12"/>
        <color theme="1"/>
        <rFont val="Calibri"/>
        <family val="2"/>
        <charset val="1"/>
      </rPr>
      <t>)</t>
    </r>
    <r>
      <rPr>
        <sz val="12"/>
        <color theme="1"/>
        <rFont val="B Traffic"/>
        <charset val="178"/>
      </rPr>
      <t xml:space="preserve">؛ از طريق پوست </t>
    </r>
  </si>
  <si>
    <r>
      <rPr>
        <sz val="12"/>
        <color theme="1"/>
        <rFont val="B Traffic"/>
        <charset val="178"/>
      </rPr>
      <t>تزریق برای کولانژیوگرافی ترانس هپاتیک، از راه كاتتر موجود</t>
    </r>
    <r>
      <rPr>
        <sz val="12"/>
        <color theme="1"/>
        <rFont val="Calibri"/>
        <family val="2"/>
        <charset val="1"/>
      </rPr>
      <t>(</t>
    </r>
    <r>
      <rPr>
        <sz val="12"/>
        <color theme="1"/>
        <rFont val="B Traffic"/>
        <charset val="178"/>
      </rPr>
      <t>قبلا کارگذاری شده</t>
    </r>
    <r>
      <rPr>
        <sz val="12"/>
        <color theme="1"/>
        <rFont val="Calibri"/>
        <family val="2"/>
        <charset val="1"/>
      </rPr>
      <t>)</t>
    </r>
  </si>
  <si>
    <r>
      <rPr>
        <sz val="12"/>
        <color theme="1"/>
        <rFont val="B Traffic"/>
        <charset val="178"/>
      </rPr>
      <t xml:space="preserve">استنت صفراوی به روش ترانس هپاتيک و </t>
    </r>
    <r>
      <rPr>
        <sz val="12"/>
        <color theme="1"/>
        <rFont val="Calibri"/>
        <family val="2"/>
        <charset val="1"/>
      </rPr>
      <t>DSA</t>
    </r>
  </si>
  <si>
    <r>
      <rPr>
        <sz val="12"/>
        <color theme="1"/>
        <rFont val="B Traffic"/>
        <charset val="178"/>
      </rPr>
      <t xml:space="preserve">بالون صفراوی به روش ترانس هپاتيک و </t>
    </r>
    <r>
      <rPr>
        <sz val="12"/>
        <color theme="1"/>
        <rFont val="Calibri"/>
        <family val="2"/>
        <charset val="1"/>
      </rPr>
      <t>DSA</t>
    </r>
  </si>
  <si>
    <t xml:space="preserve">وارد كردن كاتتر ترانس هپاتيك از راه پوست با یا بدون کارگذاری استنت ترانس هپاتیک برای درناژ داخلی و خارجی صفرا </t>
  </si>
  <si>
    <r>
      <rPr>
        <sz val="12"/>
        <color theme="1"/>
        <rFont val="Calibri"/>
        <family val="2"/>
        <charset val="1"/>
      </rPr>
      <t>(</t>
    </r>
    <r>
      <rPr>
        <sz val="12"/>
        <color theme="1"/>
        <rFont val="B Traffic"/>
        <charset val="178"/>
      </rPr>
      <t>هزینه رادیولوژی بطور جداگانه محاسبه نمی‌گردد</t>
    </r>
    <r>
      <rPr>
        <sz val="12"/>
        <color theme="1"/>
        <rFont val="Calibri"/>
        <family val="2"/>
        <charset val="1"/>
      </rPr>
      <t>)</t>
    </r>
  </si>
  <si>
    <t xml:space="preserve">تعویض کاتتر درناژکننده صفرا از راه پوست </t>
  </si>
  <si>
    <r>
      <rPr>
        <sz val="12"/>
        <color theme="1"/>
        <rFont val="B Traffic"/>
        <charset val="178"/>
      </rPr>
      <t xml:space="preserve">اصلاح و يا تعويض مجدد کاتتر ترانس هپاتيک به روش </t>
    </r>
    <r>
      <rPr>
        <sz val="12"/>
        <color theme="1"/>
        <rFont val="Calibri"/>
        <family val="2"/>
        <charset val="1"/>
      </rPr>
      <t>DSA</t>
    </r>
  </si>
  <si>
    <r>
      <rPr>
        <sz val="12"/>
        <color theme="1"/>
        <rFont val="B Traffic"/>
        <charset val="178"/>
      </rPr>
      <t xml:space="preserve">آندوسکوپی مجاری صفراوی حین عمل </t>
    </r>
    <r>
      <rPr>
        <sz val="12"/>
        <color theme="1"/>
        <rFont val="Arial"/>
        <family val="2"/>
        <charset val="1"/>
      </rPr>
      <t>(</t>
    </r>
    <r>
      <rPr>
        <sz val="12"/>
        <color theme="1"/>
        <rFont val="B Traffic"/>
        <charset val="178"/>
      </rPr>
      <t>کلدوکوسکوپی</t>
    </r>
    <r>
      <rPr>
        <sz val="12"/>
        <color theme="1"/>
        <rFont val="Arial"/>
        <family val="2"/>
        <charset val="1"/>
      </rPr>
      <t xml:space="preserve">) </t>
    </r>
  </si>
  <si>
    <r>
      <rPr>
        <sz val="12"/>
        <color theme="1"/>
        <rFont val="B Traffic"/>
        <charset val="178"/>
      </rPr>
      <t xml:space="preserve">آندوسکوپی مجاری صفراوی از طریق </t>
    </r>
    <r>
      <rPr>
        <sz val="12"/>
        <color theme="1"/>
        <rFont val="Calibri"/>
        <family val="2"/>
        <charset val="1"/>
      </rPr>
      <t xml:space="preserve">T tube </t>
    </r>
    <r>
      <rPr>
        <sz val="12"/>
        <color theme="1"/>
        <rFont val="B Traffic"/>
        <charset val="178"/>
      </rPr>
      <t>یا مسیر دیگر؛ با یا بدون دیلاتاسیون تنگی های مجرای صفراوی با استنت با یا بدون بیوپسی منفرد یا متعدد؛ از راه پوست</t>
    </r>
  </si>
  <si>
    <t xml:space="preserve">آندوسكوپي درمانی، با دیلاتاسیون تنگی های مجراي صفراوي با یا بدون استنت، یا با درآوردن سنگ ها </t>
  </si>
  <si>
    <t>کوله سیستکتومی بدون کلانژیوگرافی</t>
  </si>
  <si>
    <t>کوله سیستکتومی با کلانژیوگرافی</t>
  </si>
  <si>
    <t>کوله‌سیستکتومی با اکسپلور کلدوک با یا بدون کلانژیوگرافی</t>
  </si>
  <si>
    <t>کوله سیستکتومی با اکسپلور کلدوک با یا بدون کلانژیوگرافی با کولدوکوانتروستومی</t>
  </si>
  <si>
    <t>کوله‌سیستکتومی با اسفنکتروتومی یا اسفنکتروپلاستی از راه دئودنوم، با کولانژیوگرافی</t>
  </si>
  <si>
    <r>
      <rPr>
        <sz val="12"/>
        <color theme="1"/>
        <rFont val="B Traffic"/>
        <charset val="178"/>
      </rPr>
      <t xml:space="preserve">کوله سیستکتومی با درآوردن سنگ مجراي صفراوي، از راه پوست و از طريق </t>
    </r>
    <r>
      <rPr>
        <sz val="12"/>
        <color theme="1"/>
        <rFont val="Calibri"/>
        <family val="2"/>
        <charset val="1"/>
      </rPr>
      <t xml:space="preserve">basket </t>
    </r>
    <r>
      <rPr>
        <sz val="12"/>
        <color theme="1"/>
        <rFont val="B Traffic"/>
        <charset val="178"/>
      </rPr>
      <t>،</t>
    </r>
    <r>
      <rPr>
        <sz val="12"/>
        <color theme="1"/>
        <rFont val="Calibri"/>
        <family val="2"/>
        <charset val="1"/>
      </rPr>
      <t xml:space="preserve">T Tube </t>
    </r>
    <r>
      <rPr>
        <sz val="12"/>
        <color theme="1"/>
        <rFont val="B Traffic"/>
        <charset val="178"/>
      </rPr>
      <t xml:space="preserve">یا </t>
    </r>
    <r>
      <rPr>
        <sz val="12"/>
        <color theme="1"/>
        <rFont val="Calibri"/>
        <family val="2"/>
        <charset val="1"/>
      </rPr>
      <t xml:space="preserve">snare </t>
    </r>
    <r>
      <rPr>
        <sz val="12"/>
        <color theme="1"/>
        <rFont val="B Traffic"/>
        <charset val="178"/>
      </rPr>
      <t xml:space="preserve">روش </t>
    </r>
    <r>
      <rPr>
        <sz val="12"/>
        <color theme="1"/>
        <rFont val="Calibri"/>
        <family val="2"/>
        <charset val="1"/>
      </rPr>
      <t xml:space="preserve">(Burhenne) </t>
    </r>
    <r>
      <rPr>
        <sz val="12"/>
        <color theme="1"/>
        <rFont val="B Traffic"/>
        <charset val="178"/>
      </rPr>
      <t xml:space="preserve">و یا جراحی باز </t>
    </r>
    <r>
      <rPr>
        <sz val="12"/>
        <color theme="1"/>
        <rFont val="Calibri"/>
        <family val="2"/>
        <charset val="1"/>
      </rPr>
      <t>(</t>
    </r>
    <r>
      <rPr>
        <sz val="12"/>
        <color theme="1"/>
        <rFont val="B Traffic"/>
        <charset val="178"/>
      </rPr>
      <t>عمل مستقل</t>
    </r>
    <r>
      <rPr>
        <sz val="12"/>
        <color theme="1"/>
        <rFont val="Calibri"/>
        <family val="2"/>
        <charset val="1"/>
      </rPr>
      <t>)</t>
    </r>
  </si>
  <si>
    <t>اکسپلوراسیون برای آترزی مادرزادی مجاری صفراوی، بدون ترمیم، با یا بدون بیوپسی کبد، با یا بدون کولانژیوگرافی</t>
  </si>
  <si>
    <r>
      <rPr>
        <sz val="12"/>
        <color theme="1"/>
        <rFont val="B Traffic"/>
        <charset val="178"/>
      </rPr>
      <t xml:space="preserve"> هیاتیکوپورتوانتروستومي </t>
    </r>
    <r>
      <rPr>
        <sz val="12"/>
        <color theme="1"/>
        <rFont val="Calibri"/>
        <family val="2"/>
        <charset val="1"/>
      </rPr>
      <t>(</t>
    </r>
    <r>
      <rPr>
        <sz val="12"/>
        <color theme="1"/>
        <rFont val="B Traffic"/>
        <charset val="178"/>
      </rPr>
      <t xml:space="preserve">عمل </t>
    </r>
    <r>
      <rPr>
        <sz val="12"/>
        <color theme="1"/>
        <rFont val="Calibri"/>
        <family val="2"/>
        <charset val="1"/>
      </rPr>
      <t>Kasai )</t>
    </r>
  </si>
  <si>
    <t>اکسیزیون تومور مجرای صفراوی، با یا بدون ترمیم اولیه مجرای صفراوی؛ مجرای خارج کبدی</t>
  </si>
  <si>
    <t xml:space="preserve">اکسیزیون تومور مجرای صفراوی، با یا بدون ترمیم اولیه مجرای صفراوی؛ مجرای داخل کبدی </t>
  </si>
  <si>
    <r>
      <rPr>
        <sz val="12"/>
        <color theme="1"/>
        <rFont val="Arial"/>
        <family val="2"/>
        <charset val="1"/>
      </rPr>
      <t>(</t>
    </r>
    <r>
      <rPr>
        <sz val="12"/>
        <color theme="1"/>
        <rFont val="B Traffic"/>
        <charset val="178"/>
      </rPr>
      <t xml:space="preserve">برای آناستوموز به کدهای </t>
    </r>
    <r>
      <rPr>
        <sz val="12"/>
        <color theme="1"/>
        <rFont val="Arial"/>
        <family val="2"/>
        <charset val="1"/>
      </rPr>
      <t xml:space="preserve">401865 </t>
    </r>
    <r>
      <rPr>
        <sz val="12"/>
        <color theme="1"/>
        <rFont val="B Traffic"/>
        <charset val="178"/>
      </rPr>
      <t xml:space="preserve">تا </t>
    </r>
    <r>
      <rPr>
        <sz val="12"/>
        <color theme="1"/>
        <rFont val="Arial"/>
        <family val="2"/>
        <charset val="1"/>
      </rPr>
      <t xml:space="preserve">401870 </t>
    </r>
    <r>
      <rPr>
        <sz val="12"/>
        <color theme="1"/>
        <rFont val="B Traffic"/>
        <charset val="178"/>
      </rPr>
      <t>مراجعه نمائید</t>
    </r>
    <r>
      <rPr>
        <sz val="12"/>
        <color theme="1"/>
        <rFont val="Arial"/>
        <family val="2"/>
        <charset val="1"/>
      </rPr>
      <t>)</t>
    </r>
  </si>
  <si>
    <t xml:space="preserve">اکسيزيون کيست کلدوک </t>
  </si>
  <si>
    <r>
      <rPr>
        <sz val="12"/>
        <color theme="1"/>
        <rFont val="B Traffic"/>
        <charset val="178"/>
      </rPr>
      <t>کوله‌سیستوانتروستومی؛ با یا بدون گاستروانتروستومی با یا بدون رو</t>
    </r>
    <r>
      <rPr>
        <sz val="12"/>
        <color theme="1"/>
        <rFont val="Calibri"/>
        <family val="2"/>
        <charset val="1"/>
      </rPr>
      <t xml:space="preserve">- </t>
    </r>
    <r>
      <rPr>
        <sz val="12"/>
        <color theme="1"/>
        <rFont val="B Traffic"/>
        <charset val="178"/>
      </rPr>
      <t>ان</t>
    </r>
    <r>
      <rPr>
        <sz val="12"/>
        <color theme="1"/>
        <rFont val="Calibri"/>
        <family val="2"/>
        <charset val="1"/>
      </rPr>
      <t xml:space="preserve">- </t>
    </r>
    <r>
      <rPr>
        <sz val="12"/>
        <color theme="1"/>
        <rFont val="B Traffic"/>
        <charset val="178"/>
      </rPr>
      <t>وای</t>
    </r>
  </si>
  <si>
    <r>
      <rPr>
        <sz val="12"/>
        <color theme="1"/>
        <rFont val="B Traffic"/>
        <charset val="178"/>
      </rPr>
      <t>آناستوموز مجاری صفراوی داخل یا خارج کبدی به لوله گوارش با یا بدون رو</t>
    </r>
    <r>
      <rPr>
        <sz val="12"/>
        <color theme="1"/>
        <rFont val="Calibri"/>
        <family val="2"/>
        <charset val="1"/>
      </rPr>
      <t xml:space="preserve">- </t>
    </r>
    <r>
      <rPr>
        <sz val="12"/>
        <color theme="1"/>
        <rFont val="B Traffic"/>
        <charset val="178"/>
      </rPr>
      <t>آن</t>
    </r>
    <r>
      <rPr>
        <sz val="12"/>
        <color theme="1"/>
        <rFont val="Calibri"/>
        <family val="2"/>
        <charset val="1"/>
      </rPr>
      <t xml:space="preserve">- </t>
    </r>
    <r>
      <rPr>
        <sz val="12"/>
        <color theme="1"/>
        <rFont val="B Traffic"/>
        <charset val="178"/>
      </rPr>
      <t>وای</t>
    </r>
  </si>
  <si>
    <t>بازسازی یا ترمیم مجاری صفراوی خارج کبدی با آناستوموز انتها به انتها</t>
  </si>
  <si>
    <t>قراردادن استنت در کلدوک</t>
  </si>
  <si>
    <t>قراردادن درن اطراف پانکراس برای پانکراتیت حاد</t>
  </si>
  <si>
    <t>با کله سیستوستومی، گاستروستومی و ژژنوستومی</t>
  </si>
  <si>
    <t>رزکسیون یا دبریدمان پانکراس و بافت های مجاور پانکراس برای پانکراتیت حاد نکروزان</t>
  </si>
  <si>
    <t>خارج کردن سنگ مجرای پانکراس</t>
  </si>
  <si>
    <t>بیوپسی پانکراس، باز</t>
  </si>
  <si>
    <t xml:space="preserve">بيوپسی پانکراس سوزنی از طريق پوست </t>
  </si>
  <si>
    <r>
      <rPr>
        <sz val="12"/>
        <color theme="1"/>
        <rFont val="B Traffic"/>
        <charset val="178"/>
      </rPr>
      <t xml:space="preserve">اکسیزیون ضایعه پانکراس </t>
    </r>
    <r>
      <rPr>
        <sz val="12"/>
        <color theme="1"/>
        <rFont val="Arial"/>
        <family val="2"/>
        <charset val="1"/>
      </rPr>
      <t>(</t>
    </r>
    <r>
      <rPr>
        <sz val="12"/>
        <color theme="1"/>
        <rFont val="B Traffic"/>
        <charset val="178"/>
      </rPr>
      <t>برای مثال کیست یا آدنوم</t>
    </r>
    <r>
      <rPr>
        <sz val="12"/>
        <color theme="1"/>
        <rFont val="Arial"/>
        <family val="2"/>
        <charset val="1"/>
      </rPr>
      <t>)</t>
    </r>
  </si>
  <si>
    <t>پانكراتكتومي ديستال‌، ساب توتال، با يا بدون اسپلنكتومي؛ با یا بدون پانكراتيكوژژنوستومي</t>
  </si>
  <si>
    <r>
      <rPr>
        <sz val="12"/>
        <color theme="1"/>
        <rFont val="B Traffic"/>
        <charset val="178"/>
      </rPr>
      <t xml:space="preserve">پانکراتکتومی دیستال، تقریباً کامل، با حفظ دئودنوم </t>
    </r>
    <r>
      <rPr>
        <sz val="12"/>
        <color theme="1"/>
        <rFont val="Arial"/>
        <family val="2"/>
        <charset val="1"/>
      </rPr>
      <t>(</t>
    </r>
    <r>
      <rPr>
        <sz val="12"/>
        <color theme="1"/>
        <rFont val="B Traffic"/>
        <charset val="178"/>
      </rPr>
      <t xml:space="preserve">عمل </t>
    </r>
    <r>
      <rPr>
        <sz val="12"/>
        <color theme="1"/>
        <rFont val="Arial"/>
        <family val="2"/>
        <charset val="1"/>
      </rPr>
      <t>Child)</t>
    </r>
  </si>
  <si>
    <t>اکسیزیون آمپول واتر</t>
  </si>
  <si>
    <r>
      <rPr>
        <sz val="12"/>
        <color theme="1"/>
        <rFont val="B Traffic"/>
        <charset val="178"/>
      </rPr>
      <t xml:space="preserve">عمل ويپل با يا بدون حفظ پيلور </t>
    </r>
    <r>
      <rPr>
        <sz val="12"/>
        <color theme="1"/>
        <rFont val="Calibri"/>
        <family val="2"/>
        <charset val="1"/>
      </rPr>
      <t>(</t>
    </r>
    <r>
      <rPr>
        <sz val="12"/>
        <color theme="1"/>
        <rFont val="B Traffic"/>
        <charset val="178"/>
      </rPr>
      <t>پانکراتکتــومي ساب توتــال پروگـزيمال ، با دئودنکتــومـي تقريباً کامل، کولدوکوانتروستومي و دئودنوژژنوستومي؛ با يا بدون پانکراتوژژنوستومي</t>
    </r>
    <r>
      <rPr>
        <sz val="12"/>
        <color theme="1"/>
        <rFont val="Calibri"/>
        <family val="2"/>
        <charset val="1"/>
      </rPr>
      <t>)</t>
    </r>
  </si>
  <si>
    <t>پانکراتکتومی ساب توتال</t>
  </si>
  <si>
    <r>
      <rPr>
        <sz val="12"/>
        <color theme="1"/>
        <rFont val="B Traffic"/>
        <charset val="178"/>
      </rPr>
      <t xml:space="preserve">پانکراتیکوژژنوستومی آناستوموز پهلو به پهلو </t>
    </r>
    <r>
      <rPr>
        <sz val="12"/>
        <color theme="1"/>
        <rFont val="Arial"/>
        <family val="2"/>
        <charset val="1"/>
      </rPr>
      <t>(</t>
    </r>
    <r>
      <rPr>
        <sz val="12"/>
        <color theme="1"/>
        <rFont val="B Traffic"/>
        <charset val="178"/>
      </rPr>
      <t xml:space="preserve">عمل </t>
    </r>
    <r>
      <rPr>
        <sz val="12"/>
        <color theme="1"/>
        <rFont val="Arial"/>
        <family val="2"/>
        <charset val="1"/>
      </rPr>
      <t>Puestow)</t>
    </r>
  </si>
  <si>
    <t xml:space="preserve">تزریق برای پانکراتوگرافی حین عمل </t>
  </si>
  <si>
    <r>
      <rPr>
        <sz val="12"/>
        <color theme="1"/>
        <rFont val="B Traffic"/>
        <charset val="178"/>
      </rPr>
      <t>درمان جراحی کیست پانکراس مارسوبیالیزاسیون درناژ خارجی اناستاموز مستقیم با لوله گوارش یا رو</t>
    </r>
    <r>
      <rPr>
        <sz val="12"/>
        <color theme="1"/>
        <rFont val="Arial"/>
        <family val="2"/>
        <charset val="1"/>
      </rPr>
      <t xml:space="preserve">- </t>
    </r>
    <r>
      <rPr>
        <sz val="12"/>
        <color theme="1"/>
        <rFont val="B Traffic"/>
        <charset val="178"/>
      </rPr>
      <t>ان</t>
    </r>
    <r>
      <rPr>
        <sz val="12"/>
        <color theme="1"/>
        <rFont val="Arial"/>
        <family val="2"/>
        <charset val="1"/>
      </rPr>
      <t xml:space="preserve">- </t>
    </r>
    <r>
      <rPr>
        <sz val="12"/>
        <color theme="1"/>
        <rFont val="B Traffic"/>
        <charset val="178"/>
      </rPr>
      <t>وای</t>
    </r>
  </si>
  <si>
    <t>درناژ خارجی آبسه یا کیست پانکراس با هدایت تصویربرداری</t>
  </si>
  <si>
    <t>پانکراتورافی برای آسیب پانکراس</t>
  </si>
  <si>
    <t>خارج کردن دئودنوم از مسیر با گاستروژژنوستومی، برای آسیب پانکراس</t>
  </si>
  <si>
    <r>
      <rPr>
        <sz val="12"/>
        <color theme="1"/>
        <rFont val="B Traffic"/>
        <charset val="178"/>
      </rPr>
      <t xml:space="preserve">لاپاراتومي، سليوتومي تجسسي شكم، اكسپلور رتروپريتوئن با يا بدون بيوپسي </t>
    </r>
    <r>
      <rPr>
        <sz val="12"/>
        <color theme="1"/>
        <rFont val="Calibri"/>
        <family val="2"/>
        <charset val="1"/>
      </rPr>
      <t>(</t>
    </r>
    <r>
      <rPr>
        <sz val="12"/>
        <color theme="1"/>
        <rFont val="B Traffic"/>
        <charset val="178"/>
      </rPr>
      <t>عمل مستقل</t>
    </r>
    <r>
      <rPr>
        <sz val="12"/>
        <color theme="1"/>
        <rFont val="Calibri"/>
        <family val="2"/>
        <charset val="1"/>
      </rPr>
      <t>)</t>
    </r>
  </si>
  <si>
    <t xml:space="preserve">درناژ آبسه پریتوئن یا پریتونیت لوکالیزه، بجز آبسه آپاندیس؛ یا درناژ آبسه ساب فرنیک یا ساب دیافراگماتیک؛ یا درناژ آبسه رتروپریتوئن: باز
</t>
  </si>
  <si>
    <r>
      <rPr>
        <sz val="12"/>
        <color theme="1"/>
        <rFont val="Arial"/>
        <family val="2"/>
        <charset val="1"/>
      </rPr>
      <t>(</t>
    </r>
    <r>
      <rPr>
        <sz val="12"/>
        <color theme="1"/>
        <rFont val="B Traffic"/>
        <charset val="178"/>
      </rPr>
      <t xml:space="preserve">برای آبسه آپاندیکولار از کد </t>
    </r>
    <r>
      <rPr>
        <sz val="12"/>
        <color theme="1"/>
        <rFont val="Arial"/>
        <family val="2"/>
        <charset val="1"/>
      </rPr>
      <t xml:space="preserve">401175 </t>
    </r>
    <r>
      <rPr>
        <sz val="12"/>
        <color theme="1"/>
        <rFont val="B Traffic"/>
        <charset val="178"/>
      </rPr>
      <t>استفاده نمائید</t>
    </r>
    <r>
      <rPr>
        <sz val="12"/>
        <color theme="1"/>
        <rFont val="Arial"/>
        <family val="2"/>
        <charset val="1"/>
      </rPr>
      <t>)</t>
    </r>
  </si>
  <si>
    <r>
      <rPr>
        <sz val="12"/>
        <color theme="1"/>
        <rFont val="B Traffic"/>
        <charset val="178"/>
      </rPr>
      <t>درناژ آبسه و ساير تجمعات مايع</t>
    </r>
    <r>
      <rPr>
        <sz val="12"/>
        <color theme="1"/>
        <rFont val="Calibri"/>
        <family val="2"/>
        <charset val="1"/>
      </rPr>
      <t xml:space="preserve">: </t>
    </r>
    <r>
      <rPr>
        <sz val="12"/>
        <color theme="1"/>
        <rFont val="B Traffic"/>
        <charset val="178"/>
      </rPr>
      <t>آبسه های شکمی و لگنی و رتروپريتوئن از طريق پوست بدون کاتتر</t>
    </r>
  </si>
  <si>
    <t xml:space="preserve">درناژ آبسه‌های شکمی و لگنی و رتروپريتوئن از طريق پوست با کاتتر </t>
  </si>
  <si>
    <t>خارج کردن کاتتر درناژ به هر روش</t>
  </si>
  <si>
    <r>
      <rPr>
        <sz val="12"/>
        <color theme="1"/>
        <rFont val="B Traffic"/>
        <charset val="178"/>
      </rPr>
      <t xml:space="preserve">درمان کيست هيداتيک به روش </t>
    </r>
    <r>
      <rPr>
        <sz val="12"/>
        <color theme="1"/>
        <rFont val="Calibri"/>
        <family val="2"/>
        <charset val="1"/>
      </rPr>
      <t>PAIR</t>
    </r>
    <r>
      <rPr>
        <sz val="12"/>
        <color theme="1"/>
        <rFont val="B Traffic"/>
        <charset val="178"/>
      </rPr>
      <t xml:space="preserve">؛ به هر تعداد </t>
    </r>
  </si>
  <si>
    <t>درناژ لنفوسل خارج پریتوئن به حفره پریتوئن، باز</t>
  </si>
  <si>
    <t>پريتونئوسنتز ، پاراسنتز مايع شکمی بدون کاتتر</t>
  </si>
  <si>
    <r>
      <rPr>
        <sz val="12"/>
        <color theme="1"/>
        <rFont val="Calibri"/>
        <family val="2"/>
        <charset val="1"/>
      </rPr>
      <t>(</t>
    </r>
    <r>
      <rPr>
        <sz val="12"/>
        <color theme="1"/>
        <rFont val="B Traffic"/>
        <charset val="178"/>
      </rPr>
      <t xml:space="preserve">این کد با کد </t>
    </r>
    <r>
      <rPr>
        <sz val="12"/>
        <color theme="1"/>
        <rFont val="Calibri"/>
        <family val="2"/>
        <charset val="1"/>
      </rPr>
      <t xml:space="preserve">402016 </t>
    </r>
    <r>
      <rPr>
        <sz val="12"/>
        <color theme="1"/>
        <rFont val="B Traffic"/>
        <charset val="178"/>
      </rPr>
      <t>قابل گزارش نمی‌باشد</t>
    </r>
    <r>
      <rPr>
        <sz val="12"/>
        <color theme="1"/>
        <rFont val="Calibri"/>
        <family val="2"/>
        <charset val="1"/>
      </rPr>
      <t>) (</t>
    </r>
    <r>
      <rPr>
        <sz val="12"/>
        <color theme="1"/>
        <rFont val="B Traffic"/>
        <charset val="178"/>
      </rPr>
      <t>هزينه راديولوژی جداگانه قابل محاسبه نمی‌باشد</t>
    </r>
    <r>
      <rPr>
        <sz val="12"/>
        <color theme="1"/>
        <rFont val="Calibri"/>
        <family val="2"/>
        <charset val="1"/>
      </rPr>
      <t>)</t>
    </r>
  </si>
  <si>
    <t xml:space="preserve">تخليه مايع پريتونئال با کاتتر </t>
  </si>
  <si>
    <r>
      <rPr>
        <sz val="12"/>
        <color theme="1"/>
        <rFont val="Calibri"/>
        <family val="2"/>
        <charset val="1"/>
      </rPr>
      <t>(</t>
    </r>
    <r>
      <rPr>
        <sz val="12"/>
        <color theme="1"/>
        <rFont val="B Traffic"/>
        <charset val="178"/>
      </rPr>
      <t>این کد فقط یکبار قابل محاسبه و اخذ می‌باشد</t>
    </r>
    <r>
      <rPr>
        <sz val="12"/>
        <color theme="1"/>
        <rFont val="Calibri"/>
        <family val="2"/>
        <charset val="1"/>
      </rPr>
      <t>) (</t>
    </r>
    <r>
      <rPr>
        <sz val="12"/>
        <color theme="1"/>
        <rFont val="B Traffic"/>
        <charset val="178"/>
      </rPr>
      <t>هزينه راديولوژی جداگانه قابل محاسبه نمی‌باشد</t>
    </r>
    <r>
      <rPr>
        <sz val="12"/>
        <color theme="1"/>
        <rFont val="Calibri"/>
        <family val="2"/>
        <charset val="1"/>
      </rPr>
      <t>)</t>
    </r>
  </si>
  <si>
    <t xml:space="preserve">درآوردن جسم خارجی از حفره پریتوئن </t>
  </si>
  <si>
    <r>
      <rPr>
        <sz val="12"/>
        <color theme="1"/>
        <rFont val="Arial"/>
        <family val="2"/>
        <charset val="1"/>
      </rPr>
      <t>(</t>
    </r>
    <r>
      <rPr>
        <sz val="12"/>
        <color theme="1"/>
        <rFont val="B Traffic"/>
        <charset val="178"/>
      </rPr>
      <t xml:space="preserve">برای برطرف کردن چسبندگی های روده از کد </t>
    </r>
    <r>
      <rPr>
        <sz val="12"/>
        <color theme="1"/>
        <rFont val="Arial"/>
        <family val="2"/>
        <charset val="1"/>
      </rPr>
      <t xml:space="preserve">400870 </t>
    </r>
    <r>
      <rPr>
        <sz val="12"/>
        <color theme="1"/>
        <rFont val="B Traffic"/>
        <charset val="178"/>
      </rPr>
      <t>استفاده نمائید</t>
    </r>
    <r>
      <rPr>
        <sz val="12"/>
        <color theme="1"/>
        <rFont val="Arial"/>
        <family val="2"/>
        <charset val="1"/>
      </rPr>
      <t>)</t>
    </r>
  </si>
  <si>
    <r>
      <rPr>
        <sz val="12"/>
        <color theme="1"/>
        <rFont val="B Traffic"/>
        <charset val="178"/>
      </rPr>
      <t xml:space="preserve">بيوپسي توده شکمي </t>
    </r>
    <r>
      <rPr>
        <sz val="12"/>
        <color theme="1"/>
        <rFont val="Calibri"/>
        <family val="2"/>
        <charset val="1"/>
      </rPr>
      <t>(</t>
    </r>
    <r>
      <rPr>
        <sz val="12"/>
        <color theme="1"/>
        <rFont val="B Traffic"/>
        <charset val="178"/>
      </rPr>
      <t>اینتراپریتونئال</t>
    </r>
    <r>
      <rPr>
        <sz val="12"/>
        <color theme="1"/>
        <rFont val="Calibri"/>
        <family val="2"/>
        <charset val="1"/>
      </rPr>
      <t xml:space="preserve">) </t>
    </r>
    <r>
      <rPr>
        <sz val="12"/>
        <color theme="1"/>
        <rFont val="B Traffic"/>
        <charset val="178"/>
      </rPr>
      <t xml:space="preserve">از طريق پوست با هدایت تصویربرداری به جز کبد </t>
    </r>
  </si>
  <si>
    <r>
      <rPr>
        <sz val="12"/>
        <color theme="1"/>
        <rFont val="Calibri"/>
        <family val="2"/>
        <charset val="1"/>
      </rPr>
      <t>(</t>
    </r>
    <r>
      <rPr>
        <sz val="12"/>
        <color theme="1"/>
        <rFont val="B Traffic"/>
        <charset val="178"/>
      </rPr>
      <t>هزينه راديولوژي به طور جداگانه قابل محاسبه و اخذ نمي باشد</t>
    </r>
    <r>
      <rPr>
        <sz val="12"/>
        <color theme="1"/>
        <rFont val="Calibri"/>
        <family val="2"/>
        <charset val="1"/>
      </rPr>
      <t>)</t>
    </r>
  </si>
  <si>
    <t xml:space="preserve">بيوپسي توده های شکمی رتروپريتوئن از طريق پوست با هدایت تصویربرداری به جز کلیه </t>
  </si>
  <si>
    <t xml:space="preserve">اكسيزيون يا تخريب، باز، تومور یا کیست یا اندومتریوم های داخل شكمی یا رتروپریتوئن </t>
  </si>
  <si>
    <t>اکسیزیون تومور پره ساکرال یا ساکروکوکسیژنال</t>
  </si>
  <si>
    <r>
      <rPr>
        <sz val="12"/>
        <color theme="1"/>
        <rFont val="B Traffic"/>
        <charset val="178"/>
      </rPr>
      <t xml:space="preserve">لاپاراتومی استیجینگ هوچکین یا لنفوم </t>
    </r>
    <r>
      <rPr>
        <sz val="12"/>
        <color theme="1"/>
        <rFont val="Arial"/>
        <family val="2"/>
        <charset val="1"/>
      </rPr>
      <t>(</t>
    </r>
    <r>
      <rPr>
        <sz val="12"/>
        <color theme="1"/>
        <rFont val="B Traffic"/>
        <charset val="178"/>
      </rPr>
      <t>شامل اسپلنکتومی، بیوپسی سوزنی یا باز از هر دو لوب کبد، در صورت امکان درآوردن غدد شکمی، بیوپسی غدد شکمی و یا مغز استخوان و تغییر موقعیت تخمدانها</t>
    </r>
    <r>
      <rPr>
        <sz val="12"/>
        <color theme="1"/>
        <rFont val="Arial"/>
        <family val="2"/>
        <charset val="1"/>
      </rPr>
      <t>)</t>
    </r>
  </si>
  <si>
    <r>
      <rPr>
        <sz val="12"/>
        <color theme="1"/>
        <rFont val="B Traffic"/>
        <charset val="178"/>
      </rPr>
      <t xml:space="preserve">امبیلکتومی، اومفالکتومی، اکسیزیون ناف </t>
    </r>
    <r>
      <rPr>
        <sz val="12"/>
        <color theme="1"/>
        <rFont val="Arial"/>
        <family val="2"/>
        <charset val="1"/>
      </rPr>
      <t>(</t>
    </r>
    <r>
      <rPr>
        <sz val="12"/>
        <color theme="1"/>
        <rFont val="B Traffic"/>
        <charset val="178"/>
      </rPr>
      <t>عمل مستقل</t>
    </r>
    <r>
      <rPr>
        <sz val="12"/>
        <color theme="1"/>
        <rFont val="Arial"/>
        <family val="2"/>
        <charset val="1"/>
      </rPr>
      <t>)</t>
    </r>
  </si>
  <si>
    <t xml:space="preserve">ناف سازی در بیماران با کیست اوراکل، کیست پیلونیدال ناف، امفالیت </t>
  </si>
  <si>
    <r>
      <rPr>
        <sz val="12"/>
        <color theme="1"/>
        <rFont val="Calibri"/>
        <family val="2"/>
        <charset val="1"/>
      </rPr>
      <t>(</t>
    </r>
    <r>
      <rPr>
        <sz val="12"/>
        <color theme="1"/>
        <rFont val="B Traffic"/>
        <charset val="178"/>
      </rPr>
      <t>در صورتی که جنبه زیبایی داشته باشد، کد</t>
    </r>
    <r>
      <rPr>
        <sz val="12"/>
        <color theme="1"/>
        <rFont val="Calibri"/>
        <family val="2"/>
        <charset val="1"/>
      </rPr>
      <t xml:space="preserve">* </t>
    </r>
    <r>
      <rPr>
        <sz val="12"/>
        <color theme="1"/>
        <rFont val="B Traffic"/>
        <charset val="178"/>
      </rPr>
      <t>محسوب می گردد</t>
    </r>
    <r>
      <rPr>
        <sz val="12"/>
        <color theme="1"/>
        <rFont val="Calibri"/>
        <family val="2"/>
        <charset val="1"/>
      </rPr>
      <t>)</t>
    </r>
  </si>
  <si>
    <r>
      <rPr>
        <sz val="12"/>
        <color theme="1"/>
        <rFont val="B Traffic"/>
        <charset val="178"/>
      </rPr>
      <t xml:space="preserve">امنتلکتومی، اپیپلواکتومی، رزکسیون امنتوم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</si>
  <si>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لاپاراسکوپی تشخیصی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</si>
  <si>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Calibri"/>
        <family val="2"/>
        <charset val="1"/>
      </rPr>
      <t xml:space="preserve">Ovarian Drilling </t>
    </r>
    <r>
      <rPr>
        <sz val="12"/>
        <color theme="1"/>
        <rFont val="B Traffic"/>
        <charset val="178"/>
      </rPr>
      <t>همراه با لاپاراسکوپی تشخیصی</t>
    </r>
  </si>
  <si>
    <r>
      <rPr>
        <sz val="12"/>
        <color theme="1"/>
        <rFont val="B Traffic"/>
        <charset val="178"/>
      </rPr>
      <t xml:space="preserve">تزریق هوا یا ماده حاجب به داخل حفره پریتوئن </t>
    </r>
    <r>
      <rPr>
        <sz val="12"/>
        <color theme="1"/>
        <rFont val="Arial"/>
        <family val="2"/>
        <charset val="1"/>
      </rPr>
      <t>(</t>
    </r>
    <r>
      <rPr>
        <sz val="12"/>
        <color theme="1"/>
        <rFont val="B Traffic"/>
        <charset val="178"/>
      </rPr>
      <t>عمل مستقل</t>
    </r>
    <r>
      <rPr>
        <sz val="12"/>
        <color theme="1"/>
        <rFont val="Arial"/>
        <family val="2"/>
        <charset val="1"/>
      </rPr>
      <t xml:space="preserve">) </t>
    </r>
  </si>
  <si>
    <t>كارگذاشتن كاتتر يا كانول داخل پريتوئن با محفظه زير پوستي، دائمي</t>
  </si>
  <si>
    <t>کارگذاشتن کاتتر یا کانول داخل پریتوئن برای دیالیز صفاقی موقت</t>
  </si>
  <si>
    <r>
      <rPr>
        <sz val="12"/>
        <color theme="1"/>
        <rFont val="Calibri"/>
        <family val="2"/>
        <charset val="1"/>
      </rPr>
      <t xml:space="preserve"> (</t>
    </r>
    <r>
      <rPr>
        <sz val="12"/>
        <color theme="1"/>
        <rFont val="B Traffic"/>
        <charset val="178"/>
      </rPr>
      <t xml:space="preserve">این کد همراه با کد </t>
    </r>
    <r>
      <rPr>
        <sz val="12"/>
        <color theme="1"/>
        <rFont val="Calibri"/>
        <family val="2"/>
        <charset val="1"/>
      </rPr>
      <t xml:space="preserve">900150 </t>
    </r>
    <r>
      <rPr>
        <sz val="12"/>
        <color theme="1"/>
        <rFont val="B Traffic"/>
        <charset val="178"/>
      </rPr>
      <t>قابل گزارش نیست</t>
    </r>
    <r>
      <rPr>
        <sz val="12"/>
        <color theme="1"/>
        <rFont val="Calibri"/>
        <family val="2"/>
        <charset val="1"/>
      </rPr>
      <t>)</t>
    </r>
  </si>
  <si>
    <t>کارگذاشتن یا درآوردن کاتتر یا کانول داخل پریتوئن برای درناژ</t>
  </si>
  <si>
    <r>
      <rPr>
        <sz val="12"/>
        <color theme="1"/>
        <rFont val="B Traffic"/>
        <charset val="178"/>
      </rPr>
      <t xml:space="preserve">تعویض کاتتر قبلی گذاشته شده برای درناژ کیست یا آبسه تحت راهنمایی رادیولوژیکی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</si>
  <si>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B Traffic"/>
        <charset val="178"/>
      </rPr>
      <t xml:space="preserve">تزریق ماده حاجب برای ارزیابی کیست یا آبسه از طریق لوله یا کاتتری که قبلا برای درناژ گذاشته شده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</si>
  <si>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کارگذاري یا اصلاح شنت صفاقي</t>
    </r>
    <r>
      <rPr>
        <sz val="12"/>
        <color theme="1"/>
        <rFont val="Calibri"/>
        <family val="2"/>
        <charset val="1"/>
      </rPr>
      <t>-</t>
    </r>
    <r>
      <rPr>
        <sz val="12"/>
        <color theme="1"/>
        <rFont val="B Traffic"/>
        <charset val="178"/>
      </rPr>
      <t>وريدي</t>
    </r>
  </si>
  <si>
    <r>
      <rPr>
        <sz val="12"/>
        <color theme="1"/>
        <rFont val="B Traffic"/>
        <charset val="178"/>
      </rPr>
      <t xml:space="preserve">تزریق </t>
    </r>
    <r>
      <rPr>
        <sz val="12"/>
        <color theme="1"/>
        <rFont val="Arial"/>
        <family val="2"/>
        <charset val="1"/>
      </rPr>
      <t>(</t>
    </r>
    <r>
      <rPr>
        <sz val="12"/>
        <color theme="1"/>
        <rFont val="B Traffic"/>
        <charset val="178"/>
      </rPr>
      <t>برای مثال ماده حاجب</t>
    </r>
    <r>
      <rPr>
        <sz val="12"/>
        <color theme="1"/>
        <rFont val="Arial"/>
        <family val="2"/>
        <charset val="1"/>
      </rPr>
      <t xml:space="preserve">) </t>
    </r>
    <r>
      <rPr>
        <sz val="12"/>
        <color theme="1"/>
        <rFont val="B Traffic"/>
        <charset val="178"/>
      </rPr>
      <t xml:space="preserve">برای ارزیابی شنت صفاقی </t>
    </r>
    <r>
      <rPr>
        <sz val="12"/>
        <color theme="1"/>
        <rFont val="Arial"/>
        <family val="2"/>
        <charset val="1"/>
      </rPr>
      <t>_‌</t>
    </r>
    <r>
      <rPr>
        <sz val="12"/>
        <color theme="1"/>
        <rFont val="B Traffic"/>
        <charset val="178"/>
      </rPr>
      <t xml:space="preserve">وریدی که قبلاً گذاشته شده </t>
    </r>
  </si>
  <si>
    <r>
      <rPr>
        <sz val="12"/>
        <color theme="1"/>
        <rFont val="B Traffic"/>
        <charset val="178"/>
      </rPr>
      <t xml:space="preserve">بستن یا درآودن شنت صفاقی </t>
    </r>
    <r>
      <rPr>
        <sz val="12"/>
        <color theme="1"/>
        <rFont val="Arial"/>
        <family val="2"/>
        <charset val="1"/>
      </rPr>
      <t xml:space="preserve">_ </t>
    </r>
    <r>
      <rPr>
        <sz val="12"/>
        <color theme="1"/>
        <rFont val="B Traffic"/>
        <charset val="178"/>
      </rPr>
      <t>وریدی</t>
    </r>
  </si>
  <si>
    <t xml:space="preserve">ترمیم فتق اینگوئینال اولیه </t>
  </si>
  <si>
    <r>
      <rPr>
        <sz val="12"/>
        <color theme="1"/>
        <rFont val="Calibri"/>
        <family val="2"/>
        <charset val="1"/>
      </rPr>
      <t>(</t>
    </r>
    <r>
      <rPr>
        <sz val="12"/>
        <color theme="1"/>
        <rFont val="B Traffic"/>
        <charset val="178"/>
      </rPr>
      <t xml:space="preserve">برای کودکان کد تعدیلی </t>
    </r>
    <r>
      <rPr>
        <sz val="12"/>
        <color theme="1"/>
        <rFont val="Calibri"/>
        <family val="2"/>
        <charset val="1"/>
      </rPr>
      <t xml:space="preserve">63 </t>
    </r>
    <r>
      <rPr>
        <sz val="12"/>
        <color theme="1"/>
        <rFont val="B Traffic"/>
        <charset val="178"/>
      </rPr>
      <t>با این کد قابل گزارش و محاسبه می‌باشد</t>
    </r>
    <r>
      <rPr>
        <sz val="12"/>
        <color theme="1"/>
        <rFont val="Calibri"/>
        <family val="2"/>
        <charset val="1"/>
      </rPr>
      <t>)</t>
    </r>
  </si>
  <si>
    <t>24.5</t>
  </si>
  <si>
    <t>ترمیم فتق اینگوئینال، اسلایدینگ</t>
  </si>
  <si>
    <t>ترمیم فتق لومبار</t>
  </si>
  <si>
    <t>ترمیم فتق فمورال اولیه، قابل جااندازی</t>
  </si>
  <si>
    <t>ترمیم فتق شکمی یا انسیزیونال اولیه؛ قابل جااندازی</t>
  </si>
  <si>
    <r>
      <rPr>
        <sz val="12"/>
        <color theme="1"/>
        <rFont val="B Traffic"/>
        <charset val="178"/>
      </rPr>
      <t xml:space="preserve">ترمیم فتق اپی گاستریک </t>
    </r>
    <r>
      <rPr>
        <sz val="12"/>
        <color theme="1"/>
        <rFont val="Calibri"/>
        <family val="2"/>
        <charset val="1"/>
      </rPr>
      <t>(</t>
    </r>
    <r>
      <rPr>
        <sz val="12"/>
        <color theme="1"/>
        <rFont val="B Traffic"/>
        <charset val="178"/>
      </rPr>
      <t>برای مثال چربی پره پریتونئال</t>
    </r>
    <r>
      <rPr>
        <sz val="12"/>
        <color theme="1"/>
        <rFont val="Calibri"/>
        <family val="2"/>
        <charset val="1"/>
      </rPr>
      <t>)</t>
    </r>
    <r>
      <rPr>
        <sz val="12"/>
        <color theme="1"/>
        <rFont val="B Traffic"/>
        <charset val="178"/>
      </rPr>
      <t>؛ قابل جااندازی</t>
    </r>
    <r>
      <rPr>
        <sz val="12"/>
        <color theme="1"/>
        <rFont val="Calibri"/>
        <family val="2"/>
        <charset val="1"/>
      </rPr>
      <t>(</t>
    </r>
    <r>
      <rPr>
        <sz val="12"/>
        <color theme="1"/>
        <rFont val="B Traffic"/>
        <charset val="178"/>
      </rPr>
      <t>عمل مستقل</t>
    </r>
    <r>
      <rPr>
        <sz val="12"/>
        <color theme="1"/>
        <rFont val="Calibri"/>
        <family val="2"/>
        <charset val="1"/>
      </rPr>
      <t>)</t>
    </r>
  </si>
  <si>
    <t>ترمیم فتق نافی، قابل جااندازی</t>
  </si>
  <si>
    <t>ترمیم فتق اشپیگل</t>
  </si>
  <si>
    <t>ترمیم فتق مختنق یا استرانگوله؛ هر نوع</t>
  </si>
  <si>
    <t>کارگذاری مش یا پروتز برای ترمیم فتق انسیزیونال</t>
  </si>
  <si>
    <t>ترمیم امفالوسل کوچک، با ترمیم اولیه</t>
  </si>
  <si>
    <t>ترمیم امفالوسل بزرگ یا گاستروشزی؛ با یا بدون پروتز</t>
  </si>
  <si>
    <r>
      <rPr>
        <sz val="12"/>
        <color theme="1"/>
        <rFont val="B Traffic"/>
        <charset val="178"/>
      </rPr>
      <t>بادرآوردن پروتز، جاانداختن نهایی و بستن در اتاق عمل</t>
    </r>
    <r>
      <rPr>
        <sz val="12"/>
        <color theme="1"/>
        <rFont val="Arial"/>
        <family val="2"/>
        <charset val="1"/>
      </rPr>
      <t xml:space="preserve">/ </t>
    </r>
    <r>
      <rPr>
        <sz val="12"/>
        <color theme="1"/>
        <rFont val="B Traffic"/>
        <charset val="178"/>
      </rPr>
      <t xml:space="preserve">ترمیم امفالوسل عمل </t>
    </r>
    <r>
      <rPr>
        <sz val="12"/>
        <color theme="1"/>
        <rFont val="Arial"/>
        <family val="2"/>
        <charset val="1"/>
      </rPr>
      <t>(Gross)</t>
    </r>
  </si>
  <si>
    <r>
      <rPr>
        <sz val="12"/>
        <color theme="1"/>
        <rFont val="Arial"/>
        <family val="2"/>
        <charset val="1"/>
      </rPr>
      <t xml:space="preserve"> (</t>
    </r>
    <r>
      <rPr>
        <sz val="12"/>
        <color theme="1"/>
        <rFont val="B Traffic"/>
        <charset val="178"/>
      </rPr>
      <t xml:space="preserve">برای ترمیم فتق دیافراگماتیک یا هیاتال به کدهای </t>
    </r>
    <r>
      <rPr>
        <sz val="12"/>
        <color theme="1"/>
        <rFont val="Arial"/>
        <family val="2"/>
        <charset val="1"/>
      </rPr>
      <t xml:space="preserve">302975 </t>
    </r>
    <r>
      <rPr>
        <sz val="12"/>
        <color theme="1"/>
        <rFont val="B Traffic"/>
        <charset val="178"/>
      </rPr>
      <t xml:space="preserve">تا </t>
    </r>
    <r>
      <rPr>
        <sz val="12"/>
        <color theme="1"/>
        <rFont val="Arial"/>
        <family val="2"/>
        <charset val="1"/>
      </rPr>
      <t xml:space="preserve">302985 </t>
    </r>
    <r>
      <rPr>
        <sz val="12"/>
        <color theme="1"/>
        <rFont val="B Traffic"/>
        <charset val="178"/>
      </rPr>
      <t>مراجعه نمائید</t>
    </r>
    <r>
      <rPr>
        <sz val="12"/>
        <color theme="1"/>
        <rFont val="Arial"/>
        <family val="2"/>
        <charset val="1"/>
      </rPr>
      <t>)</t>
    </r>
  </si>
  <si>
    <t xml:space="preserve">بخیه ثانویه جدار شکم، برای بیرون زدن احشاء یا بازشدن زخم </t>
  </si>
  <si>
    <r>
      <rPr>
        <sz val="12"/>
        <color theme="1"/>
        <rFont val="Arial"/>
        <family val="2"/>
        <charset val="1"/>
      </rPr>
      <t>(</t>
    </r>
    <r>
      <rPr>
        <sz val="12"/>
        <color theme="1"/>
        <rFont val="B Traffic"/>
        <charset val="178"/>
      </rPr>
      <t xml:space="preserve">برای بخیه زدن پارگی دیافراگم به کد </t>
    </r>
    <r>
      <rPr>
        <sz val="12"/>
        <color theme="1"/>
        <rFont val="Arial"/>
        <family val="2"/>
        <charset val="1"/>
      </rPr>
      <t xml:space="preserve">302985 </t>
    </r>
    <r>
      <rPr>
        <sz val="12"/>
        <color theme="1"/>
        <rFont val="B Traffic"/>
        <charset val="178"/>
      </rPr>
      <t>مراجعه نمائید</t>
    </r>
    <r>
      <rPr>
        <sz val="12"/>
        <color theme="1"/>
        <rFont val="Arial"/>
        <family val="2"/>
        <charset val="1"/>
      </rPr>
      <t>) (</t>
    </r>
    <r>
      <rPr>
        <sz val="12"/>
        <color theme="1"/>
        <rFont val="B Traffic"/>
        <charset val="178"/>
      </rPr>
      <t xml:space="preserve">برای دبریدمان جدار شکم به کد </t>
    </r>
    <r>
      <rPr>
        <sz val="12"/>
        <color theme="1"/>
        <rFont val="Arial"/>
        <family val="2"/>
        <charset val="1"/>
      </rPr>
      <t xml:space="preserve">100075 </t>
    </r>
    <r>
      <rPr>
        <sz val="12"/>
        <color theme="1"/>
        <rFont val="B Traffic"/>
        <charset val="178"/>
      </rPr>
      <t>مراجعه نمائید</t>
    </r>
    <r>
      <rPr>
        <sz val="12"/>
        <color theme="1"/>
        <rFont val="Arial"/>
        <family val="2"/>
        <charset val="1"/>
      </rPr>
      <t>)</t>
    </r>
  </si>
  <si>
    <r>
      <rPr>
        <sz val="12"/>
        <color theme="1"/>
        <rFont val="B Traffic"/>
        <charset val="178"/>
      </rPr>
      <t xml:space="preserve">فلپ امنتوم، خارج شکمی </t>
    </r>
    <r>
      <rPr>
        <sz val="12"/>
        <color theme="1"/>
        <rFont val="Arial"/>
        <family val="2"/>
        <charset val="1"/>
      </rPr>
      <t>(</t>
    </r>
    <r>
      <rPr>
        <sz val="12"/>
        <color theme="1"/>
        <rFont val="B Traffic"/>
        <charset val="178"/>
      </rPr>
      <t>برای مثال برای بازسازی نقص جدار قفسه سینه یا استرنوم</t>
    </r>
    <r>
      <rPr>
        <sz val="12"/>
        <color theme="1"/>
        <rFont val="Arial"/>
        <family val="2"/>
        <charset val="1"/>
      </rPr>
      <t>)</t>
    </r>
  </si>
  <si>
    <t xml:space="preserve">فلپ امنتوم، داخل شکمی </t>
  </si>
  <si>
    <t>اکسپلوراسیون کلیه بدون احتیاج به اعمال دیگر</t>
  </si>
  <si>
    <t>درناژ آبسه کلیه یا دور کلیه؛ باز</t>
  </si>
  <si>
    <t xml:space="preserve">آسپیراسیون و یا تزریق داخل کیست یا لگنچه کلیه با سوزن از راه پوست </t>
  </si>
  <si>
    <t xml:space="preserve">درناژ آبسه کليه و اطراف کليه از طريق پوست </t>
  </si>
  <si>
    <t>نفروستومی؛ نفروتومی با درناژ یا با اکسپلوراسیون</t>
  </si>
  <si>
    <t>نفرستومی با هدايت راديولوژی</t>
  </si>
  <si>
    <r>
      <rPr>
        <sz val="12"/>
        <color theme="1"/>
        <rFont val="Calibri"/>
        <family val="2"/>
        <charset val="1"/>
      </rPr>
      <t xml:space="preserve"> (</t>
    </r>
    <r>
      <rPr>
        <sz val="12"/>
        <color theme="1"/>
        <rFont val="B Traffic"/>
        <charset val="178"/>
      </rPr>
      <t>هزينه راديولوژی جداگانه قابل محاسبه نمی‌باشد</t>
    </r>
    <r>
      <rPr>
        <sz val="12"/>
        <color theme="1"/>
        <rFont val="Calibri"/>
        <family val="2"/>
        <charset val="1"/>
      </rPr>
      <t>)</t>
    </r>
  </si>
  <si>
    <r>
      <rPr>
        <sz val="12"/>
        <color theme="1"/>
        <rFont val="B Traffic"/>
        <charset val="178"/>
      </rPr>
      <t xml:space="preserve">نفرولیتوتومی، درآوردن سنگ یا عمل جراحی ثانویه برای سنگ یا عارضه دار شده بدلیل ناهنجاری مادرزادی کلیه یا درآوردن سنگ بزرگ </t>
    </r>
    <r>
      <rPr>
        <sz val="12"/>
        <color theme="1"/>
        <rFont val="Arial"/>
        <family val="2"/>
        <charset val="1"/>
      </rPr>
      <t>(</t>
    </r>
    <r>
      <rPr>
        <sz val="12"/>
        <color theme="1"/>
        <rFont val="B Traffic"/>
        <charset val="178"/>
      </rPr>
      <t>شاخ گوزنی</t>
    </r>
    <r>
      <rPr>
        <sz val="12"/>
        <color theme="1"/>
        <rFont val="Arial"/>
        <family val="2"/>
        <charset val="1"/>
      </rPr>
      <t xml:space="preserve">) </t>
    </r>
    <r>
      <rPr>
        <sz val="12"/>
        <color theme="1"/>
        <rFont val="B Traffic"/>
        <charset val="178"/>
      </rPr>
      <t>که لگن و لگنچه کلیه پر کند</t>
    </r>
  </si>
  <si>
    <r>
      <rPr>
        <sz val="12"/>
        <color theme="1"/>
        <rFont val="Calibri"/>
        <family val="2"/>
        <charset val="1"/>
      </rPr>
      <t xml:space="preserve">PCNL </t>
    </r>
    <r>
      <rPr>
        <sz val="12"/>
        <color theme="1"/>
        <rFont val="B Traffic"/>
        <charset val="178"/>
      </rPr>
      <t xml:space="preserve">کامل شامل گذاشتن سوند حالب، </t>
    </r>
    <r>
      <rPr>
        <sz val="12"/>
        <color theme="1"/>
        <rFont val="Calibri"/>
        <family val="2"/>
        <charset val="1"/>
      </rPr>
      <t xml:space="preserve">DJ </t>
    </r>
    <r>
      <rPr>
        <sz val="12"/>
        <color theme="1"/>
        <rFont val="B Traffic"/>
        <charset val="178"/>
      </rPr>
      <t xml:space="preserve">و نفروستومی </t>
    </r>
  </si>
  <si>
    <r>
      <rPr>
        <sz val="12"/>
        <color theme="1"/>
        <rFont val="Calibri"/>
        <family val="2"/>
        <charset val="1"/>
      </rPr>
      <t>(</t>
    </r>
    <r>
      <rPr>
        <sz val="12"/>
        <color theme="1"/>
        <rFont val="B Traffic"/>
        <charset val="178"/>
      </rPr>
      <t>کد دیگری با این کد قابل محاسبه و گزارش نمی‌باشد</t>
    </r>
    <r>
      <rPr>
        <sz val="12"/>
        <color theme="1"/>
        <rFont val="Calibri"/>
        <family val="2"/>
        <charset val="1"/>
      </rPr>
      <t>)</t>
    </r>
  </si>
  <si>
    <r>
      <rPr>
        <sz val="12"/>
        <color theme="1"/>
        <rFont val="B Traffic"/>
        <charset val="178"/>
      </rPr>
      <t xml:space="preserve">قطع یا تغییر موقعیت عروق کلیوی نابجا </t>
    </r>
    <r>
      <rPr>
        <sz val="12"/>
        <color theme="1"/>
        <rFont val="Arial"/>
        <family val="2"/>
        <charset val="1"/>
      </rPr>
      <t>(</t>
    </r>
    <r>
      <rPr>
        <sz val="12"/>
        <color theme="1"/>
        <rFont val="B Traffic"/>
        <charset val="178"/>
      </rPr>
      <t>عمل مستقل</t>
    </r>
    <r>
      <rPr>
        <sz val="12"/>
        <color theme="1"/>
        <rFont val="Arial"/>
        <family val="2"/>
        <charset val="1"/>
      </rPr>
      <t>)</t>
    </r>
  </si>
  <si>
    <t>پیلوتومی با اکسپلوراسیون یا با درناژ، پیلوستومی یا با برداشت سنگ؛ پیلولیتوتومی؛ پلویولیتوتومی یا عارضه دار شده</t>
  </si>
  <si>
    <t xml:space="preserve">نمونه برداري کليوي با تروکار یا سوزن از طريق پوست </t>
  </si>
  <si>
    <t>نمونه برداري کليوي با نمایان سازی کلیه عمل جراحی</t>
  </si>
  <si>
    <t>نفرکتومی، شامل اورترکتومی ناقص، شامل برداشت دنده به هر روشی</t>
  </si>
  <si>
    <r>
      <rPr>
        <sz val="12"/>
        <color theme="1"/>
        <rFont val="B Traffic"/>
        <charset val="178"/>
      </rPr>
      <t>مشکل، بدلیل جراحی قبلی بر روی همان کلیه یا رادیکال با یا بدونلنف آدنکتومی ناحیه‌ای و</t>
    </r>
    <r>
      <rPr>
        <sz val="12"/>
        <color theme="1"/>
        <rFont val="Arial"/>
        <family val="2"/>
        <charset val="1"/>
      </rPr>
      <t xml:space="preserve">/ </t>
    </r>
    <r>
      <rPr>
        <sz val="12"/>
        <color theme="1"/>
        <rFont val="B Traffic"/>
        <charset val="178"/>
      </rPr>
      <t>یا برداشتن ترومبوز ورید اجوف</t>
    </r>
  </si>
  <si>
    <t>نفرکتومی ناقص یا نفروکتومی با اورتروکتومی کامل و برداشت کاف مثانه از طریق همان روش یا از طریق برشی مجزا</t>
  </si>
  <si>
    <r>
      <rPr>
        <sz val="12"/>
        <color theme="1"/>
        <rFont val="B Traffic"/>
        <charset val="178"/>
      </rPr>
      <t>اکسیزیون یا برداشت جدار کیست</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کلیوی یا اکسیزیون کیست</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کلیوی</t>
    </r>
  </si>
  <si>
    <t>درآوردن کلیه پیوندی</t>
  </si>
  <si>
    <r>
      <rPr>
        <sz val="12"/>
        <color theme="1"/>
        <rFont val="B Traffic"/>
        <charset val="178"/>
      </rPr>
      <t xml:space="preserve">پيوند کليه دهنده </t>
    </r>
    <r>
      <rPr>
        <sz val="12"/>
        <color theme="1"/>
        <rFont val="Calibri"/>
        <family val="2"/>
        <charset val="1"/>
      </rPr>
      <t>(</t>
    </r>
    <r>
      <rPr>
        <sz val="12"/>
        <color theme="1"/>
        <rFont val="B Traffic"/>
        <charset val="178"/>
      </rPr>
      <t>زنده</t>
    </r>
    <r>
      <rPr>
        <sz val="12"/>
        <color theme="1"/>
        <rFont val="Calibri"/>
        <family val="2"/>
        <charset val="1"/>
      </rPr>
      <t>)-</t>
    </r>
    <r>
      <rPr>
        <sz val="12"/>
        <color theme="1"/>
        <rFont val="B Traffic"/>
        <charset val="178"/>
      </rPr>
      <t>گيرنده شامل برداشت و انجام عمل پيوند</t>
    </r>
  </si>
  <si>
    <r>
      <rPr>
        <sz val="12"/>
        <color theme="1"/>
        <rFont val="Calibri"/>
        <family val="2"/>
        <charset val="1"/>
      </rPr>
      <t xml:space="preserve"> (</t>
    </r>
    <r>
      <rPr>
        <sz val="12"/>
        <color theme="1"/>
        <rFont val="B Traffic"/>
        <charset val="178"/>
      </rPr>
      <t>تعرفه گلوبال سایر هزینه ها بر اساس ریز تعرفه ابلاغی مصوبه شورای عالی بیمه خواهد بود</t>
    </r>
    <r>
      <rPr>
        <sz val="12"/>
        <color theme="1"/>
        <rFont val="Calibri"/>
        <family val="2"/>
        <charset val="1"/>
      </rPr>
      <t>)</t>
    </r>
  </si>
  <si>
    <r>
      <rPr>
        <sz val="12"/>
        <color theme="1"/>
        <rFont val="B Traffic"/>
        <charset val="178"/>
      </rPr>
      <t xml:space="preserve">پيوند کليه دهنده </t>
    </r>
    <r>
      <rPr>
        <sz val="12"/>
        <color theme="1"/>
        <rFont val="Calibri"/>
        <family val="2"/>
        <charset val="1"/>
      </rPr>
      <t>(</t>
    </r>
    <r>
      <rPr>
        <sz val="12"/>
        <color theme="1"/>
        <rFont val="B Traffic"/>
        <charset val="178"/>
      </rPr>
      <t>جسد</t>
    </r>
    <r>
      <rPr>
        <sz val="12"/>
        <color theme="1"/>
        <rFont val="Calibri"/>
        <family val="2"/>
        <charset val="1"/>
      </rPr>
      <t>)-</t>
    </r>
    <r>
      <rPr>
        <sz val="12"/>
        <color theme="1"/>
        <rFont val="B Traffic"/>
        <charset val="178"/>
      </rPr>
      <t>گيرنده شامل برداشت و انجام عمل پيوند</t>
    </r>
  </si>
  <si>
    <r>
      <rPr>
        <sz val="12"/>
        <color theme="1"/>
        <rFont val="B Traffic"/>
        <charset val="178"/>
      </rPr>
      <t xml:space="preserve">نفرکتومی گیرنده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</si>
  <si>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نفرکتومي دهنده از جسد یک طرفه یا دو طرفه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</si>
  <si>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تجویز تدریجی داروی به داخل لگنچه کلیه و یا حالب از طریق لوله نفرستومی، پیلوستومی یا اوتروستومی موجود </t>
    </r>
    <r>
      <rPr>
        <sz val="12"/>
        <color theme="1"/>
        <rFont val="Arial"/>
        <family val="2"/>
        <charset val="1"/>
      </rPr>
      <t>(</t>
    </r>
    <r>
      <rPr>
        <sz val="12"/>
        <color theme="1"/>
        <rFont val="B Traffic"/>
        <charset val="178"/>
      </rPr>
      <t>برای مثال داروی ضد سرطان و یا ضد قارچی</t>
    </r>
    <r>
      <rPr>
        <sz val="12"/>
        <color theme="1"/>
        <rFont val="Arial"/>
        <family val="2"/>
        <charset val="1"/>
      </rPr>
      <t>)</t>
    </r>
  </si>
  <si>
    <t>داخل کردن کاتتر یا اینتراکاتتر به لگنچه کلیه جهت درناژ و یا تزریق، از راه پوست</t>
  </si>
  <si>
    <t xml:space="preserve">داخل کردن کاتتر حالب یا استنت داخل حالب، از راه لگنچه برای درناژ و یا تزریق، از راه پوست </t>
  </si>
  <si>
    <r>
      <rPr>
        <sz val="12"/>
        <color theme="1"/>
        <rFont val="Arial"/>
        <family val="2"/>
        <charset val="1"/>
      </rPr>
      <t>(</t>
    </r>
    <r>
      <rPr>
        <sz val="12"/>
        <color theme="1"/>
        <rFont val="B Traffic"/>
        <charset val="178"/>
      </rPr>
      <t>هزینه رادیولوژی به صورت جداگانه محاسبه می‌گردد</t>
    </r>
    <r>
      <rPr>
        <sz val="12"/>
        <color theme="1"/>
        <rFont val="Arial"/>
        <family val="2"/>
        <charset val="1"/>
      </rPr>
      <t>)</t>
    </r>
  </si>
  <si>
    <r>
      <rPr>
        <sz val="12"/>
        <color theme="1"/>
        <rFont val="B Traffic"/>
        <charset val="178"/>
      </rPr>
      <t xml:space="preserve">تزریق جهت پیلوگرافی </t>
    </r>
    <r>
      <rPr>
        <sz val="12"/>
        <color theme="1"/>
        <rFont val="Arial"/>
        <family val="2"/>
        <charset val="1"/>
      </rPr>
      <t>(</t>
    </r>
    <r>
      <rPr>
        <sz val="12"/>
        <color theme="1"/>
        <rFont val="B Traffic"/>
        <charset val="178"/>
      </rPr>
      <t>برای مثال نفروستوگرام، پیلوستوگرام، پیلواورتروگرام آتتروگراد</t>
    </r>
    <r>
      <rPr>
        <sz val="12"/>
        <color theme="1"/>
        <rFont val="Arial"/>
        <family val="2"/>
        <charset val="1"/>
      </rPr>
      <t xml:space="preserve">) </t>
    </r>
    <r>
      <rPr>
        <sz val="12"/>
        <color theme="1"/>
        <rFont val="B Traffic"/>
        <charset val="178"/>
      </rPr>
      <t xml:space="preserve">از طریق لوله نفروستومی یا پیلوستومی، یا کاتتر دائمی حالب </t>
    </r>
  </si>
  <si>
    <t xml:space="preserve">وارد کردن گاید بداخل لگنچه کلیه و یا حالب همراه با دیلاتاسیون برای ایجاد مجرای نفروستومی، از روی پوست </t>
  </si>
  <si>
    <t xml:space="preserve">ارزیابی مانومتریک از راه لوله نفروستومی یا پیلوستومی یا اورتروستومی، یا کاتتر دائمی حالب </t>
  </si>
  <si>
    <t xml:space="preserve">تعویض لوله نفروستومی یا پیلوستومی یا اورتروستومی یا سیستوستومی؛ ساده یا مشکل </t>
  </si>
  <si>
    <r>
      <rPr>
        <sz val="12"/>
        <color theme="1"/>
        <rFont val="B Traffic"/>
        <charset val="178"/>
      </rPr>
      <t xml:space="preserve">پیلوپلاستی، جراحی پلاستیک روی لگنچه کلیه با یا بدون عمل پلاستیک روی حالب، نفروپکسی، نفروستومی، یا اسپلینت کردن حالب یا مشکل </t>
    </r>
    <r>
      <rPr>
        <sz val="12"/>
        <color theme="1"/>
        <rFont val="Arial"/>
        <family val="2"/>
        <charset val="1"/>
      </rPr>
      <t>(</t>
    </r>
    <r>
      <rPr>
        <sz val="12"/>
        <color theme="1"/>
        <rFont val="B Traffic"/>
        <charset val="178"/>
      </rPr>
      <t>مثلا ناهنجاری مادرزادی کلیه</t>
    </r>
    <r>
      <rPr>
        <sz val="12"/>
        <color theme="1"/>
        <rFont val="Arial"/>
        <family val="2"/>
        <charset val="1"/>
      </rPr>
      <t>-</t>
    </r>
    <r>
      <rPr>
        <sz val="12"/>
        <color theme="1"/>
        <rFont val="B Traffic"/>
        <charset val="178"/>
      </rPr>
      <t>پیلوپلاستی ثانویه،کلیه منفرد</t>
    </r>
    <r>
      <rPr>
        <sz val="12"/>
        <color theme="1"/>
        <rFont val="Arial"/>
        <family val="2"/>
        <charset val="1"/>
      </rPr>
      <t>)</t>
    </r>
  </si>
  <si>
    <t>نفرورافی، بخیه پارگی یا صدمات کلیه</t>
  </si>
  <si>
    <t>بستن فیستول نفروکوتانئوس یا پیلوکوتانئوس</t>
  </si>
  <si>
    <r>
      <rPr>
        <sz val="12"/>
        <color theme="1"/>
        <rFont val="B Traffic"/>
        <charset val="178"/>
      </rPr>
      <t xml:space="preserve">بستن فیستول کلیه به دستگاه گوارش </t>
    </r>
    <r>
      <rPr>
        <sz val="12"/>
        <color theme="1"/>
        <rFont val="Arial"/>
        <family val="2"/>
        <charset val="1"/>
      </rPr>
      <t>(</t>
    </r>
    <r>
      <rPr>
        <sz val="12"/>
        <color theme="1"/>
        <rFont val="B Traffic"/>
        <charset val="178"/>
      </rPr>
      <t>برای مثال رنوکولیک</t>
    </r>
    <r>
      <rPr>
        <sz val="12"/>
        <color theme="1"/>
        <rFont val="Arial"/>
        <family val="2"/>
        <charset val="1"/>
      </rPr>
      <t>)</t>
    </r>
    <r>
      <rPr>
        <sz val="12"/>
        <color theme="1"/>
        <rFont val="B Traffic"/>
        <charset val="178"/>
      </rPr>
      <t>، شامل ترمیم احشا؛ از راه شکم یا از راه قفسه‌سینه</t>
    </r>
  </si>
  <si>
    <r>
      <rPr>
        <sz val="12"/>
        <color theme="1"/>
        <rFont val="B Traffic"/>
        <charset val="178"/>
      </rPr>
      <t xml:space="preserve">سیمفیزیوتومی برای کلیه نعل اسبی با یا بدون پیلوپلاستی و یا دیگر اعمال پلاستیک ترمیمی، یک یا دو طرفه </t>
    </r>
    <r>
      <rPr>
        <sz val="12"/>
        <color theme="1"/>
        <rFont val="Arial"/>
        <family val="2"/>
        <charset val="1"/>
      </rPr>
      <t>(</t>
    </r>
    <r>
      <rPr>
        <sz val="12"/>
        <color theme="1"/>
        <rFont val="B Traffic"/>
        <charset val="178"/>
      </rPr>
      <t>در یک عمل</t>
    </r>
    <r>
      <rPr>
        <sz val="12"/>
        <color theme="1"/>
        <rFont val="Arial"/>
        <family val="2"/>
        <charset val="1"/>
      </rPr>
      <t>)</t>
    </r>
  </si>
  <si>
    <r>
      <rPr>
        <sz val="12"/>
        <color theme="1"/>
        <rFont val="B Traffic"/>
        <charset val="178"/>
      </rPr>
      <t xml:space="preserve">ليتوتريپسي، توسط موج ضربه اي خارج از بدن </t>
    </r>
    <r>
      <rPr>
        <sz val="12"/>
        <color theme="1"/>
        <rFont val="Calibri"/>
        <family val="2"/>
        <charset val="1"/>
      </rPr>
      <t xml:space="preserve">(ESWL) </t>
    </r>
    <r>
      <rPr>
        <sz val="12"/>
        <color theme="1"/>
        <rFont val="B Traffic"/>
        <charset val="178"/>
      </rPr>
      <t xml:space="preserve">به ازاي هر جلسه </t>
    </r>
  </si>
  <si>
    <r>
      <rPr>
        <sz val="12"/>
        <color theme="1"/>
        <rFont val="Calibri"/>
        <family val="2"/>
        <charset val="1"/>
      </rPr>
      <t>(</t>
    </r>
    <r>
      <rPr>
        <sz val="12"/>
        <color theme="1"/>
        <rFont val="B Traffic"/>
        <charset val="178"/>
      </rPr>
      <t xml:space="preserve">یک ارزیابی توسط پزشک معالج در طول جلسات </t>
    </r>
    <r>
      <rPr>
        <sz val="12"/>
        <color theme="1"/>
        <rFont val="Calibri"/>
        <family val="2"/>
        <charset val="1"/>
      </rPr>
      <t xml:space="preserve">ESWL </t>
    </r>
    <r>
      <rPr>
        <sz val="12"/>
        <color theme="1"/>
        <rFont val="B Traffic"/>
        <charset val="178"/>
      </rPr>
      <t>الزامی است</t>
    </r>
    <r>
      <rPr>
        <sz val="12"/>
        <color theme="1"/>
        <rFont val="Calibri"/>
        <family val="2"/>
        <charset val="1"/>
      </rPr>
      <t>)</t>
    </r>
  </si>
  <si>
    <r>
      <rPr>
        <sz val="12"/>
        <color theme="1"/>
        <rFont val="B Traffic"/>
        <charset val="178"/>
      </rPr>
      <t xml:space="preserve">ارزش تام </t>
    </r>
    <r>
      <rPr>
        <sz val="12"/>
        <color theme="1"/>
        <rFont val="Arial"/>
        <family val="2"/>
        <charset val="1"/>
      </rPr>
      <t xml:space="preserve">13 </t>
    </r>
    <r>
      <rPr>
        <sz val="12"/>
        <color theme="1"/>
        <rFont val="B Traffic"/>
        <charset val="178"/>
      </rPr>
      <t>واحد</t>
    </r>
  </si>
  <si>
    <r>
      <rPr>
        <sz val="12"/>
        <color theme="1"/>
        <rFont val="B Traffic"/>
        <charset val="178"/>
      </rPr>
      <t xml:space="preserve">تخريب غيرجراحی </t>
    </r>
    <r>
      <rPr>
        <sz val="12"/>
        <color theme="1"/>
        <rFont val="Calibri"/>
        <family val="2"/>
        <charset val="1"/>
      </rPr>
      <t xml:space="preserve">(Ablation) </t>
    </r>
    <r>
      <rPr>
        <sz val="12"/>
        <color theme="1"/>
        <rFont val="B Traffic"/>
        <charset val="178"/>
      </rPr>
      <t xml:space="preserve">تومور کليه از راه پوست با </t>
    </r>
    <r>
      <rPr>
        <sz val="12"/>
        <color theme="1"/>
        <rFont val="Calibri"/>
        <family val="2"/>
        <charset val="1"/>
      </rPr>
      <t>RF</t>
    </r>
    <r>
      <rPr>
        <sz val="12"/>
        <color theme="1"/>
        <rFont val="B Traffic"/>
        <charset val="178"/>
      </rPr>
      <t>،کرایو یا مایکروویو</t>
    </r>
  </si>
  <si>
    <r>
      <rPr>
        <sz val="12"/>
        <color theme="1"/>
        <rFont val="B Traffic"/>
        <charset val="178"/>
      </rPr>
      <t xml:space="preserve">اورتروتومی با درناژ یا بازکردن محل یا اورتروتومی برای قراردادن استنت دائمی، هر نوع </t>
    </r>
    <r>
      <rPr>
        <sz val="12"/>
        <color theme="1"/>
        <rFont val="Calibri"/>
        <family val="2"/>
        <charset val="1"/>
      </rPr>
      <t>(</t>
    </r>
    <r>
      <rPr>
        <sz val="12"/>
        <color theme="1"/>
        <rFont val="B Traffic"/>
        <charset val="178"/>
      </rPr>
      <t>عمل مستقل</t>
    </r>
    <r>
      <rPr>
        <sz val="12"/>
        <color theme="1"/>
        <rFont val="Calibri"/>
        <family val="2"/>
        <charset val="1"/>
      </rPr>
      <t>)</t>
    </r>
  </si>
  <si>
    <t xml:space="preserve">اورترولیتوتومی،یک سوم فوقانی، میانی یا تحتانی حالب یا به صورت بسته </t>
  </si>
  <si>
    <r>
      <rPr>
        <sz val="12"/>
        <color theme="1"/>
        <rFont val="Arial"/>
        <family val="2"/>
        <charset val="1"/>
      </rPr>
      <t>(</t>
    </r>
    <r>
      <rPr>
        <sz val="12"/>
        <color theme="1"/>
        <rFont val="B Traffic"/>
        <charset val="178"/>
      </rPr>
      <t xml:space="preserve">برای اورترولیتوتومی از طریق مثانه از کد </t>
    </r>
    <r>
      <rPr>
        <sz val="12"/>
        <color theme="1"/>
        <rFont val="Arial"/>
        <family val="2"/>
        <charset val="1"/>
      </rPr>
      <t xml:space="preserve">500345 </t>
    </r>
    <r>
      <rPr>
        <sz val="12"/>
        <color theme="1"/>
        <rFont val="B Traffic"/>
        <charset val="178"/>
      </rPr>
      <t>استفاده کنید</t>
    </r>
    <r>
      <rPr>
        <sz val="12"/>
        <color theme="1"/>
        <rFont val="Arial"/>
        <family val="2"/>
        <charset val="1"/>
      </rPr>
      <t>) (</t>
    </r>
    <r>
      <rPr>
        <sz val="12"/>
        <color theme="1"/>
        <rFont val="B Traffic"/>
        <charset val="178"/>
      </rPr>
      <t xml:space="preserve">برای سیستوتومی و خارج کردن سنگ حالب به وسیله سبد </t>
    </r>
    <r>
      <rPr>
        <sz val="12"/>
        <color theme="1"/>
        <rFont val="Arial"/>
        <family val="2"/>
        <charset val="1"/>
      </rPr>
      <t xml:space="preserve">Basket </t>
    </r>
    <r>
      <rPr>
        <sz val="12"/>
        <color theme="1"/>
        <rFont val="B Traffic"/>
        <charset val="178"/>
      </rPr>
      <t xml:space="preserve">از کد </t>
    </r>
    <r>
      <rPr>
        <sz val="12"/>
        <color theme="1"/>
        <rFont val="Arial"/>
        <family val="2"/>
        <charset val="1"/>
      </rPr>
      <t xml:space="preserve">500350 </t>
    </r>
    <r>
      <rPr>
        <sz val="12"/>
        <color theme="1"/>
        <rFont val="B Traffic"/>
        <charset val="178"/>
      </rPr>
      <t>استفاده کنید</t>
    </r>
    <r>
      <rPr>
        <sz val="12"/>
        <color theme="1"/>
        <rFont val="Arial"/>
        <family val="2"/>
        <charset val="1"/>
      </rPr>
      <t xml:space="preserve">) </t>
    </r>
  </si>
  <si>
    <r>
      <rPr>
        <sz val="12"/>
        <color theme="1"/>
        <rFont val="B Traffic"/>
        <charset val="178"/>
      </rPr>
      <t xml:space="preserve">عمل خارج کردن و يا شکستن سنگ حالب به روش </t>
    </r>
    <r>
      <rPr>
        <sz val="12"/>
        <color theme="1"/>
        <rFont val="Calibri"/>
        <family val="2"/>
        <charset val="1"/>
      </rPr>
      <t xml:space="preserve">TUL </t>
    </r>
    <r>
      <rPr>
        <sz val="12"/>
        <color theme="1"/>
        <rFont val="B Traffic"/>
        <charset val="178"/>
      </rPr>
      <t xml:space="preserve">شامل سيستوسکوپي، گذاشتن </t>
    </r>
    <r>
      <rPr>
        <sz val="12"/>
        <color theme="1"/>
        <rFont val="Calibri"/>
        <family val="2"/>
        <charset val="1"/>
      </rPr>
      <t xml:space="preserve">DJ </t>
    </r>
    <r>
      <rPr>
        <sz val="12"/>
        <color theme="1"/>
        <rFont val="B Traffic"/>
        <charset val="178"/>
      </rPr>
      <t xml:space="preserve">و شکستن سنگ به هر روش </t>
    </r>
  </si>
  <si>
    <r>
      <rPr>
        <sz val="12"/>
        <color theme="1"/>
        <rFont val="Calibri"/>
        <family val="2"/>
        <charset val="1"/>
      </rPr>
      <t>(</t>
    </r>
    <r>
      <rPr>
        <sz val="12"/>
        <color theme="1"/>
        <rFont val="B Traffic"/>
        <charset val="178"/>
      </rPr>
      <t xml:space="preserve">در مواردی که در تصویربرداری اولیه وجود سنگ فقط در کلیه گزارش شده باشد امکان گزارش </t>
    </r>
    <r>
      <rPr>
        <sz val="12"/>
        <color theme="1"/>
        <rFont val="Calibri"/>
        <family val="2"/>
        <charset val="1"/>
      </rPr>
      <t xml:space="preserve">TUL </t>
    </r>
    <r>
      <rPr>
        <sz val="12"/>
        <color theme="1"/>
        <rFont val="B Traffic"/>
        <charset val="178"/>
      </rPr>
      <t xml:space="preserve">به دنبال </t>
    </r>
    <r>
      <rPr>
        <sz val="12"/>
        <color theme="1"/>
        <rFont val="Calibri"/>
        <family val="2"/>
        <charset val="1"/>
      </rPr>
      <t xml:space="preserve">PCNL </t>
    </r>
    <r>
      <rPr>
        <sz val="12"/>
        <color theme="1"/>
        <rFont val="B Traffic"/>
        <charset val="178"/>
      </rPr>
      <t xml:space="preserve">وجود ندارد و فقط در صورتی که در تصویربرداری اولیه همزمانی وجود سنگ حالب و سنگ کلیه گزارش شده باشد </t>
    </r>
    <r>
      <rPr>
        <sz val="12"/>
        <color theme="1"/>
        <rFont val="Calibri"/>
        <family val="2"/>
        <charset val="1"/>
      </rPr>
      <t xml:space="preserve">TUL </t>
    </r>
    <r>
      <rPr>
        <sz val="12"/>
        <color theme="1"/>
        <rFont val="B Traffic"/>
        <charset val="178"/>
      </rPr>
      <t xml:space="preserve">به دنبال </t>
    </r>
    <r>
      <rPr>
        <sz val="12"/>
        <color theme="1"/>
        <rFont val="Calibri"/>
        <family val="2"/>
        <charset val="1"/>
      </rPr>
      <t xml:space="preserve">PCNL </t>
    </r>
    <r>
      <rPr>
        <sz val="12"/>
        <color theme="1"/>
        <rFont val="B Traffic"/>
        <charset val="178"/>
      </rPr>
      <t>قابل گزارش می‌باشد</t>
    </r>
    <r>
      <rPr>
        <sz val="12"/>
        <color theme="1"/>
        <rFont val="Calibri"/>
        <family val="2"/>
        <charset val="1"/>
      </rPr>
      <t>)</t>
    </r>
  </si>
  <si>
    <r>
      <rPr>
        <sz val="12"/>
        <color theme="1"/>
        <rFont val="B Traffic"/>
        <charset val="178"/>
      </rPr>
      <t xml:space="preserve">اورترکتومی، با کاف مثانه </t>
    </r>
    <r>
      <rPr>
        <sz val="12"/>
        <color theme="1"/>
        <rFont val="Arial"/>
        <family val="2"/>
        <charset val="1"/>
      </rPr>
      <t>(</t>
    </r>
    <r>
      <rPr>
        <sz val="12"/>
        <color theme="1"/>
        <rFont val="B Traffic"/>
        <charset val="178"/>
      </rPr>
      <t>عمل مستقل</t>
    </r>
    <r>
      <rPr>
        <sz val="12"/>
        <color theme="1"/>
        <rFont val="Arial"/>
        <family val="2"/>
        <charset val="1"/>
      </rPr>
      <t>)</t>
    </r>
  </si>
  <si>
    <t>اورترکتومی، کامل، حالب اکتوپیک، از طریق شکم، واژن و یا پرینه</t>
  </si>
  <si>
    <t xml:space="preserve">تزریق برای اورتروگرافی یا اورتروپیلوگرافی از راه اورتروستومی یا کاتتر دائمی حالب </t>
  </si>
  <si>
    <t xml:space="preserve">تزریق برای آشکار کردن کاندویی ایلئال و یا اورتروپیلوگرافی، بدون احتساب خدمات رادیولوژیک </t>
  </si>
  <si>
    <r>
      <rPr>
        <sz val="12"/>
        <color theme="1"/>
        <rFont val="B Traffic"/>
        <charset val="178"/>
      </rPr>
      <t xml:space="preserve">اورتروپلاستی، عمل پلاستیک بر روی حالب </t>
    </r>
    <r>
      <rPr>
        <sz val="12"/>
        <color theme="1"/>
        <rFont val="Arial"/>
        <family val="2"/>
        <charset val="1"/>
      </rPr>
      <t>(</t>
    </r>
    <r>
      <rPr>
        <sz val="12"/>
        <color theme="1"/>
        <rFont val="B Traffic"/>
        <charset val="178"/>
      </rPr>
      <t>برای مثال تنگی</t>
    </r>
    <r>
      <rPr>
        <sz val="12"/>
        <color theme="1"/>
        <rFont val="Arial"/>
        <family val="2"/>
        <charset val="1"/>
      </rPr>
      <t>)</t>
    </r>
  </si>
  <si>
    <t>اورترولیز، با یا بدون تغییر موقعیت حالب برای فیبروز خلف صفاق یا برای سندرم تخمدانی یا برای حالب خلف و ناکاوا، با آناستوموز مجدد مجرای ادراری فوقانی یا وناکاوا</t>
  </si>
  <si>
    <r>
      <rPr>
        <sz val="12"/>
        <color theme="1"/>
        <rFont val="B Traffic"/>
        <charset val="178"/>
      </rPr>
      <t xml:space="preserve">اصلاح آناستوموز مجرای ادراری به پوست </t>
    </r>
    <r>
      <rPr>
        <sz val="12"/>
        <color theme="1"/>
        <rFont val="Arial"/>
        <family val="2"/>
        <charset val="1"/>
      </rPr>
      <t>(</t>
    </r>
    <r>
      <rPr>
        <sz val="12"/>
        <color theme="1"/>
        <rFont val="B Traffic"/>
        <charset val="178"/>
      </rPr>
      <t>هر نوع یوروستومی</t>
    </r>
    <r>
      <rPr>
        <sz val="12"/>
        <color theme="1"/>
        <rFont val="Arial"/>
        <family val="2"/>
        <charset val="1"/>
      </rPr>
      <t>)</t>
    </r>
  </si>
  <si>
    <t>اصلاح آناستوموز مجرای ادراری به پوست با ترمیم نقص فاشیا یا فتق</t>
  </si>
  <si>
    <t>اورتروپیلوستومی، آناستوموز حالب با لگنچه کلیه یا اورتروکالیکوستومی، آناستوموز حالب با کالیکس کلیه</t>
  </si>
  <si>
    <t xml:space="preserve">اورترواورتروستومی یا ترانس اورترواورتروستومی، آناستوموز حالب به حالب طرف مقابل </t>
  </si>
  <si>
    <t>اورترونئوسيستوستومي؛آناستوموز يك حالب به مثانه يا آناستوموز حالب مضاعف به مثانه، يا با ظريف کاري و آماده سازي حالب يا با فلپ مثانه يا وصل کردن مثانه به پسواس یک طرفه</t>
  </si>
  <si>
    <r>
      <rPr>
        <sz val="12"/>
        <color theme="1"/>
        <rFont val="Calibri"/>
        <family val="2"/>
        <charset val="1"/>
      </rPr>
      <t xml:space="preserve"> (</t>
    </r>
    <r>
      <rPr>
        <sz val="12"/>
        <color theme="1"/>
        <rFont val="B Traffic"/>
        <charset val="178"/>
      </rPr>
      <t>برای رفلاکس مثانه به حالب این کد قابل گزارش و اخذ می‌باشد</t>
    </r>
    <r>
      <rPr>
        <sz val="12"/>
        <color theme="1"/>
        <rFont val="Calibri"/>
        <family val="2"/>
        <charset val="1"/>
      </rPr>
      <t>)</t>
    </r>
  </si>
  <si>
    <t>اورتروانتروستومی، آناستوموز مستقیم حالب به روده</t>
  </si>
  <si>
    <t>اورتروسیگموئیدوستومی، با ایجاد مثانه از سیگموئید و ایجاد کولوستومی در جدار شکم یا پرینه، شامل آناستوموز روده</t>
  </si>
  <si>
    <t>کاندویی اورتروکولون، شامل آناستوموز روده</t>
  </si>
  <si>
    <r>
      <rPr>
        <sz val="12"/>
        <color theme="1"/>
        <rFont val="B Traffic"/>
        <charset val="178"/>
      </rPr>
      <t xml:space="preserve">کاندویی اورتروایلئال </t>
    </r>
    <r>
      <rPr>
        <sz val="12"/>
        <color theme="1"/>
        <rFont val="Arial"/>
        <family val="2"/>
        <charset val="1"/>
      </rPr>
      <t>(</t>
    </r>
    <r>
      <rPr>
        <sz val="12"/>
        <color theme="1"/>
        <rFont val="B Traffic"/>
        <charset val="178"/>
      </rPr>
      <t>مثانه از ایلئوم</t>
    </r>
    <r>
      <rPr>
        <sz val="12"/>
        <color theme="1"/>
        <rFont val="Arial"/>
        <family val="2"/>
        <charset val="1"/>
      </rPr>
      <t>)</t>
    </r>
    <r>
      <rPr>
        <sz val="12"/>
        <color theme="1"/>
        <rFont val="B Traffic"/>
        <charset val="178"/>
      </rPr>
      <t xml:space="preserve">، شامل آناستوموز روده </t>
    </r>
    <r>
      <rPr>
        <sz val="12"/>
        <color theme="1"/>
        <rFont val="Arial"/>
        <family val="2"/>
        <charset val="1"/>
      </rPr>
      <t>(</t>
    </r>
    <r>
      <rPr>
        <sz val="12"/>
        <color theme="1"/>
        <rFont val="B Traffic"/>
        <charset val="178"/>
      </rPr>
      <t xml:space="preserve">عمل </t>
    </r>
    <r>
      <rPr>
        <sz val="12"/>
        <color theme="1"/>
        <rFont val="Arial"/>
        <family val="2"/>
        <charset val="1"/>
      </rPr>
      <t xml:space="preserve">Bricker) </t>
    </r>
  </si>
  <si>
    <r>
      <rPr>
        <sz val="12"/>
        <color theme="1"/>
        <rFont val="Arial"/>
        <family val="2"/>
        <charset val="1"/>
      </rPr>
      <t>(</t>
    </r>
    <r>
      <rPr>
        <sz val="12"/>
        <color theme="1"/>
        <rFont val="B Traffic"/>
        <charset val="178"/>
      </rPr>
      <t xml:space="preserve">برای ترکیب کدهای </t>
    </r>
    <r>
      <rPr>
        <sz val="12"/>
        <color theme="1"/>
        <rFont val="Arial"/>
        <family val="2"/>
        <charset val="1"/>
      </rPr>
      <t xml:space="preserve">500260-500245 </t>
    </r>
    <r>
      <rPr>
        <sz val="12"/>
        <color theme="1"/>
        <rFont val="B Traffic"/>
        <charset val="178"/>
      </rPr>
      <t xml:space="preserve">با سیستکتومی به </t>
    </r>
    <r>
      <rPr>
        <sz val="12"/>
        <color theme="1"/>
        <rFont val="Arial"/>
        <family val="2"/>
        <charset val="1"/>
      </rPr>
      <t xml:space="preserve">500410-500400 </t>
    </r>
    <r>
      <rPr>
        <sz val="12"/>
        <color theme="1"/>
        <rFont val="B Traffic"/>
        <charset val="178"/>
      </rPr>
      <t>رجوع کنید</t>
    </r>
    <r>
      <rPr>
        <sz val="12"/>
        <color theme="1"/>
        <rFont val="Arial"/>
        <family val="2"/>
        <charset val="1"/>
      </rPr>
      <t>)</t>
    </r>
  </si>
  <si>
    <r>
      <rPr>
        <sz val="12"/>
        <color theme="1"/>
        <rFont val="B Traffic"/>
        <charset val="178"/>
      </rPr>
      <t xml:space="preserve">انحراف ظرفیت دار مسیر حالب، شامل آناستوموز روده با استفاده از قسمتی از روده باریک و یا بزرگ </t>
    </r>
    <r>
      <rPr>
        <sz val="12"/>
        <color theme="1"/>
        <rFont val="Arial"/>
        <family val="2"/>
        <charset val="1"/>
      </rPr>
      <t>(</t>
    </r>
    <r>
      <rPr>
        <sz val="12"/>
        <color theme="1"/>
        <rFont val="B Traffic"/>
        <charset val="178"/>
      </rPr>
      <t xml:space="preserve">انتروسیستوپلاستی </t>
    </r>
    <r>
      <rPr>
        <sz val="12"/>
        <color theme="1"/>
        <rFont val="Arial"/>
        <family val="2"/>
        <charset val="1"/>
      </rPr>
      <t xml:space="preserve">Camey </t>
    </r>
    <r>
      <rPr>
        <sz val="12"/>
        <color theme="1"/>
        <rFont val="B Traffic"/>
        <charset val="178"/>
      </rPr>
      <t xml:space="preserve">یا </t>
    </r>
    <r>
      <rPr>
        <sz val="12"/>
        <color theme="1"/>
        <rFont val="Arial"/>
        <family val="2"/>
        <charset val="1"/>
      </rPr>
      <t>Kock pouch)</t>
    </r>
  </si>
  <si>
    <r>
      <rPr>
        <sz val="12"/>
        <color theme="1"/>
        <rFont val="B Traffic"/>
        <charset val="178"/>
      </rPr>
      <t xml:space="preserve">تصحیح انحراف ادراری </t>
    </r>
    <r>
      <rPr>
        <sz val="12"/>
        <color theme="1"/>
        <rFont val="Arial"/>
        <family val="2"/>
        <charset val="1"/>
      </rPr>
      <t>(</t>
    </r>
    <r>
      <rPr>
        <sz val="12"/>
        <color theme="1"/>
        <rFont val="B Traffic"/>
        <charset val="178"/>
      </rPr>
      <t>برای مثال بازگرداندن کاندویی اورتروایلئال، اورتروسیگموئیدوستومی یا اورتروانتروستومی به اورترواورتروستومی یا اورترونئوسیستوستومی</t>
    </r>
    <r>
      <rPr>
        <sz val="12"/>
        <color theme="1"/>
        <rFont val="Arial"/>
        <family val="2"/>
        <charset val="1"/>
      </rPr>
      <t>)</t>
    </r>
  </si>
  <si>
    <t xml:space="preserve">جایگزینی همه یا قسمتی از حالب با قطعه ای از روده، شامل آناستوموز روده </t>
  </si>
  <si>
    <t>آپاندیکووزیکوستومی پوستی</t>
  </si>
  <si>
    <t xml:space="preserve">اورتروستومی، پیوند حالب به پوست </t>
  </si>
  <si>
    <r>
      <rPr>
        <sz val="12"/>
        <color theme="1"/>
        <rFont val="B Traffic"/>
        <charset val="178"/>
      </rPr>
      <t xml:space="preserve">اورترورافی، ترمیم حالب </t>
    </r>
    <r>
      <rPr>
        <sz val="12"/>
        <color theme="1"/>
        <rFont val="Arial"/>
        <family val="2"/>
        <charset val="1"/>
      </rPr>
      <t>(</t>
    </r>
    <r>
      <rPr>
        <sz val="12"/>
        <color theme="1"/>
        <rFont val="B Traffic"/>
        <charset val="178"/>
      </rPr>
      <t>عمل مستقل</t>
    </r>
    <r>
      <rPr>
        <sz val="12"/>
        <color theme="1"/>
        <rFont val="Arial"/>
        <family val="2"/>
        <charset val="1"/>
      </rPr>
      <t>)</t>
    </r>
  </si>
  <si>
    <t>ترمیم فیستول اورتروکوتانئوس</t>
  </si>
  <si>
    <r>
      <rPr>
        <sz val="12"/>
        <color theme="1"/>
        <rFont val="B Traffic"/>
        <charset val="178"/>
      </rPr>
      <t xml:space="preserve">ترمیم فیستول اورترووزیکال </t>
    </r>
    <r>
      <rPr>
        <sz val="12"/>
        <color theme="1"/>
        <rFont val="Arial"/>
        <family val="2"/>
        <charset val="1"/>
      </rPr>
      <t>(</t>
    </r>
    <r>
      <rPr>
        <sz val="12"/>
        <color theme="1"/>
        <rFont val="B Traffic"/>
        <charset val="178"/>
      </rPr>
      <t>شامل ترمیم احشایی</t>
    </r>
    <r>
      <rPr>
        <sz val="12"/>
        <color theme="1"/>
        <rFont val="Arial"/>
        <family val="2"/>
        <charset val="1"/>
      </rPr>
      <t>)</t>
    </r>
  </si>
  <si>
    <t xml:space="preserve">بازکردن بخیه روی حالب </t>
  </si>
  <si>
    <r>
      <rPr>
        <sz val="12"/>
        <color theme="1"/>
        <rFont val="Arial"/>
        <family val="2"/>
        <charset val="1"/>
      </rPr>
      <t>(</t>
    </r>
    <r>
      <rPr>
        <sz val="12"/>
        <color theme="1"/>
        <rFont val="B Traffic"/>
        <charset val="178"/>
      </rPr>
      <t>برای اورتروپلاستی ، اورترولیز به کدهای</t>
    </r>
    <r>
      <rPr>
        <sz val="12"/>
        <color theme="1"/>
        <rFont val="Arial"/>
        <family val="2"/>
        <charset val="1"/>
      </rPr>
      <t xml:space="preserve">500230-500210 </t>
    </r>
    <r>
      <rPr>
        <sz val="12"/>
        <color theme="1"/>
        <rFont val="B Traffic"/>
        <charset val="178"/>
      </rPr>
      <t>مراجعه کنید</t>
    </r>
    <r>
      <rPr>
        <sz val="12"/>
        <color theme="1"/>
        <rFont val="Arial"/>
        <family val="2"/>
        <charset val="1"/>
      </rPr>
      <t>)</t>
    </r>
  </si>
  <si>
    <t xml:space="preserve"> بازکردن بخیه روی حالب با فولکوراسیون و یا انسیزیون، با یا بدون بیوپسی</t>
  </si>
  <si>
    <r>
      <rPr>
        <sz val="12"/>
        <color theme="1"/>
        <rFont val="B Traffic"/>
        <charset val="178"/>
      </rPr>
      <t xml:space="preserve">آندوسکوپي حالب از طريق یورتروستومی </t>
    </r>
    <r>
      <rPr>
        <sz val="12"/>
        <color theme="1"/>
        <rFont val="Calibri"/>
        <family val="2"/>
        <charset val="1"/>
      </rPr>
      <t>(ureterostomy)</t>
    </r>
    <r>
      <rPr>
        <sz val="12"/>
        <color theme="1"/>
        <rFont val="B Traffic"/>
        <charset val="178"/>
      </rPr>
      <t xml:space="preserve">، با كاتتريزاسيون حالب یا ديلاتاسيون حالب یا درآوردن جسم خارجی یا سنگ یا فولکوراسیون یا انسیزیون و یا بیوپسی </t>
    </r>
  </si>
  <si>
    <t>19</t>
  </si>
  <si>
    <t>آسپیراسیون مثانه با سوزن یا با تروکار یا اینتراکاتتر</t>
  </si>
  <si>
    <t xml:space="preserve">آسپیراسیون مثانه با کارگذاری کاتتر سوپراپوبیک </t>
  </si>
  <si>
    <r>
      <rPr>
        <sz val="12"/>
        <color theme="1"/>
        <rFont val="B Traffic"/>
        <charset val="178"/>
      </rPr>
      <t xml:space="preserve">سیستوتومی یا سیستوستومی؛ با فولگوراسیون و یا کارگذاشتن ماده رادیواکتیو یا با تخریب ضایعه داخل مثانه از طریق کرایوسرجری یا با کارگذاری کاتتر یا استنت حالب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</si>
  <si>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رزکسیون از داخل مجرا به </t>
    </r>
    <r>
      <rPr>
        <sz val="12"/>
        <color theme="1"/>
        <rFont val="Arial"/>
        <family val="2"/>
        <charset val="1"/>
      </rPr>
      <t xml:space="preserve">500595 </t>
    </r>
    <r>
      <rPr>
        <sz val="12"/>
        <color theme="1"/>
        <rFont val="B Traffic"/>
        <charset val="178"/>
      </rPr>
      <t>و</t>
    </r>
    <r>
      <rPr>
        <sz val="12"/>
        <color theme="1"/>
        <rFont val="Arial"/>
        <family val="2"/>
        <charset val="1"/>
      </rPr>
      <t xml:space="preserve">500625 </t>
    </r>
    <r>
      <rPr>
        <sz val="12"/>
        <color theme="1"/>
        <rFont val="B Traffic"/>
        <charset val="178"/>
      </rPr>
      <t>رجوع کنید</t>
    </r>
    <r>
      <rPr>
        <sz val="12"/>
        <color theme="1"/>
        <rFont val="Arial"/>
        <family val="2"/>
        <charset val="1"/>
      </rPr>
      <t>)</t>
    </r>
  </si>
  <si>
    <t>سیستوستومی؛ سیستوتومی با درناژ یا سیستوستومی بسته</t>
  </si>
  <si>
    <t>سیستولیتومی؛ سیستوتومی با برداشت سنگ، بدون برداشت گردن مثانه</t>
  </si>
  <si>
    <r>
      <rPr>
        <sz val="12"/>
        <color theme="1"/>
        <rFont val="B Traffic"/>
        <charset val="178"/>
      </rPr>
      <t xml:space="preserve"> شکستن و یا خارج کردن سنگ مثانه به روش آندوسکوپیک از ناحیه سوپراپوبیک </t>
    </r>
    <r>
      <rPr>
        <sz val="12"/>
        <color rgb="FF000000"/>
        <rFont val="Times New Roman"/>
        <family val="1"/>
        <charset val="1"/>
      </rPr>
      <t>(PCCL)</t>
    </r>
  </si>
  <si>
    <t>اورترولیتومی از طریق مثانه</t>
  </si>
  <si>
    <t>سیستوتومی با درآوردن سنگ حالب به وسیله سبد و یا تکه تکه کردن سنگ حالب به وسیله اولتراسوند یا الکتروهیدرولیک</t>
  </si>
  <si>
    <r>
      <rPr>
        <sz val="12"/>
        <color theme="1"/>
        <rFont val="B Traffic"/>
        <charset val="178"/>
      </rPr>
      <t>شکستن و یا خارج کردن سنگ های کلیه با کمک اورتروسکوپ انعطاف پذیر</t>
    </r>
    <r>
      <rPr>
        <sz val="12"/>
        <color theme="1"/>
        <rFont val="Calibri"/>
        <family val="2"/>
        <charset val="1"/>
      </rPr>
      <t xml:space="preserve">Retrograde intrarenal surgery (RIRS) </t>
    </r>
  </si>
  <si>
    <t>9</t>
  </si>
  <si>
    <t>درناژ آبسه فضای جلو یا دور مثانه</t>
  </si>
  <si>
    <t>اکسیزیون کیست یا سینوس اوراکوس، با یا بدون ترمیم فتق نافی</t>
  </si>
  <si>
    <r>
      <rPr>
        <sz val="12"/>
        <color theme="1"/>
        <rFont val="B Traffic"/>
        <charset val="178"/>
      </rPr>
      <t xml:space="preserve">سیستوتومی؛ برای اکسیزیون ساده کردن مثانه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</si>
  <si>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سیستوتومی یرای اکسیزیون دیورتیکول مثانه، منفرد یا متعدد یا برای اکسیزیون تومور مثانه </t>
    </r>
    <r>
      <rPr>
        <sz val="12"/>
        <color theme="1"/>
        <rFont val="Arial"/>
        <family val="2"/>
        <charset val="1"/>
      </rPr>
      <t>(</t>
    </r>
    <r>
      <rPr>
        <sz val="12"/>
        <color theme="1"/>
        <rFont val="B Traffic"/>
        <charset val="178"/>
      </rPr>
      <t>عمل مستقل</t>
    </r>
    <r>
      <rPr>
        <sz val="12"/>
        <color theme="1"/>
        <rFont val="Arial"/>
        <family val="2"/>
        <charset val="1"/>
      </rPr>
      <t>)</t>
    </r>
  </si>
  <si>
    <t xml:space="preserve">سیستوتومی برای اکسیزیون، انسیزیون یا ترمیم اورتروسل؛ یک طرفه یا دو طرفه </t>
  </si>
  <si>
    <r>
      <rPr>
        <sz val="12"/>
        <color theme="1"/>
        <rFont val="Arial"/>
        <family val="2"/>
        <charset val="1"/>
      </rPr>
      <t>(</t>
    </r>
    <r>
      <rPr>
        <sz val="12"/>
        <color theme="1"/>
        <rFont val="B Traffic"/>
        <charset val="178"/>
      </rPr>
      <t xml:space="preserve">برای رزکسیون از داخل مجرا از کد </t>
    </r>
    <r>
      <rPr>
        <sz val="12"/>
        <color theme="1"/>
        <rFont val="Arial"/>
        <family val="2"/>
        <charset val="1"/>
      </rPr>
      <t xml:space="preserve">500625 </t>
    </r>
    <r>
      <rPr>
        <sz val="12"/>
        <color theme="1"/>
        <rFont val="B Traffic"/>
        <charset val="178"/>
      </rPr>
      <t>استفاده کنید</t>
    </r>
    <r>
      <rPr>
        <sz val="12"/>
        <color theme="1"/>
        <rFont val="Arial"/>
        <family val="2"/>
        <charset val="1"/>
      </rPr>
      <t>)</t>
    </r>
  </si>
  <si>
    <t>سیستکتومی، ناقص یا ساده</t>
  </si>
  <si>
    <r>
      <rPr>
        <sz val="12"/>
        <color theme="1"/>
        <rFont val="B Traffic"/>
        <charset val="178"/>
      </rPr>
      <t>سیستکتومی مشکل یا با برداشتن غدد لنفاوی یا سیستکتومی ناقص با کاشت مجدد حالب</t>
    </r>
    <r>
      <rPr>
        <sz val="12"/>
        <color theme="1"/>
        <rFont val="Arial"/>
        <family val="2"/>
        <charset val="1"/>
      </rPr>
      <t>(</t>
    </r>
    <r>
      <rPr>
        <sz val="12"/>
        <color theme="1"/>
        <rFont val="B Traffic"/>
        <charset val="178"/>
      </rPr>
      <t>ها</t>
    </r>
    <r>
      <rPr>
        <sz val="12"/>
        <color theme="1"/>
        <rFont val="Arial"/>
        <family val="2"/>
        <charset val="1"/>
      </rPr>
      <t xml:space="preserve">) </t>
    </r>
    <r>
      <rPr>
        <sz val="12"/>
        <color theme="1"/>
        <rFont val="B Traffic"/>
        <charset val="178"/>
      </rPr>
      <t xml:space="preserve">به مثانه </t>
    </r>
    <r>
      <rPr>
        <sz val="12"/>
        <color theme="1"/>
        <rFont val="Arial"/>
        <family val="2"/>
        <charset val="1"/>
      </rPr>
      <t>(</t>
    </r>
    <r>
      <rPr>
        <sz val="12"/>
        <color theme="1"/>
        <rFont val="B Traffic"/>
        <charset val="178"/>
      </rPr>
      <t>اورترونئوسیستوستومی</t>
    </r>
    <r>
      <rPr>
        <sz val="12"/>
        <color theme="1"/>
        <rFont val="Arial"/>
        <family val="2"/>
        <charset val="1"/>
      </rPr>
      <t>)</t>
    </r>
  </si>
  <si>
    <r>
      <rPr>
        <sz val="12"/>
        <color theme="1"/>
        <rFont val="B Traffic"/>
        <charset val="178"/>
      </rPr>
      <t xml:space="preserve">سیستکتومیکامل </t>
    </r>
    <r>
      <rPr>
        <sz val="12"/>
        <color theme="1"/>
        <rFont val="Arial"/>
        <family val="2"/>
        <charset val="1"/>
      </rPr>
      <t>(</t>
    </r>
    <r>
      <rPr>
        <sz val="12"/>
        <color theme="1"/>
        <rFont val="B Traffic"/>
        <charset val="178"/>
      </rPr>
      <t>عمل مستقل</t>
    </r>
    <r>
      <rPr>
        <sz val="12"/>
        <color theme="1"/>
        <rFont val="Arial"/>
        <family val="2"/>
        <charset val="1"/>
      </rPr>
      <t>)</t>
    </r>
  </si>
  <si>
    <t>سیستکتومی کامل با لنفادنکتومی لگنی دو طرفه، شامل غدد لنفاوی ایلیاک خارجی، هایپوگاستریک و اوبتوراتور</t>
  </si>
  <si>
    <t>سیستکتومی کامل با اورتروسیگموئیدوستومی یا اتصال حالب به پوست</t>
  </si>
  <si>
    <t>سیستکتومی کامل با اورتروسیگموئیدوستومی یا اتصال حالب به پوست با لنفادنکتومی لگنی دو طرفه، شامل غدد لنفاوی ایلیاک خارجی، هایپوگاستریک و اوبتوراتور</t>
  </si>
  <si>
    <t xml:space="preserve">سیستکتومی کامل، با کاندویی اورتروایلیال یا ساخت مثانه از روده شامل آناستوموز روده یا با لنفادنکتومی لگنی دو طرفه، شامل غدد لنفاوی ایلیاک خارجی، هایپوگاستریک و اوبتوراتور یا با انحراف ظرفیت دار با هر تکنیک باز با استفاده از قطعه ای ازروده بزرگ و یاکوچک برای مثانه جدید </t>
  </si>
  <si>
    <t xml:space="preserve">اگزانتراسیون کامل لگن برای بدخیمی مثانه، پروستات یا مجرای ادراری، با برداشت مثانه و پیوند حالب، با یا بدون هیسترکتومی و یا رزکسیون ابدومینوپرینتال رکتوم و کولون و کولوستومی، و یا هرگونه ترکیبی از اعمال فوق </t>
  </si>
  <si>
    <r>
      <rPr>
        <sz val="12"/>
        <color theme="1"/>
        <rFont val="Calibri"/>
        <family val="2"/>
        <charset val="1"/>
      </rPr>
      <t>(</t>
    </r>
    <r>
      <rPr>
        <sz val="12"/>
        <color theme="1"/>
        <rFont val="B Traffic"/>
        <charset val="178"/>
      </rPr>
      <t xml:space="preserve">برای اگزانتراسیون لگن به منظور درمان بدخیمی ژنیکولوژیک از کد </t>
    </r>
    <r>
      <rPr>
        <sz val="12"/>
        <color theme="1"/>
        <rFont val="Calibri"/>
        <family val="2"/>
        <charset val="1"/>
      </rPr>
      <t xml:space="preserve">501830 </t>
    </r>
    <r>
      <rPr>
        <sz val="12"/>
        <color theme="1"/>
        <rFont val="B Traffic"/>
        <charset val="178"/>
      </rPr>
      <t>استفاده کنید</t>
    </r>
    <r>
      <rPr>
        <sz val="12"/>
        <color theme="1"/>
        <rFont val="Calibri"/>
        <family val="2"/>
        <charset val="1"/>
      </rPr>
      <t>)</t>
    </r>
  </si>
  <si>
    <t xml:space="preserve">تزریق برای سیستوگرافی یا اورتروسیستوگرافی حین ادرار کردن </t>
  </si>
  <si>
    <t xml:space="preserve">تزریق و کارگذاری زنجیر برای کنتراست و یا اورتروسیستگرافی </t>
  </si>
  <si>
    <t xml:space="preserve">تزریق برای اورتروسیستوگرافی رتروگراد </t>
  </si>
  <si>
    <t>شستشوی مثانه، ساده، لاواژ ویا واردکردن قطره قطره مایع</t>
  </si>
  <si>
    <r>
      <rPr>
        <sz val="12"/>
        <color theme="1"/>
        <rFont val="B Traffic"/>
        <charset val="178"/>
      </rPr>
      <t xml:space="preserve">واردکردن کاتتر به صورت موقت به داخل مثانه </t>
    </r>
    <r>
      <rPr>
        <sz val="12"/>
        <color theme="1"/>
        <rFont val="Calibri"/>
        <family val="2"/>
        <charset val="1"/>
      </rPr>
      <t>(</t>
    </r>
    <r>
      <rPr>
        <sz val="12"/>
        <color theme="1"/>
        <rFont val="B Traffic"/>
        <charset val="178"/>
      </rPr>
      <t>برای مثال کاتتریزاسیون مستقیم برای اندازه گیری ادرار باقیمانده</t>
    </r>
    <r>
      <rPr>
        <sz val="12"/>
        <color theme="1"/>
        <rFont val="Calibri"/>
        <family val="2"/>
        <charset val="1"/>
      </rPr>
      <t xml:space="preserve">) </t>
    </r>
    <r>
      <rPr>
        <sz val="12"/>
        <color theme="1"/>
        <rFont val="B Traffic"/>
        <charset val="178"/>
      </rPr>
      <t xml:space="preserve">یا تعبیه کاتتر ساده یا مشکل مثانه </t>
    </r>
    <r>
      <rPr>
        <sz val="12"/>
        <color theme="1"/>
        <rFont val="Calibri"/>
        <family val="2"/>
        <charset val="1"/>
      </rPr>
      <t>(Foley)</t>
    </r>
  </si>
  <si>
    <r>
      <rPr>
        <sz val="12"/>
        <color theme="1"/>
        <rFont val="B Traffic"/>
        <charset val="178"/>
      </rPr>
      <t xml:space="preserve"> خارج کردن سوند </t>
    </r>
    <r>
      <rPr>
        <sz val="12"/>
        <color theme="1"/>
        <rFont val="Calibri"/>
        <family val="2"/>
        <charset val="1"/>
      </rPr>
      <t>(Foley)</t>
    </r>
    <r>
      <rPr>
        <sz val="12"/>
        <color theme="1"/>
        <rFont val="B Traffic"/>
        <charset val="178"/>
      </rPr>
      <t>مثانه، ساده یا مشکل</t>
    </r>
  </si>
  <si>
    <t>گذاشتن و برداشتن سوند نلاتون</t>
  </si>
  <si>
    <t>تزریق ماده مصنوعی به بافت زیر مخاطی مجرای ادرار و یا گردن مثانه از طریق اندوسکوپ</t>
  </si>
  <si>
    <r>
      <rPr>
        <sz val="12"/>
        <color theme="1"/>
        <rFont val="B Traffic"/>
        <charset val="178"/>
      </rPr>
      <t xml:space="preserve">واردکردن قطره قطره مواد ضد کارسینوژن </t>
    </r>
    <r>
      <rPr>
        <sz val="12"/>
        <color theme="1"/>
        <rFont val="Arial"/>
        <family val="2"/>
        <charset val="1"/>
      </rPr>
      <t>(</t>
    </r>
    <r>
      <rPr>
        <sz val="12"/>
        <color theme="1"/>
        <rFont val="B Traffic"/>
        <charset val="178"/>
      </rPr>
      <t>شامل زمان صرف شده</t>
    </r>
    <r>
      <rPr>
        <sz val="12"/>
        <color theme="1"/>
        <rFont val="Arial"/>
        <family val="2"/>
        <charset val="1"/>
      </rPr>
      <t>)</t>
    </r>
  </si>
  <si>
    <r>
      <rPr>
        <sz val="12"/>
        <color theme="1"/>
        <rFont val="B Traffic"/>
        <charset val="178"/>
      </rPr>
      <t>یورودینامیک کامل شامل تمام مراحل ارائه خدمت</t>
    </r>
    <r>
      <rPr>
        <sz val="12"/>
        <color theme="1"/>
        <rFont val="Calibri"/>
        <family val="2"/>
        <charset val="1"/>
      </rPr>
      <t>(</t>
    </r>
    <r>
      <rPr>
        <sz val="12"/>
        <color theme="1"/>
        <rFont val="B Traffic"/>
        <charset val="178"/>
      </rPr>
      <t xml:space="preserve">سیتومتروگرام، اوروفلومتری، </t>
    </r>
    <r>
      <rPr>
        <sz val="12"/>
        <color theme="1"/>
        <rFont val="Calibri"/>
        <family val="2"/>
        <charset val="1"/>
      </rPr>
      <t>UPP</t>
    </r>
    <r>
      <rPr>
        <sz val="12"/>
        <color theme="1"/>
        <rFont val="B Traffic"/>
        <charset val="178"/>
      </rPr>
      <t xml:space="preserve">، </t>
    </r>
    <r>
      <rPr>
        <sz val="12"/>
        <color theme="1"/>
        <rFont val="Calibri"/>
        <family val="2"/>
        <charset val="1"/>
      </rPr>
      <t>EMG</t>
    </r>
    <r>
      <rPr>
        <sz val="12"/>
        <color theme="1"/>
        <rFont val="B Traffic"/>
        <charset val="178"/>
      </rPr>
      <t>،</t>
    </r>
    <r>
      <rPr>
        <sz val="12"/>
        <color theme="1"/>
        <rFont val="Calibri"/>
        <family val="2"/>
        <charset val="1"/>
      </rPr>
      <t xml:space="preserve">VP </t>
    </r>
    <r>
      <rPr>
        <sz val="12"/>
        <color theme="1"/>
        <rFont val="B Traffic"/>
        <charset val="178"/>
      </rPr>
      <t xml:space="preserve">و </t>
    </r>
    <r>
      <rPr>
        <sz val="12"/>
        <color theme="1"/>
        <rFont val="Calibri"/>
        <family val="2"/>
        <charset val="1"/>
      </rPr>
      <t xml:space="preserve">AP) </t>
    </r>
  </si>
  <si>
    <r>
      <rPr>
        <sz val="12"/>
        <color theme="1"/>
        <rFont val="B Traffic"/>
        <charset val="178"/>
      </rPr>
      <t xml:space="preserve">سیستومتروگرام ساده </t>
    </r>
    <r>
      <rPr>
        <sz val="12"/>
        <color theme="1"/>
        <rFont val="Arial"/>
        <family val="2"/>
        <charset val="1"/>
      </rPr>
      <t>(</t>
    </r>
    <r>
      <rPr>
        <sz val="12"/>
        <color theme="1"/>
        <rFont val="B Traffic"/>
        <charset val="178"/>
      </rPr>
      <t>برای مثال مانومترنخاعی</t>
    </r>
    <r>
      <rPr>
        <sz val="12"/>
        <color theme="1"/>
        <rFont val="Arial"/>
        <family val="2"/>
        <charset val="1"/>
      </rPr>
      <t>)</t>
    </r>
  </si>
  <si>
    <r>
      <rPr>
        <sz val="12"/>
        <color theme="1"/>
        <rFont val="B Traffic"/>
        <charset val="178"/>
      </rPr>
      <t xml:space="preserve">سیستومتروگرام، مشکل </t>
    </r>
    <r>
      <rPr>
        <sz val="12"/>
        <color theme="1"/>
        <rFont val="Arial"/>
        <family val="2"/>
        <charset val="1"/>
      </rPr>
      <t>(</t>
    </r>
    <r>
      <rPr>
        <sz val="12"/>
        <color theme="1"/>
        <rFont val="B Traffic"/>
        <charset val="178"/>
      </rPr>
      <t>برای مثال ابزار الکترونیکی کالیبره</t>
    </r>
    <r>
      <rPr>
        <sz val="12"/>
        <color theme="1"/>
        <rFont val="Arial"/>
        <family val="2"/>
        <charset val="1"/>
      </rPr>
      <t>)</t>
    </r>
  </si>
  <si>
    <r>
      <rPr>
        <sz val="12"/>
        <color theme="1"/>
        <rFont val="B Traffic"/>
        <charset val="178"/>
      </rPr>
      <t xml:space="preserve">اوروفلومتری ساده </t>
    </r>
    <r>
      <rPr>
        <sz val="12"/>
        <color theme="1"/>
        <rFont val="Arial"/>
        <family val="2"/>
        <charset val="1"/>
      </rPr>
      <t>(UFR) (</t>
    </r>
    <r>
      <rPr>
        <sz val="12"/>
        <color theme="1"/>
        <rFont val="B Traffic"/>
        <charset val="178"/>
      </rPr>
      <t>برای مثال اندازه گیری جریان ادرار با کرونومتر یا دستگاه اوروفلومتری مکانیکال</t>
    </r>
    <r>
      <rPr>
        <sz val="12"/>
        <color theme="1"/>
        <rFont val="Arial"/>
        <family val="2"/>
        <charset val="1"/>
      </rPr>
      <t>)</t>
    </r>
  </si>
  <si>
    <r>
      <rPr>
        <sz val="12"/>
        <color theme="1"/>
        <rFont val="B Traffic"/>
        <charset val="178"/>
      </rPr>
      <t xml:space="preserve">اوروفلومتری پیچیده </t>
    </r>
    <r>
      <rPr>
        <sz val="12"/>
        <color theme="1"/>
        <rFont val="Arial"/>
        <family val="2"/>
        <charset val="1"/>
      </rPr>
      <t>(</t>
    </r>
    <r>
      <rPr>
        <sz val="12"/>
        <color theme="1"/>
        <rFont val="B Traffic"/>
        <charset val="178"/>
      </rPr>
      <t>با وسایل الکترونیک کالیبره</t>
    </r>
    <r>
      <rPr>
        <sz val="12"/>
        <color theme="1"/>
        <rFont val="Arial"/>
        <family val="2"/>
        <charset val="1"/>
      </rPr>
      <t>)</t>
    </r>
  </si>
  <si>
    <r>
      <rPr>
        <sz val="12"/>
        <color theme="1"/>
        <rFont val="B Traffic"/>
        <charset val="178"/>
      </rPr>
      <t xml:space="preserve">بررسی های اندازه گیری فشار مجرای ادراری </t>
    </r>
    <r>
      <rPr>
        <sz val="12"/>
        <color theme="1"/>
        <rFont val="Arial"/>
        <family val="2"/>
        <charset val="1"/>
      </rPr>
      <t>(UPP)</t>
    </r>
    <r>
      <rPr>
        <sz val="12"/>
        <color theme="1"/>
        <rFont val="B Traffic"/>
        <charset val="178"/>
      </rPr>
      <t xml:space="preserve">، به هر روش </t>
    </r>
  </si>
  <si>
    <t>بررسی های الکترومیوگرافی از اسفنگتر مقعد یا مجرای ادراری، بدون استفاده از سوزن، به هر روش</t>
  </si>
  <si>
    <r>
      <rPr>
        <sz val="12"/>
        <color theme="1"/>
        <rFont val="Calibri"/>
        <family val="2"/>
        <charset val="1"/>
      </rPr>
      <t xml:space="preserve">EMG </t>
    </r>
    <r>
      <rPr>
        <sz val="12"/>
        <color theme="1"/>
        <rFont val="B Traffic"/>
        <charset val="178"/>
      </rPr>
      <t>اسفنگتر آنال يا مجراي ادراري</t>
    </r>
  </si>
  <si>
    <t>پاسخ ناشی از تحریک زمان تاخیر رفلکس بولبوکاورموس</t>
  </si>
  <si>
    <r>
      <rPr>
        <sz val="12"/>
        <color theme="1"/>
        <rFont val="B Traffic"/>
        <charset val="178"/>
      </rPr>
      <t xml:space="preserve">بررسی فشار تخلیه ادرار </t>
    </r>
    <r>
      <rPr>
        <sz val="12"/>
        <color theme="1"/>
        <rFont val="Arial"/>
        <family val="2"/>
        <charset val="1"/>
      </rPr>
      <t>(VP)</t>
    </r>
    <r>
      <rPr>
        <sz val="12"/>
        <color theme="1"/>
        <rFont val="B Traffic"/>
        <charset val="178"/>
      </rPr>
      <t>، فشار تخلیه مثانه، به هر روش</t>
    </r>
  </si>
  <si>
    <r>
      <rPr>
        <sz val="12"/>
        <color theme="1"/>
        <rFont val="B Traffic"/>
        <charset val="178"/>
      </rPr>
      <t>میزان فشار داخل شکم حین تخلیه</t>
    </r>
    <r>
      <rPr>
        <sz val="12"/>
        <color theme="1"/>
        <rFont val="Arial"/>
        <family val="2"/>
        <charset val="1"/>
      </rPr>
      <t>(AP ) (</t>
    </r>
    <r>
      <rPr>
        <sz val="12"/>
        <color theme="1"/>
        <rFont val="B Traffic"/>
        <charset val="178"/>
      </rPr>
      <t xml:space="preserve">رکتال </t>
    </r>
    <r>
      <rPr>
        <sz val="12"/>
        <color theme="1"/>
        <rFont val="Arial"/>
        <family val="2"/>
        <charset val="1"/>
      </rPr>
      <t xml:space="preserve">- </t>
    </r>
    <r>
      <rPr>
        <sz val="12"/>
        <color theme="1"/>
        <rFont val="B Traffic"/>
        <charset val="178"/>
      </rPr>
      <t xml:space="preserve">معدی </t>
    </r>
    <r>
      <rPr>
        <sz val="12"/>
        <color theme="1"/>
        <rFont val="Arial"/>
        <family val="2"/>
        <charset val="1"/>
      </rPr>
      <t xml:space="preserve">- </t>
    </r>
    <r>
      <rPr>
        <sz val="12"/>
        <color theme="1"/>
        <rFont val="B Traffic"/>
        <charset val="178"/>
      </rPr>
      <t>داخل صفاقی</t>
    </r>
    <r>
      <rPr>
        <sz val="12"/>
        <color theme="1"/>
        <rFont val="Arial"/>
        <family val="2"/>
        <charset val="1"/>
      </rPr>
      <t>)</t>
    </r>
  </si>
  <si>
    <r>
      <rPr>
        <sz val="12"/>
        <color theme="1"/>
        <rFont val="B Traffic"/>
        <charset val="178"/>
      </rPr>
      <t xml:space="preserve">سیستوپلاستی یا سیستواورتروپلاستی، جراحی پلاستیک مثانه و یا گردن مثانه </t>
    </r>
    <r>
      <rPr>
        <sz val="12"/>
        <color theme="1"/>
        <rFont val="Arial"/>
        <family val="2"/>
        <charset val="1"/>
      </rPr>
      <t xml:space="preserve">(Y </t>
    </r>
    <r>
      <rPr>
        <sz val="12"/>
        <color theme="1"/>
        <rFont val="B Traffic"/>
        <charset val="178"/>
      </rPr>
      <t>پلاستی قدامی، برداشتن فوندوس مثانه</t>
    </r>
    <r>
      <rPr>
        <sz val="12"/>
        <color theme="1"/>
        <rFont val="Arial"/>
        <family val="2"/>
        <charset val="1"/>
      </rPr>
      <t>)</t>
    </r>
    <r>
      <rPr>
        <sz val="12"/>
        <color theme="1"/>
        <rFont val="B Traffic"/>
        <charset val="178"/>
      </rPr>
      <t>، از هر نوع، با یا بدون رزکسیون گوه ای خلف گردن مثانه</t>
    </r>
  </si>
  <si>
    <t>سیستواورتروپلاستی با اورترونئوسیستوستومی یک طرفه یا دو طرفه</t>
  </si>
  <si>
    <r>
      <rPr>
        <sz val="12"/>
        <color theme="1"/>
        <rFont val="B Traffic"/>
        <charset val="178"/>
      </rPr>
      <t xml:space="preserve">وزیکواورتروپکسی قدامی یا اورتروپکسی </t>
    </r>
    <r>
      <rPr>
        <sz val="12"/>
        <color theme="1"/>
        <rFont val="Arial"/>
        <family val="2"/>
        <charset val="1"/>
      </rPr>
      <t>(</t>
    </r>
    <r>
      <rPr>
        <sz val="12"/>
        <color theme="1"/>
        <rFont val="B Traffic"/>
        <charset val="178"/>
      </rPr>
      <t>مثل عمل مارشال</t>
    </r>
    <r>
      <rPr>
        <sz val="12"/>
        <color theme="1"/>
        <rFont val="Arial"/>
        <family val="2"/>
        <charset val="1"/>
      </rPr>
      <t>-</t>
    </r>
    <r>
      <rPr>
        <sz val="12"/>
        <color theme="1"/>
        <rFont val="B Traffic"/>
        <charset val="178"/>
      </rPr>
      <t>مارچتی</t>
    </r>
    <r>
      <rPr>
        <sz val="12"/>
        <color theme="1"/>
        <rFont val="Arial"/>
        <family val="2"/>
        <charset val="1"/>
      </rPr>
      <t>)</t>
    </r>
    <r>
      <rPr>
        <sz val="12"/>
        <color theme="1"/>
        <rFont val="B Traffic"/>
        <charset val="178"/>
      </rPr>
      <t xml:space="preserve">، ساده یا مشکل </t>
    </r>
  </si>
  <si>
    <r>
      <rPr>
        <sz val="12"/>
        <color theme="1"/>
        <rFont val="Arial"/>
        <family val="2"/>
        <charset val="1"/>
      </rPr>
      <t>(</t>
    </r>
    <r>
      <rPr>
        <sz val="12"/>
        <color theme="1"/>
        <rFont val="B Traffic"/>
        <charset val="178"/>
      </rPr>
      <t xml:space="preserve">برای اورتروپکسی </t>
    </r>
    <r>
      <rPr>
        <sz val="12"/>
        <color theme="1"/>
        <rFont val="Arial"/>
        <family val="2"/>
        <charset val="1"/>
      </rPr>
      <t>(</t>
    </r>
    <r>
      <rPr>
        <sz val="12"/>
        <color theme="1"/>
        <rFont val="B Traffic"/>
        <charset val="178"/>
      </rPr>
      <t>نوع پریرا</t>
    </r>
    <r>
      <rPr>
        <sz val="12"/>
        <color theme="1"/>
        <rFont val="Arial"/>
        <family val="2"/>
        <charset val="1"/>
      </rPr>
      <t xml:space="preserve">) </t>
    </r>
    <r>
      <rPr>
        <sz val="12"/>
        <color theme="1"/>
        <rFont val="B Traffic"/>
        <charset val="178"/>
      </rPr>
      <t xml:space="preserve">از کد </t>
    </r>
    <r>
      <rPr>
        <sz val="12"/>
        <color theme="1"/>
        <rFont val="Arial"/>
        <family val="2"/>
        <charset val="1"/>
      </rPr>
      <t xml:space="preserve">501670 </t>
    </r>
    <r>
      <rPr>
        <sz val="12"/>
        <color theme="1"/>
        <rFont val="B Traffic"/>
        <charset val="178"/>
      </rPr>
      <t xml:space="preserve">استفاده کنید </t>
    </r>
    <r>
      <rPr>
        <sz val="12"/>
        <color theme="1"/>
        <rFont val="Arial"/>
        <family val="2"/>
        <charset val="1"/>
      </rPr>
      <t>)</t>
    </r>
  </si>
  <si>
    <r>
      <rPr>
        <sz val="12"/>
        <color theme="1"/>
        <rFont val="B Traffic"/>
        <charset val="178"/>
      </rPr>
      <t xml:space="preserve">درمان بي اختياري ادراري با تزریق مواد حجم دهنده مانند کلاژن با يا بدون سيستوسکوپي </t>
    </r>
    <r>
      <rPr>
        <sz val="12"/>
        <color theme="1"/>
        <rFont val="Calibri"/>
        <family val="2"/>
        <charset val="1"/>
      </rPr>
      <t>(</t>
    </r>
    <r>
      <rPr>
        <sz val="12"/>
        <color theme="1"/>
        <rFont val="B Traffic"/>
        <charset val="178"/>
      </rPr>
      <t>در مردان</t>
    </r>
    <r>
      <rPr>
        <sz val="12"/>
        <color theme="1"/>
        <rFont val="Calibri"/>
        <family val="2"/>
        <charset val="1"/>
      </rPr>
      <t xml:space="preserve">) </t>
    </r>
  </si>
  <si>
    <t>ترمیم کمپارتمان ها با و بدون قدامی، با و بدون خلفی، با و بدون انتروسل، با و بدون پرینه و با بی اختیاری ادراری با و بدون سیستوسکپی</t>
  </si>
  <si>
    <t>سیستورافی، ترمیم زخم، آسیب یا پارگی مثانه؛ ساده یا مشکل</t>
  </si>
  <si>
    <r>
      <rPr>
        <sz val="12"/>
        <color theme="1"/>
        <rFont val="B Traffic"/>
        <charset val="178"/>
      </rPr>
      <t xml:space="preserve">ترمیم سیستوستومی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</si>
  <si>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ترمیم فیستول وزیکو واژینال </t>
    </r>
    <r>
      <rPr>
        <sz val="12"/>
        <color theme="1"/>
        <rFont val="Calibri"/>
        <family val="2"/>
        <charset val="1"/>
      </rPr>
      <t>(</t>
    </r>
    <r>
      <rPr>
        <sz val="12"/>
        <color theme="1"/>
        <rFont val="B Traffic"/>
        <charset val="178"/>
      </rPr>
      <t>شکمی</t>
    </r>
    <r>
      <rPr>
        <sz val="12"/>
        <color theme="1"/>
        <rFont val="Calibri"/>
        <family val="2"/>
        <charset val="1"/>
      </rPr>
      <t>)</t>
    </r>
  </si>
  <si>
    <r>
      <rPr>
        <sz val="12"/>
        <color theme="1"/>
        <rFont val="Calibri"/>
        <family val="2"/>
        <charset val="1"/>
      </rPr>
      <t xml:space="preserve"> (</t>
    </r>
    <r>
      <rPr>
        <sz val="12"/>
        <color theme="1"/>
        <rFont val="B Traffic"/>
        <charset val="178"/>
      </rPr>
      <t xml:space="preserve">برای ترمیم از طریق واژن ، به کد </t>
    </r>
    <r>
      <rPr>
        <sz val="12"/>
        <color theme="1"/>
        <rFont val="Calibri"/>
        <family val="2"/>
        <charset val="1"/>
      </rPr>
      <t xml:space="preserve">501690 </t>
    </r>
    <r>
      <rPr>
        <sz val="12"/>
        <color theme="1"/>
        <rFont val="B Traffic"/>
        <charset val="178"/>
      </rPr>
      <t xml:space="preserve">رجوع کنید </t>
    </r>
    <r>
      <rPr>
        <sz val="12"/>
        <color theme="1"/>
        <rFont val="Calibri"/>
        <family val="2"/>
        <charset val="1"/>
      </rPr>
      <t>)</t>
    </r>
  </si>
  <si>
    <t>ترمیم فیستول رحم به مثانه</t>
  </si>
  <si>
    <t xml:space="preserve">ترمیم فیستول رحم به مثانه؛ با هیسترکتومی </t>
  </si>
  <si>
    <r>
      <rPr>
        <sz val="12"/>
        <color theme="1"/>
        <rFont val="Arial"/>
        <family val="2"/>
        <charset val="1"/>
      </rPr>
      <t>(</t>
    </r>
    <r>
      <rPr>
        <sz val="12"/>
        <color theme="1"/>
        <rFont val="B Traffic"/>
        <charset val="178"/>
      </rPr>
      <t>برای ترمیم فستول مثانه به روده به کد</t>
    </r>
    <r>
      <rPr>
        <sz val="12"/>
        <color theme="1"/>
        <rFont val="Arial"/>
        <family val="2"/>
        <charset val="1"/>
      </rPr>
      <t xml:space="preserve">401130 </t>
    </r>
    <r>
      <rPr>
        <sz val="12"/>
        <color theme="1"/>
        <rFont val="B Traffic"/>
        <charset val="178"/>
      </rPr>
      <t>رجوع کنید</t>
    </r>
    <r>
      <rPr>
        <sz val="12"/>
        <color theme="1"/>
        <rFont val="Arial"/>
        <family val="2"/>
        <charset val="1"/>
      </rPr>
      <t>) (</t>
    </r>
    <r>
      <rPr>
        <sz val="12"/>
        <color theme="1"/>
        <rFont val="B Traffic"/>
        <charset val="178"/>
      </rPr>
      <t xml:space="preserve">برای ترمیم فیستول رکتوم به مثانه به کدهای </t>
    </r>
    <r>
      <rPr>
        <sz val="12"/>
        <color theme="1"/>
        <rFont val="Arial"/>
        <family val="2"/>
        <charset val="1"/>
      </rPr>
      <t xml:space="preserve">401440-401435 </t>
    </r>
    <r>
      <rPr>
        <sz val="12"/>
        <color theme="1"/>
        <rFont val="B Traffic"/>
        <charset val="178"/>
      </rPr>
      <t>رجوع کنید</t>
    </r>
    <r>
      <rPr>
        <sz val="12"/>
        <color theme="1"/>
        <rFont val="Arial"/>
        <family val="2"/>
        <charset val="1"/>
      </rPr>
      <t xml:space="preserve">) </t>
    </r>
  </si>
  <si>
    <t>ترمیم اکستروفی مثانه</t>
  </si>
  <si>
    <t xml:space="preserve">انتروسیستوپلاستی شامل آناستوموز روده </t>
  </si>
  <si>
    <t>وزیکوستومی پوستی</t>
  </si>
  <si>
    <r>
      <rPr>
        <sz val="12"/>
        <color theme="1"/>
        <rFont val="B Traffic"/>
        <charset val="178"/>
      </rPr>
      <t xml:space="preserve">سیستواورتروسکوپی، با یا بدون شستشو و تخلیه لخته ها فراوان و با یا با بدون کاتتریزاسیون حالب </t>
    </r>
    <r>
      <rPr>
        <sz val="12"/>
        <color theme="1"/>
        <rFont val="Arial"/>
        <family val="2"/>
        <charset val="1"/>
      </rPr>
      <t>(</t>
    </r>
    <r>
      <rPr>
        <sz val="12"/>
        <color theme="1"/>
        <rFont val="B Traffic"/>
        <charset val="178"/>
      </rPr>
      <t>عمل مستقل</t>
    </r>
    <r>
      <rPr>
        <sz val="12"/>
        <color theme="1"/>
        <rFont val="Arial"/>
        <family val="2"/>
        <charset val="1"/>
      </rPr>
      <t xml:space="preserve">) </t>
    </r>
  </si>
  <si>
    <t>5.8</t>
  </si>
  <si>
    <t>سیستواورتروسکوپی با نمونه برداری با برس از حالب یا لگنچه کلیه</t>
  </si>
  <si>
    <t xml:space="preserve">سیستواورتروسکوپی با کانترگذاری درون مجرای انزالی با یا بدون شستشو، وارد کردن مایع به صورت قطره قطره یا انجام رادیوگرافی، بدون احتساب اقدامات رادیولوژیک </t>
  </si>
  <si>
    <t>2.5</t>
  </si>
  <si>
    <t>سیستواورتروسکوپی؛ با نمونه برداری یا با فولگوراسیون</t>
  </si>
  <si>
    <t>سيستواورتروسكوپي، با اورتروتومي داخلي؛ مونث یا مذکر زیر دید مستقیم</t>
  </si>
  <si>
    <r>
      <rPr>
        <sz val="12"/>
        <color theme="1"/>
        <rFont val="B Traffic"/>
        <charset val="178"/>
      </rPr>
      <t>برداشتن تومور</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مثانه با هر اندازه </t>
    </r>
    <r>
      <rPr>
        <sz val="12"/>
        <color theme="1"/>
        <rFont val="Calibri"/>
        <family val="2"/>
        <charset val="1"/>
      </rPr>
      <t xml:space="preserve">(TURT) </t>
    </r>
  </si>
  <si>
    <r>
      <rPr>
        <sz val="12"/>
        <color theme="1"/>
        <rFont val="Calibri"/>
        <family val="2"/>
        <charset val="1"/>
      </rPr>
      <t>(</t>
    </r>
    <r>
      <rPr>
        <sz val="12"/>
        <color theme="1"/>
        <rFont val="B Traffic"/>
        <charset val="178"/>
      </rPr>
      <t xml:space="preserve">برای </t>
    </r>
    <r>
      <rPr>
        <sz val="12"/>
        <color theme="1"/>
        <rFont val="Calibri"/>
        <family val="2"/>
        <charset val="1"/>
      </rPr>
      <t xml:space="preserve">TURT </t>
    </r>
    <r>
      <rPr>
        <sz val="12"/>
        <color theme="1"/>
        <rFont val="B Traffic"/>
        <charset val="178"/>
      </rPr>
      <t xml:space="preserve">مرحله دوم کد </t>
    </r>
    <r>
      <rPr>
        <sz val="12"/>
        <color theme="1"/>
        <rFont val="Calibri"/>
        <family val="2"/>
        <charset val="1"/>
      </rPr>
      <t xml:space="preserve">500590 </t>
    </r>
    <r>
      <rPr>
        <sz val="12"/>
        <color theme="1"/>
        <rFont val="B Traffic"/>
        <charset val="178"/>
      </rPr>
      <t>گزارش شود</t>
    </r>
    <r>
      <rPr>
        <sz val="12"/>
        <color theme="1"/>
        <rFont val="Calibri"/>
        <family val="2"/>
        <charset val="1"/>
      </rPr>
      <t>)</t>
    </r>
  </si>
  <si>
    <r>
      <rPr>
        <sz val="12"/>
        <color theme="1"/>
        <rFont val="B Traffic"/>
        <charset val="178"/>
      </rPr>
      <t xml:space="preserve">سیستواورتروسکوپی با رزکسیون اسفنکتر خارجی </t>
    </r>
    <r>
      <rPr>
        <sz val="12"/>
        <color theme="1"/>
        <rFont val="Arial"/>
        <family val="2"/>
        <charset val="1"/>
      </rPr>
      <t>(</t>
    </r>
    <r>
      <rPr>
        <sz val="12"/>
        <color theme="1"/>
        <rFont val="B Traffic"/>
        <charset val="178"/>
      </rPr>
      <t>اسفنکتروتومی</t>
    </r>
    <r>
      <rPr>
        <sz val="12"/>
        <color theme="1"/>
        <rFont val="Arial"/>
        <family val="2"/>
        <charset val="1"/>
      </rPr>
      <t>)</t>
    </r>
  </si>
  <si>
    <t xml:space="preserve">سیستواورتروسکوپی با کالیبراسیون و یا فراخ سازی تنگی مجرا، با یا بدون مه آتوتومی یا تزریق ماده برای سیستوگرافی، مرد یا زن </t>
  </si>
  <si>
    <t>سیستواورتروسکوپی، با قراردادن استنت در مجرای ادرار</t>
  </si>
  <si>
    <t>سیستواورتروسکوپی، با تزریق استروئید بداخل تنگی</t>
  </si>
  <si>
    <t>2</t>
  </si>
  <si>
    <r>
      <rPr>
        <sz val="12"/>
        <color theme="1"/>
        <rFont val="B Traffic"/>
        <charset val="178"/>
      </rPr>
      <t>سیستواورتروسکوپی، با تزریق استروئید بداخل تنگی برای درمان سندرم اورترال زنان با هر یک یا همه اعمال زیر</t>
    </r>
    <r>
      <rPr>
        <sz val="12"/>
        <color theme="1"/>
        <rFont val="Arial"/>
        <family val="2"/>
        <charset val="1"/>
      </rPr>
      <t xml:space="preserve">: </t>
    </r>
    <r>
      <rPr>
        <sz val="12"/>
        <color theme="1"/>
        <rFont val="B Traffic"/>
        <charset val="178"/>
      </rPr>
      <t>مه آتوتومی مجراء اتساع مجرا، اورتروتومی داخلی، لیزفیبروزسپتوم اورتروواژینال، انسیزیون جانبی گردن مثانه، فولگوراسیون پولیپ</t>
    </r>
    <r>
      <rPr>
        <sz val="12"/>
        <color theme="1"/>
        <rFont val="Arial"/>
        <family val="2"/>
        <charset val="1"/>
      </rPr>
      <t>(</t>
    </r>
    <r>
      <rPr>
        <sz val="12"/>
        <color theme="1"/>
        <rFont val="B Traffic"/>
        <charset val="178"/>
      </rPr>
      <t>ها</t>
    </r>
    <r>
      <rPr>
        <sz val="12"/>
        <color theme="1"/>
        <rFont val="Arial"/>
        <family val="2"/>
        <charset val="1"/>
      </rPr>
      <t xml:space="preserve">) </t>
    </r>
    <r>
      <rPr>
        <sz val="12"/>
        <color theme="1"/>
        <rFont val="B Traffic"/>
        <charset val="178"/>
      </rPr>
      <t xml:space="preserve">مجرا، گردن یا تریگون مثانه </t>
    </r>
  </si>
  <si>
    <t>سیستواورتروسکوپی با مئاتومی مجرا یا با رزکسیون یا فولگوراسیون اورتروسل های اورتوتوپیک یا اکتوپیک یک طرفه یا دو طرفه، یا با انسیزیون با برداشت سوراخ دیورتیکول مثانه، منفرد یا متعدد یا با درآوردن جسم خارجی یا سنگ از مجرای ادرار یا مثانه، به صورت ساده یا مشکل</t>
  </si>
  <si>
    <r>
      <rPr>
        <sz val="12"/>
        <color theme="1"/>
        <rFont val="B Traffic"/>
        <charset val="178"/>
      </rPr>
      <t xml:space="preserve">لیتولاپکسی، خرد کردن یا قطعه قطعه کردن سنگ، با هر روشی، در مثانه و در آوردن قطعات، به صورت ساده؛ کوچک </t>
    </r>
    <r>
      <rPr>
        <sz val="12"/>
        <color theme="1"/>
        <rFont val="Arial"/>
        <family val="2"/>
        <charset val="1"/>
      </rPr>
      <t>(</t>
    </r>
    <r>
      <rPr>
        <sz val="12"/>
        <color theme="1"/>
        <rFont val="B Traffic"/>
        <charset val="178"/>
      </rPr>
      <t xml:space="preserve">کمتر از </t>
    </r>
    <r>
      <rPr>
        <sz val="12"/>
        <color theme="1"/>
        <rFont val="Arial"/>
        <family val="2"/>
        <charset val="1"/>
      </rPr>
      <t xml:space="preserve">2.5 </t>
    </r>
    <r>
      <rPr>
        <sz val="12"/>
        <color theme="1"/>
        <rFont val="B Traffic"/>
        <charset val="178"/>
      </rPr>
      <t>سانتیمتر</t>
    </r>
    <r>
      <rPr>
        <sz val="12"/>
        <color theme="1"/>
        <rFont val="Arial"/>
        <family val="2"/>
        <charset val="1"/>
      </rPr>
      <t xml:space="preserve">) </t>
    </r>
    <r>
      <rPr>
        <sz val="12"/>
        <color theme="1"/>
        <rFont val="B Traffic"/>
        <charset val="178"/>
      </rPr>
      <t xml:space="preserve">یا مشکل یا بزرگ </t>
    </r>
    <r>
      <rPr>
        <sz val="12"/>
        <color theme="1"/>
        <rFont val="Arial"/>
        <family val="2"/>
        <charset val="1"/>
      </rPr>
      <t>(</t>
    </r>
    <r>
      <rPr>
        <sz val="12"/>
        <color theme="1"/>
        <rFont val="B Traffic"/>
        <charset val="178"/>
      </rPr>
      <t xml:space="preserve">بالای </t>
    </r>
    <r>
      <rPr>
        <sz val="12"/>
        <color theme="1"/>
        <rFont val="Arial"/>
        <family val="2"/>
        <charset val="1"/>
      </rPr>
      <t xml:space="preserve">2.5 </t>
    </r>
    <r>
      <rPr>
        <sz val="12"/>
        <color theme="1"/>
        <rFont val="B Traffic"/>
        <charset val="178"/>
      </rPr>
      <t>سانتیمتر</t>
    </r>
    <r>
      <rPr>
        <sz val="12"/>
        <color theme="1"/>
        <rFont val="Arial"/>
        <family val="2"/>
        <charset val="1"/>
      </rPr>
      <t>)</t>
    </r>
    <r>
      <rPr>
        <sz val="12"/>
        <color theme="1"/>
        <rFont val="B Traffic"/>
        <charset val="178"/>
      </rPr>
      <t xml:space="preserve">؛ هر جلسه </t>
    </r>
  </si>
  <si>
    <r>
      <rPr>
        <sz val="12"/>
        <color theme="1"/>
        <rFont val="B Traffic"/>
        <charset val="178"/>
      </rPr>
      <t xml:space="preserve">سیستویورتروسکوپی </t>
    </r>
    <r>
      <rPr>
        <sz val="12"/>
        <color theme="1"/>
        <rFont val="Calibri"/>
        <family val="2"/>
        <charset val="1"/>
      </rPr>
      <t>(</t>
    </r>
    <r>
      <rPr>
        <sz val="12"/>
        <color theme="1"/>
        <rFont val="B Traffic"/>
        <charset val="178"/>
      </rPr>
      <t>شامل کاتتریزاسیون حالب</t>
    </r>
    <r>
      <rPr>
        <sz val="12"/>
        <color theme="1"/>
        <rFont val="Calibri"/>
        <family val="2"/>
        <charset val="1"/>
      </rPr>
      <t>)</t>
    </r>
    <r>
      <rPr>
        <sz val="12"/>
        <color theme="1"/>
        <rFont val="B Traffic"/>
        <charset val="178"/>
      </rPr>
      <t xml:space="preserve">؛ با تزریق مواد زیر حالب یا با گذاشتن استنت دائمی حالب </t>
    </r>
    <r>
      <rPr>
        <sz val="12"/>
        <color theme="1"/>
        <rFont val="Calibri"/>
        <family val="2"/>
        <charset val="1"/>
      </rPr>
      <t>(</t>
    </r>
    <r>
      <rPr>
        <sz val="12"/>
        <color theme="1"/>
        <rFont val="B Traffic"/>
        <charset val="178"/>
      </rPr>
      <t xml:space="preserve">برای مثال نوع </t>
    </r>
    <r>
      <rPr>
        <sz val="12"/>
        <color theme="1"/>
        <rFont val="Calibri"/>
        <family val="2"/>
        <charset val="1"/>
      </rPr>
      <t xml:space="preserve">Gibbons </t>
    </r>
    <r>
      <rPr>
        <sz val="12"/>
        <color theme="1"/>
        <rFont val="B Traffic"/>
        <charset val="178"/>
      </rPr>
      <t xml:space="preserve">یا </t>
    </r>
    <r>
      <rPr>
        <sz val="12"/>
        <color theme="1"/>
        <rFont val="Calibri"/>
        <family val="2"/>
        <charset val="1"/>
      </rPr>
      <t>double-J)</t>
    </r>
  </si>
  <si>
    <r>
      <rPr>
        <sz val="12"/>
        <color theme="1"/>
        <rFont val="B Traffic"/>
        <charset val="178"/>
      </rPr>
      <t xml:space="preserve">خارج کردن </t>
    </r>
    <r>
      <rPr>
        <sz val="12"/>
        <color theme="1"/>
        <rFont val="Calibri"/>
        <family val="2"/>
        <charset val="1"/>
      </rPr>
      <t xml:space="preserve">DJ </t>
    </r>
    <r>
      <rPr>
        <sz val="12"/>
        <color theme="1"/>
        <rFont val="B Traffic"/>
        <charset val="178"/>
      </rPr>
      <t>یا استنت دائمي</t>
    </r>
  </si>
  <si>
    <r>
      <rPr>
        <sz val="12"/>
        <color theme="1"/>
        <rFont val="B Traffic"/>
        <charset val="178"/>
      </rPr>
      <t xml:space="preserve">سیستواورتروسکوپی با یورتروسکوپی </t>
    </r>
    <r>
      <rPr>
        <sz val="12"/>
        <color theme="1"/>
        <rFont val="Calibri"/>
        <family val="2"/>
        <charset val="1"/>
      </rPr>
      <t>(</t>
    </r>
    <r>
      <rPr>
        <sz val="12"/>
        <color theme="1"/>
        <rFont val="B Traffic"/>
        <charset val="178"/>
      </rPr>
      <t>حالب</t>
    </r>
    <r>
      <rPr>
        <sz val="12"/>
        <color theme="1"/>
        <rFont val="Calibri"/>
        <family val="2"/>
        <charset val="1"/>
      </rPr>
      <t>)</t>
    </r>
    <r>
      <rPr>
        <sz val="12"/>
        <color theme="1"/>
        <rFont val="B Traffic"/>
        <charset val="178"/>
      </rPr>
      <t xml:space="preserve">؛ با درمان تنگی حالب یا با درمان تنگی یورتروپلویک یا داخل کلیه </t>
    </r>
    <r>
      <rPr>
        <sz val="12"/>
        <color theme="1"/>
        <rFont val="Calibri"/>
        <family val="2"/>
        <charset val="1"/>
      </rPr>
      <t>(</t>
    </r>
    <r>
      <rPr>
        <sz val="12"/>
        <color theme="1"/>
        <rFont val="B Traffic"/>
        <charset val="178"/>
      </rPr>
      <t>برای مثال دیلاتاسیون با بالون، لیزر، الکتروکوتر و انسیزیون</t>
    </r>
    <r>
      <rPr>
        <sz val="12"/>
        <color theme="1"/>
        <rFont val="Calibri"/>
        <family val="2"/>
        <charset val="1"/>
      </rPr>
      <t>)</t>
    </r>
  </si>
  <si>
    <t>23</t>
  </si>
  <si>
    <r>
      <rPr>
        <sz val="12"/>
        <color theme="1"/>
        <rFont val="B Traffic"/>
        <charset val="178"/>
      </rPr>
      <t xml:space="preserve">سیستواورتروسکوپی، با رزکسیون از طریق داخل مجرا یا انسیزیون مجاری انزال یا با اورتروسکوپی </t>
    </r>
    <r>
      <rPr>
        <sz val="12"/>
        <color theme="1"/>
        <rFont val="Arial"/>
        <family val="2"/>
        <charset val="1"/>
      </rPr>
      <t>(</t>
    </r>
    <r>
      <rPr>
        <sz val="12"/>
        <color theme="1"/>
        <rFont val="B Traffic"/>
        <charset val="178"/>
      </rPr>
      <t>حالب</t>
    </r>
    <r>
      <rPr>
        <sz val="12"/>
        <color theme="1"/>
        <rFont val="Arial"/>
        <family val="2"/>
        <charset val="1"/>
      </rPr>
      <t xml:space="preserve">) </t>
    </r>
    <r>
      <rPr>
        <sz val="12"/>
        <color theme="1"/>
        <rFont val="B Traffic"/>
        <charset val="178"/>
      </rPr>
      <t xml:space="preserve">و یا پیلوسکوپی؛ تشخیصی </t>
    </r>
  </si>
  <si>
    <t>سیستویورتروسکوپی با رزکسیون تومور حالب یا لگنچه کلیه</t>
  </si>
  <si>
    <t>سیستواورتروسکوپی با انسیزیون، فولگوراسیون یا رزکسیون دریچه مادرزادی خلفی مجرا، یا چین های مخاطی هیپرتروفیک انسدادی مادرزادی</t>
  </si>
  <si>
    <t>28</t>
  </si>
  <si>
    <t>سیستواورتروسکوپی با رزکسیون یا انسیزیون مجرای مغبنی از طریق جدار حالب</t>
  </si>
  <si>
    <t>سیستواورتروسکوپی با انسیزیون پروستات از داخل مجرا</t>
  </si>
  <si>
    <r>
      <rPr>
        <sz val="12"/>
        <color theme="1"/>
        <rFont val="B Traffic"/>
        <charset val="178"/>
      </rPr>
      <t xml:space="preserve">سیستواورتروسکوپی با رزکسیون گردن مثانه از طریق داخل مجرا </t>
    </r>
    <r>
      <rPr>
        <sz val="12"/>
        <color theme="1"/>
        <rFont val="Arial"/>
        <family val="2"/>
        <charset val="1"/>
      </rPr>
      <t>(</t>
    </r>
    <r>
      <rPr>
        <sz val="12"/>
        <color theme="1"/>
        <rFont val="B Traffic"/>
        <charset val="178"/>
      </rPr>
      <t>عمل مستقل</t>
    </r>
    <r>
      <rPr>
        <sz val="12"/>
        <color theme="1"/>
        <rFont val="Arial"/>
        <family val="2"/>
        <charset val="1"/>
      </rPr>
      <t>)</t>
    </r>
  </si>
  <si>
    <t>8.5</t>
  </si>
  <si>
    <t>سیستواورتروسکوپی با دیلاتاسیون مجرای پروستاتیک از داخل مجرا با بالون</t>
  </si>
  <si>
    <t>سیستواورتروسکوپی با فولگوراسیون از داخل مجرا برای کنترل خونریزی بعد از عمل، بعد از زمان معمول پیگیری بیمار</t>
  </si>
  <si>
    <r>
      <rPr>
        <sz val="12"/>
        <color theme="1"/>
        <rFont val="B Traffic"/>
        <charset val="178"/>
      </rPr>
      <t xml:space="preserve">رزكسيون پروستات از داخل مجرا، مرحله اول </t>
    </r>
    <r>
      <rPr>
        <sz val="12"/>
        <color theme="1"/>
        <rFont val="Calibri"/>
        <family val="2"/>
        <charset val="1"/>
      </rPr>
      <t>(</t>
    </r>
    <r>
      <rPr>
        <sz val="12"/>
        <color theme="1"/>
        <rFont val="B Traffic"/>
        <charset val="178"/>
      </rPr>
      <t>ناقص</t>
    </r>
    <r>
      <rPr>
        <sz val="12"/>
        <color theme="1"/>
        <rFont val="Calibri"/>
        <family val="2"/>
        <charset val="1"/>
      </rPr>
      <t>)</t>
    </r>
    <r>
      <rPr>
        <sz val="12"/>
        <color theme="1"/>
        <rFont val="B Traffic"/>
        <charset val="178"/>
      </rPr>
      <t xml:space="preserve">، مرحله دوم از رزكسيون دو مرحله اي يا برداشت رشد مجدد بافت انسدادي، پيش از يكسال بعد از عمل يا برداشت تنگي گردن مثانه متعاقب اين عمل </t>
    </r>
    <r>
      <rPr>
        <sz val="12"/>
        <color theme="1"/>
        <rFont val="Calibri"/>
        <family val="2"/>
        <charset val="1"/>
      </rPr>
      <t xml:space="preserve">(TURP </t>
    </r>
    <r>
      <rPr>
        <sz val="12"/>
        <color theme="1"/>
        <rFont val="B Traffic"/>
        <charset val="178"/>
      </rPr>
      <t>ناقص</t>
    </r>
    <r>
      <rPr>
        <sz val="12"/>
        <color theme="1"/>
        <rFont val="Calibri"/>
        <family val="2"/>
        <charset val="1"/>
      </rPr>
      <t>)</t>
    </r>
  </si>
  <si>
    <r>
      <rPr>
        <sz val="12"/>
        <color theme="1"/>
        <rFont val="B Traffic"/>
        <charset val="178"/>
      </rPr>
      <t xml:space="preserve">انعقاد پروستات با لیزرغیر تماسی، شامل کنترل خونریزی بعد از عمل، کامل </t>
    </r>
    <r>
      <rPr>
        <sz val="12"/>
        <color theme="1"/>
        <rFont val="Arial"/>
        <family val="2"/>
        <charset val="1"/>
      </rPr>
      <t>(</t>
    </r>
    <r>
      <rPr>
        <sz val="12"/>
        <color theme="1"/>
        <rFont val="B Traffic"/>
        <charset val="178"/>
      </rPr>
      <t>شامل وازکتومی، مئاتوتومی، سیستواورتروسکوپی، کالیبراسیون مجرا و یا دیلاتاسیون آن و اورتروتومی داخلی</t>
    </r>
    <r>
      <rPr>
        <sz val="12"/>
        <color theme="1"/>
        <rFont val="Arial"/>
        <family val="2"/>
        <charset val="1"/>
      </rPr>
      <t>)</t>
    </r>
  </si>
  <si>
    <r>
      <rPr>
        <sz val="12"/>
        <color theme="1"/>
        <rFont val="B Traffic"/>
        <charset val="178"/>
      </rPr>
      <t xml:space="preserve">تخریب با لیزر تماسی با یا بدون رزکسیون پروستات از طریق مجرا، شامل کنترل خونریزی بعد از عمل، کامل </t>
    </r>
    <r>
      <rPr>
        <sz val="12"/>
        <color theme="1"/>
        <rFont val="Arial"/>
        <family val="2"/>
        <charset val="1"/>
      </rPr>
      <t>(</t>
    </r>
    <r>
      <rPr>
        <sz val="12"/>
        <color theme="1"/>
        <rFont val="B Traffic"/>
        <charset val="178"/>
      </rPr>
      <t>شامل وازکتومی، مئاتوتومی، سیستواورتروسکوپی، کالیبراسیون مجرا و با دیلاتاسیون و اورتروتومی داخلی</t>
    </r>
    <r>
      <rPr>
        <sz val="12"/>
        <color theme="1"/>
        <rFont val="Arial"/>
        <family val="2"/>
        <charset val="1"/>
      </rPr>
      <t>)</t>
    </r>
  </si>
  <si>
    <t xml:space="preserve">سیستواورتروسکوپی با درناژ آبسه پروستات از طریق مجرا </t>
  </si>
  <si>
    <t>21</t>
  </si>
  <si>
    <r>
      <rPr>
        <sz val="12"/>
        <color theme="1"/>
        <rFont val="B Traffic"/>
        <charset val="178"/>
      </rPr>
      <t xml:space="preserve">اورتروستومی، خارجی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</si>
  <si>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مه آتوتومی، شکاف مه‌آتوس، در تمام گروه های سنی </t>
    </r>
    <r>
      <rPr>
        <sz val="12"/>
        <color theme="1"/>
        <rFont val="Arial"/>
        <family val="2"/>
        <charset val="1"/>
      </rPr>
      <t>(</t>
    </r>
    <r>
      <rPr>
        <sz val="12"/>
        <color theme="1"/>
        <rFont val="B Traffic"/>
        <charset val="178"/>
      </rPr>
      <t>عمل مستقل</t>
    </r>
    <r>
      <rPr>
        <sz val="12"/>
        <color theme="1"/>
        <rFont val="Arial"/>
        <family val="2"/>
        <charset val="1"/>
      </rPr>
      <t>)</t>
    </r>
  </si>
  <si>
    <t xml:space="preserve">درناژ آبسه عمقی دور مجرا </t>
  </si>
  <si>
    <r>
      <rPr>
        <sz val="12"/>
        <color theme="1"/>
        <rFont val="Arial"/>
        <family val="2"/>
        <charset val="1"/>
      </rPr>
      <t>(</t>
    </r>
    <r>
      <rPr>
        <sz val="12"/>
        <color theme="1"/>
        <rFont val="B Traffic"/>
        <charset val="178"/>
      </rPr>
      <t xml:space="preserve">برای آبسه زیرجلدی به کد </t>
    </r>
    <r>
      <rPr>
        <sz val="12"/>
        <color theme="1"/>
        <rFont val="Arial"/>
        <family val="2"/>
        <charset val="1"/>
      </rPr>
      <t xml:space="preserve">100020 </t>
    </r>
    <r>
      <rPr>
        <sz val="12"/>
        <color theme="1"/>
        <rFont val="B Traffic"/>
        <charset val="178"/>
      </rPr>
      <t>رجوع کنید</t>
    </r>
    <r>
      <rPr>
        <sz val="12"/>
        <color theme="1"/>
        <rFont val="Arial"/>
        <family val="2"/>
        <charset val="1"/>
      </rPr>
      <t>)</t>
    </r>
  </si>
  <si>
    <r>
      <rPr>
        <sz val="12"/>
        <color theme="1"/>
        <rFont val="B Traffic"/>
        <charset val="178"/>
      </rPr>
      <t xml:space="preserve">درناژ كيست يا آبسه غدد اسكين </t>
    </r>
    <r>
      <rPr>
        <sz val="12"/>
        <color theme="1"/>
        <rFont val="Calibri"/>
        <family val="2"/>
        <charset val="1"/>
      </rPr>
      <t>(skene gland)</t>
    </r>
  </si>
  <si>
    <r>
      <rPr>
        <sz val="12"/>
        <color theme="1"/>
        <rFont val="B Traffic"/>
        <charset val="178"/>
      </rPr>
      <t xml:space="preserve">درناژ نشت ادراری پرینه ای؛ عارضه دار یا بدون عارضه </t>
    </r>
    <r>
      <rPr>
        <sz val="12"/>
        <color theme="1"/>
        <rFont val="Arial"/>
        <family val="2"/>
        <charset val="1"/>
      </rPr>
      <t>(</t>
    </r>
    <r>
      <rPr>
        <sz val="12"/>
        <color theme="1"/>
        <rFont val="B Traffic"/>
        <charset val="178"/>
      </rPr>
      <t>عمل مستقل</t>
    </r>
    <r>
      <rPr>
        <sz val="12"/>
        <color theme="1"/>
        <rFont val="Arial"/>
        <family val="2"/>
        <charset val="1"/>
      </rPr>
      <t>)</t>
    </r>
  </si>
  <si>
    <t>بیوپسی مجرا</t>
  </si>
  <si>
    <t>اورترکتومی، کامل، شامل سیستوستومی؛ زنان</t>
  </si>
  <si>
    <t>اورترکتومی، کامل، شامل سیستوستومی؛ مردان</t>
  </si>
  <si>
    <t>اکسیزیون یا فولگوراسیون کانسر مجرا</t>
  </si>
  <si>
    <r>
      <rPr>
        <sz val="12"/>
        <color theme="1"/>
        <rFont val="B Traffic"/>
        <charset val="178"/>
      </rPr>
      <t xml:space="preserve">اکسیزیون دیورتیکول مجرا؛ زن یا مرد </t>
    </r>
    <r>
      <rPr>
        <sz val="12"/>
        <color theme="1"/>
        <rFont val="Arial"/>
        <family val="2"/>
        <charset val="1"/>
      </rPr>
      <t>(</t>
    </r>
    <r>
      <rPr>
        <sz val="12"/>
        <color theme="1"/>
        <rFont val="B Traffic"/>
        <charset val="178"/>
      </rPr>
      <t>عمل مستقل</t>
    </r>
    <r>
      <rPr>
        <sz val="12"/>
        <color theme="1"/>
        <rFont val="Arial"/>
        <family val="2"/>
        <charset val="1"/>
      </rPr>
      <t>)</t>
    </r>
  </si>
  <si>
    <t>مارسوپیالیزاسیون دیورتیکول مجرا، مرد یا زن</t>
  </si>
  <si>
    <r>
      <rPr>
        <sz val="12"/>
        <color theme="1"/>
        <rFont val="B Traffic"/>
        <charset val="178"/>
      </rPr>
      <t xml:space="preserve">اکسیزیون غدد بولبواورترال </t>
    </r>
    <r>
      <rPr>
        <sz val="12"/>
        <color theme="1"/>
        <rFont val="Arial"/>
        <family val="2"/>
        <charset val="1"/>
      </rPr>
      <t>(</t>
    </r>
    <r>
      <rPr>
        <sz val="12"/>
        <color theme="1"/>
        <rFont val="B Traffic"/>
        <charset val="178"/>
      </rPr>
      <t>غده کوپر</t>
    </r>
    <r>
      <rPr>
        <sz val="12"/>
        <color theme="1"/>
        <rFont val="Arial"/>
        <family val="2"/>
        <charset val="1"/>
      </rPr>
      <t>)</t>
    </r>
  </si>
  <si>
    <r>
      <rPr>
        <sz val="12"/>
        <color theme="1"/>
        <rFont val="B Traffic"/>
        <charset val="178"/>
      </rPr>
      <t xml:space="preserve">اكسيزيون يا فولگوراسيون؛ پوليپ هاي مجرا، ديستال مجرا يا كارونكل مجرا يا غدد اسکين </t>
    </r>
    <r>
      <rPr>
        <sz val="12"/>
        <color theme="1"/>
        <rFont val="Calibri"/>
        <family val="2"/>
        <charset val="1"/>
      </rPr>
      <t xml:space="preserve">(skene gland) </t>
    </r>
    <r>
      <rPr>
        <sz val="12"/>
        <color theme="1"/>
        <rFont val="B Traffic"/>
        <charset val="178"/>
      </rPr>
      <t>يا پرولاپس مجرا</t>
    </r>
  </si>
  <si>
    <r>
      <rPr>
        <sz val="12"/>
        <color theme="1"/>
        <rFont val="B Traffic"/>
        <charset val="178"/>
      </rPr>
      <t>اورتروپلاستی، مرحله اول، برای فیستول، دیورتیکول یا تنگی</t>
    </r>
    <r>
      <rPr>
        <sz val="12"/>
        <color theme="1"/>
        <rFont val="Arial"/>
        <family val="2"/>
        <charset val="1"/>
      </rPr>
      <t>(</t>
    </r>
    <r>
      <rPr>
        <sz val="12"/>
        <color theme="1"/>
        <rFont val="B Traffic"/>
        <charset val="178"/>
      </rPr>
      <t>مثل نوع یوهانسن</t>
    </r>
    <r>
      <rPr>
        <sz val="12"/>
        <color theme="1"/>
        <rFont val="Arial"/>
        <family val="2"/>
        <charset val="1"/>
      </rPr>
      <t xml:space="preserve">) </t>
    </r>
    <r>
      <rPr>
        <sz val="12"/>
        <color theme="1"/>
        <rFont val="B Traffic"/>
        <charset val="178"/>
      </rPr>
      <t xml:space="preserve">یا مرحله دوم </t>
    </r>
    <r>
      <rPr>
        <sz val="12"/>
        <color theme="1"/>
        <rFont val="Arial"/>
        <family val="2"/>
        <charset val="1"/>
      </rPr>
      <t>(</t>
    </r>
    <r>
      <rPr>
        <sz val="12"/>
        <color theme="1"/>
        <rFont val="B Traffic"/>
        <charset val="178"/>
      </rPr>
      <t>مجراسازی</t>
    </r>
    <r>
      <rPr>
        <sz val="12"/>
        <color theme="1"/>
        <rFont val="Arial"/>
        <family val="2"/>
        <charset val="1"/>
      </rPr>
      <t>)</t>
    </r>
    <r>
      <rPr>
        <sz val="12"/>
        <color theme="1"/>
        <rFont val="B Traffic"/>
        <charset val="178"/>
      </rPr>
      <t>، شامل انحراف مسیر ادرار</t>
    </r>
  </si>
  <si>
    <t>اورتروپلاستی؛ بازسازی مجرای قدامی در مردان، در یک مرحله</t>
  </si>
  <si>
    <t>اورتروپلاستی، از طریق پوبیس یا پرینه، در یک مرحله، برای بازسازی یا ترمیم مجاری پروستاتیک یا مامبرانو</t>
  </si>
  <si>
    <t>اورتروپلاستی،‌ بازسازی یا ترمیم دو مرحله ای، مجرای مامبرانو یا پروستاتیک؛ مرحله اول یا دوم</t>
  </si>
  <si>
    <t>اورتروپلاستی، بازسازی مجرا در زنان</t>
  </si>
  <si>
    <r>
      <rPr>
        <sz val="12"/>
        <color theme="1"/>
        <rFont val="B Traffic"/>
        <charset val="178"/>
      </rPr>
      <t xml:space="preserve">اورتروپلاستی با لوله ای کردن مجرای خلفی و یا قسمت تحتانی مثانه برای بی اختیاری </t>
    </r>
    <r>
      <rPr>
        <sz val="12"/>
        <color theme="1"/>
        <rFont val="Arial"/>
        <family val="2"/>
        <charset val="1"/>
      </rPr>
      <t>(</t>
    </r>
    <r>
      <rPr>
        <sz val="12"/>
        <color theme="1"/>
        <rFont val="B Traffic"/>
        <charset val="178"/>
      </rPr>
      <t xml:space="preserve">برای مثال عمل </t>
    </r>
    <r>
      <rPr>
        <sz val="12"/>
        <color theme="1"/>
        <rFont val="Arial"/>
        <family val="2"/>
        <charset val="1"/>
      </rPr>
      <t>Tenago, Leadbetter)</t>
    </r>
  </si>
  <si>
    <r>
      <rPr>
        <sz val="12"/>
        <color theme="1"/>
        <rFont val="B Traffic"/>
        <charset val="178"/>
      </rPr>
      <t xml:space="preserve">عمل جراحی اسلینک برای تصحیح بی اختیاری ادراری در مردان </t>
    </r>
    <r>
      <rPr>
        <sz val="12"/>
        <color theme="1"/>
        <rFont val="Arial"/>
        <family val="2"/>
        <charset val="1"/>
      </rPr>
      <t>(</t>
    </r>
    <r>
      <rPr>
        <sz val="12"/>
        <color theme="1"/>
        <rFont val="B Traffic"/>
        <charset val="178"/>
      </rPr>
      <t>برای مثال با فاشیا یا مواد سنتیک</t>
    </r>
    <r>
      <rPr>
        <sz val="12"/>
        <color theme="1"/>
        <rFont val="Arial"/>
        <family val="2"/>
        <charset val="1"/>
      </rPr>
      <t>)</t>
    </r>
  </si>
  <si>
    <r>
      <rPr>
        <sz val="12"/>
        <color theme="1"/>
        <rFont val="B Traffic"/>
        <charset val="178"/>
      </rPr>
      <t xml:space="preserve">درآوردن یا اصلاح اسلینک برای بی اختیاری ادراری در مردان </t>
    </r>
    <r>
      <rPr>
        <sz val="12"/>
        <color theme="1"/>
        <rFont val="Arial"/>
        <family val="2"/>
        <charset val="1"/>
      </rPr>
      <t>(</t>
    </r>
    <r>
      <rPr>
        <sz val="12"/>
        <color theme="1"/>
        <rFont val="B Traffic"/>
        <charset val="178"/>
      </rPr>
      <t>برای مثال با فاشیا یا مواد سنتتیک</t>
    </r>
    <r>
      <rPr>
        <sz val="12"/>
        <color theme="1"/>
        <rFont val="Arial"/>
        <family val="2"/>
        <charset val="1"/>
      </rPr>
      <t>)</t>
    </r>
  </si>
  <si>
    <r>
      <rPr>
        <sz val="12"/>
        <color theme="1"/>
        <rFont val="B Traffic"/>
        <charset val="178"/>
      </rPr>
      <t xml:space="preserve">کارگذاری کاف </t>
    </r>
    <r>
      <rPr>
        <sz val="12"/>
        <color theme="1"/>
        <rFont val="Arial"/>
        <family val="2"/>
        <charset val="1"/>
      </rPr>
      <t>Tendem (</t>
    </r>
    <r>
      <rPr>
        <sz val="12"/>
        <color theme="1"/>
        <rFont val="B Traffic"/>
        <charset val="178"/>
      </rPr>
      <t>کاف مضاعف</t>
    </r>
    <r>
      <rPr>
        <sz val="12"/>
        <color theme="1"/>
        <rFont val="Arial"/>
        <family val="2"/>
        <charset val="1"/>
      </rPr>
      <t>)</t>
    </r>
  </si>
  <si>
    <t>تصحیح بی اختیاری ادراری در مردان یا زنان، کارگذاری اسفنگتر بادکنکی مجرا یا گردن مثانه، شامل کارگذاری پمپ، مخزن و کاف</t>
  </si>
  <si>
    <t>درآوردن اسفنکتر بادکنکی مجرا یا گردن مثانه، شامل پمپ، مخزن و کاف</t>
  </si>
  <si>
    <t>درآوردن و تعویض اسفنکتر بادکنکی مجرا یا گردن مثانه، شامل پمپ، مخزن و کاف در یک جلسه جراحی</t>
  </si>
  <si>
    <t xml:space="preserve">درآوردن و تعویض اسفنکتر بادکنکی مجرا و گردن مثانه، شامل پمپ، مخزن و کاف، در یک زمینه عفونی و در یک جلسه جراحی، شامل شستشو و دبریدمان نسوج عفونی </t>
  </si>
  <si>
    <r>
      <rPr>
        <sz val="12"/>
        <color theme="1"/>
        <rFont val="Arial"/>
        <family val="2"/>
        <charset val="1"/>
      </rPr>
      <t>(</t>
    </r>
    <r>
      <rPr>
        <sz val="12"/>
        <color theme="1"/>
        <rFont val="B Traffic"/>
        <charset val="178"/>
      </rPr>
      <t xml:space="preserve">کدهای </t>
    </r>
    <r>
      <rPr>
        <sz val="12"/>
        <color theme="1"/>
        <rFont val="Arial"/>
        <family val="2"/>
        <charset val="1"/>
      </rPr>
      <t xml:space="preserve">100080 - 100075 </t>
    </r>
    <r>
      <rPr>
        <sz val="12"/>
        <color theme="1"/>
        <rFont val="B Traffic"/>
        <charset val="178"/>
      </rPr>
      <t xml:space="preserve">را همراه با کد </t>
    </r>
    <r>
      <rPr>
        <sz val="12"/>
        <color theme="1"/>
        <rFont val="Arial"/>
        <family val="2"/>
        <charset val="1"/>
      </rPr>
      <t xml:space="preserve">500840 </t>
    </r>
    <r>
      <rPr>
        <sz val="12"/>
        <color theme="1"/>
        <rFont val="B Traffic"/>
        <charset val="178"/>
      </rPr>
      <t>بکار نبرید</t>
    </r>
    <r>
      <rPr>
        <sz val="12"/>
        <color theme="1"/>
        <rFont val="Arial"/>
        <family val="2"/>
        <charset val="1"/>
      </rPr>
      <t>)</t>
    </r>
  </si>
  <si>
    <t>تعمیر اسفنکتر بادکنکی مجرا و گردن مثانه، شامل پمپ، مخزن و کاف</t>
  </si>
  <si>
    <t xml:space="preserve">اورترومه آتوپلاستی، با جلو کشیدن مخاط </t>
  </si>
  <si>
    <r>
      <rPr>
        <sz val="12"/>
        <color theme="1"/>
        <rFont val="Arial"/>
        <family val="2"/>
        <charset val="1"/>
      </rPr>
      <t>(</t>
    </r>
    <r>
      <rPr>
        <sz val="12"/>
        <color theme="1"/>
        <rFont val="B Traffic"/>
        <charset val="178"/>
      </rPr>
      <t>برای مئاتوتومی به کد</t>
    </r>
    <r>
      <rPr>
        <sz val="12"/>
        <color theme="1"/>
        <rFont val="Arial"/>
        <family val="2"/>
        <charset val="1"/>
      </rPr>
      <t xml:space="preserve">500720 </t>
    </r>
    <r>
      <rPr>
        <sz val="12"/>
        <color theme="1"/>
        <rFont val="B Traffic"/>
        <charset val="178"/>
      </rPr>
      <t>رجوع کنید</t>
    </r>
    <r>
      <rPr>
        <sz val="12"/>
        <color theme="1"/>
        <rFont val="Arial"/>
        <family val="2"/>
        <charset val="1"/>
      </rPr>
      <t>)</t>
    </r>
  </si>
  <si>
    <r>
      <rPr>
        <sz val="12"/>
        <color theme="1"/>
        <rFont val="B Traffic"/>
        <charset val="178"/>
      </rPr>
      <t xml:space="preserve">اورترو مه آتوپلاستی، با اکسیزیون ناقص قسمت دیستال مجرا </t>
    </r>
    <r>
      <rPr>
        <sz val="12"/>
        <color theme="1"/>
        <rFont val="Arial"/>
        <family val="2"/>
        <charset val="1"/>
      </rPr>
      <t>(</t>
    </r>
    <r>
      <rPr>
        <sz val="12"/>
        <color theme="1"/>
        <rFont val="B Traffic"/>
        <charset val="178"/>
      </rPr>
      <t>مثل عمل ریچاردسون</t>
    </r>
    <r>
      <rPr>
        <sz val="12"/>
        <color theme="1"/>
        <rFont val="Arial"/>
        <family val="2"/>
        <charset val="1"/>
      </rPr>
      <t>)</t>
    </r>
  </si>
  <si>
    <r>
      <rPr>
        <sz val="12"/>
        <color theme="1"/>
        <rFont val="B Traffic"/>
        <charset val="178"/>
      </rPr>
      <t xml:space="preserve">اورترولیز از طریق واژن، ثانویه، باز، شامل سیستواورتروسکوپی </t>
    </r>
    <r>
      <rPr>
        <sz val="12"/>
        <color theme="1"/>
        <rFont val="Arial"/>
        <family val="2"/>
        <charset val="1"/>
      </rPr>
      <t>(</t>
    </r>
    <r>
      <rPr>
        <sz val="12"/>
        <color theme="1"/>
        <rFont val="B Traffic"/>
        <charset val="178"/>
      </rPr>
      <t>برای مثال برای انسداد پس از جراحی یا اسکار</t>
    </r>
    <r>
      <rPr>
        <sz val="12"/>
        <color theme="1"/>
        <rFont val="Arial"/>
        <family val="2"/>
        <charset val="1"/>
      </rPr>
      <t>)</t>
    </r>
  </si>
  <si>
    <t>اورترورافی، ترمیم پارگی یا آسیب مجرا در زن یا مرد</t>
  </si>
  <si>
    <t>اورترورافی، ترمیم پارگی یا آسیب مجرا در پرینه</t>
  </si>
  <si>
    <r>
      <rPr>
        <sz val="12"/>
        <color theme="1"/>
        <rFont val="B Traffic"/>
        <charset val="178"/>
      </rPr>
      <t xml:space="preserve">اورترورافی، ترمیم پارگی یا آسیب مجرا درمجرای پروستاتی </t>
    </r>
    <r>
      <rPr>
        <sz val="12"/>
        <color theme="1"/>
        <rFont val="Arial"/>
        <family val="2"/>
        <charset val="1"/>
      </rPr>
      <t xml:space="preserve">- </t>
    </r>
    <r>
      <rPr>
        <sz val="12"/>
        <color theme="1"/>
        <rFont val="B Traffic"/>
        <charset val="178"/>
      </rPr>
      <t>مامبرانو</t>
    </r>
  </si>
  <si>
    <r>
      <rPr>
        <sz val="12"/>
        <color theme="1"/>
        <rFont val="B Traffic"/>
        <charset val="178"/>
      </rPr>
      <t xml:space="preserve">ترمیم اورتروستومی یا فیستول مجرا به پوست در مردان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</si>
  <si>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ترمیم فیستول واژن به مجرای ادراری از کد </t>
    </r>
    <r>
      <rPr>
        <sz val="12"/>
        <color theme="1"/>
        <rFont val="Arial"/>
        <family val="2"/>
        <charset val="1"/>
      </rPr>
      <t xml:space="preserve">501690 </t>
    </r>
    <r>
      <rPr>
        <sz val="12"/>
        <color theme="1"/>
        <rFont val="B Traffic"/>
        <charset val="178"/>
      </rPr>
      <t>استفاده کنید</t>
    </r>
    <r>
      <rPr>
        <sz val="12"/>
        <color theme="1"/>
        <rFont val="Arial"/>
        <family val="2"/>
        <charset val="1"/>
      </rPr>
      <t>) (</t>
    </r>
    <r>
      <rPr>
        <sz val="12"/>
        <color theme="1"/>
        <rFont val="B Traffic"/>
        <charset val="178"/>
      </rPr>
      <t xml:space="preserve">برای ترمیم فیستول رکتوم به مجرای ادراری به </t>
    </r>
    <r>
      <rPr>
        <sz val="12"/>
        <color theme="1"/>
        <rFont val="Arial"/>
        <family val="2"/>
        <charset val="1"/>
      </rPr>
      <t xml:space="preserve">401435 </t>
    </r>
    <r>
      <rPr>
        <sz val="12"/>
        <color theme="1"/>
        <rFont val="B Traffic"/>
        <charset val="178"/>
      </rPr>
      <t xml:space="preserve">و </t>
    </r>
    <r>
      <rPr>
        <sz val="12"/>
        <color theme="1"/>
        <rFont val="Arial"/>
        <family val="2"/>
        <charset val="1"/>
      </rPr>
      <t xml:space="preserve">401440 </t>
    </r>
    <r>
      <rPr>
        <sz val="12"/>
        <color theme="1"/>
        <rFont val="B Traffic"/>
        <charset val="178"/>
      </rPr>
      <t>رجوع کنید</t>
    </r>
    <r>
      <rPr>
        <sz val="12"/>
        <color theme="1"/>
        <rFont val="Arial"/>
        <family val="2"/>
        <charset val="1"/>
      </rPr>
      <t xml:space="preserve">) </t>
    </r>
  </si>
  <si>
    <t>دیلاتاسیون تنگی مجرا یا گردن مثانه از طریق عبور سوند یا دیلاتاتور یا فیلی فورم و سوند ظریف؛ با یا بدون بیهوشی عمومی در زنان یا مردان؛ بار اول یا دفعات بعد</t>
  </si>
  <si>
    <t xml:space="preserve">تخریب بافت پروستات از راه داخل مجرا؛ به وسیله مایکروویوترموتراپی یا ترموتراپی با فرکانس‌های رادیویی </t>
  </si>
  <si>
    <t xml:space="preserve">تخریب بافت پروستات از راه داخل مجرا؛ به وسیله ترموتراپی به کمک آب </t>
  </si>
  <si>
    <r>
      <rPr>
        <sz val="12"/>
        <color theme="1"/>
        <rFont val="B Traffic"/>
        <charset val="178"/>
      </rPr>
      <t xml:space="preserve">شکاف دادن پره پوس در قسمت پشتی یا طرفی؛ در نوزاد یا غیر نوزاد </t>
    </r>
    <r>
      <rPr>
        <sz val="12"/>
        <color theme="1"/>
        <rFont val="Arial"/>
        <family val="2"/>
        <charset val="1"/>
      </rPr>
      <t>(</t>
    </r>
    <r>
      <rPr>
        <sz val="12"/>
        <color theme="1"/>
        <rFont val="B Traffic"/>
        <charset val="178"/>
      </rPr>
      <t>عمل مستقل</t>
    </r>
    <r>
      <rPr>
        <sz val="12"/>
        <color theme="1"/>
        <rFont val="Arial"/>
        <family val="2"/>
        <charset val="1"/>
      </rPr>
      <t>)</t>
    </r>
  </si>
  <si>
    <t>انسیزیون و درناژ آلت، عمقی</t>
  </si>
  <si>
    <r>
      <rPr>
        <sz val="12"/>
        <color theme="1"/>
        <rFont val="Arial"/>
        <family val="2"/>
        <charset val="1"/>
      </rPr>
      <t xml:space="preserve"> (</t>
    </r>
    <r>
      <rPr>
        <sz val="12"/>
        <color theme="1"/>
        <rFont val="B Traffic"/>
        <charset val="178"/>
      </rPr>
      <t xml:space="preserve">برای آبسه پوست و زیرجلد به کد </t>
    </r>
    <r>
      <rPr>
        <sz val="12"/>
        <color theme="1"/>
        <rFont val="Arial"/>
        <family val="2"/>
        <charset val="1"/>
      </rPr>
      <t xml:space="preserve">100035 </t>
    </r>
    <r>
      <rPr>
        <sz val="12"/>
        <color theme="1"/>
        <rFont val="B Traffic"/>
        <charset val="178"/>
      </rPr>
      <t>رجوع کنید</t>
    </r>
    <r>
      <rPr>
        <sz val="12"/>
        <color theme="1"/>
        <rFont val="Arial"/>
        <family val="2"/>
        <charset val="1"/>
      </rPr>
      <t xml:space="preserve">) </t>
    </r>
  </si>
  <si>
    <r>
      <rPr>
        <sz val="12"/>
        <color theme="1"/>
        <rFont val="B Traffic"/>
        <charset val="178"/>
      </rPr>
      <t xml:space="preserve">تخریب ضایعات آلت </t>
    </r>
    <r>
      <rPr>
        <sz val="12"/>
        <color theme="1"/>
        <rFont val="Arial"/>
        <family val="2"/>
        <charset val="1"/>
      </rPr>
      <t>(</t>
    </r>
    <r>
      <rPr>
        <sz val="12"/>
        <color theme="1"/>
        <rFont val="B Traffic"/>
        <charset val="178"/>
      </rPr>
      <t>برای مثال کونویلوما، پاپیلوما، مولوسکوم کونتاژیوزوم، وزیکول هرپس</t>
    </r>
    <r>
      <rPr>
        <sz val="12"/>
        <color theme="1"/>
        <rFont val="Arial"/>
        <family val="2"/>
        <charset val="1"/>
      </rPr>
      <t>)</t>
    </r>
    <r>
      <rPr>
        <sz val="12"/>
        <color theme="1"/>
        <rFont val="B Traffic"/>
        <charset val="178"/>
      </rPr>
      <t xml:space="preserve">، ساده یا وسیع </t>
    </r>
    <r>
      <rPr>
        <sz val="12"/>
        <color theme="1"/>
        <rFont val="Arial"/>
        <family val="2"/>
        <charset val="1"/>
      </rPr>
      <t>(</t>
    </r>
    <r>
      <rPr>
        <sz val="12"/>
        <color theme="1"/>
        <rFont val="B Traffic"/>
        <charset val="178"/>
      </rPr>
      <t>با عمل جراحی یا جراحی با لیزر یا جراحی کرایو یا تخریب الکتریکی یا تخریب شیمیایی</t>
    </r>
    <r>
      <rPr>
        <sz val="12"/>
        <color theme="1"/>
        <rFont val="Arial"/>
        <family val="2"/>
        <charset val="1"/>
      </rPr>
      <t>)</t>
    </r>
  </si>
  <si>
    <t>بیوپسی آلت سطحی یا عمقی</t>
  </si>
  <si>
    <r>
      <rPr>
        <sz val="12"/>
        <color theme="1"/>
        <rFont val="B Traffic"/>
        <charset val="178"/>
      </rPr>
      <t xml:space="preserve">اکسیزیون پلاک فیبروتیک آلت </t>
    </r>
    <r>
      <rPr>
        <sz val="12"/>
        <color theme="1"/>
        <rFont val="Arial"/>
        <family val="2"/>
        <charset val="1"/>
      </rPr>
      <t>(</t>
    </r>
    <r>
      <rPr>
        <sz val="12"/>
        <color theme="1"/>
        <rFont val="B Traffic"/>
        <charset val="178"/>
      </rPr>
      <t>بیماری پی رونی</t>
    </r>
    <r>
      <rPr>
        <sz val="12"/>
        <color theme="1"/>
        <rFont val="Arial"/>
        <family val="2"/>
        <charset val="1"/>
      </rPr>
      <t>)</t>
    </r>
  </si>
  <si>
    <r>
      <rPr>
        <sz val="12"/>
        <color theme="1"/>
        <rFont val="B Traffic"/>
        <charset val="178"/>
      </rPr>
      <t>برداشت پلاک فیبروتیک</t>
    </r>
    <r>
      <rPr>
        <sz val="12"/>
        <color theme="1"/>
        <rFont val="Arial"/>
        <family val="2"/>
        <charset val="1"/>
      </rPr>
      <t>(</t>
    </r>
    <r>
      <rPr>
        <sz val="12"/>
        <color theme="1"/>
        <rFont val="B Traffic"/>
        <charset val="178"/>
      </rPr>
      <t>بیماری پی رونی</t>
    </r>
    <r>
      <rPr>
        <sz val="12"/>
        <color theme="1"/>
        <rFont val="Arial"/>
        <family val="2"/>
        <charset val="1"/>
      </rPr>
      <t xml:space="preserve">): </t>
    </r>
    <r>
      <rPr>
        <sz val="12"/>
        <color theme="1"/>
        <rFont val="B Traffic"/>
        <charset val="178"/>
      </rPr>
      <t>با گرافت به هر میزان سانتیمتر</t>
    </r>
  </si>
  <si>
    <r>
      <rPr>
        <sz val="12"/>
        <color theme="1"/>
        <rFont val="B Traffic"/>
        <charset val="178"/>
      </rPr>
      <t xml:space="preserve">درآوردن جسم خارجی از بافت عمقی آلت </t>
    </r>
    <r>
      <rPr>
        <sz val="12"/>
        <color theme="1"/>
        <rFont val="Arial"/>
        <family val="2"/>
        <charset val="1"/>
      </rPr>
      <t>(</t>
    </r>
    <r>
      <rPr>
        <sz val="12"/>
        <color theme="1"/>
        <rFont val="B Traffic"/>
        <charset val="178"/>
      </rPr>
      <t>برای مثال پروتز پلاستیکی</t>
    </r>
    <r>
      <rPr>
        <sz val="12"/>
        <color theme="1"/>
        <rFont val="Arial"/>
        <family val="2"/>
        <charset val="1"/>
      </rPr>
      <t>)</t>
    </r>
  </si>
  <si>
    <t>آمپوتاسیون آلت؛ ناقص</t>
  </si>
  <si>
    <t>آمپوتاسیون آلت؛ کامل</t>
  </si>
  <si>
    <t>آمپوتاسیون آلت، رادیکال؛ با لنفادنکتومی اینگوئینوفمورال دو طرفه</t>
  </si>
  <si>
    <t xml:space="preserve">آمپوتاسیون آلت، رادیکال؛ با لنفادنکتومی اینگوئینوفمورال دو طرفه همراه با لنفادنکتومی لگنی دو طرفه، شامل غدد ایلیاک خارجی، هایپوکستریک و ابتوراتور </t>
  </si>
  <si>
    <r>
      <rPr>
        <sz val="12"/>
        <color theme="1"/>
        <rFont val="Arial"/>
        <family val="2"/>
        <charset val="1"/>
      </rPr>
      <t>(</t>
    </r>
    <r>
      <rPr>
        <sz val="12"/>
        <color theme="1"/>
        <rFont val="B Traffic"/>
        <charset val="178"/>
      </rPr>
      <t xml:space="preserve">برای لنفادنکتومی </t>
    </r>
    <r>
      <rPr>
        <sz val="12"/>
        <color theme="1"/>
        <rFont val="Arial"/>
        <family val="2"/>
        <charset val="1"/>
      </rPr>
      <t>(</t>
    </r>
    <r>
      <rPr>
        <sz val="12"/>
        <color theme="1"/>
        <rFont val="B Traffic"/>
        <charset val="178"/>
      </rPr>
      <t>به صورت عمل مستقل</t>
    </r>
    <r>
      <rPr>
        <sz val="12"/>
        <color theme="1"/>
        <rFont val="Arial"/>
        <family val="2"/>
        <charset val="1"/>
      </rPr>
      <t xml:space="preserve">) </t>
    </r>
    <r>
      <rPr>
        <sz val="12"/>
        <color theme="1"/>
        <rFont val="B Traffic"/>
        <charset val="178"/>
      </rPr>
      <t xml:space="preserve">به </t>
    </r>
    <r>
      <rPr>
        <sz val="12"/>
        <color theme="1"/>
        <rFont val="Arial"/>
        <family val="2"/>
        <charset val="1"/>
      </rPr>
      <t xml:space="preserve">302930-302920 </t>
    </r>
    <r>
      <rPr>
        <sz val="12"/>
        <color theme="1"/>
        <rFont val="B Traffic"/>
        <charset val="178"/>
      </rPr>
      <t>رجوع کنید</t>
    </r>
    <r>
      <rPr>
        <sz val="12"/>
        <color theme="1"/>
        <rFont val="Arial"/>
        <family val="2"/>
        <charset val="1"/>
      </rPr>
      <t xml:space="preserve">) </t>
    </r>
  </si>
  <si>
    <t xml:space="preserve">ختنه با استفاده از کلامپ يا وسايل ديگر يا اکسيزيون جراحي </t>
  </si>
  <si>
    <r>
      <rPr>
        <sz val="12"/>
        <color theme="1"/>
        <rFont val="Calibri"/>
        <family val="2"/>
        <charset val="1"/>
      </rPr>
      <t>(</t>
    </r>
    <r>
      <rPr>
        <sz val="12"/>
        <color theme="1"/>
        <rFont val="B Traffic"/>
        <charset val="178"/>
      </rPr>
      <t xml:space="preserve">کد تعديلي </t>
    </r>
    <r>
      <rPr>
        <sz val="12"/>
        <color theme="1"/>
        <rFont val="Calibri"/>
        <family val="2"/>
        <charset val="1"/>
      </rPr>
      <t xml:space="preserve">63 - </t>
    </r>
    <r>
      <rPr>
        <sz val="12"/>
        <color theme="1"/>
        <rFont val="B Traffic"/>
        <charset val="178"/>
      </rPr>
      <t>همراه با اين کد قابل گزارش و اخذ نمي باشد</t>
    </r>
    <r>
      <rPr>
        <sz val="12"/>
        <color theme="1"/>
        <rFont val="Calibri"/>
        <family val="2"/>
        <charset val="1"/>
      </rPr>
      <t>)</t>
    </r>
  </si>
  <si>
    <t>آزادسازی یا اکسیزیون چسبندگی های بعد از ختنه در آلت یا ترمیم ختنه ناکامل یا فرنولوتومی آلت</t>
  </si>
  <si>
    <t>تزریق برای بیماری پیرونی</t>
  </si>
  <si>
    <t>تزریق برای بیماری پیرونی با نمایاندن پلاک با کمک جراحی</t>
  </si>
  <si>
    <t>شستشوی اجسام غاری برای پریاپیسم</t>
  </si>
  <si>
    <t xml:space="preserve">تزریق برای رادیوگرافی اجسام غاری </t>
  </si>
  <si>
    <r>
      <rPr>
        <sz val="12"/>
        <color theme="1"/>
        <rFont val="B Traffic"/>
        <charset val="178"/>
      </rPr>
      <t xml:space="preserve">ککاورنوزومتری دینامیک، شامل تزریق داروهای وازواکتیو </t>
    </r>
    <r>
      <rPr>
        <sz val="12"/>
        <color theme="1"/>
        <rFont val="Arial"/>
        <family val="2"/>
        <charset val="1"/>
      </rPr>
      <t>(</t>
    </r>
    <r>
      <rPr>
        <sz val="12"/>
        <color theme="1"/>
        <rFont val="B Traffic"/>
        <charset val="178"/>
      </rPr>
      <t>پاپاورین، فنتولامین</t>
    </r>
    <r>
      <rPr>
        <sz val="12"/>
        <color theme="1"/>
        <rFont val="Arial"/>
        <family val="2"/>
        <charset val="1"/>
      </rPr>
      <t xml:space="preserve">) </t>
    </r>
    <r>
      <rPr>
        <sz val="12"/>
        <color theme="1"/>
        <rFont val="B Traffic"/>
        <charset val="178"/>
      </rPr>
      <t>داخل اجسام غاری</t>
    </r>
  </si>
  <si>
    <r>
      <rPr>
        <sz val="12"/>
        <color theme="1"/>
        <rFont val="B Traffic"/>
        <charset val="178"/>
      </rPr>
      <t xml:space="preserve">تزریق ماده دارویی </t>
    </r>
    <r>
      <rPr>
        <sz val="12"/>
        <color theme="1"/>
        <rFont val="Arial"/>
        <family val="2"/>
        <charset val="1"/>
      </rPr>
      <t>(</t>
    </r>
    <r>
      <rPr>
        <sz val="12"/>
        <color theme="1"/>
        <rFont val="B Traffic"/>
        <charset val="178"/>
      </rPr>
      <t>برای مثال پاپاورین، فنتولامین</t>
    </r>
    <r>
      <rPr>
        <sz val="12"/>
        <color theme="1"/>
        <rFont val="Arial"/>
        <family val="2"/>
        <charset val="1"/>
      </rPr>
      <t xml:space="preserve">) </t>
    </r>
    <r>
      <rPr>
        <sz val="12"/>
        <color theme="1"/>
        <rFont val="B Traffic"/>
        <charset val="178"/>
      </rPr>
      <t>به داخل اجسام غاری</t>
    </r>
  </si>
  <si>
    <t>پلتیسموگرافی آلت</t>
  </si>
  <si>
    <t>بررسی تومسانس شبانه آلت و یا تست ریجیدیتی</t>
  </si>
  <si>
    <r>
      <rPr>
        <sz val="12"/>
        <color theme="1"/>
        <rFont val="B Traffic"/>
        <charset val="178"/>
      </rPr>
      <t xml:space="preserve">عمل جراحی پلاستیک بر روی آلت بمنظور اصلاح کوردی </t>
    </r>
    <r>
      <rPr>
        <sz val="12"/>
        <color theme="1"/>
        <rFont val="Arial"/>
        <family val="2"/>
        <charset val="1"/>
      </rPr>
      <t>(</t>
    </r>
    <r>
      <rPr>
        <sz val="12"/>
        <color theme="1"/>
        <rFont val="B Traffic"/>
        <charset val="178"/>
      </rPr>
      <t>مثل هیپوسپادیاس</t>
    </r>
    <r>
      <rPr>
        <sz val="12"/>
        <color theme="1"/>
        <rFont val="Arial"/>
        <family val="2"/>
        <charset val="1"/>
      </rPr>
      <t>)</t>
    </r>
    <r>
      <rPr>
        <sz val="12"/>
        <color theme="1"/>
        <rFont val="B Traffic"/>
        <charset val="178"/>
      </rPr>
      <t>، با یا بدون آزاد کردن یا تغییر موقعیت مجرا</t>
    </r>
  </si>
  <si>
    <t>عمل جراحی پلاستیک بر روی آلت بمنظور اصلاح کوردی یا اولین مرحله ترمیم هیپوسپادیاس، با یا بدون پیوند پره پوس و یا فلاپ پوستی</t>
  </si>
  <si>
    <r>
      <rPr>
        <sz val="12"/>
        <color theme="1"/>
        <rFont val="B Traffic"/>
        <charset val="178"/>
      </rPr>
      <t xml:space="preserve">آورتروپلاستی برای دومین مرحله ترمیم هیپوسپادیاس </t>
    </r>
    <r>
      <rPr>
        <sz val="12"/>
        <color theme="1"/>
        <rFont val="Arial"/>
        <family val="2"/>
        <charset val="1"/>
      </rPr>
      <t>(</t>
    </r>
    <r>
      <rPr>
        <sz val="12"/>
        <color theme="1"/>
        <rFont val="B Traffic"/>
        <charset val="178"/>
      </rPr>
      <t>شامل انحراف مسیر ادراری</t>
    </r>
    <r>
      <rPr>
        <sz val="12"/>
        <color theme="1"/>
        <rFont val="Arial"/>
        <family val="2"/>
        <charset val="1"/>
      </rPr>
      <t>)</t>
    </r>
    <r>
      <rPr>
        <sz val="12"/>
        <color theme="1"/>
        <rFont val="B Traffic"/>
        <charset val="178"/>
      </rPr>
      <t>، به هر میزان سانتیمتر</t>
    </r>
  </si>
  <si>
    <r>
      <rPr>
        <sz val="12"/>
        <color theme="1"/>
        <rFont val="B Traffic"/>
        <charset val="178"/>
      </rPr>
      <t xml:space="preserve">اوراورتروپلاستی برای دومین مرحله ترمیم هیپوسپادیاس </t>
    </r>
    <r>
      <rPr>
        <sz val="12"/>
        <color theme="1"/>
        <rFont val="Arial"/>
        <family val="2"/>
        <charset val="1"/>
      </rPr>
      <t>(</t>
    </r>
    <r>
      <rPr>
        <sz val="12"/>
        <color theme="1"/>
        <rFont val="B Traffic"/>
        <charset val="178"/>
      </rPr>
      <t>شامل انحراف مسیر ادراری</t>
    </r>
    <r>
      <rPr>
        <sz val="12"/>
        <color theme="1"/>
        <rFont val="Arial"/>
        <family val="2"/>
        <charset val="1"/>
      </rPr>
      <t xml:space="preserve">) </t>
    </r>
    <r>
      <rPr>
        <sz val="12"/>
        <color theme="1"/>
        <rFont val="B Traffic"/>
        <charset val="178"/>
      </rPr>
      <t>با گرافت پوستی آزاد از محلی غیر از دستگاه تناسلی خارجی</t>
    </r>
  </si>
  <si>
    <r>
      <rPr>
        <sz val="12"/>
        <color theme="1"/>
        <rFont val="B Traffic"/>
        <charset val="178"/>
      </rPr>
      <t xml:space="preserve">اورتروپلاستی برای سومین مرحله ترمیم هیپوسپادیاس برای جداکردن آلت از اسکروتوم </t>
    </r>
    <r>
      <rPr>
        <sz val="12"/>
        <color theme="1"/>
        <rFont val="Arial"/>
        <family val="2"/>
        <charset val="1"/>
      </rPr>
      <t>(</t>
    </r>
    <r>
      <rPr>
        <sz val="12"/>
        <color theme="1"/>
        <rFont val="B Traffic"/>
        <charset val="178"/>
      </rPr>
      <t xml:space="preserve">برای مثال مرحله سوم عمل </t>
    </r>
    <r>
      <rPr>
        <sz val="12"/>
        <color theme="1"/>
        <rFont val="Arial"/>
        <family val="2"/>
        <charset val="1"/>
      </rPr>
      <t>Cecil)</t>
    </r>
  </si>
  <si>
    <r>
      <rPr>
        <sz val="12"/>
        <color theme="1"/>
        <rFont val="B Traffic"/>
        <charset val="178"/>
      </rPr>
      <t xml:space="preserve">ترمیم یک مرحله ای هیپوسپادیاس دیستال </t>
    </r>
    <r>
      <rPr>
        <sz val="12"/>
        <color theme="1"/>
        <rFont val="Arial"/>
        <family val="2"/>
        <charset val="1"/>
      </rPr>
      <t>(</t>
    </r>
    <r>
      <rPr>
        <sz val="12"/>
        <color theme="1"/>
        <rFont val="B Traffic"/>
        <charset val="178"/>
      </rPr>
      <t>با یا بدون کوردی یا ختنه</t>
    </r>
    <r>
      <rPr>
        <sz val="12"/>
        <color theme="1"/>
        <rFont val="Arial"/>
        <family val="2"/>
        <charset val="1"/>
      </rPr>
      <t>)</t>
    </r>
    <r>
      <rPr>
        <sz val="12"/>
        <color theme="1"/>
        <rFont val="B Traffic"/>
        <charset val="178"/>
      </rPr>
      <t>؛ با جلو بردن ساده مه آ</t>
    </r>
    <r>
      <rPr>
        <sz val="12"/>
        <color theme="1"/>
        <rFont val="Arial"/>
        <family val="2"/>
        <charset val="1"/>
      </rPr>
      <t>(</t>
    </r>
    <r>
      <rPr>
        <sz val="12"/>
        <color theme="1"/>
        <rFont val="B Traffic"/>
        <charset val="178"/>
      </rPr>
      <t>مثل مگ پای، وی فلاپ</t>
    </r>
    <r>
      <rPr>
        <sz val="12"/>
        <color theme="1"/>
        <rFont val="Arial"/>
        <family val="2"/>
        <charset val="1"/>
      </rPr>
      <t>)</t>
    </r>
  </si>
  <si>
    <r>
      <rPr>
        <sz val="12"/>
        <color theme="1"/>
        <rFont val="B Traffic"/>
        <charset val="178"/>
      </rPr>
      <t xml:space="preserve">ترمیم یک مرحله ای هیپوسپادیاس دیستال با اورتروپلاستی به وسیله فلاپ های پوستی موضعی </t>
    </r>
    <r>
      <rPr>
        <sz val="12"/>
        <color theme="1"/>
        <rFont val="Arial"/>
        <family val="2"/>
        <charset val="1"/>
      </rPr>
      <t>(</t>
    </r>
    <r>
      <rPr>
        <sz val="12"/>
        <color theme="1"/>
        <rFont val="B Traffic"/>
        <charset val="178"/>
      </rPr>
      <t>مثل فلیپ</t>
    </r>
    <r>
      <rPr>
        <sz val="12"/>
        <color theme="1"/>
        <rFont val="Arial"/>
        <family val="2"/>
        <charset val="1"/>
      </rPr>
      <t>-</t>
    </r>
    <r>
      <rPr>
        <sz val="12"/>
        <color theme="1"/>
        <rFont val="B Traffic"/>
        <charset val="178"/>
      </rPr>
      <t>فلاپ پره‌پوس</t>
    </r>
    <r>
      <rPr>
        <sz val="12"/>
        <color theme="1"/>
        <rFont val="Arial"/>
        <family val="2"/>
        <charset val="1"/>
      </rPr>
      <t xml:space="preserve">) </t>
    </r>
    <r>
      <rPr>
        <sz val="12"/>
        <color theme="1"/>
        <rFont val="B Traffic"/>
        <charset val="178"/>
      </rPr>
      <t>با یا بدون آزاد کردن مجرا با یا بدون دیسکسیون وسیع برای تصحیح کوردی و اورتروپلاستی با فلاپ های پوستی موضعی، وصله گرافت پوستی و یا فلاپ جزیره‌ای</t>
    </r>
  </si>
  <si>
    <t>ترمیم هیپوسپادیاس پروگزیمال آلت یا پنواسکروتال، در یک مرحله نیازمند دیسکسیون وسیع برای تصحیح کوردی و اورتروپلاستی با استفاده از گرافت لوله ای پوست یا فلاپ جزیره‌ای</t>
  </si>
  <si>
    <t>ترمیم هیپوسپادیاس در ناحیه پرینه در یک مرحله نیازمند دیسکسیون وسیع برای اصلاح کردی و اورترو پلاستی با استفاده از گرافت لوله ای پوست و یا فلپ جزیره‌ای</t>
  </si>
  <si>
    <r>
      <rPr>
        <sz val="12"/>
        <color theme="1"/>
        <rFont val="B Traffic"/>
        <charset val="178"/>
      </rPr>
      <t xml:space="preserve">ترمیم عوارض هیپوسپادیاس </t>
    </r>
    <r>
      <rPr>
        <sz val="12"/>
        <color theme="1"/>
        <rFont val="Arial"/>
        <family val="2"/>
        <charset val="1"/>
      </rPr>
      <t>(</t>
    </r>
    <r>
      <rPr>
        <sz val="12"/>
        <color theme="1"/>
        <rFont val="B Traffic"/>
        <charset val="178"/>
      </rPr>
      <t>مثل فیستول، تنگی، دیورتیکول</t>
    </r>
    <r>
      <rPr>
        <sz val="12"/>
        <color theme="1"/>
        <rFont val="Arial"/>
        <family val="2"/>
        <charset val="1"/>
      </rPr>
      <t>)</t>
    </r>
    <r>
      <rPr>
        <sz val="12"/>
        <color theme="1"/>
        <rFont val="B Traffic"/>
        <charset val="178"/>
      </rPr>
      <t>؛ با بستن، انسیزیون یا اکسیزیون به طور ساده</t>
    </r>
  </si>
  <si>
    <t>ترمیم هپیوسپادیاس قدیمی نیازمند دیسکسیون وسیع و اکسیزیون ساختمانهای ترمیم شده قبلی، شامل آزاد کردن مجدد کوردی و بازسازی مجرای ادرار و آلت با استفاده از پوست موضعی بعنوان گرافت و فلاپ های جزیره ای و پوست محل‌های دیگر بعنوان فلاپ یا گرافت</t>
  </si>
  <si>
    <t>عمل جراحی پلاستیک برای تصحیح انحنای آلت یا برای اپیسپادیاس دیستال به اسفنکتر خارجی همراه با بی اختیاری ادرار</t>
  </si>
  <si>
    <t>عمل جراحی پلاستیک برای تصحیح انحنای آلت یا برای اپیسپادیاس دیستال به اسفنکتر خارجی همراه با بی اختیاری ادرار با اکستروفی مثانه</t>
  </si>
  <si>
    <r>
      <rPr>
        <sz val="12"/>
        <color theme="1"/>
        <rFont val="B Traffic"/>
        <charset val="178"/>
      </rPr>
      <t xml:space="preserve">کارگذاری پروتز الت، قابل اتساع </t>
    </r>
    <r>
      <rPr>
        <sz val="12"/>
        <color theme="1"/>
        <rFont val="Arial"/>
        <family val="2"/>
        <charset val="1"/>
      </rPr>
      <t>(</t>
    </r>
    <r>
      <rPr>
        <sz val="12"/>
        <color theme="1"/>
        <rFont val="B Traffic"/>
        <charset val="178"/>
      </rPr>
      <t>بادکنکی</t>
    </r>
    <r>
      <rPr>
        <sz val="12"/>
        <color theme="1"/>
        <rFont val="Arial"/>
        <family val="2"/>
        <charset val="1"/>
      </rPr>
      <t xml:space="preserve">) </t>
    </r>
    <r>
      <rPr>
        <sz val="12"/>
        <color theme="1"/>
        <rFont val="B Traffic"/>
        <charset val="178"/>
      </rPr>
      <t xml:space="preserve">یا غیر قابل اتساع </t>
    </r>
    <r>
      <rPr>
        <sz val="12"/>
        <color theme="1"/>
        <rFont val="Arial"/>
        <family val="2"/>
        <charset val="1"/>
      </rPr>
      <t>(</t>
    </r>
    <r>
      <rPr>
        <sz val="12"/>
        <color theme="1"/>
        <rFont val="B Traffic"/>
        <charset val="178"/>
      </rPr>
      <t>نیمه سخت</t>
    </r>
    <r>
      <rPr>
        <sz val="12"/>
        <color theme="1"/>
        <rFont val="Arial"/>
        <family val="2"/>
        <charset val="1"/>
      </rPr>
      <t>)</t>
    </r>
  </si>
  <si>
    <t>کارگذاری پروتز بادکنکی آلت، چند قطعه ای، شامل کارگذاشتن پمپ، سیلندر و مخزن</t>
  </si>
  <si>
    <t xml:space="preserve"> تعویض یا درآوردن یا تعمیر همه قطعات یک پروتز بادکنکی و چند قطعه ای آلت در یک جلسه عمل جراحی یا در یک زمینه عفونی</t>
  </si>
  <si>
    <r>
      <rPr>
        <sz val="12"/>
        <color theme="1"/>
        <rFont val="B Traffic"/>
        <charset val="178"/>
      </rPr>
      <t xml:space="preserve">درآوردن پروتز غیر بادکنکی </t>
    </r>
    <r>
      <rPr>
        <sz val="12"/>
        <color theme="1"/>
        <rFont val="Arial"/>
        <family val="2"/>
        <charset val="1"/>
      </rPr>
      <t>(</t>
    </r>
    <r>
      <rPr>
        <sz val="12"/>
        <color theme="1"/>
        <rFont val="B Traffic"/>
        <charset val="178"/>
      </rPr>
      <t>نیمه سخت</t>
    </r>
    <r>
      <rPr>
        <sz val="12"/>
        <color theme="1"/>
        <rFont val="Arial"/>
        <family val="2"/>
        <charset val="1"/>
      </rPr>
      <t xml:space="preserve">) </t>
    </r>
    <r>
      <rPr>
        <sz val="12"/>
        <color theme="1"/>
        <rFont val="B Traffic"/>
        <charset val="178"/>
      </rPr>
      <t>یا بادکنکی آلت بدون جایگذاری مجدد پروتز جدید</t>
    </r>
  </si>
  <si>
    <r>
      <rPr>
        <sz val="12"/>
        <color theme="1"/>
        <rFont val="B Traffic"/>
        <charset val="178"/>
      </rPr>
      <t xml:space="preserve">درآوردن و کارگذاری مجدد پروتز غیر بادکنکی </t>
    </r>
    <r>
      <rPr>
        <sz val="12"/>
        <color theme="1"/>
        <rFont val="Arial"/>
        <family val="2"/>
        <charset val="1"/>
      </rPr>
      <t>(</t>
    </r>
    <r>
      <rPr>
        <sz val="12"/>
        <color theme="1"/>
        <rFont val="B Traffic"/>
        <charset val="178"/>
      </rPr>
      <t>نیمه سخت</t>
    </r>
    <r>
      <rPr>
        <sz val="12"/>
        <color theme="1"/>
        <rFont val="Arial"/>
        <family val="2"/>
        <charset val="1"/>
      </rPr>
      <t xml:space="preserve">) </t>
    </r>
    <r>
      <rPr>
        <sz val="12"/>
        <color theme="1"/>
        <rFont val="B Traffic"/>
        <charset val="178"/>
      </rPr>
      <t>یا بادکنکی آلت در یک جلسه عمل جراحی</t>
    </r>
  </si>
  <si>
    <r>
      <rPr>
        <sz val="12"/>
        <color theme="1"/>
        <rFont val="B Traffic"/>
        <charset val="178"/>
      </rPr>
      <t xml:space="preserve">درآوردن و کارگذاری مجدد پروتز غیربادکنکی </t>
    </r>
    <r>
      <rPr>
        <sz val="12"/>
        <color theme="1"/>
        <rFont val="Arial"/>
        <family val="2"/>
        <charset val="1"/>
      </rPr>
      <t>(</t>
    </r>
    <r>
      <rPr>
        <sz val="12"/>
        <color theme="1"/>
        <rFont val="B Traffic"/>
        <charset val="178"/>
      </rPr>
      <t>نیمه سخت</t>
    </r>
    <r>
      <rPr>
        <sz val="12"/>
        <color theme="1"/>
        <rFont val="Arial"/>
        <family val="2"/>
        <charset val="1"/>
      </rPr>
      <t xml:space="preserve">) </t>
    </r>
    <r>
      <rPr>
        <sz val="12"/>
        <color theme="1"/>
        <rFont val="B Traffic"/>
        <charset val="178"/>
      </rPr>
      <t>یا بادکنکی آلت در یک زمینه عفونی، در یک جلسه جراحی، شامل شستشو و دبریدمان نسوج عفونی</t>
    </r>
  </si>
  <si>
    <r>
      <rPr>
        <sz val="12"/>
        <color theme="1"/>
        <rFont val="B Traffic"/>
        <charset val="178"/>
      </rPr>
      <t xml:space="preserve">شنت جسم غاری به ورید صافن یا به جسم اسفنجی </t>
    </r>
    <r>
      <rPr>
        <sz val="12"/>
        <color theme="1"/>
        <rFont val="Arial"/>
        <family val="2"/>
        <charset val="1"/>
      </rPr>
      <t>(</t>
    </r>
    <r>
      <rPr>
        <sz val="12"/>
        <color theme="1"/>
        <rFont val="B Traffic"/>
        <charset val="178"/>
      </rPr>
      <t>عمل برای پریاپیسم</t>
    </r>
    <r>
      <rPr>
        <sz val="12"/>
        <color theme="1"/>
        <rFont val="Arial"/>
        <family val="2"/>
        <charset val="1"/>
      </rPr>
      <t>)</t>
    </r>
  </si>
  <si>
    <r>
      <rPr>
        <sz val="12"/>
        <color theme="1"/>
        <rFont val="B Traffic"/>
        <charset val="178"/>
      </rPr>
      <t xml:space="preserve">فیستولیزاسیون جسم غاری به گلنس آلت </t>
    </r>
    <r>
      <rPr>
        <sz val="12"/>
        <color theme="1"/>
        <rFont val="Arial"/>
        <family val="2"/>
        <charset val="1"/>
      </rPr>
      <t>(</t>
    </r>
    <r>
      <rPr>
        <sz val="12"/>
        <color theme="1"/>
        <rFont val="B Traffic"/>
        <charset val="178"/>
      </rPr>
      <t xml:space="preserve">برای مثال با سوزن بیوپسی، عمل </t>
    </r>
    <r>
      <rPr>
        <sz val="12"/>
        <color theme="1"/>
        <rFont val="Arial"/>
        <family val="2"/>
        <charset val="1"/>
      </rPr>
      <t>Winter</t>
    </r>
    <r>
      <rPr>
        <sz val="12"/>
        <color theme="1"/>
        <rFont val="B Traffic"/>
        <charset val="178"/>
      </rPr>
      <t xml:space="preserve">،‌ با </t>
    </r>
    <r>
      <rPr>
        <sz val="12"/>
        <color theme="1"/>
        <rFont val="Arial"/>
        <family val="2"/>
        <charset val="1"/>
      </rPr>
      <t xml:space="preserve">Rongeur </t>
    </r>
    <r>
      <rPr>
        <sz val="12"/>
        <color theme="1"/>
        <rFont val="B Traffic"/>
        <charset val="178"/>
      </rPr>
      <t xml:space="preserve">یا </t>
    </r>
    <r>
      <rPr>
        <sz val="12"/>
        <color theme="1"/>
        <rFont val="Arial"/>
        <family val="2"/>
        <charset val="1"/>
      </rPr>
      <t xml:space="preserve">Punch) </t>
    </r>
    <r>
      <rPr>
        <sz val="12"/>
        <color theme="1"/>
        <rFont val="B Traffic"/>
        <charset val="178"/>
      </rPr>
      <t>برای پریاپیسم</t>
    </r>
  </si>
  <si>
    <t xml:space="preserve">عمل جراحی پلاستیک روی آلت برای آسیب‌دیدگی </t>
  </si>
  <si>
    <r>
      <rPr>
        <sz val="12"/>
        <color theme="1"/>
        <rFont val="Calibri"/>
        <family val="2"/>
        <charset val="1"/>
      </rPr>
      <t>(</t>
    </r>
    <r>
      <rPr>
        <sz val="12"/>
        <color theme="1"/>
        <rFont val="B Traffic"/>
        <charset val="178"/>
      </rPr>
      <t xml:space="preserve">در صورتی که جنبه درمانی نداشته باشد، کد </t>
    </r>
    <r>
      <rPr>
        <sz val="12"/>
        <color theme="1"/>
        <rFont val="Calibri"/>
        <family val="2"/>
        <charset val="1"/>
      </rPr>
      <t xml:space="preserve">* </t>
    </r>
    <r>
      <rPr>
        <sz val="12"/>
        <color theme="1"/>
        <rFont val="B Traffic"/>
        <charset val="178"/>
      </rPr>
      <t>محسوب می‌گردد</t>
    </r>
    <r>
      <rPr>
        <sz val="12"/>
        <color theme="1"/>
        <rFont val="Calibri"/>
        <family val="2"/>
        <charset val="1"/>
      </rPr>
      <t>)</t>
    </r>
  </si>
  <si>
    <r>
      <rPr>
        <sz val="12"/>
        <color theme="1"/>
        <rFont val="B Traffic"/>
        <charset val="178"/>
      </rPr>
      <t>ترمیم آسیب تونیکای آلت</t>
    </r>
    <r>
      <rPr>
        <sz val="12"/>
        <color theme="1"/>
        <rFont val="Calibri"/>
        <family val="2"/>
        <charset val="1"/>
      </rPr>
      <t>(PF)</t>
    </r>
  </si>
  <si>
    <t>مانیپولاسیون پره پوس شامل آزادسازی چسبندگیهای پره پوس و کشیدن پوست</t>
  </si>
  <si>
    <r>
      <rPr>
        <sz val="12"/>
        <color theme="1"/>
        <rFont val="B Traffic"/>
        <charset val="178"/>
      </rPr>
      <t xml:space="preserve">بیوپسی سوزنی بیضه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</si>
  <si>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برای آسپیراسیون با سوزن نازک به </t>
    </r>
    <r>
      <rPr>
        <sz val="12"/>
        <color theme="1"/>
        <rFont val="Arial"/>
        <family val="2"/>
        <charset val="1"/>
      </rPr>
      <t xml:space="preserve">100005 </t>
    </r>
    <r>
      <rPr>
        <sz val="12"/>
        <color theme="1"/>
        <rFont val="B Traffic"/>
        <charset val="178"/>
      </rPr>
      <t xml:space="preserve">و </t>
    </r>
    <r>
      <rPr>
        <sz val="12"/>
        <color theme="1"/>
        <rFont val="Arial"/>
        <family val="2"/>
        <charset val="1"/>
      </rPr>
      <t>100010</t>
    </r>
    <r>
      <rPr>
        <sz val="12"/>
        <color theme="1"/>
        <rFont val="B Traffic"/>
        <charset val="178"/>
      </rPr>
      <t>رجوع کنید</t>
    </r>
    <r>
      <rPr>
        <sz val="12"/>
        <color theme="1"/>
        <rFont val="Arial"/>
        <family val="2"/>
        <charset val="1"/>
      </rPr>
      <t>)</t>
    </r>
  </si>
  <si>
    <r>
      <rPr>
        <sz val="12"/>
        <color theme="1"/>
        <rFont val="B Traffic"/>
        <charset val="178"/>
      </rPr>
      <t xml:space="preserve">بیبیوپسی انسیزیونال بیضه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</si>
  <si>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Arial"/>
        <family val="2"/>
        <charset val="1"/>
      </rPr>
      <t>(</t>
    </r>
    <r>
      <rPr>
        <sz val="12"/>
        <color theme="1"/>
        <rFont val="B Traffic"/>
        <charset val="178"/>
      </rPr>
      <t xml:space="preserve">چنانچه همراه با وازوگرام، سمینال وزیکولوگرام با اپیدیدیموگرام انجام گیرد از کد </t>
    </r>
    <r>
      <rPr>
        <sz val="12"/>
        <color theme="1"/>
        <rFont val="Arial"/>
        <family val="2"/>
        <charset val="1"/>
      </rPr>
      <t xml:space="preserve">501275 </t>
    </r>
    <r>
      <rPr>
        <sz val="12"/>
        <color theme="1"/>
        <rFont val="B Traffic"/>
        <charset val="178"/>
      </rPr>
      <t>استفاده کنید</t>
    </r>
    <r>
      <rPr>
        <sz val="12"/>
        <color theme="1"/>
        <rFont val="Arial"/>
        <family val="2"/>
        <charset val="1"/>
      </rPr>
      <t xml:space="preserve">) </t>
    </r>
  </si>
  <si>
    <t>اکسیزیون ضایعه خارج پارانشیمی بیضه</t>
  </si>
  <si>
    <r>
      <rPr>
        <sz val="12"/>
        <color theme="1"/>
        <rFont val="B Traffic"/>
        <charset val="178"/>
      </rPr>
      <t xml:space="preserve">ارکیکتومی ساده </t>
    </r>
    <r>
      <rPr>
        <sz val="12"/>
        <color theme="1"/>
        <rFont val="Arial"/>
        <family val="2"/>
        <charset val="1"/>
      </rPr>
      <t>(</t>
    </r>
    <r>
      <rPr>
        <sz val="12"/>
        <color theme="1"/>
        <rFont val="B Traffic"/>
        <charset val="178"/>
      </rPr>
      <t>شامل نوع ساب کپسولار</t>
    </r>
    <r>
      <rPr>
        <sz val="12"/>
        <color theme="1"/>
        <rFont val="Arial"/>
        <family val="2"/>
        <charset val="1"/>
      </rPr>
      <t>)</t>
    </r>
    <r>
      <rPr>
        <sz val="12"/>
        <color theme="1"/>
        <rFont val="B Traffic"/>
        <charset val="178"/>
      </rPr>
      <t>، با یا بدون پروتز بیضه، از راه اسکروتوم یا اینگوئینال</t>
    </r>
  </si>
  <si>
    <t>اورکیکتومی ناقص یا رادیکال برای تومور، از راه اینگوئینال</t>
  </si>
  <si>
    <t xml:space="preserve">اورکیکتومی ناقص یا رادیکال برای تومور، از راه اینگوئینال با اکسپلوراسیون شکم </t>
  </si>
  <si>
    <r>
      <rPr>
        <sz val="12"/>
        <color theme="1"/>
        <rFont val="Arial"/>
        <family val="2"/>
        <charset val="1"/>
      </rPr>
      <t>(</t>
    </r>
    <r>
      <rPr>
        <sz val="12"/>
        <color theme="1"/>
        <rFont val="B Traffic"/>
        <charset val="178"/>
      </rPr>
      <t xml:space="preserve">برای ارکیکتومی همراه با ترمیم فتق ، به کد </t>
    </r>
    <r>
      <rPr>
        <sz val="12"/>
        <color theme="1"/>
        <rFont val="Arial"/>
        <family val="2"/>
        <charset val="1"/>
      </rPr>
      <t xml:space="preserve">402115 </t>
    </r>
    <r>
      <rPr>
        <sz val="12"/>
        <color theme="1"/>
        <rFont val="B Traffic"/>
        <charset val="178"/>
      </rPr>
      <t xml:space="preserve">یا </t>
    </r>
    <r>
      <rPr>
        <sz val="12"/>
        <color theme="1"/>
        <rFont val="Arial"/>
        <family val="2"/>
        <charset val="1"/>
      </rPr>
      <t xml:space="preserve">402155 </t>
    </r>
    <r>
      <rPr>
        <sz val="12"/>
        <color theme="1"/>
        <rFont val="B Traffic"/>
        <charset val="178"/>
      </rPr>
      <t xml:space="preserve">و </t>
    </r>
    <r>
      <rPr>
        <sz val="12"/>
        <color theme="1"/>
        <rFont val="Arial"/>
        <family val="2"/>
        <charset val="1"/>
      </rPr>
      <t xml:space="preserve">501140 </t>
    </r>
    <r>
      <rPr>
        <sz val="12"/>
        <color theme="1"/>
        <rFont val="B Traffic"/>
        <charset val="178"/>
      </rPr>
      <t>رجوع کنید</t>
    </r>
    <r>
      <rPr>
        <sz val="12"/>
        <color theme="1"/>
        <rFont val="Arial"/>
        <family val="2"/>
        <charset val="1"/>
      </rPr>
      <t>) (</t>
    </r>
    <r>
      <rPr>
        <sz val="12"/>
        <color theme="1"/>
        <rFont val="B Traffic"/>
        <charset val="178"/>
      </rPr>
      <t xml:space="preserve">برای لنفادنکتومی رادیکال خلف صفاقی از کد </t>
    </r>
    <r>
      <rPr>
        <sz val="12"/>
        <color theme="1"/>
        <rFont val="Arial"/>
        <family val="2"/>
        <charset val="1"/>
      </rPr>
      <t xml:space="preserve">302935 </t>
    </r>
    <r>
      <rPr>
        <sz val="12"/>
        <color theme="1"/>
        <rFont val="B Traffic"/>
        <charset val="178"/>
      </rPr>
      <t xml:space="preserve">استفاده کنید </t>
    </r>
    <r>
      <rPr>
        <sz val="12"/>
        <color theme="1"/>
        <rFont val="Arial"/>
        <family val="2"/>
        <charset val="1"/>
      </rPr>
      <t>)</t>
    </r>
  </si>
  <si>
    <r>
      <rPr>
        <sz val="12"/>
        <color theme="1"/>
        <rFont val="B Traffic"/>
        <charset val="178"/>
      </rPr>
      <t xml:space="preserve">اکسپلوراسیون برای بیضه نزول نکرده </t>
    </r>
    <r>
      <rPr>
        <sz val="12"/>
        <color theme="1"/>
        <rFont val="Arial"/>
        <family val="2"/>
        <charset val="1"/>
      </rPr>
      <t>(</t>
    </r>
    <r>
      <rPr>
        <sz val="12"/>
        <color theme="1"/>
        <rFont val="B Traffic"/>
        <charset val="178"/>
      </rPr>
      <t>ناحیه اینگوئینال یا اسکروتوم</t>
    </r>
    <r>
      <rPr>
        <sz val="12"/>
        <color theme="1"/>
        <rFont val="Arial"/>
        <family val="2"/>
        <charset val="1"/>
      </rPr>
      <t>)</t>
    </r>
  </si>
  <si>
    <t>اکسپلوراسیون برای بیضه نزول نکرده با اکسپلوراسیون شکم</t>
  </si>
  <si>
    <t>جا انداختن پیچش بیضه به کمک جراحی، با یا بدون تثبیت بیضه طرف مقابل</t>
  </si>
  <si>
    <r>
      <rPr>
        <sz val="12"/>
        <color theme="1"/>
        <rFont val="B Traffic"/>
        <charset val="178"/>
      </rPr>
      <t xml:space="preserve">تثبیت بیضه طرف مقابل </t>
    </r>
    <r>
      <rPr>
        <sz val="12"/>
        <color theme="1"/>
        <rFont val="Arial"/>
        <family val="2"/>
        <charset val="1"/>
      </rPr>
      <t>(</t>
    </r>
    <r>
      <rPr>
        <sz val="12"/>
        <color theme="1"/>
        <rFont val="B Traffic"/>
        <charset val="178"/>
      </rPr>
      <t>عمل مستقل</t>
    </r>
    <r>
      <rPr>
        <sz val="12"/>
        <color theme="1"/>
        <rFont val="Arial"/>
        <family val="2"/>
        <charset val="1"/>
      </rPr>
      <t>)</t>
    </r>
  </si>
  <si>
    <t>اوركيوپكسي از راه اینگوینال، بدون ترميم فتق</t>
  </si>
  <si>
    <r>
      <rPr>
        <sz val="12"/>
        <color theme="1"/>
        <rFont val="B Traffic"/>
        <charset val="178"/>
      </rPr>
      <t xml:space="preserve">اورکیوپکسی از طریق شکم، برای بیضه داخل شکمی </t>
    </r>
    <r>
      <rPr>
        <sz val="12"/>
        <color theme="1"/>
        <rFont val="Arial"/>
        <family val="2"/>
        <charset val="1"/>
      </rPr>
      <t>(</t>
    </r>
    <r>
      <rPr>
        <sz val="12"/>
        <color theme="1"/>
        <rFont val="B Traffic"/>
        <charset val="178"/>
      </rPr>
      <t xml:space="preserve">برای مثال </t>
    </r>
    <r>
      <rPr>
        <sz val="12"/>
        <color theme="1"/>
        <rFont val="Arial"/>
        <family val="2"/>
        <charset val="1"/>
      </rPr>
      <t xml:space="preserve">Fowler - Stephens) </t>
    </r>
  </si>
  <si>
    <r>
      <rPr>
        <sz val="12"/>
        <color theme="1"/>
        <rFont val="B Traffic"/>
        <charset val="178"/>
      </rPr>
      <t xml:space="preserve">کارگذاری پروتز بیضه </t>
    </r>
    <r>
      <rPr>
        <sz val="12"/>
        <color theme="1"/>
        <rFont val="Arial"/>
        <family val="2"/>
        <charset val="1"/>
      </rPr>
      <t>(</t>
    </r>
    <r>
      <rPr>
        <sz val="12"/>
        <color theme="1"/>
        <rFont val="B Traffic"/>
        <charset val="178"/>
      </rPr>
      <t>عمل مستقل</t>
    </r>
    <r>
      <rPr>
        <sz val="12"/>
        <color theme="1"/>
        <rFont val="Arial"/>
        <family val="2"/>
        <charset val="1"/>
      </rPr>
      <t>)</t>
    </r>
  </si>
  <si>
    <t>بخیه یا ترمیم صدمه یا آسیب بیضه</t>
  </si>
  <si>
    <r>
      <rPr>
        <sz val="12"/>
        <color theme="1"/>
        <rFont val="B Traffic"/>
        <charset val="178"/>
      </rPr>
      <t xml:space="preserve">تغییر موقعیت بیضه </t>
    </r>
    <r>
      <rPr>
        <sz val="12"/>
        <color theme="1"/>
        <rFont val="Arial"/>
        <family val="2"/>
        <charset val="1"/>
      </rPr>
      <t>(</t>
    </r>
    <r>
      <rPr>
        <sz val="12"/>
        <color theme="1"/>
        <rFont val="B Traffic"/>
        <charset val="178"/>
      </rPr>
      <t>ها</t>
    </r>
    <r>
      <rPr>
        <sz val="12"/>
        <color theme="1"/>
        <rFont val="Arial"/>
        <family val="2"/>
        <charset val="1"/>
      </rPr>
      <t xml:space="preserve">) </t>
    </r>
    <r>
      <rPr>
        <sz val="12"/>
        <color theme="1"/>
        <rFont val="B Traffic"/>
        <charset val="178"/>
      </rPr>
      <t xml:space="preserve">به ران </t>
    </r>
    <r>
      <rPr>
        <sz val="12"/>
        <color theme="1"/>
        <rFont val="Arial"/>
        <family val="2"/>
        <charset val="1"/>
      </rPr>
      <t>(</t>
    </r>
    <r>
      <rPr>
        <sz val="12"/>
        <color theme="1"/>
        <rFont val="B Traffic"/>
        <charset val="178"/>
      </rPr>
      <t>به علت تخریب اسکروتوم</t>
    </r>
    <r>
      <rPr>
        <sz val="12"/>
        <color theme="1"/>
        <rFont val="Arial"/>
        <family val="2"/>
        <charset val="1"/>
      </rPr>
      <t>)</t>
    </r>
  </si>
  <si>
    <r>
      <rPr>
        <sz val="12"/>
        <color theme="1"/>
        <rFont val="B Traffic"/>
        <charset val="178"/>
      </rPr>
      <t xml:space="preserve">انسیزیون و درناژ اپیدیدیم، بیضه و یا فضای اسکروتوم </t>
    </r>
    <r>
      <rPr>
        <sz val="12"/>
        <color theme="1"/>
        <rFont val="Arial"/>
        <family val="2"/>
        <charset val="1"/>
      </rPr>
      <t>(</t>
    </r>
    <r>
      <rPr>
        <sz val="12"/>
        <color theme="1"/>
        <rFont val="B Traffic"/>
        <charset val="178"/>
      </rPr>
      <t>مثلاً برای آبسه یا هماتوم</t>
    </r>
    <r>
      <rPr>
        <sz val="12"/>
        <color theme="1"/>
        <rFont val="Arial"/>
        <family val="2"/>
        <charset val="1"/>
      </rPr>
      <t>)</t>
    </r>
  </si>
  <si>
    <t>بیوپسی سوزنی اپیدیدیم</t>
  </si>
  <si>
    <r>
      <rPr>
        <sz val="12"/>
        <color theme="1"/>
        <rFont val="Arial"/>
        <family val="2"/>
        <charset val="1"/>
      </rPr>
      <t xml:space="preserve"> (</t>
    </r>
    <r>
      <rPr>
        <sz val="12"/>
        <color theme="1"/>
        <rFont val="B Traffic"/>
        <charset val="178"/>
      </rPr>
      <t xml:space="preserve">برای آسپیراسیون باسوزن نازک، به کدهای </t>
    </r>
    <r>
      <rPr>
        <sz val="12"/>
        <color theme="1"/>
        <rFont val="Arial"/>
        <family val="2"/>
        <charset val="1"/>
      </rPr>
      <t xml:space="preserve">100005 </t>
    </r>
    <r>
      <rPr>
        <sz val="12"/>
        <color theme="1"/>
        <rFont val="B Traffic"/>
        <charset val="178"/>
      </rPr>
      <t>و</t>
    </r>
    <r>
      <rPr>
        <sz val="12"/>
        <color theme="1"/>
        <rFont val="Arial"/>
        <family val="2"/>
        <charset val="1"/>
      </rPr>
      <t xml:space="preserve">100010 </t>
    </r>
    <r>
      <rPr>
        <sz val="12"/>
        <color theme="1"/>
        <rFont val="B Traffic"/>
        <charset val="178"/>
      </rPr>
      <t>رجوع کنید</t>
    </r>
    <r>
      <rPr>
        <sz val="12"/>
        <color theme="1"/>
        <rFont val="Arial"/>
        <family val="2"/>
        <charset val="1"/>
      </rPr>
      <t xml:space="preserve">) </t>
    </r>
  </si>
  <si>
    <t>اکسپلوراسیون اپیدیدیم با یا بدون بیوپسی یا اکسیزیون ضایعه موضعی اپیدیدیم</t>
  </si>
  <si>
    <t>اکسیزیون اسپرماتوسل با یا بدون اپیدیدیمکتومی</t>
  </si>
  <si>
    <t>اپیدیدیمکتومی</t>
  </si>
  <si>
    <t>اپیدیدیمووازوستومی، آناستوموز اپیدیدیم به مجرای دفران</t>
  </si>
  <si>
    <t>پونکسیون و آسپیراسیون هیدروسل، تونیکا واژینالیس، با یا بدون تزریق دارو</t>
  </si>
  <si>
    <t>اکسیزیون هیدروسل، یک طرفه</t>
  </si>
  <si>
    <t xml:space="preserve">اکسیزیون هیدروسل دو طرفه </t>
  </si>
  <si>
    <r>
      <rPr>
        <sz val="12"/>
        <color theme="1"/>
        <rFont val="B Traffic"/>
        <charset val="178"/>
      </rPr>
      <t xml:space="preserve">ترمیم هیدروسل تونیکا واژینالیس </t>
    </r>
    <r>
      <rPr>
        <sz val="12"/>
        <color theme="1"/>
        <rFont val="Arial"/>
        <family val="2"/>
        <charset val="1"/>
      </rPr>
      <t>(</t>
    </r>
    <r>
      <rPr>
        <sz val="12"/>
        <color theme="1"/>
        <rFont val="B Traffic"/>
        <charset val="178"/>
      </rPr>
      <t xml:space="preserve">عمل </t>
    </r>
    <r>
      <rPr>
        <sz val="12"/>
        <color theme="1"/>
        <rFont val="Arial"/>
        <family val="2"/>
        <charset val="1"/>
      </rPr>
      <t>Bottle)</t>
    </r>
  </si>
  <si>
    <t xml:space="preserve">درناژ آبسه دیواره اسکروتوم </t>
  </si>
  <si>
    <t>اکسپلوراسیون یا درناژ اسکروتوم یا درآوردن جسم خارجی</t>
  </si>
  <si>
    <t>اسکروتوپلاستی؛ عمل پلاستیک روی اسکروتوم از هر نوع</t>
  </si>
  <si>
    <r>
      <rPr>
        <sz val="12"/>
        <color theme="1"/>
        <rFont val="B Traffic"/>
        <charset val="178"/>
      </rPr>
      <t xml:space="preserve">وازوتومی، کانولاسیون با یا بدون انسیزیون مجرای دفران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</si>
  <si>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وازکتومی، شامل آزمایشات اسپرم بعد از عمل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</si>
  <si>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وازوتومی برای وازوگرام، وزیکولوگرام سمینال یا اپیدیدموگرام </t>
    </r>
    <r>
      <rPr>
        <sz val="12"/>
        <color theme="1"/>
        <rFont val="Arial"/>
        <family val="2"/>
        <charset val="1"/>
      </rPr>
      <t>(</t>
    </r>
    <r>
      <rPr>
        <sz val="12"/>
        <color theme="1"/>
        <rFont val="B Traffic"/>
        <charset val="178"/>
      </rPr>
      <t>هزینه رادیولوژی به صورت جداگانه محاسبه می‌گردد</t>
    </r>
    <r>
      <rPr>
        <sz val="12"/>
        <color theme="1"/>
        <rFont val="Arial"/>
        <family val="2"/>
        <charset val="1"/>
      </rPr>
      <t xml:space="preserve">) </t>
    </r>
  </si>
  <si>
    <t>وازووازوستومی، وازووازورافی؛ یک طرفه</t>
  </si>
  <si>
    <r>
      <rPr>
        <sz val="12"/>
        <color theme="1"/>
        <rFont val="B Traffic"/>
        <charset val="178"/>
      </rPr>
      <t xml:space="preserve">بستن مجرای دفران </t>
    </r>
    <r>
      <rPr>
        <sz val="12"/>
        <color theme="1"/>
        <rFont val="Arial"/>
        <family val="2"/>
        <charset val="1"/>
      </rPr>
      <t>(</t>
    </r>
    <r>
      <rPr>
        <sz val="12"/>
        <color theme="1"/>
        <rFont val="B Traffic"/>
        <charset val="178"/>
      </rPr>
      <t>از طریق پوست</t>
    </r>
    <r>
      <rPr>
        <sz val="12"/>
        <color theme="1"/>
        <rFont val="Arial"/>
        <family val="2"/>
        <charset val="1"/>
      </rPr>
      <t>)</t>
    </r>
    <r>
      <rPr>
        <sz val="12"/>
        <color theme="1"/>
        <rFont val="B Traffic"/>
        <charset val="178"/>
      </rPr>
      <t xml:space="preserve">،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</si>
  <si>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اکسیزیون هیدروسل طناب منوی، یک طرفه </t>
    </r>
    <r>
      <rPr>
        <sz val="12"/>
        <color theme="1"/>
        <rFont val="Arial"/>
        <family val="2"/>
        <charset val="1"/>
      </rPr>
      <t>(</t>
    </r>
    <r>
      <rPr>
        <sz val="12"/>
        <color theme="1"/>
        <rFont val="B Traffic"/>
        <charset val="178"/>
      </rPr>
      <t>عمل مستقل</t>
    </r>
    <r>
      <rPr>
        <sz val="12"/>
        <color theme="1"/>
        <rFont val="Arial"/>
        <family val="2"/>
        <charset val="1"/>
      </rPr>
      <t xml:space="preserve">) </t>
    </r>
  </si>
  <si>
    <r>
      <rPr>
        <sz val="12"/>
        <color theme="1"/>
        <rFont val="B Traffic"/>
        <charset val="178"/>
      </rPr>
      <t xml:space="preserve">اکسیزیون ضایعه طناب منوی طناب </t>
    </r>
    <r>
      <rPr>
        <sz val="12"/>
        <color theme="1"/>
        <rFont val="Arial"/>
        <family val="2"/>
        <charset val="1"/>
      </rPr>
      <t>(</t>
    </r>
    <r>
      <rPr>
        <sz val="12"/>
        <color theme="1"/>
        <rFont val="B Traffic"/>
        <charset val="178"/>
      </rPr>
      <t>عمل مستقل</t>
    </r>
    <r>
      <rPr>
        <sz val="12"/>
        <color theme="1"/>
        <rFont val="Arial"/>
        <family val="2"/>
        <charset val="1"/>
      </rPr>
      <t>)</t>
    </r>
  </si>
  <si>
    <t>اکسیزیون واریکوسل یا بستن وریدهای اسپرماتیک برای واریکوسل؛ یا از راه شکم بدون ترمیم فتق</t>
  </si>
  <si>
    <t>اکسیزیون واریکوسل یا بستن وریدهای اسپرماتیک برای واریکوسل؛ از راه شکم با ترمیم فتق</t>
  </si>
  <si>
    <t>25.73</t>
  </si>
  <si>
    <t>وزیکولوتومی؛ ساده یا مشکل</t>
  </si>
  <si>
    <t xml:space="preserve">وزیکولکتومی، به هر طریق </t>
  </si>
  <si>
    <t>اکسیزیون کیست مجرای مولر</t>
  </si>
  <si>
    <r>
      <rPr>
        <sz val="12"/>
        <color theme="1"/>
        <rFont val="Arial"/>
        <family val="2"/>
        <charset val="1"/>
      </rPr>
      <t xml:space="preserve"> (</t>
    </r>
    <r>
      <rPr>
        <sz val="12"/>
        <color theme="1"/>
        <rFont val="B Traffic"/>
        <charset val="178"/>
      </rPr>
      <t xml:space="preserve">برای تزریق به کدهای </t>
    </r>
    <r>
      <rPr>
        <sz val="12"/>
        <color theme="1"/>
        <rFont val="Arial"/>
        <family val="2"/>
        <charset val="1"/>
      </rPr>
      <t xml:space="preserve">500585 </t>
    </r>
    <r>
      <rPr>
        <sz val="12"/>
        <color theme="1"/>
        <rFont val="B Traffic"/>
        <charset val="178"/>
      </rPr>
      <t xml:space="preserve">و </t>
    </r>
    <r>
      <rPr>
        <sz val="12"/>
        <color theme="1"/>
        <rFont val="Arial"/>
        <family val="2"/>
        <charset val="1"/>
      </rPr>
      <t xml:space="preserve">501275 </t>
    </r>
    <r>
      <rPr>
        <sz val="12"/>
        <color theme="1"/>
        <rFont val="B Traffic"/>
        <charset val="178"/>
      </rPr>
      <t xml:space="preserve">رجوع کنید </t>
    </r>
    <r>
      <rPr>
        <sz val="12"/>
        <color theme="1"/>
        <rFont val="Arial"/>
        <family val="2"/>
        <charset val="1"/>
      </rPr>
      <t xml:space="preserve">) </t>
    </r>
  </si>
  <si>
    <r>
      <rPr>
        <sz val="12"/>
        <color theme="1"/>
        <rFont val="B Traffic"/>
        <charset val="178"/>
      </rPr>
      <t xml:space="preserve">نمونه‌برداری پروستات به وسيله سوزن از هر راهی به هر تعداد نمونه جداگانه </t>
    </r>
    <r>
      <rPr>
        <sz val="12"/>
        <color theme="1"/>
        <rFont val="Calibri"/>
        <family val="2"/>
        <charset val="1"/>
      </rPr>
      <t xml:space="preserve">(TRUS Guided Prostate Biopsy) </t>
    </r>
  </si>
  <si>
    <r>
      <rPr>
        <sz val="12"/>
        <color theme="1"/>
        <rFont val="Calibri"/>
        <family val="2"/>
        <charset val="1"/>
      </rPr>
      <t>(</t>
    </r>
    <r>
      <rPr>
        <sz val="12"/>
        <color theme="1"/>
        <rFont val="B Traffic"/>
        <charset val="178"/>
      </rPr>
      <t>هزينه راديولوژی به طور جداگانه قابل گزارش و محاسبه نمی‌باشد</t>
    </r>
    <r>
      <rPr>
        <sz val="12"/>
        <color theme="1"/>
        <rFont val="Calibri"/>
        <family val="2"/>
        <charset val="1"/>
      </rPr>
      <t>)</t>
    </r>
  </si>
  <si>
    <t xml:space="preserve">پروستاتوتومی، درناژ خارجی آبسه پروستات، از هر راه؛ ساده یا مشکل و عارضه دار </t>
  </si>
  <si>
    <r>
      <rPr>
        <sz val="12"/>
        <color theme="1"/>
        <rFont val="Arial"/>
        <family val="2"/>
        <charset val="1"/>
      </rPr>
      <t>(</t>
    </r>
    <r>
      <rPr>
        <sz val="12"/>
        <color theme="1"/>
        <rFont val="B Traffic"/>
        <charset val="178"/>
      </rPr>
      <t xml:space="preserve">برای درناژ از طریق مجرای ادرار از کد </t>
    </r>
    <r>
      <rPr>
        <sz val="12"/>
        <color theme="1"/>
        <rFont val="Arial"/>
        <family val="2"/>
        <charset val="1"/>
      </rPr>
      <t xml:space="preserve">500705 </t>
    </r>
    <r>
      <rPr>
        <sz val="12"/>
        <color theme="1"/>
        <rFont val="B Traffic"/>
        <charset val="178"/>
      </rPr>
      <t>استفاده کنید</t>
    </r>
    <r>
      <rPr>
        <sz val="12"/>
        <color theme="1"/>
        <rFont val="Arial"/>
        <family val="2"/>
        <charset val="1"/>
      </rPr>
      <t xml:space="preserve">) </t>
    </r>
  </si>
  <si>
    <r>
      <rPr>
        <sz val="12"/>
        <color theme="1"/>
        <rFont val="B Traffic"/>
        <charset val="178"/>
      </rPr>
      <t xml:space="preserve">پروستاتکتومی،از راه پرینه، ساب توتال، شامل کنترل خونریزی بعد از عمل طی مرتبه اول بستری شدن کامل </t>
    </r>
    <r>
      <rPr>
        <sz val="12"/>
        <color theme="1"/>
        <rFont val="Arial"/>
        <family val="2"/>
        <charset val="1"/>
      </rPr>
      <t>(</t>
    </r>
    <r>
      <rPr>
        <sz val="12"/>
        <color theme="1"/>
        <rFont val="B Traffic"/>
        <charset val="178"/>
      </rPr>
      <t>وازکتومی، مه آتوتومی، کالیبراسیون و یا دیلاتاسیون مجرای ادرار، اورتروتومی داخلی را شامل می شود</t>
    </r>
    <r>
      <rPr>
        <sz val="12"/>
        <color theme="1"/>
        <rFont val="Arial"/>
        <family val="2"/>
        <charset val="1"/>
      </rPr>
      <t>)</t>
    </r>
  </si>
  <si>
    <t>پروستاتکتومی رادیکال؛ از راه پرینه</t>
  </si>
  <si>
    <r>
      <rPr>
        <sz val="12"/>
        <color theme="1"/>
        <rFont val="B Traffic"/>
        <charset val="178"/>
      </rPr>
      <t xml:space="preserve">پروستاتکتومی رادیکال؛ با نمونه برداری از غده </t>
    </r>
    <r>
      <rPr>
        <sz val="12"/>
        <color theme="1"/>
        <rFont val="Arial"/>
        <family val="2"/>
        <charset val="1"/>
      </rPr>
      <t>(</t>
    </r>
    <r>
      <rPr>
        <sz val="12"/>
        <color theme="1"/>
        <rFont val="B Traffic"/>
        <charset val="178"/>
      </rPr>
      <t>غدد</t>
    </r>
    <r>
      <rPr>
        <sz val="12"/>
        <color theme="1"/>
        <rFont val="Arial"/>
        <family val="2"/>
        <charset val="1"/>
      </rPr>
      <t xml:space="preserve">) </t>
    </r>
    <r>
      <rPr>
        <sz val="12"/>
        <color theme="1"/>
        <rFont val="B Traffic"/>
        <charset val="178"/>
      </rPr>
      <t>لنفاوی یا با لنف آدنکتومی دو طرفه لگن</t>
    </r>
  </si>
  <si>
    <r>
      <rPr>
        <sz val="12"/>
        <color theme="1"/>
        <rFont val="B Traffic"/>
        <charset val="178"/>
      </rPr>
      <t xml:space="preserve">پروستاتكتومي؛ سوپراپوبيك، يا رتروپوبيک کامل يا نيمه کامل يك يا دو مرحله اي شامل كنترل خونريزي بعد از عمل در طي مرتبــه اول بستـري، كامل </t>
    </r>
    <r>
      <rPr>
        <sz val="12"/>
        <color theme="1"/>
        <rFont val="Calibri"/>
        <family val="2"/>
        <charset val="1"/>
      </rPr>
      <t>(</t>
    </r>
    <r>
      <rPr>
        <sz val="12"/>
        <color theme="1"/>
        <rFont val="B Traffic"/>
        <charset val="178"/>
      </rPr>
      <t>وازكتومي، مه‌آتوتومي، كاليبراسيون و يا ديلاتاسيون مجراي ادرار و اورتروتومي داخلي را شامل مي‌شود</t>
    </r>
    <r>
      <rPr>
        <sz val="12"/>
        <color theme="1"/>
        <rFont val="Calibri"/>
        <family val="2"/>
        <charset val="1"/>
      </rPr>
      <t>)</t>
    </r>
  </si>
  <si>
    <r>
      <rPr>
        <sz val="12"/>
        <color theme="1"/>
        <rFont val="B Traffic"/>
        <charset val="178"/>
      </rPr>
      <t xml:space="preserve">جراحی پروستات از طریق مجرا </t>
    </r>
    <r>
      <rPr>
        <sz val="12"/>
        <color theme="1"/>
        <rFont val="Calibri"/>
        <family val="2"/>
        <charset val="1"/>
      </rPr>
      <t xml:space="preserve">(TURP </t>
    </r>
    <r>
      <rPr>
        <sz val="12"/>
        <color theme="1"/>
        <rFont val="B Traffic"/>
        <charset val="178"/>
      </rPr>
      <t>کامل</t>
    </r>
    <r>
      <rPr>
        <sz val="12"/>
        <color theme="1"/>
        <rFont val="Calibri"/>
        <family val="2"/>
        <charset val="1"/>
      </rPr>
      <t>)</t>
    </r>
  </si>
  <si>
    <r>
      <rPr>
        <sz val="12"/>
        <color theme="1"/>
        <rFont val="B Traffic"/>
        <charset val="178"/>
      </rPr>
      <t xml:space="preserve">پروستاتکتومی رادیکال رتروپوبیک، با یا بدون حفظ عصب؛ با یا بدون بیوپسی غدد لنفاوی </t>
    </r>
    <r>
      <rPr>
        <sz val="12"/>
        <color theme="1"/>
        <rFont val="Calibri"/>
        <family val="2"/>
        <charset val="1"/>
      </rPr>
      <t>(</t>
    </r>
    <r>
      <rPr>
        <sz val="12"/>
        <color theme="1"/>
        <rFont val="B Traffic"/>
        <charset val="178"/>
      </rPr>
      <t>لنفادنکتومی محدود لگنی</t>
    </r>
    <r>
      <rPr>
        <sz val="12"/>
        <color theme="1"/>
        <rFont val="Calibri"/>
        <family val="2"/>
        <charset val="1"/>
      </rPr>
      <t>)</t>
    </r>
  </si>
  <si>
    <t>پروستاتکتومی رادیکال رتروپوبیک، با لنفادنکتومی لگنی دو طرفه، شامل غدد ابتوراتور، هایپوگاستریک و ایلیاک خارجی</t>
  </si>
  <si>
    <t>قراردادن سوزن یا کاتتر از طریق پرینه به داخل پروستات به منظور بکارگیری رادیوالمنت در بافت بینابینی، با یا بدون سیستوسکوپی برای کارگذاری رادیو المنت در بافت بینابینی</t>
  </si>
  <si>
    <r>
      <rPr>
        <sz val="12"/>
        <color theme="1"/>
        <rFont val="B Traffic"/>
        <charset val="178"/>
      </rPr>
      <t xml:space="preserve">نمایاندن پروستات از هر راه برای کاشت مواد رادیواکتیو؛ با یا بدون بیوپسی غدد لنفاوی </t>
    </r>
    <r>
      <rPr>
        <sz val="12"/>
        <color theme="1"/>
        <rFont val="Arial"/>
        <family val="2"/>
        <charset val="1"/>
      </rPr>
      <t>(</t>
    </r>
    <r>
      <rPr>
        <sz val="12"/>
        <color theme="1"/>
        <rFont val="B Traffic"/>
        <charset val="178"/>
      </rPr>
      <t>لنفادنکتومی محدود لگنی</t>
    </r>
    <r>
      <rPr>
        <sz val="12"/>
        <color theme="1"/>
        <rFont val="Arial"/>
        <family val="2"/>
        <charset val="1"/>
      </rPr>
      <t>)</t>
    </r>
  </si>
  <si>
    <t>نمایاندن پروستات با لنفادنکتومی لگنی دو طرفه شامل غدد ابتوراتور، هایپوگاستریک و ایلیاک خارجی</t>
  </si>
  <si>
    <t>الکترواجاکولاسیون</t>
  </si>
  <si>
    <r>
      <rPr>
        <sz val="12"/>
        <color theme="1"/>
        <rFont val="B Traffic"/>
        <charset val="178"/>
      </rPr>
      <t xml:space="preserve">تخریب پروستات به طریقه جراحی کرایو </t>
    </r>
    <r>
      <rPr>
        <sz val="12"/>
        <color theme="1"/>
        <rFont val="Arial"/>
        <family val="2"/>
        <charset val="1"/>
      </rPr>
      <t>(</t>
    </r>
    <r>
      <rPr>
        <sz val="12"/>
        <color theme="1"/>
        <rFont val="B Traffic"/>
        <charset val="178"/>
      </rPr>
      <t>شامل قراردادن پروب کرایو در بافت بینابینی با راهنمایی اولتراسوند</t>
    </r>
    <r>
      <rPr>
        <sz val="12"/>
        <color theme="1"/>
        <rFont val="Arial"/>
        <family val="2"/>
        <charset val="1"/>
      </rPr>
      <t>)</t>
    </r>
  </si>
  <si>
    <r>
      <rPr>
        <sz val="12"/>
        <color theme="1"/>
        <rFont val="Arial"/>
        <family val="2"/>
        <charset val="1"/>
      </rPr>
      <t xml:space="preserve"> (</t>
    </r>
    <r>
      <rPr>
        <sz val="12"/>
        <color theme="1"/>
        <rFont val="B Traffic"/>
        <charset val="178"/>
      </rPr>
      <t>هزینه رادیولوژی به طور جداگانه قابل اخذ می‌باشد</t>
    </r>
    <r>
      <rPr>
        <sz val="12"/>
        <color theme="1"/>
        <rFont val="Arial"/>
        <family val="2"/>
        <charset val="1"/>
      </rPr>
      <t>)</t>
    </r>
  </si>
  <si>
    <t xml:space="preserve">جراحی دو جنسی، مردانه به زنانه </t>
  </si>
  <si>
    <t xml:space="preserve">جراحی دو جنسی، زنانه به مردانه </t>
  </si>
  <si>
    <t xml:space="preserve">انسیزیون و درناژ آبسه وولو یا پرینه یا غده پارتولن </t>
  </si>
  <si>
    <r>
      <rPr>
        <sz val="12"/>
        <color theme="1"/>
        <rFont val="Arial"/>
        <family val="2"/>
        <charset val="1"/>
      </rPr>
      <t>(</t>
    </r>
    <r>
      <rPr>
        <sz val="12"/>
        <color theme="1"/>
        <rFont val="B Traffic"/>
        <charset val="178"/>
      </rPr>
      <t xml:space="preserve">برای انسیزیون و درناژ آبسه یا کیست غده اسکن از کد </t>
    </r>
    <r>
      <rPr>
        <sz val="12"/>
        <color theme="1"/>
        <rFont val="Arial"/>
        <family val="2"/>
        <charset val="1"/>
      </rPr>
      <t xml:space="preserve">500730 </t>
    </r>
    <r>
      <rPr>
        <sz val="12"/>
        <color theme="1"/>
        <rFont val="B Traffic"/>
        <charset val="178"/>
      </rPr>
      <t xml:space="preserve">استفاده کنید </t>
    </r>
    <r>
      <rPr>
        <sz val="12"/>
        <color theme="1"/>
        <rFont val="Arial"/>
        <family val="2"/>
        <charset val="1"/>
      </rPr>
      <t xml:space="preserve">) </t>
    </r>
  </si>
  <si>
    <t>مارسوپیالیزاسیون کیست غده بار توان</t>
  </si>
  <si>
    <t>آزادسازی چسبندگی های لابیال</t>
  </si>
  <si>
    <t>تخریب ضایعات وولو یا تخریب ضایعات واژن</t>
  </si>
  <si>
    <t xml:space="preserve">بیوپسی وولو یا پرینه یا واژن با هر تعداد ضایعه </t>
  </si>
  <si>
    <r>
      <rPr>
        <sz val="12"/>
        <color theme="1"/>
        <rFont val="Arial"/>
        <family val="2"/>
        <charset val="1"/>
      </rPr>
      <t>(</t>
    </r>
    <r>
      <rPr>
        <sz val="12"/>
        <color theme="1"/>
        <rFont val="B Traffic"/>
        <charset val="178"/>
      </rPr>
      <t xml:space="preserve">برای اکسیزیون ضایعه موضعی ، به کدهای </t>
    </r>
    <r>
      <rPr>
        <sz val="12"/>
        <color theme="1"/>
        <rFont val="Arial"/>
        <family val="2"/>
        <charset val="1"/>
      </rPr>
      <t>100100-100105</t>
    </r>
    <r>
      <rPr>
        <sz val="12"/>
        <color theme="1"/>
        <rFont val="B Traffic"/>
        <charset val="178"/>
      </rPr>
      <t xml:space="preserve">و </t>
    </r>
    <r>
      <rPr>
        <sz val="12"/>
        <color theme="1"/>
        <rFont val="Arial"/>
        <family val="2"/>
        <charset val="1"/>
      </rPr>
      <t>100125-100120</t>
    </r>
    <r>
      <rPr>
        <sz val="12"/>
        <color theme="1"/>
        <rFont val="B Traffic"/>
        <charset val="178"/>
      </rPr>
      <t>رجوع کنید</t>
    </r>
    <r>
      <rPr>
        <sz val="12"/>
        <color theme="1"/>
        <rFont val="Arial"/>
        <family val="2"/>
        <charset val="1"/>
      </rPr>
      <t>)</t>
    </r>
  </si>
  <si>
    <t xml:space="preserve">وولوکتومی ساده، ناقص،کامل </t>
  </si>
  <si>
    <r>
      <rPr>
        <sz val="12"/>
        <color theme="1"/>
        <rFont val="Arial"/>
        <family val="2"/>
        <charset val="1"/>
      </rPr>
      <t>(</t>
    </r>
    <r>
      <rPr>
        <sz val="12"/>
        <color theme="1"/>
        <rFont val="B Traffic"/>
        <charset val="178"/>
      </rPr>
      <t xml:space="preserve">برای گرافت پوستی به کد </t>
    </r>
    <r>
      <rPr>
        <sz val="12"/>
        <color theme="1"/>
        <rFont val="Arial"/>
        <family val="2"/>
        <charset val="1"/>
      </rPr>
      <t>100310</t>
    </r>
    <r>
      <rPr>
        <sz val="12"/>
        <color theme="1"/>
        <rFont val="B Traffic"/>
        <charset val="178"/>
      </rPr>
      <t xml:space="preserve">به بعد رجوع کنید </t>
    </r>
    <r>
      <rPr>
        <sz val="12"/>
        <color theme="1"/>
        <rFont val="Arial"/>
        <family val="2"/>
        <charset val="1"/>
      </rPr>
      <t>)</t>
    </r>
  </si>
  <si>
    <t xml:space="preserve">وولوکتومی رادیکال ناقص </t>
  </si>
  <si>
    <r>
      <rPr>
        <sz val="12"/>
        <color theme="1"/>
        <rFont val="Arial"/>
        <family val="2"/>
        <charset val="1"/>
      </rPr>
      <t>(</t>
    </r>
    <r>
      <rPr>
        <sz val="12"/>
        <color theme="1"/>
        <rFont val="B Traffic"/>
        <charset val="178"/>
      </rPr>
      <t xml:space="preserve">درصورت انجام گرافت پوستی به کدهای </t>
    </r>
    <r>
      <rPr>
        <sz val="12"/>
        <color theme="1"/>
        <rFont val="Arial"/>
        <family val="2"/>
        <charset val="1"/>
      </rPr>
      <t xml:space="preserve">100325 </t>
    </r>
    <r>
      <rPr>
        <sz val="12"/>
        <color theme="1"/>
        <rFont val="B Traffic"/>
        <charset val="178"/>
      </rPr>
      <t>،</t>
    </r>
    <r>
      <rPr>
        <sz val="12"/>
        <color theme="1"/>
        <rFont val="Arial"/>
        <family val="2"/>
        <charset val="1"/>
      </rPr>
      <t>100310</t>
    </r>
    <r>
      <rPr>
        <sz val="12"/>
        <color theme="1"/>
        <rFont val="B Traffic"/>
        <charset val="178"/>
      </rPr>
      <t xml:space="preserve">، </t>
    </r>
    <r>
      <rPr>
        <sz val="12"/>
        <color theme="1"/>
        <rFont val="Arial"/>
        <family val="2"/>
        <charset val="1"/>
      </rPr>
      <t xml:space="preserve">100335 </t>
    </r>
    <r>
      <rPr>
        <sz val="12"/>
        <color theme="1"/>
        <rFont val="B Traffic"/>
        <charset val="178"/>
      </rPr>
      <t xml:space="preserve">، </t>
    </r>
    <r>
      <rPr>
        <sz val="12"/>
        <color theme="1"/>
        <rFont val="Arial"/>
        <family val="2"/>
        <charset val="1"/>
      </rPr>
      <t xml:space="preserve">100330 </t>
    </r>
    <r>
      <rPr>
        <sz val="12"/>
        <color theme="1"/>
        <rFont val="B Traffic"/>
        <charset val="178"/>
      </rPr>
      <t xml:space="preserve">و </t>
    </r>
    <r>
      <rPr>
        <sz val="12"/>
        <color theme="1"/>
        <rFont val="Arial"/>
        <family val="2"/>
        <charset val="1"/>
      </rPr>
      <t xml:space="preserve">100340 </t>
    </r>
    <r>
      <rPr>
        <sz val="12"/>
        <color theme="1"/>
        <rFont val="B Traffic"/>
        <charset val="178"/>
      </rPr>
      <t xml:space="preserve">رجوع کنید </t>
    </r>
    <r>
      <rPr>
        <sz val="12"/>
        <color theme="1"/>
        <rFont val="Arial"/>
        <family val="2"/>
        <charset val="1"/>
      </rPr>
      <t>).</t>
    </r>
  </si>
  <si>
    <t>وولوکتومی با لنفادنکتومی اینگوئینوفمورال یک طرفه</t>
  </si>
  <si>
    <t>وولوکتومی با لنفادنکتومی اینگوئینوفمورال دو طرفه</t>
  </si>
  <si>
    <t>وولوکتومی رادیکال، کامل؛</t>
  </si>
  <si>
    <t>وولوکتومی رادیکال، کامل، با لنفادنکتومی غدد اینگوئینوفمورال، ایلیاک و لگنی</t>
  </si>
  <si>
    <r>
      <rPr>
        <sz val="12"/>
        <color theme="1"/>
        <rFont val="Arial"/>
        <family val="2"/>
        <charset val="1"/>
      </rPr>
      <t xml:space="preserve"> (</t>
    </r>
    <r>
      <rPr>
        <sz val="12"/>
        <color theme="1"/>
        <rFont val="B Traffic"/>
        <charset val="178"/>
      </rPr>
      <t xml:space="preserve">برای لنف آدنکتومی به کدهای </t>
    </r>
    <r>
      <rPr>
        <sz val="12"/>
        <color theme="1"/>
        <rFont val="Arial"/>
        <family val="2"/>
        <charset val="1"/>
      </rPr>
      <t xml:space="preserve">302935-302920 </t>
    </r>
    <r>
      <rPr>
        <sz val="12"/>
        <color theme="1"/>
        <rFont val="B Traffic"/>
        <charset val="178"/>
      </rPr>
      <t>رجوع کنید</t>
    </r>
    <r>
      <rPr>
        <sz val="12"/>
        <color theme="1"/>
        <rFont val="Arial"/>
        <family val="2"/>
        <charset val="1"/>
      </rPr>
      <t>)</t>
    </r>
  </si>
  <si>
    <t xml:space="preserve">هایمنکتومی </t>
  </si>
  <si>
    <t>هایمنوتومی انسیزیون</t>
  </si>
  <si>
    <t xml:space="preserve">اکسیزیون کیست بارتولن </t>
  </si>
  <si>
    <r>
      <rPr>
        <sz val="12"/>
        <color theme="1"/>
        <rFont val="Arial"/>
        <family val="2"/>
        <charset val="1"/>
      </rPr>
      <t>(</t>
    </r>
    <r>
      <rPr>
        <sz val="12"/>
        <color theme="1"/>
        <rFont val="B Traffic"/>
        <charset val="178"/>
      </rPr>
      <t xml:space="preserve">برای اکسزیون غده اسکن از کد </t>
    </r>
    <r>
      <rPr>
        <sz val="12"/>
        <color theme="1"/>
        <rFont val="Arial"/>
        <family val="2"/>
        <charset val="1"/>
      </rPr>
      <t xml:space="preserve">500775 </t>
    </r>
    <r>
      <rPr>
        <sz val="12"/>
        <color theme="1"/>
        <rFont val="B Traffic"/>
        <charset val="178"/>
      </rPr>
      <t>استفاده کنید</t>
    </r>
    <r>
      <rPr>
        <sz val="12"/>
        <color theme="1"/>
        <rFont val="Arial"/>
        <family val="2"/>
        <charset val="1"/>
      </rPr>
      <t>) (</t>
    </r>
    <r>
      <rPr>
        <sz val="12"/>
        <color theme="1"/>
        <rFont val="B Traffic"/>
        <charset val="178"/>
      </rPr>
      <t xml:space="preserve">برای اکسیزیون کارونکل مجرای ادراری از کد </t>
    </r>
    <r>
      <rPr>
        <sz val="12"/>
        <color theme="1"/>
        <rFont val="Arial"/>
        <family val="2"/>
        <charset val="1"/>
      </rPr>
      <t xml:space="preserve">500775 </t>
    </r>
    <r>
      <rPr>
        <sz val="12"/>
        <color theme="1"/>
        <rFont val="B Traffic"/>
        <charset val="178"/>
      </rPr>
      <t>استفاده کنید</t>
    </r>
    <r>
      <rPr>
        <sz val="12"/>
        <color theme="1"/>
        <rFont val="Arial"/>
        <family val="2"/>
        <charset val="1"/>
      </rPr>
      <t>) (</t>
    </r>
    <r>
      <rPr>
        <sz val="12"/>
        <color theme="1"/>
        <rFont val="B Traffic"/>
        <charset val="178"/>
      </rPr>
      <t xml:space="preserve">برای اکسیزیون یا سوزاندن کارسینوم مجرای ادراری از کد </t>
    </r>
    <r>
      <rPr>
        <sz val="12"/>
        <color theme="1"/>
        <rFont val="Arial"/>
        <family val="2"/>
        <charset val="1"/>
      </rPr>
      <t xml:space="preserve">500755 </t>
    </r>
    <r>
      <rPr>
        <sz val="12"/>
        <color theme="1"/>
        <rFont val="B Traffic"/>
        <charset val="178"/>
      </rPr>
      <t>استفاده کنید</t>
    </r>
    <r>
      <rPr>
        <sz val="12"/>
        <color theme="1"/>
        <rFont val="Arial"/>
        <family val="2"/>
        <charset val="1"/>
      </rPr>
      <t>) (</t>
    </r>
    <r>
      <rPr>
        <sz val="12"/>
        <color theme="1"/>
        <rFont val="B Traffic"/>
        <charset val="178"/>
      </rPr>
      <t xml:space="preserve">برای اکسیزیون یا مارسوپیالیزاسیون دیورتیکول مجرای ادراری، به کدهای </t>
    </r>
    <r>
      <rPr>
        <sz val="12"/>
        <color theme="1"/>
        <rFont val="Arial"/>
        <family val="2"/>
        <charset val="1"/>
      </rPr>
      <t xml:space="preserve">500760 </t>
    </r>
    <r>
      <rPr>
        <sz val="12"/>
        <color theme="1"/>
        <rFont val="B Traffic"/>
        <charset val="178"/>
      </rPr>
      <t xml:space="preserve">و </t>
    </r>
    <r>
      <rPr>
        <sz val="12"/>
        <color theme="1"/>
        <rFont val="Arial"/>
        <family val="2"/>
        <charset val="1"/>
      </rPr>
      <t xml:space="preserve">500765 </t>
    </r>
    <r>
      <rPr>
        <sz val="12"/>
        <color theme="1"/>
        <rFont val="B Traffic"/>
        <charset val="178"/>
      </rPr>
      <t>رجوع کنید</t>
    </r>
    <r>
      <rPr>
        <sz val="12"/>
        <color theme="1"/>
        <rFont val="Arial"/>
        <family val="2"/>
        <charset val="1"/>
      </rPr>
      <t xml:space="preserve">) </t>
    </r>
  </si>
  <si>
    <r>
      <rPr>
        <sz val="12"/>
        <color theme="1"/>
        <rFont val="B Traffic"/>
        <charset val="178"/>
      </rPr>
      <t xml:space="preserve">ترميم پلاستيک مدخل فرج </t>
    </r>
    <r>
      <rPr>
        <sz val="12"/>
        <color theme="1"/>
        <rFont val="Calibri"/>
        <family val="2"/>
        <charset val="1"/>
      </rPr>
      <t>(</t>
    </r>
    <r>
      <rPr>
        <sz val="12"/>
        <color theme="1"/>
        <rFont val="B Traffic"/>
        <charset val="178"/>
      </rPr>
      <t>مانند لابیوپلاستی</t>
    </r>
    <r>
      <rPr>
        <sz val="12"/>
        <color theme="1"/>
        <rFont val="Calibri"/>
        <family val="2"/>
        <charset val="1"/>
      </rPr>
      <t xml:space="preserve">) </t>
    </r>
  </si>
  <si>
    <r>
      <rPr>
        <sz val="12"/>
        <color theme="1"/>
        <rFont val="Calibri"/>
        <family val="2"/>
        <charset val="1"/>
      </rPr>
      <t>(</t>
    </r>
    <r>
      <rPr>
        <sz val="12"/>
        <color theme="1"/>
        <rFont val="B Traffic"/>
        <charset val="178"/>
      </rPr>
      <t xml:space="preserve">در صورتي که جنبه زيبايي داشته باشد، کد </t>
    </r>
    <r>
      <rPr>
        <sz val="12"/>
        <color theme="1"/>
        <rFont val="Calibri"/>
        <family val="2"/>
        <charset val="1"/>
      </rPr>
      <t xml:space="preserve">* </t>
    </r>
    <r>
      <rPr>
        <sz val="12"/>
        <color theme="1"/>
        <rFont val="B Traffic"/>
        <charset val="178"/>
      </rPr>
      <t>محسوب مي‎گردد</t>
    </r>
    <r>
      <rPr>
        <sz val="12"/>
        <color theme="1"/>
        <rFont val="Calibri"/>
        <family val="2"/>
        <charset val="1"/>
      </rPr>
      <t>)</t>
    </r>
  </si>
  <si>
    <t>کلیتوروپلاستی برای وضعیت دو جنسی</t>
  </si>
  <si>
    <t>پرینئوپلاستی، ترمیم پرینه</t>
  </si>
  <si>
    <t>ترميم نقص پاراواژينال و اتصال آن به وايت لاين از راه شکم</t>
  </si>
  <si>
    <t>ترمیم نقص پروگزیمال و پری سرویکال از راه واژن</t>
  </si>
  <si>
    <t xml:space="preserve">کولپوسکوپی وولو با یا بدون بیوپسی </t>
  </si>
  <si>
    <r>
      <rPr>
        <sz val="12"/>
        <color theme="1"/>
        <rFont val="Arial"/>
        <family val="2"/>
        <charset val="1"/>
      </rPr>
      <t>(</t>
    </r>
    <r>
      <rPr>
        <sz val="12"/>
        <color theme="1"/>
        <rFont val="B Traffic"/>
        <charset val="178"/>
      </rPr>
      <t xml:space="preserve">برای معاینات و اقدامات کولپوسکوپی شامل واژن، به کد </t>
    </r>
    <r>
      <rPr>
        <sz val="12"/>
        <color theme="1"/>
        <rFont val="Arial"/>
        <family val="2"/>
        <charset val="1"/>
      </rPr>
      <t xml:space="preserve">501715 </t>
    </r>
    <r>
      <rPr>
        <sz val="12"/>
        <color theme="1"/>
        <rFont val="B Traffic"/>
        <charset val="178"/>
      </rPr>
      <t>رجوع کنید؛ برای کولپوسکوپی سرویکس به کد</t>
    </r>
    <r>
      <rPr>
        <sz val="12"/>
        <color theme="1"/>
        <rFont val="Arial"/>
        <family val="2"/>
        <charset val="1"/>
      </rPr>
      <t xml:space="preserve">501720 </t>
    </r>
    <r>
      <rPr>
        <sz val="12"/>
        <color theme="1"/>
        <rFont val="B Traffic"/>
        <charset val="178"/>
      </rPr>
      <t>رجوع کنید</t>
    </r>
    <r>
      <rPr>
        <sz val="12"/>
        <color theme="1"/>
        <rFont val="Arial"/>
        <family val="2"/>
        <charset val="1"/>
      </rPr>
      <t xml:space="preserve">) </t>
    </r>
  </si>
  <si>
    <t>کولپوتومی؛ با اکسپلوراسیون</t>
  </si>
  <si>
    <t>کولپوتومی با درناژ آبسه لگنی</t>
  </si>
  <si>
    <r>
      <rPr>
        <sz val="12"/>
        <color theme="1"/>
        <rFont val="B Traffic"/>
        <charset val="178"/>
      </rPr>
      <t xml:space="preserve">کولپوسنتز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</si>
  <si>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انسیزیون و درناژ هماتوم واژن؛ مامایی</t>
    </r>
    <r>
      <rPr>
        <sz val="12"/>
        <color theme="1"/>
        <rFont val="Arial"/>
        <family val="2"/>
        <charset val="1"/>
      </rPr>
      <t>/</t>
    </r>
    <r>
      <rPr>
        <sz val="12"/>
        <color theme="1"/>
        <rFont val="B Traffic"/>
        <charset val="178"/>
      </rPr>
      <t>بعد از زایمان</t>
    </r>
  </si>
  <si>
    <r>
      <rPr>
        <sz val="12"/>
        <color theme="1"/>
        <rFont val="B Traffic"/>
        <charset val="178"/>
      </rPr>
      <t xml:space="preserve">انسیزیون و درناژ هماتوم واژن؛ غیرمامایی </t>
    </r>
    <r>
      <rPr>
        <sz val="12"/>
        <color theme="1"/>
        <rFont val="Arial"/>
        <family val="2"/>
        <charset val="1"/>
      </rPr>
      <t>(</t>
    </r>
    <r>
      <rPr>
        <sz val="12"/>
        <color theme="1"/>
        <rFont val="B Traffic"/>
        <charset val="178"/>
      </rPr>
      <t>برای مثال بعد از تروما، خونریزی خودبخود</t>
    </r>
    <r>
      <rPr>
        <sz val="12"/>
        <color theme="1"/>
        <rFont val="Arial"/>
        <family val="2"/>
        <charset val="1"/>
      </rPr>
      <t>)</t>
    </r>
  </si>
  <si>
    <r>
      <rPr>
        <sz val="12"/>
        <color theme="1"/>
        <rFont val="B Traffic"/>
        <charset val="178"/>
      </rPr>
      <t xml:space="preserve">تخریب ضایعات واژن؛ ساده یا وسیع </t>
    </r>
    <r>
      <rPr>
        <sz val="12"/>
        <color theme="1"/>
        <rFont val="Arial"/>
        <family val="2"/>
        <charset val="1"/>
      </rPr>
      <t>(</t>
    </r>
    <r>
      <rPr>
        <sz val="12"/>
        <color theme="1"/>
        <rFont val="B Traffic"/>
        <charset val="178"/>
      </rPr>
      <t>جراحی با لیزر، جراحی الکتریکی، جراحی کرایو و جراحی شیمیایی</t>
    </r>
    <r>
      <rPr>
        <sz val="12"/>
        <color theme="1"/>
        <rFont val="Arial"/>
        <family val="2"/>
        <charset val="1"/>
      </rPr>
      <t>)</t>
    </r>
  </si>
  <si>
    <r>
      <rPr>
        <sz val="12"/>
        <color theme="1"/>
        <rFont val="B Traffic"/>
        <charset val="178"/>
      </rPr>
      <t xml:space="preserve">بیوپسی مخاط واژن؛ ساده یا وسیع نیازمند بخیه </t>
    </r>
    <r>
      <rPr>
        <sz val="12"/>
        <color theme="1"/>
        <rFont val="Arial"/>
        <family val="2"/>
        <charset val="1"/>
      </rPr>
      <t>(</t>
    </r>
    <r>
      <rPr>
        <sz val="12"/>
        <color theme="1"/>
        <rFont val="B Traffic"/>
        <charset val="178"/>
      </rPr>
      <t>شامل کیست ها</t>
    </r>
    <r>
      <rPr>
        <sz val="12"/>
        <color theme="1"/>
        <rFont val="Arial"/>
        <family val="2"/>
        <charset val="1"/>
      </rPr>
      <t>)</t>
    </r>
  </si>
  <si>
    <t>واژینکتومی، برداشت ناقص یا کامل دیواره واژن</t>
  </si>
  <si>
    <r>
      <rPr>
        <sz val="12"/>
        <color theme="1"/>
        <rFont val="B Traffic"/>
        <charset val="178"/>
      </rPr>
      <t xml:space="preserve">واژینکتومی، برداشت ناقص دیواره واژن؛ با درآوردن بافت پاراواژینال </t>
    </r>
    <r>
      <rPr>
        <sz val="12"/>
        <color theme="1"/>
        <rFont val="Arial"/>
        <family val="2"/>
        <charset val="1"/>
      </rPr>
      <t>(</t>
    </r>
    <r>
      <rPr>
        <sz val="12"/>
        <color theme="1"/>
        <rFont val="B Traffic"/>
        <charset val="178"/>
      </rPr>
      <t>واژینکتومی رادیکال</t>
    </r>
    <r>
      <rPr>
        <sz val="12"/>
        <color theme="1"/>
        <rFont val="Arial"/>
        <family val="2"/>
        <charset val="1"/>
      </rPr>
      <t xml:space="preserve">) </t>
    </r>
    <r>
      <rPr>
        <sz val="12"/>
        <color theme="1"/>
        <rFont val="B Traffic"/>
        <charset val="178"/>
      </rPr>
      <t xml:space="preserve">با یا بدون لنفادنکتومی لگنی کامل دو طرفه و نمونه برداری از غدد لنفاوی پاراآئورتیک </t>
    </r>
    <r>
      <rPr>
        <sz val="12"/>
        <color theme="1"/>
        <rFont val="Arial"/>
        <family val="2"/>
        <charset val="1"/>
      </rPr>
      <t>(</t>
    </r>
    <r>
      <rPr>
        <sz val="12"/>
        <color theme="1"/>
        <rFont val="B Traffic"/>
        <charset val="178"/>
      </rPr>
      <t>بدخیمی‌های واژن</t>
    </r>
    <r>
      <rPr>
        <sz val="12"/>
        <color theme="1"/>
        <rFont val="Arial"/>
        <family val="2"/>
        <charset val="1"/>
      </rPr>
      <t>)</t>
    </r>
  </si>
  <si>
    <r>
      <rPr>
        <sz val="12"/>
        <color theme="1"/>
        <rFont val="B Traffic"/>
        <charset val="178"/>
      </rPr>
      <t xml:space="preserve">کولپوکلایزیس </t>
    </r>
    <r>
      <rPr>
        <sz val="12"/>
        <color theme="1"/>
        <rFont val="Calibri"/>
        <family val="2"/>
        <charset val="1"/>
      </rPr>
      <t>(</t>
    </r>
    <r>
      <rPr>
        <sz val="12"/>
        <color theme="1"/>
        <rFont val="B Traffic"/>
        <charset val="178"/>
      </rPr>
      <t>عمل لفورت</t>
    </r>
    <r>
      <rPr>
        <sz val="12"/>
        <color theme="1"/>
        <rFont val="Calibri"/>
        <family val="2"/>
        <charset val="1"/>
      </rPr>
      <t xml:space="preserve">) </t>
    </r>
    <r>
      <rPr>
        <sz val="12"/>
        <color theme="1"/>
        <rFont val="B Traffic"/>
        <charset val="178"/>
      </rPr>
      <t>به همراه پرینئورافی وسیع</t>
    </r>
  </si>
  <si>
    <t xml:space="preserve">برداشتن سپتوم واژن </t>
  </si>
  <si>
    <t xml:space="preserve">برداشتن کیست یا تومور واژن </t>
  </si>
  <si>
    <t>کارگذاری تاندم رحمی و یا اووئید داخل واژن برای براکی تراپی</t>
  </si>
  <si>
    <t>کارگذاشتن پساری یا وسایل نگهدارنده دیگر داخل واژن یا کارگذاری دیافراگم یا سرویکال کاپ با دستور استفاده</t>
  </si>
  <si>
    <r>
      <rPr>
        <sz val="12"/>
        <color theme="1"/>
        <rFont val="B Traffic"/>
        <charset val="178"/>
      </rPr>
      <t xml:space="preserve">استفاده از هر نوع ماده یا پک هموستاتیک برای کنترل خونریزی تروماتیک یا خودبخودی واژینال، غیر مامایی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</si>
  <si>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کولپورافی، بخیه جراحت واژن </t>
    </r>
    <r>
      <rPr>
        <sz val="12"/>
        <color theme="1"/>
        <rFont val="Arial"/>
        <family val="2"/>
        <charset val="1"/>
      </rPr>
      <t>(</t>
    </r>
    <r>
      <rPr>
        <sz val="12"/>
        <color theme="1"/>
        <rFont val="B Traffic"/>
        <charset val="178"/>
      </rPr>
      <t>غیر مامایی</t>
    </r>
    <r>
      <rPr>
        <sz val="12"/>
        <color theme="1"/>
        <rFont val="Arial"/>
        <family val="2"/>
        <charset val="1"/>
      </rPr>
      <t>)</t>
    </r>
  </si>
  <si>
    <r>
      <rPr>
        <sz val="12"/>
        <color theme="1"/>
        <rFont val="B Traffic"/>
        <charset val="178"/>
      </rPr>
      <t xml:space="preserve">کولپوپرینتورافی، بخیه جراحت واژن و یا پرینه </t>
    </r>
    <r>
      <rPr>
        <sz val="12"/>
        <color theme="1"/>
        <rFont val="Arial"/>
        <family val="2"/>
        <charset val="1"/>
      </rPr>
      <t>(</t>
    </r>
    <r>
      <rPr>
        <sz val="12"/>
        <color theme="1"/>
        <rFont val="B Traffic"/>
        <charset val="178"/>
      </rPr>
      <t>غیر مامایی</t>
    </r>
    <r>
      <rPr>
        <sz val="12"/>
        <color theme="1"/>
        <rFont val="Arial"/>
        <family val="2"/>
        <charset val="1"/>
      </rPr>
      <t>)</t>
    </r>
  </si>
  <si>
    <r>
      <rPr>
        <sz val="12"/>
        <color theme="1"/>
        <rFont val="B Traffic"/>
        <charset val="178"/>
      </rPr>
      <t xml:space="preserve">عمل جراحی پلاستیک روی اسفنگتر مجرای ادرار، از راه واژن </t>
    </r>
    <r>
      <rPr>
        <sz val="12"/>
        <color theme="1"/>
        <rFont val="Arial"/>
        <family val="2"/>
        <charset val="1"/>
      </rPr>
      <t>(</t>
    </r>
    <r>
      <rPr>
        <sz val="12"/>
        <color theme="1"/>
        <rFont val="B Traffic"/>
        <charset val="178"/>
      </rPr>
      <t xml:space="preserve">برای مثال پلیکاسیون مجرایی </t>
    </r>
    <r>
      <rPr>
        <sz val="12"/>
        <color theme="1"/>
        <rFont val="Arial"/>
        <family val="2"/>
        <charset val="1"/>
      </rPr>
      <t>Kelly )</t>
    </r>
  </si>
  <si>
    <t>ترمیم پلاستیک اورتروسل</t>
  </si>
  <si>
    <r>
      <rPr>
        <sz val="12"/>
        <color theme="1"/>
        <rFont val="B Traffic"/>
        <charset val="178"/>
      </rPr>
      <t>كولپورافي</t>
    </r>
    <r>
      <rPr>
        <sz val="12"/>
        <color theme="1"/>
        <rFont val="Calibri"/>
        <family val="2"/>
        <charset val="1"/>
      </rPr>
      <t>(</t>
    </r>
    <r>
      <rPr>
        <sz val="12"/>
        <color theme="1"/>
        <rFont val="B Traffic"/>
        <charset val="178"/>
      </rPr>
      <t>ترمیم کمپارتمان</t>
    </r>
    <r>
      <rPr>
        <sz val="12"/>
        <color theme="1"/>
        <rFont val="Calibri"/>
        <family val="2"/>
        <charset val="1"/>
      </rPr>
      <t xml:space="preserve">) </t>
    </r>
    <r>
      <rPr>
        <sz val="12"/>
        <color theme="1"/>
        <rFont val="B Traffic"/>
        <charset val="178"/>
      </rPr>
      <t>قدامي</t>
    </r>
  </si>
  <si>
    <r>
      <rPr>
        <sz val="12"/>
        <color theme="1"/>
        <rFont val="B Traffic"/>
        <charset val="178"/>
      </rPr>
      <t>كولپورافي</t>
    </r>
    <r>
      <rPr>
        <sz val="12"/>
        <color theme="1"/>
        <rFont val="Calibri"/>
        <family val="2"/>
        <charset val="1"/>
      </rPr>
      <t>(</t>
    </r>
    <r>
      <rPr>
        <sz val="12"/>
        <color theme="1"/>
        <rFont val="B Traffic"/>
        <charset val="178"/>
      </rPr>
      <t>ترمیم کمپارتمان</t>
    </r>
    <r>
      <rPr>
        <sz val="12"/>
        <color theme="1"/>
        <rFont val="Calibri"/>
        <family val="2"/>
        <charset val="1"/>
      </rPr>
      <t xml:space="preserve">) </t>
    </r>
    <r>
      <rPr>
        <sz val="12"/>
        <color theme="1"/>
        <rFont val="B Traffic"/>
        <charset val="178"/>
      </rPr>
      <t xml:space="preserve">خلفي ترميم ركتوسل با يا بدون پرينورافي </t>
    </r>
  </si>
  <si>
    <r>
      <rPr>
        <sz val="12"/>
        <color theme="1"/>
        <rFont val="B Traffic"/>
        <charset val="178"/>
      </rPr>
      <t>كولپورافي</t>
    </r>
    <r>
      <rPr>
        <sz val="12"/>
        <color theme="1"/>
        <rFont val="Calibri"/>
        <family val="2"/>
        <charset val="1"/>
      </rPr>
      <t>(</t>
    </r>
    <r>
      <rPr>
        <sz val="12"/>
        <color theme="1"/>
        <rFont val="B Traffic"/>
        <charset val="178"/>
      </rPr>
      <t>ترمیم کمپارتمان</t>
    </r>
    <r>
      <rPr>
        <sz val="12"/>
        <color theme="1"/>
        <rFont val="Calibri"/>
        <family val="2"/>
        <charset val="1"/>
      </rPr>
      <t xml:space="preserve">) </t>
    </r>
    <r>
      <rPr>
        <sz val="12"/>
        <color theme="1"/>
        <rFont val="B Traffic"/>
        <charset val="178"/>
      </rPr>
      <t xml:space="preserve">قدامي </t>
    </r>
    <r>
      <rPr>
        <sz val="12"/>
        <color theme="1"/>
        <rFont val="Calibri"/>
        <family val="2"/>
        <charset val="1"/>
      </rPr>
      <t xml:space="preserve">- </t>
    </r>
    <r>
      <rPr>
        <sz val="12"/>
        <color theme="1"/>
        <rFont val="B Traffic"/>
        <charset val="178"/>
      </rPr>
      <t>خلفي توام</t>
    </r>
  </si>
  <si>
    <r>
      <rPr>
        <sz val="12"/>
        <color theme="1"/>
        <rFont val="B Traffic"/>
        <charset val="178"/>
      </rPr>
      <t>کولپورافي</t>
    </r>
    <r>
      <rPr>
        <sz val="12"/>
        <color theme="1"/>
        <rFont val="Calibri"/>
        <family val="2"/>
        <charset val="1"/>
      </rPr>
      <t>(</t>
    </r>
    <r>
      <rPr>
        <sz val="12"/>
        <color theme="1"/>
        <rFont val="B Traffic"/>
        <charset val="178"/>
      </rPr>
      <t>ترمیم کمپارتمان</t>
    </r>
    <r>
      <rPr>
        <sz val="12"/>
        <color theme="1"/>
        <rFont val="Calibri"/>
        <family val="2"/>
        <charset val="1"/>
      </rPr>
      <t xml:space="preserve">) </t>
    </r>
    <r>
      <rPr>
        <sz val="12"/>
        <color theme="1"/>
        <rFont val="B Traffic"/>
        <charset val="178"/>
      </rPr>
      <t xml:space="preserve">قدامي </t>
    </r>
    <r>
      <rPr>
        <sz val="12"/>
        <color theme="1"/>
        <rFont val="Calibri"/>
        <family val="2"/>
        <charset val="1"/>
      </rPr>
      <t xml:space="preserve">- </t>
    </r>
    <r>
      <rPr>
        <sz val="12"/>
        <color theme="1"/>
        <rFont val="B Traffic"/>
        <charset val="178"/>
      </rPr>
      <t xml:space="preserve">خلفي توام؛ با ترميم آنتروسل </t>
    </r>
  </si>
  <si>
    <r>
      <rPr>
        <sz val="12"/>
        <color theme="1"/>
        <rFont val="B Traffic"/>
        <charset val="178"/>
      </rPr>
      <t xml:space="preserve">کارگذاری مش یا پروتزهای دیگر برای ترمیم نقص کف لگن، هر دو طرف </t>
    </r>
    <r>
      <rPr>
        <sz val="12"/>
        <color theme="1"/>
        <rFont val="Arial"/>
        <family val="2"/>
        <charset val="1"/>
      </rPr>
      <t>(</t>
    </r>
    <r>
      <rPr>
        <sz val="12"/>
        <color theme="1"/>
        <rFont val="B Traffic"/>
        <charset val="178"/>
      </rPr>
      <t>جزء قدامی، خلفی</t>
    </r>
    <r>
      <rPr>
        <sz val="12"/>
        <color theme="1"/>
        <rFont val="Arial"/>
        <family val="2"/>
        <charset val="1"/>
      </rPr>
      <t>)</t>
    </r>
    <r>
      <rPr>
        <sz val="12"/>
        <color theme="1"/>
        <rFont val="B Traffic"/>
        <charset val="178"/>
      </rPr>
      <t xml:space="preserve">، دسترسی از طریق واژن </t>
    </r>
  </si>
  <si>
    <r>
      <rPr>
        <sz val="12"/>
        <color theme="1"/>
        <rFont val="B Traffic"/>
        <charset val="178"/>
      </rPr>
      <t xml:space="preserve">ترمیم آنتروسل از راه واژن </t>
    </r>
    <r>
      <rPr>
        <sz val="12"/>
        <color theme="1"/>
        <rFont val="Arial"/>
        <family val="2"/>
        <charset val="1"/>
      </rPr>
      <t>(</t>
    </r>
    <r>
      <rPr>
        <sz val="12"/>
        <color theme="1"/>
        <rFont val="B Traffic"/>
        <charset val="178"/>
      </rPr>
      <t>عمل مستقل</t>
    </r>
    <r>
      <rPr>
        <sz val="12"/>
        <color theme="1"/>
        <rFont val="Arial"/>
        <family val="2"/>
        <charset val="1"/>
      </rPr>
      <t>)</t>
    </r>
  </si>
  <si>
    <t>ترمیم کمپارتمان قدامی با گرافت</t>
  </si>
  <si>
    <r>
      <rPr>
        <sz val="12"/>
        <color theme="1"/>
        <rFont val="B Traffic"/>
        <charset val="178"/>
      </rPr>
      <t xml:space="preserve">ترمیم آنتروسل از راه شکم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</si>
  <si>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تثبیت لیگامان ساکرواسپینوس برای پرولاپس واژن </t>
    </r>
    <r>
      <rPr>
        <sz val="12"/>
        <color theme="1"/>
        <rFont val="Arial"/>
        <family val="2"/>
        <charset val="1"/>
      </rPr>
      <t>(</t>
    </r>
    <r>
      <rPr>
        <sz val="12"/>
        <color theme="1"/>
        <rFont val="B Traffic"/>
        <charset val="178"/>
      </rPr>
      <t>بی‌اختیاری ادراری</t>
    </r>
    <r>
      <rPr>
        <sz val="12"/>
        <color theme="1"/>
        <rFont val="Arial"/>
        <family val="2"/>
        <charset val="1"/>
      </rPr>
      <t>)</t>
    </r>
  </si>
  <si>
    <r>
      <rPr>
        <sz val="12"/>
        <color theme="1"/>
        <rFont val="B Traffic"/>
        <charset val="178"/>
      </rPr>
      <t xml:space="preserve">دسترسی از راه داخل پریتوئن </t>
    </r>
    <r>
      <rPr>
        <sz val="12"/>
        <color theme="1"/>
        <rFont val="Arial"/>
        <family val="2"/>
        <charset val="1"/>
      </rPr>
      <t>(</t>
    </r>
    <r>
      <rPr>
        <sz val="12"/>
        <color theme="1"/>
        <rFont val="B Traffic"/>
        <charset val="178"/>
      </rPr>
      <t>میورافی یوتروساکرال، لواتور</t>
    </r>
    <r>
      <rPr>
        <sz val="12"/>
        <color theme="1"/>
        <rFont val="Arial"/>
        <family val="2"/>
        <charset val="1"/>
      </rPr>
      <t>)</t>
    </r>
  </si>
  <si>
    <r>
      <rPr>
        <sz val="12"/>
        <color theme="1"/>
        <rFont val="B Traffic"/>
        <charset val="178"/>
      </rPr>
      <t xml:space="preserve">ترميم شکمي نقص پاراواژينال </t>
    </r>
    <r>
      <rPr>
        <sz val="12"/>
        <color theme="1"/>
        <rFont val="Calibri"/>
        <family val="2"/>
        <charset val="1"/>
      </rPr>
      <t>(</t>
    </r>
    <r>
      <rPr>
        <sz val="12"/>
        <color theme="1"/>
        <rFont val="B Traffic"/>
        <charset val="178"/>
      </rPr>
      <t>شامل ترميم سيستوسل يا پرولاپس ناكامل واژن</t>
    </r>
    <r>
      <rPr>
        <sz val="12"/>
        <color theme="1"/>
        <rFont val="Calibri"/>
        <family val="2"/>
        <charset val="1"/>
      </rPr>
      <t>)</t>
    </r>
  </si>
  <si>
    <r>
      <rPr>
        <sz val="12"/>
        <color theme="1"/>
        <rFont val="B Traffic"/>
        <charset val="178"/>
      </rPr>
      <t xml:space="preserve">ترميم پاراواژينال </t>
    </r>
    <r>
      <rPr>
        <sz val="12"/>
        <color theme="1"/>
        <rFont val="Calibri"/>
        <family val="2"/>
        <charset val="1"/>
      </rPr>
      <t>(</t>
    </r>
    <r>
      <rPr>
        <sz val="12"/>
        <color theme="1"/>
        <rFont val="B Traffic"/>
        <charset val="178"/>
      </rPr>
      <t>شامل سیستوسل</t>
    </r>
    <r>
      <rPr>
        <sz val="12"/>
        <color theme="1"/>
        <rFont val="Calibri"/>
        <family val="2"/>
        <charset val="1"/>
      </rPr>
      <t xml:space="preserve">) </t>
    </r>
    <r>
      <rPr>
        <sz val="12"/>
        <color theme="1"/>
        <rFont val="B Traffic"/>
        <charset val="178"/>
      </rPr>
      <t xml:space="preserve">و بي اختياري ادراری </t>
    </r>
    <r>
      <rPr>
        <sz val="12"/>
        <color theme="1"/>
        <rFont val="Calibri"/>
        <family val="2"/>
        <charset val="1"/>
      </rPr>
      <t>(</t>
    </r>
    <r>
      <rPr>
        <sz val="12"/>
        <color theme="1"/>
        <rFont val="B Traffic"/>
        <charset val="178"/>
      </rPr>
      <t>مانند برچ یا مارشال مارچتی</t>
    </r>
    <r>
      <rPr>
        <sz val="12"/>
        <color theme="1"/>
        <rFont val="Calibri"/>
        <family val="2"/>
        <charset val="1"/>
      </rPr>
      <t xml:space="preserve">) </t>
    </r>
    <r>
      <rPr>
        <sz val="12"/>
        <color theme="1"/>
        <rFont val="B Traffic"/>
        <charset val="178"/>
      </rPr>
      <t xml:space="preserve">از راه شکم </t>
    </r>
  </si>
  <si>
    <r>
      <rPr>
        <sz val="12"/>
        <color theme="1"/>
        <rFont val="B Traffic"/>
        <charset val="178"/>
      </rPr>
      <t xml:space="preserve">درآوردن یا اصلاح اسلینگ برای بی اختیاری ناشی از افزایش فشار داخل شکم </t>
    </r>
    <r>
      <rPr>
        <sz val="12"/>
        <color theme="1"/>
        <rFont val="Arial"/>
        <family val="2"/>
        <charset val="1"/>
      </rPr>
      <t>(</t>
    </r>
    <r>
      <rPr>
        <sz val="12"/>
        <color theme="1"/>
        <rFont val="B Traffic"/>
        <charset val="178"/>
      </rPr>
      <t>برای مثال با فاشیا یا مواد سنتتیک</t>
    </r>
    <r>
      <rPr>
        <sz val="12"/>
        <color theme="1"/>
        <rFont val="Arial"/>
        <family val="2"/>
        <charset val="1"/>
      </rPr>
      <t>)</t>
    </r>
  </si>
  <si>
    <r>
      <rPr>
        <sz val="12"/>
        <color theme="1"/>
        <rFont val="B Traffic"/>
        <charset val="178"/>
      </rPr>
      <t xml:space="preserve">عمل جراحی اسلینگ برای بی‌اختیاری ادرار استرسی ناشی از افزایش فشار داخل شکم </t>
    </r>
    <r>
      <rPr>
        <sz val="12"/>
        <color theme="1"/>
        <rFont val="Calibri"/>
        <family val="2"/>
        <charset val="1"/>
      </rPr>
      <t>(</t>
    </r>
    <r>
      <rPr>
        <sz val="12"/>
        <color theme="1"/>
        <rFont val="B Traffic"/>
        <charset val="178"/>
      </rPr>
      <t xml:space="preserve">برای مثال با فاشیا یا مواد سنتتیک </t>
    </r>
    <r>
      <rPr>
        <sz val="12"/>
        <color theme="1"/>
        <rFont val="Calibri"/>
        <family val="2"/>
        <charset val="1"/>
      </rPr>
      <t>TOT</t>
    </r>
    <r>
      <rPr>
        <sz val="12"/>
        <color theme="1"/>
        <rFont val="B Traffic"/>
        <charset val="178"/>
      </rPr>
      <t xml:space="preserve">، </t>
    </r>
    <r>
      <rPr>
        <sz val="12"/>
        <color theme="1"/>
        <rFont val="Calibri"/>
        <family val="2"/>
        <charset val="1"/>
      </rPr>
      <t>TVT)</t>
    </r>
  </si>
  <si>
    <t>ساخت واژن مصنوعی با یا بدون گرافت</t>
  </si>
  <si>
    <r>
      <rPr>
        <sz val="12"/>
        <color theme="1"/>
        <rFont val="Arial"/>
        <family val="2"/>
        <charset val="1"/>
      </rPr>
      <t xml:space="preserve"> (</t>
    </r>
    <r>
      <rPr>
        <sz val="12"/>
        <color theme="1"/>
        <rFont val="B Traffic"/>
        <charset val="178"/>
      </rPr>
      <t>برای مشکلات دو جنسیتی، پوشش بیمه پایه منوط به داشتن مجوزهای قانونی خواهد بود</t>
    </r>
    <r>
      <rPr>
        <sz val="12"/>
        <color theme="1"/>
        <rFont val="Arial"/>
        <family val="2"/>
        <charset val="1"/>
      </rPr>
      <t>)</t>
    </r>
  </si>
  <si>
    <t>بستن فیستول رکتوواژینال از راه واژن یا مقعد یا از راه پرینه با بازسازی جسم پرینه با یا بدون پلیکاسیون لواتور</t>
  </si>
  <si>
    <t>بستن فیستول رکتوواژینال از راه شکم و یا همراه با کولوستومی</t>
  </si>
  <si>
    <t>بستن فیستول اورترو واژینال، با پیوند بولبوکاورنوس؛ بستن فیستول وزیکوواژینال با دسترسی از طریق واژن یا از راه واژن و مثانه</t>
  </si>
  <si>
    <r>
      <rPr>
        <sz val="12"/>
        <color theme="1"/>
        <rFont val="Arial"/>
        <family val="2"/>
        <charset val="1"/>
      </rPr>
      <t xml:space="preserve"> (</t>
    </r>
    <r>
      <rPr>
        <sz val="12"/>
        <color theme="1"/>
        <rFont val="B Traffic"/>
        <charset val="178"/>
      </rPr>
      <t>برای سیستوستومی همزمان به کدهای</t>
    </r>
    <r>
      <rPr>
        <sz val="12"/>
        <color theme="1"/>
        <rFont val="Arial"/>
        <family val="2"/>
        <charset val="1"/>
      </rPr>
      <t xml:space="preserve">500320-500335 </t>
    </r>
    <r>
      <rPr>
        <sz val="12"/>
        <color theme="1"/>
        <rFont val="B Traffic"/>
        <charset val="178"/>
      </rPr>
      <t>رجوع کنید</t>
    </r>
    <r>
      <rPr>
        <sz val="12"/>
        <color theme="1"/>
        <rFont val="Arial"/>
        <family val="2"/>
        <charset val="1"/>
      </rPr>
      <t>) (</t>
    </r>
    <r>
      <rPr>
        <sz val="12"/>
        <color theme="1"/>
        <rFont val="B Traffic"/>
        <charset val="178"/>
      </rPr>
      <t xml:space="preserve">برای بستن فیستول از راه شکم از کد </t>
    </r>
    <r>
      <rPr>
        <sz val="12"/>
        <color theme="1"/>
        <rFont val="Arial"/>
        <family val="2"/>
        <charset val="1"/>
      </rPr>
      <t xml:space="preserve">500545 </t>
    </r>
    <r>
      <rPr>
        <sz val="12"/>
        <color theme="1"/>
        <rFont val="B Traffic"/>
        <charset val="178"/>
      </rPr>
      <t>استفاده کنید</t>
    </r>
    <r>
      <rPr>
        <sz val="12"/>
        <color theme="1"/>
        <rFont val="Arial"/>
        <family val="2"/>
        <charset val="1"/>
      </rPr>
      <t xml:space="preserve">) </t>
    </r>
  </si>
  <si>
    <t xml:space="preserve">واژینوپلاستی برای دو جنسیتی </t>
  </si>
  <si>
    <t>درمان آتروفی واژینال با لیزر</t>
  </si>
  <si>
    <t xml:space="preserve">دیلاتاسیون واژن زیر بیهوشی </t>
  </si>
  <si>
    <r>
      <rPr>
        <sz val="12"/>
        <color theme="1"/>
        <rFont val="B Traffic"/>
        <charset val="178"/>
      </rPr>
      <t xml:space="preserve">معاينه لگن زيربيهوشي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</si>
  <si>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خروج جسم خارجی از واژن زیر بیهوشی </t>
    </r>
    <r>
      <rPr>
        <sz val="12"/>
        <color theme="1"/>
        <rFont val="Arial"/>
        <family val="2"/>
        <charset val="1"/>
      </rPr>
      <t>(</t>
    </r>
    <r>
      <rPr>
        <sz val="12"/>
        <color theme="1"/>
        <rFont val="B Traffic"/>
        <charset val="178"/>
      </rPr>
      <t>عمل مستقل</t>
    </r>
    <r>
      <rPr>
        <sz val="12"/>
        <color theme="1"/>
        <rFont val="Arial"/>
        <family val="2"/>
        <charset val="1"/>
      </rPr>
      <t>)</t>
    </r>
  </si>
  <si>
    <t xml:space="preserve">کولپوسکوپی تمام واژن با سرویکس؛ با یا بدون بیوپسی </t>
  </si>
  <si>
    <r>
      <rPr>
        <sz val="12"/>
        <color theme="1"/>
        <rFont val="Arial"/>
        <family val="2"/>
        <charset val="1"/>
      </rPr>
      <t>(</t>
    </r>
    <r>
      <rPr>
        <sz val="12"/>
        <color theme="1"/>
        <rFont val="B Traffic"/>
        <charset val="178"/>
      </rPr>
      <t xml:space="preserve">برای مشاهده سرویکس و قسمت فوقانی واژن با کولپوسکوپ، از کد </t>
    </r>
    <r>
      <rPr>
        <sz val="12"/>
        <color theme="1"/>
        <rFont val="Arial"/>
        <family val="2"/>
        <charset val="1"/>
      </rPr>
      <t xml:space="preserve">501720 </t>
    </r>
    <r>
      <rPr>
        <sz val="12"/>
        <color theme="1"/>
        <rFont val="B Traffic"/>
        <charset val="178"/>
      </rPr>
      <t>استفاده کنید</t>
    </r>
    <r>
      <rPr>
        <sz val="12"/>
        <color theme="1"/>
        <rFont val="Arial"/>
        <family val="2"/>
        <charset val="1"/>
      </rPr>
      <t xml:space="preserve">) </t>
    </r>
  </si>
  <si>
    <r>
      <rPr>
        <sz val="12"/>
        <color theme="1"/>
        <rFont val="B Traffic"/>
        <charset val="178"/>
      </rPr>
      <t xml:space="preserve"> کولپوسکوپی گردن رحم شامل قسمت انتهایی یا مجاور واژن؛ با بیوپسی گردن رحم و کورتاژ اندوسرویکال یا با بیوپسی‌های گردن رحم با بیوپسی</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یا با مخروط برداری حلقه الکترود از گردن رحم </t>
    </r>
  </si>
  <si>
    <r>
      <rPr>
        <sz val="12"/>
        <color theme="1"/>
        <rFont val="B Traffic"/>
        <charset val="178"/>
      </rPr>
      <t xml:space="preserve">كولپوپكسي </t>
    </r>
    <r>
      <rPr>
        <sz val="12"/>
        <color theme="1"/>
        <rFont val="Calibri"/>
        <family val="2"/>
        <charset val="1"/>
      </rPr>
      <t>(</t>
    </r>
    <r>
      <rPr>
        <sz val="12"/>
        <color theme="1"/>
        <rFont val="B Traffic"/>
        <charset val="178"/>
      </rPr>
      <t>تعليق نوك واژن</t>
    </r>
    <r>
      <rPr>
        <sz val="12"/>
        <color theme="1"/>
        <rFont val="Calibri"/>
        <family val="2"/>
        <charset val="1"/>
      </rPr>
      <t xml:space="preserve">) </t>
    </r>
    <r>
      <rPr>
        <sz val="12"/>
        <color theme="1"/>
        <rFont val="B Traffic"/>
        <charset val="178"/>
      </rPr>
      <t>يا ساکروکولپوپکسي</t>
    </r>
    <r>
      <rPr>
        <sz val="12"/>
        <color theme="1"/>
        <rFont val="Calibri"/>
        <family val="2"/>
        <charset val="1"/>
      </rPr>
      <t>(</t>
    </r>
    <r>
      <rPr>
        <sz val="12"/>
        <color theme="1"/>
        <rFont val="B Traffic"/>
        <charset val="178"/>
      </rPr>
      <t>اتصال رحم يا سرويکس يا کاف از راه رتروپريتوئن به ساکروم</t>
    </r>
    <r>
      <rPr>
        <sz val="12"/>
        <color theme="1"/>
        <rFont val="Calibri"/>
        <family val="2"/>
        <charset val="1"/>
      </rPr>
      <t xml:space="preserve">) </t>
    </r>
    <r>
      <rPr>
        <sz val="12"/>
        <color theme="1"/>
        <rFont val="B Traffic"/>
        <charset val="178"/>
      </rPr>
      <t>لاپاروسكوپي یا لاپاراتومی</t>
    </r>
  </si>
  <si>
    <r>
      <rPr>
        <sz val="12"/>
        <color theme="1"/>
        <rFont val="B Traffic"/>
        <charset val="178"/>
      </rPr>
      <t xml:space="preserve">بیوپسی سرویکس، منفرد یا متعدد، یا اکسیزیون موضعیت ضایعه، با یا بدون فولگوراسیون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</si>
  <si>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کورتاژ اندوسرویکال </t>
    </r>
    <r>
      <rPr>
        <sz val="12"/>
        <color theme="1"/>
        <rFont val="Arial"/>
        <family val="2"/>
        <charset val="1"/>
      </rPr>
      <t>(</t>
    </r>
    <r>
      <rPr>
        <sz val="12"/>
        <color theme="1"/>
        <rFont val="B Traffic"/>
        <charset val="178"/>
      </rPr>
      <t>به عنوان قسمتی از عمل دیلاتاسیون و کورتاژ انجام نشده باشد</t>
    </r>
    <r>
      <rPr>
        <sz val="12"/>
        <color theme="1"/>
        <rFont val="Arial"/>
        <family val="2"/>
        <charset val="1"/>
      </rPr>
      <t>)</t>
    </r>
  </si>
  <si>
    <t>کوتریزاسیون گردن رحم؛ الکتریکی یا حرارتی یا کرایوکوتری یا لیزر، برای بار اول یا تکراری</t>
  </si>
  <si>
    <t xml:space="preserve">مخروط برداری گردن رحم، با یا بدون فولگوراسیون، با یا بدون دیلاتاسیون و کورتاژ، با یا بدون ترمیم؛ با چاقو یا لیزر یا اکسیزیون با حلقه الکترود </t>
  </si>
  <si>
    <r>
      <rPr>
        <sz val="12"/>
        <color theme="1"/>
        <rFont val="Arial"/>
        <family val="2"/>
        <charset val="1"/>
      </rPr>
      <t>(</t>
    </r>
    <r>
      <rPr>
        <sz val="12"/>
        <color theme="1"/>
        <rFont val="B Traffic"/>
        <charset val="178"/>
      </rPr>
      <t xml:space="preserve">به کد </t>
    </r>
    <r>
      <rPr>
        <sz val="12"/>
        <color theme="1"/>
        <rFont val="Arial"/>
        <family val="2"/>
        <charset val="1"/>
      </rPr>
      <t xml:space="preserve">501795 </t>
    </r>
    <r>
      <rPr>
        <sz val="12"/>
        <color theme="1"/>
        <rFont val="B Traffic"/>
        <charset val="178"/>
      </rPr>
      <t>هم مراجعه گردد</t>
    </r>
    <r>
      <rPr>
        <sz val="12"/>
        <color theme="1"/>
        <rFont val="Arial"/>
        <family val="2"/>
        <charset val="1"/>
      </rPr>
      <t>)</t>
    </r>
  </si>
  <si>
    <r>
      <rPr>
        <sz val="12"/>
        <color theme="1"/>
        <rFont val="B Traffic"/>
        <charset val="178"/>
      </rPr>
      <t xml:space="preserve">تراکلکتومی </t>
    </r>
    <r>
      <rPr>
        <sz val="12"/>
        <color theme="1"/>
        <rFont val="Arial"/>
        <family val="2"/>
        <charset val="1"/>
      </rPr>
      <t>(</t>
    </r>
    <r>
      <rPr>
        <sz val="12"/>
        <color theme="1"/>
        <rFont val="B Traffic"/>
        <charset val="178"/>
      </rPr>
      <t>سرویسکتومی</t>
    </r>
    <r>
      <rPr>
        <sz val="12"/>
        <color theme="1"/>
        <rFont val="Arial"/>
        <family val="2"/>
        <charset val="1"/>
      </rPr>
      <t>)</t>
    </r>
    <r>
      <rPr>
        <sz val="12"/>
        <color theme="1"/>
        <rFont val="B Traffic"/>
        <charset val="178"/>
      </rPr>
      <t xml:space="preserve">، آمپوتاسیون گردن رحم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</si>
  <si>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تراکلکتومی رادیکال با لنفادنکتومی کامل دو طرفه لگن و نمونه‌برداری از غدد لنفاوی پاراآئورتیک، با یا بدون درآوردن لوله</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 با یا بدون درآوردن تخمدان‌</t>
    </r>
    <r>
      <rPr>
        <sz val="12"/>
        <color theme="1"/>
        <rFont val="Arial"/>
        <family val="2"/>
        <charset val="1"/>
      </rPr>
      <t>(</t>
    </r>
    <r>
      <rPr>
        <sz val="12"/>
        <color theme="1"/>
        <rFont val="B Traffic"/>
        <charset val="178"/>
      </rPr>
      <t>ها</t>
    </r>
    <r>
      <rPr>
        <sz val="12"/>
        <color theme="1"/>
        <rFont val="Arial"/>
        <family val="2"/>
        <charset val="1"/>
      </rPr>
      <t xml:space="preserve">) </t>
    </r>
  </si>
  <si>
    <r>
      <rPr>
        <sz val="12"/>
        <color theme="1"/>
        <rFont val="Arial"/>
        <family val="2"/>
        <charset val="1"/>
      </rPr>
      <t>(</t>
    </r>
    <r>
      <rPr>
        <sz val="12"/>
        <color theme="1"/>
        <rFont val="B Traffic"/>
        <charset val="178"/>
      </rPr>
      <t xml:space="preserve">برای هیسترکتومی رادیکال شکمی ازکد </t>
    </r>
    <r>
      <rPr>
        <sz val="12"/>
        <color theme="1"/>
        <rFont val="Arial"/>
        <family val="2"/>
        <charset val="1"/>
      </rPr>
      <t xml:space="preserve">501825 </t>
    </r>
    <r>
      <rPr>
        <sz val="12"/>
        <color theme="1"/>
        <rFont val="B Traffic"/>
        <charset val="178"/>
      </rPr>
      <t>استفاده کنید</t>
    </r>
    <r>
      <rPr>
        <sz val="12"/>
        <color theme="1"/>
        <rFont val="Arial"/>
        <family val="2"/>
        <charset val="1"/>
      </rPr>
      <t>)</t>
    </r>
  </si>
  <si>
    <t>اکسیزیون استامپ گردن رحم از راه شکم یا با ترمیم کف لگن</t>
  </si>
  <si>
    <r>
      <rPr>
        <sz val="12"/>
        <color theme="1"/>
        <rFont val="B Traffic"/>
        <charset val="178"/>
      </rPr>
      <t xml:space="preserve">اكسيزيون استامپ گردن رحم، از راه واژن </t>
    </r>
    <r>
      <rPr>
        <sz val="12"/>
        <color theme="1"/>
        <rFont val="Calibri"/>
        <family val="2"/>
        <charset val="1"/>
      </rPr>
      <t xml:space="preserve">( </t>
    </r>
    <r>
      <rPr>
        <sz val="12"/>
        <color theme="1"/>
        <rFont val="B Traffic"/>
        <charset val="178"/>
      </rPr>
      <t>مانند عمل منچستر</t>
    </r>
    <r>
      <rPr>
        <sz val="12"/>
        <color theme="1"/>
        <rFont val="Calibri"/>
        <family val="2"/>
        <charset val="1"/>
      </rPr>
      <t>)</t>
    </r>
  </si>
  <si>
    <r>
      <rPr>
        <sz val="12"/>
        <color theme="1"/>
        <rFont val="B Traffic"/>
        <charset val="178"/>
      </rPr>
      <t xml:space="preserve">اكسيزيون استامپ گردن رحم، از راه واژن </t>
    </r>
    <r>
      <rPr>
        <sz val="12"/>
        <color theme="1"/>
        <rFont val="Arial"/>
        <family val="2"/>
        <charset val="1"/>
      </rPr>
      <t xml:space="preserve">( </t>
    </r>
    <r>
      <rPr>
        <sz val="12"/>
        <color theme="1"/>
        <rFont val="B Traffic"/>
        <charset val="178"/>
      </rPr>
      <t>مانند عمل منچستر</t>
    </r>
    <r>
      <rPr>
        <sz val="12"/>
        <color theme="1"/>
        <rFont val="Arial"/>
        <family val="2"/>
        <charset val="1"/>
      </rPr>
      <t xml:space="preserve">) </t>
    </r>
    <r>
      <rPr>
        <sz val="12"/>
        <color theme="1"/>
        <rFont val="B Traffic"/>
        <charset val="178"/>
      </rPr>
      <t xml:space="preserve">با ترمیم قدامی و یا خلفی یا با ترمیم آنتروسل </t>
    </r>
  </si>
  <si>
    <r>
      <rPr>
        <sz val="12"/>
        <color theme="1"/>
        <rFont val="Arial"/>
        <family val="2"/>
        <charset val="1"/>
      </rPr>
      <t>(</t>
    </r>
    <r>
      <rPr>
        <sz val="12"/>
        <color theme="1"/>
        <rFont val="B Traffic"/>
        <charset val="178"/>
      </rPr>
      <t xml:space="preserve">برای کارگذاری دستگاه داخل رحمی </t>
    </r>
    <r>
      <rPr>
        <sz val="12"/>
        <color theme="1"/>
        <rFont val="Arial"/>
        <family val="2"/>
        <charset val="1"/>
      </rPr>
      <t xml:space="preserve">IUD </t>
    </r>
    <r>
      <rPr>
        <sz val="12"/>
        <color theme="1"/>
        <rFont val="B Traffic"/>
        <charset val="178"/>
      </rPr>
      <t xml:space="preserve">از کد </t>
    </r>
    <r>
      <rPr>
        <sz val="12"/>
        <color theme="1"/>
        <rFont val="Arial"/>
        <family val="2"/>
        <charset val="1"/>
      </rPr>
      <t xml:space="preserve">501860 </t>
    </r>
    <r>
      <rPr>
        <sz val="12"/>
        <color theme="1"/>
        <rFont val="B Traffic"/>
        <charset val="178"/>
      </rPr>
      <t>استفاده کنید</t>
    </r>
    <r>
      <rPr>
        <sz val="12"/>
        <color theme="1"/>
        <rFont val="Arial"/>
        <family val="2"/>
        <charset val="1"/>
      </rPr>
      <t>)</t>
    </r>
  </si>
  <si>
    <t>سرکلاژ گردن رحم، غیر مامایی</t>
  </si>
  <si>
    <t>تراکلورافی، ترمیم پلاستیک گردن رحم، از راه واژن</t>
  </si>
  <si>
    <r>
      <rPr>
        <sz val="12"/>
        <color theme="1"/>
        <rFont val="B Traffic"/>
        <charset val="178"/>
      </rPr>
      <t xml:space="preserve">دیلاتاسیون کانال گردن رحم به کمک ابزار </t>
    </r>
    <r>
      <rPr>
        <sz val="12"/>
        <color theme="1"/>
        <rFont val="Arial"/>
        <family val="2"/>
        <charset val="1"/>
      </rPr>
      <t>(</t>
    </r>
    <r>
      <rPr>
        <sz val="12"/>
        <color theme="1"/>
        <rFont val="B Traffic"/>
        <charset val="178"/>
      </rPr>
      <t>عمل مستقل</t>
    </r>
    <r>
      <rPr>
        <sz val="12"/>
        <color theme="1"/>
        <rFont val="Arial"/>
        <family val="2"/>
        <charset val="1"/>
      </rPr>
      <t xml:space="preserve">) </t>
    </r>
  </si>
  <si>
    <t>دیلاتاسیون و کورتاژ استامپ گردن رحم</t>
  </si>
  <si>
    <r>
      <rPr>
        <sz val="12"/>
        <color theme="1"/>
        <rFont val="B Traffic"/>
        <charset val="178"/>
      </rPr>
      <t xml:space="preserve">نمونه برداري اندومتر با يا بدون نمونه برداري اندوسرويكال بدون دیلاتاسیون به عنوان مثال </t>
    </r>
    <r>
      <rPr>
        <sz val="12"/>
        <color theme="1"/>
        <rFont val="Calibri"/>
        <family val="2"/>
        <charset val="1"/>
      </rPr>
      <t>Pipple (</t>
    </r>
    <r>
      <rPr>
        <sz val="12"/>
        <color theme="1"/>
        <rFont val="B Traffic"/>
        <charset val="178"/>
      </rPr>
      <t>عمل مستقل</t>
    </r>
    <r>
      <rPr>
        <sz val="12"/>
        <color theme="1"/>
        <rFont val="Calibri"/>
        <family val="2"/>
        <charset val="1"/>
      </rPr>
      <t>)</t>
    </r>
  </si>
  <si>
    <r>
      <rPr>
        <sz val="12"/>
        <color theme="1"/>
        <rFont val="B Traffic"/>
        <charset val="178"/>
      </rPr>
      <t xml:space="preserve">نمونه‌برداري اندوسرويکال </t>
    </r>
    <r>
      <rPr>
        <sz val="12"/>
        <color theme="1"/>
        <rFont val="Calibri"/>
        <family val="2"/>
        <charset val="1"/>
      </rPr>
      <t>(</t>
    </r>
    <r>
      <rPr>
        <sz val="12"/>
        <color theme="1"/>
        <rFont val="B Traffic"/>
        <charset val="178"/>
      </rPr>
      <t>پاپ اسمير</t>
    </r>
    <r>
      <rPr>
        <sz val="12"/>
        <color theme="1"/>
        <rFont val="Calibri"/>
        <family val="2"/>
        <charset val="1"/>
      </rPr>
      <t>) (</t>
    </r>
    <r>
      <rPr>
        <sz val="12"/>
        <color theme="1"/>
        <rFont val="B Traffic"/>
        <charset val="178"/>
      </rPr>
      <t>عمل مستقل</t>
    </r>
    <r>
      <rPr>
        <sz val="12"/>
        <color theme="1"/>
        <rFont val="Calibri"/>
        <family val="2"/>
        <charset val="1"/>
      </rPr>
      <t>)</t>
    </r>
  </si>
  <si>
    <t>دیلاتاسیون و کورتاژ، تشخیصی یا درمانی، غیرمامایی</t>
  </si>
  <si>
    <t>میومکتومی اکسیزیون تومور فیبروئید رحم، با هر تعداد میوم داخل جداری، با هر وزنی از راه شکم</t>
  </si>
  <si>
    <r>
      <rPr>
        <sz val="12"/>
        <color theme="1"/>
        <rFont val="B Traffic"/>
        <charset val="178"/>
      </rPr>
      <t>میومکتومی، اکسیزیون تومور</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فیبروئید رحم، یک تا چهار میوم داخل جداری، با هر وزنی با درآوردن میوم</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سطحی؛ از راه واژن</t>
    </r>
  </si>
  <si>
    <t>هیستروکتومی کامل یا ساب توتال از طریق شکم، با یا بدون دراوردن لوله‌ها و یا تخمدان ها؛ بدون کولپواورتروسیستوپکسی</t>
  </si>
  <si>
    <r>
      <rPr>
        <sz val="12"/>
        <color theme="1"/>
        <rFont val="B Traffic"/>
        <charset val="178"/>
      </rPr>
      <t xml:space="preserve">هيستركتومي كامل از طريق شکم، با يا بدون درآوردن لوله‌ها و يا تخمدان‌ها؛ با كولپواورتروسيستوپكسي </t>
    </r>
    <r>
      <rPr>
        <sz val="12"/>
        <color theme="1"/>
        <rFont val="Calibri"/>
        <family val="2"/>
        <charset val="1"/>
      </rPr>
      <t>(Burch)</t>
    </r>
  </si>
  <si>
    <r>
      <rPr>
        <sz val="12"/>
        <color theme="1"/>
        <rFont val="B Traffic"/>
        <charset val="178"/>
      </rPr>
      <t xml:space="preserve">هیسترکتومی کامل از راه شکم، شامل واژینکتومی ناقص، با نمونه‌برداری غدد لنفاوی پاراآئورتیک و لگنی، با یا بدون درآوردن لوله </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 با یا بدون درآوردن تخمدان</t>
    </r>
    <r>
      <rPr>
        <sz val="12"/>
        <color theme="1"/>
        <rFont val="Arial"/>
        <family val="2"/>
        <charset val="1"/>
      </rPr>
      <t>(</t>
    </r>
    <r>
      <rPr>
        <sz val="12"/>
        <color theme="1"/>
        <rFont val="B Traffic"/>
        <charset val="178"/>
      </rPr>
      <t>ها</t>
    </r>
    <r>
      <rPr>
        <sz val="12"/>
        <color theme="1"/>
        <rFont val="Arial"/>
        <family val="2"/>
        <charset val="1"/>
      </rPr>
      <t>)</t>
    </r>
  </si>
  <si>
    <r>
      <rPr>
        <sz val="12"/>
        <color theme="1"/>
        <rFont val="B Traffic"/>
        <charset val="178"/>
      </rPr>
      <t xml:space="preserve">هیسترکتومی رادیکال از راه شکم، با لنفادنکتومی لگنی کامل دو طرفه و نمونه‌برداری غدد لنفاوی پاراآئروتیک، با یا بدون درآوردن لوله </t>
    </r>
    <r>
      <rPr>
        <sz val="12"/>
        <color theme="1"/>
        <rFont val="Arial"/>
        <family val="2"/>
        <charset val="1"/>
      </rPr>
      <t>(</t>
    </r>
    <r>
      <rPr>
        <sz val="12"/>
        <color theme="1"/>
        <rFont val="B Traffic"/>
        <charset val="178"/>
      </rPr>
      <t>ها</t>
    </r>
    <r>
      <rPr>
        <sz val="12"/>
        <color theme="1"/>
        <rFont val="Arial"/>
        <family val="2"/>
        <charset val="1"/>
      </rPr>
      <t>)</t>
    </r>
    <r>
      <rPr>
        <sz val="12"/>
        <color theme="1"/>
        <rFont val="B Traffic"/>
        <charset val="178"/>
      </rPr>
      <t>، با یا بدون درآوردن تخمدان</t>
    </r>
    <r>
      <rPr>
        <sz val="12"/>
        <color theme="1"/>
        <rFont val="Arial"/>
        <family val="2"/>
        <charset val="1"/>
      </rPr>
      <t>(</t>
    </r>
    <r>
      <rPr>
        <sz val="12"/>
        <color theme="1"/>
        <rFont val="B Traffic"/>
        <charset val="178"/>
      </rPr>
      <t>ها</t>
    </r>
    <r>
      <rPr>
        <sz val="12"/>
        <color theme="1"/>
        <rFont val="Arial"/>
        <family val="2"/>
        <charset val="1"/>
      </rPr>
      <t>)</t>
    </r>
  </si>
  <si>
    <r>
      <rPr>
        <sz val="12"/>
        <color theme="1"/>
        <rFont val="Arial"/>
        <family val="2"/>
        <charset val="1"/>
      </rPr>
      <t xml:space="preserve"> (</t>
    </r>
    <r>
      <rPr>
        <sz val="12"/>
        <color theme="1"/>
        <rFont val="B Traffic"/>
        <charset val="178"/>
      </rPr>
      <t xml:space="preserve">برای هیسترکتومی رادیکال همراه با تغییر مکان تخمدان ها، از کد </t>
    </r>
    <r>
      <rPr>
        <sz val="12"/>
        <color theme="1"/>
        <rFont val="Arial"/>
        <family val="2"/>
        <charset val="1"/>
      </rPr>
      <t xml:space="preserve">502015 </t>
    </r>
    <r>
      <rPr>
        <sz val="12"/>
        <color theme="1"/>
        <rFont val="B Traffic"/>
        <charset val="178"/>
      </rPr>
      <t>نیز استفاده کنید</t>
    </r>
    <r>
      <rPr>
        <sz val="12"/>
        <color theme="1"/>
        <rFont val="Arial"/>
        <family val="2"/>
        <charset val="1"/>
      </rPr>
      <t>)</t>
    </r>
  </si>
  <si>
    <r>
      <rPr>
        <sz val="12"/>
        <color theme="1"/>
        <rFont val="B Traffic"/>
        <charset val="178"/>
      </rPr>
      <t>تخلیه لگنی برای بدخیمی های ژنیکولوژیک، با هیسترکتومی کامل یا سرویسکتومی، با یا بدون درآوردن لوله</t>
    </r>
    <r>
      <rPr>
        <sz val="12"/>
        <color theme="1"/>
        <rFont val="Calibri"/>
        <family val="2"/>
        <charset val="1"/>
      </rPr>
      <t>(</t>
    </r>
    <r>
      <rPr>
        <sz val="12"/>
        <color theme="1"/>
        <rFont val="B Traffic"/>
        <charset val="178"/>
      </rPr>
      <t>ها</t>
    </r>
    <r>
      <rPr>
        <sz val="12"/>
        <color theme="1"/>
        <rFont val="Calibri"/>
        <family val="2"/>
        <charset val="1"/>
      </rPr>
      <t>)</t>
    </r>
    <r>
      <rPr>
        <sz val="12"/>
        <color theme="1"/>
        <rFont val="B Traffic"/>
        <charset val="178"/>
      </rPr>
      <t>، با یا بدون درآوردن تخمدان</t>
    </r>
    <r>
      <rPr>
        <sz val="12"/>
        <color theme="1"/>
        <rFont val="Calibri"/>
        <family val="2"/>
        <charset val="1"/>
      </rPr>
      <t>(</t>
    </r>
    <r>
      <rPr>
        <sz val="12"/>
        <color theme="1"/>
        <rFont val="B Traffic"/>
        <charset val="178"/>
      </rPr>
      <t>ها</t>
    </r>
    <r>
      <rPr>
        <sz val="12"/>
        <color theme="1"/>
        <rFont val="Calibri"/>
        <family val="2"/>
        <charset val="1"/>
      </rPr>
      <t>)</t>
    </r>
    <r>
      <rPr>
        <sz val="12"/>
        <color theme="1"/>
        <rFont val="B Traffic"/>
        <charset val="178"/>
      </rPr>
      <t xml:space="preserve">، با درآوردن مثانه و پیوند حالب و یا رزکسیون ابدومینوپرینئال رکتوم و کولون و کولوستومی، یا هر نوع ترکیبی از اعمال فوق </t>
    </r>
  </si>
  <si>
    <r>
      <rPr>
        <sz val="12"/>
        <color theme="1"/>
        <rFont val="B Traffic"/>
        <charset val="178"/>
      </rPr>
      <t xml:space="preserve">جراحی لاپاراسکوپی اندومتریوز پیشرفته </t>
    </r>
    <r>
      <rPr>
        <sz val="12"/>
        <color theme="1"/>
        <rFont val="Calibri"/>
        <family val="2"/>
        <charset val="1"/>
      </rPr>
      <t xml:space="preserve">(DIE) </t>
    </r>
    <r>
      <rPr>
        <sz val="12"/>
        <color theme="1"/>
        <rFont val="B Traffic"/>
        <charset val="178"/>
      </rPr>
      <t>شامل آزاد سازی حالب، رحم، مثانه و تخمدانها و عصب ساکرال و کوتر تمام نقاط اندومتریوزی و آزاد سازی و برداشتن کیست اندومتریوزی با یا بدون آزادسازی روده</t>
    </r>
  </si>
  <si>
    <r>
      <rPr>
        <sz val="12"/>
        <color theme="1"/>
        <rFont val="B Traffic"/>
        <charset val="178"/>
      </rPr>
      <t xml:space="preserve">هیستروکتومی کامل یا ناقص از طریق واژن، با یا بدون درآوردن لوله‌ها و یا تخمدان‌ها با یا بدون ترمیم آنتروسل با یا بدون کولپواورتروسیستوپکسی </t>
    </r>
    <r>
      <rPr>
        <sz val="12"/>
        <color theme="1"/>
        <rFont val="Calibri"/>
        <family val="2"/>
        <charset val="1"/>
      </rPr>
      <t>(</t>
    </r>
    <r>
      <rPr>
        <sz val="12"/>
        <color theme="1"/>
        <rFont val="B Traffic"/>
        <charset val="178"/>
      </rPr>
      <t xml:space="preserve">برای مثال </t>
    </r>
    <r>
      <rPr>
        <sz val="12"/>
        <color theme="1"/>
        <rFont val="Calibri"/>
        <family val="2"/>
        <charset val="1"/>
      </rPr>
      <t xml:space="preserve">Pereyra, Krantz Marshall-Marchetti) </t>
    </r>
    <r>
      <rPr>
        <sz val="12"/>
        <color theme="1"/>
        <rFont val="B Traffic"/>
        <charset val="178"/>
      </rPr>
      <t>با یا بدون کنترل آندوسکوپیک</t>
    </r>
  </si>
  <si>
    <r>
      <rPr>
        <sz val="12"/>
        <color theme="1"/>
        <rFont val="B Traffic"/>
        <charset val="178"/>
      </rPr>
      <t xml:space="preserve">هیسترکتومی واژنیال، رادیکال </t>
    </r>
    <r>
      <rPr>
        <sz val="12"/>
        <color theme="1"/>
        <rFont val="Arial"/>
        <family val="2"/>
        <charset val="1"/>
      </rPr>
      <t>(</t>
    </r>
    <r>
      <rPr>
        <sz val="12"/>
        <color theme="1"/>
        <rFont val="B Traffic"/>
        <charset val="178"/>
      </rPr>
      <t xml:space="preserve">عمل </t>
    </r>
    <r>
      <rPr>
        <sz val="12"/>
        <color theme="1"/>
        <rFont val="Arial"/>
        <family val="2"/>
        <charset val="1"/>
      </rPr>
      <t>Schauta)</t>
    </r>
  </si>
  <si>
    <r>
      <rPr>
        <sz val="12"/>
        <color theme="1"/>
        <rFont val="B Traffic"/>
        <charset val="178"/>
      </rPr>
      <t>هیسترکتومی واژینال با ترمیم کمپارتمان‌های قدامی، خلفی</t>
    </r>
    <r>
      <rPr>
        <sz val="12"/>
        <color theme="1"/>
        <rFont val="Calibri"/>
        <family val="2"/>
        <charset val="1"/>
      </rPr>
      <t>(</t>
    </r>
    <r>
      <rPr>
        <sz val="12"/>
        <color theme="1"/>
        <rFont val="B Traffic"/>
        <charset val="178"/>
      </rPr>
      <t>با و بدون گرافت</t>
    </r>
    <r>
      <rPr>
        <sz val="12"/>
        <color theme="1"/>
        <rFont val="Calibri"/>
        <family val="2"/>
        <charset val="1"/>
      </rPr>
      <t xml:space="preserve">) </t>
    </r>
    <r>
      <rPr>
        <sz val="12"/>
        <color theme="1"/>
        <rFont val="B Traffic"/>
        <charset val="178"/>
      </rPr>
      <t>با ترمیم انتروسل با ترمیم پرینه</t>
    </r>
  </si>
  <si>
    <r>
      <rPr>
        <sz val="12"/>
        <color theme="1"/>
        <rFont val="B Traffic"/>
        <charset val="178"/>
      </rPr>
      <t xml:space="preserve">كارگذاري وسيله داخل رحمي </t>
    </r>
    <r>
      <rPr>
        <sz val="12"/>
        <color theme="1"/>
        <rFont val="Calibri"/>
        <family val="2"/>
        <charset val="1"/>
      </rPr>
      <t>(</t>
    </r>
    <r>
      <rPr>
        <sz val="12"/>
        <color theme="1"/>
        <rFont val="B Traffic"/>
        <charset val="178"/>
      </rPr>
      <t xml:space="preserve">مثل </t>
    </r>
    <r>
      <rPr>
        <sz val="12"/>
        <color theme="1"/>
        <rFont val="Calibri"/>
        <family val="2"/>
        <charset val="1"/>
      </rPr>
      <t>IUD)</t>
    </r>
  </si>
  <si>
    <r>
      <rPr>
        <sz val="12"/>
        <color theme="1"/>
        <rFont val="B Traffic"/>
        <charset val="178"/>
      </rPr>
      <t xml:space="preserve">خارج كردن وسيله داخل رحمي </t>
    </r>
    <r>
      <rPr>
        <sz val="12"/>
        <color theme="1"/>
        <rFont val="Calibri"/>
        <family val="2"/>
        <charset val="1"/>
      </rPr>
      <t>(</t>
    </r>
    <r>
      <rPr>
        <sz val="12"/>
        <color theme="1"/>
        <rFont val="B Traffic"/>
        <charset val="178"/>
      </rPr>
      <t xml:space="preserve">مثل </t>
    </r>
    <r>
      <rPr>
        <sz val="12"/>
        <color theme="1"/>
        <rFont val="Calibri"/>
        <family val="2"/>
        <charset val="1"/>
      </rPr>
      <t>IUD)</t>
    </r>
  </si>
  <si>
    <t>تلقیح منی به روش مصنوعی؛ داخل سرویکس یا داخل رحم</t>
  </si>
  <si>
    <t>شستشوی اسپرم برای تلقیح منی به طور مصنوعی</t>
  </si>
  <si>
    <t xml:space="preserve">کاتتریزاسیون و استفاده از سالین یا مواد حاجب برای سونوهیستروگرافی با تزریق سالین یا هیستروسالپنگوگرافی </t>
  </si>
  <si>
    <r>
      <rPr>
        <sz val="12"/>
        <color theme="1"/>
        <rFont val="B Traffic"/>
        <charset val="178"/>
      </rPr>
      <t xml:space="preserve">گذاشتن کاتتر لوله فالوپ از طریق گردن رحم برای تشخیص و یا بازکردن مجدد </t>
    </r>
    <r>
      <rPr>
        <sz val="12"/>
        <color theme="1"/>
        <rFont val="Arial"/>
        <family val="2"/>
        <charset val="1"/>
      </rPr>
      <t>(</t>
    </r>
    <r>
      <rPr>
        <sz val="12"/>
        <color theme="1"/>
        <rFont val="B Traffic"/>
        <charset val="178"/>
      </rPr>
      <t>به هر روش</t>
    </r>
    <r>
      <rPr>
        <sz val="12"/>
        <color theme="1"/>
        <rFont val="Arial"/>
        <family val="2"/>
        <charset val="1"/>
      </rPr>
      <t>)</t>
    </r>
    <r>
      <rPr>
        <sz val="12"/>
        <color theme="1"/>
        <rFont val="B Traffic"/>
        <charset val="178"/>
      </rPr>
      <t xml:space="preserve">، با یا بدون هیستروسالپنگوگرافی </t>
    </r>
  </si>
  <si>
    <t xml:space="preserve">کارگذاری کپسول هایمن برای براکی تراپی بالینی </t>
  </si>
  <si>
    <t xml:space="preserve">کروموتوباسیون لوله رحم، شامل مواد </t>
  </si>
  <si>
    <t xml:space="preserve">تخریب اندومتر، ترمال، بدون راهنمایی هیستروسکوپ </t>
  </si>
  <si>
    <r>
      <rPr>
        <sz val="12"/>
        <color theme="1"/>
        <rFont val="Arial"/>
        <family val="2"/>
        <charset val="1"/>
      </rPr>
      <t>(</t>
    </r>
    <r>
      <rPr>
        <sz val="12"/>
        <color theme="1"/>
        <rFont val="B Traffic"/>
        <charset val="178"/>
      </rPr>
      <t xml:space="preserve">برای روش هیستروسکوپ از کد </t>
    </r>
    <r>
      <rPr>
        <sz val="12"/>
        <color theme="1"/>
        <rFont val="Arial"/>
        <family val="2"/>
        <charset val="1"/>
      </rPr>
      <t xml:space="preserve">501940 </t>
    </r>
    <r>
      <rPr>
        <sz val="12"/>
        <color theme="1"/>
        <rFont val="B Traffic"/>
        <charset val="178"/>
      </rPr>
      <t>استفاده نمایید</t>
    </r>
    <r>
      <rPr>
        <sz val="12"/>
        <color theme="1"/>
        <rFont val="Arial"/>
        <family val="2"/>
        <charset val="1"/>
      </rPr>
      <t xml:space="preserve">) </t>
    </r>
  </si>
  <si>
    <t xml:space="preserve">حذف بافت اندومتر به وسیله گرایو یا بالون تحت هدایت سونوگرافی شامل کورتاژ، در صورت انجام </t>
  </si>
  <si>
    <r>
      <rPr>
        <sz val="12"/>
        <color theme="1"/>
        <rFont val="B Traffic"/>
        <charset val="178"/>
      </rPr>
      <t>تعلیق رحم با یا بدون کوتاه کردن لیگامان‌های گرد، با یا بدون کوتاه کردن لیگامان‌های خاجی رحمی یا ساسپنشن رحمی ‌</t>
    </r>
    <r>
      <rPr>
        <sz val="12"/>
        <color theme="1"/>
        <rFont val="Arial"/>
        <family val="2"/>
        <charset val="1"/>
      </rPr>
      <t>(</t>
    </r>
    <r>
      <rPr>
        <sz val="12"/>
        <color theme="1"/>
        <rFont val="B Traffic"/>
        <charset val="178"/>
      </rPr>
      <t>عمل مستقل</t>
    </r>
    <r>
      <rPr>
        <sz val="12"/>
        <color theme="1"/>
        <rFont val="Arial"/>
        <family val="2"/>
        <charset val="1"/>
      </rPr>
      <t>)</t>
    </r>
  </si>
  <si>
    <t xml:space="preserve">تعلیق رحم با یا بدون کوتاه کردن لیگامان‌های گرد، با سمپاتکتومی پره ساکرال </t>
  </si>
  <si>
    <r>
      <rPr>
        <sz val="12"/>
        <color theme="1"/>
        <rFont val="B Traffic"/>
        <charset val="178"/>
      </rPr>
      <t xml:space="preserve">هیسترورافی، ترمیم رحم پاره شده </t>
    </r>
    <r>
      <rPr>
        <sz val="12"/>
        <color theme="1"/>
        <rFont val="Arial"/>
        <family val="2"/>
        <charset val="1"/>
      </rPr>
      <t>(</t>
    </r>
    <r>
      <rPr>
        <sz val="12"/>
        <color theme="1"/>
        <rFont val="B Traffic"/>
        <charset val="178"/>
      </rPr>
      <t>غیر مامایی</t>
    </r>
    <r>
      <rPr>
        <sz val="12"/>
        <color theme="1"/>
        <rFont val="Arial"/>
        <family val="2"/>
        <charset val="1"/>
      </rPr>
      <t>)</t>
    </r>
  </si>
  <si>
    <r>
      <rPr>
        <sz val="12"/>
        <color theme="1"/>
        <rFont val="B Traffic"/>
        <charset val="178"/>
      </rPr>
      <t xml:space="preserve">هیستروپلاستی، ترمیم آئومالی رحم </t>
    </r>
    <r>
      <rPr>
        <sz val="12"/>
        <color theme="1"/>
        <rFont val="Arial"/>
        <family val="2"/>
        <charset val="1"/>
      </rPr>
      <t>(</t>
    </r>
    <r>
      <rPr>
        <sz val="12"/>
        <color theme="1"/>
        <rFont val="B Traffic"/>
        <charset val="178"/>
      </rPr>
      <t xml:space="preserve">نوع </t>
    </r>
    <r>
      <rPr>
        <sz val="12"/>
        <color theme="1"/>
        <rFont val="Arial"/>
        <family val="2"/>
        <charset val="1"/>
      </rPr>
      <t>Strassman)</t>
    </r>
  </si>
  <si>
    <r>
      <rPr>
        <sz val="12"/>
        <color theme="1"/>
        <rFont val="Arial"/>
        <family val="2"/>
        <charset val="1"/>
      </rPr>
      <t xml:space="preserve"> ( </t>
    </r>
    <r>
      <rPr>
        <sz val="12"/>
        <color theme="1"/>
        <rFont val="B Traffic"/>
        <charset val="178"/>
      </rPr>
      <t xml:space="preserve">برای ترمیم فیستول مثانه به رحم از کد </t>
    </r>
    <r>
      <rPr>
        <sz val="12"/>
        <color theme="1"/>
        <rFont val="Arial"/>
        <family val="2"/>
        <charset val="1"/>
      </rPr>
      <t xml:space="preserve">500550 </t>
    </r>
    <r>
      <rPr>
        <sz val="12"/>
        <color theme="1"/>
        <rFont val="B Traffic"/>
        <charset val="178"/>
      </rPr>
      <t>استفاده کنید</t>
    </r>
    <r>
      <rPr>
        <sz val="12"/>
        <color theme="1"/>
        <rFont val="Arial"/>
        <family val="2"/>
        <charset val="1"/>
      </rPr>
      <t>)</t>
    </r>
  </si>
  <si>
    <r>
      <rPr>
        <sz val="12"/>
        <color theme="1"/>
        <rFont val="B Traffic"/>
        <charset val="178"/>
      </rPr>
      <t xml:space="preserve">هیستروسکوپی تشخیصی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</si>
  <si>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واژینوسکوپی تشخیصی در افراد ویرجین </t>
    </r>
    <r>
      <rPr>
        <sz val="12"/>
        <color theme="1"/>
        <rFont val="Calibri"/>
        <family val="2"/>
        <charset val="1"/>
      </rPr>
      <t>(</t>
    </r>
    <r>
      <rPr>
        <sz val="12"/>
        <color theme="1"/>
        <rFont val="B Traffic"/>
        <charset val="178"/>
      </rPr>
      <t>عمل مستقل</t>
    </r>
    <r>
      <rPr>
        <sz val="12"/>
        <color theme="1"/>
        <rFont val="Calibri"/>
        <family val="2"/>
        <charset val="1"/>
      </rPr>
      <t>)</t>
    </r>
  </si>
  <si>
    <t>هیستروسکوپی جراحی با نمونه‌گیری از اندومتر و یا پولیپکتومی با یا بدون دیلاتاسیون و کورتاژ</t>
  </si>
  <si>
    <r>
      <rPr>
        <sz val="12"/>
        <color theme="1"/>
        <rFont val="B Traffic"/>
        <charset val="178"/>
      </rPr>
      <t xml:space="preserve">هیستروسکوپی جراحی با آزادسازی چسبندگی‌های داخل رحمی </t>
    </r>
    <r>
      <rPr>
        <sz val="12"/>
        <color theme="1"/>
        <rFont val="Arial"/>
        <family val="2"/>
        <charset val="1"/>
      </rPr>
      <t>(</t>
    </r>
    <r>
      <rPr>
        <sz val="12"/>
        <color theme="1"/>
        <rFont val="B Traffic"/>
        <charset val="178"/>
      </rPr>
      <t>به هر روش</t>
    </r>
    <r>
      <rPr>
        <sz val="12"/>
        <color theme="1"/>
        <rFont val="Arial"/>
        <family val="2"/>
        <charset val="1"/>
      </rPr>
      <t xml:space="preserve">) </t>
    </r>
    <r>
      <rPr>
        <sz val="12"/>
        <color theme="1"/>
        <rFont val="B Traffic"/>
        <charset val="178"/>
      </rPr>
      <t xml:space="preserve">و یا با درآوردن جسم خارجی کاشته شده و یا با تخریب اندومتر </t>
    </r>
    <r>
      <rPr>
        <sz val="12"/>
        <color theme="1"/>
        <rFont val="Arial"/>
        <family val="2"/>
        <charset val="1"/>
      </rPr>
      <t>(</t>
    </r>
    <r>
      <rPr>
        <sz val="12"/>
        <color theme="1"/>
        <rFont val="B Traffic"/>
        <charset val="178"/>
      </rPr>
      <t>برای مثال رزکسیون اندومتر، حذف با جراحی الکتریکی، حذف گرمایی</t>
    </r>
    <r>
      <rPr>
        <sz val="12"/>
        <color theme="1"/>
        <rFont val="Arial"/>
        <family val="2"/>
        <charset val="1"/>
      </rPr>
      <t>)</t>
    </r>
  </si>
  <si>
    <r>
      <rPr>
        <sz val="12"/>
        <color theme="1"/>
        <rFont val="B Traffic"/>
        <charset val="178"/>
      </rPr>
      <t xml:space="preserve">هیستروسکوپی جراحی با قطع یا درآوردن سپتوم داخل رحمی </t>
    </r>
    <r>
      <rPr>
        <sz val="12"/>
        <color theme="1"/>
        <rFont val="Arial"/>
        <family val="2"/>
        <charset val="1"/>
      </rPr>
      <t>(</t>
    </r>
    <r>
      <rPr>
        <sz val="12"/>
        <color theme="1"/>
        <rFont val="B Traffic"/>
        <charset val="178"/>
      </rPr>
      <t>به هر روش</t>
    </r>
    <r>
      <rPr>
        <sz val="12"/>
        <color theme="1"/>
        <rFont val="Arial"/>
        <family val="2"/>
        <charset val="1"/>
      </rPr>
      <t>)</t>
    </r>
  </si>
  <si>
    <t>هیستروسکوپی جراحی با درآوردن لیومیوما</t>
  </si>
  <si>
    <r>
      <rPr>
        <sz val="12"/>
        <color theme="1"/>
        <rFont val="B Traffic"/>
        <charset val="178"/>
      </rPr>
      <t>بستن یا قطع لوله</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فالوپ از راه شکم یا واژن، یک یا دو طرفه یا در طی همان بستری شدن</t>
    </r>
  </si>
  <si>
    <r>
      <rPr>
        <sz val="12"/>
        <color theme="1"/>
        <rFont val="B Traffic"/>
        <charset val="178"/>
      </rPr>
      <t>بستن یا قطع لوله</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فالوپ وقتی که در زمان سزارین یا جراحی داخل شکمی انجام شود </t>
    </r>
    <r>
      <rPr>
        <sz val="12"/>
        <color theme="1"/>
        <rFont val="Arial"/>
        <family val="2"/>
        <charset val="1"/>
      </rPr>
      <t>(</t>
    </r>
    <r>
      <rPr>
        <sz val="12"/>
        <color theme="1"/>
        <rFont val="B Traffic"/>
        <charset val="178"/>
      </rPr>
      <t>نه به عنوان عمل مستقل</t>
    </r>
    <r>
      <rPr>
        <sz val="12"/>
        <color theme="1"/>
        <rFont val="Arial"/>
        <family val="2"/>
        <charset val="1"/>
      </rPr>
      <t xml:space="preserve">) </t>
    </r>
  </si>
  <si>
    <r>
      <rPr>
        <sz val="12"/>
        <color theme="1"/>
        <rFont val="B Traffic"/>
        <charset val="178"/>
      </rPr>
      <t>بستن یا انسداد لوله</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 xml:space="preserve">فالوپ با استفاده از وسیله مخصوص </t>
    </r>
    <r>
      <rPr>
        <sz val="12"/>
        <color theme="1"/>
        <rFont val="Arial"/>
        <family val="2"/>
        <charset val="1"/>
      </rPr>
      <t>(</t>
    </r>
    <r>
      <rPr>
        <sz val="12"/>
        <color theme="1"/>
        <rFont val="B Traffic"/>
        <charset val="178"/>
      </rPr>
      <t>برای مثال نوار، گیره، حلقه فالوپ</t>
    </r>
    <r>
      <rPr>
        <sz val="12"/>
        <color theme="1"/>
        <rFont val="Arial"/>
        <family val="2"/>
        <charset val="1"/>
      </rPr>
      <t xml:space="preserve">) </t>
    </r>
    <r>
      <rPr>
        <sz val="12"/>
        <color theme="1"/>
        <rFont val="B Traffic"/>
        <charset val="178"/>
      </rPr>
      <t xml:space="preserve">از راه واژن یا سوپراپوبیک </t>
    </r>
  </si>
  <si>
    <r>
      <rPr>
        <sz val="12"/>
        <color theme="1"/>
        <rFont val="B Traffic"/>
        <charset val="178"/>
      </rPr>
      <t xml:space="preserve">سالپنژکتومی یا سالپنگواوفورکتومی، کامل یا ناقص، یک یا دو طرفه </t>
    </r>
    <r>
      <rPr>
        <sz val="12"/>
        <color theme="1"/>
        <rFont val="Arial"/>
        <family val="2"/>
        <charset val="1"/>
      </rPr>
      <t>(</t>
    </r>
    <r>
      <rPr>
        <sz val="12"/>
        <color theme="1"/>
        <rFont val="B Traffic"/>
        <charset val="178"/>
      </rPr>
      <t>عمل مستقل</t>
    </r>
    <r>
      <rPr>
        <sz val="12"/>
        <color theme="1"/>
        <rFont val="Arial"/>
        <family val="2"/>
        <charset val="1"/>
      </rPr>
      <t>)</t>
    </r>
  </si>
  <si>
    <r>
      <rPr>
        <sz val="12"/>
        <color theme="1"/>
        <rFont val="B Traffic"/>
        <charset val="178"/>
      </rPr>
      <t xml:space="preserve">آزادسازی چسبندگیها </t>
    </r>
    <r>
      <rPr>
        <sz val="12"/>
        <color theme="1"/>
        <rFont val="Arial"/>
        <family val="2"/>
        <charset val="1"/>
      </rPr>
      <t>(</t>
    </r>
    <r>
      <rPr>
        <sz val="12"/>
        <color theme="1"/>
        <rFont val="B Traffic"/>
        <charset val="178"/>
      </rPr>
      <t>سالپنژیولیز، اوواریولیز</t>
    </r>
    <r>
      <rPr>
        <sz val="12"/>
        <color theme="1"/>
        <rFont val="Arial"/>
        <family val="2"/>
        <charset val="1"/>
      </rPr>
      <t xml:space="preserve">) </t>
    </r>
  </si>
  <si>
    <r>
      <rPr>
        <sz val="12"/>
        <color theme="1"/>
        <rFont val="Arial"/>
        <family val="2"/>
        <charset val="1"/>
      </rPr>
      <t>(</t>
    </r>
    <r>
      <rPr>
        <sz val="12"/>
        <color theme="1"/>
        <rFont val="B Traffic"/>
        <charset val="178"/>
      </rPr>
      <t xml:space="preserve">برای اکسیزیون یا تخریب اندومتریوما به روش جراحی باز، به کد </t>
    </r>
    <r>
      <rPr>
        <sz val="12"/>
        <color theme="1"/>
        <rFont val="Arial"/>
        <family val="2"/>
        <charset val="1"/>
      </rPr>
      <t xml:space="preserve">402030 </t>
    </r>
    <r>
      <rPr>
        <sz val="12"/>
        <color theme="1"/>
        <rFont val="B Traffic"/>
        <charset val="178"/>
      </rPr>
      <t xml:space="preserve">رجوع کنید </t>
    </r>
    <r>
      <rPr>
        <sz val="12"/>
        <color theme="1"/>
        <rFont val="Arial"/>
        <family val="2"/>
        <charset val="1"/>
      </rPr>
      <t xml:space="preserve">) </t>
    </r>
  </si>
  <si>
    <t>توبوپلاستی برای مثال آناستوموز لوله به لوله یا کاشت لوله‌ها در جدار رحم</t>
  </si>
  <si>
    <t>فیمبریوپلاستی</t>
  </si>
  <si>
    <r>
      <rPr>
        <sz val="12"/>
        <color theme="1"/>
        <rFont val="B Traffic"/>
        <charset val="178"/>
      </rPr>
      <t xml:space="preserve">سالپنگوستومی </t>
    </r>
    <r>
      <rPr>
        <sz val="12"/>
        <color theme="1"/>
        <rFont val="Arial"/>
        <family val="2"/>
        <charset val="1"/>
      </rPr>
      <t>(</t>
    </r>
    <r>
      <rPr>
        <sz val="12"/>
        <color theme="1"/>
        <rFont val="B Traffic"/>
        <charset val="178"/>
      </rPr>
      <t>سالپنگونئوستومی</t>
    </r>
    <r>
      <rPr>
        <sz val="12"/>
        <color theme="1"/>
        <rFont val="Arial"/>
        <family val="2"/>
        <charset val="1"/>
      </rPr>
      <t xml:space="preserve">) </t>
    </r>
  </si>
  <si>
    <r>
      <rPr>
        <sz val="12"/>
        <color theme="1"/>
        <rFont val="B Traffic"/>
        <charset val="178"/>
      </rPr>
      <t>درناژ کیست</t>
    </r>
    <r>
      <rPr>
        <sz val="12"/>
        <color theme="1"/>
        <rFont val="Arial"/>
        <family val="2"/>
        <charset val="1"/>
      </rPr>
      <t>(</t>
    </r>
    <r>
      <rPr>
        <sz val="12"/>
        <color theme="1"/>
        <rFont val="B Traffic"/>
        <charset val="178"/>
      </rPr>
      <t>های</t>
    </r>
    <r>
      <rPr>
        <sz val="12"/>
        <color theme="1"/>
        <rFont val="Arial"/>
        <family val="2"/>
        <charset val="1"/>
      </rPr>
      <t xml:space="preserve">) </t>
    </r>
    <r>
      <rPr>
        <sz val="12"/>
        <color theme="1"/>
        <rFont val="B Traffic"/>
        <charset val="178"/>
      </rPr>
      <t>تخمدان، یک یا دو طرفه</t>
    </r>
    <r>
      <rPr>
        <sz val="12"/>
        <color theme="1"/>
        <rFont val="Arial"/>
        <family val="2"/>
        <charset val="1"/>
      </rPr>
      <t>(</t>
    </r>
    <r>
      <rPr>
        <sz val="12"/>
        <color theme="1"/>
        <rFont val="B Traffic"/>
        <charset val="178"/>
      </rPr>
      <t>عمل مستقل</t>
    </r>
    <r>
      <rPr>
        <sz val="12"/>
        <color theme="1"/>
        <rFont val="Arial"/>
        <family val="2"/>
        <charset val="1"/>
      </rPr>
      <t>)</t>
    </r>
    <r>
      <rPr>
        <sz val="12"/>
        <color theme="1"/>
        <rFont val="B Traffic"/>
        <charset val="178"/>
      </rPr>
      <t>، از راه واژن یا شکم</t>
    </r>
  </si>
  <si>
    <t>درناژ آبسه تخمدان؛ از راه واژن یا شکم</t>
  </si>
  <si>
    <r>
      <rPr>
        <sz val="12"/>
        <color theme="1"/>
        <rFont val="B Traffic"/>
        <charset val="178"/>
      </rPr>
      <t xml:space="preserve">درناژ آبسه لگنی از راه واژن یا از راه مقعد، از طریق پوست </t>
    </r>
    <r>
      <rPr>
        <sz val="12"/>
        <color theme="1"/>
        <rFont val="Arial"/>
        <family val="2"/>
        <charset val="1"/>
      </rPr>
      <t>(</t>
    </r>
    <r>
      <rPr>
        <sz val="12"/>
        <color theme="1"/>
        <rFont val="B Traffic"/>
        <charset val="178"/>
      </rPr>
      <t>برای مثال آبسه تخمدانی یا پری کولیک</t>
    </r>
    <r>
      <rPr>
        <sz val="12"/>
        <color theme="1"/>
        <rFont val="Arial"/>
        <family val="2"/>
        <charset val="1"/>
      </rPr>
      <t>)</t>
    </r>
  </si>
  <si>
    <r>
      <rPr>
        <sz val="12"/>
        <color theme="1"/>
        <rFont val="Arial"/>
        <family val="2"/>
        <charset val="1"/>
      </rPr>
      <t xml:space="preserve"> (</t>
    </r>
    <r>
      <rPr>
        <sz val="12"/>
        <color theme="1"/>
        <rFont val="B Traffic"/>
        <charset val="178"/>
      </rPr>
      <t>هزینه رادیولوژی به طور جداگانه محاسبه می‌گردد</t>
    </r>
    <r>
      <rPr>
        <sz val="12"/>
        <color theme="1"/>
        <rFont val="Arial"/>
        <family val="2"/>
        <charset val="1"/>
      </rPr>
      <t>)</t>
    </r>
  </si>
  <si>
    <r>
      <rPr>
        <sz val="12"/>
        <color theme="1"/>
        <rFont val="B Traffic"/>
        <charset val="178"/>
      </rPr>
      <t>تغییر محل و موقعیت تخمدان</t>
    </r>
    <r>
      <rPr>
        <sz val="12"/>
        <color theme="1"/>
        <rFont val="Arial"/>
        <family val="2"/>
        <charset val="1"/>
      </rPr>
      <t>(</t>
    </r>
    <r>
      <rPr>
        <sz val="12"/>
        <color theme="1"/>
        <rFont val="B Traffic"/>
        <charset val="178"/>
      </rPr>
      <t>ها</t>
    </r>
    <r>
      <rPr>
        <sz val="12"/>
        <color theme="1"/>
        <rFont val="Arial"/>
        <family val="2"/>
        <charset val="1"/>
      </rPr>
      <t>)</t>
    </r>
  </si>
  <si>
    <r>
      <rPr>
        <sz val="12"/>
        <color theme="1"/>
        <rFont val="B Traffic"/>
        <charset val="178"/>
      </rPr>
      <t xml:space="preserve">بیوپسی تخمدان، یک یا دو طرفه </t>
    </r>
    <r>
      <rPr>
        <sz val="12"/>
        <color theme="1"/>
        <rFont val="Arial"/>
        <family val="2"/>
        <charset val="1"/>
      </rPr>
      <t>(</t>
    </r>
    <r>
      <rPr>
        <sz val="12"/>
        <color theme="1"/>
        <rFont val="B Traffic"/>
        <charset val="178"/>
      </rPr>
      <t>عمل مستقل</t>
    </r>
    <r>
      <rPr>
        <sz val="12"/>
        <color theme="1"/>
        <rFont val="Arial"/>
        <family val="2"/>
        <charset val="1"/>
      </rPr>
      <t>)</t>
    </r>
  </si>
  <si>
    <t>رزکسیون گوه‌ای یا برش دو قطعه ای تخمدان، یک یا دو طرفه</t>
  </si>
  <si>
    <t>سیستکتومی تخمدان، یک یا دو طرفه</t>
  </si>
  <si>
    <t>اوفورکتومی ناقص یا کامل، یک یا دو طرفه</t>
  </si>
  <si>
    <r>
      <rPr>
        <sz val="12"/>
        <color theme="1"/>
        <rFont val="B Traffic"/>
        <charset val="178"/>
      </rPr>
      <t xml:space="preserve">اوفورکتومی یا رزکسیون </t>
    </r>
    <r>
      <rPr>
        <sz val="12"/>
        <color theme="1"/>
        <rFont val="Arial"/>
        <family val="2"/>
        <charset val="1"/>
      </rPr>
      <t>(</t>
    </r>
    <r>
      <rPr>
        <sz val="12"/>
        <color theme="1"/>
        <rFont val="B Traffic"/>
        <charset val="178"/>
      </rPr>
      <t>اولیه</t>
    </r>
    <r>
      <rPr>
        <sz val="12"/>
        <color theme="1"/>
        <rFont val="Arial"/>
        <family val="2"/>
        <charset val="1"/>
      </rPr>
      <t xml:space="preserve">) </t>
    </r>
    <r>
      <rPr>
        <sz val="12"/>
        <color theme="1"/>
        <rFont val="B Traffic"/>
        <charset val="178"/>
      </rPr>
      <t>بدخیمی تخمدان، لوله رحم یا بدخیمی اولیه پریتوئن با سالپنگواوفورکتومی دو طرفه و امنتکتومی</t>
    </r>
  </si>
  <si>
    <r>
      <rPr>
        <sz val="12"/>
        <color theme="1"/>
        <rFont val="B Traffic"/>
        <charset val="178"/>
      </rPr>
      <t xml:space="preserve">اوفورکتومی یا رزکسیون </t>
    </r>
    <r>
      <rPr>
        <sz val="12"/>
        <color theme="1"/>
        <rFont val="Arial"/>
        <family val="2"/>
        <charset val="1"/>
      </rPr>
      <t>(</t>
    </r>
    <r>
      <rPr>
        <sz val="12"/>
        <color theme="1"/>
        <rFont val="B Traffic"/>
        <charset val="178"/>
      </rPr>
      <t>اولیه</t>
    </r>
    <r>
      <rPr>
        <sz val="12"/>
        <color theme="1"/>
        <rFont val="Arial"/>
        <family val="2"/>
        <charset val="1"/>
      </rPr>
      <t xml:space="preserve">) </t>
    </r>
    <r>
      <rPr>
        <sz val="12"/>
        <color theme="1"/>
        <rFont val="B Traffic"/>
        <charset val="178"/>
      </rPr>
      <t xml:space="preserve">بدخیمی تخمدان، لوله رحم یا بدخیمی اولیه پریتوئن با هیسترکتومی کامل شکمی، لنفادنکتومی لگنی و پاراآئورتیک محدود یا با دیکسیون رادیکال برای کاهش حجم </t>
    </r>
  </si>
  <si>
    <t>سالپنگواوفورکتومی دو طرفه، ‌با امنتکتومی و هیسترکتومی کامل شکمی و دیسکسیون رادیکال برای کاهش حجم؛ با لنفادنکتومی لگنی و لنفادنکتومی محدود پاراآئورتیک</t>
  </si>
  <si>
    <r>
      <rPr>
        <sz val="12"/>
        <color theme="1"/>
        <rFont val="B Traffic"/>
        <charset val="178"/>
      </rPr>
      <t xml:space="preserve">للاپاراتومی برای مرحله‌بندی یا مرحله‌بندی مجدد بدخیمیهای تخمدان، لوله رحم یا بدخیمی اولیه پریتوئن </t>
    </r>
    <r>
      <rPr>
        <sz val="12"/>
        <color theme="1"/>
        <rFont val="Arial"/>
        <family val="2"/>
        <charset val="1"/>
      </rPr>
      <t>(</t>
    </r>
    <r>
      <rPr>
        <sz val="12"/>
        <color theme="1"/>
        <rFont val="B Traffic"/>
        <charset val="178"/>
      </rPr>
      <t>دیدن مجدد</t>
    </r>
    <r>
      <rPr>
        <sz val="12"/>
        <color theme="1"/>
        <rFont val="Arial"/>
        <family val="2"/>
        <charset val="1"/>
      </rPr>
      <t>)</t>
    </r>
    <r>
      <rPr>
        <sz val="12"/>
        <color theme="1"/>
        <rFont val="B Traffic"/>
        <charset val="178"/>
      </rPr>
      <t xml:space="preserve">، با یا بدون امنتکتومی، شستشوی پریتوئن،‌ بیوپسی پریتوئن شکمی یا لگنی،‌ بررسی دیافراگم با لنفادنکتومی لگنی و پاراآئورتیک محدود </t>
    </r>
  </si>
  <si>
    <t xml:space="preserve">پونكسيون فوليكول به منظور دسترسي به اووسيت، ‌با هر روش </t>
  </si>
  <si>
    <t>انتقال جنین به داخل رحم</t>
  </si>
  <si>
    <r>
      <rPr>
        <sz val="12"/>
        <color theme="1"/>
        <rFont val="Calibri"/>
        <family val="2"/>
        <charset val="1"/>
      </rPr>
      <t>FET</t>
    </r>
    <r>
      <rPr>
        <sz val="12"/>
        <color rgb="FF000000"/>
        <rFont val="Calibri"/>
        <family val="2"/>
        <charset val="1"/>
      </rPr>
      <t xml:space="preserve"> شامل ذوب، کشت تخمک یا جنین، هچینگ جنین، آماده‌سازی و انتقال جنین به داخل رحم</t>
    </r>
  </si>
  <si>
    <t xml:space="preserve">انتقال گامت،‌ زيگوت يا جنين به داخل لوله‌هاي رحمي با روش لاپاراسکوپی </t>
  </si>
  <si>
    <r>
      <rPr>
        <sz val="12"/>
        <color theme="1"/>
        <rFont val="B Traffic"/>
        <charset val="178"/>
      </rPr>
      <t xml:space="preserve">میکرواینجکشن </t>
    </r>
    <r>
      <rPr>
        <sz val="12"/>
        <color theme="1"/>
        <rFont val="Calibri"/>
        <family val="2"/>
        <charset val="1"/>
      </rPr>
      <t xml:space="preserve">(ICSI) </t>
    </r>
    <r>
      <rPr>
        <sz val="12"/>
        <color theme="1"/>
        <rFont val="B Traffic"/>
        <charset val="178"/>
      </rPr>
      <t xml:space="preserve">شامل پانكچر، مراحل آزمایشگاه جنین‌شناسی، تزریق اسپرم به داخل تخمک و کشت جنین و انتقال </t>
    </r>
  </si>
  <si>
    <r>
      <rPr>
        <sz val="12"/>
        <color theme="1"/>
        <rFont val="Calibri"/>
        <family val="2"/>
        <charset val="1"/>
      </rPr>
      <t>(</t>
    </r>
    <r>
      <rPr>
        <sz val="12"/>
        <color theme="1"/>
        <rFont val="B Traffic"/>
        <charset val="178"/>
      </rPr>
      <t>هزینه مراحل آماده‌سازی بیمار تا مرحله پانكچر، فریز و ذخیره سازی تخمک یا جنین و هزینه دارو و لوازم مصرفی به طور جداگانه قابل اخذ می‌باشد</t>
    </r>
    <r>
      <rPr>
        <sz val="12"/>
        <color theme="1"/>
        <rFont val="Calibri"/>
        <family val="2"/>
        <charset val="1"/>
      </rPr>
      <t xml:space="preserve">) </t>
    </r>
  </si>
  <si>
    <r>
      <rPr>
        <sz val="12"/>
        <color theme="1"/>
        <rFont val="B Traffic"/>
        <charset val="178"/>
      </rPr>
      <t xml:space="preserve">لقاح آزمایشگاهی </t>
    </r>
    <r>
      <rPr>
        <sz val="12"/>
        <color theme="1"/>
        <rFont val="Calibri"/>
        <family val="2"/>
        <charset val="1"/>
      </rPr>
      <t xml:space="preserve">(IVF) </t>
    </r>
    <r>
      <rPr>
        <sz val="12"/>
        <color theme="1"/>
        <rFont val="B Traffic"/>
        <charset val="178"/>
      </rPr>
      <t>شامل پانكچر، مراحل آزمایشگاه جنین‌شناسی و انتقال</t>
    </r>
  </si>
  <si>
    <r>
      <rPr>
        <sz val="12"/>
        <color theme="1"/>
        <rFont val="Calibri"/>
        <family val="2"/>
        <charset val="1"/>
      </rPr>
      <t xml:space="preserve"> (</t>
    </r>
    <r>
      <rPr>
        <sz val="12"/>
        <color theme="1"/>
        <rFont val="B Traffic"/>
        <charset val="178"/>
      </rPr>
      <t>هزینه مراحل آماده‌سازی بیمار تا مرحله پانكچر، فریز و ذخیره سازی تخمک یا جنین و هزینه دارو و لوازم مصرفی به طور جداگانه قابل اخذ می‌باشد</t>
    </r>
    <r>
      <rPr>
        <sz val="12"/>
        <color theme="1"/>
        <rFont val="Calibri"/>
        <family val="2"/>
        <charset val="1"/>
      </rPr>
      <t xml:space="preserve">) </t>
    </r>
  </si>
  <si>
    <r>
      <rPr>
        <sz val="12"/>
        <color theme="1"/>
        <rFont val="B Traffic"/>
        <charset val="178"/>
      </rPr>
      <t xml:space="preserve">لقاح داخل رحمی </t>
    </r>
    <r>
      <rPr>
        <sz val="12"/>
        <color theme="1"/>
        <rFont val="Calibri"/>
        <family val="2"/>
        <charset val="1"/>
      </rPr>
      <t xml:space="preserve">(IUI) </t>
    </r>
    <r>
      <rPr>
        <sz val="12"/>
        <color theme="1"/>
        <rFont val="B Traffic"/>
        <charset val="178"/>
      </rPr>
      <t xml:space="preserve">شامل نمونه‌گیری اسپرم، مراحل آزمایشگاهی و تلقیح </t>
    </r>
  </si>
  <si>
    <r>
      <rPr>
        <sz val="12"/>
        <color theme="1"/>
        <rFont val="Calibri"/>
        <family val="2"/>
        <charset val="1"/>
      </rPr>
      <t>(</t>
    </r>
    <r>
      <rPr>
        <sz val="12"/>
        <color theme="1"/>
        <rFont val="B Traffic"/>
        <charset val="178"/>
      </rPr>
      <t>در صورت استفاده از روش وکیوم برای نمونه گیری، هزینه به طور جداگانه اخذ می‌گردد</t>
    </r>
    <r>
      <rPr>
        <sz val="12"/>
        <color theme="1"/>
        <rFont val="Calibri"/>
        <family val="2"/>
        <charset val="1"/>
      </rPr>
      <t>) (</t>
    </r>
    <r>
      <rPr>
        <sz val="12"/>
        <color theme="1"/>
        <rFont val="B Traffic"/>
        <charset val="178"/>
      </rPr>
      <t>هزینه دارو و لوازم مصرفی به طور جداگانه قابل اخذ می‌باشد</t>
    </r>
    <r>
      <rPr>
        <sz val="12"/>
        <color theme="1"/>
        <rFont val="Calibri"/>
        <family val="2"/>
        <charset val="1"/>
      </rPr>
      <t>)</t>
    </r>
  </si>
  <si>
    <r>
      <rPr>
        <sz val="12"/>
        <color theme="1"/>
        <rFont val="B Traffic"/>
        <charset val="178"/>
      </rPr>
      <t xml:space="preserve">انتقال جنین یا تخمک به داخل لوله رحم </t>
    </r>
    <r>
      <rPr>
        <sz val="12"/>
        <color theme="1"/>
        <rFont val="Calibri"/>
        <family val="2"/>
        <charset val="1"/>
      </rPr>
      <t xml:space="preserve">(ZIFT </t>
    </r>
    <r>
      <rPr>
        <sz val="12"/>
        <color theme="1"/>
        <rFont val="B Traffic"/>
        <charset val="178"/>
      </rPr>
      <t xml:space="preserve">یا </t>
    </r>
    <r>
      <rPr>
        <sz val="12"/>
        <color theme="1"/>
        <rFont val="Calibri"/>
        <family val="2"/>
        <charset val="1"/>
      </rPr>
      <t xml:space="preserve">GIFT) </t>
    </r>
    <r>
      <rPr>
        <sz val="12"/>
        <color theme="1"/>
        <rFont val="B Traffic"/>
        <charset val="178"/>
      </rPr>
      <t xml:space="preserve">شامل پانکچر، مراحل آزمایشگاه جنین شناسی و انتقال با لاپاراسکوپ </t>
    </r>
  </si>
  <si>
    <r>
      <rPr>
        <sz val="12"/>
        <color theme="1"/>
        <rFont val="B Traffic"/>
        <charset val="178"/>
      </rPr>
      <t xml:space="preserve">استحصال اسپرم از بافت بیضه </t>
    </r>
    <r>
      <rPr>
        <sz val="12"/>
        <color theme="1"/>
        <rFont val="Calibri"/>
        <family val="2"/>
        <charset val="1"/>
      </rPr>
      <t>(TESE)</t>
    </r>
  </si>
  <si>
    <r>
      <rPr>
        <sz val="12"/>
        <color theme="1"/>
        <rFont val="B Traffic"/>
        <charset val="178"/>
      </rPr>
      <t xml:space="preserve">استحصال اسپرم از بافت بیضه به روش میکروسکوپی </t>
    </r>
    <r>
      <rPr>
        <sz val="12"/>
        <color theme="1"/>
        <rFont val="Calibri"/>
        <family val="2"/>
        <charset val="1"/>
      </rPr>
      <t>(Micro TESE)</t>
    </r>
  </si>
  <si>
    <r>
      <rPr>
        <sz val="12"/>
        <color theme="1"/>
        <rFont val="B Traffic"/>
        <charset val="178"/>
      </rPr>
      <t xml:space="preserve">مجموعه اقدامات میکرواینجکشن </t>
    </r>
    <r>
      <rPr>
        <sz val="12"/>
        <color theme="1"/>
        <rFont val="Calibri"/>
        <family val="2"/>
        <charset val="1"/>
      </rPr>
      <t xml:space="preserve">(ICSI) </t>
    </r>
    <r>
      <rPr>
        <sz val="12"/>
        <color theme="1"/>
        <rFont val="B Traffic"/>
        <charset val="178"/>
      </rPr>
      <t>تا قبل از مرحله انتقال، شامل پانكچر، مراحل آزمایشگاه جنین‌شناسی، تزریق اسپرم به داخل تخمک و کشت جنین</t>
    </r>
    <r>
      <rPr>
        <sz val="12"/>
        <color theme="1"/>
        <rFont val="Calibri"/>
        <family val="2"/>
        <charset val="1"/>
      </rPr>
      <t>)</t>
    </r>
  </si>
  <si>
    <t>45</t>
  </si>
  <si>
    <t>60</t>
  </si>
  <si>
    <r>
      <rPr>
        <sz val="12"/>
        <color theme="1"/>
        <rFont val="B Traffic"/>
        <charset val="178"/>
      </rPr>
      <t xml:space="preserve">مجموعه اقدامات لقاح آزمایشگاهی </t>
    </r>
    <r>
      <rPr>
        <sz val="12"/>
        <color theme="1"/>
        <rFont val="Calibri"/>
        <family val="2"/>
        <charset val="1"/>
      </rPr>
      <t xml:space="preserve">(IVF) </t>
    </r>
    <r>
      <rPr>
        <sz val="12"/>
        <color theme="1"/>
        <rFont val="B Traffic"/>
        <charset val="178"/>
      </rPr>
      <t>تا قبل از مرحله انتقال شامل پانكچر، مراحل آزمایشگاه جنین‌شناسی</t>
    </r>
    <r>
      <rPr>
        <sz val="12"/>
        <color theme="1"/>
        <rFont val="Calibri"/>
        <family val="2"/>
        <charset val="1"/>
      </rPr>
      <t xml:space="preserve">) </t>
    </r>
  </si>
  <si>
    <t>35</t>
  </si>
  <si>
    <r>
      <rPr>
        <sz val="12"/>
        <color theme="1"/>
        <rFont val="B Traffic"/>
        <charset val="178"/>
      </rPr>
      <t xml:space="preserve">آمينوسنتز </t>
    </r>
    <r>
      <rPr>
        <sz val="12"/>
        <color theme="1"/>
        <rFont val="Calibri"/>
        <family val="2"/>
        <charset val="1"/>
      </rPr>
      <t>(</t>
    </r>
    <r>
      <rPr>
        <sz val="12"/>
        <color theme="1"/>
        <rFont val="B Traffic"/>
        <charset val="178"/>
      </rPr>
      <t>هزينه راديولوژی جداگانه قابل محاسبه نمی‌باشد</t>
    </r>
    <r>
      <rPr>
        <sz val="12"/>
        <color theme="1"/>
        <rFont val="Calibri"/>
        <family val="2"/>
        <charset val="1"/>
      </rPr>
      <t>)</t>
    </r>
  </si>
  <si>
    <r>
      <rPr>
        <sz val="12"/>
        <color theme="1"/>
        <rFont val="B Traffic"/>
        <charset val="178"/>
      </rPr>
      <t>کوردوسنتز</t>
    </r>
    <r>
      <rPr>
        <sz val="12"/>
        <color theme="1"/>
        <rFont val="Calibri"/>
        <family val="2"/>
        <charset val="1"/>
      </rPr>
      <t xml:space="preserve">- </t>
    </r>
    <r>
      <rPr>
        <sz val="12"/>
        <color theme="1"/>
        <rFont val="B Traffic"/>
        <charset val="178"/>
      </rPr>
      <t xml:space="preserve">نمونه برداری از کوريون </t>
    </r>
  </si>
  <si>
    <t>آزمون استرس جنین با انقباض رحم</t>
  </si>
  <si>
    <r>
      <rPr>
        <sz val="12"/>
        <color theme="1"/>
        <rFont val="B Traffic"/>
        <charset val="178"/>
      </rPr>
      <t xml:space="preserve">آزمون بدون استرس جنین </t>
    </r>
    <r>
      <rPr>
        <sz val="12"/>
        <color theme="1"/>
        <rFont val="Arial"/>
        <family val="2"/>
        <charset val="1"/>
      </rPr>
      <t xml:space="preserve">(NST) </t>
    </r>
  </si>
  <si>
    <r>
      <rPr>
        <sz val="12"/>
        <color theme="1"/>
        <rFont val="Arial"/>
        <family val="2"/>
        <charset val="1"/>
      </rPr>
      <t>(</t>
    </r>
    <r>
      <rPr>
        <sz val="12"/>
        <color theme="1"/>
        <rFont val="B Traffic"/>
        <charset val="178"/>
      </rPr>
      <t xml:space="preserve">این کد را با کدهای </t>
    </r>
    <r>
      <rPr>
        <sz val="12"/>
        <color theme="1"/>
        <rFont val="Arial"/>
        <family val="2"/>
        <charset val="1"/>
      </rPr>
      <t>502155</t>
    </r>
    <r>
      <rPr>
        <sz val="12"/>
        <color theme="1"/>
        <rFont val="B Traffic"/>
        <charset val="178"/>
      </rPr>
      <t xml:space="preserve">، </t>
    </r>
    <r>
      <rPr>
        <sz val="12"/>
        <color theme="1"/>
        <rFont val="Arial"/>
        <family val="2"/>
        <charset val="1"/>
      </rPr>
      <t xml:space="preserve">502160 </t>
    </r>
    <r>
      <rPr>
        <sz val="12"/>
        <color theme="1"/>
        <rFont val="B Traffic"/>
        <charset val="178"/>
      </rPr>
      <t>و</t>
    </r>
    <r>
      <rPr>
        <sz val="12"/>
        <color theme="1"/>
        <rFont val="Arial"/>
        <family val="2"/>
        <charset val="1"/>
      </rPr>
      <t xml:space="preserve">502170 </t>
    </r>
    <r>
      <rPr>
        <sz val="12"/>
        <color theme="1"/>
        <rFont val="B Traffic"/>
        <charset val="178"/>
      </rPr>
      <t>گزارش نگردد</t>
    </r>
    <r>
      <rPr>
        <sz val="12"/>
        <color theme="1"/>
        <rFont val="Arial"/>
        <family val="2"/>
        <charset val="1"/>
      </rPr>
      <t>)</t>
    </r>
  </si>
  <si>
    <r>
      <rPr>
        <sz val="12"/>
        <color theme="1"/>
        <rFont val="B Traffic"/>
        <charset val="178"/>
      </rPr>
      <t xml:space="preserve">مانیتورینگ انقباض های رحم </t>
    </r>
    <r>
      <rPr>
        <sz val="12"/>
        <color theme="1"/>
        <rFont val="Calibri"/>
        <family val="2"/>
        <charset val="1"/>
      </rPr>
      <t xml:space="preserve">(TOCO) </t>
    </r>
  </si>
  <si>
    <r>
      <rPr>
        <sz val="12"/>
        <color theme="1"/>
        <rFont val="Calibri"/>
        <family val="2"/>
        <charset val="1"/>
      </rPr>
      <t>(</t>
    </r>
    <r>
      <rPr>
        <sz val="12"/>
        <color theme="1"/>
        <rFont val="B Traffic"/>
        <charset val="178"/>
      </rPr>
      <t xml:space="preserve">اين کد با کدهاي </t>
    </r>
    <r>
      <rPr>
        <sz val="12"/>
        <color theme="1"/>
        <rFont val="Calibri"/>
        <family val="2"/>
        <charset val="1"/>
      </rPr>
      <t>502155</t>
    </r>
    <r>
      <rPr>
        <sz val="12"/>
        <color theme="1"/>
        <rFont val="B Traffic"/>
        <charset val="178"/>
      </rPr>
      <t xml:space="preserve">، </t>
    </r>
    <r>
      <rPr>
        <sz val="12"/>
        <color theme="1"/>
        <rFont val="Calibri"/>
        <family val="2"/>
        <charset val="1"/>
      </rPr>
      <t xml:space="preserve">502160 </t>
    </r>
    <r>
      <rPr>
        <sz val="12"/>
        <color theme="1"/>
        <rFont val="B Traffic"/>
        <charset val="178"/>
      </rPr>
      <t>و</t>
    </r>
    <r>
      <rPr>
        <sz val="12"/>
        <color theme="1"/>
        <rFont val="Calibri"/>
        <family val="2"/>
        <charset val="1"/>
      </rPr>
      <t xml:space="preserve">502170 </t>
    </r>
    <r>
      <rPr>
        <sz val="12"/>
        <color theme="1"/>
        <rFont val="B Traffic"/>
        <charset val="178"/>
      </rPr>
      <t>گزارش نگردد</t>
    </r>
    <r>
      <rPr>
        <sz val="12"/>
        <color theme="1"/>
        <rFont val="Calibri"/>
        <family val="2"/>
        <charset val="1"/>
      </rPr>
      <t>)</t>
    </r>
  </si>
  <si>
    <t>نمونه برداری از خون پوست سر جنین</t>
  </si>
  <si>
    <t>تزریق به داخل مایع آمنیوتیک از راه شکم، شامل راهنمایی با اولتراسوند</t>
  </si>
  <si>
    <t>انسداد بند ناف جنین، شامل راهنمایی با اولتراسوند</t>
  </si>
  <si>
    <r>
      <rPr>
        <sz val="12"/>
        <color theme="1"/>
        <rFont val="B Traffic"/>
        <charset val="178"/>
      </rPr>
      <t xml:space="preserve">درناژ مایع جنینی </t>
    </r>
    <r>
      <rPr>
        <sz val="12"/>
        <color theme="1"/>
        <rFont val="Arial"/>
        <family val="2"/>
        <charset val="1"/>
      </rPr>
      <t>(</t>
    </r>
    <r>
      <rPr>
        <sz val="12"/>
        <color theme="1"/>
        <rFont val="B Traffic"/>
        <charset val="178"/>
      </rPr>
      <t>برای مثال وزیکوسنتز، توراکوسنتز، پاراسنتز</t>
    </r>
    <r>
      <rPr>
        <sz val="12"/>
        <color theme="1"/>
        <rFont val="Arial"/>
        <family val="2"/>
        <charset val="1"/>
      </rPr>
      <t>)</t>
    </r>
    <r>
      <rPr>
        <sz val="12"/>
        <color theme="1"/>
        <rFont val="B Traffic"/>
        <charset val="178"/>
      </rPr>
      <t>، شامل هدایت با اولتراسوند</t>
    </r>
  </si>
  <si>
    <t>گذاشتن شنت جنینی، شامل هدایت اولتراسونیک</t>
  </si>
  <si>
    <t>شستشوی واژن و یا استعمال دارو برای بیماری قارچی، باکتریال یا انگلی</t>
  </si>
  <si>
    <r>
      <rPr>
        <sz val="12"/>
        <color theme="1"/>
        <rFont val="B Traffic"/>
        <charset val="178"/>
      </rPr>
      <t xml:space="preserve">هیستروتومی، شکمی </t>
    </r>
    <r>
      <rPr>
        <sz val="12"/>
        <color theme="1"/>
        <rFont val="Arial"/>
        <family val="2"/>
        <charset val="1"/>
      </rPr>
      <t>(</t>
    </r>
    <r>
      <rPr>
        <sz val="12"/>
        <color theme="1"/>
        <rFont val="B Traffic"/>
        <charset val="178"/>
      </rPr>
      <t>برای مثال برای مول هیداتیدفرم، سقط</t>
    </r>
    <r>
      <rPr>
        <sz val="12"/>
        <color theme="1"/>
        <rFont val="Arial"/>
        <family val="2"/>
        <charset val="1"/>
      </rPr>
      <t xml:space="preserve">) </t>
    </r>
  </si>
  <si>
    <r>
      <rPr>
        <sz val="12"/>
        <color theme="1"/>
        <rFont val="Arial"/>
        <family val="2"/>
        <charset val="1"/>
      </rPr>
      <t>(</t>
    </r>
    <r>
      <rPr>
        <sz val="12"/>
        <color theme="1"/>
        <rFont val="B Traffic"/>
        <charset val="178"/>
      </rPr>
      <t xml:space="preserve">هر گاه بستن لوله‌های رحمی همزمان با هیستروتومی انجام گیرد، از کد </t>
    </r>
    <r>
      <rPr>
        <sz val="12"/>
        <color theme="1"/>
        <rFont val="Arial"/>
        <family val="2"/>
        <charset val="1"/>
      </rPr>
      <t xml:space="preserve">501960 </t>
    </r>
    <r>
      <rPr>
        <sz val="12"/>
        <color theme="1"/>
        <rFont val="B Traffic"/>
        <charset val="178"/>
      </rPr>
      <t xml:space="preserve">علاوه بر کد </t>
    </r>
    <r>
      <rPr>
        <sz val="12"/>
        <color theme="1"/>
        <rFont val="Arial"/>
        <family val="2"/>
        <charset val="1"/>
      </rPr>
      <t xml:space="preserve">502120 </t>
    </r>
    <r>
      <rPr>
        <sz val="12"/>
        <color theme="1"/>
        <rFont val="B Traffic"/>
        <charset val="178"/>
      </rPr>
      <t>استفاده کنید</t>
    </r>
    <r>
      <rPr>
        <sz val="12"/>
        <color theme="1"/>
        <rFont val="Arial"/>
        <family val="2"/>
        <charset val="1"/>
      </rPr>
      <t>)</t>
    </r>
  </si>
  <si>
    <t>درمان حاملگی نابجا لوله‌ای، تخمدانی، شکمی با یا بدون سالپنژکتومی، با یا بدون اوفارکتومی</t>
  </si>
  <si>
    <t>درمان حاملگی نابجا در گردن رحم، با تخلیه</t>
  </si>
  <si>
    <r>
      <rPr>
        <sz val="12"/>
        <color theme="1"/>
        <rFont val="B Traffic"/>
        <charset val="178"/>
      </rPr>
      <t xml:space="preserve">وارد کردن دیلاتاتور گردن رحمی </t>
    </r>
    <r>
      <rPr>
        <sz val="12"/>
        <color theme="1"/>
        <rFont val="Arial"/>
        <family val="2"/>
        <charset val="1"/>
      </rPr>
      <t>(</t>
    </r>
    <r>
      <rPr>
        <sz val="12"/>
        <color theme="1"/>
        <rFont val="B Traffic"/>
        <charset val="178"/>
      </rPr>
      <t>برای مثال لامیناریا، پروستاگلاندین</t>
    </r>
    <r>
      <rPr>
        <sz val="12"/>
        <color theme="1"/>
        <rFont val="Arial"/>
        <family val="2"/>
        <charset val="1"/>
      </rPr>
      <t>) (</t>
    </r>
    <r>
      <rPr>
        <sz val="12"/>
        <color theme="1"/>
        <rFont val="B Traffic"/>
        <charset val="178"/>
      </rPr>
      <t>عمل مستقل</t>
    </r>
    <r>
      <rPr>
        <sz val="12"/>
        <color theme="1"/>
        <rFont val="Arial"/>
        <family val="2"/>
        <charset val="1"/>
      </rPr>
      <t>)</t>
    </r>
  </si>
  <si>
    <t>اپیزیوتومی یا ترمیم واژن، به وسیله شخصی غیر از پزشک مسئول</t>
  </si>
  <si>
    <r>
      <rPr>
        <sz val="12"/>
        <color theme="1"/>
        <rFont val="B Traffic"/>
        <charset val="178"/>
      </rPr>
      <t xml:space="preserve">سرکلاژ گردن رحم در طی حاملگی؛ از راه واژن و یا شکم </t>
    </r>
    <r>
      <rPr>
        <sz val="12"/>
        <color theme="1"/>
        <rFont val="Arial"/>
        <family val="2"/>
        <charset val="1"/>
      </rPr>
      <t xml:space="preserve">( </t>
    </r>
    <r>
      <rPr>
        <sz val="12"/>
        <color theme="1"/>
        <rFont val="B Traffic"/>
        <charset val="178"/>
      </rPr>
      <t>شیرودکا یا لش</t>
    </r>
    <r>
      <rPr>
        <sz val="12"/>
        <color theme="1"/>
        <rFont val="Arial"/>
        <family val="2"/>
        <charset val="1"/>
      </rPr>
      <t>)</t>
    </r>
  </si>
  <si>
    <t>هیسترورافی رحم پاره شده</t>
  </si>
  <si>
    <r>
      <rPr>
        <sz val="12"/>
        <color theme="1"/>
        <rFont val="B Traffic"/>
        <charset val="178"/>
      </rPr>
      <t xml:space="preserve">مراقبت مامایی روتین، شامل مراقبت قبل و بعد از زایمان، زایمان واژینال </t>
    </r>
    <r>
      <rPr>
        <sz val="12"/>
        <color theme="1"/>
        <rFont val="Arial"/>
        <family val="2"/>
        <charset val="1"/>
      </rPr>
      <t>(</t>
    </r>
    <r>
      <rPr>
        <sz val="12"/>
        <color theme="1"/>
        <rFont val="B Traffic"/>
        <charset val="178"/>
      </rPr>
      <t>با یا بدون اپیزیوتومی و یا بدون فورسپس و واکیوم</t>
    </r>
    <r>
      <rPr>
        <sz val="12"/>
        <color theme="1"/>
        <rFont val="Arial"/>
        <family val="2"/>
        <charset val="1"/>
      </rPr>
      <t xml:space="preserve">) </t>
    </r>
    <r>
      <rPr>
        <sz val="12"/>
        <color theme="1"/>
        <rFont val="B Traffic"/>
        <charset val="178"/>
      </rPr>
      <t>به هر روش</t>
    </r>
  </si>
  <si>
    <r>
      <rPr>
        <sz val="12"/>
        <color theme="1"/>
        <rFont val="B Traffic"/>
        <charset val="178"/>
      </rPr>
      <t xml:space="preserve">زایمان بی درد با روش بیهوشی اپیدورال و اسپینال شامل مراقبت مامایی روتین، مراقبت قبل و بعد از زایمان، زایمان واژینال به هر روش </t>
    </r>
    <r>
      <rPr>
        <sz val="12"/>
        <color theme="1"/>
        <rFont val="Calibri"/>
        <family val="2"/>
        <charset val="1"/>
      </rPr>
      <t>(</t>
    </r>
    <r>
      <rPr>
        <sz val="12"/>
        <color theme="1"/>
        <rFont val="B Traffic"/>
        <charset val="178"/>
      </rPr>
      <t>با یا بدون اپیزیوتومی و با یا بدون فورسپس و واکیوم</t>
    </r>
    <r>
      <rPr>
        <sz val="12"/>
        <color theme="1"/>
        <rFont val="Calibri"/>
        <family val="2"/>
        <charset val="1"/>
      </rPr>
      <t xml:space="preserve">) </t>
    </r>
  </si>
  <si>
    <r>
      <rPr>
        <sz val="12"/>
        <color theme="1"/>
        <rFont val="B Traffic"/>
        <charset val="178"/>
      </rPr>
      <t xml:space="preserve">ارزش تام </t>
    </r>
    <r>
      <rPr>
        <sz val="12"/>
        <color theme="1"/>
        <rFont val="Arial"/>
        <family val="2"/>
        <charset val="1"/>
      </rPr>
      <t xml:space="preserve">35 </t>
    </r>
    <r>
      <rPr>
        <sz val="12"/>
        <color theme="1"/>
        <rFont val="B Traffic"/>
        <charset val="178"/>
      </rPr>
      <t>واحد</t>
    </r>
  </si>
  <si>
    <r>
      <rPr>
        <sz val="12"/>
        <color theme="1"/>
        <rFont val="B Traffic"/>
        <charset val="178"/>
      </rPr>
      <t xml:space="preserve">زايمان بي درد با سایر روشهای بیهوشی مانند آنتونکس شامل مراقبت مامايي روتين، مراقبت قبل و بعد از زايمان، زايمان واژينال به هر روش </t>
    </r>
    <r>
      <rPr>
        <sz val="12"/>
        <color theme="1"/>
        <rFont val="Calibri"/>
        <family val="2"/>
        <charset val="1"/>
      </rPr>
      <t>(</t>
    </r>
    <r>
      <rPr>
        <sz val="12"/>
        <color theme="1"/>
        <rFont val="B Traffic"/>
        <charset val="178"/>
      </rPr>
      <t>با يا بدون اپيزيوتومي و با يا بدون فورسپس و واکيوم</t>
    </r>
    <r>
      <rPr>
        <sz val="12"/>
        <color theme="1"/>
        <rFont val="Calibri"/>
        <family val="2"/>
        <charset val="1"/>
      </rPr>
      <t>)</t>
    </r>
  </si>
  <si>
    <r>
      <rPr>
        <sz val="12"/>
        <color theme="1"/>
        <rFont val="B Traffic"/>
        <charset val="178"/>
      </rPr>
      <t xml:space="preserve">زایمان متعدد </t>
    </r>
    <r>
      <rPr>
        <sz val="12"/>
        <color theme="1"/>
        <rFont val="Arial"/>
        <family val="2"/>
        <charset val="1"/>
      </rPr>
      <t>(</t>
    </r>
    <r>
      <rPr>
        <sz val="12"/>
        <color theme="1"/>
        <rFont val="B Traffic"/>
        <charset val="178"/>
      </rPr>
      <t>چند قلویی</t>
    </r>
    <r>
      <rPr>
        <sz val="12"/>
        <color theme="1"/>
        <rFont val="Arial"/>
        <family val="2"/>
        <charset val="1"/>
      </rPr>
      <t>)</t>
    </r>
  </si>
  <si>
    <r>
      <rPr>
        <sz val="12"/>
        <color theme="1"/>
        <rFont val="B Traffic"/>
        <charset val="178"/>
      </rPr>
      <t xml:space="preserve">زایمان متعدد </t>
    </r>
    <r>
      <rPr>
        <sz val="12"/>
        <color theme="1"/>
        <rFont val="Calibri"/>
        <family val="2"/>
        <charset val="1"/>
      </rPr>
      <t>(</t>
    </r>
    <r>
      <rPr>
        <sz val="12"/>
        <color theme="1"/>
        <rFont val="B Traffic"/>
        <charset val="178"/>
      </rPr>
      <t>چند قلویی</t>
    </r>
    <r>
      <rPr>
        <sz val="12"/>
        <color theme="1"/>
        <rFont val="Calibri"/>
        <family val="2"/>
        <charset val="1"/>
      </rPr>
      <t xml:space="preserve">) </t>
    </r>
    <r>
      <rPr>
        <sz val="12"/>
        <color theme="1"/>
        <rFont val="B Traffic"/>
        <charset val="178"/>
      </rPr>
      <t>بی درد با روش بیهوشی اپیدورال و اسپینال</t>
    </r>
  </si>
  <si>
    <r>
      <rPr>
        <sz val="12"/>
        <color theme="1"/>
        <rFont val="B Traffic"/>
        <charset val="178"/>
      </rPr>
      <t xml:space="preserve">زایمان متعدد </t>
    </r>
    <r>
      <rPr>
        <sz val="12"/>
        <color theme="1"/>
        <rFont val="Calibri"/>
        <family val="2"/>
        <charset val="1"/>
      </rPr>
      <t>(</t>
    </r>
    <r>
      <rPr>
        <sz val="12"/>
        <color theme="1"/>
        <rFont val="B Traffic"/>
        <charset val="178"/>
      </rPr>
      <t>چند قلویی</t>
    </r>
    <r>
      <rPr>
        <sz val="12"/>
        <color theme="1"/>
        <rFont val="Calibri"/>
        <family val="2"/>
        <charset val="1"/>
      </rPr>
      <t xml:space="preserve">) </t>
    </r>
    <r>
      <rPr>
        <sz val="12"/>
        <color theme="1"/>
        <rFont val="B Traffic"/>
        <charset val="178"/>
      </rPr>
      <t>بی دردبا سایر روشهای بیهوشی مانند آنتونکس</t>
    </r>
  </si>
  <si>
    <t xml:space="preserve">چرخش خارجی سر، با یا بدون توکولیز </t>
  </si>
  <si>
    <r>
      <rPr>
        <sz val="12"/>
        <color theme="1"/>
        <rFont val="Arial"/>
        <family val="2"/>
        <charset val="1"/>
      </rPr>
      <t>(</t>
    </r>
    <r>
      <rPr>
        <sz val="12"/>
        <color theme="1"/>
        <rFont val="B Traffic"/>
        <charset val="178"/>
      </rPr>
      <t>در زایمان سفالیک قابل گزارش نمی‌باشد</t>
    </r>
    <r>
      <rPr>
        <sz val="12"/>
        <color theme="1"/>
        <rFont val="Arial"/>
        <family val="2"/>
        <charset val="1"/>
      </rPr>
      <t>)</t>
    </r>
  </si>
  <si>
    <t>مراقبت روتین مامایی، شامل قبل از زایمان، زایمان سزارین و مراقبت بعد از سزارین</t>
  </si>
  <si>
    <t>سزارین اکرتا، پرکرتا و اینکرتا همراه با هیسترکتومی</t>
  </si>
  <si>
    <t>هیسترکتومی توتال یا ساب توتال بعد از زایمان سزارین</t>
  </si>
  <si>
    <r>
      <rPr>
        <sz val="12"/>
        <color theme="1"/>
        <rFont val="B Traffic"/>
        <charset val="178"/>
      </rPr>
      <t xml:space="preserve">زایمان واژینال متعاقب زایمان سزارین قبلی </t>
    </r>
    <r>
      <rPr>
        <sz val="12"/>
        <color theme="1"/>
        <rFont val="Arial"/>
        <family val="2"/>
        <charset val="1"/>
      </rPr>
      <t>(</t>
    </r>
    <r>
      <rPr>
        <sz val="12"/>
        <color theme="1"/>
        <rFont val="B Traffic"/>
        <charset val="178"/>
      </rPr>
      <t>فقط برای موارد با سابقه یک‌بار سزارین</t>
    </r>
    <r>
      <rPr>
        <sz val="12"/>
        <color theme="1"/>
        <rFont val="Arial"/>
        <family val="2"/>
        <charset val="1"/>
      </rPr>
      <t xml:space="preserve">) </t>
    </r>
    <r>
      <rPr>
        <sz val="12"/>
        <color theme="1"/>
        <rFont val="B Traffic"/>
        <charset val="178"/>
      </rPr>
      <t xml:space="preserve">یا </t>
    </r>
    <r>
      <rPr>
        <sz val="12"/>
        <color theme="1"/>
        <rFont val="Arial"/>
        <family val="2"/>
        <charset val="1"/>
      </rPr>
      <t xml:space="preserve">VBAC </t>
    </r>
    <r>
      <rPr>
        <sz val="12"/>
        <color theme="1"/>
        <rFont val="B Traffic"/>
        <charset val="178"/>
      </rPr>
      <t xml:space="preserve">شامل مراقبت روتین مامایی شامل قبل از زایمان، زایمان واژینال </t>
    </r>
    <r>
      <rPr>
        <sz val="12"/>
        <color theme="1"/>
        <rFont val="Arial"/>
        <family val="2"/>
        <charset val="1"/>
      </rPr>
      <t>(</t>
    </r>
    <r>
      <rPr>
        <sz val="12"/>
        <color theme="1"/>
        <rFont val="B Traffic"/>
        <charset val="178"/>
      </rPr>
      <t>با یا بدون اپیزیوتومی و یا فورسپس</t>
    </r>
    <r>
      <rPr>
        <sz val="12"/>
        <color theme="1"/>
        <rFont val="Arial"/>
        <family val="2"/>
        <charset val="1"/>
      </rPr>
      <t xml:space="preserve">) </t>
    </r>
    <r>
      <rPr>
        <sz val="12"/>
        <color theme="1"/>
        <rFont val="B Traffic"/>
        <charset val="178"/>
      </rPr>
      <t>و مراقبت بعد از زایمان</t>
    </r>
  </si>
  <si>
    <r>
      <rPr>
        <sz val="12"/>
        <color theme="1"/>
        <rFont val="B Traffic"/>
        <charset val="178"/>
      </rPr>
      <t xml:space="preserve">زایمان واژینال متعاقب زایمان سزارین قبلی به روش بی دردی </t>
    </r>
    <r>
      <rPr>
        <sz val="12"/>
        <color theme="1"/>
        <rFont val="Calibri"/>
        <family val="2"/>
        <charset val="1"/>
      </rPr>
      <t>(</t>
    </r>
    <r>
      <rPr>
        <sz val="12"/>
        <color theme="1"/>
        <rFont val="B Traffic"/>
        <charset val="178"/>
      </rPr>
      <t>فقط برای موارد با سابقه یک‌بار سزارین</t>
    </r>
    <r>
      <rPr>
        <sz val="12"/>
        <color theme="1"/>
        <rFont val="Calibri"/>
        <family val="2"/>
        <charset val="1"/>
      </rPr>
      <t xml:space="preserve">) </t>
    </r>
    <r>
      <rPr>
        <sz val="12"/>
        <color theme="1"/>
        <rFont val="B Traffic"/>
        <charset val="178"/>
      </rPr>
      <t xml:space="preserve">یا </t>
    </r>
    <r>
      <rPr>
        <sz val="12"/>
        <color theme="1"/>
        <rFont val="Calibri"/>
        <family val="2"/>
        <charset val="1"/>
      </rPr>
      <t xml:space="preserve">VBAC </t>
    </r>
    <r>
      <rPr>
        <sz val="12"/>
        <color theme="1"/>
        <rFont val="B Traffic"/>
        <charset val="178"/>
      </rPr>
      <t xml:space="preserve">شامل مراقبت روتین مامایی شامل قبل از زایمان، زایمان واژینال </t>
    </r>
    <r>
      <rPr>
        <sz val="12"/>
        <color theme="1"/>
        <rFont val="Calibri"/>
        <family val="2"/>
        <charset val="1"/>
      </rPr>
      <t>(</t>
    </r>
    <r>
      <rPr>
        <sz val="12"/>
        <color theme="1"/>
        <rFont val="B Traffic"/>
        <charset val="178"/>
      </rPr>
      <t>با یا بدون اپیزیوتومی و یا فورسپس</t>
    </r>
    <r>
      <rPr>
        <sz val="12"/>
        <color theme="1"/>
        <rFont val="Calibri"/>
        <family val="2"/>
        <charset val="1"/>
      </rPr>
      <t xml:space="preserve">) </t>
    </r>
    <r>
      <rPr>
        <sz val="12"/>
        <color theme="1"/>
        <rFont val="B Traffic"/>
        <charset val="178"/>
      </rPr>
      <t>و مراقبت بعد از زایمان</t>
    </r>
  </si>
  <si>
    <r>
      <rPr>
        <sz val="12"/>
        <color theme="1"/>
        <rFont val="B Traffic"/>
        <charset val="178"/>
      </rPr>
      <t xml:space="preserve">ارزش تام </t>
    </r>
    <r>
      <rPr>
        <sz val="12"/>
        <color theme="1"/>
        <rFont val="Arial"/>
        <family val="2"/>
        <charset val="1"/>
      </rPr>
      <t xml:space="preserve">38 </t>
    </r>
    <r>
      <rPr>
        <sz val="12"/>
        <color theme="1"/>
        <rFont val="B Traffic"/>
        <charset val="178"/>
      </rPr>
      <t>واحد</t>
    </r>
  </si>
  <si>
    <t>درمان سقط ناکامل؛ در هر تریمستر، به کمک جراحی یا درمان سقط فراموش شده، به کمک جراحی؛ سه ماهه اول یا سه ماهه دوم</t>
  </si>
  <si>
    <r>
      <rPr>
        <sz val="12"/>
        <color theme="1"/>
        <rFont val="B Traffic"/>
        <charset val="178"/>
      </rPr>
      <t xml:space="preserve">درمان سقط عفونی به کمک جراحی یا هر گونه سقط القایی و تخلیه‌ای در سه ماهه دوم بارداری با یا بدون مصرف دارو </t>
    </r>
    <r>
      <rPr>
        <sz val="12"/>
        <color theme="1"/>
        <rFont val="Arial"/>
        <family val="2"/>
        <charset val="1"/>
      </rPr>
      <t xml:space="preserve">( </t>
    </r>
    <r>
      <rPr>
        <sz val="12"/>
        <color theme="1"/>
        <rFont val="B Traffic"/>
        <charset val="178"/>
      </rPr>
      <t>پروستاگلاندین</t>
    </r>
    <r>
      <rPr>
        <sz val="12"/>
        <color theme="1"/>
        <rFont val="Arial"/>
        <family val="2"/>
        <charset val="1"/>
      </rPr>
      <t xml:space="preserve">) </t>
    </r>
    <r>
      <rPr>
        <sz val="12"/>
        <color theme="1"/>
        <rFont val="B Traffic"/>
        <charset val="178"/>
      </rPr>
      <t xml:space="preserve">و یا وسیله </t>
    </r>
    <r>
      <rPr>
        <sz val="12"/>
        <color theme="1"/>
        <rFont val="Arial"/>
        <family val="2"/>
        <charset val="1"/>
      </rPr>
      <t>(</t>
    </r>
    <r>
      <rPr>
        <sz val="12"/>
        <color theme="1"/>
        <rFont val="B Traffic"/>
        <charset val="178"/>
      </rPr>
      <t>لامیناریا</t>
    </r>
    <r>
      <rPr>
        <sz val="12"/>
        <color theme="1"/>
        <rFont val="Arial"/>
        <family val="2"/>
        <charset val="1"/>
      </rPr>
      <t xml:space="preserve">) </t>
    </r>
    <r>
      <rPr>
        <sz val="12"/>
        <color theme="1"/>
        <rFont val="B Traffic"/>
        <charset val="178"/>
      </rPr>
      <t>با یا بدون کورتاژ شامل بستری در بیمارستان و ویزیت‌ها، زایمان جنین و جفت و پرده ها با دیلاتاسیون و کوتاژ و یا تخلیه</t>
    </r>
  </si>
  <si>
    <t xml:space="preserve">سقط القایی به وسیله دیلاتاسیون و کورتاژ </t>
  </si>
  <si>
    <t xml:space="preserve">سسقط القایی با هیستروتومی </t>
  </si>
  <si>
    <r>
      <rPr>
        <sz val="12"/>
        <color theme="1"/>
        <rFont val="Arial"/>
        <family val="2"/>
        <charset val="1"/>
      </rPr>
      <t>(</t>
    </r>
    <r>
      <rPr>
        <sz val="12"/>
        <color theme="1"/>
        <rFont val="B Traffic"/>
        <charset val="178"/>
      </rPr>
      <t>وقتی که اقدام برای تخلیه با تزریق داخل مایع آمنیوتیک موفق نشده باشد یا وقتی که اقدام برای تخلیه با کمک دارو موفق نشده باشد</t>
    </r>
    <r>
      <rPr>
        <sz val="12"/>
        <color theme="1"/>
        <rFont val="Arial"/>
        <family val="2"/>
        <charset val="1"/>
      </rPr>
      <t>) (</t>
    </r>
    <r>
      <rPr>
        <sz val="12"/>
        <color theme="1"/>
        <rFont val="B Traffic"/>
        <charset val="178"/>
      </rPr>
      <t xml:space="preserve">برای وارد کردن دیلاتاتور سرویکس از کد </t>
    </r>
    <r>
      <rPr>
        <sz val="12"/>
        <color theme="1"/>
        <rFont val="Arial"/>
        <family val="2"/>
        <charset val="1"/>
      </rPr>
      <t xml:space="preserve">502135 </t>
    </r>
    <r>
      <rPr>
        <sz val="12"/>
        <color theme="1"/>
        <rFont val="B Traffic"/>
        <charset val="178"/>
      </rPr>
      <t>استفاده کنید</t>
    </r>
    <r>
      <rPr>
        <sz val="12"/>
        <color theme="1"/>
        <rFont val="Arial"/>
        <family val="2"/>
        <charset val="1"/>
      </rPr>
      <t>) (</t>
    </r>
    <r>
      <rPr>
        <sz val="12"/>
        <color theme="1"/>
        <rFont val="B Traffic"/>
        <charset val="178"/>
      </rPr>
      <t>پوشش بیمه پایه منوط به داشتن مجوزهای قانونی خواهد بود</t>
    </r>
    <r>
      <rPr>
        <sz val="12"/>
        <color theme="1"/>
        <rFont val="Arial"/>
        <family val="2"/>
        <charset val="1"/>
      </rPr>
      <t>)</t>
    </r>
  </si>
  <si>
    <r>
      <rPr>
        <sz val="12"/>
        <color theme="1"/>
        <rFont val="B Traffic"/>
        <charset val="178"/>
      </rPr>
      <t xml:space="preserve">سقط القایی با دارو در </t>
    </r>
    <r>
      <rPr>
        <sz val="12"/>
        <color theme="1"/>
        <rFont val="Calibri"/>
        <family val="2"/>
        <charset val="1"/>
      </rPr>
      <t xml:space="preserve">3 </t>
    </r>
    <r>
      <rPr>
        <sz val="12"/>
        <color theme="1"/>
        <rFont val="B Traffic"/>
        <charset val="178"/>
      </rPr>
      <t>ماه اول با هر تعداد استعمال دارو</t>
    </r>
  </si>
  <si>
    <t>کاهش تعداد جنین‌ها در حاملگی چند جنینی، جنین اول</t>
  </si>
  <si>
    <t xml:space="preserve">کاهش تعداد جنین‌ها در حاملگی چند جنینی به ازای هر جنین اضافه </t>
  </si>
  <si>
    <t>تخلیه رحم و کورتاژ برای مول هیداتید فرم</t>
  </si>
  <si>
    <r>
      <rPr>
        <sz val="12"/>
        <color theme="1"/>
        <rFont val="B Traffic"/>
        <charset val="178"/>
      </rPr>
      <t xml:space="preserve">درآوردن بخیه سرکلاژ تحت بیهوشی </t>
    </r>
    <r>
      <rPr>
        <sz val="12"/>
        <color theme="1"/>
        <rFont val="Arial"/>
        <family val="2"/>
        <charset val="1"/>
      </rPr>
      <t>(</t>
    </r>
    <r>
      <rPr>
        <sz val="12"/>
        <color theme="1"/>
        <rFont val="B Traffic"/>
        <charset val="178"/>
      </rPr>
      <t>به جز بیحسی موضعی</t>
    </r>
    <r>
      <rPr>
        <sz val="12"/>
        <color theme="1"/>
        <rFont val="Arial"/>
        <family val="2"/>
        <charset val="1"/>
      </rPr>
      <t>)</t>
    </r>
  </si>
  <si>
    <r>
      <rPr>
        <sz val="12"/>
        <color theme="1"/>
        <rFont val="B Traffic"/>
        <charset val="178"/>
      </rPr>
      <t xml:space="preserve">کوراژ به هر روش </t>
    </r>
    <r>
      <rPr>
        <sz val="12"/>
        <color theme="1"/>
        <rFont val="Calibri"/>
        <family val="2"/>
        <charset val="1"/>
      </rPr>
      <t>(</t>
    </r>
    <r>
      <rPr>
        <sz val="12"/>
        <color theme="1"/>
        <rFont val="B Traffic"/>
        <charset val="178"/>
      </rPr>
      <t>عمل مستقل</t>
    </r>
    <r>
      <rPr>
        <sz val="12"/>
        <color theme="1"/>
        <rFont val="Calibri"/>
        <family val="2"/>
        <charset val="1"/>
      </rPr>
      <t xml:space="preserve">) </t>
    </r>
  </si>
  <si>
    <r>
      <rPr>
        <sz val="12"/>
        <color theme="1"/>
        <rFont val="Calibri"/>
        <family val="2"/>
        <charset val="1"/>
      </rPr>
      <t>(</t>
    </r>
    <r>
      <rPr>
        <sz val="12"/>
        <color theme="1"/>
        <rFont val="B Traffic"/>
        <charset val="178"/>
      </rPr>
      <t>این کد با کدهای مربوط با زایمان قابل گزارش و اخذ نمی‌باشد</t>
    </r>
    <r>
      <rPr>
        <sz val="12"/>
        <color theme="1"/>
        <rFont val="Calibri"/>
        <family val="2"/>
        <charset val="1"/>
      </rPr>
      <t>)</t>
    </r>
  </si>
  <si>
    <t>انسیزیون و درناژ کیست عفونی مجرای تیروگلوس</t>
  </si>
  <si>
    <r>
      <rPr>
        <sz val="12"/>
        <color theme="1"/>
        <rFont val="B Traffic"/>
        <charset val="178"/>
      </rPr>
      <t>بيوپسی سوزنی يا آسپيراسيون کيست تيروئيد (</t>
    </r>
    <r>
      <rPr>
        <sz val="12"/>
        <color rgb="FF000000"/>
        <rFont val="Calibri"/>
        <family val="2"/>
        <charset val="1"/>
      </rPr>
      <t xml:space="preserve">FNA) </t>
    </r>
  </si>
  <si>
    <r>
      <rPr>
        <sz val="12"/>
        <color rgb="FF000000"/>
        <rFont val="Calibri"/>
        <family val="2"/>
        <charset val="1"/>
      </rPr>
      <t>(</t>
    </r>
    <r>
      <rPr>
        <sz val="12"/>
        <color rgb="FF000000"/>
        <rFont val="B Traffic"/>
        <charset val="178"/>
      </rPr>
      <t>هزينه راديولوژی جداگانه قابل محاسبه نمی‌باشد</t>
    </r>
    <r>
      <rPr>
        <sz val="12"/>
        <color rgb="FF000000"/>
        <rFont val="Calibri"/>
        <family val="2"/>
        <charset val="1"/>
      </rPr>
      <t>)</t>
    </r>
  </si>
  <si>
    <t>اکسيزيون كيست يا ادنوم تيروئيد،با يا بدون برداشتن ايسم؛ یک طرفه</t>
  </si>
  <si>
    <t>لوبکتومی کامل یا ناقص تیروئید، یک طرفه؛ با یا بدون برداشتن ایسم</t>
  </si>
  <si>
    <t>تیروئیدکتومی توتال، ساب توتال از جمله زیر جناغی برای موارد خوش‌خیم</t>
  </si>
  <si>
    <t>تیروئیدکتومی کامل یا ساب توتال برای بدخیمی؛ با دیسکسیون محدود گردن</t>
  </si>
  <si>
    <t>تیروئیدکتومی کامل یا ساب توتال برای بدخیمی؛ با دیسکسیون رادیکال گردن</t>
  </si>
  <si>
    <t>تیروئیدکتومی کامل یا ساب توتال برای بدخیمی؛ با دیسکسیون رادیکال گردن با درآوردن تیموس</t>
  </si>
  <si>
    <t>تیروئیدکتومی، درآوردن همه بافت باقیمانده تیروئید به دنبال درآوردن قبلی یک قسمت از تیروئید</t>
  </si>
  <si>
    <t>تیروئیدکتومی شامل تیروئید زیر جناغی؛ از راه استرنوتومی یا بازکردن قفسه سینه</t>
  </si>
  <si>
    <t>اکسیزیون کیست یا سینوس مجرای تیروگلوسال</t>
  </si>
  <si>
    <t xml:space="preserve">اکسیزیون کیست یا سینوس مجرای تیروگلوسال عود کرده </t>
  </si>
  <si>
    <r>
      <rPr>
        <sz val="12"/>
        <color rgb="FF000000"/>
        <rFont val="Calibri"/>
        <family val="2"/>
        <charset val="1"/>
      </rPr>
      <t>(</t>
    </r>
    <r>
      <rPr>
        <sz val="12"/>
        <color rgb="FF000000"/>
        <rFont val="B Traffic"/>
        <charset val="178"/>
      </rPr>
      <t>هزینه رادیولوژی به طور جداگانه محاسبه می‌گردد</t>
    </r>
    <r>
      <rPr>
        <sz val="12"/>
        <color rgb="FF000000"/>
        <rFont val="Calibri"/>
        <family val="2"/>
        <charset val="1"/>
      </rPr>
      <t>)</t>
    </r>
  </si>
  <si>
    <t xml:space="preserve">پاراتیروئیدکتومی </t>
  </si>
  <si>
    <r>
      <rPr>
        <sz val="12"/>
        <color rgb="FF000000"/>
        <rFont val="Calibri"/>
        <family val="2"/>
        <charset val="1"/>
      </rPr>
      <t>(</t>
    </r>
    <r>
      <rPr>
        <sz val="12"/>
        <color rgb="FF000000"/>
        <rFont val="B Traffic"/>
        <charset val="178"/>
      </rPr>
      <t>با کدهای مربوط به تیرئیدکتومی قابل گزارش و اخذ نمی‌باشد</t>
    </r>
    <r>
      <rPr>
        <sz val="12"/>
        <color rgb="FF000000"/>
        <rFont val="Calibri"/>
        <family val="2"/>
        <charset val="1"/>
      </rPr>
      <t>)</t>
    </r>
  </si>
  <si>
    <t>پاراتیروئیدکتومی یا اکسپلوراسیون مجدد مدیاستن، از راه قفسه سینه یا استرنوتومی</t>
  </si>
  <si>
    <t xml:space="preserve">اتوترانسپلنت پاراتیروئید </t>
  </si>
  <si>
    <r>
      <rPr>
        <sz val="12"/>
        <color theme="1"/>
        <rFont val="B Traffic"/>
        <charset val="178"/>
      </rPr>
      <t xml:space="preserve">درآوردن تیموس، ناقص یا کامل؛ از راه گردن </t>
    </r>
    <r>
      <rPr>
        <sz val="12"/>
        <color theme="1"/>
        <rFont val="Calibri"/>
        <family val="2"/>
        <charset val="1"/>
      </rPr>
      <t>(</t>
    </r>
    <r>
      <rPr>
        <sz val="12"/>
        <color theme="1"/>
        <rFont val="B Traffic"/>
        <charset val="178"/>
      </rPr>
      <t>عمل مستقل</t>
    </r>
    <r>
      <rPr>
        <sz val="12"/>
        <color theme="1"/>
        <rFont val="Calibri"/>
        <family val="2"/>
        <charset val="1"/>
      </rPr>
      <t>)</t>
    </r>
  </si>
  <si>
    <t>خارج کردن تمام یا بخشی از تیموس برای تسهیل اعمال جراحی مادرزادی قلب</t>
  </si>
  <si>
    <t xml:space="preserve">درآوردن تیموس، ناقص یا کامل؛ با استرنوتومی یا از راه قفسه سینه، با یا بدون دیسکسیون رادیکال مدیاستن </t>
  </si>
  <si>
    <r>
      <rPr>
        <sz val="12"/>
        <color theme="1"/>
        <rFont val="B Traffic"/>
        <charset val="178"/>
      </rPr>
      <t xml:space="preserve">آدرنالکتومی ناقص یا کامل، یا اکسپلوراسیون غده فوقکلیوی با یا بدون بیوپسی، از راه شکم، کمر یا پشت </t>
    </r>
    <r>
      <rPr>
        <sz val="12"/>
        <color theme="1"/>
        <rFont val="Calibri"/>
        <family val="2"/>
        <charset val="1"/>
      </rPr>
      <t>(</t>
    </r>
    <r>
      <rPr>
        <sz val="12"/>
        <color theme="1"/>
        <rFont val="B Traffic"/>
        <charset val="178"/>
      </rPr>
      <t>عمل مستقل</t>
    </r>
    <r>
      <rPr>
        <sz val="12"/>
        <color theme="1"/>
        <rFont val="Calibri"/>
        <family val="2"/>
        <charset val="1"/>
      </rPr>
      <t xml:space="preserve">) </t>
    </r>
    <r>
      <rPr>
        <sz val="12"/>
        <color theme="1"/>
        <rFont val="B Traffic"/>
        <charset val="178"/>
      </rPr>
      <t>یا با اکسیزیون تومور خلف صفاقی مجاور</t>
    </r>
  </si>
  <si>
    <r>
      <rPr>
        <sz val="12"/>
        <color rgb="FF000000"/>
        <rFont val="Calibri"/>
        <family val="2"/>
        <charset val="1"/>
      </rPr>
      <t xml:space="preserve"> (</t>
    </r>
    <r>
      <rPr>
        <sz val="12"/>
        <color rgb="FF000000"/>
        <rFont val="B Traffic"/>
        <charset val="178"/>
      </rPr>
      <t xml:space="preserve">برای اکسیزیون فئوکروموسیتوم دور یا منتشر به </t>
    </r>
    <r>
      <rPr>
        <sz val="12"/>
        <color rgb="FF000000"/>
        <rFont val="Calibri"/>
        <family val="2"/>
        <charset val="1"/>
      </rPr>
      <t xml:space="preserve">402030 </t>
    </r>
    <r>
      <rPr>
        <sz val="12"/>
        <color rgb="FF000000"/>
        <rFont val="B Traffic"/>
        <charset val="178"/>
      </rPr>
      <t>رجوع گردد</t>
    </r>
    <r>
      <rPr>
        <sz val="12"/>
        <color rgb="FF000000"/>
        <rFont val="Calibri"/>
        <family val="2"/>
        <charset val="1"/>
      </rPr>
      <t xml:space="preserve">) </t>
    </r>
  </si>
  <si>
    <t>اکسیزیون تومور جسم کاروتید؛ بدون اکسیزیون شریان کاروتید</t>
  </si>
  <si>
    <t>اکسیزیون تومور جسم کاروتید؛ با اکسیزیون شراین کاروتید</t>
  </si>
  <si>
    <r>
      <rPr>
        <sz val="12"/>
        <color theme="1"/>
        <rFont val="B Traffic"/>
        <charset val="178"/>
      </rPr>
      <t>پونکسیون فضای ساب دورال، فونتانل، ونتریکول، (</t>
    </r>
    <r>
      <rPr>
        <sz val="12"/>
        <color theme="1"/>
        <rFont val="Calibri"/>
        <family val="2"/>
        <charset val="1"/>
      </rPr>
      <t>2</t>
    </r>
    <r>
      <rPr>
        <sz val="12"/>
        <color rgb="FF000000"/>
        <rFont val="Calibri"/>
        <family val="2"/>
        <charset val="1"/>
      </rPr>
      <t xml:space="preserve">C1–C)، مخزن شنت با یا بدون تزریق دارو </t>
    </r>
  </si>
  <si>
    <t>پونکسیون لوله یا مخزن شنت برای آسپیراسیون یا تزریق</t>
  </si>
  <si>
    <r>
      <rPr>
        <sz val="12"/>
        <color rgb="FF000000"/>
        <rFont val="Calibri"/>
        <family val="2"/>
        <charset val="1"/>
      </rPr>
      <t xml:space="preserve"> (</t>
    </r>
    <r>
      <rPr>
        <sz val="12"/>
        <color rgb="FF000000"/>
        <rFont val="B Traffic"/>
        <charset val="178"/>
      </rPr>
      <t>هزینه رادیولوژی به طور جداگانه محاسبه می‌گردد</t>
    </r>
    <r>
      <rPr>
        <sz val="12"/>
        <color rgb="FF000000"/>
        <rFont val="Calibri"/>
        <family val="2"/>
        <charset val="1"/>
      </rPr>
      <t>)</t>
    </r>
  </si>
  <si>
    <t>سوراخ کردن با مته برای پونکسیون ساب دورال یا ونتریکولار؛ با مواد حاجب برای تخلیه و یا درناژ هماتوم ساب دورال</t>
  </si>
  <si>
    <r>
      <rPr>
        <sz val="12"/>
        <color rgb="FF000000"/>
        <rFont val="Calibri"/>
        <family val="2"/>
        <charset val="1"/>
      </rPr>
      <t xml:space="preserve"> (</t>
    </r>
    <r>
      <rPr>
        <sz val="12"/>
        <color rgb="FF000000"/>
        <rFont val="B Traffic"/>
        <charset val="178"/>
      </rPr>
      <t xml:space="preserve">برای قرار دادن کاتتر بطنی داخل جمجمه به وسیله نورواندوسکوپ از کد </t>
    </r>
    <r>
      <rPr>
        <sz val="12"/>
        <color rgb="FF000000"/>
        <rFont val="Calibri"/>
        <family val="2"/>
        <charset val="1"/>
      </rPr>
      <t xml:space="preserve">600830 </t>
    </r>
    <r>
      <rPr>
        <sz val="12"/>
        <color rgb="FF000000"/>
        <rFont val="B Traffic"/>
        <charset val="178"/>
      </rPr>
      <t>استفاده گردد</t>
    </r>
    <r>
      <rPr>
        <sz val="12"/>
        <color rgb="FF000000"/>
        <rFont val="Calibri"/>
        <family val="2"/>
        <charset val="1"/>
      </rPr>
      <t xml:space="preserve">) </t>
    </r>
  </si>
  <si>
    <r>
      <rPr>
        <sz val="12"/>
        <color theme="1"/>
        <rFont val="B Traffic"/>
        <charset val="178"/>
      </rPr>
      <t xml:space="preserve">سوراخ (های) </t>
    </r>
    <r>
      <rPr>
        <sz val="12"/>
        <color rgb="FF000000"/>
        <rFont val="Calibri"/>
        <family val="2"/>
        <charset val="1"/>
      </rPr>
      <t>Burr یا ترفین؛ با درناژ آبسه یا کیست مغز</t>
    </r>
  </si>
  <si>
    <r>
      <rPr>
        <sz val="12"/>
        <color theme="1"/>
        <rFont val="B Traffic"/>
        <charset val="178"/>
      </rPr>
      <t xml:space="preserve">سوراخ (های) </t>
    </r>
    <r>
      <rPr>
        <sz val="12"/>
        <color rgb="FF000000"/>
        <rFont val="Calibri"/>
        <family val="2"/>
        <charset val="1"/>
      </rPr>
      <t>Burr یا ترفین؛ با آسپیراسیون مجدد آبسه یا کیست داخل جمجمه‌ای</t>
    </r>
  </si>
  <si>
    <r>
      <rPr>
        <sz val="12"/>
        <color theme="1"/>
        <rFont val="B Traffic"/>
        <charset val="178"/>
      </rPr>
      <t xml:space="preserve">برهول </t>
    </r>
    <r>
      <rPr>
        <sz val="12"/>
        <color theme="1"/>
        <rFont val="Calibri"/>
        <family val="2"/>
        <charset val="1"/>
      </rPr>
      <t>(</t>
    </r>
    <r>
      <rPr>
        <sz val="12"/>
        <color theme="1"/>
        <rFont val="B Traffic"/>
        <charset val="178"/>
      </rPr>
      <t>یک یا چند</t>
    </r>
    <r>
      <rPr>
        <sz val="12"/>
        <color theme="1"/>
        <rFont val="Calibri"/>
        <family val="2"/>
        <charset val="1"/>
      </rPr>
      <t>)</t>
    </r>
    <r>
      <rPr>
        <sz val="12"/>
        <color theme="1"/>
        <rFont val="B Traffic"/>
        <charset val="178"/>
      </rPr>
      <t>، به تنهایی، برای تخلیه هماتوم؛ اکسترادورال یا ساب دورال</t>
    </r>
  </si>
  <si>
    <r>
      <rPr>
        <sz val="12"/>
        <color theme="1"/>
        <rFont val="B Traffic"/>
        <charset val="178"/>
      </rPr>
      <t xml:space="preserve">سوراخ (های) </t>
    </r>
    <r>
      <rPr>
        <sz val="12"/>
        <color rgb="FF000000"/>
        <rFont val="Calibri"/>
        <family val="2"/>
        <charset val="1"/>
      </rPr>
      <t>Burr</t>
    </r>
    <r>
      <rPr>
        <sz val="12"/>
        <color rgb="FF000000"/>
        <rFont val="B Traffic"/>
        <charset val="178"/>
      </rPr>
      <t>؛ با آسپیراسیون کیست یا هماتوم داخل مغزی</t>
    </r>
  </si>
  <si>
    <r>
      <rPr>
        <sz val="12"/>
        <color theme="1"/>
        <rFont val="B Traffic"/>
        <charset val="178"/>
      </rPr>
      <t xml:space="preserve">تعبیه مخزن یا کارگذاری کاتتر ونتریکولار، یا الکترود </t>
    </r>
    <r>
      <rPr>
        <sz val="12"/>
        <color rgb="FF000000"/>
        <rFont val="Calibri"/>
        <family val="2"/>
        <charset val="1"/>
      </rPr>
      <t>EEG یا وسیله ثبت فشار یا پمپ</t>
    </r>
  </si>
  <si>
    <r>
      <rPr>
        <sz val="12"/>
        <color rgb="FF000000"/>
        <rFont val="Calibri"/>
        <family val="2"/>
        <charset val="1"/>
      </rPr>
      <t xml:space="preserve"> (</t>
    </r>
    <r>
      <rPr>
        <sz val="12"/>
        <color rgb="FF000000"/>
        <rFont val="B Traffic"/>
        <charset val="178"/>
      </rPr>
      <t xml:space="preserve">برای قرار دادن کاتتر بطنی داخل جمجمه به وسیله نورواندوسکوپ از کد </t>
    </r>
    <r>
      <rPr>
        <sz val="12"/>
        <color rgb="FF000000"/>
        <rFont val="Calibri"/>
        <family val="2"/>
        <charset val="1"/>
      </rPr>
      <t xml:space="preserve">600830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پر کردن و نگهداری پمپ تزریق قابل کاشت برای درمان دارویی نخاع یا مغز از کد </t>
    </r>
    <r>
      <rPr>
        <sz val="12"/>
        <color rgb="FF000000"/>
        <rFont val="Calibri"/>
        <family val="2"/>
        <charset val="1"/>
      </rPr>
      <t xml:space="preserve">901445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شیمی درمانی از کد </t>
    </r>
    <r>
      <rPr>
        <sz val="12"/>
        <color rgb="FF000000"/>
        <rFont val="Calibri"/>
        <family val="2"/>
        <charset val="1"/>
      </rPr>
      <t xml:space="preserve">901560 </t>
    </r>
    <r>
      <rPr>
        <sz val="12"/>
        <color rgb="FF000000"/>
        <rFont val="B Traffic"/>
        <charset val="178"/>
      </rPr>
      <t>استفاده گردد</t>
    </r>
    <r>
      <rPr>
        <sz val="12"/>
        <color rgb="FF000000"/>
        <rFont val="Calibri"/>
        <family val="2"/>
        <charset val="1"/>
      </rPr>
      <t xml:space="preserve">) </t>
    </r>
  </si>
  <si>
    <r>
      <rPr>
        <sz val="12"/>
        <color theme="1"/>
        <rFont val="B Traffic"/>
        <charset val="178"/>
      </rPr>
      <t xml:space="preserve">سوراخ(های) </t>
    </r>
    <r>
      <rPr>
        <sz val="12"/>
        <color rgb="FF000000"/>
        <rFont val="Calibri"/>
        <family val="2"/>
        <charset val="1"/>
      </rPr>
      <t xml:space="preserve">Burr یا ترفین به منظور بررسی، بالای چادرینه، بدون جراحی متعاقب؛ زیر چادرینه، یک یا دو طرفه </t>
    </r>
  </si>
  <si>
    <t xml:space="preserve">کرانیکتومی یا کرانیوتومی، به منظور بررسی؛ بالای چادرینه </t>
  </si>
  <si>
    <r>
      <rPr>
        <sz val="12"/>
        <color theme="1"/>
        <rFont val="B Traffic"/>
        <charset val="178"/>
      </rPr>
      <t xml:space="preserve">کرانیکتومی یا کرانیوتومی برای بررسی،زیر چادرینه </t>
    </r>
    <r>
      <rPr>
        <sz val="12"/>
        <color theme="1"/>
        <rFont val="Calibri"/>
        <family val="2"/>
        <charset val="1"/>
      </rPr>
      <t>(</t>
    </r>
    <r>
      <rPr>
        <sz val="12"/>
        <color theme="1"/>
        <rFont val="B Traffic"/>
        <charset val="178"/>
      </rPr>
      <t>فضای خلفی</t>
    </r>
    <r>
      <rPr>
        <sz val="12"/>
        <color theme="1"/>
        <rFont val="Calibri"/>
        <family val="2"/>
        <charset val="1"/>
      </rPr>
      <t>)</t>
    </r>
  </si>
  <si>
    <t>کرانیکتومی یا کرانیوتومی برای تخلیه هماتوم، بالای چادرینه؛ اکسترادورال یا ساب دورال، داخل مغزی</t>
  </si>
  <si>
    <t>کرانیکتومی یا کرانیوتومی برای تخلیه هماتوم، زیر چادرینه، اکسترادورال یا ساب دورال</t>
  </si>
  <si>
    <t>کرانیکتومی یا کرانیوتومی برای تخلیه هماتوم، داخل مخچه‌ای</t>
  </si>
  <si>
    <t xml:space="preserve">انسیزیون و کارگذاری گرافت استخوان جمجمه زیر پوست </t>
  </si>
  <si>
    <t>کرانیکتومی یا کرانیوتومی، درناژ آبسه داخل جمجمه‌ای؛ بالای چادرینه</t>
  </si>
  <si>
    <t>کرانیکتومی یا کرانیوتومی، درناژ آبسه داخل جمجمه‌ای؛ زیر چادرینه</t>
  </si>
  <si>
    <r>
      <rPr>
        <sz val="12"/>
        <color theme="1"/>
        <rFont val="B Traffic"/>
        <charset val="178"/>
      </rPr>
      <t xml:space="preserve"> کرانیکتومی یا کرانیوتومی به منظور کاهش فشار، با یا بدون دوراپلاستی، برای درمان افزایش فشار داخل جمجمه‌ای، بدون تخلیه هماتوم داخل پارنشیمی با یا بدون لوبکتومی تمپورال </t>
    </r>
    <r>
      <rPr>
        <sz val="12"/>
        <color theme="1"/>
        <rFont val="Calibri"/>
        <family val="2"/>
        <charset val="1"/>
      </rPr>
      <t>(</t>
    </r>
    <r>
      <rPr>
        <sz val="12"/>
        <color theme="1"/>
        <rFont val="B Traffic"/>
        <charset val="178"/>
      </rPr>
      <t>با الکتروکورتیکوگرافی حین عمل جراحی</t>
    </r>
    <r>
      <rPr>
        <sz val="12"/>
        <color theme="1"/>
        <rFont val="Calibri"/>
        <family val="2"/>
        <charset val="1"/>
      </rPr>
      <t>)</t>
    </r>
  </si>
  <si>
    <r>
      <rPr>
        <sz val="12"/>
        <color rgb="FF000000"/>
        <rFont val="Calibri"/>
        <family val="2"/>
        <charset val="1"/>
      </rPr>
      <t xml:space="preserve"> (</t>
    </r>
    <r>
      <rPr>
        <sz val="12"/>
        <color rgb="FF000000"/>
        <rFont val="B Traffic"/>
        <charset val="178"/>
      </rPr>
      <t xml:space="preserve">برای کاهش فشار ساب تمپورال از کد </t>
    </r>
    <r>
      <rPr>
        <sz val="12"/>
        <color rgb="FF000000"/>
        <rFont val="Calibri"/>
        <family val="2"/>
        <charset val="1"/>
      </rPr>
      <t xml:space="preserve">600190 </t>
    </r>
    <r>
      <rPr>
        <sz val="12"/>
        <color rgb="FF000000"/>
        <rFont val="B Traffic"/>
        <charset val="178"/>
      </rPr>
      <t>استفاده گردد</t>
    </r>
    <r>
      <rPr>
        <sz val="12"/>
        <color rgb="FF000000"/>
        <rFont val="Calibri"/>
        <family val="2"/>
        <charset val="1"/>
      </rPr>
      <t xml:space="preserve">) </t>
    </r>
  </si>
  <si>
    <t>دکمپرسیون حدقه چشم به تنهایی، از راه جمجمه</t>
  </si>
  <si>
    <r>
      <rPr>
        <sz val="12"/>
        <color theme="1"/>
        <rFont val="B Traffic"/>
        <charset val="178"/>
      </rPr>
      <t xml:space="preserve">اکسپلوراسیون حدقه چشم </t>
    </r>
    <r>
      <rPr>
        <sz val="12"/>
        <color theme="1"/>
        <rFont val="Calibri"/>
        <family val="2"/>
        <charset val="1"/>
      </rPr>
      <t>(</t>
    </r>
    <r>
      <rPr>
        <sz val="12"/>
        <color theme="1"/>
        <rFont val="B Traffic"/>
        <charset val="178"/>
      </rPr>
      <t>از راه جمجمه</t>
    </r>
    <r>
      <rPr>
        <sz val="12"/>
        <color theme="1"/>
        <rFont val="Calibri"/>
        <family val="2"/>
        <charset val="1"/>
      </rPr>
      <t>)</t>
    </r>
    <r>
      <rPr>
        <sz val="12"/>
        <color theme="1"/>
        <rFont val="B Traffic"/>
        <charset val="178"/>
      </rPr>
      <t>؛ با بیوپسی یا با درآوردن ضایعه یا با درآوردن جسم خارجی</t>
    </r>
  </si>
  <si>
    <r>
      <rPr>
        <sz val="12"/>
        <color theme="1"/>
        <rFont val="B Traffic"/>
        <charset val="178"/>
      </rPr>
      <t xml:space="preserve">دکمپرسیون جمجمه‌ای زیر گیجگاهی </t>
    </r>
    <r>
      <rPr>
        <sz val="12"/>
        <color theme="1"/>
        <rFont val="Calibri"/>
        <family val="2"/>
        <charset val="1"/>
      </rPr>
      <t>(</t>
    </r>
    <r>
      <rPr>
        <sz val="12"/>
        <color theme="1"/>
        <rFont val="B Traffic"/>
        <charset val="178"/>
      </rPr>
      <t>تومور کاذب مغز، سندرم بطن شکافدار</t>
    </r>
    <r>
      <rPr>
        <sz val="12"/>
        <color theme="1"/>
        <rFont val="Calibri"/>
        <family val="2"/>
        <charset val="1"/>
      </rPr>
      <t>)</t>
    </r>
  </si>
  <si>
    <r>
      <rPr>
        <sz val="12"/>
        <color rgb="FF000000"/>
        <rFont val="Calibri"/>
        <family val="2"/>
        <charset val="1"/>
      </rPr>
      <t xml:space="preserve"> (</t>
    </r>
    <r>
      <rPr>
        <sz val="12"/>
        <color rgb="FF000000"/>
        <rFont val="B Traffic"/>
        <charset val="178"/>
      </rPr>
      <t xml:space="preserve">برای کرانیوتومی یا کرانیکتومی دکمپرسیون برای فشار بالای داخل جمجمه، بدون تخلیه هماتوم، به </t>
    </r>
    <r>
      <rPr>
        <sz val="12"/>
        <color rgb="FF000000"/>
        <rFont val="Calibri"/>
        <family val="2"/>
        <charset val="1"/>
      </rPr>
      <t xml:space="preserve">600175 </t>
    </r>
    <r>
      <rPr>
        <sz val="12"/>
        <color rgb="FF000000"/>
        <rFont val="B Traffic"/>
        <charset val="178"/>
      </rPr>
      <t>رجوع کنید</t>
    </r>
    <r>
      <rPr>
        <sz val="12"/>
        <color rgb="FF000000"/>
        <rFont val="Calibri"/>
        <family val="2"/>
        <charset val="1"/>
      </rPr>
      <t xml:space="preserve">) </t>
    </r>
  </si>
  <si>
    <r>
      <rPr>
        <sz val="12"/>
        <color theme="1"/>
        <rFont val="B Traffic"/>
        <charset val="178"/>
      </rPr>
      <t xml:space="preserve">ساب اکسیپیتال با لامینکتومی گردنی برای دکمپرسیون طناب نخاعی و مدولا، با یا بدون گرافت </t>
    </r>
    <r>
      <rPr>
        <sz val="12"/>
        <color theme="1"/>
        <rFont val="Calibri"/>
        <family val="2"/>
        <charset val="1"/>
      </rPr>
      <t>(</t>
    </r>
    <r>
      <rPr>
        <sz val="12"/>
        <color theme="1"/>
        <rFont val="B Traffic"/>
        <charset val="178"/>
      </rPr>
      <t>مانند مالفورماسیون آرنولد</t>
    </r>
    <r>
      <rPr>
        <sz val="12"/>
        <color theme="1"/>
        <rFont val="Calibri"/>
        <family val="2"/>
        <charset val="1"/>
      </rPr>
      <t>-</t>
    </r>
    <r>
      <rPr>
        <sz val="12"/>
        <color theme="1"/>
        <rFont val="B Traffic"/>
        <charset val="178"/>
      </rPr>
      <t>کیاری</t>
    </r>
    <r>
      <rPr>
        <sz val="12"/>
        <color theme="1"/>
        <rFont val="Calibri"/>
        <family val="2"/>
        <charset val="1"/>
      </rPr>
      <t>)</t>
    </r>
  </si>
  <si>
    <t>سایر دکمپرسیون‌های جمجمه‌ای، فضای خلفی</t>
  </si>
  <si>
    <r>
      <rPr>
        <sz val="12"/>
        <color rgb="FF000000"/>
        <rFont val="Calibri"/>
        <family val="2"/>
        <charset val="1"/>
      </rPr>
      <t xml:space="preserve"> (</t>
    </r>
    <r>
      <rPr>
        <sz val="12"/>
        <color rgb="FF000000"/>
        <rFont val="B Traffic"/>
        <charset val="178"/>
      </rPr>
      <t xml:space="preserve">برای دکمپرسیون اوربیت از طریق دیواره جانبی </t>
    </r>
    <r>
      <rPr>
        <sz val="12"/>
        <color rgb="FF000000"/>
        <rFont val="Calibri"/>
        <family val="2"/>
        <charset val="1"/>
      </rPr>
      <t>(</t>
    </r>
    <r>
      <rPr>
        <sz val="12"/>
        <color rgb="FF000000"/>
        <rFont val="B Traffic"/>
        <charset val="178"/>
      </rPr>
      <t>خارجی</t>
    </r>
    <r>
      <rPr>
        <sz val="12"/>
        <color rgb="FF000000"/>
        <rFont val="Calibri"/>
        <family val="2"/>
        <charset val="1"/>
      </rPr>
      <t>)</t>
    </r>
    <r>
      <rPr>
        <sz val="12"/>
        <color rgb="FF000000"/>
        <rFont val="B Traffic"/>
        <charset val="178"/>
      </rPr>
      <t xml:space="preserve">، نوع کروئن لاین، از کد </t>
    </r>
    <r>
      <rPr>
        <sz val="12"/>
        <color rgb="FF000000"/>
        <rFont val="Calibri"/>
        <family val="2"/>
        <charset val="1"/>
      </rPr>
      <t xml:space="preserve">602465 </t>
    </r>
    <r>
      <rPr>
        <sz val="12"/>
        <color rgb="FF000000"/>
        <rFont val="B Traffic"/>
        <charset val="178"/>
      </rPr>
      <t>استفاده گردد</t>
    </r>
    <r>
      <rPr>
        <sz val="12"/>
        <color rgb="FF000000"/>
        <rFont val="Calibri"/>
        <family val="2"/>
        <charset val="1"/>
      </rPr>
      <t>)</t>
    </r>
  </si>
  <si>
    <r>
      <rPr>
        <sz val="12"/>
        <color theme="1"/>
        <rFont val="B Traffic"/>
        <charset val="178"/>
      </rPr>
      <t xml:space="preserve">کرانیوتومی برای قطع چادرینه مخچه </t>
    </r>
    <r>
      <rPr>
        <sz val="12"/>
        <color theme="1"/>
        <rFont val="Calibri"/>
        <family val="2"/>
        <charset val="1"/>
      </rPr>
      <t>(</t>
    </r>
    <r>
      <rPr>
        <sz val="12"/>
        <color theme="1"/>
        <rFont val="B Traffic"/>
        <charset val="178"/>
      </rPr>
      <t>عمل مستقل</t>
    </r>
    <r>
      <rPr>
        <sz val="12"/>
        <color theme="1"/>
        <rFont val="Calibri"/>
        <family val="2"/>
        <charset val="1"/>
      </rPr>
      <t>)</t>
    </r>
  </si>
  <si>
    <t>کرانیکتومی، زیر گیجگاهی برای قطع، ایجاد فشار یا کاهش فشار از روی ریشه حسی عقده گاسر</t>
  </si>
  <si>
    <t>کرانیکتومی، ساب اکسیپیتال؛ برای اکسپلوراسیون یا کاهش فشار از روی اعصاب جمجمه‌ای</t>
  </si>
  <si>
    <t>کرانیکتومی، ساب اکسیپیتال؛ برای قطع یک یا چند عصب جمجمه‌ای</t>
  </si>
  <si>
    <t>تراکتوتومی شامل بصل النخاع، مزانسفال، سینگولوتومی</t>
  </si>
  <si>
    <t>کرانیکتومی، برای تومور جمجمه</t>
  </si>
  <si>
    <t>کرانیکتومی، برای استئومیلیت</t>
  </si>
  <si>
    <t>اکسیزیون تومور مغزی، فوق چادرینه‌ای، غیر از مننژیوما</t>
  </si>
  <si>
    <t>کرانیکتومی، ایجاد ترفین، کرانیوتومی با فلپ استخوانی؛ برای اکسیزیون مننژیوما، بالای چادرینه</t>
  </si>
  <si>
    <t>کرانیکتومی، ایجاد ترفین، کرانیوتومی با فلپ استخوانی؛ برای اکسیزیون آبسه مغز، بالای چادرینه یا فنستراسیون کیست، بالای چادرینه</t>
  </si>
  <si>
    <r>
      <rPr>
        <sz val="12"/>
        <color rgb="FF000000"/>
        <rFont val="Calibri"/>
        <family val="2"/>
        <charset val="1"/>
      </rPr>
      <t xml:space="preserve"> (</t>
    </r>
    <r>
      <rPr>
        <sz val="12"/>
        <color rgb="FF000000"/>
        <rFont val="B Traffic"/>
        <charset val="178"/>
      </rPr>
      <t xml:space="preserve">برای اکسیزیون تومور هیپوفیز یا کرانیوفارنژیوما به </t>
    </r>
    <r>
      <rPr>
        <sz val="12"/>
        <color rgb="FF000000"/>
        <rFont val="Calibri"/>
        <family val="2"/>
        <charset val="1"/>
      </rPr>
      <t>600340</t>
    </r>
    <r>
      <rPr>
        <sz val="12"/>
        <color rgb="FF000000"/>
        <rFont val="B Traffic"/>
        <charset val="178"/>
      </rPr>
      <t xml:space="preserve">، </t>
    </r>
    <r>
      <rPr>
        <sz val="12"/>
        <color rgb="FF000000"/>
        <rFont val="Calibri"/>
        <family val="2"/>
        <charset val="1"/>
      </rPr>
      <t xml:space="preserve">600345 </t>
    </r>
    <r>
      <rPr>
        <sz val="12"/>
        <color rgb="FF000000"/>
        <rFont val="B Traffic"/>
        <charset val="178"/>
      </rPr>
      <t>رجوع گردد</t>
    </r>
    <r>
      <rPr>
        <sz val="12"/>
        <color rgb="FF000000"/>
        <rFont val="Calibri"/>
        <family val="2"/>
        <charset val="1"/>
      </rPr>
      <t>)</t>
    </r>
  </si>
  <si>
    <t xml:space="preserve">وارد کردن ماده کموتراپی داخل حفره‌ای مغز </t>
  </si>
  <si>
    <r>
      <rPr>
        <sz val="12"/>
        <color theme="1"/>
        <rFont val="B Traffic"/>
        <charset val="178"/>
      </rPr>
      <t>کرانيکتومي براي اكسيزيون تومور مغزي تحت چادرينه اي و يا تومور در فضاي خلفي، غير از مننژيوما، تومور زاويه مخچه اي</t>
    </r>
    <r>
      <rPr>
        <sz val="12"/>
        <color theme="1"/>
        <rFont val="Calibri"/>
        <family val="2"/>
        <charset val="1"/>
      </rPr>
      <t>-</t>
    </r>
    <r>
      <rPr>
        <sz val="12"/>
        <color theme="1"/>
        <rFont val="B Traffic"/>
        <charset val="178"/>
      </rPr>
      <t>پلي</t>
    </r>
  </si>
  <si>
    <t>کرانيکتومي براي اكسيزيون مننژیوما، تحت چادرينه اي يا در فضاي خلفي</t>
  </si>
  <si>
    <r>
      <rPr>
        <sz val="12"/>
        <color theme="1"/>
        <rFont val="B Traffic"/>
        <charset val="178"/>
      </rPr>
      <t>اکسیزیون تومور زاویه مخچه‌ای</t>
    </r>
    <r>
      <rPr>
        <sz val="12"/>
        <color theme="1"/>
        <rFont val="Calibri"/>
        <family val="2"/>
        <charset val="1"/>
      </rPr>
      <t>-</t>
    </r>
    <r>
      <rPr>
        <sz val="12"/>
        <color theme="1"/>
        <rFont val="B Traffic"/>
        <charset val="178"/>
      </rPr>
      <t>پلی دسترسی از طریق تحت چادرینه‌ای یا فضای خلفی</t>
    </r>
  </si>
  <si>
    <t>کرانيتومي یا کرانيکتومي براي اكسيزيون تومور خط وسط در قاعده جمجمه</t>
  </si>
  <si>
    <t>کرانیکتومی، تحت چادرینه‌ای یا فضای خلفی؛ برای اکسیزیون آبسه مغز یا فنستراسیون کیست</t>
  </si>
  <si>
    <r>
      <rPr>
        <sz val="12"/>
        <color theme="1"/>
        <rFont val="B Traffic"/>
        <charset val="178"/>
      </rPr>
      <t xml:space="preserve">کرانیکتومی، کرانیوتومی با فلپ استخوان، از طریق استخوان گیجگاهی </t>
    </r>
    <r>
      <rPr>
        <sz val="12"/>
        <color theme="1"/>
        <rFont val="Calibri"/>
        <family val="2"/>
        <charset val="1"/>
      </rPr>
      <t>(</t>
    </r>
    <r>
      <rPr>
        <sz val="12"/>
        <color theme="1"/>
        <rFont val="B Traffic"/>
        <charset val="178"/>
      </rPr>
      <t>ماستوئید</t>
    </r>
    <r>
      <rPr>
        <sz val="12"/>
        <color theme="1"/>
        <rFont val="Calibri"/>
        <family val="2"/>
        <charset val="1"/>
      </rPr>
      <t xml:space="preserve">) </t>
    </r>
    <r>
      <rPr>
        <sz val="12"/>
        <color theme="1"/>
        <rFont val="B Traffic"/>
        <charset val="178"/>
      </rPr>
      <t>برای اکسیزیون تومور زاویه مخچه‌ای</t>
    </r>
    <r>
      <rPr>
        <sz val="12"/>
        <color theme="1"/>
        <rFont val="Calibri"/>
        <family val="2"/>
        <charset val="1"/>
      </rPr>
      <t>-</t>
    </r>
    <r>
      <rPr>
        <sz val="12"/>
        <color theme="1"/>
        <rFont val="B Traffic"/>
        <charset val="178"/>
      </rPr>
      <t>پلی</t>
    </r>
  </si>
  <si>
    <t>همراه با کرانیکوتومی فضای میانی یا خلفی</t>
  </si>
  <si>
    <r>
      <rPr>
        <sz val="12"/>
        <color theme="1"/>
        <rFont val="B Traffic"/>
        <charset val="178"/>
      </rPr>
      <t xml:space="preserve">واردکردن الکترودهای استریپ، ساب دورال، از راه یک یا چند سوراخ </t>
    </r>
    <r>
      <rPr>
        <sz val="12"/>
        <color rgb="FF000000"/>
        <rFont val="Calibri"/>
        <family val="2"/>
        <charset val="1"/>
      </rPr>
      <t>Burr یا ترفین برای مانیتورینگ طولانی مدت تشنج</t>
    </r>
  </si>
  <si>
    <t>کرانیوتومی با بلند کردن فلپ استخوان؛ برای گذاشتن الکترود ساب دورال یا اکسیزیون کانون آغازکننده تشنج، بدون الکتروکورتیکوگرافی حین عمل</t>
  </si>
  <si>
    <r>
      <rPr>
        <sz val="12"/>
        <color rgb="FF000000"/>
        <rFont val="Calibri"/>
        <family val="2"/>
        <charset val="1"/>
      </rPr>
      <t xml:space="preserve"> (</t>
    </r>
    <r>
      <rPr>
        <sz val="12"/>
        <color rgb="FF000000"/>
        <rFont val="B Traffic"/>
        <charset val="178"/>
      </rPr>
      <t xml:space="preserve">برای مانیتورینگ ممتد </t>
    </r>
    <r>
      <rPr>
        <sz val="12"/>
        <color rgb="FF000000"/>
        <rFont val="Calibri"/>
        <family val="2"/>
        <charset val="1"/>
      </rPr>
      <t xml:space="preserve">EEG </t>
    </r>
    <r>
      <rPr>
        <sz val="12"/>
        <color rgb="FF000000"/>
        <rFont val="B Traffic"/>
        <charset val="178"/>
      </rPr>
      <t xml:space="preserve">به </t>
    </r>
    <r>
      <rPr>
        <sz val="12"/>
        <color rgb="FF000000"/>
        <rFont val="Calibri"/>
        <family val="2"/>
        <charset val="1"/>
      </rPr>
      <t xml:space="preserve">901360 -901350 </t>
    </r>
    <r>
      <rPr>
        <sz val="12"/>
        <color rgb="FF000000"/>
        <rFont val="B Traffic"/>
        <charset val="178"/>
      </rPr>
      <t>رجوع گردد</t>
    </r>
    <r>
      <rPr>
        <sz val="12"/>
        <color rgb="FF000000"/>
        <rFont val="Calibri"/>
        <family val="2"/>
        <charset val="1"/>
      </rPr>
      <t xml:space="preserve">) </t>
    </r>
  </si>
  <si>
    <r>
      <rPr>
        <sz val="12"/>
        <color theme="1"/>
        <rFont val="B Traffic"/>
        <charset val="178"/>
      </rPr>
      <t xml:space="preserve">کرانیوتومی با بلند کردن فلپ استخوان؛ برای درآوردن الکترود اپی دورال یا سابدورال، بدون اکسیزیون نسج مغزی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</si>
  <si>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کرانیوتومی با بلند کردن فلپ استخوان؛ برای اکسیزیون کانون تشنج زای مغزی، با الکتروکورتیکوگرافی حین عمل جراحی </t>
    </r>
    <r>
      <rPr>
        <sz val="12"/>
        <color theme="1"/>
        <rFont val="Calibri"/>
        <family val="2"/>
        <charset val="1"/>
      </rPr>
      <t>(</t>
    </r>
    <r>
      <rPr>
        <sz val="12"/>
        <color theme="1"/>
        <rFont val="B Traffic"/>
        <charset val="178"/>
      </rPr>
      <t>شامل درآوردن الکترود</t>
    </r>
    <r>
      <rPr>
        <sz val="12"/>
        <color theme="1"/>
        <rFont val="Calibri"/>
        <family val="2"/>
        <charset val="1"/>
      </rPr>
      <t>)</t>
    </r>
  </si>
  <si>
    <t xml:space="preserve">کرانیوتومی با بلند کردن فلپ استخوان؛ برای اوبکتومی، لوب تمپورال، بدون الکتروکورتیکوگرافی حین عمل جراحی </t>
  </si>
  <si>
    <t>کرانیوتومی با بلند کردن فلپ استخوان؛ برای لوبکتومی، لوب تمپورال، با الکتروکورتیکوگرافی حین عمل جراحی</t>
  </si>
  <si>
    <t>برای لوبکتومی، به جز لوب تمپورال، ناقص یا کامل، با یا بدون الکتروکورتیکوگرافی حین عمل جراحی</t>
  </si>
  <si>
    <r>
      <rPr>
        <sz val="12"/>
        <color theme="1"/>
        <rFont val="B Traffic"/>
        <charset val="178"/>
      </rPr>
      <t xml:space="preserve">کرانیوتومی با بلند کردن فلپ استخوان؛ برای قطع کورپوس کالوزوم یا برداشت کامل نیمکره مغز یا برداشت نیمکره مغز به طور ناقص یا ساب توتال </t>
    </r>
    <r>
      <rPr>
        <sz val="12"/>
        <color theme="1"/>
        <rFont val="Calibri"/>
        <family val="2"/>
        <charset val="1"/>
      </rPr>
      <t>(</t>
    </r>
    <r>
      <rPr>
        <sz val="12"/>
        <color theme="1"/>
        <rFont val="B Traffic"/>
        <charset val="178"/>
      </rPr>
      <t>فانکشنال</t>
    </r>
    <r>
      <rPr>
        <sz val="12"/>
        <color theme="1"/>
        <rFont val="Calibri"/>
        <family val="2"/>
        <charset val="1"/>
      </rPr>
      <t>)</t>
    </r>
  </si>
  <si>
    <t>کرانیوتومی با بلند کردن فلپ استخوان؛ برای اکسیزیون یا کواگولاسیون شبکه کوروئید</t>
  </si>
  <si>
    <t>کرانیوتومی با بلند کردن فلپ استخوان؛ برای اکسیزیون کرانیوفارنژیوما</t>
  </si>
  <si>
    <r>
      <rPr>
        <sz val="12"/>
        <color rgb="FF000000"/>
        <rFont val="Calibri"/>
        <family val="2"/>
        <charset val="1"/>
      </rPr>
      <t xml:space="preserve"> (</t>
    </r>
    <r>
      <rPr>
        <sz val="12"/>
        <color rgb="FF000000"/>
        <rFont val="B Traffic"/>
        <charset val="178"/>
      </rPr>
      <t xml:space="preserve">برای کرانیوتومی برای آمیگدالوهیپوکامپکتومی انتخابی، از کد </t>
    </r>
    <r>
      <rPr>
        <sz val="12"/>
        <color rgb="FF000000"/>
        <rFont val="Calibri"/>
        <family val="2"/>
        <charset val="1"/>
      </rPr>
      <t xml:space="preserve">600395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کرانیوتومی برای ترانسکشن متعدد سابپیال ضمن عمل جراحی، از کد </t>
    </r>
    <r>
      <rPr>
        <sz val="12"/>
        <color rgb="FF000000"/>
        <rFont val="Calibri"/>
        <family val="2"/>
        <charset val="1"/>
      </rPr>
      <t xml:space="preserve">600400 </t>
    </r>
    <r>
      <rPr>
        <sz val="12"/>
        <color rgb="FF000000"/>
        <rFont val="B Traffic"/>
        <charset val="178"/>
      </rPr>
      <t>استفاده گردد</t>
    </r>
    <r>
      <rPr>
        <sz val="12"/>
        <color rgb="FF000000"/>
        <rFont val="Calibri"/>
        <family val="2"/>
        <charset val="1"/>
      </rPr>
      <t>)</t>
    </r>
  </si>
  <si>
    <t>كرانيوتومي یا کرانيکتومي برای هيپوفيزكتومي، از طريق داخل جمجمه</t>
  </si>
  <si>
    <t>کرانیکتومی، برای کرانیوسین استئوزیس؛ یک سوچور جمجمه‌ای</t>
  </si>
  <si>
    <t xml:space="preserve">کرانیکتومی، برای سوچورهای متعدد جمجمه‌ای </t>
  </si>
  <si>
    <r>
      <rPr>
        <sz val="12"/>
        <color rgb="FF000000"/>
        <rFont val="Calibri"/>
        <family val="2"/>
        <charset val="1"/>
      </rPr>
      <t>(</t>
    </r>
    <r>
      <rPr>
        <sz val="12"/>
        <color rgb="FF000000"/>
        <rFont val="B Traffic"/>
        <charset val="178"/>
      </rPr>
      <t xml:space="preserve">برای بازسازی جمجمه در هیپرتلوریسم اوربیت به </t>
    </r>
    <r>
      <rPr>
        <sz val="12"/>
        <color rgb="FF000000"/>
        <rFont val="Calibri"/>
        <family val="2"/>
        <charset val="1"/>
      </rPr>
      <t xml:space="preserve">200585-200575 </t>
    </r>
    <r>
      <rPr>
        <sz val="12"/>
        <color rgb="FF000000"/>
        <rFont val="B Traffic"/>
        <charset val="178"/>
      </rPr>
      <t>رجوع گردد</t>
    </r>
    <r>
      <rPr>
        <sz val="12"/>
        <color rgb="FF000000"/>
        <rFont val="Calibri"/>
        <family val="2"/>
        <charset val="1"/>
      </rPr>
      <t>)</t>
    </r>
  </si>
  <si>
    <t>کرانیوتومی، برای کرانیوسین استئوزیس؛ فلپ استخوانی فرونتال یا پاریتال</t>
  </si>
  <si>
    <t>کرانیوتومی، برای کرانیوسین استئوزیس؛ فلپ استخوانی بای فرونتال</t>
  </si>
  <si>
    <r>
      <rPr>
        <sz val="12"/>
        <color theme="1"/>
        <rFont val="B Traffic"/>
        <charset val="178"/>
      </rPr>
      <t xml:space="preserve">کرانیکتومی وسیع برای کرانیوسین استئوزیس چند سوچور جمجمه‌ای (جمجمه </t>
    </r>
    <r>
      <rPr>
        <sz val="12"/>
        <color rgb="FF000000"/>
        <rFont val="Calibri"/>
        <family val="2"/>
        <charset val="1"/>
      </rPr>
      <t>Cloverleaf)؛ بدون نیاز به گرافت استخوان</t>
    </r>
  </si>
  <si>
    <t>حالت دادن به جمجمه با استئوتومی های متعدد و پیوند اتوگرافت استخوان</t>
  </si>
  <si>
    <r>
      <rPr>
        <sz val="12"/>
        <color rgb="FF000000"/>
        <rFont val="Calibri"/>
        <family val="2"/>
        <charset val="1"/>
      </rPr>
      <t>(</t>
    </r>
    <r>
      <rPr>
        <sz val="12"/>
        <color rgb="FF000000"/>
        <rFont val="B Traffic"/>
        <charset val="178"/>
      </rPr>
      <t xml:space="preserve">برای مثال عمل </t>
    </r>
    <r>
      <rPr>
        <sz val="12"/>
        <color rgb="FF000000"/>
        <rFont val="Calibri"/>
        <family val="2"/>
        <charset val="1"/>
      </rPr>
      <t xml:space="preserve">(Barrel-Stave) </t>
    </r>
    <r>
      <rPr>
        <sz val="12"/>
        <color rgb="FF000000"/>
        <rFont val="B Traffic"/>
        <charset val="178"/>
      </rPr>
      <t>شامل تهیه گرافت</t>
    </r>
    <r>
      <rPr>
        <sz val="12"/>
        <color rgb="FF000000"/>
        <rFont val="Calibri"/>
        <family val="2"/>
        <charset val="1"/>
      </rPr>
      <t>)</t>
    </r>
  </si>
  <si>
    <r>
      <rPr>
        <sz val="12"/>
        <color theme="1"/>
        <rFont val="B Traffic"/>
        <charset val="178"/>
      </rPr>
      <t xml:space="preserve">اکسیزیون داخل و خارج جمجمه‌ای تومور خوش خیم استخوان جمجمه </t>
    </r>
    <r>
      <rPr>
        <sz val="12"/>
        <color theme="1"/>
        <rFont val="Calibri"/>
        <family val="2"/>
        <charset val="1"/>
      </rPr>
      <t>(</t>
    </r>
    <r>
      <rPr>
        <sz val="12"/>
        <color theme="1"/>
        <rFont val="B Traffic"/>
        <charset val="178"/>
      </rPr>
      <t>برای مثال دیسپلازی فیبروز</t>
    </r>
    <r>
      <rPr>
        <sz val="12"/>
        <color theme="1"/>
        <rFont val="Calibri"/>
        <family val="2"/>
        <charset val="1"/>
      </rPr>
      <t>)</t>
    </r>
    <r>
      <rPr>
        <sz val="12"/>
        <color theme="1"/>
        <rFont val="B Traffic"/>
        <charset val="178"/>
      </rPr>
      <t>؛ بدون دکمپرسیون عصب بینایی</t>
    </r>
  </si>
  <si>
    <r>
      <rPr>
        <sz val="12"/>
        <color theme="1"/>
        <rFont val="B Traffic"/>
        <charset val="178"/>
      </rPr>
      <t xml:space="preserve">اکسیزیون داخل و خارج جمجمه‌ای تومور خوش خیم استخوان جمجمه </t>
    </r>
    <r>
      <rPr>
        <sz val="12"/>
        <color theme="1"/>
        <rFont val="Calibri"/>
        <family val="2"/>
        <charset val="1"/>
      </rPr>
      <t>(</t>
    </r>
    <r>
      <rPr>
        <sz val="12"/>
        <color theme="1"/>
        <rFont val="B Traffic"/>
        <charset val="178"/>
      </rPr>
      <t>برای مثال دیسپلازی فیبروز</t>
    </r>
    <r>
      <rPr>
        <sz val="12"/>
        <color theme="1"/>
        <rFont val="Calibri"/>
        <family val="2"/>
        <charset val="1"/>
      </rPr>
      <t>)</t>
    </r>
    <r>
      <rPr>
        <sz val="12"/>
        <color theme="1"/>
        <rFont val="B Traffic"/>
        <charset val="178"/>
      </rPr>
      <t>؛ با دکمپرسیون عصب بینایی</t>
    </r>
  </si>
  <si>
    <r>
      <rPr>
        <sz val="12"/>
        <color rgb="FF000000"/>
        <rFont val="Calibri"/>
        <family val="2"/>
        <charset val="1"/>
      </rPr>
      <t xml:space="preserve"> (</t>
    </r>
    <r>
      <rPr>
        <sz val="12"/>
        <color rgb="FF000000"/>
        <rFont val="B Traffic"/>
        <charset val="178"/>
      </rPr>
      <t xml:space="preserve">برای بازسازی به </t>
    </r>
    <r>
      <rPr>
        <sz val="12"/>
        <color rgb="FF000000"/>
        <rFont val="Calibri"/>
        <family val="2"/>
        <charset val="1"/>
      </rPr>
      <t xml:space="preserve">200470-200460 </t>
    </r>
    <r>
      <rPr>
        <sz val="12"/>
        <color rgb="FF000000"/>
        <rFont val="B Traffic"/>
        <charset val="178"/>
      </rPr>
      <t>رجوع گردد</t>
    </r>
    <r>
      <rPr>
        <sz val="12"/>
        <color rgb="FF000000"/>
        <rFont val="Calibri"/>
        <family val="2"/>
        <charset val="1"/>
      </rPr>
      <t>)</t>
    </r>
  </si>
  <si>
    <t>کرانیکتومی با بلندکردن فلپ استخوان؛ برای آمیگدالوهیپوکمپکتومی انتخابی</t>
  </si>
  <si>
    <t xml:space="preserve">کرانیکتومی با بلندکردن فلپ استخوان؛ برای چند قطع ساب پیال، با الکتروکورتیکوگرافی حین عمل جراحی </t>
  </si>
  <si>
    <t>کرانیکتومی یا کرانیوتومی؛ با اکسیزیون جسم خارجی از مغز یا درمان زخم ناغذ مغز</t>
  </si>
  <si>
    <r>
      <rPr>
        <sz val="12"/>
        <color rgb="FF000000"/>
        <rFont val="Calibri"/>
        <family val="2"/>
        <charset val="1"/>
      </rPr>
      <t xml:space="preserve"> (</t>
    </r>
    <r>
      <rPr>
        <sz val="12"/>
        <color rgb="FF000000"/>
        <rFont val="B Traffic"/>
        <charset val="178"/>
      </rPr>
      <t xml:space="preserve">برای سکسترکتومی در استئومیلیت از </t>
    </r>
    <r>
      <rPr>
        <sz val="12"/>
        <color rgb="FF000000"/>
        <rFont val="Calibri"/>
        <family val="2"/>
        <charset val="1"/>
      </rPr>
      <t xml:space="preserve">600235 </t>
    </r>
    <r>
      <rPr>
        <sz val="12"/>
        <color rgb="FF000000"/>
        <rFont val="B Traffic"/>
        <charset val="178"/>
      </rPr>
      <t>استفاده گردد</t>
    </r>
    <r>
      <rPr>
        <sz val="12"/>
        <color rgb="FF000000"/>
        <rFont val="Calibri"/>
        <family val="2"/>
        <charset val="1"/>
      </rPr>
      <t xml:space="preserve">) </t>
    </r>
  </si>
  <si>
    <t>دسترسی به قاعده جمجمه، ساقه مغز یا قسمت فوقانی طناب نخاعی از طریق دهان، برای بیوپسی، دکمپرسیون یا اکسیزیون ضایعه</t>
  </si>
  <si>
    <t>نیازمند دو نیمه کردن زبان و یا مندیبول</t>
  </si>
  <si>
    <r>
      <rPr>
        <sz val="12"/>
        <color rgb="FF000000"/>
        <rFont val="Calibri"/>
        <family val="2"/>
        <charset val="1"/>
      </rPr>
      <t xml:space="preserve"> (</t>
    </r>
    <r>
      <rPr>
        <sz val="12"/>
        <color rgb="FF000000"/>
        <rFont val="B Traffic"/>
        <charset val="178"/>
      </rPr>
      <t xml:space="preserve">برای آرترودز از کد </t>
    </r>
    <r>
      <rPr>
        <sz val="12"/>
        <color rgb="FF000000"/>
        <rFont val="Calibri"/>
        <family val="2"/>
        <charset val="1"/>
      </rPr>
      <t xml:space="preserve">201090 </t>
    </r>
    <r>
      <rPr>
        <sz val="12"/>
        <color rgb="FF000000"/>
        <rFont val="B Traffic"/>
        <charset val="178"/>
      </rPr>
      <t>استفاده گردد</t>
    </r>
    <r>
      <rPr>
        <sz val="12"/>
        <color rgb="FF000000"/>
        <rFont val="Calibri"/>
        <family val="2"/>
        <charset val="1"/>
      </rPr>
      <t xml:space="preserve">) </t>
    </r>
  </si>
  <si>
    <t>دسترسی به فوسای قدامی جمجمه، از راه کرانیوفاشیال؛ اکسترادورال شامل رینوتومی جانبی، اتموئیدکتومی، اسفنوکتومی، بدون برداشتن ماگزیلا یا اگزنتراسیون اوربیت</t>
  </si>
  <si>
    <t>اکسترادورال، شامل رینوتومی جانبی، اگزنتراسیون اوربیت، اتموئیدکتومی، اسفنوئیدکتومی و یا برداشتن ماگزیلا</t>
  </si>
  <si>
    <t>ااستئوتومی قاعده فوسای قدامی جمجمه یا دسترسی به فوسای قدامی جمجمه</t>
  </si>
  <si>
    <t>اینتردورال، شامل کرانیوتومی یک طرفه یا بای فرونتال، بالا آوردن یا رزکسیون لوب فرونتال، استئوتومی قاعده فوسای قدامی جمجمه</t>
  </si>
  <si>
    <t>دسترسی به فوسای قدامی جمجمه، اکسترادورال، از راه اوربیتوکرانیال، شامل استئوتومی لبه فوقانی اوربیت و بالا آوردن لوب فرونتال و یا تمپورال؛ بدون اگزانتراسیون اوربیت با اگزانتراسیون اوربیت</t>
  </si>
  <si>
    <r>
      <rPr>
        <sz val="12"/>
        <color theme="1"/>
        <rFont val="B Traffic"/>
        <charset val="178"/>
      </rPr>
      <t xml:space="preserve">دسترسی به فوسای جمجمه‌ای قدامی از طریق استئوتومی نوع </t>
    </r>
    <r>
      <rPr>
        <sz val="12"/>
        <color rgb="FF000000"/>
        <rFont val="Calibri"/>
        <family val="2"/>
        <charset val="1"/>
      </rPr>
      <t>Le Fort I و یا از طریق زایگوما، بای کرونال، با یا بدون فیکساسیون داخلی، بدون گرافت استخوان</t>
    </r>
  </si>
  <si>
    <t>دسترسی به فوسای میانی جمجمه‌ای</t>
  </si>
  <si>
    <t>دسترسی به فوسای خلفی جمجمه‌ای، سوراخ ژوگولار یا قاعده جمجمه در خط وسط از راه تمپورال، شامل ماستوئیدکتومی، دکمپرسیون سینوس سیگموئید و یا عصب فاشیال، با یا بدون آزادسازی</t>
  </si>
  <si>
    <t>دسترسی به فوسای خلفی جمجمه‌ای، سوراخ ژوگولار یا قاعده جمجمه در خط وسط از راه کوکلئار یا ترانس، شامل لابیرنتکتومی، دکمپرسیون، با یا بدون آزادکردن عصب فاشیال و یا قسمت پتروزال شریان کاروتید</t>
  </si>
  <si>
    <t xml:space="preserve">دسترسی به فوسای خلفی جمجمه‌ای، کلیووس یا سوراخ ماکنوم، از راه ترانس پتروزال، شامل بستن سینوس پتروزال فوقانی و یا سینوس سیگموئید </t>
  </si>
  <si>
    <t>رزکسیون یا اکسیزیون ضایعه نئوپلاستیک، عروقی یا عفونی قاعده فوسای جمجمه‌ای قدامی؛ اکسترادورال</t>
  </si>
  <si>
    <t>اینترادورال، شامل ترمیم دورا، با یا بدون گرافت</t>
  </si>
  <si>
    <t xml:space="preserve">رزکسیون یا اکسیزیون ضایعه نئوپلاستیک، عروقی یا عفونی قاعده فوسای زیر گیجگاهی، فضای پارافارنژیال، قله پتروس؛ اکسترادورال </t>
  </si>
  <si>
    <t>رزکسیون یا اکسیزیون ضایعه نئوپلاستیک، عروقی یا عفونی ناحیه پاراسلار،‌ سینوس کاورنوس، کلیووس یا قاعده جمجمه در خط وسط؛ اکسترادورال</t>
  </si>
  <si>
    <t xml:space="preserve">قطع یا بستن شریان کاروتید در سینوس کاورنوس؛ بدون ترمیم </t>
  </si>
  <si>
    <t xml:space="preserve">قطع یا بستن شریان کاروتید در سینوس کاورنوس؛ با ترمیم به وسیله آناستوموز یا گرافت </t>
  </si>
  <si>
    <t xml:space="preserve">قطع یا بستن شریان کاروتید درکانالپتروس؛ بدون ترمیم </t>
  </si>
  <si>
    <t xml:space="preserve">قطع یا بستن شریان کاروتید درکانالپتروس؛ با ترمیم به وسیله آناستوموز یا گرافت </t>
  </si>
  <si>
    <r>
      <rPr>
        <sz val="12"/>
        <color theme="1"/>
        <rFont val="B Traffic"/>
        <charset val="178"/>
      </rPr>
      <t>ابلیتراسیون آنوریسم کاروتید، مالفورماسیون شریانی وریدی یا فیستول کاروتید</t>
    </r>
    <r>
      <rPr>
        <sz val="12"/>
        <color theme="1"/>
        <rFont val="Calibri"/>
        <family val="2"/>
        <charset val="1"/>
      </rPr>
      <t>-</t>
    </r>
    <r>
      <rPr>
        <sz val="12"/>
        <color theme="1"/>
        <rFont val="B Traffic"/>
        <charset val="178"/>
      </rPr>
      <t>کاورنوس، به وسیله دیسکسیون داخل سینوس کاورنوس</t>
    </r>
  </si>
  <si>
    <r>
      <rPr>
        <sz val="12"/>
        <color theme="1"/>
        <rFont val="B Traffic"/>
        <charset val="178"/>
      </rPr>
      <t xml:space="preserve">رزکسیون یا اکسیزیون ضایعه نئوپلاستیک، عروقی یا عفونی، در قاعده فوسای جمجمه‌ای خلفی، سوراخ ژوگولار، سوراخ مگنوم یا اجسام مهره‌ای </t>
    </r>
    <r>
      <rPr>
        <sz val="12"/>
        <color theme="1"/>
        <rFont val="Calibri"/>
        <family val="2"/>
        <charset val="1"/>
      </rPr>
      <t>3</t>
    </r>
    <r>
      <rPr>
        <sz val="12"/>
        <color rgb="FF000000"/>
        <rFont val="Times New Roman"/>
        <family val="1"/>
        <charset val="1"/>
      </rPr>
      <t>–</t>
    </r>
    <r>
      <rPr>
        <sz val="12"/>
        <color rgb="FF000000"/>
        <rFont val="Calibri"/>
        <family val="2"/>
        <charset val="1"/>
      </rPr>
      <t>C1C</t>
    </r>
    <r>
      <rPr>
        <sz val="12"/>
        <color rgb="FF000000"/>
        <rFont val="B Traffic"/>
        <charset val="178"/>
      </rPr>
      <t xml:space="preserve">؛ اکسترادورال </t>
    </r>
  </si>
  <si>
    <r>
      <rPr>
        <sz val="12"/>
        <color theme="1"/>
        <rFont val="B Traffic"/>
        <charset val="178"/>
      </rPr>
      <t xml:space="preserve">رزکسیون یا اکسیزیون ضایعه نئوپلاستیک، عروقی یا عفونی، در قاعده فوسای جمجمه‌ای خلفی، سوراخ ژوگولار، سوراخ مگنوم یا اجسام مهره‌ای </t>
    </r>
    <r>
      <rPr>
        <sz val="12"/>
        <color theme="1"/>
        <rFont val="Calibri"/>
        <family val="2"/>
        <charset val="1"/>
      </rPr>
      <t>3</t>
    </r>
    <r>
      <rPr>
        <sz val="12"/>
        <color rgb="FF000000"/>
        <rFont val="Times New Roman"/>
        <family val="1"/>
        <charset val="1"/>
      </rPr>
      <t>–</t>
    </r>
    <r>
      <rPr>
        <sz val="12"/>
        <color rgb="FF000000"/>
        <rFont val="Calibri"/>
        <family val="2"/>
        <charset val="1"/>
      </rPr>
      <t>C1C</t>
    </r>
    <r>
      <rPr>
        <sz val="12"/>
        <color rgb="FF000000"/>
        <rFont val="B Traffic"/>
        <charset val="178"/>
      </rPr>
      <t>؛ اینترادورال، شامل ترمیم دورا، با یا بدون گرافت</t>
    </r>
  </si>
  <si>
    <r>
      <rPr>
        <sz val="12"/>
        <color theme="1"/>
        <rFont val="B Traffic"/>
        <charset val="178"/>
      </rPr>
      <t xml:space="preserve">ترمیم ثانویه دورا، برای نشت مایع مغزی نخاعی از فوسای جمجمه‌ای قدامی، میانی یا خلفی، بدنبال جراحی قاعده جمجمه؛ به وسیله گرافت آزاد بافتی </t>
    </r>
    <r>
      <rPr>
        <sz val="12"/>
        <color theme="1"/>
        <rFont val="Calibri"/>
        <family val="2"/>
        <charset val="1"/>
      </rPr>
      <t>(</t>
    </r>
    <r>
      <rPr>
        <sz val="12"/>
        <color theme="1"/>
        <rFont val="B Traffic"/>
        <charset val="178"/>
      </rPr>
      <t>برای مثال پریکوانیوم، فاشیا، تنسور فاشیالاتا، بافت چربی، گرافت‌های هومولوگ یا سنتتیک</t>
    </r>
    <r>
      <rPr>
        <sz val="12"/>
        <color theme="1"/>
        <rFont val="Calibri"/>
        <family val="2"/>
        <charset val="1"/>
      </rPr>
      <t>)</t>
    </r>
  </si>
  <si>
    <r>
      <rPr>
        <sz val="12"/>
        <color theme="1"/>
        <rFont val="B Traffic"/>
        <charset val="178"/>
      </rPr>
      <t>به وسیله فلپ پایه ای عروق دار منطقه ای یا محلی یا فلپ عضلانی</t>
    </r>
    <r>
      <rPr>
        <sz val="12"/>
        <color theme="1"/>
        <rFont val="Calibri"/>
        <family val="2"/>
        <charset val="1"/>
      </rPr>
      <t>-</t>
    </r>
    <r>
      <rPr>
        <sz val="12"/>
        <color theme="1"/>
        <rFont val="B Traffic"/>
        <charset val="178"/>
      </rPr>
      <t xml:space="preserve">پوستی </t>
    </r>
    <r>
      <rPr>
        <sz val="12"/>
        <color theme="1"/>
        <rFont val="Calibri"/>
        <family val="2"/>
        <charset val="1"/>
      </rPr>
      <t>(</t>
    </r>
    <r>
      <rPr>
        <sz val="12"/>
        <color theme="1"/>
        <rFont val="B Traffic"/>
        <charset val="178"/>
      </rPr>
      <t>برای مثال عضلات گالئا، تمپورالیس، فرونتالیس، اکسیپیتالیس</t>
    </r>
    <r>
      <rPr>
        <sz val="12"/>
        <color theme="1"/>
        <rFont val="Calibri"/>
        <family val="2"/>
        <charset val="1"/>
      </rPr>
      <t>)</t>
    </r>
  </si>
  <si>
    <r>
      <rPr>
        <sz val="12"/>
        <color theme="1"/>
        <rFont val="B Traffic"/>
        <charset val="178"/>
      </rPr>
      <t xml:space="preserve">انسداد شریانی موقت با بالون داخل عروقی، سر یا گردن </t>
    </r>
    <r>
      <rPr>
        <sz val="12"/>
        <color theme="1"/>
        <rFont val="Calibri"/>
        <family val="2"/>
        <charset val="1"/>
      </rPr>
      <t>(</t>
    </r>
    <r>
      <rPr>
        <sz val="12"/>
        <color theme="1"/>
        <rFont val="B Traffic"/>
        <charset val="178"/>
      </rPr>
      <t>خارج</t>
    </r>
    <r>
      <rPr>
        <sz val="12"/>
        <color theme="1"/>
        <rFont val="Calibri"/>
        <family val="2"/>
        <charset val="1"/>
      </rPr>
      <t>/</t>
    </r>
    <r>
      <rPr>
        <sz val="12"/>
        <color theme="1"/>
        <rFont val="B Traffic"/>
        <charset val="178"/>
      </rPr>
      <t>داخل جمجمه‌ای</t>
    </r>
    <r>
      <rPr>
        <sz val="12"/>
        <color theme="1"/>
        <rFont val="Calibri"/>
        <family val="2"/>
        <charset val="1"/>
      </rPr>
      <t>)</t>
    </r>
  </si>
  <si>
    <r>
      <rPr>
        <sz val="12"/>
        <color theme="1"/>
        <rFont val="B Traffic"/>
        <charset val="178"/>
      </rPr>
      <t>انسداد یا آمبولیزاسیون دائمی از طریق کاتتر دستگاه اعصاب مرکزی (</t>
    </r>
    <r>
      <rPr>
        <sz val="12"/>
        <color rgb="FF000000"/>
        <rFont val="Calibri"/>
        <family val="2"/>
        <charset val="1"/>
      </rPr>
      <t>CNS) (داخل جمحمه‌‌ای و ستون فقرات) یا ترمیم یا بستن AVM به هر روش مانند اونیکس یا کویل‌گذاری</t>
    </r>
  </si>
  <si>
    <r>
      <rPr>
        <sz val="12"/>
        <color rgb="FF000000"/>
        <rFont val="Calibri"/>
        <family val="2"/>
        <charset val="1"/>
      </rPr>
      <t xml:space="preserve"> (</t>
    </r>
    <r>
      <rPr>
        <sz val="12"/>
        <color rgb="FF000000"/>
        <rFont val="B Traffic"/>
        <charset val="178"/>
      </rPr>
      <t>هزینه آنژیوگرافی تنها یک بار به صورت جداگانه قابل محاسبه می‌باشد</t>
    </r>
    <r>
      <rPr>
        <sz val="12"/>
        <color rgb="FF000000"/>
        <rFont val="Calibri"/>
        <family val="2"/>
        <charset val="1"/>
      </rPr>
      <t>) (</t>
    </r>
    <r>
      <rPr>
        <sz val="12"/>
        <color rgb="FF000000"/>
        <rFont val="B Traffic"/>
        <charset val="178"/>
      </rPr>
      <t>کد دیگری با این کد قابل گزارش نمی‌باشد</t>
    </r>
    <r>
      <rPr>
        <sz val="12"/>
        <color rgb="FF000000"/>
        <rFont val="Calibri"/>
        <family val="2"/>
        <charset val="1"/>
      </rPr>
      <t>)</t>
    </r>
  </si>
  <si>
    <r>
      <rPr>
        <sz val="12"/>
        <color theme="1"/>
        <rFont val="B Traffic"/>
        <charset val="178"/>
      </rPr>
      <t xml:space="preserve">انسداد یا آمبولیزاسیون دائمی از طریق کاتتر هر کویل یا </t>
    </r>
    <r>
      <rPr>
        <sz val="12"/>
        <color rgb="FF000000"/>
        <rFont val="Calibri"/>
        <family val="2"/>
        <charset val="1"/>
      </rPr>
      <t xml:space="preserve">bottle اونیکس اضافه در داخل یا خارج دستگاه اعصاب مرکزی (CNS) </t>
    </r>
  </si>
  <si>
    <r>
      <rPr>
        <sz val="12"/>
        <color rgb="FF000000"/>
        <rFont val="Calibri"/>
        <family val="2"/>
        <charset val="1"/>
      </rPr>
      <t>(</t>
    </r>
    <r>
      <rPr>
        <sz val="12"/>
        <color rgb="FF000000"/>
        <rFont val="B Traffic"/>
        <charset val="178"/>
      </rPr>
      <t>در موارد کویل گذاری یا اونیکس قابل محاسبه و اخذ می‌باشد</t>
    </r>
    <r>
      <rPr>
        <sz val="12"/>
        <color rgb="FF000000"/>
        <rFont val="Calibri"/>
        <family val="2"/>
        <charset val="1"/>
      </rPr>
      <t>)</t>
    </r>
  </si>
  <si>
    <r>
      <rPr>
        <sz val="12"/>
        <color theme="1"/>
        <rFont val="B Traffic"/>
        <charset val="178"/>
      </rPr>
      <t xml:space="preserve">انسداد یا آمبولیزاسیون دائمی از طریق کاتتر </t>
    </r>
    <r>
      <rPr>
        <sz val="12"/>
        <color theme="1"/>
        <rFont val="Calibri"/>
        <family val="2"/>
        <charset val="1"/>
      </rPr>
      <t>(</t>
    </r>
    <r>
      <rPr>
        <sz val="12"/>
        <color theme="1"/>
        <rFont val="B Traffic"/>
        <charset val="178"/>
      </rPr>
      <t>برای مثال برای تخریب تومور، جهت ایجاد هموستاز، یا بستن یک ناهنجاری عروقی</t>
    </r>
    <r>
      <rPr>
        <sz val="12"/>
        <color theme="1"/>
        <rFont val="Calibri"/>
        <family val="2"/>
        <charset val="1"/>
      </rPr>
      <t xml:space="preserve">) </t>
    </r>
    <r>
      <rPr>
        <sz val="12"/>
        <color theme="1"/>
        <rFont val="B Traffic"/>
        <charset val="178"/>
      </rPr>
      <t xml:space="preserve">غیر از دستگاه اعصاب مرکزی </t>
    </r>
    <r>
      <rPr>
        <sz val="12"/>
        <color theme="1"/>
        <rFont val="Calibri"/>
        <family val="2"/>
        <charset val="1"/>
      </rPr>
      <t>(</t>
    </r>
    <r>
      <rPr>
        <sz val="12"/>
        <color theme="1"/>
        <rFont val="B Traffic"/>
        <charset val="178"/>
      </rPr>
      <t>سر و گردن</t>
    </r>
    <r>
      <rPr>
        <sz val="12"/>
        <color theme="1"/>
        <rFont val="Calibri"/>
        <family val="2"/>
        <charset val="1"/>
      </rPr>
      <t>) (</t>
    </r>
    <r>
      <rPr>
        <sz val="12"/>
        <color theme="1"/>
        <rFont val="B Traffic"/>
        <charset val="178"/>
      </rPr>
      <t>خارج جمجمه‌‌ای، شاخه براکیوسفالیک</t>
    </r>
    <r>
      <rPr>
        <sz val="12"/>
        <color theme="1"/>
        <rFont val="Calibri"/>
        <family val="2"/>
        <charset val="1"/>
      </rPr>
      <t>)</t>
    </r>
  </si>
  <si>
    <r>
      <rPr>
        <sz val="12"/>
        <color rgb="FF000000"/>
        <rFont val="Calibri"/>
        <family val="2"/>
        <charset val="1"/>
      </rPr>
      <t xml:space="preserve"> (</t>
    </r>
    <r>
      <rPr>
        <sz val="12"/>
        <color rgb="FF000000"/>
        <rFont val="B Traffic"/>
        <charset val="178"/>
      </rPr>
      <t>هزینه رادیولوژی به صورت جداگانه محاسبه می‌گردد</t>
    </r>
    <r>
      <rPr>
        <sz val="12"/>
        <color rgb="FF000000"/>
        <rFont val="Calibri"/>
        <family val="2"/>
        <charset val="1"/>
      </rPr>
      <t>)</t>
    </r>
  </si>
  <si>
    <r>
      <rPr>
        <sz val="12"/>
        <color theme="1"/>
        <rFont val="B Traffic"/>
        <charset val="178"/>
      </rPr>
      <t xml:space="preserve">آنژیوپلاستی با بالن، داخل جمجمه </t>
    </r>
    <r>
      <rPr>
        <sz val="12"/>
        <color theme="1"/>
        <rFont val="Calibri"/>
        <family val="2"/>
        <charset val="1"/>
      </rPr>
      <t>(</t>
    </r>
    <r>
      <rPr>
        <sz val="12"/>
        <color theme="1"/>
        <rFont val="B Traffic"/>
        <charset val="178"/>
      </rPr>
      <t>برای مثال استنوز آترواسکلراوتیک</t>
    </r>
    <r>
      <rPr>
        <sz val="12"/>
        <color theme="1"/>
        <rFont val="Calibri"/>
        <family val="2"/>
        <charset val="1"/>
      </rPr>
      <t>)</t>
    </r>
    <r>
      <rPr>
        <sz val="12"/>
        <color theme="1"/>
        <rFont val="B Traffic"/>
        <charset val="178"/>
      </rPr>
      <t>؛ از راه پوست</t>
    </r>
  </si>
  <si>
    <t>قراردادن استنت داخل عروقی از راه کاتتر، داخل جمجمه</t>
  </si>
  <si>
    <r>
      <rPr>
        <sz val="12"/>
        <color theme="1"/>
        <rFont val="B Traffic"/>
        <charset val="178"/>
      </rPr>
      <t xml:space="preserve">قراردادن </t>
    </r>
    <r>
      <rPr>
        <sz val="12"/>
        <color rgb="FF000000"/>
        <rFont val="Calibri"/>
        <family val="2"/>
        <charset val="1"/>
      </rPr>
      <t xml:space="preserve">Flow Diverter داخل عروقی از راه کاتتر، داخل جمجمه </t>
    </r>
  </si>
  <si>
    <r>
      <rPr>
        <sz val="12"/>
        <color theme="1"/>
        <rFont val="B Traffic"/>
        <charset val="178"/>
      </rPr>
      <t xml:space="preserve">گشادکردن با بالن برای اسپاسم عروقی داخل جمجمه، از راه پوست،‌ رگ اولیه </t>
    </r>
    <r>
      <rPr>
        <sz val="12"/>
        <color theme="1"/>
        <rFont val="Calibri"/>
        <family val="2"/>
        <charset val="1"/>
      </rPr>
      <t>(</t>
    </r>
    <r>
      <rPr>
        <sz val="12"/>
        <color theme="1"/>
        <rFont val="B Traffic"/>
        <charset val="178"/>
      </rPr>
      <t>شامل همه کاتتریزاسیون های عروق هدف، تزریق</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ماده حاجب، اندازه‌گیری عروقی، رودمپینگ، آنژیوگرافی بعد از دیلاتاسیون و هدایت فلوروسکوپی برای بالن می شود</t>
    </r>
    <r>
      <rPr>
        <sz val="12"/>
        <color theme="1"/>
        <rFont val="Calibri"/>
        <family val="2"/>
        <charset val="1"/>
      </rPr>
      <t>)</t>
    </r>
  </si>
  <si>
    <r>
      <rPr>
        <sz val="12"/>
        <color theme="1"/>
        <rFont val="B Traffic"/>
        <charset val="178"/>
      </rPr>
      <t xml:space="preserve">گشادکردن با بالن برای اسپاسم عروقی داخل جمجمه، از راه پوست،‌ هر رگ اضافه در همان خانواده عروقی </t>
    </r>
    <r>
      <rPr>
        <sz val="12"/>
        <color theme="1"/>
        <rFont val="Calibri"/>
        <family val="2"/>
        <charset val="1"/>
      </rPr>
      <t>(</t>
    </r>
    <r>
      <rPr>
        <sz val="12"/>
        <color theme="1"/>
        <rFont val="B Traffic"/>
        <charset val="178"/>
      </rPr>
      <t>شامل همه کاتتریزاسیون‌های عروق هدف، تزریق</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ماده حاجب، اندازه‌گیری عروقی، رودمپینگ، آنژیوگرافی بعد از دیلاتاسیون و هدایت فلوروسکوپی برای بالن می شود</t>
    </r>
    <r>
      <rPr>
        <sz val="12"/>
        <color theme="1"/>
        <rFont val="Calibri"/>
        <family val="2"/>
        <charset val="1"/>
      </rPr>
      <t>)</t>
    </r>
  </si>
  <si>
    <r>
      <rPr>
        <sz val="12"/>
        <color theme="1"/>
        <rFont val="B Traffic"/>
        <charset val="178"/>
      </rPr>
      <t xml:space="preserve">گشادکردن با بالن برای اسپاسم عروقی داخل جمجمه، از راه پوست،‌ هر رگ اضافه در همان خانواده عروقی هر رگ اضافه در خانواده عروقی دیگر </t>
    </r>
    <r>
      <rPr>
        <sz val="12"/>
        <color theme="1"/>
        <rFont val="Calibri"/>
        <family val="2"/>
        <charset val="1"/>
      </rPr>
      <t>(</t>
    </r>
    <r>
      <rPr>
        <sz val="12"/>
        <color theme="1"/>
        <rFont val="B Traffic"/>
        <charset val="178"/>
      </rPr>
      <t>شامل همه کاتتریزاسیون های عروق هدف، تزریق</t>
    </r>
    <r>
      <rPr>
        <sz val="12"/>
        <color theme="1"/>
        <rFont val="Calibri"/>
        <family val="2"/>
        <charset val="1"/>
      </rPr>
      <t>(</t>
    </r>
    <r>
      <rPr>
        <sz val="12"/>
        <color theme="1"/>
        <rFont val="B Traffic"/>
        <charset val="178"/>
      </rPr>
      <t>ها</t>
    </r>
    <r>
      <rPr>
        <sz val="12"/>
        <color theme="1"/>
        <rFont val="Calibri"/>
        <family val="2"/>
        <charset val="1"/>
      </rPr>
      <t xml:space="preserve">) </t>
    </r>
    <r>
      <rPr>
        <sz val="12"/>
        <color theme="1"/>
        <rFont val="B Traffic"/>
        <charset val="178"/>
      </rPr>
      <t>ماده حاجب، اندازه‌گیری عروقی، رودمپینگ، آنژیوگرافی بعد از دیلاتاسیون و هدایت فلوروسکوپی برای بالن می شود</t>
    </r>
    <r>
      <rPr>
        <sz val="12"/>
        <color theme="1"/>
        <rFont val="Calibri"/>
        <family val="2"/>
        <charset val="1"/>
      </rPr>
      <t>)</t>
    </r>
  </si>
  <si>
    <r>
      <rPr>
        <sz val="12"/>
        <color theme="1"/>
        <rFont val="Calibri"/>
        <family val="2"/>
        <charset val="1"/>
      </rPr>
      <t>IPSS</t>
    </r>
    <r>
      <rPr>
        <sz val="12"/>
        <color rgb="FF000000"/>
        <rFont val="B Traffic"/>
        <charset val="178"/>
      </rPr>
      <t xml:space="preserve">؛ نمونه‌برداری از طریق کاتتر از سینوس پتروزال تحتانی جمجمه </t>
    </r>
  </si>
  <si>
    <r>
      <rPr>
        <sz val="12"/>
        <color theme="1"/>
        <rFont val="B Traffic"/>
        <charset val="178"/>
      </rPr>
      <t>جراحی مالفورماسیون‌های شریانی</t>
    </r>
    <r>
      <rPr>
        <sz val="12"/>
        <color theme="1"/>
        <rFont val="Calibri"/>
        <family val="2"/>
        <charset val="1"/>
      </rPr>
      <t>-</t>
    </r>
    <r>
      <rPr>
        <sz val="12"/>
        <color theme="1"/>
        <rFont val="B Traffic"/>
        <charset val="178"/>
      </rPr>
      <t>وریدی داخل جمجمه‌ای؛ فوق چادرینه‌ای، ساده</t>
    </r>
  </si>
  <si>
    <r>
      <rPr>
        <sz val="12"/>
        <color theme="1"/>
        <rFont val="B Traffic"/>
        <charset val="178"/>
      </rPr>
      <t>جراحی مالفورماسیون‌های شریانی</t>
    </r>
    <r>
      <rPr>
        <sz val="12"/>
        <color theme="1"/>
        <rFont val="Calibri"/>
        <family val="2"/>
        <charset val="1"/>
      </rPr>
      <t>-</t>
    </r>
    <r>
      <rPr>
        <sz val="12"/>
        <color theme="1"/>
        <rFont val="B Traffic"/>
        <charset val="178"/>
      </rPr>
      <t>وریدی داخل جمجمه‌ای؛ فوق چادرینه‌ای، پیچیده</t>
    </r>
  </si>
  <si>
    <r>
      <rPr>
        <sz val="12"/>
        <color theme="1"/>
        <rFont val="B Traffic"/>
        <charset val="178"/>
      </rPr>
      <t>جراحی مالفورماسیون‌های شریانی</t>
    </r>
    <r>
      <rPr>
        <sz val="12"/>
        <color theme="1"/>
        <rFont val="Calibri"/>
        <family val="2"/>
        <charset val="1"/>
      </rPr>
      <t>-</t>
    </r>
    <r>
      <rPr>
        <sz val="12"/>
        <color theme="1"/>
        <rFont val="B Traffic"/>
        <charset val="178"/>
      </rPr>
      <t>وریدی داخل جمجمه‌ای؛ تحت چادرینه‌ای، ساده</t>
    </r>
  </si>
  <si>
    <r>
      <rPr>
        <sz val="12"/>
        <color theme="1"/>
        <rFont val="B Traffic"/>
        <charset val="178"/>
      </rPr>
      <t>جراحی مالفورماسیون‌های شریانی</t>
    </r>
    <r>
      <rPr>
        <sz val="12"/>
        <color theme="1"/>
        <rFont val="Calibri"/>
        <family val="2"/>
        <charset val="1"/>
      </rPr>
      <t>-</t>
    </r>
    <r>
      <rPr>
        <sz val="12"/>
        <color theme="1"/>
        <rFont val="B Traffic"/>
        <charset val="178"/>
      </rPr>
      <t>وریدی داخل جمجمه‌ای؛ تحت چادرینه‌ای، پیچیده</t>
    </r>
  </si>
  <si>
    <r>
      <rPr>
        <sz val="12"/>
        <color theme="1"/>
        <rFont val="B Traffic"/>
        <charset val="178"/>
      </rPr>
      <t>جراحی مالفورماسیون‌های شریانی</t>
    </r>
    <r>
      <rPr>
        <sz val="12"/>
        <color theme="1"/>
        <rFont val="Calibri"/>
        <family val="2"/>
        <charset val="1"/>
      </rPr>
      <t>-</t>
    </r>
    <r>
      <rPr>
        <sz val="12"/>
        <color theme="1"/>
        <rFont val="B Traffic"/>
        <charset val="178"/>
      </rPr>
      <t>وریدی داخل جمجمه‌ای؛ دورال، ساده</t>
    </r>
  </si>
  <si>
    <r>
      <rPr>
        <sz val="12"/>
        <color theme="1"/>
        <rFont val="B Traffic"/>
        <charset val="178"/>
      </rPr>
      <t>جراحی مالفورماسیون‌های شریانی</t>
    </r>
    <r>
      <rPr>
        <sz val="12"/>
        <color theme="1"/>
        <rFont val="Calibri"/>
        <family val="2"/>
        <charset val="1"/>
      </rPr>
      <t>-</t>
    </r>
    <r>
      <rPr>
        <sz val="12"/>
        <color theme="1"/>
        <rFont val="B Traffic"/>
        <charset val="178"/>
      </rPr>
      <t>وریدی داخل جمجمه‌ای؛ دورال، پیچیده</t>
    </r>
  </si>
  <si>
    <t>جراحی آنوریسم داخل جمجمه، از راه داخل جمجمه؛ مربوط به گردش خون کاروتید؛ ساده یا پیچیده</t>
  </si>
  <si>
    <t>جراحی آنوریسم داخل جمجمه، از راه داخل جمجمه؛ مربوط به گردش خون مهره‌ای قاعده‌ای؛ ساده یا پیچیده</t>
  </si>
  <si>
    <t>جراحی آنوریسم داخل جمجمه‌ای از راه گردن، به وسیله به کارگیری کلامپ مسدودکننده روی شریان کاروتید گردنی</t>
  </si>
  <si>
    <r>
      <rPr>
        <sz val="12"/>
        <color theme="1"/>
        <rFont val="B Traffic"/>
        <charset val="178"/>
      </rPr>
      <t>جراحی آنوریسم، مالفورماسیون عروقی یا فیستول کاروتید</t>
    </r>
    <r>
      <rPr>
        <sz val="12"/>
        <color theme="1"/>
        <rFont val="Calibri"/>
        <family val="2"/>
        <charset val="1"/>
      </rPr>
      <t>-</t>
    </r>
    <r>
      <rPr>
        <sz val="12"/>
        <color theme="1"/>
        <rFont val="B Traffic"/>
        <charset val="178"/>
      </rPr>
      <t>کاورنوس؛ به وسیله انسداد شریان کاروتید در گردن و داخل جمجمه</t>
    </r>
  </si>
  <si>
    <r>
      <rPr>
        <sz val="12"/>
        <color theme="1"/>
        <rFont val="B Traffic"/>
        <charset val="178"/>
      </rPr>
      <t>جراحی آنوریسم، مالفورماسیون عروقی یا فیستول کاروتید</t>
    </r>
    <r>
      <rPr>
        <sz val="12"/>
        <color theme="1"/>
        <rFont val="Calibri"/>
        <family val="2"/>
        <charset val="1"/>
      </rPr>
      <t>-</t>
    </r>
    <r>
      <rPr>
        <sz val="12"/>
        <color theme="1"/>
        <rFont val="B Traffic"/>
        <charset val="178"/>
      </rPr>
      <t>کاورنوس؛ به وسیله الکتروترومبوز داخل جمجمه</t>
    </r>
  </si>
  <si>
    <r>
      <rPr>
        <sz val="12"/>
        <color rgb="FF000000"/>
        <rFont val="Calibri"/>
        <family val="2"/>
        <charset val="1"/>
      </rPr>
      <t xml:space="preserve"> (</t>
    </r>
    <r>
      <rPr>
        <sz val="12"/>
        <color rgb="FF000000"/>
        <rFont val="B Traffic"/>
        <charset val="178"/>
      </rPr>
      <t>برای لیگاتور یا بستن تدریجی شریان کاروتید داخلی</t>
    </r>
    <r>
      <rPr>
        <sz val="12"/>
        <color rgb="FF000000"/>
        <rFont val="Calibri"/>
        <family val="2"/>
        <charset val="1"/>
      </rPr>
      <t>/</t>
    </r>
    <r>
      <rPr>
        <sz val="12"/>
        <color rgb="FF000000"/>
        <rFont val="B Traffic"/>
        <charset val="178"/>
      </rPr>
      <t xml:space="preserve">مشترک، به </t>
    </r>
    <r>
      <rPr>
        <sz val="12"/>
        <color rgb="FF000000"/>
        <rFont val="Calibri"/>
        <family val="2"/>
        <charset val="1"/>
      </rPr>
      <t xml:space="preserve">302695 </t>
    </r>
    <r>
      <rPr>
        <sz val="12"/>
        <color rgb="FF000000"/>
        <rFont val="B Traffic"/>
        <charset val="178"/>
      </rPr>
      <t xml:space="preserve">و </t>
    </r>
    <r>
      <rPr>
        <sz val="12"/>
        <color rgb="FF000000"/>
        <rFont val="Calibri"/>
        <family val="2"/>
        <charset val="1"/>
      </rPr>
      <t xml:space="preserve">302690 </t>
    </r>
    <r>
      <rPr>
        <sz val="12"/>
        <color rgb="FF000000"/>
        <rFont val="B Traffic"/>
        <charset val="178"/>
      </rPr>
      <t>رجوع گردد</t>
    </r>
    <r>
      <rPr>
        <sz val="12"/>
        <color rgb="FF000000"/>
        <rFont val="Calibri"/>
        <family val="2"/>
        <charset val="1"/>
      </rPr>
      <t xml:space="preserve">) </t>
    </r>
  </si>
  <si>
    <r>
      <rPr>
        <sz val="12"/>
        <color theme="1"/>
        <rFont val="B Traffic"/>
        <charset val="178"/>
      </rPr>
      <t>جراحی آنوریسم، مالفورماسیون عروقی یا فیستول کاروتید</t>
    </r>
    <r>
      <rPr>
        <sz val="12"/>
        <color theme="1"/>
        <rFont val="Calibri"/>
        <family val="2"/>
        <charset val="1"/>
      </rPr>
      <t>-</t>
    </r>
    <r>
      <rPr>
        <sz val="12"/>
        <color theme="1"/>
        <rFont val="B Traffic"/>
        <charset val="178"/>
      </rPr>
      <t>کاورنوس؛ به وسیله آمبولیزاسیون داخل شریانی، به وسیله تزریق یا کاتتر بالون‌دار</t>
    </r>
  </si>
  <si>
    <r>
      <rPr>
        <sz val="12"/>
        <color theme="1"/>
        <rFont val="B Traffic"/>
        <charset val="178"/>
      </rPr>
      <t xml:space="preserve">آناستوموز شریانی، خارج جمجمه‌ای داخل جمجمه‌ای </t>
    </r>
    <r>
      <rPr>
        <sz val="12"/>
        <color theme="1"/>
        <rFont val="Calibri"/>
        <family val="2"/>
        <charset val="1"/>
      </rPr>
      <t>(</t>
    </r>
    <r>
      <rPr>
        <sz val="12"/>
        <color theme="1"/>
        <rFont val="B Traffic"/>
        <charset val="178"/>
      </rPr>
      <t>برای مثال شریان‌های مغزی میانی یا قشری</t>
    </r>
    <r>
      <rPr>
        <sz val="12"/>
        <color theme="1"/>
        <rFont val="Calibri"/>
        <family val="2"/>
        <charset val="1"/>
      </rPr>
      <t xml:space="preserve">) </t>
    </r>
  </si>
  <si>
    <r>
      <rPr>
        <sz val="12"/>
        <color rgb="FF000000"/>
        <rFont val="Calibri"/>
        <family val="2"/>
        <charset val="1"/>
      </rPr>
      <t>(</t>
    </r>
    <r>
      <rPr>
        <sz val="12"/>
        <color rgb="FF000000"/>
        <rFont val="B Traffic"/>
        <charset val="178"/>
      </rPr>
      <t xml:space="preserve">برای ترومبواندآرترکتومی شریان کاروتید یا ورتبرال از کد </t>
    </r>
    <r>
      <rPr>
        <sz val="12"/>
        <color rgb="FF000000"/>
        <rFont val="Calibri"/>
        <family val="2"/>
        <charset val="1"/>
      </rPr>
      <t xml:space="preserve">302020 </t>
    </r>
    <r>
      <rPr>
        <sz val="12"/>
        <color rgb="FF000000"/>
        <rFont val="B Traffic"/>
        <charset val="178"/>
      </rPr>
      <t>استفاده گردد</t>
    </r>
    <r>
      <rPr>
        <sz val="12"/>
        <color rgb="FF000000"/>
        <rFont val="Calibri"/>
        <family val="2"/>
        <charset val="1"/>
      </rPr>
      <t xml:space="preserve">) </t>
    </r>
  </si>
  <si>
    <r>
      <rPr>
        <sz val="12"/>
        <color theme="1"/>
        <rFont val="B Traffic"/>
        <charset val="178"/>
      </rPr>
      <t xml:space="preserve">ایجاد ضایعه بوسیله روش استریوتاکتیک، شامل سوراخ </t>
    </r>
    <r>
      <rPr>
        <sz val="12"/>
        <color rgb="FF000000"/>
        <rFont val="Calibri"/>
        <family val="2"/>
        <charset val="1"/>
      </rPr>
      <t>Burr (یک یا چند) و اقدامات انجام شده به منظور تعیین محل و ثبت، در یک یا چند مرحله؛ گلوبوس پالیدوس یا تالاموس</t>
    </r>
  </si>
  <si>
    <r>
      <rPr>
        <sz val="12"/>
        <color theme="1"/>
        <rFont val="B Traffic"/>
        <charset val="178"/>
      </rPr>
      <t>سایر ساختمان</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زیر قشری به جز گلوبوس پالیدوس و تالاموس</t>
    </r>
  </si>
  <si>
    <r>
      <rPr>
        <sz val="12"/>
        <color theme="1"/>
        <rFont val="B Traffic"/>
        <charset val="178"/>
      </rPr>
      <t xml:space="preserve">بیوپسی، آسپیراسیون یا اکسیزیون استریوتاکتیک، شامل یک یا چند سوراخ </t>
    </r>
    <r>
      <rPr>
        <sz val="12"/>
        <color rgb="FF000000"/>
        <rFont val="Calibri"/>
        <family val="2"/>
        <charset val="1"/>
      </rPr>
      <t>Burr برای ضایعه داخل جمجمه‌ای؛ بدون استفاده از راهنمایی CT یا MRI</t>
    </r>
  </si>
  <si>
    <r>
      <rPr>
        <sz val="12"/>
        <color theme="1"/>
        <rFont val="B Traffic"/>
        <charset val="178"/>
      </rPr>
      <t xml:space="preserve">بيوپسي، آسپيراسيون يا اکسيزيون استريوتاکتيک، شامل يک يا چند سوراخ </t>
    </r>
    <r>
      <rPr>
        <sz val="12"/>
        <color rgb="FF000000"/>
        <rFont val="Calibri"/>
        <family val="2"/>
        <charset val="1"/>
      </rPr>
      <t xml:space="preserve">Burr براي ضايعه داخل جمجمه اي؛ با استفاده از راهنمايي CT يا MRI </t>
    </r>
  </si>
  <si>
    <r>
      <rPr>
        <sz val="12"/>
        <color rgb="FF000000"/>
        <rFont val="Calibri"/>
        <family val="2"/>
        <charset val="1"/>
      </rPr>
      <t>(</t>
    </r>
    <r>
      <rPr>
        <sz val="12"/>
        <color rgb="FF000000"/>
        <rFont val="B Traffic"/>
        <charset val="178"/>
      </rPr>
      <t>هزينه راديولوژي به طور جداگانه قابل محاسبه و اخذ نمي باشد</t>
    </r>
    <r>
      <rPr>
        <sz val="12"/>
        <color rgb="FF000000"/>
        <rFont val="Calibri"/>
        <family val="2"/>
        <charset val="1"/>
      </rPr>
      <t>)</t>
    </r>
  </si>
  <si>
    <t>کاشت استریوتاکتیک الکترودهای عمقی به داخل مغز برای مانیتورینگ طولانی مدت تشنج</t>
  </si>
  <si>
    <r>
      <rPr>
        <sz val="12"/>
        <color theme="1"/>
        <rFont val="B Traffic"/>
        <charset val="178"/>
      </rPr>
      <t xml:space="preserve">تعیین محل نمودن با استریوتاکسی شامل یک یا چند سوراخ </t>
    </r>
    <r>
      <rPr>
        <sz val="12"/>
        <color rgb="FF000000"/>
        <rFont val="Calibri"/>
        <family val="2"/>
        <charset val="1"/>
      </rPr>
      <t>Burr با کارگذاری کاتتر(ها) برای گذاشتن منبع رادیاسیون</t>
    </r>
  </si>
  <si>
    <r>
      <rPr>
        <sz val="12"/>
        <color theme="1"/>
        <rFont val="B Traffic"/>
        <charset val="178"/>
      </rPr>
      <t xml:space="preserve">ایجاد ضایعه به وسیله روش استریوتاکسی، از راه پوست، به وسیله مواد نورولیتیک </t>
    </r>
    <r>
      <rPr>
        <sz val="12"/>
        <color theme="1"/>
        <rFont val="Calibri"/>
        <family val="2"/>
        <charset val="1"/>
      </rPr>
      <t>(</t>
    </r>
    <r>
      <rPr>
        <sz val="12"/>
        <color theme="1"/>
        <rFont val="B Traffic"/>
        <charset val="178"/>
      </rPr>
      <t>برای مثال الکل، حرارت، برق، امواج رادیویی</t>
    </r>
    <r>
      <rPr>
        <sz val="12"/>
        <color theme="1"/>
        <rFont val="Calibri"/>
        <family val="2"/>
        <charset val="1"/>
      </rPr>
      <t>)</t>
    </r>
    <r>
      <rPr>
        <sz val="12"/>
        <color theme="1"/>
        <rFont val="B Traffic"/>
        <charset val="178"/>
      </rPr>
      <t>؛ عقده گاسر</t>
    </r>
  </si>
  <si>
    <t>مسیر عصب تریژمینال در مدولا</t>
  </si>
  <si>
    <r>
      <rPr>
        <sz val="12"/>
        <color theme="1"/>
        <rFont val="B Traffic"/>
        <charset val="178"/>
      </rPr>
      <t xml:space="preserve">جراحی با اشعه به روش استریوتاکسی </t>
    </r>
    <r>
      <rPr>
        <sz val="12"/>
        <color theme="1"/>
        <rFont val="Calibri"/>
        <family val="2"/>
        <charset val="1"/>
      </rPr>
      <t>(</t>
    </r>
    <r>
      <rPr>
        <sz val="12"/>
        <color theme="1"/>
        <rFont val="B Traffic"/>
        <charset val="178"/>
      </rPr>
      <t>اشعه متمرکز ذره ای، اشعه گاما یا شتاب دهنده خطی</t>
    </r>
    <r>
      <rPr>
        <sz val="12"/>
        <color theme="1"/>
        <rFont val="Calibri"/>
        <family val="2"/>
        <charset val="1"/>
      </rPr>
      <t>)</t>
    </r>
    <r>
      <rPr>
        <sz val="12"/>
        <color theme="1"/>
        <rFont val="B Traffic"/>
        <charset val="178"/>
      </rPr>
      <t>، در یک یا چند جلسه</t>
    </r>
  </si>
  <si>
    <t>عمل استریوتاکتیک ولومتریک با کمک کامپیوتر، داخل جمجمه‌ای، ‌خارج جمجمه‌ای یا نخاعی</t>
  </si>
  <si>
    <r>
      <rPr>
        <sz val="12"/>
        <color theme="1"/>
        <rFont val="B Traffic"/>
        <charset val="178"/>
      </rPr>
      <t xml:space="preserve">سوراخ کردن با مته یا سوراخ(های) </t>
    </r>
    <r>
      <rPr>
        <sz val="12"/>
        <color rgb="FF000000"/>
        <rFont val="Calibri"/>
        <family val="2"/>
        <charset val="1"/>
      </rPr>
      <t>Burr برای کارگذاری الکترودهای تحریک کننده عصبی، در قشر مغز</t>
    </r>
  </si>
  <si>
    <t>کرانیکتومی یا کرانیوتومی برای کاشتن الکترودهای تحریک کننده عصبی، در مغز یا قشر مغز</t>
  </si>
  <si>
    <r>
      <rPr>
        <sz val="12"/>
        <color theme="1"/>
        <rFont val="B Traffic"/>
        <charset val="178"/>
      </rPr>
      <t xml:space="preserve">سوراخ كردن با متــه، سوراخ </t>
    </r>
    <r>
      <rPr>
        <sz val="12"/>
        <color rgb="FF000000"/>
        <rFont val="Calibri"/>
        <family val="2"/>
        <charset val="1"/>
      </rPr>
      <t>Burr</t>
    </r>
    <r>
      <rPr>
        <sz val="12"/>
        <color rgb="FF000000"/>
        <rFont val="B Traffic"/>
        <charset val="178"/>
      </rPr>
      <t>، كرانيكتومي يا كرانيوتومــي با كاشت استريوتاكتيك الكترود تحريك كننده عصبي در موقعيت زير قشري، بدون استفاده از ثبت با ميکروالکترود حين عمل، اولین الکترود</t>
    </r>
  </si>
  <si>
    <r>
      <rPr>
        <sz val="12"/>
        <color theme="1"/>
        <rFont val="B Traffic"/>
        <charset val="178"/>
      </rPr>
      <t xml:space="preserve">سوراخ كردن با متــه، سوراخ </t>
    </r>
    <r>
      <rPr>
        <sz val="12"/>
        <color rgb="FF000000"/>
        <rFont val="Calibri"/>
        <family val="2"/>
        <charset val="1"/>
      </rPr>
      <t>Burr</t>
    </r>
    <r>
      <rPr>
        <sz val="12"/>
        <color rgb="FF000000"/>
        <rFont val="B Traffic"/>
        <charset val="178"/>
      </rPr>
      <t xml:space="preserve">، كرانيكتومي يا كرانيوتومــي با كاشت استريوتاكتيك الكترود تحريك كننده عصبي در موقعيت زير قشري، بدون استفاده از ثبت با ميکروالکترود حين عمل، هر الکترود اضافه </t>
    </r>
  </si>
  <si>
    <r>
      <rPr>
        <sz val="12"/>
        <color theme="1"/>
        <rFont val="B Traffic"/>
        <charset val="178"/>
      </rPr>
      <t xml:space="preserve">سوراخ کردن با مته، سوراخ </t>
    </r>
    <r>
      <rPr>
        <sz val="12"/>
        <color rgb="FF000000"/>
        <rFont val="Calibri"/>
        <family val="2"/>
        <charset val="1"/>
      </rPr>
      <t>Burr</t>
    </r>
    <r>
      <rPr>
        <sz val="12"/>
        <color rgb="FF000000"/>
        <rFont val="B Traffic"/>
        <charset val="178"/>
      </rPr>
      <t>، کرانيکتومي يا کرانيوتومي با کاشت استريوتاکتيک يک الکترود تحريک کننده عصبي در موقعيت زير قشري؛ با استفاده از ثبت با ميکروالکترود حين عمل، اولين الکترود</t>
    </r>
  </si>
  <si>
    <r>
      <rPr>
        <sz val="12"/>
        <color theme="1"/>
        <rFont val="B Traffic"/>
        <charset val="178"/>
      </rPr>
      <t xml:space="preserve">سوراخ کردن با مته، سوراخ </t>
    </r>
    <r>
      <rPr>
        <sz val="12"/>
        <color rgb="FF000000"/>
        <rFont val="Calibri"/>
        <family val="2"/>
        <charset val="1"/>
      </rPr>
      <t>Burr</t>
    </r>
    <r>
      <rPr>
        <sz val="12"/>
        <color rgb="FF000000"/>
        <rFont val="B Traffic"/>
        <charset val="178"/>
      </rPr>
      <t>، کرانیکتومی یا کرانیوتومی با کاشت استریوتاکتیک یک الکترود تحریک کننده عصبی در موقعیت زیر قشری؛ هر الکترود اضافه</t>
    </r>
  </si>
  <si>
    <t xml:space="preserve">کرانیکتومی برای کارگذاری الکترودهای داخل جمجمه‌ای تحریک کننده نرون، در مخچه؛ قشری یا زیر قشری </t>
  </si>
  <si>
    <t>اصلاح یا درآوردن الکترودهای تحریک کننده عصبی داخل جمجمه‌ای</t>
  </si>
  <si>
    <t>کارگذاری یا تعویض زیرجلدی مولد یا گیرنده پالس تحریکات عصبی جمجمه‌ای، اتصال مستقیم یا القایی؛ با اتصال به یک الکترود منفرد</t>
  </si>
  <si>
    <t xml:space="preserve">کارگذاری یا تعویض زیرجلدی مولد یا گیرنده پالس تحریکات عصبی جمجمه‌ای، اتصال مستقیم یا القایی؛ با اتصال به دو الکترود یا بیشتر </t>
  </si>
  <si>
    <t>اصلاح یا درآوردن گیرنده یا مولد تحریک عصبی جمجمه‌ای</t>
  </si>
  <si>
    <t>بالاآوردن شکستگی فرو رفته جمجمه؛ ساده، اکسترادورال</t>
  </si>
  <si>
    <t>بالاآوردن شکستگی فرو رفته جمجمه؛ مرکب یا خردشده، اکسترادورال</t>
  </si>
  <si>
    <t>بالاآوردن شکستگی فرو رفته جمجمه؛ همراه با دبریدمان مغز ترمیم دورا</t>
  </si>
  <si>
    <r>
      <rPr>
        <sz val="12"/>
        <color theme="1"/>
        <rFont val="B Traffic"/>
        <charset val="178"/>
      </rPr>
      <t>کرانیوتومی برای ترميم دورا يا نشت مايع مغزي نخاعي(</t>
    </r>
    <r>
      <rPr>
        <sz val="12"/>
        <color rgb="FF000000"/>
        <rFont val="Calibri"/>
        <family val="2"/>
        <charset val="1"/>
      </rPr>
      <t>CSF</t>
    </r>
    <r>
      <rPr>
        <sz val="12"/>
        <color rgb="FF000000"/>
        <rFont val="B Traffic"/>
        <charset val="178"/>
      </rPr>
      <t xml:space="preserve">برای اتوره یا رينوره) </t>
    </r>
  </si>
  <si>
    <r>
      <rPr>
        <sz val="12"/>
        <color theme="1"/>
        <rFont val="B Traffic"/>
        <charset val="178"/>
      </rPr>
      <t xml:space="preserve">جااندازی جمجمه کرانیومکال </t>
    </r>
    <r>
      <rPr>
        <sz val="12"/>
        <color theme="1"/>
        <rFont val="Calibri"/>
        <family val="2"/>
        <charset val="1"/>
      </rPr>
      <t>(</t>
    </r>
    <r>
      <rPr>
        <sz val="12"/>
        <color theme="1"/>
        <rFont val="B Traffic"/>
        <charset val="178"/>
      </rPr>
      <t>برای مثال هیدروسفال درمان شده</t>
    </r>
    <r>
      <rPr>
        <sz val="12"/>
        <color theme="1"/>
        <rFont val="Calibri"/>
        <family val="2"/>
        <charset val="1"/>
      </rPr>
      <t>)</t>
    </r>
    <r>
      <rPr>
        <sz val="12"/>
        <color theme="1"/>
        <rFont val="B Traffic"/>
        <charset val="178"/>
      </rPr>
      <t>؛ بدون نیاز به گرافت استخوان یا کرانیوپلاستی</t>
    </r>
  </si>
  <si>
    <r>
      <rPr>
        <sz val="12"/>
        <color theme="1"/>
        <rFont val="B Traffic"/>
        <charset val="178"/>
      </rPr>
      <t xml:space="preserve">جااندازی جمجمه کرانیومکال </t>
    </r>
    <r>
      <rPr>
        <sz val="12"/>
        <color theme="1"/>
        <rFont val="Calibri"/>
        <family val="2"/>
        <charset val="1"/>
      </rPr>
      <t>(</t>
    </r>
    <r>
      <rPr>
        <sz val="12"/>
        <color theme="1"/>
        <rFont val="B Traffic"/>
        <charset val="178"/>
      </rPr>
      <t>برای مثال هیدروسفال درمان شده</t>
    </r>
    <r>
      <rPr>
        <sz val="12"/>
        <color theme="1"/>
        <rFont val="Calibri"/>
        <family val="2"/>
        <charset val="1"/>
      </rPr>
      <t>)</t>
    </r>
    <r>
      <rPr>
        <sz val="12"/>
        <color theme="1"/>
        <rFont val="B Traffic"/>
        <charset val="178"/>
      </rPr>
      <t>؛ با کرانیوپلاستی ساده</t>
    </r>
  </si>
  <si>
    <r>
      <rPr>
        <sz val="12"/>
        <color theme="1"/>
        <rFont val="B Traffic"/>
        <charset val="178"/>
      </rPr>
      <t xml:space="preserve">جااندازی جمجمه کرانیومکال </t>
    </r>
    <r>
      <rPr>
        <sz val="12"/>
        <color theme="1"/>
        <rFont val="Calibri"/>
        <family val="2"/>
        <charset val="1"/>
      </rPr>
      <t>(</t>
    </r>
    <r>
      <rPr>
        <sz val="12"/>
        <color theme="1"/>
        <rFont val="B Traffic"/>
        <charset val="178"/>
      </rPr>
      <t>برای مثال هیدروسفال درمان شده</t>
    </r>
    <r>
      <rPr>
        <sz val="12"/>
        <color theme="1"/>
        <rFont val="Calibri"/>
        <family val="2"/>
        <charset val="1"/>
      </rPr>
      <t>)</t>
    </r>
    <r>
      <rPr>
        <sz val="12"/>
        <color theme="1"/>
        <rFont val="B Traffic"/>
        <charset val="178"/>
      </rPr>
      <t xml:space="preserve">؛ نیازمند کرانیوتومی و بازسازی با یا بدون گرافت استخوان </t>
    </r>
    <r>
      <rPr>
        <sz val="12"/>
        <color theme="1"/>
        <rFont val="Calibri"/>
        <family val="2"/>
        <charset val="1"/>
      </rPr>
      <t>(</t>
    </r>
    <r>
      <rPr>
        <sz val="12"/>
        <color theme="1"/>
        <rFont val="B Traffic"/>
        <charset val="178"/>
      </rPr>
      <t>شامل تهیه گرافت</t>
    </r>
    <r>
      <rPr>
        <sz val="12"/>
        <color theme="1"/>
        <rFont val="Calibri"/>
        <family val="2"/>
        <charset val="1"/>
      </rPr>
      <t>)</t>
    </r>
  </si>
  <si>
    <t>ترمیم آنسفالوسل، محفظه جمجمه، شامل کرانیوپلاستی</t>
  </si>
  <si>
    <r>
      <rPr>
        <sz val="12"/>
        <color theme="1"/>
        <rFont val="B Traffic"/>
        <charset val="178"/>
      </rPr>
      <t xml:space="preserve">کرانیوپلاستی برای نقص جمجمه‌ای، تا قطر </t>
    </r>
    <r>
      <rPr>
        <sz val="12"/>
        <color theme="1"/>
        <rFont val="Calibri"/>
        <family val="2"/>
        <charset val="1"/>
      </rPr>
      <t xml:space="preserve">5 </t>
    </r>
    <r>
      <rPr>
        <sz val="12"/>
        <color theme="1"/>
        <rFont val="B Traffic"/>
        <charset val="178"/>
      </rPr>
      <t>سانتی متر</t>
    </r>
  </si>
  <si>
    <r>
      <rPr>
        <sz val="12"/>
        <color theme="1"/>
        <rFont val="B Traffic"/>
        <charset val="178"/>
      </rPr>
      <t xml:space="preserve">کرانیوپلاستی برای نقص جمجمه‌ای، قطر بیشتر از </t>
    </r>
    <r>
      <rPr>
        <sz val="12"/>
        <color theme="1"/>
        <rFont val="Calibri"/>
        <family val="2"/>
        <charset val="1"/>
      </rPr>
      <t xml:space="preserve">5 </t>
    </r>
    <r>
      <rPr>
        <sz val="12"/>
        <color theme="1"/>
        <rFont val="B Traffic"/>
        <charset val="178"/>
      </rPr>
      <t>سانتی متر</t>
    </r>
  </si>
  <si>
    <t>درآوردن فلپ استخوان یا پلیت مصنوعی جمجمه</t>
  </si>
  <si>
    <t>جایگزین نمودن فلپ استخوان یا پلیت مصنوعی جمجمه</t>
  </si>
  <si>
    <t>کرانیوپلاستی برای نقص جمجمه همراه با جراحی ترمیمی مغز</t>
  </si>
  <si>
    <r>
      <rPr>
        <sz val="12"/>
        <color theme="1"/>
        <rFont val="B Traffic"/>
        <charset val="178"/>
      </rPr>
      <t xml:space="preserve">کرانیوپلاستی با اتوگرافت </t>
    </r>
    <r>
      <rPr>
        <sz val="12"/>
        <color theme="1"/>
        <rFont val="Calibri"/>
        <family val="2"/>
        <charset val="1"/>
      </rPr>
      <t>(</t>
    </r>
    <r>
      <rPr>
        <sz val="12"/>
        <color theme="1"/>
        <rFont val="B Traffic"/>
        <charset val="178"/>
      </rPr>
      <t>شامل تهیه گرافت استخوانی</t>
    </r>
    <r>
      <rPr>
        <sz val="12"/>
        <color theme="1"/>
        <rFont val="Calibri"/>
        <family val="2"/>
        <charset val="1"/>
      </rPr>
      <t>)</t>
    </r>
    <r>
      <rPr>
        <sz val="12"/>
        <color theme="1"/>
        <rFont val="B Traffic"/>
        <charset val="178"/>
      </rPr>
      <t xml:space="preserve">؛ تا قطر </t>
    </r>
    <r>
      <rPr>
        <sz val="12"/>
        <color theme="1"/>
        <rFont val="Calibri"/>
        <family val="2"/>
        <charset val="1"/>
      </rPr>
      <t xml:space="preserve">5 </t>
    </r>
    <r>
      <rPr>
        <sz val="12"/>
        <color theme="1"/>
        <rFont val="B Traffic"/>
        <charset val="178"/>
      </rPr>
      <t>سانتیمتر</t>
    </r>
  </si>
  <si>
    <r>
      <rPr>
        <sz val="12"/>
        <color theme="1"/>
        <rFont val="B Traffic"/>
        <charset val="178"/>
      </rPr>
      <t xml:space="preserve">کرانیوپلاستی با اتوگرافت </t>
    </r>
    <r>
      <rPr>
        <sz val="12"/>
        <color theme="1"/>
        <rFont val="Calibri"/>
        <family val="2"/>
        <charset val="1"/>
      </rPr>
      <t>(</t>
    </r>
    <r>
      <rPr>
        <sz val="12"/>
        <color theme="1"/>
        <rFont val="B Traffic"/>
        <charset val="178"/>
      </rPr>
      <t>شامل تهیه گرافت استخوانی</t>
    </r>
    <r>
      <rPr>
        <sz val="12"/>
        <color theme="1"/>
        <rFont val="Calibri"/>
        <family val="2"/>
        <charset val="1"/>
      </rPr>
      <t>)</t>
    </r>
    <r>
      <rPr>
        <sz val="12"/>
        <color theme="1"/>
        <rFont val="B Traffic"/>
        <charset val="178"/>
      </rPr>
      <t xml:space="preserve">؛ قطر بیشتر از </t>
    </r>
    <r>
      <rPr>
        <sz val="12"/>
        <color theme="1"/>
        <rFont val="Calibri"/>
        <family val="2"/>
        <charset val="1"/>
      </rPr>
      <t xml:space="preserve">5 </t>
    </r>
    <r>
      <rPr>
        <sz val="12"/>
        <color theme="1"/>
        <rFont val="B Traffic"/>
        <charset val="178"/>
      </rPr>
      <t>سانتیمتر</t>
    </r>
  </si>
  <si>
    <t xml:space="preserve">انسیزیون و برداشتن گرافت استخوان جمجمه‌ای زیرجلدی برای کرانیوپلاستی </t>
  </si>
  <si>
    <t xml:space="preserve">نوروآندوسکوپی داخل جمجمه‌ای برای کارگذاری یا تعویض نمودن کاتتر بطنی و اتصال به سیستم شنت یا درناژ خارجی </t>
  </si>
  <si>
    <r>
      <rPr>
        <sz val="12"/>
        <color theme="1"/>
        <rFont val="B Traffic"/>
        <charset val="178"/>
      </rPr>
      <t xml:space="preserve">نوروآندوسکوپی، داخل جمجمه‌ای؛ با قطع چسبندگی‌ها، فنستراسیون سپتوم پلوسیدوم یا کیست‌های داخل بطنی </t>
    </r>
    <r>
      <rPr>
        <sz val="12"/>
        <color theme="1"/>
        <rFont val="Calibri"/>
        <family val="2"/>
        <charset val="1"/>
      </rPr>
      <t>(</t>
    </r>
    <r>
      <rPr>
        <sz val="12"/>
        <color theme="1"/>
        <rFont val="B Traffic"/>
        <charset val="178"/>
      </rPr>
      <t>شامل کارگذاشتن، تعویض یا درآوردن کاتتر بطنی</t>
    </r>
    <r>
      <rPr>
        <sz val="12"/>
        <color theme="1"/>
        <rFont val="Calibri"/>
        <family val="2"/>
        <charset val="1"/>
      </rPr>
      <t>)</t>
    </r>
  </si>
  <si>
    <t>نوروآندوسکوپی، داخل جمجمه‌ای؛ با فنستراسیون یا اکسیزیون کیست کولوئید، شامل کارگذاری کاتتر خارجی بطنی برای درناژ</t>
  </si>
  <si>
    <t>نوروآندوسکوپی، داخل جمجمه‌ای؛ با درآوردن جسم خارجی</t>
  </si>
  <si>
    <t>نوروآندوسکوپی، داخل جمجمه‌ای؛ با اکسیزیون تومور جمجمه، شامل کارگذاری کاتتر خارجی بطنی برای درناژ</t>
  </si>
  <si>
    <t xml:space="preserve"> اكسيزيون تومور هيپوفيز از راه بيني يا اسفنوئيد، آندوسکوپ، میکروسکوپ یا هر روش دیگر غیر از استریو تاکسی</t>
  </si>
  <si>
    <t>ایجاد شنت؛ ساب آراکنوئید یا ساب دورال به دهلیز یا به ژوگولار یا اوریکولار؛ به پریتوئن، یا به پلور یا جاهای دیگر</t>
  </si>
  <si>
    <t>تعویض یا شستشوی کاتتر ساب آراکنوئید یا ساب دورال</t>
  </si>
  <si>
    <t>ونتریکولوسیسترنوستومی، بطن سوم</t>
  </si>
  <si>
    <t xml:space="preserve">استریوتاکتیک، روش نوروآندوسکوپیک </t>
  </si>
  <si>
    <r>
      <rPr>
        <sz val="12"/>
        <color rgb="FF000000"/>
        <rFont val="Calibri"/>
        <family val="2"/>
        <charset val="1"/>
      </rPr>
      <t>(</t>
    </r>
    <r>
      <rPr>
        <sz val="12"/>
        <color rgb="FF000000"/>
        <rFont val="B Traffic"/>
        <charset val="178"/>
      </rPr>
      <t xml:space="preserve">برای اعمال نوروآندوسکوپیک داخل جمجمه‌ای به کدهای </t>
    </r>
    <r>
      <rPr>
        <sz val="12"/>
        <color rgb="FF000000"/>
        <rFont val="Calibri"/>
        <family val="2"/>
        <charset val="1"/>
      </rPr>
      <t xml:space="preserve">600855-600835 </t>
    </r>
    <r>
      <rPr>
        <sz val="12"/>
        <color rgb="FF000000"/>
        <rFont val="B Traffic"/>
        <charset val="178"/>
      </rPr>
      <t>رجوع گردد</t>
    </r>
    <r>
      <rPr>
        <sz val="12"/>
        <color rgb="FF000000"/>
        <rFont val="Calibri"/>
        <family val="2"/>
        <charset val="1"/>
      </rPr>
      <t>)</t>
    </r>
  </si>
  <si>
    <r>
      <rPr>
        <sz val="12"/>
        <color theme="1"/>
        <rFont val="B Traffic"/>
        <charset val="178"/>
      </rPr>
      <t xml:space="preserve">ایجاد شنت؛ بطنی به دهلیزی، یا به ژوگولار یا اوریکولار یا بطن به پریتوئن، یا به پلور یا جاهای دیگر یا ونتریکولوسیسترنوستومی (عمل نوع </t>
    </r>
    <r>
      <rPr>
        <sz val="12"/>
        <color rgb="FF000000"/>
        <rFont val="Calibri"/>
        <family val="2"/>
        <charset val="1"/>
      </rPr>
      <t>Torkildsen)</t>
    </r>
  </si>
  <si>
    <r>
      <rPr>
        <sz val="12"/>
        <color rgb="FF000000"/>
        <rFont val="Calibri"/>
        <family val="2"/>
        <charset val="1"/>
      </rPr>
      <t>(</t>
    </r>
    <r>
      <rPr>
        <sz val="12"/>
        <color rgb="FF000000"/>
        <rFont val="B Traffic"/>
        <charset val="178"/>
      </rPr>
      <t xml:space="preserve">برای کارگذاری کاتتر بطنی داخل جمجمه‌ای به روش نوروآندوسکوپیک از کد </t>
    </r>
    <r>
      <rPr>
        <sz val="12"/>
        <color rgb="FF000000"/>
        <rFont val="Calibri"/>
        <family val="2"/>
        <charset val="1"/>
      </rPr>
      <t xml:space="preserve">600830 </t>
    </r>
    <r>
      <rPr>
        <sz val="12"/>
        <color rgb="FF000000"/>
        <rFont val="B Traffic"/>
        <charset val="178"/>
      </rPr>
      <t>استفاده گردد</t>
    </r>
    <r>
      <rPr>
        <sz val="12"/>
        <color rgb="FF000000"/>
        <rFont val="Calibri"/>
        <family val="2"/>
        <charset val="1"/>
      </rPr>
      <t xml:space="preserve">) </t>
    </r>
  </si>
  <si>
    <t xml:space="preserve">تعویض یا شستشوی کاتتر بطنی </t>
  </si>
  <si>
    <t xml:space="preserve">شنت، تعویض یا اصلاح انتهای کاتتر یا دریچه مسدود شده </t>
  </si>
  <si>
    <t>برنامه‌ریزی مجدد شنت مغزی نخاعی قابل برنامه‌ریزی</t>
  </si>
  <si>
    <t>شنت، برداشت کل سیستم بدون جایگزینی</t>
  </si>
  <si>
    <t xml:space="preserve">شنت، برداشت کل سیستم همراه با جایگزینی نمودن با شنت دیگری در همان عمل </t>
  </si>
  <si>
    <r>
      <rPr>
        <sz val="12"/>
        <color rgb="FF000000"/>
        <rFont val="Calibri"/>
        <family val="2"/>
        <charset val="1"/>
      </rPr>
      <t>(</t>
    </r>
    <r>
      <rPr>
        <sz val="12"/>
        <color rgb="FF000000"/>
        <rFont val="B Traffic"/>
        <charset val="178"/>
      </rPr>
      <t xml:space="preserve">برای شستشو یا آسپیراسیون مخزن شنت از طریق پوست، از کد </t>
    </r>
    <r>
      <rPr>
        <sz val="12"/>
        <color rgb="FF000000"/>
        <rFont val="Calibri"/>
        <family val="2"/>
        <charset val="1"/>
      </rPr>
      <t xml:space="preserve">600095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برنامه‌ریزی مجدد شنت مایع مغزی نخاعی برنامه پذیر، از کد </t>
    </r>
    <r>
      <rPr>
        <sz val="12"/>
        <color rgb="FF000000"/>
        <rFont val="Calibri"/>
        <family val="2"/>
        <charset val="1"/>
      </rPr>
      <t xml:space="preserve">600900 </t>
    </r>
    <r>
      <rPr>
        <sz val="12"/>
        <color rgb="FF000000"/>
        <rFont val="B Traffic"/>
        <charset val="178"/>
      </rPr>
      <t>استفاده گردد</t>
    </r>
    <r>
      <rPr>
        <sz val="12"/>
        <color rgb="FF000000"/>
        <rFont val="Calibri"/>
        <family val="2"/>
        <charset val="1"/>
      </rPr>
      <t xml:space="preserve">) </t>
    </r>
  </si>
  <si>
    <r>
      <rPr>
        <sz val="12"/>
        <color theme="1"/>
        <rFont val="B Traffic"/>
        <charset val="178"/>
      </rPr>
      <t xml:space="preserve">آزادسازي چسبندگي‌هاي اپيدورال از طريق پوست با استفاده از تزريق محلول </t>
    </r>
    <r>
      <rPr>
        <sz val="12"/>
        <color theme="1"/>
        <rFont val="Calibri"/>
        <family val="2"/>
        <charset val="1"/>
      </rPr>
      <t>(</t>
    </r>
    <r>
      <rPr>
        <sz val="12"/>
        <color theme="1"/>
        <rFont val="B Traffic"/>
        <charset val="178"/>
      </rPr>
      <t>براي مثال سالين هايپرتونيك، آنزيم</t>
    </r>
    <r>
      <rPr>
        <sz val="12"/>
        <color theme="1"/>
        <rFont val="Calibri"/>
        <family val="2"/>
        <charset val="1"/>
      </rPr>
      <t xml:space="preserve">) </t>
    </r>
    <r>
      <rPr>
        <sz val="12"/>
        <color theme="1"/>
        <rFont val="B Traffic"/>
        <charset val="178"/>
      </rPr>
      <t xml:space="preserve">يا از راه مكانيكال </t>
    </r>
    <r>
      <rPr>
        <sz val="12"/>
        <color theme="1"/>
        <rFont val="Calibri"/>
        <family val="2"/>
        <charset val="1"/>
      </rPr>
      <t>(</t>
    </r>
    <r>
      <rPr>
        <sz val="12"/>
        <color theme="1"/>
        <rFont val="B Traffic"/>
        <charset val="178"/>
      </rPr>
      <t>براي مثال كاتتر</t>
    </r>
    <r>
      <rPr>
        <sz val="12"/>
        <color theme="1"/>
        <rFont val="Calibri"/>
        <family val="2"/>
        <charset val="1"/>
      </rPr>
      <t xml:space="preserve">) </t>
    </r>
    <r>
      <rPr>
        <sz val="12"/>
        <color theme="1"/>
        <rFont val="B Traffic"/>
        <charset val="178"/>
      </rPr>
      <t xml:space="preserve">شامل تعيين محل با كمك راديولوژي </t>
    </r>
    <r>
      <rPr>
        <sz val="12"/>
        <color theme="1"/>
        <rFont val="Calibri"/>
        <family val="2"/>
        <charset val="1"/>
      </rPr>
      <t>(</t>
    </r>
    <r>
      <rPr>
        <sz val="12"/>
        <color theme="1"/>
        <rFont val="B Traffic"/>
        <charset val="178"/>
      </rPr>
      <t>با ماده حاجب در صورت تجويز</t>
    </r>
    <r>
      <rPr>
        <sz val="12"/>
        <color theme="1"/>
        <rFont val="Calibri"/>
        <family val="2"/>
        <charset val="1"/>
      </rPr>
      <t>)</t>
    </r>
    <r>
      <rPr>
        <sz val="12"/>
        <color theme="1"/>
        <rFont val="B Traffic"/>
        <charset val="178"/>
      </rPr>
      <t xml:space="preserve">، چند جلسه آزادسازي؛ دو روز يا بيشتر </t>
    </r>
  </si>
  <si>
    <r>
      <rPr>
        <sz val="12"/>
        <color rgb="FF000000"/>
        <rFont val="Calibri"/>
        <family val="2"/>
        <charset val="1"/>
      </rPr>
      <t>(</t>
    </r>
    <r>
      <rPr>
        <sz val="12"/>
        <color rgb="FF000000"/>
        <rFont val="B Traffic"/>
        <charset val="178"/>
      </rPr>
      <t xml:space="preserve">هزینه رادیولوژی و کد تعدیلی </t>
    </r>
    <r>
      <rPr>
        <sz val="12"/>
        <color rgb="FF000000"/>
        <rFont val="Calibri"/>
        <family val="2"/>
        <charset val="1"/>
      </rPr>
      <t xml:space="preserve">85 </t>
    </r>
    <r>
      <rPr>
        <sz val="12"/>
        <color rgb="FF000000"/>
        <rFont val="B Traffic"/>
        <charset val="178"/>
      </rPr>
      <t>قابل محاسبه و اخذ نمی‌باشد</t>
    </r>
    <r>
      <rPr>
        <sz val="12"/>
        <color rgb="FF000000"/>
        <rFont val="Calibri"/>
        <family val="2"/>
        <charset val="1"/>
      </rPr>
      <t>)</t>
    </r>
  </si>
  <si>
    <r>
      <rPr>
        <sz val="12"/>
        <color theme="1"/>
        <rFont val="B Traffic"/>
        <charset val="178"/>
      </rPr>
      <t xml:space="preserve">آزادسازي چسبندگي‌هاي اپيدورال از طريق پوست با استفاده از تزريق محلول </t>
    </r>
    <r>
      <rPr>
        <sz val="12"/>
        <color theme="1"/>
        <rFont val="Calibri"/>
        <family val="2"/>
        <charset val="1"/>
      </rPr>
      <t>(</t>
    </r>
    <r>
      <rPr>
        <sz val="12"/>
        <color theme="1"/>
        <rFont val="B Traffic"/>
        <charset val="178"/>
      </rPr>
      <t>براي مثال سالين هايپرتونيك، آنزيم</t>
    </r>
    <r>
      <rPr>
        <sz val="12"/>
        <color theme="1"/>
        <rFont val="Calibri"/>
        <family val="2"/>
        <charset val="1"/>
      </rPr>
      <t xml:space="preserve">) </t>
    </r>
    <r>
      <rPr>
        <sz val="12"/>
        <color theme="1"/>
        <rFont val="B Traffic"/>
        <charset val="178"/>
      </rPr>
      <t xml:space="preserve">يا از راه مكانيكال </t>
    </r>
    <r>
      <rPr>
        <sz val="12"/>
        <color theme="1"/>
        <rFont val="Calibri"/>
        <family val="2"/>
        <charset val="1"/>
      </rPr>
      <t>(</t>
    </r>
    <r>
      <rPr>
        <sz val="12"/>
        <color theme="1"/>
        <rFont val="B Traffic"/>
        <charset val="178"/>
      </rPr>
      <t>براي مثال كاتتر</t>
    </r>
    <r>
      <rPr>
        <sz val="12"/>
        <color theme="1"/>
        <rFont val="Calibri"/>
        <family val="2"/>
        <charset val="1"/>
      </rPr>
      <t xml:space="preserve">) </t>
    </r>
    <r>
      <rPr>
        <sz val="12"/>
        <color theme="1"/>
        <rFont val="B Traffic"/>
        <charset val="178"/>
      </rPr>
      <t xml:space="preserve">شامل تعيين محل با كمك راديولوژي </t>
    </r>
    <r>
      <rPr>
        <sz val="12"/>
        <color theme="1"/>
        <rFont val="Calibri"/>
        <family val="2"/>
        <charset val="1"/>
      </rPr>
      <t>(</t>
    </r>
    <r>
      <rPr>
        <sz val="12"/>
        <color theme="1"/>
        <rFont val="B Traffic"/>
        <charset val="178"/>
      </rPr>
      <t>با ماده حاجب در صورت تجويز</t>
    </r>
    <r>
      <rPr>
        <sz val="12"/>
        <color theme="1"/>
        <rFont val="Calibri"/>
        <family val="2"/>
        <charset val="1"/>
      </rPr>
      <t>)</t>
    </r>
    <r>
      <rPr>
        <sz val="12"/>
        <color theme="1"/>
        <rFont val="B Traffic"/>
        <charset val="178"/>
      </rPr>
      <t xml:space="preserve">، چند جلسه آزادسازي؛ يك روز </t>
    </r>
  </si>
  <si>
    <t xml:space="preserve">اپیدروسکوپی تشخیصی یا درمانی به منظور تزریق دارو یا آزادسازی چسبندگی </t>
  </si>
  <si>
    <t>آسپیراسیون سیرینکس یا کیست نخاعی از طریق پوست</t>
  </si>
  <si>
    <r>
      <rPr>
        <sz val="12"/>
        <color rgb="FF000000"/>
        <rFont val="Calibri"/>
        <family val="2"/>
        <charset val="1"/>
      </rPr>
      <t xml:space="preserve"> (</t>
    </r>
    <r>
      <rPr>
        <sz val="12"/>
        <color rgb="FF000000"/>
        <rFont val="B Traffic"/>
        <charset val="178"/>
      </rPr>
      <t>هزینه رادیولوژی به‌طور جداگانه محاسبه می‌گردد</t>
    </r>
    <r>
      <rPr>
        <sz val="12"/>
        <color rgb="FF000000"/>
        <rFont val="Calibri"/>
        <family val="2"/>
        <charset val="1"/>
      </rPr>
      <t>)</t>
    </r>
  </si>
  <si>
    <t>بیوپسی نخاع با سوزن از طریق پوست</t>
  </si>
  <si>
    <r>
      <rPr>
        <sz val="12"/>
        <color rgb="FF000000"/>
        <rFont val="Calibri"/>
        <family val="2"/>
        <charset val="1"/>
      </rPr>
      <t xml:space="preserve"> (</t>
    </r>
    <r>
      <rPr>
        <sz val="12"/>
        <color rgb="FF000000"/>
        <rFont val="B Traffic"/>
        <charset val="178"/>
      </rPr>
      <t xml:space="preserve">برای آسپیراسیون با سوزن نازک به </t>
    </r>
    <r>
      <rPr>
        <sz val="12"/>
        <color rgb="FF000000"/>
        <rFont val="Calibri"/>
        <family val="2"/>
        <charset val="1"/>
      </rPr>
      <t xml:space="preserve">100005 </t>
    </r>
    <r>
      <rPr>
        <sz val="12"/>
        <color rgb="FF000000"/>
        <rFont val="B Traffic"/>
        <charset val="178"/>
      </rPr>
      <t xml:space="preserve">و </t>
    </r>
    <r>
      <rPr>
        <sz val="12"/>
        <color rgb="FF000000"/>
        <rFont val="Calibri"/>
        <family val="2"/>
        <charset val="1"/>
      </rPr>
      <t xml:space="preserve">100010 </t>
    </r>
    <r>
      <rPr>
        <sz val="12"/>
        <color rgb="FF000000"/>
        <rFont val="B Traffic"/>
        <charset val="178"/>
      </rPr>
      <t>رجوع گردد</t>
    </r>
    <r>
      <rPr>
        <sz val="12"/>
        <color rgb="FF000000"/>
        <rFont val="Calibri"/>
        <family val="2"/>
        <charset val="1"/>
      </rPr>
      <t>) (</t>
    </r>
    <r>
      <rPr>
        <sz val="12"/>
        <color rgb="FF000000"/>
        <rFont val="B Traffic"/>
        <charset val="178"/>
      </rPr>
      <t>هزینه رادیولوژی به‌طور جداگانه محاسبه می‌گردد</t>
    </r>
    <r>
      <rPr>
        <sz val="12"/>
        <color rgb="FF000000"/>
        <rFont val="Calibri"/>
        <family val="2"/>
        <charset val="1"/>
      </rPr>
      <t>)</t>
    </r>
  </si>
  <si>
    <t>پونکسیون نخاع، درمانی یا تشخیصی</t>
  </si>
  <si>
    <t>تزریق اپیدورال، خون یا لخته خون به صورت پچ</t>
  </si>
  <si>
    <r>
      <rPr>
        <sz val="12"/>
        <color theme="1"/>
        <rFont val="B Traffic"/>
        <charset val="178"/>
      </rPr>
      <t xml:space="preserve">تزریق یا انفوزیون ماده نورولیتیک </t>
    </r>
    <r>
      <rPr>
        <sz val="12"/>
        <color theme="1"/>
        <rFont val="Calibri"/>
        <family val="2"/>
        <charset val="1"/>
      </rPr>
      <t>(</t>
    </r>
    <r>
      <rPr>
        <sz val="12"/>
        <color theme="1"/>
        <rFont val="B Traffic"/>
        <charset val="178"/>
      </rPr>
      <t>برای مثال الکل، فنل، محلول نمکی یخ زده</t>
    </r>
    <r>
      <rPr>
        <sz val="12"/>
        <color theme="1"/>
        <rFont val="Calibri"/>
        <family val="2"/>
        <charset val="1"/>
      </rPr>
      <t>)</t>
    </r>
    <r>
      <rPr>
        <sz val="12"/>
        <color theme="1"/>
        <rFont val="B Traffic"/>
        <charset val="178"/>
      </rPr>
      <t>، با یا بدون مواد درمانی دیگر؛ ساب آراکنوئید</t>
    </r>
  </si>
  <si>
    <r>
      <rPr>
        <sz val="12"/>
        <color theme="1"/>
        <rFont val="B Traffic"/>
        <charset val="178"/>
      </rPr>
      <t xml:space="preserve">تزریق ماده غیر از ماده بیحسی، ماده حاجب یا فضای ساب آراکنوئید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</si>
  <si>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اپیدورال، کمری، ساکرال </t>
    </r>
    <r>
      <rPr>
        <sz val="12"/>
        <color theme="1"/>
        <rFont val="Calibri"/>
        <family val="2"/>
        <charset val="1"/>
      </rPr>
      <t>(</t>
    </r>
    <r>
      <rPr>
        <sz val="12"/>
        <color theme="1"/>
        <rFont val="B Traffic"/>
        <charset val="178"/>
      </rPr>
      <t>کودال</t>
    </r>
    <r>
      <rPr>
        <sz val="12"/>
        <color theme="1"/>
        <rFont val="Calibri"/>
        <family val="2"/>
        <charset val="1"/>
      </rPr>
      <t>)</t>
    </r>
  </si>
  <si>
    <r>
      <rPr>
        <sz val="12"/>
        <color theme="1"/>
        <rFont val="B Traffic"/>
        <charset val="178"/>
      </rPr>
      <t xml:space="preserve">تزریق جهت میلوگرافی و یا </t>
    </r>
    <r>
      <rPr>
        <sz val="12"/>
        <color rgb="FF000000"/>
        <rFont val="Calibri"/>
        <family val="2"/>
        <charset val="1"/>
      </rPr>
      <t>CT</t>
    </r>
    <r>
      <rPr>
        <sz val="12"/>
        <color rgb="FF000000"/>
        <rFont val="B Traffic"/>
        <charset val="178"/>
      </rPr>
      <t xml:space="preserve">، نخاع (به جز </t>
    </r>
    <r>
      <rPr>
        <sz val="12"/>
        <color rgb="FF000000"/>
        <rFont val="Calibri"/>
        <family val="2"/>
        <charset val="1"/>
      </rPr>
      <t>2C1–C و حفره خلفی)</t>
    </r>
  </si>
  <si>
    <r>
      <rPr>
        <sz val="12"/>
        <color rgb="FF000000"/>
        <rFont val="Calibri"/>
        <family val="2"/>
        <charset val="1"/>
      </rPr>
      <t xml:space="preserve"> (</t>
    </r>
    <r>
      <rPr>
        <sz val="12"/>
        <color rgb="FF000000"/>
        <rFont val="B Traffic"/>
        <charset val="178"/>
      </rPr>
      <t xml:space="preserve">برای تزریق در فضای بین مهره‌ای </t>
    </r>
    <r>
      <rPr>
        <sz val="12"/>
        <color rgb="FF000000"/>
        <rFont val="Calibri"/>
        <family val="2"/>
        <charset val="1"/>
      </rPr>
      <t xml:space="preserve">2C1–C </t>
    </r>
    <r>
      <rPr>
        <sz val="12"/>
        <color rgb="FF000000"/>
        <rFont val="B Traffic"/>
        <charset val="178"/>
      </rPr>
      <t xml:space="preserve">از کد </t>
    </r>
    <r>
      <rPr>
        <sz val="12"/>
        <color rgb="FF000000"/>
        <rFont val="Calibri"/>
        <family val="2"/>
        <charset val="1"/>
      </rPr>
      <t xml:space="preserve">600090 </t>
    </r>
    <r>
      <rPr>
        <sz val="12"/>
        <color rgb="FF000000"/>
        <rFont val="B Traffic"/>
        <charset val="178"/>
      </rPr>
      <t>استفاده گردد</t>
    </r>
    <r>
      <rPr>
        <sz val="12"/>
        <color rgb="FF000000"/>
        <rFont val="Calibri"/>
        <family val="2"/>
        <charset val="1"/>
      </rPr>
      <t>) (</t>
    </r>
    <r>
      <rPr>
        <sz val="12"/>
        <color rgb="FF000000"/>
        <rFont val="B Traffic"/>
        <charset val="178"/>
      </rPr>
      <t>هزینه رادیولوژی به‌طور جداگانه محاسبه می‌گردد</t>
    </r>
    <r>
      <rPr>
        <sz val="12"/>
        <color rgb="FF000000"/>
        <rFont val="Calibri"/>
        <family val="2"/>
        <charset val="1"/>
      </rPr>
      <t>)</t>
    </r>
  </si>
  <si>
    <r>
      <rPr>
        <sz val="12"/>
        <color theme="1"/>
        <rFont val="B Traffic"/>
        <charset val="178"/>
      </rPr>
      <t xml:space="preserve">دكمپرسيون نوكلئوس پولپوزوس ديسك بين مهره‌ای كمري، یا دکمپرسیون گانگلیون دورسال </t>
    </r>
    <r>
      <rPr>
        <sz val="12"/>
        <color rgb="FF000000"/>
        <rFont val="Calibri"/>
        <family val="2"/>
        <charset val="1"/>
      </rPr>
      <t>DRG یا Rumi</t>
    </r>
    <r>
      <rPr>
        <sz val="12"/>
        <color rgb="FF000000"/>
        <rFont val="B Traffic"/>
        <charset val="178"/>
      </rPr>
      <t>؛ اولین سطح (شامل دیسکتومی اتوماتیک یا لیزری یا رادیوفرکونسی از طریق پوست)</t>
    </r>
  </si>
  <si>
    <r>
      <rPr>
        <sz val="12"/>
        <color theme="1"/>
        <rFont val="B Traffic"/>
        <charset val="178"/>
      </rPr>
      <t xml:space="preserve">دكمپرسيون نوكلئوس پولپوزوس ديسك بين مهره‌ای كمري، یا دکمپرسیون گانگلیون دورسال </t>
    </r>
    <r>
      <rPr>
        <sz val="12"/>
        <color rgb="FF000000"/>
        <rFont val="Calibri"/>
        <family val="2"/>
        <charset val="1"/>
      </rPr>
      <t>DRG یا Rumi</t>
    </r>
    <r>
      <rPr>
        <sz val="12"/>
        <color rgb="FF000000"/>
        <rFont val="B Traffic"/>
        <charset val="178"/>
      </rPr>
      <t xml:space="preserve">؛ هر سطح اضافه </t>
    </r>
  </si>
  <si>
    <t xml:space="preserve">تزریق برای دیسکوگرافی، هر یک سطح؛ کمری یا گردنی یا پشتی </t>
  </si>
  <si>
    <r>
      <rPr>
        <sz val="12"/>
        <color rgb="FF000000"/>
        <rFont val="Calibri"/>
        <family val="2"/>
        <charset val="1"/>
      </rPr>
      <t>(</t>
    </r>
    <r>
      <rPr>
        <sz val="12"/>
        <color rgb="FF000000"/>
        <rFont val="B Traffic"/>
        <charset val="178"/>
      </rPr>
      <t>هزینه رادیولوژی به‌طور جداگانه محاسبه می‌گردد</t>
    </r>
    <r>
      <rPr>
        <sz val="12"/>
        <color rgb="FF000000"/>
        <rFont val="Calibri"/>
        <family val="2"/>
        <charset val="1"/>
      </rPr>
      <t>)</t>
    </r>
  </si>
  <si>
    <t xml:space="preserve">تزريق دیسکوژل شامل ديسكوگرافي، در يك يا چند سطح، كمري </t>
  </si>
  <si>
    <t>تزریق اوزن برای دیسک بین مهره‌ای، شامل ديسكوگرافي، در يك يا چند سطح، كمري</t>
  </si>
  <si>
    <t>تزریق شریانی برای بستن ناهنجاری شریانی وریدی، نخاعی</t>
  </si>
  <si>
    <r>
      <rPr>
        <sz val="12"/>
        <color theme="1"/>
        <rFont val="B Traffic"/>
        <charset val="178"/>
      </rPr>
      <t xml:space="preserve">تزریق منفرد </t>
    </r>
    <r>
      <rPr>
        <sz val="12"/>
        <color theme="1"/>
        <rFont val="Calibri"/>
        <family val="2"/>
        <charset val="1"/>
      </rPr>
      <t>(</t>
    </r>
    <r>
      <rPr>
        <sz val="12"/>
        <color theme="1"/>
        <rFont val="B Traffic"/>
        <charset val="178"/>
      </rPr>
      <t>نه از طریق کاتتر دائمی</t>
    </r>
    <r>
      <rPr>
        <sz val="12"/>
        <color theme="1"/>
        <rFont val="Calibri"/>
        <family val="2"/>
        <charset val="1"/>
      </rPr>
      <t xml:space="preserve">) </t>
    </r>
    <r>
      <rPr>
        <sz val="12"/>
        <color theme="1"/>
        <rFont val="B Traffic"/>
        <charset val="178"/>
      </rPr>
      <t xml:space="preserve">به جز مواد نورولیتیک، با یا بدون ماده حاجب </t>
    </r>
    <r>
      <rPr>
        <sz val="12"/>
        <color theme="1"/>
        <rFont val="Calibri"/>
        <family val="2"/>
        <charset val="1"/>
      </rPr>
      <t>(</t>
    </r>
    <r>
      <rPr>
        <sz val="12"/>
        <color theme="1"/>
        <rFont val="B Traffic"/>
        <charset val="178"/>
      </rPr>
      <t>برای لوکالیزاسیون یا اپی دوروگرافی</t>
    </r>
    <r>
      <rPr>
        <sz val="12"/>
        <color theme="1"/>
        <rFont val="Calibri"/>
        <family val="2"/>
        <charset val="1"/>
      </rPr>
      <t>)</t>
    </r>
    <r>
      <rPr>
        <sz val="12"/>
        <color theme="1"/>
        <rFont val="B Traffic"/>
        <charset val="178"/>
      </rPr>
      <t xml:space="preserve">، با مواد تشخیصی یا درمانی </t>
    </r>
    <r>
      <rPr>
        <sz val="12"/>
        <color theme="1"/>
        <rFont val="Calibri"/>
        <family val="2"/>
        <charset val="1"/>
      </rPr>
      <t>(</t>
    </r>
    <r>
      <rPr>
        <sz val="12"/>
        <color theme="1"/>
        <rFont val="B Traffic"/>
        <charset val="178"/>
      </rPr>
      <t>شامل داروی بیحسی، ضد اسپاسم، داروی مخدر، استروئید یا ترکیبات دیگر</t>
    </r>
    <r>
      <rPr>
        <sz val="12"/>
        <color theme="1"/>
        <rFont val="Calibri"/>
        <family val="2"/>
        <charset val="1"/>
      </rPr>
      <t>)</t>
    </r>
    <r>
      <rPr>
        <sz val="12"/>
        <color theme="1"/>
        <rFont val="B Traffic"/>
        <charset val="178"/>
      </rPr>
      <t xml:space="preserve">، اپی‌دورال یا ساب آراکنوئید؛ گردنی یا توراسیک یا کمری، ساکرال </t>
    </r>
    <r>
      <rPr>
        <sz val="12"/>
        <color theme="1"/>
        <rFont val="Calibri"/>
        <family val="2"/>
        <charset val="1"/>
      </rPr>
      <t>(</t>
    </r>
    <r>
      <rPr>
        <sz val="12"/>
        <color theme="1"/>
        <rFont val="B Traffic"/>
        <charset val="178"/>
      </rPr>
      <t>کودال</t>
    </r>
    <r>
      <rPr>
        <sz val="12"/>
        <color theme="1"/>
        <rFont val="Calibri"/>
        <family val="2"/>
        <charset val="1"/>
      </rPr>
      <t>)</t>
    </r>
  </si>
  <si>
    <r>
      <rPr>
        <sz val="12"/>
        <color theme="1"/>
        <rFont val="B Traffic"/>
        <charset val="178"/>
      </rPr>
      <t xml:space="preserve">تزریق، شامل کارگذاشتن کاتتر، انفوزیون مداوم یا تزریق بولوس متناوب، به جز مواد نورولیتیک، با یا بدون ماده حاجب </t>
    </r>
    <r>
      <rPr>
        <sz val="12"/>
        <color theme="1"/>
        <rFont val="Calibri"/>
        <family val="2"/>
        <charset val="1"/>
      </rPr>
      <t>(</t>
    </r>
    <r>
      <rPr>
        <sz val="12"/>
        <color theme="1"/>
        <rFont val="B Traffic"/>
        <charset val="178"/>
      </rPr>
      <t>برای لوکالیزاسیون یا اپیدوروگرافی</t>
    </r>
    <r>
      <rPr>
        <sz val="12"/>
        <color theme="1"/>
        <rFont val="Calibri"/>
        <family val="2"/>
        <charset val="1"/>
      </rPr>
      <t xml:space="preserve">) </t>
    </r>
    <r>
      <rPr>
        <sz val="12"/>
        <color theme="1"/>
        <rFont val="B Traffic"/>
        <charset val="178"/>
      </rPr>
      <t xml:space="preserve">با مواد تشخیصی یا درمانی </t>
    </r>
    <r>
      <rPr>
        <sz val="12"/>
        <color theme="1"/>
        <rFont val="Calibri"/>
        <family val="2"/>
        <charset val="1"/>
      </rPr>
      <t>(</t>
    </r>
    <r>
      <rPr>
        <sz val="12"/>
        <color theme="1"/>
        <rFont val="B Traffic"/>
        <charset val="178"/>
      </rPr>
      <t>شامل داروی بیحسی، ضد اسپاسم، داروی مخدر، استروئید یا ترکیبات دیگر</t>
    </r>
    <r>
      <rPr>
        <sz val="12"/>
        <color theme="1"/>
        <rFont val="Calibri"/>
        <family val="2"/>
        <charset val="1"/>
      </rPr>
      <t>)</t>
    </r>
    <r>
      <rPr>
        <sz val="12"/>
        <color theme="1"/>
        <rFont val="B Traffic"/>
        <charset val="178"/>
      </rPr>
      <t xml:space="preserve">، اپیدورال یا ساب آراکنوئید؛ گردنی یا توراسیک یا کمری، ساکرال </t>
    </r>
    <r>
      <rPr>
        <sz val="12"/>
        <color theme="1"/>
        <rFont val="Calibri"/>
        <family val="2"/>
        <charset val="1"/>
      </rPr>
      <t>(</t>
    </r>
    <r>
      <rPr>
        <sz val="12"/>
        <color theme="1"/>
        <rFont val="B Traffic"/>
        <charset val="178"/>
      </rPr>
      <t>کودال</t>
    </r>
    <r>
      <rPr>
        <sz val="12"/>
        <color theme="1"/>
        <rFont val="Calibri"/>
        <family val="2"/>
        <charset val="1"/>
      </rPr>
      <t>)</t>
    </r>
  </si>
  <si>
    <t>کاشتن، اصلاح یا تغییر محل کاتتر اپی دورال یا اینتراتکال تونلی برای تجویز طولانی مدت دارو از طریق پمپ خارجی یا مخزن قابل کاشت یا پمپ انفوزیونی؛ بدون لامینکتومی</t>
  </si>
  <si>
    <t xml:space="preserve">کاشتن، اصلاح یا تغییر محل کاتتر اپیدورال یا اینتراتکال تونلی برای تجویز طولانی مدت دارو از طریق پمپ خارجی یا مخزن قابل کاشت یا پمپ انفوزیونی؛ با لامینکتومی </t>
  </si>
  <si>
    <r>
      <rPr>
        <sz val="12"/>
        <color rgb="FF000000"/>
        <rFont val="Calibri"/>
        <family val="2"/>
        <charset val="1"/>
      </rPr>
      <t>(</t>
    </r>
    <r>
      <rPr>
        <sz val="12"/>
        <color rgb="FF000000"/>
        <rFont val="B Traffic"/>
        <charset val="178"/>
      </rPr>
      <t xml:space="preserve">برای پر کردن و نگهداری پمپ انفوزیون قابل کاشت جهت تجویز دارو به نخاع یا مغز، از کد </t>
    </r>
    <r>
      <rPr>
        <sz val="12"/>
        <color rgb="FF000000"/>
        <rFont val="Calibri"/>
        <family val="2"/>
        <charset val="1"/>
      </rPr>
      <t xml:space="preserve">901445 </t>
    </r>
    <r>
      <rPr>
        <sz val="12"/>
        <color rgb="FF000000"/>
        <rFont val="B Traffic"/>
        <charset val="178"/>
      </rPr>
      <t>استفاده گردد</t>
    </r>
    <r>
      <rPr>
        <sz val="12"/>
        <color rgb="FF000000"/>
        <rFont val="Calibri"/>
        <family val="2"/>
        <charset val="1"/>
      </rPr>
      <t xml:space="preserve">) </t>
    </r>
  </si>
  <si>
    <t>درآوردن کاتتر اینتراتکال یا کاتتر اپیدورال کاشته شده قبلی</t>
  </si>
  <si>
    <t>کاشت یا جایگزینی ابزار برای انفوزیون اپیدورال یا اینتراتکال دارو؛ محفظه زیرجلدی</t>
  </si>
  <si>
    <t>کاشت یا جایگزینی ابزار برای انفوزیون اپیدورال یا اینتراتکال دارو؛ پمپ غیرقابل برنامه‌ریزی</t>
  </si>
  <si>
    <t>پمپ قابل برنامه‌ریزی، شامل تهیه و آماده‌سازی پمپ با یا بدون برنامه دادن</t>
  </si>
  <si>
    <t>درآوردن محفظه یا پمپ زیرجلدی که قبلا برای انفوزیون اپیدورال یا اینتراتکال کار گذاشته شده باشد</t>
  </si>
  <si>
    <r>
      <rPr>
        <sz val="12"/>
        <color theme="1"/>
        <rFont val="B Traffic"/>
        <charset val="178"/>
      </rPr>
      <t xml:space="preserve">آنالیز الکترونیک پمپ کاشته شده و قابل برنامه‌ریزی برای انفوزیون دارو به صورت اینتراتکال یا اپی‌دورال </t>
    </r>
    <r>
      <rPr>
        <sz val="12"/>
        <color theme="1"/>
        <rFont val="Calibri"/>
        <family val="2"/>
        <charset val="1"/>
      </rPr>
      <t>(</t>
    </r>
    <r>
      <rPr>
        <sz val="12"/>
        <color theme="1"/>
        <rFont val="B Traffic"/>
        <charset val="178"/>
      </rPr>
      <t>شامل ارزیابی موقعیت محفظه، وضعیت اعلام خطر، وضعیت تجویز دارو</t>
    </r>
    <r>
      <rPr>
        <sz val="12"/>
        <color theme="1"/>
        <rFont val="Calibri"/>
        <family val="2"/>
        <charset val="1"/>
      </rPr>
      <t>)</t>
    </r>
    <r>
      <rPr>
        <sz val="12"/>
        <color theme="1"/>
        <rFont val="B Traffic"/>
        <charset val="178"/>
      </rPr>
      <t>؛ با یا بدون برنامه‌ریزی مجدد</t>
    </r>
  </si>
  <si>
    <r>
      <rPr>
        <sz val="12"/>
        <color theme="1"/>
        <rFont val="B Traffic"/>
        <charset val="178"/>
      </rPr>
      <t xml:space="preserve">لامينكتومي با اكسپلوراسيون و يا دكمپرسيون طناب نخاعي و يا دم اسب، بدون فاستكتومي، فورامينوتومي يا ديسككتومي </t>
    </r>
    <r>
      <rPr>
        <sz val="12"/>
        <color theme="1"/>
        <rFont val="Calibri"/>
        <family val="2"/>
        <charset val="1"/>
      </rPr>
      <t>(</t>
    </r>
    <r>
      <rPr>
        <sz val="12"/>
        <color theme="1"/>
        <rFont val="B Traffic"/>
        <charset val="178"/>
      </rPr>
      <t>براي مثال تنگي نخاع</t>
    </r>
    <r>
      <rPr>
        <sz val="12"/>
        <color theme="1"/>
        <rFont val="Calibri"/>
        <family val="2"/>
        <charset val="1"/>
      </rPr>
      <t>)</t>
    </r>
    <r>
      <rPr>
        <sz val="12"/>
        <color theme="1"/>
        <rFont val="B Traffic"/>
        <charset val="178"/>
      </rPr>
      <t>، يك يا دو سگمان مهره اي گردني يا توراسيك يا كمری یا ساکرال بجز برای اسپوندیلیولیستزیس</t>
    </r>
  </si>
  <si>
    <r>
      <rPr>
        <sz val="12"/>
        <color theme="1"/>
        <rFont val="B Traffic"/>
        <charset val="178"/>
      </rPr>
      <t xml:space="preserve">لامينكتومي با اكسپلوراسيون و يا دكمپرسيون طناب نخاعي و يا دم اسب، بدون فاستكتومي، فورامينوتومي يا ديسككتومي </t>
    </r>
    <r>
      <rPr>
        <sz val="12"/>
        <color theme="1"/>
        <rFont val="Calibri"/>
        <family val="2"/>
        <charset val="1"/>
      </rPr>
      <t>(</t>
    </r>
    <r>
      <rPr>
        <sz val="12"/>
        <color theme="1"/>
        <rFont val="B Traffic"/>
        <charset val="178"/>
      </rPr>
      <t>براي مثال تنگي نخاع</t>
    </r>
    <r>
      <rPr>
        <sz val="12"/>
        <color theme="1"/>
        <rFont val="Calibri"/>
        <family val="2"/>
        <charset val="1"/>
      </rPr>
      <t>)</t>
    </r>
    <r>
      <rPr>
        <sz val="12"/>
        <color theme="1"/>
        <rFont val="B Traffic"/>
        <charset val="178"/>
      </rPr>
      <t>، بیش از دو سگمان مهره‌ای گردني يا توراسيك يا كمری یا ساکرال</t>
    </r>
  </si>
  <si>
    <r>
      <rPr>
        <sz val="12"/>
        <color theme="1"/>
        <rFont val="B Traffic"/>
        <charset val="178"/>
      </rPr>
      <t xml:space="preserve">لامينكتومي با اكسپلوراسيون و يا دكمپرسيون طناب نخاعي و يا دم اسب، با درآوردن فاست های غیر طبیعی و یا منطقه بین مفصلی، فورامینوتومی یا دیسکتومی </t>
    </r>
    <r>
      <rPr>
        <sz val="12"/>
        <color theme="1"/>
        <rFont val="Calibri"/>
        <family val="2"/>
        <charset val="1"/>
      </rPr>
      <t>(</t>
    </r>
    <r>
      <rPr>
        <sz val="12"/>
        <color theme="1"/>
        <rFont val="B Traffic"/>
        <charset val="178"/>
      </rPr>
      <t>برای مثال تنگی نخاع</t>
    </r>
    <r>
      <rPr>
        <sz val="12"/>
        <color theme="1"/>
        <rFont val="Calibri"/>
        <family val="2"/>
        <charset val="1"/>
      </rPr>
      <t>)</t>
    </r>
    <r>
      <rPr>
        <sz val="12"/>
        <color theme="1"/>
        <rFont val="B Traffic"/>
        <charset val="178"/>
      </rPr>
      <t xml:space="preserve">، یک یا دو سگمان مهره ا ی؛ </t>
    </r>
    <r>
      <rPr>
        <sz val="12"/>
        <color theme="1"/>
        <rFont val="Calibri"/>
        <family val="2"/>
        <charset val="1"/>
      </rPr>
      <t>(</t>
    </r>
    <r>
      <rPr>
        <sz val="12"/>
        <color theme="1"/>
        <rFont val="B Traffic"/>
        <charset val="178"/>
      </rPr>
      <t>عمل تیپ گیل</t>
    </r>
    <r>
      <rPr>
        <sz val="12"/>
        <color theme="1"/>
        <rFont val="Calibri"/>
        <family val="2"/>
        <charset val="1"/>
      </rPr>
      <t>)</t>
    </r>
  </si>
  <si>
    <r>
      <rPr>
        <sz val="12"/>
        <color theme="1"/>
        <rFont val="B Traffic"/>
        <charset val="178"/>
      </rPr>
      <t xml:space="preserve">لامينوتومي </t>
    </r>
    <r>
      <rPr>
        <sz val="12"/>
        <color theme="1"/>
        <rFont val="Calibri"/>
        <family val="2"/>
        <charset val="1"/>
      </rPr>
      <t>(</t>
    </r>
    <r>
      <rPr>
        <sz val="12"/>
        <color theme="1"/>
        <rFont val="B Traffic"/>
        <charset val="178"/>
      </rPr>
      <t>همي لامينكتومي</t>
    </r>
    <r>
      <rPr>
        <sz val="12"/>
        <color theme="1"/>
        <rFont val="Calibri"/>
        <family val="2"/>
        <charset val="1"/>
      </rPr>
      <t xml:space="preserve">) </t>
    </r>
    <r>
      <rPr>
        <sz val="12"/>
        <color theme="1"/>
        <rFont val="B Traffic"/>
        <charset val="178"/>
      </rPr>
      <t xml:space="preserve">و یا لامینکتومی و یا فاستکتومی و فورامینوتومی </t>
    </r>
    <r>
      <rPr>
        <sz val="12"/>
        <color theme="1"/>
        <rFont val="Calibri"/>
        <family val="2"/>
        <charset val="1"/>
      </rPr>
      <t>(</t>
    </r>
    <r>
      <rPr>
        <sz val="12"/>
        <color theme="1"/>
        <rFont val="B Traffic"/>
        <charset val="178"/>
      </rPr>
      <t>یک یا دو طرفه</t>
    </r>
    <r>
      <rPr>
        <sz val="12"/>
        <color theme="1"/>
        <rFont val="Calibri"/>
        <family val="2"/>
        <charset val="1"/>
      </rPr>
      <t xml:space="preserve">) </t>
    </r>
    <r>
      <rPr>
        <sz val="12"/>
        <color theme="1"/>
        <rFont val="B Traffic"/>
        <charset val="178"/>
      </rPr>
      <t>با دكمپرسيون طناب نخاعی، دم اسب و یا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عصبي </t>
    </r>
    <r>
      <rPr>
        <sz val="12"/>
        <color theme="1"/>
        <rFont val="Calibri"/>
        <family val="2"/>
        <charset val="1"/>
      </rPr>
      <t>(</t>
    </r>
    <r>
      <rPr>
        <sz val="12"/>
        <color theme="1"/>
        <rFont val="B Traffic"/>
        <charset val="178"/>
      </rPr>
      <t>برای مثال تنگی نخاعی یا تنگی بن بست جانبی</t>
    </r>
    <r>
      <rPr>
        <sz val="12"/>
        <color theme="1"/>
        <rFont val="Calibri"/>
        <family val="2"/>
        <charset val="1"/>
      </rPr>
      <t>)</t>
    </r>
    <r>
      <rPr>
        <sz val="12"/>
        <color theme="1"/>
        <rFont val="B Traffic"/>
        <charset val="178"/>
      </rPr>
      <t xml:space="preserve">، یک سگمان مهره‌ای؛ گردنی، توراسیک، کمری </t>
    </r>
  </si>
  <si>
    <r>
      <rPr>
        <sz val="12"/>
        <color theme="1"/>
        <rFont val="B Traffic"/>
        <charset val="178"/>
      </rPr>
      <t xml:space="preserve">لامينوتومي </t>
    </r>
    <r>
      <rPr>
        <sz val="12"/>
        <color theme="1"/>
        <rFont val="Calibri"/>
        <family val="2"/>
        <charset val="1"/>
      </rPr>
      <t>(</t>
    </r>
    <r>
      <rPr>
        <sz val="12"/>
        <color theme="1"/>
        <rFont val="B Traffic"/>
        <charset val="178"/>
      </rPr>
      <t>همي لامينكتومي</t>
    </r>
    <r>
      <rPr>
        <sz val="12"/>
        <color theme="1"/>
        <rFont val="Calibri"/>
        <family val="2"/>
        <charset val="1"/>
      </rPr>
      <t xml:space="preserve">) </t>
    </r>
    <r>
      <rPr>
        <sz val="12"/>
        <color theme="1"/>
        <rFont val="B Traffic"/>
        <charset val="178"/>
      </rPr>
      <t xml:space="preserve">و یا لامینکتومی و یا فاستکتومی و فورامینوتومی </t>
    </r>
    <r>
      <rPr>
        <sz val="12"/>
        <color theme="1"/>
        <rFont val="Calibri"/>
        <family val="2"/>
        <charset val="1"/>
      </rPr>
      <t>(</t>
    </r>
    <r>
      <rPr>
        <sz val="12"/>
        <color theme="1"/>
        <rFont val="B Traffic"/>
        <charset val="178"/>
      </rPr>
      <t>یک یا دو طرفه</t>
    </r>
    <r>
      <rPr>
        <sz val="12"/>
        <color theme="1"/>
        <rFont val="Calibri"/>
        <family val="2"/>
        <charset val="1"/>
      </rPr>
      <t xml:space="preserve">) </t>
    </r>
    <r>
      <rPr>
        <sz val="12"/>
        <color theme="1"/>
        <rFont val="B Traffic"/>
        <charset val="178"/>
      </rPr>
      <t>با دكمپرسيون طناب نخاعی، دم اسب و یا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عصبي همراه با دیسکتومی </t>
    </r>
    <r>
      <rPr>
        <sz val="12"/>
        <color theme="1"/>
        <rFont val="Calibri"/>
        <family val="2"/>
        <charset val="1"/>
      </rPr>
      <t>(</t>
    </r>
    <r>
      <rPr>
        <sz val="12"/>
        <color theme="1"/>
        <rFont val="B Traffic"/>
        <charset val="178"/>
      </rPr>
      <t>برای مثال تنگی نخاعی یا تنگی بن بست جانبی</t>
    </r>
    <r>
      <rPr>
        <sz val="12"/>
        <color theme="1"/>
        <rFont val="Calibri"/>
        <family val="2"/>
        <charset val="1"/>
      </rPr>
      <t>)</t>
    </r>
    <r>
      <rPr>
        <sz val="12"/>
        <color theme="1"/>
        <rFont val="B Traffic"/>
        <charset val="178"/>
      </rPr>
      <t xml:space="preserve">، یک سگمان مهره‌ای؛ گردنی، توراسیک، کمری </t>
    </r>
  </si>
  <si>
    <r>
      <rPr>
        <sz val="12"/>
        <color theme="1"/>
        <rFont val="B Traffic"/>
        <charset val="178"/>
      </rPr>
      <t xml:space="preserve">لامینوتومی </t>
    </r>
    <r>
      <rPr>
        <sz val="12"/>
        <color theme="1"/>
        <rFont val="Calibri"/>
        <family val="2"/>
        <charset val="1"/>
      </rPr>
      <t>(</t>
    </r>
    <r>
      <rPr>
        <sz val="12"/>
        <color theme="1"/>
        <rFont val="B Traffic"/>
        <charset val="178"/>
      </rPr>
      <t>همی لامینکتومی</t>
    </r>
    <r>
      <rPr>
        <sz val="12"/>
        <color theme="1"/>
        <rFont val="Calibri"/>
        <family val="2"/>
        <charset val="1"/>
      </rPr>
      <t xml:space="preserve">) </t>
    </r>
    <r>
      <rPr>
        <sz val="12"/>
        <color theme="1"/>
        <rFont val="B Traffic"/>
        <charset val="178"/>
      </rPr>
      <t>با دکمپرسیون ریشه</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عصبی شامل فاستکتومی ناقص، فورامینوتومی و یا اکسیزیون فتق دیسک بین مهره‌ای؛ هر فضای بین مهره‌ای اضافه، گردنی یا کمری</t>
    </r>
  </si>
  <si>
    <r>
      <rPr>
        <sz val="12"/>
        <color theme="1"/>
        <rFont val="B Traffic"/>
        <charset val="178"/>
      </rPr>
      <t>اکسپلوراسيون مجدد، لامينوتومي يا لامينکتومي با دکمپرسيون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عصبي، شامل فاستکتومي، فورامينوتومي و يا اکسيزيون فتق ديسک بين مهره‌ای، يک فضاي بين مهره</t>
    </r>
    <r>
      <rPr>
        <sz val="12"/>
        <color theme="1"/>
        <rFont val="Calibri"/>
        <family val="2"/>
        <charset val="1"/>
      </rPr>
      <t>(</t>
    </r>
    <r>
      <rPr>
        <sz val="12"/>
        <color theme="1"/>
        <rFont val="B Traffic"/>
        <charset val="178"/>
      </rPr>
      <t>اي</t>
    </r>
    <r>
      <rPr>
        <sz val="12"/>
        <color theme="1"/>
        <rFont val="Calibri"/>
        <family val="2"/>
        <charset val="1"/>
      </rPr>
      <t>)</t>
    </r>
    <r>
      <rPr>
        <sz val="12"/>
        <color theme="1"/>
        <rFont val="B Traffic"/>
        <charset val="178"/>
      </rPr>
      <t xml:space="preserve">؛ گردني يا کمري </t>
    </r>
    <r>
      <rPr>
        <sz val="12"/>
        <color theme="1"/>
        <rFont val="Calibri"/>
        <family val="2"/>
        <charset val="1"/>
      </rPr>
      <t>(</t>
    </r>
    <r>
      <rPr>
        <sz val="12"/>
        <color theme="1"/>
        <rFont val="B Traffic"/>
        <charset val="178"/>
      </rPr>
      <t>عمل مجدد</t>
    </r>
    <r>
      <rPr>
        <sz val="12"/>
        <color theme="1"/>
        <rFont val="Calibri"/>
        <family val="2"/>
        <charset val="1"/>
      </rPr>
      <t>)</t>
    </r>
    <r>
      <rPr>
        <sz val="12"/>
        <color theme="1"/>
        <rFont val="B Traffic"/>
        <charset val="178"/>
      </rPr>
      <t xml:space="preserve">، </t>
    </r>
  </si>
  <si>
    <r>
      <rPr>
        <sz val="12"/>
        <color theme="1"/>
        <rFont val="B Traffic"/>
        <charset val="178"/>
      </rPr>
      <t xml:space="preserve">لامينوتومــي </t>
    </r>
    <r>
      <rPr>
        <sz val="12"/>
        <color theme="1"/>
        <rFont val="Calibri"/>
        <family val="2"/>
        <charset val="1"/>
      </rPr>
      <t>(</t>
    </r>
    <r>
      <rPr>
        <sz val="12"/>
        <color theme="1"/>
        <rFont val="B Traffic"/>
        <charset val="178"/>
      </rPr>
      <t>همي لامينكتومي</t>
    </r>
    <r>
      <rPr>
        <sz val="12"/>
        <color theme="1"/>
        <rFont val="Calibri"/>
        <family val="2"/>
        <charset val="1"/>
      </rPr>
      <t xml:space="preserve">) </t>
    </r>
    <r>
      <rPr>
        <sz val="12"/>
        <color theme="1"/>
        <rFont val="B Traffic"/>
        <charset val="178"/>
      </rPr>
      <t>با دكمپرسيون ريشـه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عصبــي، شامل فاستكتومي، فورامينوتومي و يا اكسيزيون فتق ديسك بين مهره‌ای، هر فضاي بين مهره‌ای گردني يا كمري اضافه </t>
    </r>
    <r>
      <rPr>
        <sz val="12"/>
        <color theme="1"/>
        <rFont val="Calibri"/>
        <family val="2"/>
        <charset val="1"/>
      </rPr>
      <t>(</t>
    </r>
    <r>
      <rPr>
        <sz val="12"/>
        <color theme="1"/>
        <rFont val="B Traffic"/>
        <charset val="178"/>
      </rPr>
      <t>عمل مجدد</t>
    </r>
    <r>
      <rPr>
        <sz val="12"/>
        <color theme="1"/>
        <rFont val="Calibri"/>
        <family val="2"/>
        <charset val="1"/>
      </rPr>
      <t>)</t>
    </r>
  </si>
  <si>
    <t>لامینوپلاستی، گردنی با دکمپرسیون طناب نخاعی، دو سگمان مهره‌ای یا بیشتر</t>
  </si>
  <si>
    <r>
      <rPr>
        <sz val="12"/>
        <color theme="1"/>
        <rFont val="B Traffic"/>
        <charset val="178"/>
      </rPr>
      <t xml:space="preserve">با بازسازی المان‌های استخوانی خلفی </t>
    </r>
    <r>
      <rPr>
        <sz val="12"/>
        <color theme="1"/>
        <rFont val="Calibri"/>
        <family val="2"/>
        <charset val="1"/>
      </rPr>
      <t>(</t>
    </r>
    <r>
      <rPr>
        <sz val="12"/>
        <color theme="1"/>
        <rFont val="B Traffic"/>
        <charset val="178"/>
      </rPr>
      <t>شامل به کارگیری گرافت پل استخوانی و ابزار فیکساسیون غیرسگمانی برای مثال سیم، بخیه، مینی پلیت</t>
    </r>
    <r>
      <rPr>
        <sz val="12"/>
        <color theme="1"/>
        <rFont val="Calibri"/>
        <family val="2"/>
        <charset val="1"/>
      </rPr>
      <t xml:space="preserve">) </t>
    </r>
    <r>
      <rPr>
        <sz val="12"/>
        <color theme="1"/>
        <rFont val="B Traffic"/>
        <charset val="178"/>
      </rPr>
      <t>در صورت لزوم</t>
    </r>
  </si>
  <si>
    <r>
      <rPr>
        <sz val="12"/>
        <color theme="1"/>
        <rFont val="B Traffic"/>
        <charset val="178"/>
      </rPr>
      <t>دکمپرسيون طناب نخاعي، دم اسب و يا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عصبي </t>
    </r>
    <r>
      <rPr>
        <sz val="12"/>
        <color theme="1"/>
        <rFont val="Calibri"/>
        <family val="2"/>
        <charset val="1"/>
      </rPr>
      <t>(</t>
    </r>
    <r>
      <rPr>
        <sz val="12"/>
        <color theme="1"/>
        <rFont val="B Traffic"/>
        <charset val="178"/>
      </rPr>
      <t>براي مثال فتق ديسک بين مهره‌ای</t>
    </r>
    <r>
      <rPr>
        <sz val="12"/>
        <color theme="1"/>
        <rFont val="Calibri"/>
        <family val="2"/>
        <charset val="1"/>
      </rPr>
      <t>)</t>
    </r>
    <r>
      <rPr>
        <sz val="12"/>
        <color theme="1"/>
        <rFont val="B Traffic"/>
        <charset val="178"/>
      </rPr>
      <t xml:space="preserve">،دسترسی از طریق پدیکول يک سگمان؛ توراسيک </t>
    </r>
  </si>
  <si>
    <r>
      <rPr>
        <sz val="12"/>
        <color theme="1"/>
        <rFont val="B Traffic"/>
        <charset val="178"/>
      </rPr>
      <t>دکمپرسيون طناب نخاعي، دم اسب و يا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عصبي </t>
    </r>
    <r>
      <rPr>
        <sz val="12"/>
        <color theme="1"/>
        <rFont val="Calibri"/>
        <family val="2"/>
        <charset val="1"/>
      </rPr>
      <t>(</t>
    </r>
    <r>
      <rPr>
        <sz val="12"/>
        <color theme="1"/>
        <rFont val="B Traffic"/>
        <charset val="178"/>
      </rPr>
      <t>براي مثال فتق ديسک بين مهره‌ای</t>
    </r>
    <r>
      <rPr>
        <sz val="12"/>
        <color theme="1"/>
        <rFont val="Calibri"/>
        <family val="2"/>
        <charset val="1"/>
      </rPr>
      <t>)</t>
    </r>
    <r>
      <rPr>
        <sz val="12"/>
        <color theme="1"/>
        <rFont val="B Traffic"/>
        <charset val="178"/>
      </rPr>
      <t>،دسترسی از طریق پدیکول، به ازای هر سگمان اضافی</t>
    </r>
  </si>
  <si>
    <t xml:space="preserve">ديسکتومي کمــري با يا بــدون لامينوتومــي و لامينکتــومي با يا بدون فورامينوتومي دسترسی از طریق پدیکول در يک سطح </t>
  </si>
  <si>
    <t xml:space="preserve">ديسکتومي کمــري با يا بــدون لامينوتومــي و لامينکتــومي با يا بدون فورامينوتومي دسترسی از طریق پدیکول هر سطح اضافه </t>
  </si>
  <si>
    <r>
      <rPr>
        <sz val="12"/>
        <color theme="1"/>
        <rFont val="B Traffic"/>
        <charset val="178"/>
      </rPr>
      <t>دكمپرسيون طناب نخاعي يا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عصبي </t>
    </r>
    <r>
      <rPr>
        <sz val="12"/>
        <color theme="1"/>
        <rFont val="Calibri"/>
        <family val="2"/>
        <charset val="1"/>
      </rPr>
      <t>(</t>
    </r>
    <r>
      <rPr>
        <sz val="12"/>
        <color theme="1"/>
        <rFont val="B Traffic"/>
        <charset val="178"/>
      </rPr>
      <t>براي مثال فتق ديسك بين مهره‌ای</t>
    </r>
    <r>
      <rPr>
        <sz val="12"/>
        <color theme="1"/>
        <rFont val="Calibri"/>
        <family val="2"/>
        <charset val="1"/>
      </rPr>
      <t>)</t>
    </r>
    <r>
      <rPr>
        <sz val="12"/>
        <color theme="1"/>
        <rFont val="B Traffic"/>
        <charset val="178"/>
      </rPr>
      <t xml:space="preserve">، توراسيك؛ دسترسي از طريق دنده‌اي </t>
    </r>
    <r>
      <rPr>
        <sz val="12"/>
        <color theme="1"/>
        <rFont val="Calibri"/>
        <family val="2"/>
        <charset val="1"/>
      </rPr>
      <t xml:space="preserve">- </t>
    </r>
    <r>
      <rPr>
        <sz val="12"/>
        <color theme="1"/>
        <rFont val="B Traffic"/>
        <charset val="178"/>
      </rPr>
      <t>مهره‌ای يك سگمان</t>
    </r>
  </si>
  <si>
    <r>
      <rPr>
        <sz val="12"/>
        <color theme="1"/>
        <rFont val="B Traffic"/>
        <charset val="178"/>
      </rPr>
      <t>دكمپرسيون طناب نخاعي يا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عصبي </t>
    </r>
    <r>
      <rPr>
        <sz val="12"/>
        <color theme="1"/>
        <rFont val="Calibri"/>
        <family val="2"/>
        <charset val="1"/>
      </rPr>
      <t>(</t>
    </r>
    <r>
      <rPr>
        <sz val="12"/>
        <color theme="1"/>
        <rFont val="B Traffic"/>
        <charset val="178"/>
      </rPr>
      <t>براي مثال فتق ديسك بين مهره‌ای</t>
    </r>
    <r>
      <rPr>
        <sz val="12"/>
        <color theme="1"/>
        <rFont val="Calibri"/>
        <family val="2"/>
        <charset val="1"/>
      </rPr>
      <t>)</t>
    </r>
    <r>
      <rPr>
        <sz val="12"/>
        <color theme="1"/>
        <rFont val="B Traffic"/>
        <charset val="178"/>
      </rPr>
      <t xml:space="preserve">، توراسيك؛ دسترسي از طريق دنده‌اي </t>
    </r>
    <r>
      <rPr>
        <sz val="12"/>
        <color theme="1"/>
        <rFont val="Calibri"/>
        <family val="2"/>
        <charset val="1"/>
      </rPr>
      <t xml:space="preserve">- </t>
    </r>
    <r>
      <rPr>
        <sz val="12"/>
        <color theme="1"/>
        <rFont val="B Traffic"/>
        <charset val="178"/>
      </rPr>
      <t>مهره‌ای هر سگمان اضافه</t>
    </r>
  </si>
  <si>
    <t>دیسککتومی از طریق قدامی، بدون آرترودز، برای یک فضای بین مهره‌ای؛ گردنی</t>
  </si>
  <si>
    <t xml:space="preserve">دیسککتومی از طریق قدامی، بدون آرترودز،گردنی هر فضای بین مهره‌ای اضافه </t>
  </si>
  <si>
    <t>دیسککتومی از طریق قدامی، بدون آرترودز، برای یک فضای بین مهره‌ای؛ توراسیک</t>
  </si>
  <si>
    <t xml:space="preserve">دیسککتومی از طریق قدامی، بدون آرترودز؛ توراسیک، هر فضای بین مهره‌ای اضافی </t>
  </si>
  <si>
    <r>
      <rPr>
        <sz val="12"/>
        <color theme="1"/>
        <rFont val="B Traffic"/>
        <charset val="178"/>
      </rPr>
      <t xml:space="preserve">كورپكتومي مهره‌ای؛ ناقص یا کامل از راه قدامی با دکمپرسیون طناب نخاعی و یا ریشه </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عصبی،گردني یک سگمان</t>
    </r>
  </si>
  <si>
    <r>
      <rPr>
        <sz val="12"/>
        <color theme="1"/>
        <rFont val="B Traffic"/>
        <charset val="178"/>
      </rPr>
      <t xml:space="preserve">كورپكتومي مهره‌ای؛ ناقص یا کامل از راه قدامی با دکمپرسیون طناب نخاعی و یا ریشه </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عصبی،گردني به ازاي هر سگمان اضافي</t>
    </r>
  </si>
  <si>
    <r>
      <rPr>
        <sz val="12"/>
        <color theme="1"/>
        <rFont val="B Traffic"/>
        <charset val="178"/>
      </rPr>
      <t xml:space="preserve">کورپکتومی مهره‌ای </t>
    </r>
    <r>
      <rPr>
        <sz val="12"/>
        <color theme="1"/>
        <rFont val="Calibri"/>
        <family val="2"/>
        <charset val="1"/>
      </rPr>
      <t>(</t>
    </r>
    <r>
      <rPr>
        <sz val="12"/>
        <color theme="1"/>
        <rFont val="B Traffic"/>
        <charset val="178"/>
      </rPr>
      <t>رزکسیون جسم مهره</t>
    </r>
    <r>
      <rPr>
        <sz val="12"/>
        <color theme="1"/>
        <rFont val="Calibri"/>
        <family val="2"/>
        <charset val="1"/>
      </rPr>
      <t>)</t>
    </r>
    <r>
      <rPr>
        <sz val="12"/>
        <color theme="1"/>
        <rFont val="B Traffic"/>
        <charset val="178"/>
      </rPr>
      <t>، ناقص یا کامل، با دسترسی از راه توراسیک، با دکمپرسیون طناب نخاعی و یا ریشه</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عصبی؛ توراسیک، یک سگمان</t>
    </r>
  </si>
  <si>
    <t xml:space="preserve">توراسیک، هر سگمان اضافه </t>
  </si>
  <si>
    <r>
      <rPr>
        <sz val="12"/>
        <color theme="1"/>
        <rFont val="B Traffic"/>
        <charset val="178"/>
      </rPr>
      <t xml:space="preserve">كورپكتومي مهره‌ای </t>
    </r>
    <r>
      <rPr>
        <sz val="12"/>
        <color theme="1"/>
        <rFont val="Calibri"/>
        <family val="2"/>
        <charset val="1"/>
      </rPr>
      <t>(</t>
    </r>
    <r>
      <rPr>
        <sz val="12"/>
        <color theme="1"/>
        <rFont val="B Traffic"/>
        <charset val="178"/>
      </rPr>
      <t>رزكسيون جسم مهره</t>
    </r>
    <r>
      <rPr>
        <sz val="12"/>
        <color theme="1"/>
        <rFont val="Calibri"/>
        <family val="2"/>
        <charset val="1"/>
      </rPr>
      <t>)</t>
    </r>
    <r>
      <rPr>
        <sz val="12"/>
        <color theme="1"/>
        <rFont val="B Traffic"/>
        <charset val="178"/>
      </rPr>
      <t xml:space="preserve">، ناقص يا كامل، با دسترسي همزمان توراسيك و لومبار </t>
    </r>
    <r>
      <rPr>
        <sz val="12"/>
        <color theme="1"/>
        <rFont val="Calibri"/>
        <family val="2"/>
        <charset val="1"/>
      </rPr>
      <t>(</t>
    </r>
    <r>
      <rPr>
        <sz val="12"/>
        <color theme="1"/>
        <rFont val="B Traffic"/>
        <charset val="178"/>
      </rPr>
      <t>توراکولومبار</t>
    </r>
    <r>
      <rPr>
        <sz val="12"/>
        <color theme="1"/>
        <rFont val="Calibri"/>
        <family val="2"/>
        <charset val="1"/>
      </rPr>
      <t>)</t>
    </r>
    <r>
      <rPr>
        <sz val="12"/>
        <color theme="1"/>
        <rFont val="B Traffic"/>
        <charset val="178"/>
      </rPr>
      <t>؛ با دكمپرسيون طناب نخاعي و يا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عصبي؛ توراسیک تحتاني يا كمري</t>
    </r>
  </si>
  <si>
    <r>
      <rPr>
        <sz val="12"/>
        <color theme="1"/>
        <rFont val="B Traffic"/>
        <charset val="178"/>
      </rPr>
      <t xml:space="preserve">كورپكتومي مهره‌ای </t>
    </r>
    <r>
      <rPr>
        <sz val="12"/>
        <color theme="1"/>
        <rFont val="Calibri"/>
        <family val="2"/>
        <charset val="1"/>
      </rPr>
      <t>(</t>
    </r>
    <r>
      <rPr>
        <sz val="12"/>
        <color theme="1"/>
        <rFont val="B Traffic"/>
        <charset val="178"/>
      </rPr>
      <t>رزكسيون جسم مهره</t>
    </r>
    <r>
      <rPr>
        <sz val="12"/>
        <color theme="1"/>
        <rFont val="Calibri"/>
        <family val="2"/>
        <charset val="1"/>
      </rPr>
      <t>)</t>
    </r>
    <r>
      <rPr>
        <sz val="12"/>
        <color theme="1"/>
        <rFont val="B Traffic"/>
        <charset val="178"/>
      </rPr>
      <t xml:space="preserve">، ناقص يا كامل، با دسترسي همزمان توراسيك و لومبار </t>
    </r>
    <r>
      <rPr>
        <sz val="12"/>
        <color theme="1"/>
        <rFont val="Calibri"/>
        <family val="2"/>
        <charset val="1"/>
      </rPr>
      <t>(</t>
    </r>
    <r>
      <rPr>
        <sz val="12"/>
        <color theme="1"/>
        <rFont val="B Traffic"/>
        <charset val="178"/>
      </rPr>
      <t>توراکولومبار</t>
    </r>
    <r>
      <rPr>
        <sz val="12"/>
        <color theme="1"/>
        <rFont val="Calibri"/>
        <family val="2"/>
        <charset val="1"/>
      </rPr>
      <t>)</t>
    </r>
    <r>
      <rPr>
        <sz val="12"/>
        <color theme="1"/>
        <rFont val="B Traffic"/>
        <charset val="178"/>
      </rPr>
      <t>؛ با دكمپرسيون طناب نخاعي و يا ريشه</t>
    </r>
    <r>
      <rPr>
        <sz val="12"/>
        <color theme="1"/>
        <rFont val="Calibri"/>
        <family val="2"/>
        <charset val="1"/>
      </rPr>
      <t>(</t>
    </r>
    <r>
      <rPr>
        <sz val="12"/>
        <color theme="1"/>
        <rFont val="B Traffic"/>
        <charset val="178"/>
      </rPr>
      <t>هاي</t>
    </r>
    <r>
      <rPr>
        <sz val="12"/>
        <color theme="1"/>
        <rFont val="Calibri"/>
        <family val="2"/>
        <charset val="1"/>
      </rPr>
      <t xml:space="preserve">) </t>
    </r>
    <r>
      <rPr>
        <sz val="12"/>
        <color theme="1"/>
        <rFont val="B Traffic"/>
        <charset val="178"/>
      </rPr>
      <t xml:space="preserve">عصبي؛ توراسیک تحتاني يا كمري به ازاي هر سگمان اضافي </t>
    </r>
  </si>
  <si>
    <r>
      <rPr>
        <sz val="12"/>
        <color theme="1"/>
        <rFont val="B Traffic"/>
        <charset val="178"/>
      </rPr>
      <t xml:space="preserve">كورپكتومي مهره‌ای </t>
    </r>
    <r>
      <rPr>
        <sz val="12"/>
        <color theme="1"/>
        <rFont val="Calibri"/>
        <family val="2"/>
        <charset val="1"/>
      </rPr>
      <t>(</t>
    </r>
    <r>
      <rPr>
        <sz val="12"/>
        <color theme="1"/>
        <rFont val="B Traffic"/>
        <charset val="178"/>
      </rPr>
      <t>رزكسيون جسم مهره</t>
    </r>
    <r>
      <rPr>
        <sz val="12"/>
        <color theme="1"/>
        <rFont val="Calibri"/>
        <family val="2"/>
        <charset val="1"/>
      </rPr>
      <t>)</t>
    </r>
    <r>
      <rPr>
        <sz val="12"/>
        <color theme="1"/>
        <rFont val="B Traffic"/>
        <charset val="178"/>
      </rPr>
      <t>، كامل يا ناقص، دسترسي ازطريق پريتوئن يا رتروپريتوئن با دكمپرسيون طناب نخاعي؛ توراسیک تحتانی یا کمری یا ساکرال يك سگمان</t>
    </r>
  </si>
  <si>
    <r>
      <rPr>
        <sz val="12"/>
        <color theme="1"/>
        <rFont val="B Traffic"/>
        <charset val="178"/>
      </rPr>
      <t xml:space="preserve">كورپكتومي مهره‌ای </t>
    </r>
    <r>
      <rPr>
        <sz val="12"/>
        <color theme="1"/>
        <rFont val="Calibri"/>
        <family val="2"/>
        <charset val="1"/>
      </rPr>
      <t>(</t>
    </r>
    <r>
      <rPr>
        <sz val="12"/>
        <color theme="1"/>
        <rFont val="B Traffic"/>
        <charset val="178"/>
      </rPr>
      <t>رزكسيون جسم مهره</t>
    </r>
    <r>
      <rPr>
        <sz val="12"/>
        <color theme="1"/>
        <rFont val="Calibri"/>
        <family val="2"/>
        <charset val="1"/>
      </rPr>
      <t>)</t>
    </r>
    <r>
      <rPr>
        <sz val="12"/>
        <color theme="1"/>
        <rFont val="B Traffic"/>
        <charset val="178"/>
      </rPr>
      <t xml:space="preserve">، كامل يا ناقص، دسترسي ازطريق پريتوئن يا رتروپريتوئن با دكمپرسيون طناب نخاعي؛ توراسیک تحتانی یا کمری یا ساکرال هر سگمان اضافه </t>
    </r>
  </si>
  <si>
    <r>
      <rPr>
        <sz val="12"/>
        <color theme="1"/>
        <rFont val="B Traffic"/>
        <charset val="178"/>
      </rPr>
      <t xml:space="preserve">کورپکتومی مهره‌ای </t>
    </r>
    <r>
      <rPr>
        <sz val="12"/>
        <color theme="1"/>
        <rFont val="Calibri"/>
        <family val="2"/>
        <charset val="1"/>
      </rPr>
      <t>(</t>
    </r>
    <r>
      <rPr>
        <sz val="12"/>
        <color theme="1"/>
        <rFont val="B Traffic"/>
        <charset val="178"/>
      </rPr>
      <t>رزکسیون جسم مهره‌ای</t>
    </r>
    <r>
      <rPr>
        <sz val="12"/>
        <color theme="1"/>
        <rFont val="Calibri"/>
        <family val="2"/>
        <charset val="1"/>
      </rPr>
      <t>)</t>
    </r>
    <r>
      <rPr>
        <sz val="12"/>
        <color theme="1"/>
        <rFont val="B Traffic"/>
        <charset val="178"/>
      </rPr>
      <t>، ناقص یا کامل، دسترسی از طریق اکستراکاویتاری جانبی، با دکمپرسیون طناب نخاعی و یا ریشه</t>
    </r>
    <r>
      <rPr>
        <sz val="12"/>
        <color theme="1"/>
        <rFont val="Calibri"/>
        <family val="2"/>
        <charset val="1"/>
      </rPr>
      <t>(</t>
    </r>
    <r>
      <rPr>
        <sz val="12"/>
        <color theme="1"/>
        <rFont val="B Traffic"/>
        <charset val="178"/>
      </rPr>
      <t>های</t>
    </r>
    <r>
      <rPr>
        <sz val="12"/>
        <color theme="1"/>
        <rFont val="Calibri"/>
        <family val="2"/>
        <charset val="1"/>
      </rPr>
      <t xml:space="preserve">) </t>
    </r>
    <r>
      <rPr>
        <sz val="12"/>
        <color theme="1"/>
        <rFont val="B Traffic"/>
        <charset val="178"/>
      </rPr>
      <t xml:space="preserve">عصبی </t>
    </r>
    <r>
      <rPr>
        <sz val="12"/>
        <color theme="1"/>
        <rFont val="Calibri"/>
        <family val="2"/>
        <charset val="1"/>
      </rPr>
      <t>(</t>
    </r>
    <r>
      <rPr>
        <sz val="12"/>
        <color theme="1"/>
        <rFont val="B Traffic"/>
        <charset val="178"/>
      </rPr>
      <t>برای مثال برای تومور یا قطعات استخوانی به عقب رانده شده</t>
    </r>
    <r>
      <rPr>
        <sz val="12"/>
        <color theme="1"/>
        <rFont val="Calibri"/>
        <family val="2"/>
        <charset val="1"/>
      </rPr>
      <t>)</t>
    </r>
    <r>
      <rPr>
        <sz val="12"/>
        <color theme="1"/>
        <rFont val="B Traffic"/>
        <charset val="178"/>
      </rPr>
      <t>؛ توراسیک یا کمری، یک سگمان</t>
    </r>
  </si>
  <si>
    <t xml:space="preserve">توراسیک یا کمری، هر سگمان اضافه </t>
  </si>
  <si>
    <r>
      <rPr>
        <sz val="12"/>
        <color theme="1"/>
        <rFont val="B Traffic"/>
        <charset val="178"/>
      </rPr>
      <t xml:space="preserve">لامینکتومی با میلوتومی (نوع </t>
    </r>
    <r>
      <rPr>
        <sz val="12"/>
        <color rgb="FF000000"/>
        <rFont val="Calibri"/>
        <family val="2"/>
        <charset val="1"/>
      </rPr>
      <t>Bischof یا DREZ) گردنی، توراسیک یا توراکولومبار</t>
    </r>
  </si>
  <si>
    <t>لامینکتومی با درناژ کیست یا سیرینکس اینترا مدولاری؛ به فضای ساب آراکنوئید</t>
  </si>
  <si>
    <t>لامینکتومی با درناژ کیست یا سیرینکس اینترا مدولاری؛ به پریتوئن یا فضای پلور</t>
  </si>
  <si>
    <t>لامینکتومی و قطع لیگامان‌های دندانه دار، با یا بدون گرافت دورا، گردنی؛ یک یا دو سگمان</t>
  </si>
  <si>
    <t>لامینکتومی و قطع لیگامان‌های دندانه دار، با یا بدون گرافت دورا، گردنی؛ بیشتر از دو سگمان</t>
  </si>
  <si>
    <t>لامینکتومی با ریزوتومی؛ یک یا دو سگمان</t>
  </si>
  <si>
    <t>لامینکتومی با ریزوتومی؛ بیشتر از دو سگمان</t>
  </si>
  <si>
    <t xml:space="preserve">لامینکتومی با قطع عصب اکسسوری نخاعی </t>
  </si>
  <si>
    <r>
      <rPr>
        <sz val="12"/>
        <color rgb="FF000000"/>
        <rFont val="Calibri"/>
        <family val="2"/>
        <charset val="1"/>
      </rPr>
      <t>(</t>
    </r>
    <r>
      <rPr>
        <sz val="12"/>
        <color rgb="FF000000"/>
        <rFont val="B Traffic"/>
        <charset val="178"/>
      </rPr>
      <t xml:space="preserve">برای رزکسیون عضله استرنوکلیدوماستوئید از کد </t>
    </r>
    <r>
      <rPr>
        <sz val="12"/>
        <color rgb="FF000000"/>
        <rFont val="Calibri"/>
        <family val="2"/>
        <charset val="1"/>
      </rPr>
      <t xml:space="preserve">200935 </t>
    </r>
    <r>
      <rPr>
        <sz val="12"/>
        <color rgb="FF000000"/>
        <rFont val="B Traffic"/>
        <charset val="178"/>
      </rPr>
      <t>استفاده گردد</t>
    </r>
    <r>
      <rPr>
        <sz val="12"/>
        <color rgb="FF000000"/>
        <rFont val="Calibri"/>
        <family val="2"/>
        <charset val="1"/>
      </rPr>
      <t>)</t>
    </r>
  </si>
  <si>
    <r>
      <rPr>
        <sz val="12"/>
        <color theme="1"/>
        <rFont val="B Traffic"/>
        <charset val="178"/>
      </rPr>
      <t>لامینکتومی با کوردوتومی، با قطع یک مسیر نخاعی</t>
    </r>
    <r>
      <rPr>
        <sz val="12"/>
        <color theme="1"/>
        <rFont val="Calibri"/>
        <family val="2"/>
        <charset val="1"/>
      </rPr>
      <t>-</t>
    </r>
    <r>
      <rPr>
        <sz val="12"/>
        <color theme="1"/>
        <rFont val="B Traffic"/>
        <charset val="178"/>
      </rPr>
      <t>تالاموسی، در یک مرحله؛ گردنی یا توراسیک</t>
    </r>
  </si>
  <si>
    <r>
      <rPr>
        <sz val="12"/>
        <color theme="1"/>
        <rFont val="B Traffic"/>
        <charset val="178"/>
      </rPr>
      <t>لامینکتومی با کوردوتومی، با قطع هر دو مسیر نخاعی</t>
    </r>
    <r>
      <rPr>
        <sz val="12"/>
        <color theme="1"/>
        <rFont val="Calibri"/>
        <family val="2"/>
        <charset val="1"/>
      </rPr>
      <t>-</t>
    </r>
    <r>
      <rPr>
        <sz val="12"/>
        <color theme="1"/>
        <rFont val="B Traffic"/>
        <charset val="178"/>
      </rPr>
      <t>تالاموسی، در یک مرحله؛ گردنی یا توراسیک</t>
    </r>
  </si>
  <si>
    <r>
      <rPr>
        <sz val="12"/>
        <color theme="1"/>
        <rFont val="B Traffic"/>
        <charset val="178"/>
      </rPr>
      <t>لامینکتومی با کوردوتومی، با قطع هر دو مسیر نخاعی</t>
    </r>
    <r>
      <rPr>
        <sz val="12"/>
        <color theme="1"/>
        <rFont val="Calibri"/>
        <family val="2"/>
        <charset val="1"/>
      </rPr>
      <t>-</t>
    </r>
    <r>
      <rPr>
        <sz val="12"/>
        <color theme="1"/>
        <rFont val="B Traffic"/>
        <charset val="178"/>
      </rPr>
      <t xml:space="preserve">تالاموسی، در یک مرحله در طی </t>
    </r>
    <r>
      <rPr>
        <sz val="12"/>
        <color theme="1"/>
        <rFont val="Calibri"/>
        <family val="2"/>
        <charset val="1"/>
      </rPr>
      <t xml:space="preserve">14 </t>
    </r>
    <r>
      <rPr>
        <sz val="12"/>
        <color theme="1"/>
        <rFont val="B Traffic"/>
        <charset val="178"/>
      </rPr>
      <t>روز؛ گردنی یا توراسیک</t>
    </r>
  </si>
  <si>
    <t>لامینکتومی برای آزاد سازی طناب نخاعی گیر افتاده، کمری</t>
  </si>
  <si>
    <t>لامينكتومي براي اكسيزيون يا بستن ناهنجاري شرياني وريدي طناب نخاعي؛ گردني یا توراسيك یا توراكولومبار</t>
  </si>
  <si>
    <t>لامینکتومی برای اکسیزیون یا تخلیه ضایعه داخل نخاعی به جز نئوپلاسم، اکسترادورال؛ گردنی یا توراسیک</t>
  </si>
  <si>
    <t>لامینکتومی برای اکسیزیون یا تخلیه ضایعه داخل نخاعی به جز نئوپلاسم، اکسترادورال؛ لومبار، ساکرال</t>
  </si>
  <si>
    <t>لامینکتومی برای اکسیزیون ضایعه داخل نخاعی به جز نئوپلاسم، اینترادورال؛ گردنی یا توراسیک</t>
  </si>
  <si>
    <t>لامینکتومی برای اکسیزیون ضایعه داخل نخاعی به جز نئوپلاسم، اینترادورال؛ لومبار یا ساکرال</t>
  </si>
  <si>
    <t>لامینکتومی برای بیوپسی یا اکسیزیون نئوپلاسم داخل نخاعی؛ اکسترادورال، گردنی یا توراسیک</t>
  </si>
  <si>
    <t>لامینکتومی برای بیوپسی یا اکسیزیون نئوپلاسم داخل نخاعی؛ کمری، ساکرال</t>
  </si>
  <si>
    <t>لامینکتومی برای بیوپسی یا اکسیزیون نئوپلاسم داخل نخاعی؛ اینترادورال، اکسترامدولاری، گردنی یا توراسیک</t>
  </si>
  <si>
    <t>لامینکتومی برای بیوپسی یا اکسیزیون نئوپلاسم داخل نخاعی؛ اینترادورال، اکسترامدولاری، کمری یا ساکرال</t>
  </si>
  <si>
    <t>لامینکتومی برای بیوپسی یا اکسیزیون نئوپلاسم داخل نخاعی؛ اسنترادورال، اینترامدولاری، گردنی یا توراسیک</t>
  </si>
  <si>
    <r>
      <rPr>
        <sz val="12"/>
        <color theme="1"/>
        <rFont val="B Traffic"/>
        <charset val="178"/>
      </rPr>
      <t>لامینکتومی برای بیوپسی یا اکسیزیون نئوپلاسم داخل نخاعی؛ اینترادورال، اکسترامدولاری، پشتی</t>
    </r>
    <r>
      <rPr>
        <sz val="12"/>
        <color theme="1"/>
        <rFont val="Calibri"/>
        <family val="2"/>
        <charset val="1"/>
      </rPr>
      <t>-</t>
    </r>
    <r>
      <rPr>
        <sz val="12"/>
        <color theme="1"/>
        <rFont val="B Traffic"/>
        <charset val="178"/>
      </rPr>
      <t>کمری یا ضایعه توام اکسترادورال و اینترادورال، در هر سطح</t>
    </r>
  </si>
  <si>
    <t xml:space="preserve">بازسازی ایتئوپلاستیک المان‌های خلفی نخاع بدنبال عمل نخاعی اولیه </t>
  </si>
  <si>
    <r>
      <rPr>
        <sz val="12"/>
        <color theme="1"/>
        <rFont val="B Traffic"/>
        <charset val="178"/>
      </rPr>
      <t xml:space="preserve">کورپکتومی مهره‌ای </t>
    </r>
    <r>
      <rPr>
        <sz val="12"/>
        <color theme="1"/>
        <rFont val="Calibri"/>
        <family val="2"/>
        <charset val="1"/>
      </rPr>
      <t>(</t>
    </r>
    <r>
      <rPr>
        <sz val="12"/>
        <color theme="1"/>
        <rFont val="B Traffic"/>
        <charset val="178"/>
      </rPr>
      <t>رزکسیون جسم مهره</t>
    </r>
    <r>
      <rPr>
        <sz val="12"/>
        <color theme="1"/>
        <rFont val="Calibri"/>
        <family val="2"/>
        <charset val="1"/>
      </rPr>
      <t>)</t>
    </r>
    <r>
      <rPr>
        <sz val="12"/>
        <color theme="1"/>
        <rFont val="B Traffic"/>
        <charset val="178"/>
      </rPr>
      <t>، ناقص یا کامل، برای اکسیزیون ضایعه داخل نخاعی، یک سگمان؛ اکسترادورال، گردنی</t>
    </r>
  </si>
  <si>
    <r>
      <rPr>
        <sz val="12"/>
        <color theme="1"/>
        <rFont val="B Traffic"/>
        <charset val="178"/>
      </rPr>
      <t xml:space="preserve">کورپکتومی مهره‌ای </t>
    </r>
    <r>
      <rPr>
        <sz val="12"/>
        <color theme="1"/>
        <rFont val="Calibri"/>
        <family val="2"/>
        <charset val="1"/>
      </rPr>
      <t>(</t>
    </r>
    <r>
      <rPr>
        <sz val="12"/>
        <color theme="1"/>
        <rFont val="B Traffic"/>
        <charset val="178"/>
      </rPr>
      <t>رزکسیون جسم مهره</t>
    </r>
    <r>
      <rPr>
        <sz val="12"/>
        <color theme="1"/>
        <rFont val="Calibri"/>
        <family val="2"/>
        <charset val="1"/>
      </rPr>
      <t>)</t>
    </r>
    <r>
      <rPr>
        <sz val="12"/>
        <color theme="1"/>
        <rFont val="B Traffic"/>
        <charset val="178"/>
      </rPr>
      <t>، ناقص یا کامل، برای اکسیزیون ضایعه داخل نخاعی، یک سگمان؛ اکسترادورال، توراسیک، دسترسی از طری قفسه سینه یا توراکولومبار</t>
    </r>
  </si>
  <si>
    <t>اکسترادورال، کمری یا ساکرال، از طریق پریتوئن یا رتروپریتوئن</t>
  </si>
  <si>
    <r>
      <rPr>
        <sz val="12"/>
        <color theme="1"/>
        <rFont val="B Traffic"/>
        <charset val="178"/>
      </rPr>
      <t xml:space="preserve">کورپکتومی مهره‌ای </t>
    </r>
    <r>
      <rPr>
        <sz val="12"/>
        <color theme="1"/>
        <rFont val="Calibri"/>
        <family val="2"/>
        <charset val="1"/>
      </rPr>
      <t>(</t>
    </r>
    <r>
      <rPr>
        <sz val="12"/>
        <color theme="1"/>
        <rFont val="B Traffic"/>
        <charset val="178"/>
      </rPr>
      <t>رزکسیون جسم مهره</t>
    </r>
    <r>
      <rPr>
        <sz val="12"/>
        <color theme="1"/>
        <rFont val="Calibri"/>
        <family val="2"/>
        <charset val="1"/>
      </rPr>
      <t>)</t>
    </r>
    <r>
      <rPr>
        <sz val="12"/>
        <color theme="1"/>
        <rFont val="B Traffic"/>
        <charset val="178"/>
      </rPr>
      <t>، ناقص یا کامل، برای اکسیزیون ضایعه داخل نخاعی، یک سگمان؛ اینترادورال، گردنی یا توراسیک، از طریق قفسه سینه یا توراسیک، از طریق توراکولومبار یا کمری یا ساکرال، از طریق پریتوئن یا رتروپریتوئن</t>
    </r>
  </si>
  <si>
    <r>
      <rPr>
        <sz val="12"/>
        <color theme="1"/>
        <rFont val="B Traffic"/>
        <charset val="178"/>
      </rPr>
      <t xml:space="preserve">کورپکتومی مهره‌ای </t>
    </r>
    <r>
      <rPr>
        <sz val="12"/>
        <color theme="1"/>
        <rFont val="Calibri"/>
        <family val="2"/>
        <charset val="1"/>
      </rPr>
      <t>(</t>
    </r>
    <r>
      <rPr>
        <sz val="12"/>
        <color theme="1"/>
        <rFont val="B Traffic"/>
        <charset val="178"/>
      </rPr>
      <t>رزکسیون جسم مهره</t>
    </r>
    <r>
      <rPr>
        <sz val="12"/>
        <color theme="1"/>
        <rFont val="Calibri"/>
        <family val="2"/>
        <charset val="1"/>
      </rPr>
      <t>)</t>
    </r>
    <r>
      <rPr>
        <sz val="12"/>
        <color theme="1"/>
        <rFont val="B Traffic"/>
        <charset val="178"/>
      </rPr>
      <t xml:space="preserve">، ناقص یا کامل، برای اکسیزیون ضایعه داخل نخاعی، هر سگمان اضافه </t>
    </r>
  </si>
  <si>
    <r>
      <rPr>
        <sz val="12"/>
        <color theme="1"/>
        <rFont val="B Traffic"/>
        <charset val="178"/>
      </rPr>
      <t xml:space="preserve">ایجاد ضایعه در طناب نخاعی به روش استریوتاکسی، از طریق پوست، به هر روش </t>
    </r>
    <r>
      <rPr>
        <sz val="12"/>
        <color theme="1"/>
        <rFont val="Calibri"/>
        <family val="2"/>
        <charset val="1"/>
      </rPr>
      <t>(</t>
    </r>
    <r>
      <rPr>
        <sz val="12"/>
        <color theme="1"/>
        <rFont val="B Traffic"/>
        <charset val="178"/>
      </rPr>
      <t>شامل تحریک و یا ثبت کردن</t>
    </r>
    <r>
      <rPr>
        <sz val="12"/>
        <color theme="1"/>
        <rFont val="Calibri"/>
        <family val="2"/>
        <charset val="1"/>
      </rPr>
      <t>)</t>
    </r>
  </si>
  <si>
    <r>
      <rPr>
        <sz val="12"/>
        <color theme="1"/>
        <rFont val="B Traffic"/>
        <charset val="178"/>
      </rPr>
      <t xml:space="preserve">تحریک استریوتاکسی طناب نخاعی، از طریق پوست، بدون عمل جراحی متعاقب </t>
    </r>
    <r>
      <rPr>
        <sz val="12"/>
        <color theme="1"/>
        <rFont val="Calibri"/>
        <family val="2"/>
        <charset val="1"/>
      </rPr>
      <t>(</t>
    </r>
    <r>
      <rPr>
        <sz val="12"/>
        <color theme="1"/>
        <rFont val="B Traffic"/>
        <charset val="178"/>
      </rPr>
      <t>عمل مستقل</t>
    </r>
    <r>
      <rPr>
        <sz val="12"/>
        <color theme="1"/>
        <rFont val="Calibri"/>
        <family val="2"/>
        <charset val="1"/>
      </rPr>
      <t>)</t>
    </r>
  </si>
  <si>
    <t>بیوپسی، آسپیراسیون یا اکسیزیون ضایعه، به روش استریوتاکتیک، طناب نخاعی</t>
  </si>
  <si>
    <t>کاشت الکترود محرک عصبی، از طریق پوست، اپی‌دورال</t>
  </si>
  <si>
    <t>لامینکتومی برای کاشت الکترودهای محرک عصبی، پلیت یا پدل، اپی‌دورال</t>
  </si>
  <si>
    <t>اصلاح یا درآوردن الکترودهای محرک عصبی نخاع، پلیت یا پدل؛ انسیزیون و کارگذاری زیر جلدی گیرنده یا مولد پالس محرک عصبی، اتصال مستقیم یا القایی؛ اصلاح یا درآوردن گیرنده یا مولد پالس محرک عصبی، کاشته شده</t>
  </si>
  <si>
    <t>ترمیم مننگوسل؛ با هر قطری</t>
  </si>
  <si>
    <r>
      <rPr>
        <sz val="12"/>
        <color theme="1"/>
        <rFont val="B Traffic"/>
        <charset val="178"/>
      </rPr>
      <t xml:space="preserve">ترمیم میلومننگوسل؛ با قطر کمتر از </t>
    </r>
    <r>
      <rPr>
        <sz val="12"/>
        <color theme="1"/>
        <rFont val="Calibri"/>
        <family val="2"/>
        <charset val="1"/>
      </rPr>
      <t xml:space="preserve">5 </t>
    </r>
    <r>
      <rPr>
        <sz val="12"/>
        <color theme="1"/>
        <rFont val="B Traffic"/>
        <charset val="178"/>
      </rPr>
      <t>سانتیمتر</t>
    </r>
  </si>
  <si>
    <r>
      <rPr>
        <sz val="12"/>
        <color theme="1"/>
        <rFont val="B Traffic"/>
        <charset val="178"/>
      </rPr>
      <t xml:space="preserve">ترمیم میلومننگوسل؛ با قطر بیشتر از </t>
    </r>
    <r>
      <rPr>
        <sz val="12"/>
        <color theme="1"/>
        <rFont val="Calibri"/>
        <family val="2"/>
        <charset val="1"/>
      </rPr>
      <t xml:space="preserve">5 </t>
    </r>
    <r>
      <rPr>
        <sz val="12"/>
        <color theme="1"/>
        <rFont val="B Traffic"/>
        <charset val="178"/>
      </rPr>
      <t>سانتیمتر</t>
    </r>
  </si>
  <si>
    <t>ترمیم نشت دورا یا مایع مغزی نخاعی، بدون نیاز به لامینکتومی</t>
  </si>
  <si>
    <t>ترمیم نشت دورا یا مایع مغزی نخاعی یا پسودومننگوسل، با لامینکتومی</t>
  </si>
  <si>
    <r>
      <rPr>
        <sz val="12"/>
        <color theme="1"/>
        <rFont val="B Traffic"/>
        <charset val="178"/>
      </rPr>
      <t xml:space="preserve">گرافت دورا، در نخاع </t>
    </r>
    <r>
      <rPr>
        <sz val="12"/>
        <color theme="1"/>
        <rFont val="Calibri"/>
        <family val="2"/>
        <charset val="1"/>
      </rPr>
      <t>(</t>
    </r>
    <r>
      <rPr>
        <sz val="12"/>
        <color theme="1"/>
        <rFont val="B Traffic"/>
        <charset val="178"/>
      </rPr>
      <t>دوراپلاستی</t>
    </r>
    <r>
      <rPr>
        <sz val="12"/>
        <color theme="1"/>
        <rFont val="Calibri"/>
        <family val="2"/>
        <charset val="1"/>
      </rPr>
      <t>)</t>
    </r>
  </si>
  <si>
    <t>ایجاد شنت، کمری، ساب آراکنوئید به پریتوئن، یا به پلور یا جای دیگر؛ شامل لامینکتومی</t>
  </si>
  <si>
    <t>ایجاد شنت، کمری، ساب آراکنوئید به پریتوئن، از راه پوست، بدون نیاز به لامینکتومی</t>
  </si>
  <si>
    <t>تعویض، شستشو یا اصلاح شنت لومبوساب آراکنوئید</t>
  </si>
  <si>
    <t>برداشت کامل سیستم شنت لومبوساب آراکنوئید بدون جاگذاری مجدد</t>
  </si>
  <si>
    <t>تزریق ماده بیحس‌کننده؛ عصب تریژمینال، صورتی، اکسیپیتال بزرگ، واگ، فرنیک، اکسسوری نخاع، گردنی</t>
  </si>
  <si>
    <r>
      <rPr>
        <sz val="12"/>
        <color theme="1"/>
        <rFont val="B Traffic"/>
        <charset val="178"/>
      </rPr>
      <t xml:space="preserve">تزریق ماده بی‌حس‌کننده؛ شبکه براکیال، منفرد یا انفوزیون مداوم به وسیله کاتتر </t>
    </r>
    <r>
      <rPr>
        <sz val="12"/>
        <color theme="1"/>
        <rFont val="Calibri"/>
        <family val="2"/>
        <charset val="1"/>
      </rPr>
      <t>(</t>
    </r>
    <r>
      <rPr>
        <sz val="12"/>
        <color theme="1"/>
        <rFont val="B Traffic"/>
        <charset val="178"/>
      </rPr>
      <t>شامل کارگذاری کاتتر</t>
    </r>
    <r>
      <rPr>
        <sz val="12"/>
        <color theme="1"/>
        <rFont val="Calibri"/>
        <family val="2"/>
        <charset val="1"/>
      </rPr>
      <t>)</t>
    </r>
    <r>
      <rPr>
        <sz val="12"/>
        <color theme="1"/>
        <rFont val="B Traffic"/>
        <charset val="178"/>
      </rPr>
      <t>، شامل بررسی روزانه برای تجوزی داروی بیحسی</t>
    </r>
  </si>
  <si>
    <r>
      <rPr>
        <sz val="12"/>
        <color theme="1"/>
        <rFont val="B Traffic"/>
        <charset val="178"/>
      </rPr>
      <t xml:space="preserve">تزریق ماده بی‌حس‌کننده؛ عصب آگزیلاری، عصب سوپرااسکاپولار، اعصاب ایلیواینگوئینال، ایلیوهایپوگاستریک، عصب پودندال، عصب پاراسرویکال </t>
    </r>
    <r>
      <rPr>
        <sz val="12"/>
        <color theme="1"/>
        <rFont val="Calibri"/>
        <family val="2"/>
        <charset val="1"/>
      </rPr>
      <t>(</t>
    </r>
    <r>
      <rPr>
        <sz val="12"/>
        <color theme="1"/>
        <rFont val="B Traffic"/>
        <charset val="178"/>
      </rPr>
      <t>رحمی</t>
    </r>
    <r>
      <rPr>
        <sz val="12"/>
        <color theme="1"/>
        <rFont val="Calibri"/>
        <family val="2"/>
        <charset val="1"/>
      </rPr>
      <t>)</t>
    </r>
    <r>
      <rPr>
        <sz val="12"/>
        <color theme="1"/>
        <rFont val="B Traffic"/>
        <charset val="178"/>
      </rPr>
      <t>، عصب سیاتیک، منفرد</t>
    </r>
  </si>
  <si>
    <t>تزریق ماده بی‌حس‌کننده؛ عصب بین دنده‌ای، منفرد</t>
  </si>
  <si>
    <t>تزریق ماده بی‌حس‌کننده؛ اعصاب بین دنده ای، متعدد، بلوک منطقه ای</t>
  </si>
  <si>
    <r>
      <rPr>
        <sz val="12"/>
        <color theme="1"/>
        <rFont val="B Traffic"/>
        <charset val="178"/>
      </rPr>
      <t xml:space="preserve">عصب سیاتیک، انفوزیون مداوم به وسیله کاتتر </t>
    </r>
    <r>
      <rPr>
        <sz val="12"/>
        <color theme="1"/>
        <rFont val="Calibri"/>
        <family val="2"/>
        <charset val="1"/>
      </rPr>
      <t>(</t>
    </r>
    <r>
      <rPr>
        <sz val="12"/>
        <color theme="1"/>
        <rFont val="B Traffic"/>
        <charset val="178"/>
      </rPr>
      <t>شامل گذاشتن کاتتر</t>
    </r>
    <r>
      <rPr>
        <sz val="12"/>
        <color theme="1"/>
        <rFont val="Calibri"/>
        <family val="2"/>
        <charset val="1"/>
      </rPr>
      <t>)</t>
    </r>
    <r>
      <rPr>
        <sz val="12"/>
        <color theme="1"/>
        <rFont val="B Traffic"/>
        <charset val="178"/>
      </rPr>
      <t>، شامل بررسی روزانه برای تجویز داروی بیحسی</t>
    </r>
  </si>
  <si>
    <t>بلوک عصبی فمورال یک تزریق</t>
  </si>
  <si>
    <r>
      <rPr>
        <sz val="12"/>
        <color theme="1"/>
        <rFont val="B Traffic"/>
        <charset val="178"/>
      </rPr>
      <t xml:space="preserve">انفوزيون مداوم ماده بیحسی به وسيله کاتتر </t>
    </r>
    <r>
      <rPr>
        <sz val="12"/>
        <color theme="1"/>
        <rFont val="Calibri"/>
        <family val="2"/>
        <charset val="1"/>
      </rPr>
      <t>(</t>
    </r>
    <r>
      <rPr>
        <sz val="12"/>
        <color theme="1"/>
        <rFont val="B Traffic"/>
        <charset val="178"/>
      </rPr>
      <t>شامل گذاشتن کاتتر</t>
    </r>
    <r>
      <rPr>
        <sz val="12"/>
        <color theme="1"/>
        <rFont val="Calibri"/>
        <family val="2"/>
        <charset val="1"/>
      </rPr>
      <t>)</t>
    </r>
    <r>
      <rPr>
        <sz val="12"/>
        <color theme="1"/>
        <rFont val="B Traffic"/>
        <charset val="178"/>
      </rPr>
      <t>، جهت شبکه براکیال یا عصب فمورال یا عصب سیاتیک یا عضله پیریفورمیس یا شبکه کمری با دسترسی خلفی همراه با بررسی روزانه</t>
    </r>
  </si>
  <si>
    <r>
      <rPr>
        <sz val="12"/>
        <color theme="1"/>
        <rFont val="B Traffic"/>
        <charset val="178"/>
      </rPr>
      <t xml:space="preserve">شبکه کمری، دسترسی خلفی، انفوزیون مداوم به وسیله کاتتر </t>
    </r>
    <r>
      <rPr>
        <sz val="12"/>
        <color theme="1"/>
        <rFont val="Calibri"/>
        <family val="2"/>
        <charset val="1"/>
      </rPr>
      <t>(</t>
    </r>
    <r>
      <rPr>
        <sz val="12"/>
        <color theme="1"/>
        <rFont val="B Traffic"/>
        <charset val="178"/>
      </rPr>
      <t>شامل گذاشتن کاتتر</t>
    </r>
    <r>
      <rPr>
        <sz val="12"/>
        <color theme="1"/>
        <rFont val="Calibri"/>
        <family val="2"/>
        <charset val="1"/>
      </rPr>
      <t>)</t>
    </r>
    <r>
      <rPr>
        <sz val="12"/>
        <color theme="1"/>
        <rFont val="B Traffic"/>
        <charset val="178"/>
      </rPr>
      <t>، شامل بررسی روزانه برای تجویز داروی بیحسی</t>
    </r>
  </si>
  <si>
    <t>تزريق اعصاب محيطي و شاخه هاي آن در نوروپاتی های فشاری محیطی از جمله سندروم تونل کارپ</t>
  </si>
  <si>
    <t>تزریق ماده بی‌حسی و یا استروئید، عصب مفصل پاراورتبرال فاست یا مفصل فاست پاراورتبرال؛ گردنی یا توراسیک، کمری یا ساکرال، در یک سطح</t>
  </si>
  <si>
    <t xml:space="preserve">تزریق ماده بی‌حسی و یا استروئید، عصب مفصل پاراورتبرال فاست یا مفصل فاست پاراورتبرال؛ گردنی یا توراسیک، کمری یا ساکرال، هر سطح اضافه </t>
  </si>
  <si>
    <t xml:space="preserve">تزریق ماده بی‌حسی و یا استروئید از طریق سوراخ اپی‌دورال؛ گردنی یا توراسیک، کمری یا ساکرال، در یک سطح </t>
  </si>
  <si>
    <t xml:space="preserve">تزریق ماده بی‌حسی و یا استروئید از طریق سوراخ اپی‌دورال؛ گردنی یا توراسیک، کمری یا ساکرال، هر سطح اضافه </t>
  </si>
  <si>
    <r>
      <rPr>
        <sz val="12"/>
        <color theme="1"/>
        <rFont val="B Traffic"/>
        <charset val="178"/>
      </rPr>
      <t>ميکروتراپي (</t>
    </r>
    <r>
      <rPr>
        <sz val="12"/>
        <color rgb="FF000000"/>
        <rFont val="Calibri"/>
        <family val="2"/>
        <charset val="1"/>
      </rPr>
      <t xml:space="preserve">PRT يا Facet therapy) تا 4 تزريق </t>
    </r>
  </si>
  <si>
    <r>
      <rPr>
        <sz val="12"/>
        <color rgb="FF000000"/>
        <rFont val="Calibri"/>
        <family val="2"/>
        <charset val="1"/>
      </rPr>
      <t>(</t>
    </r>
    <r>
      <rPr>
        <sz val="12"/>
        <color rgb="FF000000"/>
        <rFont val="B Traffic"/>
        <charset val="178"/>
      </rPr>
      <t>هزينه راديولوژي به طور جداگانه قابل محاسبه و اخذ نمي باشد</t>
    </r>
    <r>
      <rPr>
        <sz val="12"/>
        <color rgb="FF000000"/>
        <rFont val="Calibri"/>
        <family val="2"/>
        <charset val="1"/>
      </rPr>
      <t xml:space="preserve">) </t>
    </r>
  </si>
  <si>
    <r>
      <rPr>
        <sz val="12"/>
        <color theme="1"/>
        <rFont val="B Traffic"/>
        <charset val="178"/>
      </rPr>
      <t>ميکروتراپي (</t>
    </r>
    <r>
      <rPr>
        <sz val="12"/>
        <color rgb="FF000000"/>
        <rFont val="Calibri"/>
        <family val="2"/>
        <charset val="1"/>
      </rPr>
      <t>PRT يا Facet therapy) به ازای هر 3 تزريق اضافه</t>
    </r>
  </si>
  <si>
    <r>
      <rPr>
        <sz val="12"/>
        <color theme="1"/>
        <rFont val="B Traffic"/>
        <charset val="178"/>
      </rPr>
      <t xml:space="preserve">مدیریت درد بعد از عمل یا دردهای مزمن؛ تزریق داروی مسکن برای کنترل درد حاد بعد از عمل یا دردهای مزمن </t>
    </r>
    <r>
      <rPr>
        <sz val="12"/>
        <color theme="1"/>
        <rFont val="Calibri"/>
        <family val="2"/>
        <charset val="1"/>
      </rPr>
      <t>(</t>
    </r>
    <r>
      <rPr>
        <sz val="12"/>
        <color theme="1"/>
        <rFont val="B Traffic"/>
        <charset val="178"/>
      </rPr>
      <t>سرطانی و غیر سرطانی</t>
    </r>
    <r>
      <rPr>
        <sz val="12"/>
        <color theme="1"/>
        <rFont val="Calibri"/>
        <family val="2"/>
        <charset val="1"/>
      </rPr>
      <t>)</t>
    </r>
    <r>
      <rPr>
        <sz val="12"/>
        <color theme="1"/>
        <rFont val="B Traffic"/>
        <charset val="178"/>
      </rPr>
      <t xml:space="preserve">، از طریق پمپ‌های وریدی محیطی و یا کاتترهای مرکزی </t>
    </r>
    <r>
      <rPr>
        <sz val="12"/>
        <color theme="1"/>
        <rFont val="Calibri"/>
        <family val="2"/>
        <charset val="1"/>
      </rPr>
      <t>(</t>
    </r>
    <r>
      <rPr>
        <sz val="12"/>
        <color theme="1"/>
        <rFont val="B Traffic"/>
        <charset val="178"/>
      </rPr>
      <t>اپیدورال یا ساب آراکنوئید</t>
    </r>
    <r>
      <rPr>
        <sz val="12"/>
        <color theme="1"/>
        <rFont val="Calibri"/>
        <family val="2"/>
        <charset val="1"/>
      </rPr>
      <t>)</t>
    </r>
    <r>
      <rPr>
        <sz val="12"/>
        <color theme="1"/>
        <rFont val="B Traffic"/>
        <charset val="178"/>
      </rPr>
      <t xml:space="preserve">، به صورت مداوم یا منقطع </t>
    </r>
    <r>
      <rPr>
        <sz val="12"/>
        <color theme="1"/>
        <rFont val="Calibri"/>
        <family val="2"/>
        <charset val="1"/>
      </rPr>
      <t>(</t>
    </r>
    <r>
      <rPr>
        <sz val="12"/>
        <color theme="1"/>
        <rFont val="B Traffic"/>
        <charset val="178"/>
      </rPr>
      <t>بولوس</t>
    </r>
    <r>
      <rPr>
        <sz val="12"/>
        <color theme="1"/>
        <rFont val="Calibri"/>
        <family val="2"/>
        <charset val="1"/>
      </rPr>
      <t xml:space="preserve">) </t>
    </r>
  </si>
  <si>
    <r>
      <rPr>
        <sz val="12"/>
        <color rgb="FF000000"/>
        <rFont val="B Traffic"/>
        <charset val="178"/>
      </rPr>
      <t>این کد در بیمارستان براساس گایدلاین ابلاغی وزارت بهداشت، درمان و آموزش پزشکی و یک‌بار در طول دوره بستری قابل پرداخت می‌باشد</t>
    </r>
    <r>
      <rPr>
        <sz val="12"/>
        <color rgb="FF000000"/>
        <rFont val="Calibri"/>
        <family val="2"/>
        <charset val="1"/>
      </rPr>
      <t xml:space="preserve">. </t>
    </r>
    <r>
      <rPr>
        <sz val="12"/>
        <color rgb="FF000000"/>
        <rFont val="B Traffic"/>
        <charset val="178"/>
      </rPr>
      <t>هزینه دارو و وسایل مصرفی به طور جداگانه قابل محاسبه و اخذ می‌باشد</t>
    </r>
    <r>
      <rPr>
        <sz val="12"/>
        <color rgb="FF000000"/>
        <rFont val="Calibri"/>
        <family val="2"/>
        <charset val="1"/>
      </rPr>
      <t xml:space="preserve">. </t>
    </r>
    <r>
      <rPr>
        <sz val="12"/>
        <color rgb="FF000000"/>
        <rFont val="B Traffic"/>
        <charset val="178"/>
      </rPr>
      <t xml:space="preserve">در صورت انجام هم‌زمان با بیهوشی اعمال جراحی </t>
    </r>
    <r>
      <rPr>
        <sz val="12"/>
        <color rgb="FF000000"/>
        <rFont val="Calibri"/>
        <family val="2"/>
        <charset val="1"/>
      </rPr>
      <t xml:space="preserve">100% </t>
    </r>
    <r>
      <rPr>
        <sz val="12"/>
        <color rgb="FF000000"/>
        <rFont val="B Traffic"/>
        <charset val="178"/>
      </rPr>
      <t>ارزش نسبی این کد قابل محاسبه و پرداخت است</t>
    </r>
    <r>
      <rPr>
        <sz val="12"/>
        <color rgb="FF000000"/>
        <rFont val="Calibri"/>
        <family val="2"/>
        <charset val="1"/>
      </rPr>
      <t>.</t>
    </r>
  </si>
  <si>
    <r>
      <rPr>
        <sz val="12"/>
        <color theme="1"/>
        <rFont val="B Traffic"/>
        <charset val="178"/>
      </rPr>
      <t xml:space="preserve">تزریق ماده بی حسی؛ گانگلیون اسفنوپالاتین، سینوس کاروتید </t>
    </r>
    <r>
      <rPr>
        <sz val="12"/>
        <color theme="1"/>
        <rFont val="Calibri"/>
        <family val="2"/>
        <charset val="1"/>
      </rPr>
      <t>(</t>
    </r>
    <r>
      <rPr>
        <sz val="12"/>
        <color theme="1"/>
        <rFont val="B Traffic"/>
        <charset val="178"/>
      </rPr>
      <t>عمل مستقل</t>
    </r>
    <r>
      <rPr>
        <sz val="12"/>
        <color theme="1"/>
        <rFont val="Calibri"/>
        <family val="2"/>
        <charset val="1"/>
      </rPr>
      <t>)</t>
    </r>
    <r>
      <rPr>
        <sz val="12"/>
        <color theme="1"/>
        <rFont val="B Traffic"/>
        <charset val="178"/>
      </rPr>
      <t xml:space="preserve">، گانگلوین ستاره ای </t>
    </r>
    <r>
      <rPr>
        <sz val="12"/>
        <color theme="1"/>
        <rFont val="Calibri"/>
        <family val="2"/>
        <charset val="1"/>
      </rPr>
      <t>(</t>
    </r>
    <r>
      <rPr>
        <sz val="12"/>
        <color theme="1"/>
        <rFont val="B Traffic"/>
        <charset val="178"/>
      </rPr>
      <t>سمپاتیک گردنی</t>
    </r>
    <r>
      <rPr>
        <sz val="12"/>
        <color theme="1"/>
        <rFont val="Calibri"/>
        <family val="2"/>
        <charset val="1"/>
      </rPr>
      <t>)</t>
    </r>
    <r>
      <rPr>
        <sz val="12"/>
        <color theme="1"/>
        <rFont val="B Traffic"/>
        <charset val="178"/>
      </rPr>
      <t xml:space="preserve">، شبکه هایپوگاستریک فوقانی، کمری یا توراسیک </t>
    </r>
    <r>
      <rPr>
        <sz val="12"/>
        <color theme="1"/>
        <rFont val="Calibri"/>
        <family val="2"/>
        <charset val="1"/>
      </rPr>
      <t>(</t>
    </r>
    <r>
      <rPr>
        <sz val="12"/>
        <color theme="1"/>
        <rFont val="B Traffic"/>
        <charset val="178"/>
      </rPr>
      <t>سمپاتیک پاراورتبرال</t>
    </r>
    <r>
      <rPr>
        <sz val="12"/>
        <color theme="1"/>
        <rFont val="Calibri"/>
        <family val="2"/>
        <charset val="1"/>
      </rPr>
      <t>)</t>
    </r>
    <r>
      <rPr>
        <sz val="12"/>
        <color theme="1"/>
        <rFont val="B Traffic"/>
        <charset val="178"/>
      </rPr>
      <t>، شبکه سلیاک، بدون کنترل رادیولوژیک</t>
    </r>
  </si>
  <si>
    <r>
      <rPr>
        <sz val="12"/>
        <color theme="1"/>
        <rFont val="B Traffic"/>
        <charset val="178"/>
      </rPr>
      <t xml:space="preserve">تزریق ماده بی حسی؛ گانگلیون اسفنوپالاتین، سینوس کاروتید </t>
    </r>
    <r>
      <rPr>
        <sz val="12"/>
        <color theme="1"/>
        <rFont val="Calibri"/>
        <family val="2"/>
        <charset val="1"/>
      </rPr>
      <t>(</t>
    </r>
    <r>
      <rPr>
        <sz val="12"/>
        <color theme="1"/>
        <rFont val="B Traffic"/>
        <charset val="178"/>
      </rPr>
      <t>عمل مستقل</t>
    </r>
    <r>
      <rPr>
        <sz val="12"/>
        <color theme="1"/>
        <rFont val="Calibri"/>
        <family val="2"/>
        <charset val="1"/>
      </rPr>
      <t>)</t>
    </r>
    <r>
      <rPr>
        <sz val="12"/>
        <color theme="1"/>
        <rFont val="B Traffic"/>
        <charset val="178"/>
      </rPr>
      <t xml:space="preserve">، گانگلوین ستاره ای </t>
    </r>
    <r>
      <rPr>
        <sz val="12"/>
        <color theme="1"/>
        <rFont val="Calibri"/>
        <family val="2"/>
        <charset val="1"/>
      </rPr>
      <t>(</t>
    </r>
    <r>
      <rPr>
        <sz val="12"/>
        <color theme="1"/>
        <rFont val="B Traffic"/>
        <charset val="178"/>
      </rPr>
      <t>سمپاتیک گردنی</t>
    </r>
    <r>
      <rPr>
        <sz val="12"/>
        <color theme="1"/>
        <rFont val="Calibri"/>
        <family val="2"/>
        <charset val="1"/>
      </rPr>
      <t>)</t>
    </r>
    <r>
      <rPr>
        <sz val="12"/>
        <color theme="1"/>
        <rFont val="B Traffic"/>
        <charset val="178"/>
      </rPr>
      <t xml:space="preserve">، شبکه هایپوگاستریک فوقانی، کمری یا توراسیک </t>
    </r>
    <r>
      <rPr>
        <sz val="12"/>
        <color theme="1"/>
        <rFont val="Calibri"/>
        <family val="2"/>
        <charset val="1"/>
      </rPr>
      <t>(</t>
    </r>
    <r>
      <rPr>
        <sz val="12"/>
        <color theme="1"/>
        <rFont val="B Traffic"/>
        <charset val="178"/>
      </rPr>
      <t>سمپاتیک پاراورتبرال</t>
    </r>
    <r>
      <rPr>
        <sz val="12"/>
        <color theme="1"/>
        <rFont val="Calibri"/>
        <family val="2"/>
        <charset val="1"/>
      </rPr>
      <t>)</t>
    </r>
    <r>
      <rPr>
        <sz val="12"/>
        <color theme="1"/>
        <rFont val="B Traffic"/>
        <charset val="178"/>
      </rPr>
      <t>، شبکه سلیاک، با کنترل رادیولوژیک</t>
    </r>
  </si>
  <si>
    <r>
      <rPr>
        <sz val="12"/>
        <color theme="1"/>
        <rFont val="B Traffic"/>
        <charset val="178"/>
      </rPr>
      <t xml:space="preserve">کارگذاری محرک عصبی سطحی </t>
    </r>
    <r>
      <rPr>
        <sz val="12"/>
        <color theme="1"/>
        <rFont val="Calibri"/>
        <family val="2"/>
        <charset val="1"/>
      </rPr>
      <t>(</t>
    </r>
    <r>
      <rPr>
        <sz val="12"/>
        <color theme="1"/>
        <rFont val="B Traffic"/>
        <charset val="178"/>
      </rPr>
      <t>روی پوست</t>
    </r>
    <r>
      <rPr>
        <sz val="12"/>
        <color theme="1"/>
        <rFont val="Calibri"/>
        <family val="2"/>
        <charset val="1"/>
      </rPr>
      <t>)</t>
    </r>
  </si>
  <si>
    <r>
      <rPr>
        <sz val="12"/>
        <color theme="1"/>
        <rFont val="B Traffic"/>
        <charset val="178"/>
      </rPr>
      <t xml:space="preserve">کاشتن الکترودهای محرک عصبی از طریق پوست؛ عصب جمجمه‌ای، عصب محیطی </t>
    </r>
    <r>
      <rPr>
        <sz val="12"/>
        <color theme="1"/>
        <rFont val="Calibri"/>
        <family val="2"/>
        <charset val="1"/>
      </rPr>
      <t>(</t>
    </r>
    <r>
      <rPr>
        <sz val="12"/>
        <color theme="1"/>
        <rFont val="B Traffic"/>
        <charset val="178"/>
      </rPr>
      <t>به جز عصب ساکرال</t>
    </r>
    <r>
      <rPr>
        <sz val="12"/>
        <color theme="1"/>
        <rFont val="Calibri"/>
        <family val="2"/>
        <charset val="1"/>
      </rPr>
      <t>)</t>
    </r>
    <r>
      <rPr>
        <sz val="12"/>
        <color theme="1"/>
        <rFont val="B Traffic"/>
        <charset val="178"/>
      </rPr>
      <t>، عصب خودکار، عصبی عضلانی</t>
    </r>
  </si>
  <si>
    <r>
      <rPr>
        <sz val="12"/>
        <color rgb="FF000000"/>
        <rFont val="Calibri"/>
        <family val="2"/>
        <charset val="1"/>
      </rPr>
      <t>(</t>
    </r>
    <r>
      <rPr>
        <sz val="12"/>
        <color rgb="FF000000"/>
        <rFont val="B Traffic"/>
        <charset val="178"/>
      </rPr>
      <t xml:space="preserve">برای کارگذاری گیرنده یا مولد پالس محرک عصبی برای اعصاب جمجمه‌ای </t>
    </r>
    <r>
      <rPr>
        <sz val="12"/>
        <color rgb="FF000000"/>
        <rFont val="Calibri"/>
        <family val="2"/>
        <charset val="1"/>
      </rPr>
      <t>(</t>
    </r>
    <r>
      <rPr>
        <sz val="12"/>
        <color rgb="FF000000"/>
        <rFont val="B Traffic"/>
        <charset val="178"/>
      </rPr>
      <t>مانند عصب واگ، تری ژمینال</t>
    </r>
    <r>
      <rPr>
        <sz val="12"/>
        <color rgb="FF000000"/>
        <rFont val="Calibri"/>
        <family val="2"/>
        <charset val="1"/>
      </rPr>
      <t xml:space="preserve">) </t>
    </r>
    <r>
      <rPr>
        <sz val="12"/>
        <color rgb="FF000000"/>
        <rFont val="B Traffic"/>
        <charset val="178"/>
      </rPr>
      <t xml:space="preserve">به روش باز، به </t>
    </r>
    <r>
      <rPr>
        <sz val="12"/>
        <color rgb="FF000000"/>
        <rFont val="Calibri"/>
        <family val="2"/>
        <charset val="1"/>
      </rPr>
      <t xml:space="preserve">600735 </t>
    </r>
    <r>
      <rPr>
        <sz val="12"/>
        <color rgb="FF000000"/>
        <rFont val="B Traffic"/>
        <charset val="178"/>
      </rPr>
      <t xml:space="preserve">و </t>
    </r>
    <r>
      <rPr>
        <sz val="12"/>
        <color rgb="FF000000"/>
        <rFont val="Calibri"/>
        <family val="2"/>
        <charset val="1"/>
      </rPr>
      <t xml:space="preserve">600740 </t>
    </r>
    <r>
      <rPr>
        <sz val="12"/>
        <color rgb="FF000000"/>
        <rFont val="B Traffic"/>
        <charset val="178"/>
      </rPr>
      <t>برحسب مورد مراجعه گردد</t>
    </r>
    <r>
      <rPr>
        <sz val="12"/>
        <color rgb="FF000000"/>
        <rFont val="Calibri"/>
        <family val="2"/>
        <charset val="1"/>
      </rPr>
      <t xml:space="preserve">) </t>
    </r>
  </si>
  <si>
    <r>
      <rPr>
        <sz val="12"/>
        <color theme="1"/>
        <rFont val="B Traffic"/>
        <charset val="178"/>
      </rPr>
      <t xml:space="preserve">كاشتن الكترودهاي محرك عصبي از طریق پوست؛ عصب ساكرال </t>
    </r>
    <r>
      <rPr>
        <sz val="12"/>
        <color theme="1"/>
        <rFont val="Calibri"/>
        <family val="2"/>
        <charset val="1"/>
      </rPr>
      <t>(</t>
    </r>
    <r>
      <rPr>
        <sz val="12"/>
        <color theme="1"/>
        <rFont val="B Traffic"/>
        <charset val="178"/>
      </rPr>
      <t>الکترود موقت</t>
    </r>
    <r>
      <rPr>
        <sz val="12"/>
        <color theme="1"/>
        <rFont val="Calibri"/>
        <family val="2"/>
        <charset val="1"/>
      </rPr>
      <t>)</t>
    </r>
  </si>
  <si>
    <t>انسیزیون برای کاشت الکترودهای محرک عصبی؛ عصب جمجمه‌ای</t>
  </si>
  <si>
    <r>
      <rPr>
        <sz val="12"/>
        <color theme="1"/>
        <rFont val="B Traffic"/>
        <charset val="178"/>
      </rPr>
      <t xml:space="preserve">انسيزيون براي كاشت الكترودهاي محرك عصبي؛ عصب جمجمه اي عصب محيطي </t>
    </r>
    <r>
      <rPr>
        <sz val="12"/>
        <color theme="1"/>
        <rFont val="Calibri"/>
        <family val="2"/>
        <charset val="1"/>
      </rPr>
      <t>(</t>
    </r>
    <r>
      <rPr>
        <sz val="12"/>
        <color theme="1"/>
        <rFont val="B Traffic"/>
        <charset val="178"/>
      </rPr>
      <t>به جز عصب ساكرال</t>
    </r>
    <r>
      <rPr>
        <sz val="12"/>
        <color theme="1"/>
        <rFont val="Calibri"/>
        <family val="2"/>
        <charset val="1"/>
      </rPr>
      <t>)</t>
    </r>
    <r>
      <rPr>
        <sz val="12"/>
        <color theme="1"/>
        <rFont val="B Traffic"/>
        <charset val="178"/>
      </rPr>
      <t xml:space="preserve">، عصب خودكار، نوروماسکولار </t>
    </r>
    <r>
      <rPr>
        <sz val="12"/>
        <color theme="1"/>
        <rFont val="Calibri"/>
        <family val="2"/>
        <charset val="1"/>
      </rPr>
      <t>(</t>
    </r>
    <r>
      <rPr>
        <sz val="12"/>
        <color theme="1"/>
        <rFont val="B Traffic"/>
        <charset val="178"/>
      </rPr>
      <t>این کد در مراکز ارائه خدمت بر اساس فهرست اعلامی وزارت بهداشت، درمان و آموزش پزشکی تحت پوشش بیمه‌های پایه قرار می‌گیرد</t>
    </r>
    <r>
      <rPr>
        <sz val="12"/>
        <color theme="1"/>
        <rFont val="Calibri"/>
        <family val="2"/>
        <charset val="1"/>
      </rPr>
      <t>)</t>
    </r>
  </si>
  <si>
    <r>
      <rPr>
        <sz val="12"/>
        <color theme="1"/>
        <rFont val="B Traffic"/>
        <charset val="178"/>
      </rPr>
      <t xml:space="preserve">انسيزيون براي كاشت عصب ساکرال </t>
    </r>
    <r>
      <rPr>
        <sz val="12"/>
        <color theme="1"/>
        <rFont val="Calibri"/>
        <family val="2"/>
        <charset val="1"/>
      </rPr>
      <t>(</t>
    </r>
    <r>
      <rPr>
        <sz val="12"/>
        <color theme="1"/>
        <rFont val="B Traffic"/>
        <charset val="178"/>
      </rPr>
      <t>گذاشتن از طریق سوراخ</t>
    </r>
    <r>
      <rPr>
        <sz val="12"/>
        <color theme="1"/>
        <rFont val="Calibri"/>
        <family val="2"/>
        <charset val="1"/>
      </rPr>
      <t>)</t>
    </r>
  </si>
  <si>
    <t>اصلاح یا درآوردن الکترودهای محرک عصبی محیطی</t>
  </si>
  <si>
    <t>جاگذاری یا تعویض گیرنده یا مولد پالس زیرجلدی یا معدی محرک عصبی محیطی، مستقیم یا اتصال القایی</t>
  </si>
  <si>
    <t>اصلاح یا درآوردن گیرنده یا مولد پالس محرک عصبی محیطی یا معدی</t>
  </si>
  <si>
    <r>
      <rPr>
        <sz val="12"/>
        <color theme="1"/>
        <rFont val="B Traffic"/>
        <charset val="178"/>
      </rPr>
      <t>تخریب به وسیله مواد نورولیتیک، عصب تری</t>
    </r>
    <r>
      <rPr>
        <sz val="12"/>
        <color theme="1"/>
        <rFont val="Calibri"/>
        <family val="2"/>
        <charset val="1"/>
      </rPr>
      <t>-</t>
    </r>
    <r>
      <rPr>
        <sz val="12"/>
        <color theme="1"/>
        <rFont val="B Traffic"/>
        <charset val="178"/>
      </rPr>
      <t xml:space="preserve">ژمینال، شاخه سوپرا اوربیتال، اینفرا اوربیتال منتال یا آلوئولار تحتانی </t>
    </r>
  </si>
  <si>
    <t>تخریب به وسیله مواد نورولیتیک، عصب تری ژمینال، دومین و سومین شاخه در محل سوراخ بیضی</t>
  </si>
  <si>
    <t>تخریب به وسیله مواد نورولیتیک، عصب تری ژمینال، دومین و سومین شاخه در محل سوراخ بیضی تحت گاید رادیولوژی</t>
  </si>
  <si>
    <r>
      <rPr>
        <sz val="12"/>
        <color theme="1"/>
        <rFont val="B Traffic"/>
        <charset val="178"/>
      </rPr>
      <t xml:space="preserve">دنرواسیون شیمیایی عضلات؛ عضلانی که به وسیله عصب فاشیال عصب دهی میشوند </t>
    </r>
    <r>
      <rPr>
        <sz val="12"/>
        <color theme="1"/>
        <rFont val="Calibri"/>
        <family val="2"/>
        <charset val="1"/>
      </rPr>
      <t>(</t>
    </r>
    <r>
      <rPr>
        <sz val="12"/>
        <color theme="1"/>
        <rFont val="B Traffic"/>
        <charset val="178"/>
      </rPr>
      <t>برای مثال برای بلفارواسپاسم، اسپاسم همی‌فاشیال</t>
    </r>
    <r>
      <rPr>
        <sz val="12"/>
        <color theme="1"/>
        <rFont val="Calibri"/>
        <family val="2"/>
        <charset val="1"/>
      </rPr>
      <t>)</t>
    </r>
  </si>
  <si>
    <r>
      <rPr>
        <sz val="12"/>
        <color theme="1"/>
        <rFont val="B Traffic"/>
        <charset val="178"/>
      </rPr>
      <t xml:space="preserve">دنرواسیون شیمیایی عضلات؛ عضلات گردنی </t>
    </r>
    <r>
      <rPr>
        <sz val="12"/>
        <color theme="1"/>
        <rFont val="Calibri"/>
        <family val="2"/>
        <charset val="1"/>
      </rPr>
      <t>(</t>
    </r>
    <r>
      <rPr>
        <sz val="12"/>
        <color theme="1"/>
        <rFont val="B Traffic"/>
        <charset val="178"/>
      </rPr>
      <t xml:space="preserve">برای مثال برای تورتیکولی اسپاسمودیک، دیسفونی اسپاسمودیک یا عضلات انتهاها و یا تنه </t>
    </r>
    <r>
      <rPr>
        <sz val="12"/>
        <color theme="1"/>
        <rFont val="Calibri"/>
        <family val="2"/>
        <charset val="1"/>
      </rPr>
      <t>(</t>
    </r>
    <r>
      <rPr>
        <sz val="12"/>
        <color theme="1"/>
        <rFont val="B Traffic"/>
        <charset val="178"/>
      </rPr>
      <t>برای مثال برای دیستونی، فلج مغزی، مولتیپل اسکلروزیس</t>
    </r>
    <r>
      <rPr>
        <sz val="12"/>
        <color theme="1"/>
        <rFont val="Calibri"/>
        <family val="2"/>
        <charset val="1"/>
      </rPr>
      <t>)</t>
    </r>
  </si>
  <si>
    <r>
      <rPr>
        <sz val="12"/>
        <color rgb="FF000000"/>
        <rFont val="Calibri"/>
        <family val="2"/>
        <charset val="1"/>
      </rPr>
      <t xml:space="preserve"> (</t>
    </r>
    <r>
      <rPr>
        <sz val="12"/>
        <color rgb="FF000000"/>
        <rFont val="B Traffic"/>
        <charset val="178"/>
      </rPr>
      <t xml:space="preserve">برای فلج شیمیایی در استرابیسم با درگیری عضلات خارج چشمی، از کد </t>
    </r>
    <r>
      <rPr>
        <sz val="12"/>
        <color rgb="FF000000"/>
        <rFont val="Calibri"/>
        <family val="2"/>
        <charset val="1"/>
      </rPr>
      <t xml:space="preserve">602440 </t>
    </r>
    <r>
      <rPr>
        <sz val="12"/>
        <color rgb="FF000000"/>
        <rFont val="B Traffic"/>
        <charset val="178"/>
      </rPr>
      <t>استفاده گردد</t>
    </r>
    <r>
      <rPr>
        <sz val="12"/>
        <color rgb="FF000000"/>
        <rFont val="Calibri"/>
        <family val="2"/>
        <charset val="1"/>
      </rPr>
      <t>)</t>
    </r>
  </si>
  <si>
    <r>
      <rPr>
        <sz val="12"/>
        <color theme="1"/>
        <rFont val="B Traffic"/>
        <charset val="178"/>
      </rPr>
      <t xml:space="preserve">دنرواسیون شیمیايي ديسفوني اسپاسمودیک تحت گاید </t>
    </r>
    <r>
      <rPr>
        <sz val="12"/>
        <color rgb="FF000000"/>
        <rFont val="Calibri"/>
        <family val="2"/>
        <charset val="1"/>
      </rPr>
      <t>EMG</t>
    </r>
  </si>
  <si>
    <t>تخریب به وسیله عامل نورولیتیک، عصب بین دنده‌ای</t>
  </si>
  <si>
    <t>تخریب به وسیله عامل نورولیتیک، عصب پاراورتبرال مفصل فاست؛ کمری یا ساکرال، در یک سطح</t>
  </si>
  <si>
    <t xml:space="preserve">تخریب به وسیله عامل نورولیتیک، عصب پاراورتبرال مفصل فاست؛ کمری یا ساکرال، هر سطح اضافه </t>
  </si>
  <si>
    <t>تخریب به وسیله عامل نورولیتیک، عصب پاراورتبرال مفصل فاست؛ گردنی یا توراسیک، در یک سطح</t>
  </si>
  <si>
    <t xml:space="preserve">تخریب به وسیله عامل نورولیتیک، عصب پاراورتبرال مفصل فاست؛ گردنی یا توراسیک، هر سطح اضافه </t>
  </si>
  <si>
    <t>تخریب به وسیله عامل نورولیتیک؛ عصب پودندال یا سایر اعصاب محیطی یا شاخه‌های آنها</t>
  </si>
  <si>
    <t xml:space="preserve">تزریق داخل عضلانی توکسین بوتولینیوم برای درمان سردرد مزمن توسط پزشک </t>
  </si>
  <si>
    <r>
      <rPr>
        <sz val="12"/>
        <color theme="1"/>
        <rFont val="B Traffic"/>
        <charset val="178"/>
      </rPr>
      <t xml:space="preserve">تزریق داروی آنزیمی جایگزین </t>
    </r>
    <r>
      <rPr>
        <sz val="12"/>
        <color rgb="FF000000"/>
        <rFont val="Calibri"/>
        <family val="2"/>
        <charset val="1"/>
      </rPr>
      <t xml:space="preserve">Enzyme replacement therapy (مانند Myozyme) توسط پزشک </t>
    </r>
  </si>
  <si>
    <t xml:space="preserve">تخریب به وسیله عامل نورولیتیک، با یا بدون کنترل رادیولوژیک؛ گردنی، توراسیک، کمری و ساکرال </t>
  </si>
  <si>
    <t>تخریب به وسیله عامل نورولیتیک، با یا بدون کنترل رادیولوژیک؛ شبکه هایپوگاستریک فوقانی و شبکه سلیاک</t>
  </si>
  <si>
    <r>
      <rPr>
        <sz val="12"/>
        <color theme="1"/>
        <rFont val="B Traffic"/>
        <charset val="178"/>
      </rPr>
      <t xml:space="preserve">نوروپلاستي؛ انگشتي، يك يا هر دو عصب، همان انگشت؛ يا عصب دست يا پا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t>
    </r>
  </si>
  <si>
    <r>
      <rPr>
        <sz val="12"/>
        <color theme="1"/>
        <rFont val="B Traffic"/>
        <charset val="178"/>
      </rPr>
      <t xml:space="preserve">نوروپلاستي؛ عصب اصلي محيطي، بازو يا ساق، غير از آنهايي كه ذكر شده اند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t>
    </r>
  </si>
  <si>
    <r>
      <rPr>
        <sz val="12"/>
        <color theme="1"/>
        <rFont val="B Traffic"/>
        <charset val="178"/>
      </rPr>
      <t xml:space="preserve">نوروپلاستي؛ عصب سياتيك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t>
    </r>
  </si>
  <si>
    <r>
      <rPr>
        <sz val="12"/>
        <color theme="1"/>
        <rFont val="B Traffic"/>
        <charset val="178"/>
      </rPr>
      <t xml:space="preserve">نوروپلاستي؛ شبکه براکيال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t>
    </r>
  </si>
  <si>
    <r>
      <rPr>
        <sz val="12"/>
        <color theme="1"/>
        <rFont val="B Traffic"/>
        <charset val="178"/>
      </rPr>
      <t xml:space="preserve">نوروپلاستي؛ شبکه کمري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t>
    </r>
  </si>
  <si>
    <r>
      <rPr>
        <sz val="12"/>
        <color theme="1"/>
        <rFont val="B Traffic"/>
        <charset val="178"/>
      </rPr>
      <t xml:space="preserve">نوروپلاستي و يا جابجايي؛ عصب جمجمه‌اي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 (</t>
    </r>
    <r>
      <rPr>
        <sz val="12"/>
        <color theme="1"/>
        <rFont val="B Traffic"/>
        <charset val="178"/>
      </rPr>
      <t>نام عصب گزارش گردد</t>
    </r>
    <r>
      <rPr>
        <sz val="12"/>
        <color theme="1"/>
        <rFont val="Calibri"/>
        <family val="2"/>
        <charset val="1"/>
      </rPr>
      <t xml:space="preserve">) </t>
    </r>
  </si>
  <si>
    <r>
      <rPr>
        <sz val="12"/>
        <color theme="1"/>
        <rFont val="B Traffic"/>
        <charset val="178"/>
      </rPr>
      <t xml:space="preserve">نورولیز و یا ترانسپوزیون؛ عصب اولنار در آرنج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t>
    </r>
  </si>
  <si>
    <r>
      <rPr>
        <sz val="12"/>
        <color theme="1"/>
        <rFont val="B Traffic"/>
        <charset val="178"/>
      </rPr>
      <t xml:space="preserve">نورولیز و یا ترانسپوزیون؛ عصب اولنار در مچ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t>
    </r>
  </si>
  <si>
    <r>
      <rPr>
        <sz val="12"/>
        <color theme="1"/>
        <rFont val="B Traffic"/>
        <charset val="178"/>
      </rPr>
      <t xml:space="preserve">نوروپلاستي و يا جابجايي؛ عصب مديان در تونل كارپ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 xml:space="preserve">) </t>
    </r>
  </si>
  <si>
    <r>
      <rPr>
        <sz val="12"/>
        <color theme="1"/>
        <rFont val="B Traffic"/>
        <charset val="178"/>
      </rPr>
      <t xml:space="preserve">رفع فشار از ساير اعصاب بازو يا ساق پا، هر كدام شامل نورولیز خارجی </t>
    </r>
    <r>
      <rPr>
        <sz val="12"/>
        <color theme="1"/>
        <rFont val="Calibri"/>
        <family val="2"/>
        <charset val="1"/>
      </rPr>
      <t>(</t>
    </r>
    <r>
      <rPr>
        <sz val="12"/>
        <color theme="1"/>
        <rFont val="B Traffic"/>
        <charset val="178"/>
      </rPr>
      <t>به روش بسته</t>
    </r>
    <r>
      <rPr>
        <sz val="12"/>
        <color theme="1"/>
        <rFont val="Calibri"/>
        <family val="2"/>
        <charset val="1"/>
      </rPr>
      <t>)</t>
    </r>
  </si>
  <si>
    <r>
      <rPr>
        <sz val="12"/>
        <color theme="1"/>
        <rFont val="B Traffic"/>
        <charset val="178"/>
      </rPr>
      <t xml:space="preserve">نوروپلاستي و يا جابجايي؛ عصب كف پايي </t>
    </r>
    <r>
      <rPr>
        <sz val="12"/>
        <color rgb="FF000000"/>
        <rFont val="Times New Roman"/>
        <family val="1"/>
        <charset val="1"/>
      </rPr>
      <t>–</t>
    </r>
    <r>
      <rPr>
        <sz val="12"/>
        <color rgb="FF000000"/>
        <rFont val="B Traffic"/>
        <charset val="178"/>
      </rPr>
      <t xml:space="preserve"> انگشتي شامل نورولیز خارجی (به روش بسته)</t>
    </r>
  </si>
  <si>
    <r>
      <rPr>
        <sz val="12"/>
        <color theme="1"/>
        <rFont val="B Traffic"/>
        <charset val="178"/>
      </rPr>
      <t xml:space="preserve">نوروليز داخلي، </t>
    </r>
    <r>
      <rPr>
        <sz val="12"/>
        <color theme="1"/>
        <rFont val="Calibri"/>
        <family val="2"/>
        <charset val="1"/>
      </rPr>
      <t>(</t>
    </r>
    <r>
      <rPr>
        <sz val="12"/>
        <color theme="1"/>
        <rFont val="B Traffic"/>
        <charset val="178"/>
      </rPr>
      <t>از طریق باز کردن پرینوریوم</t>
    </r>
    <r>
      <rPr>
        <sz val="12"/>
        <color theme="1"/>
        <rFont val="Calibri"/>
        <family val="2"/>
        <charset val="1"/>
      </rPr>
      <t xml:space="preserve">) </t>
    </r>
    <r>
      <rPr>
        <sz val="12"/>
        <color theme="1"/>
        <rFont val="B Traffic"/>
        <charset val="178"/>
      </rPr>
      <t xml:space="preserve">نيازمند استفاده از ميكروسكوپ جراحي </t>
    </r>
  </si>
  <si>
    <t>قطع یا جداکردن عصب؛ عصب سوپرااوربیتال</t>
  </si>
  <si>
    <t>قطع یا جداکردن عصب؛ عصب اینفراوربیتال، عصب منتال، عصب آلوئولار تحتانی به وسیله برش استخوان، عصب زبانی، عصب صورتی، جزئی یا کامل، عصب اکسی پیتال بزرگ، عصب فرنیک</t>
  </si>
  <si>
    <t xml:space="preserve">قطع یا جداکردن عصب؛ عصب فرنیک </t>
  </si>
  <si>
    <r>
      <rPr>
        <sz val="12"/>
        <color rgb="FF000000"/>
        <rFont val="Calibri"/>
        <family val="2"/>
        <charset val="1"/>
      </rPr>
      <t>(</t>
    </r>
    <r>
      <rPr>
        <sz val="12"/>
        <color rgb="FF000000"/>
        <rFont val="B Traffic"/>
        <charset val="178"/>
      </rPr>
      <t xml:space="preserve">برای قطع عصب راجعه حنجره ای، از کد </t>
    </r>
    <r>
      <rPr>
        <sz val="12"/>
        <color rgb="FF000000"/>
        <rFont val="Calibri"/>
        <family val="2"/>
        <charset val="1"/>
      </rPr>
      <t xml:space="preserve">300460 </t>
    </r>
    <r>
      <rPr>
        <sz val="12"/>
        <color rgb="FF000000"/>
        <rFont val="B Traffic"/>
        <charset val="178"/>
      </rPr>
      <t>استفاده گردد</t>
    </r>
    <r>
      <rPr>
        <sz val="12"/>
        <color rgb="FF000000"/>
        <rFont val="Calibri"/>
        <family val="2"/>
        <charset val="1"/>
      </rPr>
      <t>)</t>
    </r>
  </si>
  <si>
    <r>
      <rPr>
        <sz val="12"/>
        <color theme="1"/>
        <rFont val="B Traffic"/>
        <charset val="178"/>
      </rPr>
      <t xml:space="preserve">قطع یا جداکردن عصب؛ عصب واگ </t>
    </r>
    <r>
      <rPr>
        <sz val="12"/>
        <color theme="1"/>
        <rFont val="Calibri"/>
        <family val="2"/>
        <charset val="1"/>
      </rPr>
      <t>(</t>
    </r>
    <r>
      <rPr>
        <sz val="12"/>
        <color theme="1"/>
        <rFont val="B Traffic"/>
        <charset val="178"/>
      </rPr>
      <t>واگوتومی</t>
    </r>
    <r>
      <rPr>
        <sz val="12"/>
        <color theme="1"/>
        <rFont val="Calibri"/>
        <family val="2"/>
        <charset val="1"/>
      </rPr>
      <t>)</t>
    </r>
    <r>
      <rPr>
        <sz val="12"/>
        <color theme="1"/>
        <rFont val="B Traffic"/>
        <charset val="178"/>
      </rPr>
      <t>، ترانس توراسیک</t>
    </r>
  </si>
  <si>
    <r>
      <rPr>
        <sz val="12"/>
        <color theme="1"/>
        <rFont val="B Traffic"/>
        <charset val="178"/>
      </rPr>
      <t xml:space="preserve">اعصاب واگ محدود به قسمت پروگزیمال معده </t>
    </r>
    <r>
      <rPr>
        <sz val="12"/>
        <color theme="1"/>
        <rFont val="Calibri"/>
        <family val="2"/>
        <charset val="1"/>
      </rPr>
      <t>(</t>
    </r>
    <r>
      <rPr>
        <sz val="12"/>
        <color theme="1"/>
        <rFont val="B Traffic"/>
        <charset val="178"/>
      </rPr>
      <t>واگوتومی پروگزیمال انتخابی، واگوتومی پروگزیمال گاستریک، واگوتومی سلولهای پاریتال، واگوتومی بسیار یا فوق انتخابی</t>
    </r>
    <r>
      <rPr>
        <sz val="12"/>
        <color theme="1"/>
        <rFont val="Calibri"/>
        <family val="2"/>
        <charset val="1"/>
      </rPr>
      <t>)</t>
    </r>
  </si>
  <si>
    <r>
      <rPr>
        <sz val="12"/>
        <color theme="1"/>
        <rFont val="B Traffic"/>
        <charset val="178"/>
      </rPr>
      <t xml:space="preserve">قطع یا جداکردن عصب؛ عصب واگ </t>
    </r>
    <r>
      <rPr>
        <sz val="12"/>
        <color theme="1"/>
        <rFont val="Calibri"/>
        <family val="2"/>
        <charset val="1"/>
      </rPr>
      <t>(</t>
    </r>
    <r>
      <rPr>
        <sz val="12"/>
        <color theme="1"/>
        <rFont val="B Traffic"/>
        <charset val="178"/>
      </rPr>
      <t>واگوتومی</t>
    </r>
    <r>
      <rPr>
        <sz val="12"/>
        <color theme="1"/>
        <rFont val="Calibri"/>
        <family val="2"/>
        <charset val="1"/>
      </rPr>
      <t>)</t>
    </r>
    <r>
      <rPr>
        <sz val="12"/>
        <color theme="1"/>
        <rFont val="B Traffic"/>
        <charset val="178"/>
      </rPr>
      <t>، شکمی</t>
    </r>
  </si>
  <si>
    <t>قطع یا جداکردن عصب؛ عصب پودندال، یک طرفه</t>
  </si>
  <si>
    <t>قطع یا جداکردن عصب ابتوراتور، خارج لگنی، با یا بدون تئوتومی ادداکتور، یک طرفه</t>
  </si>
  <si>
    <t>قطع یا جداکردن عصب ابتوراتور، داخل لگنی، با یا بدون تنوتومی ادداکتور</t>
  </si>
  <si>
    <t>قطع یا جداکردن سایر اعصاب جمجمه‌ای یا نخاعی، اکسترادورال</t>
  </si>
  <si>
    <r>
      <rPr>
        <sz val="12"/>
        <color rgb="FF000000"/>
        <rFont val="Calibri"/>
        <family val="2"/>
        <charset val="1"/>
      </rPr>
      <t xml:space="preserve"> (</t>
    </r>
    <r>
      <rPr>
        <sz val="12"/>
        <color rgb="FF000000"/>
        <rFont val="B Traffic"/>
        <charset val="178"/>
      </rPr>
      <t xml:space="preserve">برای اکسیزیون اسکار یا پوست و زیر جلد حساس، با یا بدون نورومای کوچک، به </t>
    </r>
    <r>
      <rPr>
        <sz val="12"/>
        <color rgb="FF000000"/>
        <rFont val="Calibri"/>
        <family val="2"/>
        <charset val="1"/>
      </rPr>
      <t xml:space="preserve">100105 </t>
    </r>
    <r>
      <rPr>
        <sz val="12"/>
        <color rgb="FF000000"/>
        <rFont val="B Traffic"/>
        <charset val="178"/>
      </rPr>
      <t xml:space="preserve">و </t>
    </r>
    <r>
      <rPr>
        <sz val="12"/>
        <color rgb="FF000000"/>
        <rFont val="Calibri"/>
        <family val="2"/>
        <charset val="1"/>
      </rPr>
      <t xml:space="preserve">100280-100260 </t>
    </r>
    <r>
      <rPr>
        <sz val="12"/>
        <color rgb="FF000000"/>
        <rFont val="B Traffic"/>
        <charset val="178"/>
      </rPr>
      <t>مراجعه گردد</t>
    </r>
    <r>
      <rPr>
        <sz val="12"/>
        <color rgb="FF000000"/>
        <rFont val="Calibri"/>
        <family val="2"/>
        <charset val="1"/>
      </rPr>
      <t>)</t>
    </r>
  </si>
  <si>
    <t>اکسیزیون نوروما؛ عصب جلدی، قابل شناسایی در حین جراحی؛ یا عصب انگشتی، یک یا هر دو عصب، همان انگشت</t>
  </si>
  <si>
    <t xml:space="preserve">اکسیزیون نوروما؛ عصب انگشت، هر انگشت اضافه </t>
  </si>
  <si>
    <t>اکسیزیون نوروما؛ دست یا پا، به جز عصب انگشتی</t>
  </si>
  <si>
    <t xml:space="preserve">اکسیزیون نوروما؛ دست یا پا، هر عصب اضافه، به جز در همان انگشت </t>
  </si>
  <si>
    <t>اکسیزیون نوروما؛ عصب اصلی محیطی، به جز سیاتیک</t>
  </si>
  <si>
    <t>اکسیزیون نوروما؛ عصب سیاتیک</t>
  </si>
  <si>
    <t>کاشتن انتهای عصب بداخل استخوان یا عضله</t>
  </si>
  <si>
    <t>اکسیزیون نوروفیبروما یا نورولموما؛ عصب پوستی</t>
  </si>
  <si>
    <r>
      <rPr>
        <sz val="12"/>
        <color theme="1"/>
        <rFont val="B Traffic"/>
        <charset val="178"/>
      </rPr>
      <t xml:space="preserve">اکسیزیون نوروفیبروما یا نورولموما؛ عصب محیطی اصلی؛ ساده یا وسیع </t>
    </r>
    <r>
      <rPr>
        <sz val="12"/>
        <color theme="1"/>
        <rFont val="Calibri"/>
        <family val="2"/>
        <charset val="1"/>
      </rPr>
      <t>(</t>
    </r>
    <r>
      <rPr>
        <sz val="12"/>
        <color theme="1"/>
        <rFont val="B Traffic"/>
        <charset val="178"/>
      </rPr>
      <t>شامل نوع بدخیم</t>
    </r>
    <r>
      <rPr>
        <sz val="12"/>
        <color theme="1"/>
        <rFont val="Calibri"/>
        <family val="2"/>
        <charset val="1"/>
      </rPr>
      <t>)</t>
    </r>
  </si>
  <si>
    <t>بیوپسی عصب</t>
  </si>
  <si>
    <t>سمپاتکتومی، گردنی، گردنی پشتی، توراکولومبار، لومبار</t>
  </si>
  <si>
    <t>سمپاتکتومی؛ شریان‌های انگشتی، اولنار، هر انگشت یا شریان رادیال یا اولنار</t>
  </si>
  <si>
    <t>قوس کف دستی سطحی</t>
  </si>
  <si>
    <t>بخیه عصب انگشتی، دست یا پا؛ یک عصب یا بخیه یک عصب، دست یا پا؛ عصب حسی مشترک</t>
  </si>
  <si>
    <t xml:space="preserve">بخیه هر عصب انگشتی اضافه </t>
  </si>
  <si>
    <t xml:space="preserve">بخیه عصب انگشتی، دست یا پا؛ عصب حرکتی مدین در تنار یا عصب حرکتی اولنار </t>
  </si>
  <si>
    <t xml:space="preserve">بخیه هر عصب اضافه، دست یا پا </t>
  </si>
  <si>
    <t>بخیه عصب تیبیال خلفی</t>
  </si>
  <si>
    <r>
      <rPr>
        <sz val="12"/>
        <color theme="1"/>
        <rFont val="B Traffic"/>
        <charset val="178"/>
      </rPr>
      <t xml:space="preserve">عصب بزرگ دست یا پا </t>
    </r>
    <r>
      <rPr>
        <sz val="12"/>
        <color theme="1"/>
        <rFont val="Calibri"/>
        <family val="2"/>
        <charset val="1"/>
      </rPr>
      <t>(</t>
    </r>
    <r>
      <rPr>
        <sz val="12"/>
        <color theme="1"/>
        <rFont val="B Traffic"/>
        <charset val="178"/>
      </rPr>
      <t>به جز سیاتیک</t>
    </r>
    <r>
      <rPr>
        <sz val="12"/>
        <color theme="1"/>
        <rFont val="Calibri"/>
        <family val="2"/>
        <charset val="1"/>
      </rPr>
      <t xml:space="preserve">) </t>
    </r>
    <r>
      <rPr>
        <sz val="12"/>
        <color theme="1"/>
        <rFont val="B Traffic"/>
        <charset val="178"/>
      </rPr>
      <t>با یا بدون تغییر محل</t>
    </r>
  </si>
  <si>
    <t>بخیه عصب سیاتیک</t>
  </si>
  <si>
    <t xml:space="preserve">بخیه هر عصب بزرگ محیطی اضافه </t>
  </si>
  <si>
    <t>بخیه شبکه براکیال یا بخیه شبکه کمری</t>
  </si>
  <si>
    <t>بخیه عصب فاشیال؛ خارج جمجمه‌ای، زیر گیجگاهی، با یا بدون گرافت، آناستوموز؛ فاشیال به اکسسوری نخاعی، فاشیال به هایپوگلوس، فاشیال به فرنیک</t>
  </si>
  <si>
    <t xml:space="preserve">بخیه عصب؛ نیازمند بخیه ثانویه یا تأخیری </t>
  </si>
  <si>
    <t xml:space="preserve">بخیه عصب؛ نیازمند آزادسازی وسیع، یا جابجایی عصب </t>
  </si>
  <si>
    <t xml:space="preserve">بخیه عصب؛ نیازمند کوتاه کردن استخوان اندام </t>
  </si>
  <si>
    <r>
      <rPr>
        <sz val="12"/>
        <color theme="1"/>
        <rFont val="B Traffic"/>
        <charset val="178"/>
      </rPr>
      <t xml:space="preserve">گرافت عصبی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xml:space="preserve">، سر یا گردن؛ تا طول </t>
    </r>
    <r>
      <rPr>
        <sz val="12"/>
        <color theme="1"/>
        <rFont val="Calibri"/>
        <family val="2"/>
        <charset val="1"/>
      </rPr>
      <t xml:space="preserve">4 </t>
    </r>
    <r>
      <rPr>
        <sz val="12"/>
        <color theme="1"/>
        <rFont val="B Traffic"/>
        <charset val="178"/>
      </rPr>
      <t>سانتیمتر</t>
    </r>
  </si>
  <si>
    <r>
      <rPr>
        <sz val="12"/>
        <color theme="1"/>
        <rFont val="B Traffic"/>
        <charset val="178"/>
      </rPr>
      <t xml:space="preserve">گرافت عصبی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xml:space="preserve">، سر یا گردن؛ طول بیشتر از </t>
    </r>
    <r>
      <rPr>
        <sz val="12"/>
        <color theme="1"/>
        <rFont val="Calibri"/>
        <family val="2"/>
        <charset val="1"/>
      </rPr>
      <t xml:space="preserve">4 </t>
    </r>
    <r>
      <rPr>
        <sz val="12"/>
        <color theme="1"/>
        <rFont val="B Traffic"/>
        <charset val="178"/>
      </rPr>
      <t>سانتیمتر</t>
    </r>
  </si>
  <si>
    <r>
      <rPr>
        <sz val="12"/>
        <color theme="1"/>
        <rFont val="B Traffic"/>
        <charset val="178"/>
      </rPr>
      <t xml:space="preserve">گرافت عصبی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یک رشته، دست یا پا</t>
    </r>
  </si>
  <si>
    <r>
      <rPr>
        <sz val="12"/>
        <color theme="1"/>
        <rFont val="B Traffic"/>
        <charset val="178"/>
      </rPr>
      <t xml:space="preserve">گرافت عصبی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یک رشته، بازو یا ساق</t>
    </r>
  </si>
  <si>
    <r>
      <rPr>
        <sz val="12"/>
        <color theme="1"/>
        <rFont val="B Traffic"/>
        <charset val="178"/>
      </rPr>
      <t xml:space="preserve">گرافت عصبی </t>
    </r>
    <r>
      <rPr>
        <sz val="12"/>
        <color theme="1"/>
        <rFont val="Calibri"/>
        <family val="2"/>
        <charset val="1"/>
      </rPr>
      <t>(</t>
    </r>
    <r>
      <rPr>
        <sz val="12"/>
        <color theme="1"/>
        <rFont val="B Traffic"/>
        <charset val="178"/>
      </rPr>
      <t>شامل تهیه گرافت</t>
    </r>
    <r>
      <rPr>
        <sz val="12"/>
        <color theme="1"/>
        <rFont val="Calibri"/>
        <family val="2"/>
        <charset val="1"/>
      </rPr>
      <t>)</t>
    </r>
    <r>
      <rPr>
        <sz val="12"/>
        <color theme="1"/>
        <rFont val="B Traffic"/>
        <charset val="178"/>
      </rPr>
      <t xml:space="preserve">، چند رشته </t>
    </r>
    <r>
      <rPr>
        <sz val="12"/>
        <color theme="1"/>
        <rFont val="Calibri"/>
        <family val="2"/>
        <charset val="1"/>
      </rPr>
      <t>(</t>
    </r>
    <r>
      <rPr>
        <sz val="12"/>
        <color theme="1"/>
        <rFont val="B Traffic"/>
        <charset val="178"/>
      </rPr>
      <t>کابل</t>
    </r>
    <r>
      <rPr>
        <sz val="12"/>
        <color theme="1"/>
        <rFont val="Calibri"/>
        <family val="2"/>
        <charset val="1"/>
      </rPr>
      <t>)</t>
    </r>
    <r>
      <rPr>
        <sz val="12"/>
        <color theme="1"/>
        <rFont val="B Traffic"/>
        <charset val="178"/>
      </rPr>
      <t>، دست یا پا؛ بازو و ساق</t>
    </r>
  </si>
  <si>
    <t xml:space="preserve">گرافت عصبی، هر عصب اضافه؛ یک رشته </t>
  </si>
  <si>
    <r>
      <rPr>
        <sz val="12"/>
        <color theme="1"/>
        <rFont val="B Traffic"/>
        <charset val="178"/>
      </rPr>
      <t xml:space="preserve">گرافت عصبی، چند رشته‌ای </t>
    </r>
    <r>
      <rPr>
        <sz val="12"/>
        <color theme="1"/>
        <rFont val="Calibri"/>
        <family val="2"/>
        <charset val="1"/>
      </rPr>
      <t>(</t>
    </r>
    <r>
      <rPr>
        <sz val="12"/>
        <color theme="1"/>
        <rFont val="B Traffic"/>
        <charset val="178"/>
      </rPr>
      <t>کابل</t>
    </r>
    <r>
      <rPr>
        <sz val="12"/>
        <color theme="1"/>
        <rFont val="Calibri"/>
        <family val="2"/>
        <charset val="1"/>
      </rPr>
      <t xml:space="preserve">) </t>
    </r>
  </si>
  <si>
    <t>جابجایی پدیکول عصبی؛ مرحله اول یا مرحله دوم</t>
  </si>
  <si>
    <t>تخلیه محتویات چشم؛ بدون یا با کارگذاری ایمپلنت</t>
  </si>
  <si>
    <t xml:space="preserve">درآوردن چشم </t>
  </si>
  <si>
    <r>
      <rPr>
        <sz val="12"/>
        <color rgb="FF000000"/>
        <rFont val="Calibri"/>
        <family val="2"/>
        <charset val="1"/>
      </rPr>
      <t>(</t>
    </r>
    <r>
      <rPr>
        <sz val="12"/>
        <color rgb="FF000000"/>
        <rFont val="B Traffic"/>
        <charset val="178"/>
      </rPr>
      <t xml:space="preserve">برای کونژونکتیوپلاستی پس از انوکلئاسیون به کدهای </t>
    </r>
    <r>
      <rPr>
        <sz val="12"/>
        <color rgb="FF000000"/>
        <rFont val="Calibri"/>
        <family val="2"/>
        <charset val="1"/>
      </rPr>
      <t xml:space="preserve">602605 </t>
    </r>
    <r>
      <rPr>
        <sz val="12"/>
        <color rgb="FF000000"/>
        <rFont val="B Traffic"/>
        <charset val="178"/>
      </rPr>
      <t>به بعد مراجعه گردد</t>
    </r>
    <r>
      <rPr>
        <sz val="12"/>
        <color rgb="FF000000"/>
        <rFont val="Calibri"/>
        <family val="2"/>
        <charset val="1"/>
      </rPr>
      <t xml:space="preserve">) </t>
    </r>
  </si>
  <si>
    <r>
      <rPr>
        <sz val="12"/>
        <color theme="1"/>
        <rFont val="B Traffic"/>
        <charset val="178"/>
      </rPr>
      <t xml:space="preserve">تخلیه کامل اوربیت </t>
    </r>
    <r>
      <rPr>
        <sz val="12"/>
        <color theme="1"/>
        <rFont val="Calibri"/>
        <family val="2"/>
        <charset val="1"/>
      </rPr>
      <t>(</t>
    </r>
    <r>
      <rPr>
        <sz val="12"/>
        <color theme="1"/>
        <rFont val="B Traffic"/>
        <charset val="178"/>
      </rPr>
      <t>بدون گرافت پوستی</t>
    </r>
    <r>
      <rPr>
        <sz val="12"/>
        <color theme="1"/>
        <rFont val="Calibri"/>
        <family val="2"/>
        <charset val="1"/>
      </rPr>
      <t>)</t>
    </r>
    <r>
      <rPr>
        <sz val="12"/>
        <color theme="1"/>
        <rFont val="B Traffic"/>
        <charset val="178"/>
      </rPr>
      <t xml:space="preserve">، فقط درآوردن محتویات اوربیت؛ یا با برداشت قسمتی از استخوان برای درمان یا با با فلپ عضلانی یا عضلانی پوستی </t>
    </r>
  </si>
  <si>
    <r>
      <rPr>
        <sz val="12"/>
        <color rgb="FF000000"/>
        <rFont val="Calibri"/>
        <family val="2"/>
        <charset val="1"/>
      </rPr>
      <t>(</t>
    </r>
    <r>
      <rPr>
        <sz val="12"/>
        <color rgb="FF000000"/>
        <rFont val="B Traffic"/>
        <charset val="178"/>
      </rPr>
      <t xml:space="preserve">برای گرافت پوستی اوربیت </t>
    </r>
    <r>
      <rPr>
        <sz val="12"/>
        <color rgb="FF000000"/>
        <rFont val="Calibri"/>
        <family val="2"/>
        <charset val="1"/>
      </rPr>
      <t>(</t>
    </r>
    <r>
      <rPr>
        <sz val="12"/>
        <color rgb="FF000000"/>
        <rFont val="B Traffic"/>
        <charset val="178"/>
      </rPr>
      <t>پوست اسپلیت</t>
    </r>
    <r>
      <rPr>
        <sz val="12"/>
        <color rgb="FF000000"/>
        <rFont val="Calibri"/>
        <family val="2"/>
        <charset val="1"/>
      </rPr>
      <t xml:space="preserve">) </t>
    </r>
    <r>
      <rPr>
        <sz val="12"/>
        <color rgb="FF000000"/>
        <rFont val="B Traffic"/>
        <charset val="178"/>
      </rPr>
      <t xml:space="preserve">به </t>
    </r>
    <r>
      <rPr>
        <sz val="12"/>
        <color rgb="FF000000"/>
        <rFont val="Calibri"/>
        <family val="2"/>
        <charset val="1"/>
      </rPr>
      <t>100325</t>
    </r>
    <r>
      <rPr>
        <sz val="12"/>
        <color rgb="FF000000"/>
        <rFont val="B Traffic"/>
        <charset val="178"/>
      </rPr>
      <t xml:space="preserve">، </t>
    </r>
    <r>
      <rPr>
        <sz val="12"/>
        <color rgb="FF000000"/>
        <rFont val="Calibri"/>
        <family val="2"/>
        <charset val="1"/>
      </rPr>
      <t>100330</t>
    </r>
    <r>
      <rPr>
        <sz val="12"/>
        <color rgb="FF000000"/>
        <rFont val="B Traffic"/>
        <charset val="178"/>
      </rPr>
      <t xml:space="preserve">؛ تمام ضخامت و آزاد، به کدهای </t>
    </r>
    <r>
      <rPr>
        <sz val="12"/>
        <color rgb="FF000000"/>
        <rFont val="Calibri"/>
        <family val="2"/>
        <charset val="1"/>
      </rPr>
      <t xml:space="preserve">100335 </t>
    </r>
    <r>
      <rPr>
        <sz val="12"/>
        <color rgb="FF000000"/>
        <rFont val="B Traffic"/>
        <charset val="178"/>
      </rPr>
      <t xml:space="preserve">و </t>
    </r>
    <r>
      <rPr>
        <sz val="12"/>
        <color rgb="FF000000"/>
        <rFont val="Calibri"/>
        <family val="2"/>
        <charset val="1"/>
      </rPr>
      <t xml:space="preserve">100340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ترمیم پلک زمانی که عمیق تر از پوست باشد به کدهای </t>
    </r>
    <r>
      <rPr>
        <sz val="12"/>
        <color rgb="FF000000"/>
        <rFont val="Calibri"/>
        <family val="2"/>
        <charset val="1"/>
      </rPr>
      <t xml:space="preserve">602560 </t>
    </r>
    <r>
      <rPr>
        <sz val="12"/>
        <color rgb="FF000000"/>
        <rFont val="B Traffic"/>
        <charset val="178"/>
      </rPr>
      <t>به بعد مراجعه گردد</t>
    </r>
    <r>
      <rPr>
        <sz val="12"/>
        <color rgb="FF000000"/>
        <rFont val="Calibri"/>
        <family val="2"/>
        <charset val="1"/>
      </rPr>
      <t>)</t>
    </r>
  </si>
  <si>
    <r>
      <rPr>
        <sz val="12"/>
        <color theme="1"/>
        <rFont val="B Traffic"/>
        <charset val="178"/>
      </rPr>
      <t xml:space="preserve">تغییر دادن ایمپلنت چشمی با گذاشتن یا تعویض </t>
    </r>
    <r>
      <rPr>
        <sz val="12"/>
        <color rgb="FF000000"/>
        <rFont val="Calibri"/>
        <family val="2"/>
        <charset val="1"/>
      </rPr>
      <t>peg ها (مانند اضافه کردن قطعه به ایمپلنت) (عمل مستقل)</t>
    </r>
  </si>
  <si>
    <t>کارگذاری پروتز چشمی، عمل دوم، در پوسته اسکلر، پس از تخلیه؛ عمل دوم پس از انوکلئاسیون، با یا بدون اتصال عضلات به پروتز؛ کارگذاری مجدد پروتز چشمی، با یا بدون گرافت ملتحمه؛ همراه با استفاده از مواد خارجی برای محکم کردن و یا متصل کردن عضلات به پروتز</t>
  </si>
  <si>
    <t>درآوردن ایمپلنت چشمی</t>
  </si>
  <si>
    <r>
      <rPr>
        <sz val="12"/>
        <color rgb="FF000000"/>
        <rFont val="Calibri"/>
        <family val="2"/>
        <charset val="1"/>
      </rPr>
      <t xml:space="preserve"> (</t>
    </r>
    <r>
      <rPr>
        <sz val="12"/>
        <color rgb="FF000000"/>
        <rFont val="B Traffic"/>
        <charset val="178"/>
      </rPr>
      <t xml:space="preserve">برای کارگذاشتن ایمپلنت اوربیت </t>
    </r>
    <r>
      <rPr>
        <sz val="12"/>
        <color rgb="FF000000"/>
        <rFont val="Calibri"/>
        <family val="2"/>
        <charset val="1"/>
      </rPr>
      <t>(</t>
    </r>
    <r>
      <rPr>
        <sz val="12"/>
        <color rgb="FF000000"/>
        <rFont val="B Traffic"/>
        <charset val="178"/>
      </rPr>
      <t>خارج مخروط عضلانی</t>
    </r>
    <r>
      <rPr>
        <sz val="12"/>
        <color rgb="FF000000"/>
        <rFont val="Calibri"/>
        <family val="2"/>
        <charset val="1"/>
      </rPr>
      <t xml:space="preserve">) </t>
    </r>
    <r>
      <rPr>
        <sz val="12"/>
        <color rgb="FF000000"/>
        <rFont val="B Traffic"/>
        <charset val="178"/>
      </rPr>
      <t xml:space="preserve">و برای خارج کردن از کد </t>
    </r>
    <r>
      <rPr>
        <sz val="12"/>
        <color rgb="FF000000"/>
        <rFont val="Calibri"/>
        <family val="2"/>
        <charset val="1"/>
      </rPr>
      <t xml:space="preserve">602475 </t>
    </r>
    <r>
      <rPr>
        <sz val="12"/>
        <color rgb="FF000000"/>
        <rFont val="B Traffic"/>
        <charset val="178"/>
      </rPr>
      <t>استفاده گردد</t>
    </r>
    <r>
      <rPr>
        <sz val="12"/>
        <color rgb="FF000000"/>
        <rFont val="Calibri"/>
        <family val="2"/>
        <charset val="1"/>
      </rPr>
      <t>)</t>
    </r>
  </si>
  <si>
    <r>
      <rPr>
        <sz val="12"/>
        <color theme="1"/>
        <rFont val="B Traffic"/>
        <charset val="178"/>
      </rPr>
      <t xml:space="preserve">درآوردن جسم خارجي، سطح خارجي چشم؛ ملتحمه سطحي؛ جسم خارجي فرو رفته در ملتحمه </t>
    </r>
    <r>
      <rPr>
        <sz val="12"/>
        <color theme="1"/>
        <rFont val="Calibri"/>
        <family val="2"/>
        <charset val="1"/>
      </rPr>
      <t>(</t>
    </r>
    <r>
      <rPr>
        <sz val="12"/>
        <color theme="1"/>
        <rFont val="B Traffic"/>
        <charset val="178"/>
      </rPr>
      <t>شامل كانكريشن</t>
    </r>
    <r>
      <rPr>
        <sz val="12"/>
        <color theme="1"/>
        <rFont val="Calibri"/>
        <family val="2"/>
        <charset val="1"/>
      </rPr>
      <t>)</t>
    </r>
    <r>
      <rPr>
        <sz val="12"/>
        <color theme="1"/>
        <rFont val="B Traffic"/>
        <charset val="178"/>
      </rPr>
      <t xml:space="preserve">، زير ملتحمه يا اسكلرا </t>
    </r>
    <r>
      <rPr>
        <sz val="12"/>
        <color theme="1"/>
        <rFont val="Calibri"/>
        <family val="2"/>
        <charset val="1"/>
      </rPr>
      <t>(</t>
    </r>
    <r>
      <rPr>
        <sz val="12"/>
        <color theme="1"/>
        <rFont val="B Traffic"/>
        <charset val="178"/>
      </rPr>
      <t>غير نافذ</t>
    </r>
    <r>
      <rPr>
        <sz val="12"/>
        <color theme="1"/>
        <rFont val="Calibri"/>
        <family val="2"/>
        <charset val="1"/>
      </rPr>
      <t>)</t>
    </r>
    <r>
      <rPr>
        <sz val="12"/>
        <color theme="1"/>
        <rFont val="B Traffic"/>
        <charset val="178"/>
      </rPr>
      <t xml:space="preserve">؛ قرنيه اي، با یا بدون اسليت لامپ </t>
    </r>
  </si>
  <si>
    <t xml:space="preserve">درآوردن جسم خارجی از داخل چشم؛ از اتاقک قدامی چشم یا عدسی بدون آهن ربا </t>
  </si>
  <si>
    <r>
      <rPr>
        <sz val="12"/>
        <color rgb="FF000000"/>
        <rFont val="Calibri"/>
        <family val="2"/>
        <charset val="1"/>
      </rPr>
      <t>(</t>
    </r>
    <r>
      <rPr>
        <sz val="12"/>
        <color rgb="FF000000"/>
        <rFont val="B Traffic"/>
        <charset val="178"/>
      </rPr>
      <t xml:space="preserve">برای درآوردن مواد کارگذاشته شده از سگمان قدامی از کد </t>
    </r>
    <r>
      <rPr>
        <sz val="12"/>
        <color rgb="FF000000"/>
        <rFont val="Calibri"/>
        <family val="2"/>
        <charset val="1"/>
      </rPr>
      <t xml:space="preserve">602100 </t>
    </r>
    <r>
      <rPr>
        <sz val="12"/>
        <color rgb="FF000000"/>
        <rFont val="B Traffic"/>
        <charset val="178"/>
      </rPr>
      <t>استفاده گردد</t>
    </r>
    <r>
      <rPr>
        <sz val="12"/>
        <color rgb="FF000000"/>
        <rFont val="Calibri"/>
        <family val="2"/>
        <charset val="1"/>
      </rPr>
      <t xml:space="preserve">) </t>
    </r>
  </si>
  <si>
    <t xml:space="preserve">درآوردن جسم خارجی از سگمان خلفی، بیرون کشیدن با آهن ربا، از راه قدامی یا خلفی </t>
  </si>
  <si>
    <r>
      <rPr>
        <sz val="12"/>
        <color rgb="FF000000"/>
        <rFont val="Calibri"/>
        <family val="2"/>
        <charset val="1"/>
      </rPr>
      <t>(</t>
    </r>
    <r>
      <rPr>
        <sz val="12"/>
        <color rgb="FF000000"/>
        <rFont val="B Traffic"/>
        <charset val="178"/>
      </rPr>
      <t xml:space="preserve">برای درآوردن مواد کارگذاشته شده ازسگمان خلفی از کد </t>
    </r>
    <r>
      <rPr>
        <sz val="12"/>
        <color rgb="FF000000"/>
        <rFont val="Calibri"/>
        <family val="2"/>
        <charset val="1"/>
      </rPr>
      <t xml:space="preserve">602335 </t>
    </r>
    <r>
      <rPr>
        <sz val="12"/>
        <color rgb="FF000000"/>
        <rFont val="B Traffic"/>
        <charset val="178"/>
      </rPr>
      <t>استفاده گردد</t>
    </r>
    <r>
      <rPr>
        <sz val="12"/>
        <color rgb="FF000000"/>
        <rFont val="Calibri"/>
        <family val="2"/>
        <charset val="1"/>
      </rPr>
      <t xml:space="preserve">) </t>
    </r>
  </si>
  <si>
    <t>درآوردن جسم خارجی از داخل چشم؛ از سگمان خلفی، بیرون کشیدن بدون آهن‌ربا</t>
  </si>
  <si>
    <r>
      <rPr>
        <sz val="12"/>
        <color theme="1"/>
        <rFont val="B Traffic"/>
        <charset val="178"/>
      </rPr>
      <t>ترمیم پارگی؛ ملتحمه، با یا بدون بریدگی اسکلرا، بدون پرفوراسیون اسکلرا، ترمیم ساده؛ ترمیم پارگی</t>
    </r>
    <r>
      <rPr>
        <sz val="12"/>
        <color theme="1"/>
        <rFont val="Calibri"/>
        <family val="2"/>
        <charset val="1"/>
      </rPr>
      <t xml:space="preserve">: </t>
    </r>
    <r>
      <rPr>
        <sz val="12"/>
        <color theme="1"/>
        <rFont val="B Traffic"/>
        <charset val="178"/>
      </rPr>
      <t>ملتحمه، با جابجایی و مرمت نسج، با و یا بدون بستری کردن در بیمارستان</t>
    </r>
  </si>
  <si>
    <t>ترمیم پارگی؛ قرنیه، بدون سوراخ، با یا بدون درآوردن جسم خارجی</t>
  </si>
  <si>
    <t>ترمیم پارگی؛ قرنیه و یا اسکلرا، سوراخ شده، بدون درگیری بافت یووا</t>
  </si>
  <si>
    <t>ترمیم پارگی؛ قرنیه و یا اسکلرا، سوراخ شده، با رزکسیون یا تغییر محل دادن بافت یووا</t>
  </si>
  <si>
    <t xml:space="preserve">به کارگیری چسب بافتی برای زخم‌های قرنیه و یا اسکلرا </t>
  </si>
  <si>
    <r>
      <rPr>
        <sz val="12"/>
        <color rgb="FF000000"/>
        <rFont val="Calibri"/>
        <family val="2"/>
        <charset val="1"/>
      </rPr>
      <t>(</t>
    </r>
    <r>
      <rPr>
        <sz val="12"/>
        <color rgb="FF000000"/>
        <rFont val="B Traffic"/>
        <charset val="178"/>
      </rPr>
      <t xml:space="preserve">برای ترمیم عنبیه یا جسم مژگانی از کد </t>
    </r>
    <r>
      <rPr>
        <sz val="12"/>
        <color rgb="FF000000"/>
        <rFont val="Calibri"/>
        <family val="2"/>
        <charset val="1"/>
      </rPr>
      <t xml:space="preserve">602180 </t>
    </r>
    <r>
      <rPr>
        <sz val="12"/>
        <color rgb="FF000000"/>
        <rFont val="B Traffic"/>
        <charset val="178"/>
      </rPr>
      <t>استفاده گردد</t>
    </r>
    <r>
      <rPr>
        <sz val="12"/>
        <color rgb="FF000000"/>
        <rFont val="Calibri"/>
        <family val="2"/>
        <charset val="1"/>
      </rPr>
      <t xml:space="preserve">) </t>
    </r>
  </si>
  <si>
    <t>ترمیم پارگی عضله یا تاندون خارج چشمی و یا کپسول تنون</t>
  </si>
  <si>
    <r>
      <rPr>
        <sz val="12"/>
        <color theme="1"/>
        <rFont val="B Traffic"/>
        <charset val="178"/>
      </rPr>
      <t xml:space="preserve">اکسیزیون ضایعه قرنیه </t>
    </r>
    <r>
      <rPr>
        <sz val="12"/>
        <color theme="1"/>
        <rFont val="Calibri"/>
        <family val="2"/>
        <charset val="1"/>
      </rPr>
      <t>(</t>
    </r>
    <r>
      <rPr>
        <sz val="12"/>
        <color theme="1"/>
        <rFont val="B Traffic"/>
        <charset val="178"/>
      </rPr>
      <t>کراتکتومی، لاملار، ناقص</t>
    </r>
    <r>
      <rPr>
        <sz val="12"/>
        <color theme="1"/>
        <rFont val="Calibri"/>
        <family val="2"/>
        <charset val="1"/>
      </rPr>
      <t xml:space="preserve">) </t>
    </r>
    <r>
      <rPr>
        <sz val="12"/>
        <color theme="1"/>
        <rFont val="B Traffic"/>
        <charset val="178"/>
      </rPr>
      <t>به جز پتریجیوم</t>
    </r>
  </si>
  <si>
    <t>بیوپسی قرنیه</t>
  </si>
  <si>
    <t>اکسیزیون یا جابجایی پتریجیوم؛ بدون گرفت</t>
  </si>
  <si>
    <t>اکسیزیون یا جابجایی پتریجیوم؛ با گرفت</t>
  </si>
  <si>
    <t>خراشیدن قرنیه، تشخیصی، برای اسمیر و یا کشت</t>
  </si>
  <si>
    <r>
      <rPr>
        <sz val="12"/>
        <color theme="1"/>
        <rFont val="B Traffic"/>
        <charset val="178"/>
      </rPr>
      <t xml:space="preserve">درآوردن اپیتلیوم قرنیه؛ با یا بدون کموکوتریزاسیون </t>
    </r>
    <r>
      <rPr>
        <sz val="12"/>
        <color theme="1"/>
        <rFont val="Calibri"/>
        <family val="2"/>
        <charset val="1"/>
      </rPr>
      <t>(</t>
    </r>
    <r>
      <rPr>
        <sz val="12"/>
        <color theme="1"/>
        <rFont val="B Traffic"/>
        <charset val="178"/>
      </rPr>
      <t>کورتاژ، خراش دادن</t>
    </r>
    <r>
      <rPr>
        <sz val="12"/>
        <color theme="1"/>
        <rFont val="Calibri"/>
        <family val="2"/>
        <charset val="1"/>
      </rPr>
      <t>)</t>
    </r>
  </si>
  <si>
    <r>
      <rPr>
        <sz val="12"/>
        <color theme="1"/>
        <rFont val="B Traffic"/>
        <charset val="178"/>
      </rPr>
      <t xml:space="preserve">درآوردن اپیتلیوم قرنیه؛ با به کارگیری مواد باند شونده (برای مثال </t>
    </r>
    <r>
      <rPr>
        <sz val="12"/>
        <color rgb="FF000000"/>
        <rFont val="Calibri"/>
        <family val="2"/>
        <charset val="1"/>
      </rPr>
      <t>EDTA)</t>
    </r>
  </si>
  <si>
    <t>تخریب ضایعه قرنیه به وسیله کرایوتراپی، فوتوکواکولاسیون یا ترموکوتریزاسیون</t>
  </si>
  <si>
    <r>
      <rPr>
        <sz val="12"/>
        <color theme="1"/>
        <rFont val="B Traffic"/>
        <charset val="178"/>
      </rPr>
      <t xml:space="preserve">سوراخ کردن متعدد قدام قرنیه </t>
    </r>
    <r>
      <rPr>
        <sz val="12"/>
        <color theme="1"/>
        <rFont val="Calibri"/>
        <family val="2"/>
        <charset val="1"/>
      </rPr>
      <t>(</t>
    </r>
    <r>
      <rPr>
        <sz val="12"/>
        <color theme="1"/>
        <rFont val="B Traffic"/>
        <charset val="178"/>
      </rPr>
      <t>برای مثال برای خراش قرنیه، خالکوبی</t>
    </r>
    <r>
      <rPr>
        <sz val="12"/>
        <color theme="1"/>
        <rFont val="Calibri"/>
        <family val="2"/>
        <charset val="1"/>
      </rPr>
      <t>)</t>
    </r>
  </si>
  <si>
    <r>
      <rPr>
        <sz val="12"/>
        <color theme="1"/>
        <rFont val="B Traffic"/>
        <charset val="178"/>
      </rPr>
      <t xml:space="preserve">كراتوپلاستي </t>
    </r>
    <r>
      <rPr>
        <sz val="12"/>
        <color theme="1"/>
        <rFont val="Calibri"/>
        <family val="2"/>
        <charset val="1"/>
      </rPr>
      <t>(</t>
    </r>
    <r>
      <rPr>
        <sz val="12"/>
        <color theme="1"/>
        <rFont val="B Traffic"/>
        <charset val="178"/>
      </rPr>
      <t>پيوند قرنيه</t>
    </r>
    <r>
      <rPr>
        <sz val="12"/>
        <color theme="1"/>
        <rFont val="Calibri"/>
        <family val="2"/>
        <charset val="1"/>
      </rPr>
      <t>)</t>
    </r>
    <r>
      <rPr>
        <sz val="12"/>
        <color theme="1"/>
        <rFont val="B Traffic"/>
        <charset val="178"/>
      </rPr>
      <t>؛ به هر روش</t>
    </r>
  </si>
  <si>
    <t xml:space="preserve">لیزیک یا لازک؛ هر چشم </t>
  </si>
  <si>
    <t xml:space="preserve">ليزيك با استفاده از دستگاه فمتوسكند؛ هر چشم </t>
  </si>
  <si>
    <r>
      <rPr>
        <sz val="12"/>
        <color rgb="FF000000"/>
        <rFont val="Calibri"/>
        <family val="2"/>
        <charset val="1"/>
      </rPr>
      <t>(</t>
    </r>
    <r>
      <rPr>
        <sz val="12"/>
        <color rgb="FF000000"/>
        <rFont val="B Traffic"/>
        <charset val="178"/>
      </rPr>
      <t>هزینه کیت به طور جداگانه قابل محاسبه و اخذ می‌باشد</t>
    </r>
    <r>
      <rPr>
        <sz val="12"/>
        <color rgb="FF000000"/>
        <rFont val="Calibri"/>
        <family val="2"/>
        <charset val="1"/>
      </rPr>
      <t>)</t>
    </r>
  </si>
  <si>
    <t>انسیزیون شل کننده روی قرنیه برای تصحیح آستیگماتیسم منتج از جراحی</t>
  </si>
  <si>
    <t>رزکسیون گوه‌ای قرنیه برای تصحیح آستیگماتیسم منجر از جراحی</t>
  </si>
  <si>
    <r>
      <rPr>
        <sz val="12"/>
        <color rgb="FF000000"/>
        <rFont val="Calibri"/>
        <family val="2"/>
        <charset val="1"/>
      </rPr>
      <t>(</t>
    </r>
    <r>
      <rPr>
        <sz val="12"/>
        <color rgb="FF000000"/>
        <rFont val="B Traffic"/>
        <charset val="178"/>
      </rPr>
      <t xml:space="preserve">برای تجویز لنز تماسی به منظور درمان بیماری از کد </t>
    </r>
    <r>
      <rPr>
        <sz val="12"/>
        <color rgb="FF000000"/>
        <rFont val="Calibri"/>
        <family val="2"/>
        <charset val="1"/>
      </rPr>
      <t xml:space="preserve">900265 </t>
    </r>
    <r>
      <rPr>
        <sz val="12"/>
        <color rgb="FF000000"/>
        <rFont val="B Traffic"/>
        <charset val="178"/>
      </rPr>
      <t>استفاده گردد</t>
    </r>
    <r>
      <rPr>
        <sz val="12"/>
        <color rgb="FF000000"/>
        <rFont val="Calibri"/>
        <family val="2"/>
        <charset val="1"/>
      </rPr>
      <t xml:space="preserve">) </t>
    </r>
  </si>
  <si>
    <t>بازسازی سطح کره چشم؛ پیوند غشاء آمنیوتیک</t>
  </si>
  <si>
    <r>
      <rPr>
        <sz val="12"/>
        <color theme="1"/>
        <rFont val="B Traffic"/>
        <charset val="178"/>
      </rPr>
      <t xml:space="preserve">آلوگرافت سلولهای بنیادی لیمبال </t>
    </r>
    <r>
      <rPr>
        <sz val="12"/>
        <color theme="1"/>
        <rFont val="Calibri"/>
        <family val="2"/>
        <charset val="1"/>
      </rPr>
      <t>(</t>
    </r>
    <r>
      <rPr>
        <sz val="12"/>
        <color theme="1"/>
        <rFont val="B Traffic"/>
        <charset val="178"/>
      </rPr>
      <t>برای مثال از جسد یا دهنده زنده</t>
    </r>
    <r>
      <rPr>
        <sz val="12"/>
        <color theme="1"/>
        <rFont val="Calibri"/>
        <family val="2"/>
        <charset val="1"/>
      </rPr>
      <t>)</t>
    </r>
  </si>
  <si>
    <r>
      <rPr>
        <sz val="12"/>
        <color theme="1"/>
        <rFont val="B Traffic"/>
        <charset val="178"/>
      </rPr>
      <t xml:space="preserve">اتوگرافت ملتحمه لیمبال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</si>
  <si>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rgb="FF000000"/>
        <rFont val="Calibri"/>
        <family val="2"/>
        <charset val="1"/>
      </rPr>
      <t xml:space="preserve"> (</t>
    </r>
    <r>
      <rPr>
        <sz val="12"/>
        <color rgb="FF000000"/>
        <rFont val="B Traffic"/>
        <charset val="178"/>
      </rPr>
      <t xml:space="preserve">برای برداشتن آلوگرافت ملتحمه، از دهنده زنده، از کد </t>
    </r>
    <r>
      <rPr>
        <sz val="12"/>
        <color rgb="FF000000"/>
        <rFont val="Calibri"/>
        <family val="2"/>
        <charset val="1"/>
      </rPr>
      <t xml:space="preserve">602635 </t>
    </r>
    <r>
      <rPr>
        <sz val="12"/>
        <color rgb="FF000000"/>
        <rFont val="B Traffic"/>
        <charset val="178"/>
      </rPr>
      <t>استفاده گردد</t>
    </r>
    <r>
      <rPr>
        <sz val="12"/>
        <color rgb="FF000000"/>
        <rFont val="Calibri"/>
        <family val="2"/>
        <charset val="1"/>
      </rPr>
      <t>)</t>
    </r>
  </si>
  <si>
    <t>تهیه و نگهداری قرنیه پیوندی</t>
  </si>
  <si>
    <r>
      <rPr>
        <sz val="12"/>
        <color rgb="FF000000"/>
        <rFont val="Calibri"/>
        <family val="2"/>
        <charset val="1"/>
      </rPr>
      <t xml:space="preserve"> (</t>
    </r>
    <r>
      <rPr>
        <sz val="12"/>
        <color rgb="FF000000"/>
        <rFont val="B Traffic"/>
        <charset val="178"/>
      </rPr>
      <t>مبنای محاسبه این کد، ضریب ریالی بخش دولتی می‌باشد</t>
    </r>
    <r>
      <rPr>
        <sz val="12"/>
        <color rgb="FF000000"/>
        <rFont val="Calibri"/>
        <family val="2"/>
        <charset val="1"/>
      </rPr>
      <t>)</t>
    </r>
  </si>
  <si>
    <t>134</t>
  </si>
  <si>
    <r>
      <rPr>
        <sz val="12"/>
        <color theme="1"/>
        <rFont val="B Traffic"/>
        <charset val="178"/>
      </rPr>
      <t>کراس لینگ (</t>
    </r>
    <r>
      <rPr>
        <sz val="12"/>
        <color rgb="FF000000"/>
        <rFont val="Calibri"/>
        <family val="2"/>
        <charset val="1"/>
      </rPr>
      <t>UVX)؛ هر چشم</t>
    </r>
  </si>
  <si>
    <r>
      <rPr>
        <sz val="12"/>
        <color theme="1"/>
        <rFont val="B Traffic"/>
        <charset val="178"/>
      </rPr>
      <t xml:space="preserve">جايگذاري رينگ‌هاي قرنيه جهت كراتوكونوس؛ هر چشم </t>
    </r>
    <r>
      <rPr>
        <sz val="12"/>
        <color theme="1"/>
        <rFont val="Calibri"/>
        <family val="2"/>
        <charset val="1"/>
      </rPr>
      <t>(</t>
    </r>
    <r>
      <rPr>
        <sz val="12"/>
        <color theme="1"/>
        <rFont val="B Traffic"/>
        <charset val="178"/>
      </rPr>
      <t>شامل یک یا چند مرحله عمل</t>
    </r>
    <r>
      <rPr>
        <sz val="12"/>
        <color theme="1"/>
        <rFont val="Calibri"/>
        <family val="2"/>
        <charset val="1"/>
      </rPr>
      <t>)</t>
    </r>
  </si>
  <si>
    <t>استفاده از دستگاه فمتوسكند براي رينگ گذاري قرنيه و پيوند قرنيه؛ هر چشم</t>
  </si>
  <si>
    <r>
      <rPr>
        <sz val="12"/>
        <color theme="1"/>
        <rFont val="B Traffic"/>
        <charset val="178"/>
      </rPr>
      <t xml:space="preserve">پاراسنتز اتاقک قدامی چشم، با آسپیراسیون تشخیصی مایع زلالیه یا با آزادسازی مایع زلالیه، درمانی </t>
    </r>
    <r>
      <rPr>
        <sz val="12"/>
        <color theme="1"/>
        <rFont val="Calibri"/>
        <family val="2"/>
        <charset val="1"/>
      </rPr>
      <t>(</t>
    </r>
    <r>
      <rPr>
        <sz val="12"/>
        <color theme="1"/>
        <rFont val="B Traffic"/>
        <charset val="178"/>
      </rPr>
      <t>عمل مستقل</t>
    </r>
    <r>
      <rPr>
        <sz val="12"/>
        <color theme="1"/>
        <rFont val="Calibri"/>
        <family val="2"/>
        <charset val="1"/>
      </rPr>
      <t>)</t>
    </r>
  </si>
  <si>
    <t>پاراسنتز اتاقک قدامی چشم، با تخلیه ویتره و یا قطع غشاء هیالوئید قدامی، با یا بدون تزریق هوا</t>
  </si>
  <si>
    <t xml:space="preserve">پاراسنتز اتاقک قدامی چشم با تخلیه خون با یا بدون شستشو و یا تزریق هوا؛ برداشتن لخته خون از قسمت قدامی چشم </t>
  </si>
  <si>
    <r>
      <rPr>
        <sz val="12"/>
        <color rgb="FF000000"/>
        <rFont val="Calibri"/>
        <family val="2"/>
        <charset val="1"/>
      </rPr>
      <t>(</t>
    </r>
    <r>
      <rPr>
        <sz val="12"/>
        <color rgb="FF000000"/>
        <rFont val="B Traffic"/>
        <charset val="178"/>
      </rPr>
      <t xml:space="preserve">برای تزریق به کد </t>
    </r>
    <r>
      <rPr>
        <sz val="12"/>
        <color rgb="FF000000"/>
        <rFont val="Calibri"/>
        <family val="2"/>
        <charset val="1"/>
      </rPr>
      <t xml:space="preserve">602105 </t>
    </r>
    <r>
      <rPr>
        <sz val="12"/>
        <color rgb="FF000000"/>
        <rFont val="B Traffic"/>
        <charset val="178"/>
      </rPr>
      <t>مراجعه گردد</t>
    </r>
    <r>
      <rPr>
        <sz val="12"/>
        <color rgb="FF000000"/>
        <rFont val="Calibri"/>
        <family val="2"/>
        <charset val="1"/>
      </rPr>
      <t xml:space="preserve">) </t>
    </r>
  </si>
  <si>
    <t>گونیوتومی در هر سنی</t>
  </si>
  <si>
    <r>
      <rPr>
        <sz val="12"/>
        <color theme="1"/>
        <rFont val="B Traffic"/>
        <charset val="178"/>
      </rPr>
      <t xml:space="preserve">ترابکولوپلاستی به وسیله جراحی با لیزر در یک یا چند جلسه </t>
    </r>
    <r>
      <rPr>
        <sz val="12"/>
        <color theme="1"/>
        <rFont val="Calibri"/>
        <family val="2"/>
        <charset val="1"/>
      </rPr>
      <t>(</t>
    </r>
    <r>
      <rPr>
        <sz val="12"/>
        <color theme="1"/>
        <rFont val="B Traffic"/>
        <charset val="178"/>
      </rPr>
      <t>جلسات درمانی مشخص</t>
    </r>
    <r>
      <rPr>
        <sz val="12"/>
        <color theme="1"/>
        <rFont val="Calibri"/>
        <family val="2"/>
        <charset val="1"/>
      </rPr>
      <t xml:space="preserve">) </t>
    </r>
  </si>
  <si>
    <r>
      <rPr>
        <sz val="12"/>
        <color rgb="FF000000"/>
        <rFont val="Calibri"/>
        <family val="2"/>
        <charset val="1"/>
      </rPr>
      <t>(</t>
    </r>
    <r>
      <rPr>
        <sz val="12"/>
        <color rgb="FF000000"/>
        <rFont val="B Traffic"/>
        <charset val="178"/>
      </rPr>
      <t xml:space="preserve">برای ترابکولکتومی از کد </t>
    </r>
    <r>
      <rPr>
        <sz val="12"/>
        <color rgb="FF000000"/>
        <rFont val="Calibri"/>
        <family val="2"/>
        <charset val="1"/>
      </rPr>
      <t xml:space="preserve">602125 </t>
    </r>
    <r>
      <rPr>
        <sz val="12"/>
        <color rgb="FF000000"/>
        <rFont val="B Traffic"/>
        <charset val="178"/>
      </rPr>
      <t>استفاده گردد</t>
    </r>
    <r>
      <rPr>
        <sz val="12"/>
        <color rgb="FF000000"/>
        <rFont val="Calibri"/>
        <family val="2"/>
        <charset val="1"/>
      </rPr>
      <t>)</t>
    </r>
  </si>
  <si>
    <r>
      <rPr>
        <sz val="12"/>
        <color theme="1"/>
        <rFont val="B Traffic"/>
        <charset val="178"/>
      </rPr>
      <t xml:space="preserve">آزادکردن چسبندگی‌ها از قسمت قدامی چشم، روش لیزر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</si>
  <si>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آزاد کردن چسبندگی‌ها، قسمت قدامی یا خلفی چشم یا چسبندگی‌های قرنیه به ویتره با تکنیک انسیزیونی </t>
    </r>
    <r>
      <rPr>
        <sz val="12"/>
        <color theme="1"/>
        <rFont val="Calibri"/>
        <family val="2"/>
        <charset val="1"/>
      </rPr>
      <t>(</t>
    </r>
    <r>
      <rPr>
        <sz val="12"/>
        <color theme="1"/>
        <rFont val="B Traffic"/>
        <charset val="178"/>
      </rPr>
      <t>با یا بدون تزریق هوا یا مایع</t>
    </r>
    <r>
      <rPr>
        <sz val="12"/>
        <color theme="1"/>
        <rFont val="Calibri"/>
        <family val="2"/>
        <charset val="1"/>
      </rPr>
      <t xml:space="preserve">) </t>
    </r>
  </si>
  <si>
    <r>
      <rPr>
        <sz val="12"/>
        <color rgb="FF000000"/>
        <rFont val="Calibri"/>
        <family val="2"/>
        <charset val="1"/>
      </rPr>
      <t>(</t>
    </r>
    <r>
      <rPr>
        <sz val="12"/>
        <color rgb="FF000000"/>
        <rFont val="B Traffic"/>
        <charset val="178"/>
      </rPr>
      <t xml:space="preserve">برای ترابکولوپلاستی با جراحی لیزر ازکد </t>
    </r>
    <r>
      <rPr>
        <sz val="12"/>
        <color rgb="FF000000"/>
        <rFont val="Calibri"/>
        <family val="2"/>
        <charset val="1"/>
      </rPr>
      <t xml:space="preserve">602080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جراحی لیزر از کد </t>
    </r>
    <r>
      <rPr>
        <sz val="12"/>
        <color rgb="FF000000"/>
        <rFont val="Calibri"/>
        <family val="2"/>
        <charset val="1"/>
      </rPr>
      <t xml:space="preserve">602215 </t>
    </r>
    <r>
      <rPr>
        <sz val="12"/>
        <color rgb="FF000000"/>
        <rFont val="B Traffic"/>
        <charset val="178"/>
      </rPr>
      <t>استفاده گردد</t>
    </r>
    <r>
      <rPr>
        <sz val="12"/>
        <color rgb="FF000000"/>
        <rFont val="Calibri"/>
        <family val="2"/>
        <charset val="1"/>
      </rPr>
      <t>)</t>
    </r>
  </si>
  <si>
    <t>برداشتن رشد اپیتلیوم،‌ اتاقک قدامی چشم</t>
  </si>
  <si>
    <t>برداشتن لخته خون یا ایمپلنت از قسمت قدامی چشم</t>
  </si>
  <si>
    <t>تزریق هوا یا مایع یا دارو به داخل اتاقک قدامی چشم</t>
  </si>
  <si>
    <t>اکسیزیون ضایعه اسکلرا</t>
  </si>
  <si>
    <t>فیستولیزاسیون اسکلرا برای گلوکوم؛ ایجاد ترفین با ایریدکتومی یا با ترموکوتر یا ایریدنکلازیس یا ایریدوتازیس</t>
  </si>
  <si>
    <t>اسکلرکتومی با پانج یا قیجی، با ایریدکتومی</t>
  </si>
  <si>
    <r>
      <rPr>
        <sz val="12"/>
        <color theme="1"/>
        <rFont val="B Traffic"/>
        <charset val="178"/>
      </rPr>
      <t xml:space="preserve">عمل گلوکوم </t>
    </r>
    <r>
      <rPr>
        <sz val="12"/>
        <color theme="1"/>
        <rFont val="Calibri"/>
        <family val="2"/>
        <charset val="1"/>
      </rPr>
      <t>(</t>
    </r>
    <r>
      <rPr>
        <sz val="12"/>
        <color theme="1"/>
        <rFont val="B Traffic"/>
        <charset val="178"/>
      </rPr>
      <t>ترابکولکتومی</t>
    </r>
    <r>
      <rPr>
        <sz val="12"/>
        <color theme="1"/>
        <rFont val="Calibri"/>
        <family val="2"/>
        <charset val="1"/>
      </rPr>
      <t xml:space="preserve">) </t>
    </r>
    <r>
      <rPr>
        <sz val="12"/>
        <color theme="1"/>
        <rFont val="B Traffic"/>
        <charset val="178"/>
      </rPr>
      <t>در هر سنی</t>
    </r>
  </si>
  <si>
    <r>
      <rPr>
        <sz val="12"/>
        <color theme="1"/>
        <rFont val="B Traffic"/>
        <charset val="178"/>
      </rPr>
      <t xml:space="preserve">عمل گلوکوم به روش بسته شامل </t>
    </r>
    <r>
      <rPr>
        <sz val="12"/>
        <color rgb="FF000000"/>
        <rFont val="Calibri"/>
        <family val="2"/>
        <charset val="1"/>
      </rPr>
      <t>Deep Sclerectomy</t>
    </r>
    <r>
      <rPr>
        <sz val="12"/>
        <color rgb="FF000000"/>
        <rFont val="B Traffic"/>
        <charset val="178"/>
      </rPr>
      <t xml:space="preserve">، </t>
    </r>
    <r>
      <rPr>
        <sz val="12"/>
        <color rgb="FF000000"/>
        <rFont val="Calibri"/>
        <family val="2"/>
        <charset val="1"/>
      </rPr>
      <t>Visco Sclerectomy</t>
    </r>
    <r>
      <rPr>
        <sz val="12"/>
        <color rgb="FF000000"/>
        <rFont val="B Traffic"/>
        <charset val="178"/>
      </rPr>
      <t xml:space="preserve">، </t>
    </r>
    <r>
      <rPr>
        <sz val="12"/>
        <color rgb="FF000000"/>
        <rFont val="Calibri"/>
        <family val="2"/>
        <charset val="1"/>
      </rPr>
      <t>Canaloplasty و Trabecolotomy360</t>
    </r>
  </si>
  <si>
    <r>
      <rPr>
        <sz val="12"/>
        <color theme="1"/>
        <rFont val="B Traffic"/>
        <charset val="178"/>
      </rPr>
      <t xml:space="preserve">دستکاری بلب ترابکولکتومی با سوزن </t>
    </r>
    <r>
      <rPr>
        <sz val="12"/>
        <color rgb="FF000000"/>
        <rFont val="Calibri"/>
        <family val="2"/>
        <charset val="1"/>
      </rPr>
      <t>Needle Bleb Revision</t>
    </r>
  </si>
  <si>
    <r>
      <rPr>
        <sz val="12"/>
        <color theme="1"/>
        <rFont val="B Traffic"/>
        <charset val="178"/>
      </rPr>
      <t xml:space="preserve">ترابکولکتومی خارجی، به دنبال اسکار ناشی از جراحی یا ترومای چشمی قبلی </t>
    </r>
    <r>
      <rPr>
        <sz val="12"/>
        <color theme="1"/>
        <rFont val="Calibri"/>
        <family val="2"/>
        <charset val="1"/>
      </rPr>
      <t>(</t>
    </r>
    <r>
      <rPr>
        <sz val="12"/>
        <color theme="1"/>
        <rFont val="B Traffic"/>
        <charset val="178"/>
      </rPr>
      <t>شامل تزریق مواد آنتی فیبروتیک</t>
    </r>
    <r>
      <rPr>
        <sz val="12"/>
        <color theme="1"/>
        <rFont val="Calibri"/>
        <family val="2"/>
        <charset val="1"/>
      </rPr>
      <t>)</t>
    </r>
  </si>
  <si>
    <r>
      <rPr>
        <sz val="12"/>
        <color theme="1"/>
        <rFont val="B Traffic"/>
        <charset val="178"/>
      </rPr>
      <t xml:space="preserve">شنت مایع زلالیه به مخزن خارج چشمی (برای مثال </t>
    </r>
    <r>
      <rPr>
        <sz val="12"/>
        <color rgb="FF000000"/>
        <rFont val="Calibri"/>
        <family val="2"/>
        <charset val="1"/>
      </rPr>
      <t>Molteno</t>
    </r>
    <r>
      <rPr>
        <sz val="12"/>
        <color rgb="FF000000"/>
        <rFont val="B Traffic"/>
        <charset val="178"/>
      </rPr>
      <t xml:space="preserve">، </t>
    </r>
    <r>
      <rPr>
        <sz val="12"/>
        <color rgb="FF000000"/>
        <rFont val="Calibri"/>
        <family val="2"/>
        <charset val="1"/>
      </rPr>
      <t xml:space="preserve">Schocket و </t>
    </r>
    <r>
      <rPr>
        <sz val="12"/>
        <color rgb="FF000000"/>
        <rFont val="Times New Roman"/>
        <family val="1"/>
        <charset val="1"/>
      </rPr>
      <t>Denver-Krupin</t>
    </r>
    <r>
      <rPr>
        <sz val="12"/>
        <color rgb="FF000000"/>
        <rFont val="Calibri"/>
        <family val="2"/>
        <charset val="1"/>
      </rPr>
      <t>)</t>
    </r>
  </si>
  <si>
    <t xml:space="preserve">اصلاح شنت مایع زلالیه به مخزن خارج چشمی </t>
  </si>
  <si>
    <r>
      <rPr>
        <sz val="12"/>
        <color rgb="FF000000"/>
        <rFont val="Calibri"/>
        <family val="2"/>
        <charset val="1"/>
      </rPr>
      <t>(</t>
    </r>
    <r>
      <rPr>
        <sz val="12"/>
        <color rgb="FF000000"/>
        <rFont val="B Traffic"/>
        <charset val="178"/>
      </rPr>
      <t xml:space="preserve">برای خارج کردن شنت کار گذاشته شده از کد </t>
    </r>
    <r>
      <rPr>
        <sz val="12"/>
        <color rgb="FF000000"/>
        <rFont val="Calibri"/>
        <family val="2"/>
        <charset val="1"/>
      </rPr>
      <t xml:space="preserve">602335 </t>
    </r>
    <r>
      <rPr>
        <sz val="12"/>
        <color rgb="FF000000"/>
        <rFont val="B Traffic"/>
        <charset val="178"/>
      </rPr>
      <t>استفاده گردد</t>
    </r>
    <r>
      <rPr>
        <sz val="12"/>
        <color rgb="FF000000"/>
        <rFont val="Calibri"/>
        <family val="2"/>
        <charset val="1"/>
      </rPr>
      <t xml:space="preserve">) </t>
    </r>
  </si>
  <si>
    <t>ترمیم استافیلومای اسکلرا؛ بدون گرافت</t>
  </si>
  <si>
    <t>ترمیم استافیلومای اسکلرا؛ با گرافت</t>
  </si>
  <si>
    <r>
      <rPr>
        <sz val="12"/>
        <color rgb="FF000000"/>
        <rFont val="Calibri"/>
        <family val="2"/>
        <charset val="1"/>
      </rPr>
      <t xml:space="preserve"> (</t>
    </r>
    <r>
      <rPr>
        <sz val="12"/>
        <color rgb="FF000000"/>
        <rFont val="B Traffic"/>
        <charset val="178"/>
      </rPr>
      <t xml:space="preserve">برای تقویت اسکلرا به کد </t>
    </r>
    <r>
      <rPr>
        <sz val="12"/>
        <color rgb="FF000000"/>
        <rFont val="Calibri"/>
        <family val="2"/>
        <charset val="1"/>
      </rPr>
      <t xml:space="preserve">602390 </t>
    </r>
    <r>
      <rPr>
        <sz val="12"/>
        <color rgb="FF000000"/>
        <rFont val="B Traffic"/>
        <charset val="178"/>
      </rPr>
      <t>مراجعه گردد</t>
    </r>
    <r>
      <rPr>
        <sz val="12"/>
        <color rgb="FF000000"/>
        <rFont val="Calibri"/>
        <family val="2"/>
        <charset val="1"/>
      </rPr>
      <t>)</t>
    </r>
  </si>
  <si>
    <t>اصلاح یا ترمیم زخم عمل جراحی در قسمت قدامی چشم، از هر نوع، زودرس یا دیررسی، عمل جزئی یا کلی</t>
  </si>
  <si>
    <t>ایریدوتومی به وسیله انسیزیون شکافی</t>
  </si>
  <si>
    <r>
      <rPr>
        <sz val="12"/>
        <color rgb="FF000000"/>
        <rFont val="Calibri"/>
        <family val="2"/>
        <charset val="1"/>
      </rPr>
      <t xml:space="preserve"> (</t>
    </r>
    <r>
      <rPr>
        <sz val="12"/>
        <color rgb="FF000000"/>
        <rFont val="B Traffic"/>
        <charset val="178"/>
      </rPr>
      <t xml:space="preserve">برای ایریدوتومی بافتوکوآگولاسیون ازکد </t>
    </r>
    <r>
      <rPr>
        <sz val="12"/>
        <color rgb="FF000000"/>
        <rFont val="Calibri"/>
        <family val="2"/>
        <charset val="1"/>
      </rPr>
      <t xml:space="preserve">602195 </t>
    </r>
    <r>
      <rPr>
        <sz val="12"/>
        <color rgb="FF000000"/>
        <rFont val="B Traffic"/>
        <charset val="178"/>
      </rPr>
      <t>استفاده گردد</t>
    </r>
    <r>
      <rPr>
        <sz val="12"/>
        <color rgb="FF000000"/>
        <rFont val="Calibri"/>
        <family val="2"/>
        <charset val="1"/>
      </rPr>
      <t>)</t>
    </r>
  </si>
  <si>
    <t>ایریدکتومی با بریدن قرنیه و اسکلرا یا بریدن قرنیه به تنهایی؛ برای درآوردن ضایعه</t>
  </si>
  <si>
    <t>ایریدکتومی با بریدن قرنیه و اسکلرا یا بریدن قرنیه به تنهایی؛ با سیکلکتومی</t>
  </si>
  <si>
    <t xml:space="preserve">ایریدکتومی محیطی، قطاعی، نوری </t>
  </si>
  <si>
    <r>
      <rPr>
        <sz val="12"/>
        <color rgb="FF000000"/>
        <rFont val="Calibri"/>
        <family val="2"/>
        <charset val="1"/>
      </rPr>
      <t>(</t>
    </r>
    <r>
      <rPr>
        <sz val="12"/>
        <color rgb="FF000000"/>
        <rFont val="B Traffic"/>
        <charset val="178"/>
      </rPr>
      <t xml:space="preserve">برای کورئوپلاستی بافتوکوآگولاسیون ازکد </t>
    </r>
    <r>
      <rPr>
        <sz val="12"/>
        <color rgb="FF000000"/>
        <rFont val="Calibri"/>
        <family val="2"/>
        <charset val="1"/>
      </rPr>
      <t xml:space="preserve">602200 </t>
    </r>
    <r>
      <rPr>
        <sz val="12"/>
        <color rgb="FF000000"/>
        <rFont val="B Traffic"/>
        <charset val="178"/>
      </rPr>
      <t>استفاده گردد</t>
    </r>
    <r>
      <rPr>
        <sz val="12"/>
        <color rgb="FF000000"/>
        <rFont val="Calibri"/>
        <family val="2"/>
        <charset val="1"/>
      </rPr>
      <t>)</t>
    </r>
  </si>
  <si>
    <r>
      <rPr>
        <sz val="12"/>
        <color theme="1"/>
        <rFont val="B Traffic"/>
        <charset val="178"/>
      </rPr>
      <t xml:space="preserve">ترمیم عنبیه، جسم مژگانی، </t>
    </r>
    <r>
      <rPr>
        <sz val="12"/>
        <color theme="1"/>
        <rFont val="Calibri"/>
        <family val="2"/>
        <charset val="1"/>
      </rPr>
      <t>(</t>
    </r>
    <r>
      <rPr>
        <sz val="12"/>
        <color theme="1"/>
        <rFont val="B Traffic"/>
        <charset val="178"/>
      </rPr>
      <t>مثل ایریدودیالیز</t>
    </r>
    <r>
      <rPr>
        <sz val="12"/>
        <color theme="1"/>
        <rFont val="Calibri"/>
        <family val="2"/>
        <charset val="1"/>
      </rPr>
      <t xml:space="preserve">) </t>
    </r>
    <r>
      <rPr>
        <sz val="12"/>
        <color theme="1"/>
        <rFont val="B Traffic"/>
        <charset val="178"/>
      </rPr>
      <t>یا بخیه عنبیه، جسم مژگانی</t>
    </r>
  </si>
  <si>
    <r>
      <rPr>
        <sz val="12"/>
        <color rgb="FF000000"/>
        <rFont val="Calibri"/>
        <family val="2"/>
        <charset val="1"/>
      </rPr>
      <t>(</t>
    </r>
    <r>
      <rPr>
        <sz val="12"/>
        <color rgb="FF000000"/>
        <rFont val="B Traffic"/>
        <charset val="178"/>
      </rPr>
      <t xml:space="preserve">برای تغییر موقعیت دادن یا رزکسیون بافت اووه با زخم نافذ قرنیه یا اسکلرا، از کد </t>
    </r>
    <r>
      <rPr>
        <sz val="12"/>
        <color rgb="FF000000"/>
        <rFont val="Calibri"/>
        <family val="2"/>
        <charset val="1"/>
      </rPr>
      <t xml:space="preserve">601960 </t>
    </r>
    <r>
      <rPr>
        <sz val="12"/>
        <color rgb="FF000000"/>
        <rFont val="B Traffic"/>
        <charset val="178"/>
      </rPr>
      <t>استفاده گردد</t>
    </r>
    <r>
      <rPr>
        <sz val="12"/>
        <color rgb="FF000000"/>
        <rFont val="Calibri"/>
        <family val="2"/>
        <charset val="1"/>
      </rPr>
      <t>)</t>
    </r>
  </si>
  <si>
    <t>تخریب جسم مژگانی؛ با دیاترمی یا با سیکلودیالیز کرایو تراپی یا با سیکلوفوتوکوآگولاسیون، از طریق اسکلرا</t>
  </si>
  <si>
    <t>تخریب جسم مژگانی؛ سیکلوفوتوکوآگولاسیون، از راه اندوسکوپ</t>
  </si>
  <si>
    <r>
      <rPr>
        <sz val="12"/>
        <color theme="1"/>
        <rFont val="B Traffic"/>
        <charset val="178"/>
      </rPr>
      <t xml:space="preserve">ايريدوتومي يا ايريدكتومي با جراحي ليزر </t>
    </r>
    <r>
      <rPr>
        <sz val="12"/>
        <color theme="1"/>
        <rFont val="Calibri"/>
        <family val="2"/>
        <charset val="1"/>
      </rPr>
      <t>(</t>
    </r>
    <r>
      <rPr>
        <sz val="12"/>
        <color theme="1"/>
        <rFont val="B Traffic"/>
        <charset val="178"/>
      </rPr>
      <t>براي مثال براي گلوكوم</t>
    </r>
    <r>
      <rPr>
        <sz val="12"/>
        <color theme="1"/>
        <rFont val="Calibri"/>
        <family val="2"/>
        <charset val="1"/>
      </rPr>
      <t xml:space="preserve">) </t>
    </r>
  </si>
  <si>
    <r>
      <rPr>
        <sz val="12"/>
        <color theme="1"/>
        <rFont val="B Traffic"/>
        <charset val="178"/>
      </rPr>
      <t xml:space="preserve">ایریدوپلاستی به وسیله فتوکوآگولاسیون </t>
    </r>
    <r>
      <rPr>
        <sz val="12"/>
        <color theme="1"/>
        <rFont val="Calibri"/>
        <family val="2"/>
        <charset val="1"/>
      </rPr>
      <t>(</t>
    </r>
    <r>
      <rPr>
        <sz val="12"/>
        <color theme="1"/>
        <rFont val="B Traffic"/>
        <charset val="178"/>
      </rPr>
      <t>در یک یا چند جلسه</t>
    </r>
    <r>
      <rPr>
        <sz val="12"/>
        <color theme="1"/>
        <rFont val="Calibri"/>
        <family val="2"/>
        <charset val="1"/>
      </rPr>
      <t>) (</t>
    </r>
    <r>
      <rPr>
        <sz val="12"/>
        <color theme="1"/>
        <rFont val="B Traffic"/>
        <charset val="178"/>
      </rPr>
      <t>برای مثال برای بهبود دید، برای وسیع کردن زاویه اتاقک قدامی</t>
    </r>
    <r>
      <rPr>
        <sz val="12"/>
        <color theme="1"/>
        <rFont val="Calibri"/>
        <family val="2"/>
        <charset val="1"/>
      </rPr>
      <t>)</t>
    </r>
  </si>
  <si>
    <r>
      <rPr>
        <sz val="12"/>
        <color theme="1"/>
        <rFont val="B Traffic"/>
        <charset val="178"/>
      </rPr>
      <t xml:space="preserve">تخریب کیست یا ضایعه عنبیه یا جسم مژگانی </t>
    </r>
    <r>
      <rPr>
        <sz val="12"/>
        <color theme="1"/>
        <rFont val="Calibri"/>
        <family val="2"/>
        <charset val="1"/>
      </rPr>
      <t>(</t>
    </r>
    <r>
      <rPr>
        <sz val="12"/>
        <color theme="1"/>
        <rFont val="B Traffic"/>
        <charset val="178"/>
      </rPr>
      <t>عمل غیر اکسیزیون</t>
    </r>
    <r>
      <rPr>
        <sz val="12"/>
        <color theme="1"/>
        <rFont val="Calibri"/>
        <family val="2"/>
        <charset val="1"/>
      </rPr>
      <t xml:space="preserve">) </t>
    </r>
  </si>
  <si>
    <r>
      <rPr>
        <sz val="12"/>
        <color rgb="FF000000"/>
        <rFont val="Calibri"/>
        <family val="2"/>
        <charset val="1"/>
      </rPr>
      <t>(</t>
    </r>
    <r>
      <rPr>
        <sz val="12"/>
        <color rgb="FF000000"/>
        <rFont val="B Traffic"/>
        <charset val="178"/>
      </rPr>
      <t xml:space="preserve">برای اکسیزیون ضایعه عنبیه یا جسم مژگانی به </t>
    </r>
    <r>
      <rPr>
        <sz val="12"/>
        <color rgb="FF000000"/>
        <rFont val="Calibri"/>
        <family val="2"/>
        <charset val="1"/>
      </rPr>
      <t xml:space="preserve">602165 </t>
    </r>
    <r>
      <rPr>
        <sz val="12"/>
        <color rgb="FF000000"/>
        <rFont val="B Traffic"/>
        <charset val="178"/>
      </rPr>
      <t xml:space="preserve">و </t>
    </r>
    <r>
      <rPr>
        <sz val="12"/>
        <color rgb="FF000000"/>
        <rFont val="Calibri"/>
        <family val="2"/>
        <charset val="1"/>
      </rPr>
      <t xml:space="preserve">602170 </t>
    </r>
    <r>
      <rPr>
        <sz val="12"/>
        <color rgb="FF000000"/>
        <rFont val="B Traffic"/>
        <charset val="178"/>
      </rPr>
      <t xml:space="preserve">مراجعه گردد؛ برای برداشتن رشد عمقی اپیتلیوم، از کد </t>
    </r>
    <r>
      <rPr>
        <sz val="12"/>
        <color rgb="FF000000"/>
        <rFont val="Calibri"/>
        <family val="2"/>
        <charset val="1"/>
      </rPr>
      <t xml:space="preserve">602095 </t>
    </r>
    <r>
      <rPr>
        <sz val="12"/>
        <color rgb="FF000000"/>
        <rFont val="B Traffic"/>
        <charset val="178"/>
      </rPr>
      <t>استفاده گردد</t>
    </r>
    <r>
      <rPr>
        <sz val="12"/>
        <color rgb="FF000000"/>
        <rFont val="Calibri"/>
        <family val="2"/>
        <charset val="1"/>
      </rPr>
      <t xml:space="preserve">) </t>
    </r>
  </si>
  <si>
    <r>
      <rPr>
        <sz val="12"/>
        <color theme="1"/>
        <rFont val="B Traffic"/>
        <charset val="178"/>
      </rPr>
      <t xml:space="preserve">جراحي ليزر (براي مثال ليزر </t>
    </r>
    <r>
      <rPr>
        <sz val="12"/>
        <color rgb="FF000000"/>
        <rFont val="Calibri"/>
        <family val="2"/>
        <charset val="1"/>
      </rPr>
      <t xml:space="preserve">YAG) </t>
    </r>
  </si>
  <si>
    <r>
      <rPr>
        <sz val="12"/>
        <color theme="1"/>
        <rFont val="B Traffic"/>
        <charset val="178"/>
      </rPr>
      <t xml:space="preserve">جایگذاری مجدد پروتز عدسی داخل چشمی، نیازمند یک انسیزیون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</si>
  <si>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برداشتن کاتاراکت غشائی ثانویه </t>
    </r>
    <r>
      <rPr>
        <sz val="12"/>
        <color theme="1"/>
        <rFont val="Calibri"/>
        <family val="2"/>
        <charset val="1"/>
      </rPr>
      <t>(</t>
    </r>
    <r>
      <rPr>
        <sz val="12"/>
        <color theme="1"/>
        <rFont val="B Traffic"/>
        <charset val="178"/>
      </rPr>
      <t>کپسول کدر شده خلفی عدسی و یا هیالوئید قدامی</t>
    </r>
    <r>
      <rPr>
        <sz val="12"/>
        <color theme="1"/>
        <rFont val="Calibri"/>
        <family val="2"/>
        <charset val="1"/>
      </rPr>
      <t xml:space="preserve">) </t>
    </r>
    <r>
      <rPr>
        <sz val="12"/>
        <color theme="1"/>
        <rFont val="B Traffic"/>
        <charset val="178"/>
      </rPr>
      <t xml:space="preserve">با بخش کورنئواسکلرا، با یا بدون ایریدکتومی </t>
    </r>
    <r>
      <rPr>
        <sz val="12"/>
        <color theme="1"/>
        <rFont val="Calibri"/>
        <family val="2"/>
        <charset val="1"/>
      </rPr>
      <t>(</t>
    </r>
    <r>
      <rPr>
        <sz val="12"/>
        <color theme="1"/>
        <rFont val="B Traffic"/>
        <charset val="178"/>
      </rPr>
      <t>ایریدوکپسولوتومی، ایریدوکپسولکتومی</t>
    </r>
    <r>
      <rPr>
        <sz val="12"/>
        <color theme="1"/>
        <rFont val="Calibri"/>
        <family val="2"/>
        <charset val="1"/>
      </rPr>
      <t>)</t>
    </r>
  </si>
  <si>
    <t>درآوردن محتویات عدسی؛ تکنیک آسپیراسیون، یک یا چند مرحله</t>
  </si>
  <si>
    <t>انجام عمل کاتاراکت با کارگذاری لنز؛ به هر روش</t>
  </si>
  <si>
    <r>
      <rPr>
        <sz val="12"/>
        <color theme="1"/>
        <rFont val="B Traffic"/>
        <charset val="178"/>
      </rPr>
      <t xml:space="preserve">عمل جراحی کاتاراکت در بیماران با چشم کوچک </t>
    </r>
    <r>
      <rPr>
        <sz val="12"/>
        <color theme="1"/>
        <rFont val="Calibri"/>
        <family val="2"/>
        <charset val="1"/>
      </rPr>
      <t>(</t>
    </r>
    <r>
      <rPr>
        <sz val="12"/>
        <color theme="1"/>
        <rFont val="B Traffic"/>
        <charset val="178"/>
      </rPr>
      <t>نانوفتالموس</t>
    </r>
    <r>
      <rPr>
        <sz val="12"/>
        <color theme="1"/>
        <rFont val="Calibri"/>
        <family val="2"/>
        <charset val="1"/>
      </rPr>
      <t>)</t>
    </r>
    <r>
      <rPr>
        <sz val="12"/>
        <color theme="1"/>
        <rFont val="B Traffic"/>
        <charset val="178"/>
      </rPr>
      <t xml:space="preserve">، سندرم مارفان، دررفتگی تروماتیک عدسی، بیماران با سابقه پیوند قرنیه و رینگ گذاری قرنیه، یک چشمی و پارگی قرنیه، همراه با نشت مایع ویتره و کودکان زیر </t>
    </r>
    <r>
      <rPr>
        <sz val="12"/>
        <color theme="1"/>
        <rFont val="Calibri"/>
        <family val="2"/>
        <charset val="1"/>
      </rPr>
      <t xml:space="preserve">12 </t>
    </r>
    <r>
      <rPr>
        <sz val="12"/>
        <color theme="1"/>
        <rFont val="B Traffic"/>
        <charset val="178"/>
      </rPr>
      <t>سال</t>
    </r>
  </si>
  <si>
    <t xml:space="preserve">کاتاراکت بدون کارگذاری عدسی به هر روش </t>
  </si>
  <si>
    <r>
      <rPr>
        <sz val="12"/>
        <color rgb="FF000000"/>
        <rFont val="Calibri"/>
        <family val="2"/>
        <charset val="1"/>
      </rPr>
      <t>(</t>
    </r>
    <r>
      <rPr>
        <sz val="12"/>
        <color rgb="FF000000"/>
        <rFont val="B Traffic"/>
        <charset val="178"/>
      </rPr>
      <t xml:space="preserve">این کد به همراه کد </t>
    </r>
    <r>
      <rPr>
        <sz val="12"/>
        <color rgb="FF000000"/>
        <rFont val="Calibri"/>
        <family val="2"/>
        <charset val="1"/>
      </rPr>
      <t xml:space="preserve">602250 </t>
    </r>
    <r>
      <rPr>
        <sz val="12"/>
        <color rgb="FF000000"/>
        <rFont val="B Traffic"/>
        <charset val="178"/>
      </rPr>
      <t>قابل گزارش نمی‌باشد</t>
    </r>
    <r>
      <rPr>
        <sz val="12"/>
        <color rgb="FF000000"/>
        <rFont val="Calibri"/>
        <family val="2"/>
        <charset val="1"/>
      </rPr>
      <t>)</t>
    </r>
  </si>
  <si>
    <r>
      <rPr>
        <sz val="12"/>
        <color theme="1"/>
        <rFont val="B Traffic"/>
        <charset val="178"/>
      </rPr>
      <t xml:space="preserve">کارگذاشتن پروتز عدسی داخل چشمی </t>
    </r>
    <r>
      <rPr>
        <sz val="12"/>
        <color theme="1"/>
        <rFont val="Calibri"/>
        <family val="2"/>
        <charset val="1"/>
      </rPr>
      <t>(</t>
    </r>
    <r>
      <rPr>
        <sz val="12"/>
        <color theme="1"/>
        <rFont val="B Traffic"/>
        <charset val="178"/>
      </rPr>
      <t>کاشت ثانویه</t>
    </r>
    <r>
      <rPr>
        <sz val="12"/>
        <color theme="1"/>
        <rFont val="Calibri"/>
        <family val="2"/>
        <charset val="1"/>
      </rPr>
      <t>)</t>
    </r>
    <r>
      <rPr>
        <sz val="12"/>
        <color theme="1"/>
        <rFont val="B Traffic"/>
        <charset val="178"/>
      </rPr>
      <t xml:space="preserve">، بدون درآوردن کاتاراکت همزمان </t>
    </r>
  </si>
  <si>
    <r>
      <rPr>
        <sz val="12"/>
        <color rgb="FF000000"/>
        <rFont val="Calibri"/>
        <family val="2"/>
        <charset val="1"/>
      </rPr>
      <t>(</t>
    </r>
    <r>
      <rPr>
        <sz val="12"/>
        <color rgb="FF000000"/>
        <rFont val="B Traffic"/>
        <charset val="178"/>
      </rPr>
      <t xml:space="preserve">این کد به همراه کد </t>
    </r>
    <r>
      <rPr>
        <sz val="12"/>
        <color rgb="FF000000"/>
        <rFont val="Calibri"/>
        <family val="2"/>
        <charset val="1"/>
      </rPr>
      <t xml:space="preserve">602245 </t>
    </r>
    <r>
      <rPr>
        <sz val="12"/>
        <color rgb="FF000000"/>
        <rFont val="B Traffic"/>
        <charset val="178"/>
      </rPr>
      <t>قابل گزارش نمی‌باشد</t>
    </r>
    <r>
      <rPr>
        <sz val="12"/>
        <color rgb="FF000000"/>
        <rFont val="Calibri"/>
        <family val="2"/>
        <charset val="1"/>
      </rPr>
      <t>)</t>
    </r>
  </si>
  <si>
    <t>تعویض عدسی داخل چشمی</t>
  </si>
  <si>
    <r>
      <rPr>
        <sz val="12"/>
        <color theme="1"/>
        <rFont val="B Traffic"/>
        <charset val="178"/>
      </rPr>
      <t xml:space="preserve">تزریق جایگزین ویتره </t>
    </r>
    <r>
      <rPr>
        <sz val="12"/>
        <color theme="1"/>
        <rFont val="Calibri"/>
        <family val="2"/>
        <charset val="1"/>
      </rPr>
      <t>(</t>
    </r>
    <r>
      <rPr>
        <sz val="12"/>
        <color theme="1"/>
        <rFont val="B Traffic"/>
        <charset val="178"/>
      </rPr>
      <t>گاز یا روغن سلیکون</t>
    </r>
    <r>
      <rPr>
        <sz val="12"/>
        <color theme="1"/>
        <rFont val="Calibri"/>
        <family val="2"/>
        <charset val="1"/>
      </rPr>
      <t>)</t>
    </r>
    <r>
      <rPr>
        <sz val="12"/>
        <color theme="1"/>
        <rFont val="B Traffic"/>
        <charset val="178"/>
      </rPr>
      <t>، از طریق پارس پلانا یا لیمبوس، با یا بدون آسپیراسیون</t>
    </r>
  </si>
  <si>
    <r>
      <rPr>
        <sz val="12"/>
        <color theme="1"/>
        <rFont val="B Traffic"/>
        <charset val="178"/>
      </rPr>
      <t xml:space="preserve">کاشت دستگاه آزادکننده دارو بداخل ویتره </t>
    </r>
    <r>
      <rPr>
        <sz val="12"/>
        <color theme="1"/>
        <rFont val="Calibri"/>
        <family val="2"/>
        <charset val="1"/>
      </rPr>
      <t>(</t>
    </r>
    <r>
      <rPr>
        <sz val="12"/>
        <color theme="1"/>
        <rFont val="B Traffic"/>
        <charset val="178"/>
      </rPr>
      <t>برای مثال ایمپلنت گان سیکلوویر</t>
    </r>
    <r>
      <rPr>
        <sz val="12"/>
        <color theme="1"/>
        <rFont val="Calibri"/>
        <family val="2"/>
        <charset val="1"/>
      </rPr>
      <t>)</t>
    </r>
    <r>
      <rPr>
        <sz val="12"/>
        <color theme="1"/>
        <rFont val="B Traffic"/>
        <charset val="178"/>
      </rPr>
      <t xml:space="preserve">، شامل تخلیه همزمان ویتره </t>
    </r>
  </si>
  <si>
    <r>
      <rPr>
        <sz val="12"/>
        <color rgb="FF000000"/>
        <rFont val="Calibri"/>
        <family val="2"/>
        <charset val="1"/>
      </rPr>
      <t>(</t>
    </r>
    <r>
      <rPr>
        <sz val="12"/>
        <color rgb="FF000000"/>
        <rFont val="B Traffic"/>
        <charset val="178"/>
      </rPr>
      <t xml:space="preserve">برای خارج کردن دستگاه از کد </t>
    </r>
    <r>
      <rPr>
        <sz val="12"/>
        <color rgb="FF000000"/>
        <rFont val="Calibri"/>
        <family val="2"/>
        <charset val="1"/>
      </rPr>
      <t xml:space="preserve">602340 </t>
    </r>
    <r>
      <rPr>
        <sz val="12"/>
        <color rgb="FF000000"/>
        <rFont val="B Traffic"/>
        <charset val="178"/>
      </rPr>
      <t>استفاده گردد</t>
    </r>
    <r>
      <rPr>
        <sz val="12"/>
        <color rgb="FF000000"/>
        <rFont val="Calibri"/>
        <family val="2"/>
        <charset val="1"/>
      </rPr>
      <t>)</t>
    </r>
  </si>
  <si>
    <r>
      <rPr>
        <sz val="12"/>
        <color theme="1"/>
        <rFont val="B Traffic"/>
        <charset val="178"/>
      </rPr>
      <t xml:space="preserve">تزریق ماده فارماکولوژیک داخل ویتره مانند آواستین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</si>
  <si>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ویترکتومی مکانیکی </t>
    </r>
    <r>
      <rPr>
        <sz val="12"/>
        <color theme="1"/>
        <rFont val="Calibri"/>
        <family val="2"/>
        <charset val="1"/>
      </rPr>
      <t>(</t>
    </r>
    <r>
      <rPr>
        <sz val="12"/>
        <color theme="1"/>
        <rFont val="B Traffic"/>
        <charset val="178"/>
      </rPr>
      <t>بدون دکولمان</t>
    </r>
    <r>
      <rPr>
        <sz val="12"/>
        <color theme="1"/>
        <rFont val="Calibri"/>
        <family val="2"/>
        <charset val="1"/>
      </rPr>
      <t>)</t>
    </r>
    <r>
      <rPr>
        <sz val="12"/>
        <color theme="1"/>
        <rFont val="B Traffic"/>
        <charset val="178"/>
      </rPr>
      <t xml:space="preserve">، از راه پارس پلانا </t>
    </r>
  </si>
  <si>
    <t xml:space="preserve">برداشتن غشاء اپیرتینال </t>
  </si>
  <si>
    <t xml:space="preserve">انجام اندولیزر </t>
  </si>
  <si>
    <r>
      <rPr>
        <sz val="12"/>
        <color theme="1"/>
        <rFont val="B Traffic"/>
        <charset val="178"/>
      </rPr>
      <t>پروفیلاکسی دکولمان رتین یا تخریب ضایعه رتین یا کوروئید</t>
    </r>
    <r>
      <rPr>
        <sz val="12"/>
        <color theme="1"/>
        <rFont val="Calibri"/>
        <family val="2"/>
        <charset val="1"/>
      </rPr>
      <t>(</t>
    </r>
    <r>
      <rPr>
        <sz val="12"/>
        <color theme="1"/>
        <rFont val="B Traffic"/>
        <charset val="178"/>
      </rPr>
      <t>مشیمیه</t>
    </r>
    <r>
      <rPr>
        <sz val="12"/>
        <color theme="1"/>
        <rFont val="Calibri"/>
        <family val="2"/>
        <charset val="1"/>
      </rPr>
      <t>)</t>
    </r>
    <r>
      <rPr>
        <sz val="12"/>
        <color theme="1"/>
        <rFont val="B Traffic"/>
        <charset val="178"/>
      </rPr>
      <t>در یک جلسه یا بیشتر؛ با کرایوتراپی یا دیاترمی یا لیزر، با یا بدون درناژ مایع زیر شبکیه، فتوکوآگولاسیون</t>
    </r>
  </si>
  <si>
    <t>ترمیم دکولمان رتین؛ باکلینگ اسکلرا با یا بدون درناژ مایع زیر شبکیه</t>
  </si>
  <si>
    <t xml:space="preserve">ترمیم دکولمان رتین با ویترکتومی به هر روش، همراه با باکلینگ اسکلرا </t>
  </si>
  <si>
    <r>
      <rPr>
        <sz val="12"/>
        <color theme="1"/>
        <rFont val="B Traffic"/>
        <charset val="178"/>
      </rPr>
      <t xml:space="preserve">آزادسازی مواد احاطه کننده </t>
    </r>
    <r>
      <rPr>
        <sz val="12"/>
        <color theme="1"/>
        <rFont val="Calibri"/>
        <family val="2"/>
        <charset val="1"/>
      </rPr>
      <t>(</t>
    </r>
    <r>
      <rPr>
        <sz val="12"/>
        <color theme="1"/>
        <rFont val="B Traffic"/>
        <charset val="178"/>
      </rPr>
      <t>از سگمان خلفی</t>
    </r>
    <r>
      <rPr>
        <sz val="12"/>
        <color theme="1"/>
        <rFont val="Calibri"/>
        <family val="2"/>
        <charset val="1"/>
      </rPr>
      <t xml:space="preserve">) </t>
    </r>
    <r>
      <rPr>
        <sz val="12"/>
        <color theme="1"/>
        <rFont val="B Traffic"/>
        <charset val="178"/>
      </rPr>
      <t>مانند باند و باکل</t>
    </r>
  </si>
  <si>
    <r>
      <rPr>
        <sz val="12"/>
        <color theme="1"/>
        <rFont val="B Traffic"/>
        <charset val="178"/>
      </rPr>
      <t xml:space="preserve">برداشت مواد کار گذاشته شده از سگمان خلفی؛ داخل چشمی </t>
    </r>
    <r>
      <rPr>
        <sz val="12"/>
        <color theme="1"/>
        <rFont val="Calibri"/>
        <family val="2"/>
        <charset val="1"/>
      </rPr>
      <t>(</t>
    </r>
    <r>
      <rPr>
        <sz val="12"/>
        <color theme="1"/>
        <rFont val="B Traffic"/>
        <charset val="178"/>
      </rPr>
      <t xml:space="preserve">سیلیکون سبک مانند سیلیکون </t>
    </r>
    <r>
      <rPr>
        <sz val="12"/>
        <color theme="1"/>
        <rFont val="Calibri"/>
        <family val="2"/>
        <charset val="1"/>
      </rPr>
      <t xml:space="preserve">1000 </t>
    </r>
    <r>
      <rPr>
        <sz val="12"/>
        <color theme="1"/>
        <rFont val="B Traffic"/>
        <charset val="178"/>
      </rPr>
      <t xml:space="preserve">و </t>
    </r>
    <r>
      <rPr>
        <sz val="12"/>
        <color theme="1"/>
        <rFont val="Calibri"/>
        <family val="2"/>
        <charset val="1"/>
      </rPr>
      <t>5000)</t>
    </r>
  </si>
  <si>
    <r>
      <rPr>
        <sz val="12"/>
        <color theme="1"/>
        <rFont val="B Traffic"/>
        <charset val="178"/>
      </rPr>
      <t xml:space="preserve">برداشت مواد کار گذاشته شده از سگمان خلفی؛ داخل چشمی (سیلیکون سنگین </t>
    </r>
    <r>
      <rPr>
        <sz val="12"/>
        <color rgb="FF000000"/>
        <rFont val="Calibri"/>
        <family val="2"/>
        <charset val="1"/>
      </rPr>
      <t>HD)</t>
    </r>
  </si>
  <si>
    <t>ویترکتومی عمیق با دکولمان</t>
  </si>
  <si>
    <r>
      <rPr>
        <sz val="12"/>
        <color theme="1"/>
        <rFont val="B Traffic"/>
        <charset val="178"/>
      </rPr>
      <t xml:space="preserve">ارزش تام بیهوشی </t>
    </r>
    <r>
      <rPr>
        <sz val="12"/>
        <color theme="1"/>
        <rFont val="Arial"/>
        <family val="2"/>
        <charset val="1"/>
      </rPr>
      <t xml:space="preserve">34 </t>
    </r>
    <r>
      <rPr>
        <sz val="12"/>
        <color theme="1"/>
        <rFont val="B Traffic"/>
        <charset val="178"/>
      </rPr>
      <t>واحد</t>
    </r>
  </si>
  <si>
    <t>لیزر محدود کننده ضایعات شبکیه مانند پارگی رتین، دژنراسیون لاتیس با فتوکوآگولاسیون</t>
  </si>
  <si>
    <r>
      <rPr>
        <sz val="12"/>
        <color theme="1"/>
        <rFont val="B Traffic"/>
        <charset val="178"/>
      </rPr>
      <t>تخریب ضایعه موضعی رتین و یا رتینوپاتی (برای مثال ضایعه تومورها با لیزر تراپی؛ (</t>
    </r>
    <r>
      <rPr>
        <sz val="12"/>
        <color rgb="FF000000"/>
        <rFont val="Calibri"/>
        <family val="2"/>
        <charset val="1"/>
      </rPr>
      <t>TTT) به ازای هر جلسه</t>
    </r>
  </si>
  <si>
    <t xml:space="preserve">کارگذاری منبع براکی تراپی در چشم </t>
  </si>
  <si>
    <r>
      <rPr>
        <sz val="12"/>
        <color rgb="FF000000"/>
        <rFont val="Calibri"/>
        <family val="2"/>
        <charset val="1"/>
      </rPr>
      <t>(</t>
    </r>
    <r>
      <rPr>
        <sz val="12"/>
        <color rgb="FF000000"/>
        <rFont val="B Traffic"/>
        <charset val="178"/>
      </rPr>
      <t xml:space="preserve">برای براکی‌تراپی کد </t>
    </r>
    <r>
      <rPr>
        <sz val="12"/>
        <color rgb="FF000000"/>
        <rFont val="Calibri"/>
        <family val="2"/>
        <charset val="1"/>
      </rPr>
      <t xml:space="preserve">705545 </t>
    </r>
    <r>
      <rPr>
        <sz val="12"/>
        <color rgb="FF000000"/>
        <rFont val="B Traffic"/>
        <charset val="178"/>
      </rPr>
      <t>را یک بار با این کد گزارش نمائید</t>
    </r>
    <r>
      <rPr>
        <sz val="12"/>
        <color rgb="FF000000"/>
        <rFont val="Calibri"/>
        <family val="2"/>
        <charset val="1"/>
      </rPr>
      <t>)</t>
    </r>
  </si>
  <si>
    <t>80</t>
  </si>
  <si>
    <r>
      <rPr>
        <sz val="12"/>
        <color theme="1"/>
        <rFont val="B Traffic"/>
        <charset val="178"/>
      </rPr>
      <t xml:space="preserve">ارزش تام </t>
    </r>
    <r>
      <rPr>
        <sz val="12"/>
        <color theme="1"/>
        <rFont val="Arial"/>
        <family val="2"/>
        <charset val="1"/>
      </rPr>
      <t xml:space="preserve">24 </t>
    </r>
    <r>
      <rPr>
        <sz val="12"/>
        <color theme="1"/>
        <rFont val="B Traffic"/>
        <charset val="178"/>
      </rPr>
      <t>واحد</t>
    </r>
  </si>
  <si>
    <t>برداشت منبع براکی تراپی از چشم</t>
  </si>
  <si>
    <t>40</t>
  </si>
  <si>
    <r>
      <rPr>
        <sz val="12"/>
        <color theme="1"/>
        <rFont val="B Traffic"/>
        <charset val="178"/>
      </rPr>
      <t>درمان رتینوپاتی پیشرفته یا پیشرونده یا ادم ماکولا با فوتوکوآگولاسیون (</t>
    </r>
    <r>
      <rPr>
        <sz val="12"/>
        <color rgb="FF000000"/>
        <rFont val="Calibri"/>
        <family val="2"/>
        <charset val="1"/>
      </rPr>
      <t>PRP)؛ به ازای هر جلسه و حداکثر تا 3 جلسه برای هر دوره درمان</t>
    </r>
  </si>
  <si>
    <r>
      <rPr>
        <sz val="12"/>
        <color theme="1"/>
        <rFont val="B Traffic"/>
        <charset val="178"/>
      </rPr>
      <t>درمان رتینوپاتی پیشرفته یا پیشرونده بیماریهای شبکیه یا تخریب ضایعه موضعی کوروئید (برای مثال نئواسکولاریزاسیون کوروئید)؛ با درمان فوتودینامیک (شامل انفوزیون داخل وریدی) (</t>
    </r>
    <r>
      <rPr>
        <sz val="12"/>
        <color rgb="FF000000"/>
        <rFont val="Calibri"/>
        <family val="2"/>
        <charset val="1"/>
      </rPr>
      <t>PDT) برای هر چشم</t>
    </r>
  </si>
  <si>
    <r>
      <rPr>
        <sz val="12"/>
        <color theme="1"/>
        <rFont val="B Traffic"/>
        <charset val="178"/>
      </rPr>
      <t xml:space="preserve">نوزاد نارس </t>
    </r>
    <r>
      <rPr>
        <sz val="12"/>
        <color theme="1"/>
        <rFont val="Calibri"/>
        <family val="2"/>
        <charset val="1"/>
      </rPr>
      <t>(</t>
    </r>
    <r>
      <rPr>
        <sz val="12"/>
        <color theme="1"/>
        <rFont val="B Traffic"/>
        <charset val="178"/>
      </rPr>
      <t xml:space="preserve">کمتر از </t>
    </r>
    <r>
      <rPr>
        <sz val="12"/>
        <color theme="1"/>
        <rFont val="Calibri"/>
        <family val="2"/>
        <charset val="1"/>
      </rPr>
      <t xml:space="preserve">37 </t>
    </r>
    <r>
      <rPr>
        <sz val="12"/>
        <color theme="1"/>
        <rFont val="B Traffic"/>
        <charset val="178"/>
      </rPr>
      <t>هفته هنگام تولد</t>
    </r>
    <r>
      <rPr>
        <sz val="12"/>
        <color theme="1"/>
        <rFont val="Calibri"/>
        <family val="2"/>
        <charset val="1"/>
      </rPr>
      <t>)</t>
    </r>
    <r>
      <rPr>
        <sz val="12"/>
        <color theme="1"/>
        <rFont val="B Traffic"/>
        <charset val="178"/>
      </rPr>
      <t xml:space="preserve">، از هنگام تولد تا قبل از یک سالگی </t>
    </r>
    <r>
      <rPr>
        <sz val="12"/>
        <color theme="1"/>
        <rFont val="Calibri"/>
        <family val="2"/>
        <charset val="1"/>
      </rPr>
      <t>(</t>
    </r>
    <r>
      <rPr>
        <sz val="12"/>
        <color theme="1"/>
        <rFont val="B Traffic"/>
        <charset val="178"/>
      </rPr>
      <t>برای مثال رتینوپاتی ناشی از نارسی</t>
    </r>
    <r>
      <rPr>
        <sz val="12"/>
        <color theme="1"/>
        <rFont val="Calibri"/>
        <family val="2"/>
        <charset val="1"/>
      </rPr>
      <t xml:space="preserve">) </t>
    </r>
    <r>
      <rPr>
        <sz val="12"/>
        <color theme="1"/>
        <rFont val="B Traffic"/>
        <charset val="178"/>
      </rPr>
      <t>کرایوپاتی یا فوتوکوآگولاسیون</t>
    </r>
  </si>
  <si>
    <t xml:space="preserve">تحكيم یا پیوند اسكلرا </t>
  </si>
  <si>
    <r>
      <rPr>
        <sz val="12"/>
        <color rgb="FF000000"/>
        <rFont val="Calibri"/>
        <family val="2"/>
        <charset val="1"/>
      </rPr>
      <t>(</t>
    </r>
    <r>
      <rPr>
        <sz val="12"/>
        <color rgb="FF000000"/>
        <rFont val="B Traffic"/>
        <charset val="178"/>
      </rPr>
      <t xml:space="preserve">براي ترميم استافيلوماي اسكلرا به كدهاي </t>
    </r>
    <r>
      <rPr>
        <sz val="12"/>
        <color rgb="FF000000"/>
        <rFont val="Calibri"/>
        <family val="2"/>
        <charset val="1"/>
      </rPr>
      <t xml:space="preserve">602145 </t>
    </r>
    <r>
      <rPr>
        <sz val="12"/>
        <color rgb="FF000000"/>
        <rFont val="B Traffic"/>
        <charset val="178"/>
      </rPr>
      <t xml:space="preserve">و </t>
    </r>
    <r>
      <rPr>
        <sz val="12"/>
        <color rgb="FF000000"/>
        <rFont val="Calibri"/>
        <family val="2"/>
        <charset val="1"/>
      </rPr>
      <t xml:space="preserve">602150 </t>
    </r>
    <r>
      <rPr>
        <sz val="12"/>
        <color rgb="FF000000"/>
        <rFont val="B Traffic"/>
        <charset val="178"/>
      </rPr>
      <t>مراجعه گردد</t>
    </r>
    <r>
      <rPr>
        <sz val="12"/>
        <color rgb="FF000000"/>
        <rFont val="Calibri"/>
        <family val="2"/>
        <charset val="1"/>
      </rPr>
      <t xml:space="preserve">) </t>
    </r>
  </si>
  <si>
    <r>
      <rPr>
        <sz val="12"/>
        <color theme="1"/>
        <rFont val="B Traffic"/>
        <charset val="178"/>
      </rPr>
      <t xml:space="preserve">جراحی استرابیسم بر روی یک عضله افقی یا عمودی </t>
    </r>
    <r>
      <rPr>
        <sz val="12"/>
        <color theme="1"/>
        <rFont val="Calibri"/>
        <family val="2"/>
        <charset val="1"/>
      </rPr>
      <t>(</t>
    </r>
    <r>
      <rPr>
        <sz val="12"/>
        <color theme="1"/>
        <rFont val="B Traffic"/>
        <charset val="178"/>
      </rPr>
      <t>به جز مایل فوقانی</t>
    </r>
    <r>
      <rPr>
        <sz val="12"/>
        <color theme="1"/>
        <rFont val="Calibri"/>
        <family val="2"/>
        <charset val="1"/>
      </rPr>
      <t>)</t>
    </r>
  </si>
  <si>
    <r>
      <rPr>
        <sz val="12"/>
        <color theme="1"/>
        <rFont val="B Traffic"/>
        <charset val="178"/>
      </rPr>
      <t xml:space="preserve">جراحی استرابیسم بر روی دو عضله افقی یا عمودی </t>
    </r>
    <r>
      <rPr>
        <sz val="12"/>
        <color theme="1"/>
        <rFont val="Calibri"/>
        <family val="2"/>
        <charset val="1"/>
      </rPr>
      <t>(</t>
    </r>
    <r>
      <rPr>
        <sz val="12"/>
        <color theme="1"/>
        <rFont val="B Traffic"/>
        <charset val="178"/>
      </rPr>
      <t>به جز مایل فوقانی</t>
    </r>
    <r>
      <rPr>
        <sz val="12"/>
        <color theme="1"/>
        <rFont val="Calibri"/>
        <family val="2"/>
        <charset val="1"/>
      </rPr>
      <t>)</t>
    </r>
  </si>
  <si>
    <t>جراحی استرابیسم بر روی سه عضله یا بیشتر</t>
  </si>
  <si>
    <t>جراحی استرابیسم، به هر روش، عضله مایل فوقانی</t>
  </si>
  <si>
    <t>عمل ترانس پوزیسیون در جراحی استرابیسم، هر عضله خارج چشمی با یا بدون فیکساسیون خلفی</t>
  </si>
  <si>
    <t>جراحی استرابیسم بر روی بیماری که قبلا جراحی چشم داشته و یا آسیب دیده که عضلات خارج چشمی را درگیر نکرده است و یا بیماری که اسکار عضلات خارج چشمی دارد</t>
  </si>
  <si>
    <t xml:space="preserve">جراحی استرابیسم شامل اکسپلوراسیون و یا ترمیم عضلات جدا شده خارج چشمی </t>
  </si>
  <si>
    <r>
      <rPr>
        <sz val="12"/>
        <color theme="1"/>
        <rFont val="B Traffic"/>
        <charset val="178"/>
      </rPr>
      <t xml:space="preserve">آزاد کردن بافت اسکار وسیع بدون جدا کردن عضله خارج چشمی </t>
    </r>
    <r>
      <rPr>
        <sz val="12"/>
        <color theme="1"/>
        <rFont val="Calibri"/>
        <family val="2"/>
        <charset val="1"/>
      </rPr>
      <t>(</t>
    </r>
    <r>
      <rPr>
        <sz val="12"/>
        <color theme="1"/>
        <rFont val="B Traffic"/>
        <charset val="178"/>
      </rPr>
      <t>عمل مستقل</t>
    </r>
    <r>
      <rPr>
        <sz val="12"/>
        <color theme="1"/>
        <rFont val="Calibri"/>
        <family val="2"/>
        <charset val="1"/>
      </rPr>
      <t>)</t>
    </r>
  </si>
  <si>
    <t xml:space="preserve">دنرواسیون شیمیایی عضله خارج چشمی؛ هر تعداد عضله </t>
  </si>
  <si>
    <r>
      <rPr>
        <sz val="12"/>
        <color rgb="FF000000"/>
        <rFont val="Calibri"/>
        <family val="2"/>
        <charset val="1"/>
      </rPr>
      <t>(</t>
    </r>
    <r>
      <rPr>
        <sz val="12"/>
        <color rgb="FF000000"/>
        <rFont val="B Traffic"/>
        <charset val="178"/>
      </rPr>
      <t xml:space="preserve">برای فلج شیمیایی بلفارواسپاسم و دیگر اختلالات عصبی به کدهای </t>
    </r>
    <r>
      <rPr>
        <sz val="12"/>
        <color rgb="FF000000"/>
        <rFont val="Calibri"/>
        <family val="2"/>
        <charset val="1"/>
      </rPr>
      <t xml:space="preserve">601560 </t>
    </r>
    <r>
      <rPr>
        <sz val="12"/>
        <color rgb="FF000000"/>
        <rFont val="B Traffic"/>
        <charset val="178"/>
      </rPr>
      <t xml:space="preserve">و </t>
    </r>
    <r>
      <rPr>
        <sz val="12"/>
        <color rgb="FF000000"/>
        <rFont val="Calibri"/>
        <family val="2"/>
        <charset val="1"/>
      </rPr>
      <t xml:space="preserve">601565 </t>
    </r>
    <r>
      <rPr>
        <sz val="12"/>
        <color rgb="FF000000"/>
        <rFont val="B Traffic"/>
        <charset val="178"/>
      </rPr>
      <t>مراجعه گردد</t>
    </r>
    <r>
      <rPr>
        <sz val="12"/>
        <color rgb="FF000000"/>
        <rFont val="Calibri"/>
        <family val="2"/>
        <charset val="1"/>
      </rPr>
      <t>)</t>
    </r>
  </si>
  <si>
    <t>بیوپسی عضله خارج چشمی</t>
  </si>
  <si>
    <r>
      <rPr>
        <sz val="12"/>
        <color rgb="FF000000"/>
        <rFont val="Calibri"/>
        <family val="2"/>
        <charset val="1"/>
      </rPr>
      <t xml:space="preserve"> (</t>
    </r>
    <r>
      <rPr>
        <sz val="12"/>
        <color rgb="FF000000"/>
        <rFont val="B Traffic"/>
        <charset val="178"/>
      </rPr>
      <t xml:space="preserve">برای ترمیم بریدگی عضلات خارجی چشم، تاندون یا کپسول تنون از کد </t>
    </r>
    <r>
      <rPr>
        <sz val="12"/>
        <color rgb="FF000000"/>
        <rFont val="Calibri"/>
        <family val="2"/>
        <charset val="1"/>
      </rPr>
      <t xml:space="preserve">601970 </t>
    </r>
    <r>
      <rPr>
        <sz val="12"/>
        <color rgb="FF000000"/>
        <rFont val="B Traffic"/>
        <charset val="178"/>
      </rPr>
      <t>استفاده گردد</t>
    </r>
    <r>
      <rPr>
        <sz val="12"/>
        <color rgb="FF000000"/>
        <rFont val="Calibri"/>
        <family val="2"/>
        <charset val="1"/>
      </rPr>
      <t>)</t>
    </r>
  </si>
  <si>
    <t xml:space="preserve">اوربیتوتومی بدون فلپ یا پنجره استخوانی، با هر روش </t>
  </si>
  <si>
    <t>آسپیراسیون سوزنی محتویات اوربیت</t>
  </si>
  <si>
    <r>
      <rPr>
        <sz val="12"/>
        <color rgb="FF000000"/>
        <rFont val="Calibri"/>
        <family val="2"/>
        <charset val="1"/>
      </rPr>
      <t xml:space="preserve"> (</t>
    </r>
    <r>
      <rPr>
        <sz val="12"/>
        <color rgb="FF000000"/>
        <rFont val="B Traffic"/>
        <charset val="178"/>
      </rPr>
      <t xml:space="preserve">برای اگزنتراسیون، انوکلئاسیون و ترمیم به کدهای </t>
    </r>
    <r>
      <rPr>
        <sz val="12"/>
        <color rgb="FF000000"/>
        <rFont val="Calibri"/>
        <family val="2"/>
        <charset val="1"/>
      </rPr>
      <t xml:space="preserve">601900 </t>
    </r>
    <r>
      <rPr>
        <sz val="12"/>
        <color rgb="FF000000"/>
        <rFont val="B Traffic"/>
        <charset val="178"/>
      </rPr>
      <t xml:space="preserve">به بعد مراجعه گردد؛ برای دکمپرسیون عصب بینایی از کد </t>
    </r>
    <r>
      <rPr>
        <sz val="12"/>
        <color rgb="FF000000"/>
        <rFont val="Calibri"/>
        <family val="2"/>
        <charset val="1"/>
      </rPr>
      <t xml:space="preserve">602480 </t>
    </r>
    <r>
      <rPr>
        <sz val="12"/>
        <color rgb="FF000000"/>
        <rFont val="B Traffic"/>
        <charset val="178"/>
      </rPr>
      <t>استفاده گردد</t>
    </r>
    <r>
      <rPr>
        <sz val="12"/>
        <color rgb="FF000000"/>
        <rFont val="Calibri"/>
        <family val="2"/>
        <charset val="1"/>
      </rPr>
      <t xml:space="preserve">) </t>
    </r>
  </si>
  <si>
    <r>
      <rPr>
        <sz val="12"/>
        <color theme="1"/>
        <rFont val="B Traffic"/>
        <charset val="178"/>
      </rPr>
      <t xml:space="preserve">اوربیتوتومی با فلپ یا پنجره استخوانی، از راه جانبی (برای مثال </t>
    </r>
    <r>
      <rPr>
        <sz val="12"/>
        <color rgb="FF000000"/>
        <rFont val="Calibri"/>
        <family val="2"/>
        <charset val="1"/>
      </rPr>
      <t>Kroenlein)؛ با درآوردن ضایعه</t>
    </r>
  </si>
  <si>
    <t>اوربیتوتومی با فلپ یا پنجره استخوانی، با هر روش</t>
  </si>
  <si>
    <r>
      <rPr>
        <sz val="12"/>
        <color rgb="FF000000"/>
        <rFont val="Calibri"/>
        <family val="2"/>
        <charset val="1"/>
      </rPr>
      <t xml:space="preserve"> (</t>
    </r>
    <r>
      <rPr>
        <sz val="12"/>
        <color rgb="FF000000"/>
        <rFont val="B Traffic"/>
        <charset val="178"/>
      </rPr>
      <t xml:space="preserve">برای دکمپرسیون غلاف عصب بینایی از کد </t>
    </r>
    <r>
      <rPr>
        <sz val="12"/>
        <color rgb="FF000000"/>
        <rFont val="Calibri"/>
        <family val="2"/>
        <charset val="1"/>
      </rPr>
      <t xml:space="preserve">602480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اوربیتوتومی از طریق ترانس کرانیال به کدهای </t>
    </r>
    <r>
      <rPr>
        <sz val="12"/>
        <color rgb="FF000000"/>
        <rFont val="Calibri"/>
        <family val="2"/>
        <charset val="1"/>
      </rPr>
      <t xml:space="preserve">600180 </t>
    </r>
    <r>
      <rPr>
        <sz val="12"/>
        <color rgb="FF000000"/>
        <rFont val="B Traffic"/>
        <charset val="178"/>
      </rPr>
      <t xml:space="preserve">و </t>
    </r>
    <r>
      <rPr>
        <sz val="12"/>
        <color rgb="FF000000"/>
        <rFont val="Calibri"/>
        <family val="2"/>
        <charset val="1"/>
      </rPr>
      <t xml:space="preserve">600185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ایمپلنت اوربیت به کدهای </t>
    </r>
    <r>
      <rPr>
        <sz val="12"/>
        <color rgb="FF000000"/>
        <rFont val="Calibri"/>
        <family val="2"/>
        <charset val="1"/>
      </rPr>
      <t xml:space="preserve">602475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درآوردن کره چشم یا برای ترمیم زخم پس از خارج کردن کره چشم به کدهای </t>
    </r>
    <r>
      <rPr>
        <sz val="12"/>
        <color rgb="FF000000"/>
        <rFont val="Calibri"/>
        <family val="2"/>
        <charset val="1"/>
      </rPr>
      <t xml:space="preserve">601895-601920 </t>
    </r>
    <r>
      <rPr>
        <sz val="12"/>
        <color rgb="FF000000"/>
        <rFont val="B Traffic"/>
        <charset val="178"/>
      </rPr>
      <t>مراجعه گردد</t>
    </r>
    <r>
      <rPr>
        <sz val="12"/>
        <color rgb="FF000000"/>
        <rFont val="Calibri"/>
        <family val="2"/>
        <charset val="1"/>
      </rPr>
      <t>)</t>
    </r>
  </si>
  <si>
    <t xml:space="preserve">تزریق رتروبولبار </t>
  </si>
  <si>
    <r>
      <rPr>
        <sz val="12"/>
        <color rgb="FF000000"/>
        <rFont val="Calibri"/>
        <family val="2"/>
        <charset val="1"/>
      </rPr>
      <t>(</t>
    </r>
    <r>
      <rPr>
        <sz val="12"/>
        <color rgb="FF000000"/>
        <rFont val="B Traffic"/>
        <charset val="178"/>
      </rPr>
      <t xml:space="preserve">برای تزریق زیر ملتحمه از کد </t>
    </r>
    <r>
      <rPr>
        <sz val="12"/>
        <color rgb="FF000000"/>
        <rFont val="Calibri"/>
        <family val="2"/>
        <charset val="1"/>
      </rPr>
      <t xml:space="preserve">602600 </t>
    </r>
    <r>
      <rPr>
        <sz val="12"/>
        <color rgb="FF000000"/>
        <rFont val="B Traffic"/>
        <charset val="178"/>
      </rPr>
      <t>استفاده گردد</t>
    </r>
    <r>
      <rPr>
        <sz val="12"/>
        <color rgb="FF000000"/>
        <rFont val="Calibri"/>
        <family val="2"/>
        <charset val="1"/>
      </rPr>
      <t xml:space="preserve">) </t>
    </r>
  </si>
  <si>
    <t>کارگذاری، درآوردن یا اصلاح ایمپلنت اوربیت</t>
  </si>
  <si>
    <r>
      <rPr>
        <sz val="12"/>
        <color rgb="FF000000"/>
        <rFont val="Calibri"/>
        <family val="2"/>
        <charset val="1"/>
      </rPr>
      <t xml:space="preserve"> (</t>
    </r>
    <r>
      <rPr>
        <sz val="12"/>
        <color rgb="FF000000"/>
        <rFont val="B Traffic"/>
        <charset val="178"/>
      </rPr>
      <t xml:space="preserve">برای ایمپلنت چشمی </t>
    </r>
    <r>
      <rPr>
        <sz val="12"/>
        <color rgb="FF000000"/>
        <rFont val="Calibri"/>
        <family val="2"/>
        <charset val="1"/>
      </rPr>
      <t>(</t>
    </r>
    <r>
      <rPr>
        <sz val="12"/>
        <color rgb="FF000000"/>
        <rFont val="B Traffic"/>
        <charset val="178"/>
      </rPr>
      <t>ایمپلنت داخل مخروط عضلانی</t>
    </r>
    <r>
      <rPr>
        <sz val="12"/>
        <color rgb="FF000000"/>
        <rFont val="Calibri"/>
        <family val="2"/>
        <charset val="1"/>
      </rPr>
      <t xml:space="preserve">) </t>
    </r>
    <r>
      <rPr>
        <sz val="12"/>
        <color rgb="FF000000"/>
        <rFont val="B Traffic"/>
        <charset val="178"/>
      </rPr>
      <t xml:space="preserve">به کدهای </t>
    </r>
    <r>
      <rPr>
        <sz val="12"/>
        <color rgb="FF000000"/>
        <rFont val="Calibri"/>
        <family val="2"/>
        <charset val="1"/>
      </rPr>
      <t>601895-601900</t>
    </r>
    <r>
      <rPr>
        <sz val="12"/>
        <color rgb="FF000000"/>
        <rFont val="B Traffic"/>
        <charset val="178"/>
      </rPr>
      <t xml:space="preserve">، و </t>
    </r>
    <r>
      <rPr>
        <sz val="12"/>
        <color rgb="FF000000"/>
        <rFont val="Calibri"/>
        <family val="2"/>
        <charset val="1"/>
      </rPr>
      <t xml:space="preserve">601915 </t>
    </r>
    <r>
      <rPr>
        <sz val="12"/>
        <color rgb="FF000000"/>
        <rFont val="B Traffic"/>
        <charset val="178"/>
      </rPr>
      <t xml:space="preserve">و </t>
    </r>
    <r>
      <rPr>
        <sz val="12"/>
        <color rgb="FF000000"/>
        <rFont val="Calibri"/>
        <family val="2"/>
        <charset val="1"/>
      </rPr>
      <t xml:space="preserve">601920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درمان شکستگیهای ناحیه گونه و اوربیت به کدهای </t>
    </r>
    <r>
      <rPr>
        <sz val="12"/>
        <color rgb="FF000000"/>
        <rFont val="Calibri"/>
        <family val="2"/>
        <charset val="1"/>
      </rPr>
      <t xml:space="preserve">200700 </t>
    </r>
    <r>
      <rPr>
        <sz val="12"/>
        <color rgb="FF000000"/>
        <rFont val="B Traffic"/>
        <charset val="178"/>
      </rPr>
      <t>به بعد مراحعه گردد</t>
    </r>
    <r>
      <rPr>
        <sz val="12"/>
        <color rgb="FF000000"/>
        <rFont val="Calibri"/>
        <family val="2"/>
        <charset val="1"/>
      </rPr>
      <t>)</t>
    </r>
  </si>
  <si>
    <r>
      <rPr>
        <sz val="12"/>
        <color theme="1"/>
        <rFont val="B Traffic"/>
        <charset val="178"/>
      </rPr>
      <t xml:space="preserve">رفع فشار از عصب بینایی </t>
    </r>
    <r>
      <rPr>
        <sz val="12"/>
        <color theme="1"/>
        <rFont val="Calibri"/>
        <family val="2"/>
        <charset val="1"/>
      </rPr>
      <t>(</t>
    </r>
    <r>
      <rPr>
        <sz val="12"/>
        <color theme="1"/>
        <rFont val="B Traffic"/>
        <charset val="178"/>
      </rPr>
      <t>برای مثال انسیزیون یا فنستراسیون غلاف عصب بینایی</t>
    </r>
    <r>
      <rPr>
        <sz val="12"/>
        <color theme="1"/>
        <rFont val="Calibri"/>
        <family val="2"/>
        <charset val="1"/>
      </rPr>
      <t>)</t>
    </r>
  </si>
  <si>
    <t>بلفاروتومی، درناژ آبسه پلک؛ بازکردن تارسورافی؛ کانتوتومی</t>
  </si>
  <si>
    <r>
      <rPr>
        <sz val="12"/>
        <color rgb="FF000000"/>
        <rFont val="Calibri"/>
        <family val="2"/>
        <charset val="1"/>
      </rPr>
      <t xml:space="preserve"> (</t>
    </r>
    <r>
      <rPr>
        <sz val="12"/>
        <color rgb="FF000000"/>
        <rFont val="B Traffic"/>
        <charset val="178"/>
      </rPr>
      <t xml:space="preserve">برای کانتوپلاستی از کد </t>
    </r>
    <r>
      <rPr>
        <sz val="12"/>
        <color rgb="FF000000"/>
        <rFont val="Calibri"/>
        <family val="2"/>
        <charset val="1"/>
      </rPr>
      <t xml:space="preserve">602570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قطع کردن سیمبلفارون از کد </t>
    </r>
    <r>
      <rPr>
        <sz val="12"/>
        <color rgb="FF000000"/>
        <rFont val="Calibri"/>
        <family val="2"/>
        <charset val="1"/>
      </rPr>
      <t xml:space="preserve">602605 </t>
    </r>
    <r>
      <rPr>
        <sz val="12"/>
        <color rgb="FF000000"/>
        <rFont val="B Traffic"/>
        <charset val="178"/>
      </rPr>
      <t>استفاده گردد</t>
    </r>
    <r>
      <rPr>
        <sz val="12"/>
        <color rgb="FF000000"/>
        <rFont val="Calibri"/>
        <family val="2"/>
        <charset val="1"/>
      </rPr>
      <t xml:space="preserve">) </t>
    </r>
  </si>
  <si>
    <t>اکسیزیون شالازیون؛ منفرد یا متعدد در همان پلک یا پلک‌های مختلف</t>
  </si>
  <si>
    <t>اکسیزیون شالازیون نیازمند بیهوشی عمومی یا بستری در بیمارستان؛ منفرد یا متعدد</t>
  </si>
  <si>
    <t>بیوپسی پلک</t>
  </si>
  <si>
    <t>اصلاح تریکیازیس؛ اپیلاسیون به وسیله فورسپس به تنهایی</t>
  </si>
  <si>
    <r>
      <rPr>
        <sz val="12"/>
        <color theme="1"/>
        <rFont val="B Traffic"/>
        <charset val="178"/>
      </rPr>
      <t xml:space="preserve">اپیلاسیون به وسیله وسایل دیگر به جز فورسپس </t>
    </r>
    <r>
      <rPr>
        <sz val="12"/>
        <color theme="1"/>
        <rFont val="Calibri"/>
        <family val="2"/>
        <charset val="1"/>
      </rPr>
      <t>(</t>
    </r>
    <r>
      <rPr>
        <sz val="12"/>
        <color theme="1"/>
        <rFont val="B Traffic"/>
        <charset val="178"/>
      </rPr>
      <t>برای مثال به وسیله جراحی الکتریکی، کرایوتراپی، جراحی لیزر</t>
    </r>
    <r>
      <rPr>
        <sz val="12"/>
        <color theme="1"/>
        <rFont val="Calibri"/>
        <family val="2"/>
        <charset val="1"/>
      </rPr>
      <t>)</t>
    </r>
  </si>
  <si>
    <t>انسیزیون لبه پلک با یا بدون گرافت غشاء مخاطی آزاد</t>
  </si>
  <si>
    <r>
      <rPr>
        <sz val="12"/>
        <color theme="1"/>
        <rFont val="B Traffic"/>
        <charset val="178"/>
      </rPr>
      <t xml:space="preserve">اکسیزیون ضایعه پلک </t>
    </r>
    <r>
      <rPr>
        <sz val="12"/>
        <color theme="1"/>
        <rFont val="Calibri"/>
        <family val="2"/>
        <charset val="1"/>
      </rPr>
      <t>(</t>
    </r>
    <r>
      <rPr>
        <sz val="12"/>
        <color theme="1"/>
        <rFont val="B Traffic"/>
        <charset val="178"/>
      </rPr>
      <t>به جز پالازیون</t>
    </r>
    <r>
      <rPr>
        <sz val="12"/>
        <color theme="1"/>
        <rFont val="Calibri"/>
        <family val="2"/>
        <charset val="1"/>
      </rPr>
      <t xml:space="preserve">) </t>
    </r>
    <r>
      <rPr>
        <sz val="12"/>
        <color theme="1"/>
        <rFont val="B Traffic"/>
        <charset val="178"/>
      </rPr>
      <t>با یا بدون بستن ساده</t>
    </r>
  </si>
  <si>
    <r>
      <rPr>
        <sz val="12"/>
        <color rgb="FF000000"/>
        <rFont val="Calibri"/>
        <family val="2"/>
        <charset val="1"/>
      </rPr>
      <t xml:space="preserve"> (</t>
    </r>
    <r>
      <rPr>
        <sz val="12"/>
        <color rgb="FF000000"/>
        <rFont val="B Traffic"/>
        <charset val="178"/>
      </rPr>
      <t xml:space="preserve">برای اکسیزیون و ترمیم پلک با جراحی ترمیمی به کدهای </t>
    </r>
    <r>
      <rPr>
        <sz val="12"/>
        <color rgb="FF000000"/>
        <rFont val="Calibri"/>
        <family val="2"/>
        <charset val="1"/>
      </rPr>
      <t xml:space="preserve">602575 </t>
    </r>
    <r>
      <rPr>
        <sz val="12"/>
        <color rgb="FF000000"/>
        <rFont val="B Traffic"/>
        <charset val="178"/>
      </rPr>
      <t>مراجعه گردد</t>
    </r>
    <r>
      <rPr>
        <sz val="12"/>
        <color rgb="FF000000"/>
        <rFont val="Calibri"/>
        <family val="2"/>
        <charset val="1"/>
      </rPr>
      <t xml:space="preserve">) </t>
    </r>
  </si>
  <si>
    <r>
      <rPr>
        <sz val="12"/>
        <color theme="1"/>
        <rFont val="B Traffic"/>
        <charset val="178"/>
      </rPr>
      <t xml:space="preserve">تخریب ضایعه لبه پلک </t>
    </r>
    <r>
      <rPr>
        <sz val="12"/>
        <color theme="1"/>
        <rFont val="Calibri"/>
        <family val="2"/>
        <charset val="1"/>
      </rPr>
      <t>(</t>
    </r>
    <r>
      <rPr>
        <sz val="12"/>
        <color theme="1"/>
        <rFont val="B Traffic"/>
        <charset val="178"/>
      </rPr>
      <t xml:space="preserve">تا </t>
    </r>
    <r>
      <rPr>
        <sz val="12"/>
        <color theme="1"/>
        <rFont val="Calibri"/>
        <family val="2"/>
        <charset val="1"/>
      </rPr>
      <t xml:space="preserve">1 </t>
    </r>
    <r>
      <rPr>
        <sz val="12"/>
        <color theme="1"/>
        <rFont val="B Traffic"/>
        <charset val="178"/>
      </rPr>
      <t>سانتیمتر</t>
    </r>
    <r>
      <rPr>
        <sz val="12"/>
        <color theme="1"/>
        <rFont val="Calibri"/>
        <family val="2"/>
        <charset val="1"/>
      </rPr>
      <t>)</t>
    </r>
  </si>
  <si>
    <r>
      <rPr>
        <sz val="12"/>
        <color rgb="FF000000"/>
        <rFont val="Calibri"/>
        <family val="2"/>
        <charset val="1"/>
      </rPr>
      <t xml:space="preserve"> (</t>
    </r>
    <r>
      <rPr>
        <sz val="12"/>
        <color rgb="FF000000"/>
        <rFont val="B Traffic"/>
        <charset val="178"/>
      </rPr>
      <t xml:space="preserve">برای جراحی میکروگرافیک موه </t>
    </r>
    <r>
      <rPr>
        <sz val="12"/>
        <color rgb="FF000000"/>
        <rFont val="Calibri"/>
        <family val="2"/>
        <charset val="1"/>
      </rPr>
      <t xml:space="preserve">(Moh’s) </t>
    </r>
    <r>
      <rPr>
        <sz val="12"/>
        <color rgb="FF000000"/>
        <rFont val="B Traffic"/>
        <charset val="178"/>
      </rPr>
      <t xml:space="preserve">به کدهای </t>
    </r>
    <r>
      <rPr>
        <sz val="12"/>
        <color rgb="FF000000"/>
        <rFont val="Calibri"/>
        <family val="2"/>
        <charset val="1"/>
      </rPr>
      <t xml:space="preserve">100610 </t>
    </r>
    <r>
      <rPr>
        <sz val="12"/>
        <color rgb="FF000000"/>
        <rFont val="B Traffic"/>
        <charset val="178"/>
      </rPr>
      <t xml:space="preserve">و </t>
    </r>
    <r>
      <rPr>
        <sz val="12"/>
        <color rgb="FF000000"/>
        <rFont val="Calibri"/>
        <family val="2"/>
        <charset val="1"/>
      </rPr>
      <t xml:space="preserve">100615 </t>
    </r>
    <r>
      <rPr>
        <sz val="12"/>
        <color rgb="FF000000"/>
        <rFont val="B Traffic"/>
        <charset val="178"/>
      </rPr>
      <t>مراجعه گردد</t>
    </r>
    <r>
      <rPr>
        <sz val="12"/>
        <color rgb="FF000000"/>
        <rFont val="Calibri"/>
        <family val="2"/>
        <charset val="1"/>
      </rPr>
      <t>)</t>
    </r>
  </si>
  <si>
    <t xml:space="preserve">ایجاد چسبندگیهای بین دو لبه پلک، تارسورافی مدیان یا کانتورافی </t>
  </si>
  <si>
    <t>ایجاد چسبندگیهای بین دو لبه پلک، تارسورافی مدیان یا کانتوراف؛ با جابجایی صفحه تارس</t>
  </si>
  <si>
    <r>
      <rPr>
        <sz val="12"/>
        <color rgb="FF000000"/>
        <rFont val="Calibri"/>
        <family val="2"/>
        <charset val="1"/>
      </rPr>
      <t xml:space="preserve"> (</t>
    </r>
    <r>
      <rPr>
        <sz val="12"/>
        <color rgb="FF000000"/>
        <rFont val="B Traffic"/>
        <charset val="178"/>
      </rPr>
      <t xml:space="preserve">برای بازکردن تارسورافی از کد </t>
    </r>
    <r>
      <rPr>
        <sz val="12"/>
        <color rgb="FF000000"/>
        <rFont val="Calibri"/>
        <family val="2"/>
        <charset val="1"/>
      </rPr>
      <t xml:space="preserve">602485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کانتوپلاستی، بازسازی کانتوس ازکد </t>
    </r>
    <r>
      <rPr>
        <sz val="12"/>
        <color rgb="FF000000"/>
        <rFont val="Calibri"/>
        <family val="2"/>
        <charset val="1"/>
      </rPr>
      <t xml:space="preserve">602570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کانتوتومی از کد </t>
    </r>
    <r>
      <rPr>
        <sz val="12"/>
        <color rgb="FF000000"/>
        <rFont val="Calibri"/>
        <family val="2"/>
        <charset val="1"/>
      </rPr>
      <t xml:space="preserve">602485 </t>
    </r>
    <r>
      <rPr>
        <sz val="12"/>
        <color rgb="FF000000"/>
        <rFont val="B Traffic"/>
        <charset val="178"/>
      </rPr>
      <t>استفاده گردد</t>
    </r>
    <r>
      <rPr>
        <sz val="12"/>
        <color rgb="FF000000"/>
        <rFont val="Calibri"/>
        <family val="2"/>
        <charset val="1"/>
      </rPr>
      <t>)</t>
    </r>
  </si>
  <si>
    <r>
      <rPr>
        <sz val="12"/>
        <color theme="1"/>
        <rFont val="B Traffic"/>
        <charset val="178"/>
      </rPr>
      <t xml:space="preserve">ترميم افتادگي ابرو </t>
    </r>
    <r>
      <rPr>
        <sz val="12"/>
        <color theme="1"/>
        <rFont val="Calibri"/>
        <family val="2"/>
        <charset val="1"/>
      </rPr>
      <t>(</t>
    </r>
    <r>
      <rPr>
        <sz val="12"/>
        <color theme="1"/>
        <rFont val="B Traffic"/>
        <charset val="178"/>
      </rPr>
      <t>درمانی</t>
    </r>
    <r>
      <rPr>
        <sz val="12"/>
        <color theme="1"/>
        <rFont val="Calibri"/>
        <family val="2"/>
        <charset val="1"/>
      </rPr>
      <t>)</t>
    </r>
    <r>
      <rPr>
        <sz val="12"/>
        <color theme="1"/>
        <rFont val="B Traffic"/>
        <charset val="178"/>
      </rPr>
      <t xml:space="preserve">، رتراكسيون پلك، اكتروپيون، انتروپيون </t>
    </r>
  </si>
  <si>
    <t>بلفاروپتوز</t>
  </si>
  <si>
    <t>تصحیح رترکسیون پلک</t>
  </si>
  <si>
    <r>
      <rPr>
        <sz val="12"/>
        <color rgb="FF000000"/>
        <rFont val="Calibri"/>
        <family val="2"/>
        <charset val="1"/>
      </rPr>
      <t>(</t>
    </r>
    <r>
      <rPr>
        <sz val="12"/>
        <color rgb="FF000000"/>
        <rFont val="B Traffic"/>
        <charset val="178"/>
      </rPr>
      <t xml:space="preserve">برای برداشتن گرافت اتوژن به کدهای </t>
    </r>
    <r>
      <rPr>
        <sz val="12"/>
        <color rgb="FF000000"/>
        <rFont val="Calibri"/>
        <family val="2"/>
        <charset val="1"/>
      </rPr>
      <t>200165</t>
    </r>
    <r>
      <rPr>
        <sz val="12"/>
        <color rgb="FF000000"/>
        <rFont val="B Traffic"/>
        <charset val="178"/>
      </rPr>
      <t>،</t>
    </r>
    <r>
      <rPr>
        <sz val="12"/>
        <color rgb="FF000000"/>
        <rFont val="Calibri"/>
        <family val="2"/>
        <charset val="1"/>
      </rPr>
      <t xml:space="preserve">200160 </t>
    </r>
    <r>
      <rPr>
        <sz val="12"/>
        <color rgb="FF000000"/>
        <rFont val="B Traffic"/>
        <charset val="178"/>
      </rPr>
      <t xml:space="preserve">یا </t>
    </r>
    <r>
      <rPr>
        <sz val="12"/>
        <color rgb="FF000000"/>
        <rFont val="Calibri"/>
        <family val="2"/>
        <charset val="1"/>
      </rPr>
      <t xml:space="preserve">200175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اصلاح تریکیازیس با گرافت غشاء مخاطی از کد </t>
    </r>
    <r>
      <rPr>
        <sz val="12"/>
        <color rgb="FF000000"/>
        <rFont val="Calibri"/>
        <family val="2"/>
        <charset val="1"/>
      </rPr>
      <t xml:space="preserve">602515 </t>
    </r>
    <r>
      <rPr>
        <sz val="12"/>
        <color rgb="FF000000"/>
        <rFont val="B Traffic"/>
        <charset val="178"/>
      </rPr>
      <t>استفاده گردد</t>
    </r>
    <r>
      <rPr>
        <sz val="12"/>
        <color rgb="FF000000"/>
        <rFont val="Calibri"/>
        <family val="2"/>
        <charset val="1"/>
      </rPr>
      <t xml:space="preserve">) </t>
    </r>
  </si>
  <si>
    <r>
      <rPr>
        <sz val="12"/>
        <color theme="1"/>
        <rFont val="B Traffic"/>
        <charset val="178"/>
      </rPr>
      <t xml:space="preserve">تصحیح لگافتالموس با کاشت </t>
    </r>
    <r>
      <rPr>
        <sz val="12"/>
        <color rgb="FF000000"/>
        <rFont val="Calibri"/>
        <family val="2"/>
        <charset val="1"/>
      </rPr>
      <t>lid load روی پلک فوقانی (برای مثال وزنه طلا)</t>
    </r>
  </si>
  <si>
    <t xml:space="preserve">بخیه زخم تازه پلک که لبه پلک، تارس یا ملتحمه پلکی را درگیر کرده، با ترمیم ساده؛ همه یا قسمتی از ضخامت پلک </t>
  </si>
  <si>
    <t>درآوردن جسم خارجی فرورفته در پلک</t>
  </si>
  <si>
    <r>
      <rPr>
        <sz val="12"/>
        <color rgb="FF000000"/>
        <rFont val="Calibri"/>
        <family val="2"/>
        <charset val="1"/>
      </rPr>
      <t xml:space="preserve"> (</t>
    </r>
    <r>
      <rPr>
        <sz val="12"/>
        <color rgb="FF000000"/>
        <rFont val="B Traffic"/>
        <charset val="178"/>
      </rPr>
      <t xml:space="preserve">برای ترمیم پوست پلک به کدهای </t>
    </r>
    <r>
      <rPr>
        <sz val="12"/>
        <color rgb="FF000000"/>
        <rFont val="Calibri"/>
        <family val="2"/>
        <charset val="1"/>
      </rPr>
      <t>100225</t>
    </r>
    <r>
      <rPr>
        <sz val="12"/>
        <color rgb="FF000000"/>
        <rFont val="B Traffic"/>
        <charset val="178"/>
      </rPr>
      <t xml:space="preserve">، </t>
    </r>
    <r>
      <rPr>
        <sz val="12"/>
        <color rgb="FF000000"/>
        <rFont val="Calibri"/>
        <family val="2"/>
        <charset val="1"/>
      </rPr>
      <t>100230</t>
    </r>
    <r>
      <rPr>
        <sz val="12"/>
        <color rgb="FF000000"/>
        <rFont val="B Traffic"/>
        <charset val="178"/>
      </rPr>
      <t xml:space="preserve">، </t>
    </r>
    <r>
      <rPr>
        <sz val="12"/>
        <color rgb="FF000000"/>
        <rFont val="Calibri"/>
        <family val="2"/>
        <charset val="1"/>
      </rPr>
      <t>100280-100265</t>
    </r>
    <r>
      <rPr>
        <sz val="12"/>
        <color rgb="FF000000"/>
        <rFont val="B Traffic"/>
        <charset val="178"/>
      </rPr>
      <t xml:space="preserve">، </t>
    </r>
    <r>
      <rPr>
        <sz val="12"/>
        <color rgb="FF000000"/>
        <rFont val="Calibri"/>
        <family val="2"/>
        <charset val="1"/>
      </rPr>
      <t xml:space="preserve">100250 </t>
    </r>
    <r>
      <rPr>
        <sz val="12"/>
        <color rgb="FF000000"/>
        <rFont val="B Traffic"/>
        <charset val="178"/>
      </rPr>
      <t xml:space="preserve">و </t>
    </r>
    <r>
      <rPr>
        <sz val="12"/>
        <color rgb="FF000000"/>
        <rFont val="Calibri"/>
        <family val="2"/>
        <charset val="1"/>
      </rPr>
      <t xml:space="preserve">100255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تارسورافی، کانتورافی به کدهای </t>
    </r>
    <r>
      <rPr>
        <sz val="12"/>
        <color rgb="FF000000"/>
        <rFont val="Calibri"/>
        <family val="2"/>
        <charset val="1"/>
      </rPr>
      <t xml:space="preserve">602530 </t>
    </r>
    <r>
      <rPr>
        <sz val="12"/>
        <color rgb="FF000000"/>
        <rFont val="B Traffic"/>
        <charset val="178"/>
      </rPr>
      <t xml:space="preserve">و </t>
    </r>
    <r>
      <rPr>
        <sz val="12"/>
        <color rgb="FF000000"/>
        <rFont val="Calibri"/>
        <family val="2"/>
        <charset val="1"/>
      </rPr>
      <t xml:space="preserve">602535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ترمیم بلفاروپتوز و عقب کشیدگی پلک به </t>
    </r>
    <r>
      <rPr>
        <sz val="12"/>
        <color rgb="FF000000"/>
        <rFont val="Calibri"/>
        <family val="2"/>
        <charset val="1"/>
      </rPr>
      <t xml:space="preserve">602540 </t>
    </r>
    <r>
      <rPr>
        <sz val="12"/>
        <color rgb="FF000000"/>
        <rFont val="B Traffic"/>
        <charset val="178"/>
      </rPr>
      <t xml:space="preserve">و </t>
    </r>
    <r>
      <rPr>
        <sz val="12"/>
        <color rgb="FF000000"/>
        <rFont val="Calibri"/>
        <family val="2"/>
        <charset val="1"/>
      </rPr>
      <t xml:space="preserve">602945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بلفاروپلاستی به منظور اصلاح انتروپیون، اکتروپیون به </t>
    </r>
    <r>
      <rPr>
        <sz val="12"/>
        <color rgb="FF000000"/>
        <rFont val="Calibri"/>
        <family val="2"/>
        <charset val="1"/>
      </rPr>
      <t xml:space="preserve">602555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اصلاح بلفاروشالازی </t>
    </r>
    <r>
      <rPr>
        <sz val="12"/>
        <color rgb="FF000000"/>
        <rFont val="Calibri"/>
        <family val="2"/>
        <charset val="1"/>
      </rPr>
      <t>(</t>
    </r>
    <r>
      <rPr>
        <sz val="12"/>
        <color rgb="FF000000"/>
        <rFont val="B Traffic"/>
        <charset val="178"/>
      </rPr>
      <t>بلفاروریتیدکتومی</t>
    </r>
    <r>
      <rPr>
        <sz val="12"/>
        <color rgb="FF000000"/>
        <rFont val="Calibri"/>
        <family val="2"/>
        <charset val="1"/>
      </rPr>
      <t xml:space="preserve">) </t>
    </r>
    <r>
      <rPr>
        <sz val="12"/>
        <color rgb="FF000000"/>
        <rFont val="B Traffic"/>
        <charset val="178"/>
      </rPr>
      <t xml:space="preserve">به کدهای </t>
    </r>
    <r>
      <rPr>
        <sz val="12"/>
        <color rgb="FF000000"/>
        <rFont val="Calibri"/>
        <family val="2"/>
        <charset val="1"/>
      </rPr>
      <t xml:space="preserve">100440 </t>
    </r>
    <r>
      <rPr>
        <sz val="12"/>
        <color rgb="FF000000"/>
        <rFont val="B Traffic"/>
        <charset val="178"/>
      </rPr>
      <t xml:space="preserve">و </t>
    </r>
    <r>
      <rPr>
        <sz val="12"/>
        <color rgb="FF000000"/>
        <rFont val="Calibri"/>
        <family val="2"/>
        <charset val="1"/>
      </rPr>
      <t xml:space="preserve">100445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ترمیم پوست پلک، با انتقال موضعی بافت مجاور به کدهای </t>
    </r>
    <r>
      <rPr>
        <sz val="12"/>
        <color rgb="FF000000"/>
        <rFont val="Calibri"/>
        <family val="2"/>
        <charset val="1"/>
      </rPr>
      <t xml:space="preserve">100290 </t>
    </r>
    <r>
      <rPr>
        <sz val="12"/>
        <color rgb="FF000000"/>
        <rFont val="B Traffic"/>
        <charset val="178"/>
      </rPr>
      <t xml:space="preserve">و </t>
    </r>
    <r>
      <rPr>
        <sz val="12"/>
        <color rgb="FF000000"/>
        <rFont val="Calibri"/>
        <family val="2"/>
        <charset val="1"/>
      </rPr>
      <t xml:space="preserve">100295 </t>
    </r>
    <r>
      <rPr>
        <sz val="12"/>
        <color rgb="FF000000"/>
        <rFont val="B Traffic"/>
        <charset val="178"/>
      </rPr>
      <t xml:space="preserve">مراجعه گردد؛ برای آماده‌سازی به منظور انجام گرافت از کد </t>
    </r>
    <r>
      <rPr>
        <sz val="12"/>
        <color rgb="FF000000"/>
        <rFont val="Calibri"/>
        <family val="2"/>
        <charset val="1"/>
      </rPr>
      <t xml:space="preserve">100310 </t>
    </r>
    <r>
      <rPr>
        <sz val="12"/>
        <color rgb="FF000000"/>
        <rFont val="B Traffic"/>
        <charset val="178"/>
      </rPr>
      <t xml:space="preserve">استفاده گردد؛ برای گرافت آزاد به </t>
    </r>
    <r>
      <rPr>
        <sz val="12"/>
        <color rgb="FF000000"/>
        <rFont val="Calibri"/>
        <family val="2"/>
        <charset val="1"/>
      </rPr>
      <t>100325</t>
    </r>
    <r>
      <rPr>
        <sz val="12"/>
        <color rgb="FF000000"/>
        <rFont val="B Traffic"/>
        <charset val="178"/>
      </rPr>
      <t xml:space="preserve">، </t>
    </r>
    <r>
      <rPr>
        <sz val="12"/>
        <color rgb="FF000000"/>
        <rFont val="Calibri"/>
        <family val="2"/>
        <charset val="1"/>
      </rPr>
      <t>100330</t>
    </r>
    <r>
      <rPr>
        <sz val="12"/>
        <color rgb="FF000000"/>
        <rFont val="B Traffic"/>
        <charset val="178"/>
      </rPr>
      <t xml:space="preserve">، </t>
    </r>
    <r>
      <rPr>
        <sz val="12"/>
        <color rgb="FF000000"/>
        <rFont val="Calibri"/>
        <family val="2"/>
        <charset val="1"/>
      </rPr>
      <t xml:space="preserve">100335 </t>
    </r>
    <r>
      <rPr>
        <sz val="12"/>
        <color rgb="FF000000"/>
        <rFont val="B Traffic"/>
        <charset val="178"/>
      </rPr>
      <t xml:space="preserve">و </t>
    </r>
    <r>
      <rPr>
        <sz val="12"/>
        <color rgb="FF000000"/>
        <rFont val="Calibri"/>
        <family val="2"/>
        <charset val="1"/>
      </rPr>
      <t xml:space="preserve">100340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اکسیزیون ضایعه پلک ازکدهای </t>
    </r>
    <r>
      <rPr>
        <sz val="12"/>
        <color rgb="FF000000"/>
        <rFont val="Calibri"/>
        <family val="2"/>
        <charset val="1"/>
      </rPr>
      <t xml:space="preserve">602490 </t>
    </r>
    <r>
      <rPr>
        <sz val="12"/>
        <color rgb="FF000000"/>
        <rFont val="B Traffic"/>
        <charset val="178"/>
      </rPr>
      <t>به بعد استفاده گردد</t>
    </r>
    <r>
      <rPr>
        <sz val="12"/>
        <color rgb="FF000000"/>
        <rFont val="Calibri"/>
        <family val="2"/>
        <charset val="1"/>
      </rPr>
      <t>) (</t>
    </r>
    <r>
      <rPr>
        <sz val="12"/>
        <color rgb="FF000000"/>
        <rFont val="B Traffic"/>
        <charset val="178"/>
      </rPr>
      <t xml:space="preserve">برای ترمیم کانالیکول اشکی از کد </t>
    </r>
    <r>
      <rPr>
        <sz val="12"/>
        <color rgb="FF000000"/>
        <rFont val="Calibri"/>
        <family val="2"/>
        <charset val="1"/>
      </rPr>
      <t xml:space="preserve">602675 </t>
    </r>
    <r>
      <rPr>
        <sz val="12"/>
        <color rgb="FF000000"/>
        <rFont val="B Traffic"/>
        <charset val="178"/>
      </rPr>
      <t>استفاده گردد</t>
    </r>
    <r>
      <rPr>
        <sz val="12"/>
        <color rgb="FF000000"/>
        <rFont val="Calibri"/>
        <family val="2"/>
        <charset val="1"/>
      </rPr>
      <t>)</t>
    </r>
  </si>
  <si>
    <r>
      <rPr>
        <sz val="12"/>
        <color theme="1"/>
        <rFont val="B Traffic"/>
        <charset val="178"/>
      </rPr>
      <t xml:space="preserve">کانتوپلاستی </t>
    </r>
    <r>
      <rPr>
        <sz val="12"/>
        <color theme="1"/>
        <rFont val="Calibri"/>
        <family val="2"/>
        <charset val="1"/>
      </rPr>
      <t>(</t>
    </r>
    <r>
      <rPr>
        <sz val="12"/>
        <color theme="1"/>
        <rFont val="B Traffic"/>
        <charset val="178"/>
      </rPr>
      <t>بازسازی کانتوس</t>
    </r>
    <r>
      <rPr>
        <sz val="12"/>
        <color theme="1"/>
        <rFont val="Calibri"/>
        <family val="2"/>
        <charset val="1"/>
      </rPr>
      <t xml:space="preserve">) </t>
    </r>
  </si>
  <si>
    <r>
      <rPr>
        <sz val="12"/>
        <color rgb="FF000000"/>
        <rFont val="Calibri"/>
        <family val="2"/>
        <charset val="1"/>
      </rPr>
      <t>(</t>
    </r>
    <r>
      <rPr>
        <sz val="12"/>
        <color rgb="FF000000"/>
        <rFont val="B Traffic"/>
        <charset val="178"/>
      </rPr>
      <t xml:space="preserve">در صورتی که جنبه زیبایی داشته باشد، کد </t>
    </r>
    <r>
      <rPr>
        <sz val="12"/>
        <color rgb="FF000000"/>
        <rFont val="Calibri"/>
        <family val="2"/>
        <charset val="1"/>
      </rPr>
      <t xml:space="preserve">* </t>
    </r>
    <r>
      <rPr>
        <sz val="12"/>
        <color rgb="FF000000"/>
        <rFont val="B Traffic"/>
        <charset val="178"/>
      </rPr>
      <t>محسوب می‌گردد</t>
    </r>
    <r>
      <rPr>
        <sz val="12"/>
        <color rgb="FF000000"/>
        <rFont val="Calibri"/>
        <family val="2"/>
        <charset val="1"/>
      </rPr>
      <t>)</t>
    </r>
  </si>
  <si>
    <t>اکسیزیون و ترمیم پلک شامل لبه پلک، تارس، ملتحمه، کانتوس یا تمام ضخامت آن، شامل تهیه گرافت پوستی یا فلپ پایه دار با انتقال یا جابجایی بافت مجاور در صورت لزوم؛ بازسازی پلک، تمام ضخامت، به وسیله جابجاکردن فلپ تارسی ملتحمه ای از پلک دیگر؛ تا دو سوم پلک، یک مرحله ای یا مرحله اول</t>
  </si>
  <si>
    <r>
      <rPr>
        <sz val="12"/>
        <color rgb="FF000000"/>
        <rFont val="Calibri"/>
        <family val="2"/>
        <charset val="1"/>
      </rPr>
      <t>(</t>
    </r>
    <r>
      <rPr>
        <sz val="12"/>
        <color rgb="FF000000"/>
        <rFont val="B Traffic"/>
        <charset val="178"/>
      </rPr>
      <t xml:space="preserve">برای کانتوپلاستی از کد </t>
    </r>
    <r>
      <rPr>
        <sz val="12"/>
        <color rgb="FF000000"/>
        <rFont val="Calibri"/>
        <family val="2"/>
        <charset val="1"/>
      </rPr>
      <t xml:space="preserve">602570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گرافت پوستی آزاد به کدهای </t>
    </r>
    <r>
      <rPr>
        <sz val="12"/>
        <color rgb="FF000000"/>
        <rFont val="Calibri"/>
        <family val="2"/>
        <charset val="1"/>
      </rPr>
      <t>100325</t>
    </r>
    <r>
      <rPr>
        <sz val="12"/>
        <color rgb="FF000000"/>
        <rFont val="B Traffic"/>
        <charset val="178"/>
      </rPr>
      <t xml:space="preserve">، </t>
    </r>
    <r>
      <rPr>
        <sz val="12"/>
        <color rgb="FF000000"/>
        <rFont val="Calibri"/>
        <family val="2"/>
        <charset val="1"/>
      </rPr>
      <t>100330</t>
    </r>
    <r>
      <rPr>
        <sz val="12"/>
        <color rgb="FF000000"/>
        <rFont val="B Traffic"/>
        <charset val="178"/>
      </rPr>
      <t xml:space="preserve">، </t>
    </r>
    <r>
      <rPr>
        <sz val="12"/>
        <color rgb="FF000000"/>
        <rFont val="Calibri"/>
        <family val="2"/>
        <charset val="1"/>
      </rPr>
      <t xml:space="preserve">100335 </t>
    </r>
    <r>
      <rPr>
        <sz val="12"/>
        <color rgb="FF000000"/>
        <rFont val="B Traffic"/>
        <charset val="178"/>
      </rPr>
      <t xml:space="preserve">و </t>
    </r>
    <r>
      <rPr>
        <sz val="12"/>
        <color rgb="FF000000"/>
        <rFont val="Calibri"/>
        <family val="2"/>
        <charset val="1"/>
      </rPr>
      <t xml:space="preserve">100340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آماده‌سازی فلپ پایه دار لوله ای از کد </t>
    </r>
    <r>
      <rPr>
        <sz val="12"/>
        <color rgb="FF000000"/>
        <rFont val="Calibri"/>
        <family val="2"/>
        <charset val="1"/>
      </rPr>
      <t xml:space="preserve">100375 </t>
    </r>
    <r>
      <rPr>
        <sz val="12"/>
        <color rgb="FF000000"/>
        <rFont val="B Traffic"/>
        <charset val="178"/>
      </rPr>
      <t xml:space="preserve">استفاده گردد؛ برای تاخیر در قطع پایه فلپ از کد </t>
    </r>
    <r>
      <rPr>
        <sz val="12"/>
        <color rgb="FF000000"/>
        <rFont val="Calibri"/>
        <family val="2"/>
        <charset val="1"/>
      </rPr>
      <t xml:space="preserve">100380 </t>
    </r>
    <r>
      <rPr>
        <sz val="12"/>
        <color rgb="FF000000"/>
        <rFont val="B Traffic"/>
        <charset val="178"/>
      </rPr>
      <t xml:space="preserve">استفاده گردد؛ برای اتصال پایه فلپ از کد </t>
    </r>
    <r>
      <rPr>
        <sz val="12"/>
        <color rgb="FF000000"/>
        <rFont val="Calibri"/>
        <family val="2"/>
        <charset val="1"/>
      </rPr>
      <t xml:space="preserve">100380 </t>
    </r>
    <r>
      <rPr>
        <sz val="12"/>
        <color rgb="FF000000"/>
        <rFont val="B Traffic"/>
        <charset val="178"/>
      </rPr>
      <t>استفاده گردد</t>
    </r>
    <r>
      <rPr>
        <sz val="12"/>
        <color rgb="FF000000"/>
        <rFont val="Calibri"/>
        <family val="2"/>
        <charset val="1"/>
      </rPr>
      <t xml:space="preserve">) </t>
    </r>
  </si>
  <si>
    <t>بازسازی تمام پلک تحتانی</t>
  </si>
  <si>
    <t>انسيزيون ملتحمه، درناژ كيست، بيوپسي ملتحمه یا اكسيزيون ضايعه ملتحمه به هر اندازه</t>
  </si>
  <si>
    <t>اکسیزیون ضایعه ملتحمه با اسکلرای مجاور</t>
  </si>
  <si>
    <t>تزریق زیر ملتحمه</t>
  </si>
  <si>
    <t>کونژانکتیووپلاستی؛ با گرافت ملتحمه یا ترمیم و جابجایی وسیع بافت ملتحمه یا قطع سیمبلفارون، با یا بدون کارگذاری کانفورمر یا لنز تماسی</t>
  </si>
  <si>
    <r>
      <rPr>
        <sz val="12"/>
        <color theme="1"/>
        <rFont val="B Traffic"/>
        <charset val="178"/>
      </rPr>
      <t xml:space="preserve">کونژانکتیووپلاستی؛ با گرافت مخاطی گونه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</si>
  <si>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کونژانکتیووپلاستی، بازسازی کول دو سال؛ با گرافت ملتحمه یا ترمیم و جابجایی وسیع بافت ملتحمه یا با گرافت مخاطی گونه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</si>
  <si>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ترمیم سیمبلفارون؛ کونژانکتیووپلاستی بدون گرافت یا با گرافت آزاد ملتحمه یا گرافت مخاطی گونه </t>
    </r>
    <r>
      <rPr>
        <sz val="12"/>
        <color theme="1"/>
        <rFont val="Calibri"/>
        <family val="2"/>
        <charset val="1"/>
      </rPr>
      <t>(</t>
    </r>
    <r>
      <rPr>
        <sz val="12"/>
        <color theme="1"/>
        <rFont val="B Traffic"/>
        <charset val="178"/>
      </rPr>
      <t>شامل تهیه گرافت</t>
    </r>
    <r>
      <rPr>
        <sz val="12"/>
        <color theme="1"/>
        <rFont val="Calibri"/>
        <family val="2"/>
        <charset val="1"/>
      </rPr>
      <t>)</t>
    </r>
  </si>
  <si>
    <r>
      <rPr>
        <sz val="12"/>
        <color theme="1"/>
        <rFont val="B Traffic"/>
        <charset val="178"/>
      </rPr>
      <t xml:space="preserve">فلپ ملتحمه؛ پلی یا ناقص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</si>
  <si>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فلپ ملتحمه؛ کامل </t>
    </r>
    <r>
      <rPr>
        <sz val="12"/>
        <color theme="1"/>
        <rFont val="Calibri"/>
        <family val="2"/>
        <charset val="1"/>
      </rPr>
      <t>(</t>
    </r>
    <r>
      <rPr>
        <sz val="12"/>
        <color theme="1"/>
        <rFont val="B Traffic"/>
        <charset val="178"/>
      </rPr>
      <t>مثل فلپ نازک گاندرسن یا فلپ به صورت نخ در کیسه</t>
    </r>
    <r>
      <rPr>
        <sz val="12"/>
        <color theme="1"/>
        <rFont val="Calibri"/>
        <family val="2"/>
        <charset val="1"/>
      </rPr>
      <t>)</t>
    </r>
  </si>
  <si>
    <r>
      <rPr>
        <sz val="12"/>
        <color rgb="FF000000"/>
        <rFont val="Calibri"/>
        <family val="2"/>
        <charset val="1"/>
      </rPr>
      <t>(</t>
    </r>
    <r>
      <rPr>
        <sz val="12"/>
        <color rgb="FF000000"/>
        <rFont val="B Traffic"/>
        <charset val="178"/>
      </rPr>
      <t xml:space="preserve">برای فلپ ملتحمه به منظور درمان آسیب سوراخ شدگی به کدهای </t>
    </r>
    <r>
      <rPr>
        <sz val="12"/>
        <color rgb="FF000000"/>
        <rFont val="Calibri"/>
        <family val="2"/>
        <charset val="1"/>
      </rPr>
      <t xml:space="preserve">601955 </t>
    </r>
    <r>
      <rPr>
        <sz val="12"/>
        <color rgb="FF000000"/>
        <rFont val="B Traffic"/>
        <charset val="178"/>
      </rPr>
      <t xml:space="preserve">و </t>
    </r>
    <r>
      <rPr>
        <sz val="12"/>
        <color rgb="FF000000"/>
        <rFont val="Calibri"/>
        <family val="2"/>
        <charset val="1"/>
      </rPr>
      <t xml:space="preserve">601960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ترمیم زخم جراحی از کد </t>
    </r>
    <r>
      <rPr>
        <sz val="12"/>
        <color rgb="FF000000"/>
        <rFont val="Calibri"/>
        <family val="2"/>
        <charset val="1"/>
      </rPr>
      <t xml:space="preserve">602155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درآوردن جسم خارجی از ملتحمه به کدهای </t>
    </r>
    <r>
      <rPr>
        <sz val="12"/>
        <color rgb="FF000000"/>
        <rFont val="Calibri"/>
        <family val="2"/>
        <charset val="1"/>
      </rPr>
      <t xml:space="preserve">601925 </t>
    </r>
    <r>
      <rPr>
        <sz val="12"/>
        <color rgb="FF000000"/>
        <rFont val="B Traffic"/>
        <charset val="178"/>
      </rPr>
      <t>مراجعه گردد</t>
    </r>
    <r>
      <rPr>
        <sz val="12"/>
        <color rgb="FF000000"/>
        <rFont val="Calibri"/>
        <family val="2"/>
        <charset val="1"/>
      </rPr>
      <t xml:space="preserve">) </t>
    </r>
  </si>
  <si>
    <t>تهیه و برداشتن آلوگرافت ملتحمه، از دهنده زنده</t>
  </si>
  <si>
    <t>انسیزیون و درناژ غدد اشکی و کیسه اشکی</t>
  </si>
  <si>
    <t>انسیزیون، چیدن پونکتوم اشکی</t>
  </si>
  <si>
    <r>
      <rPr>
        <sz val="12"/>
        <color theme="1"/>
        <rFont val="B Traffic"/>
        <charset val="178"/>
      </rPr>
      <t xml:space="preserve">اکسیزیون غده اشکی </t>
    </r>
    <r>
      <rPr>
        <sz val="12"/>
        <color theme="1"/>
        <rFont val="Calibri"/>
        <family val="2"/>
        <charset val="1"/>
      </rPr>
      <t>(</t>
    </r>
    <r>
      <rPr>
        <sz val="12"/>
        <color theme="1"/>
        <rFont val="B Traffic"/>
        <charset val="178"/>
      </rPr>
      <t>داکریوآدنکتومی</t>
    </r>
    <r>
      <rPr>
        <sz val="12"/>
        <color theme="1"/>
        <rFont val="Calibri"/>
        <family val="2"/>
        <charset val="1"/>
      </rPr>
      <t>)</t>
    </r>
    <r>
      <rPr>
        <sz val="12"/>
        <color theme="1"/>
        <rFont val="B Traffic"/>
        <charset val="178"/>
      </rPr>
      <t>، به جز برای تومور</t>
    </r>
  </si>
  <si>
    <r>
      <rPr>
        <sz val="12"/>
        <color theme="1"/>
        <rFont val="B Traffic"/>
        <charset val="178"/>
      </rPr>
      <t xml:space="preserve">بیوپسی غده اشکی یا اکسیزیون کیسه اشکی </t>
    </r>
    <r>
      <rPr>
        <sz val="12"/>
        <color theme="1"/>
        <rFont val="Calibri"/>
        <family val="2"/>
        <charset val="1"/>
      </rPr>
      <t>(</t>
    </r>
    <r>
      <rPr>
        <sz val="12"/>
        <color theme="1"/>
        <rFont val="B Traffic"/>
        <charset val="178"/>
      </rPr>
      <t>داکریوسیستکتومی</t>
    </r>
    <r>
      <rPr>
        <sz val="12"/>
        <color theme="1"/>
        <rFont val="Calibri"/>
        <family val="2"/>
        <charset val="1"/>
      </rPr>
      <t xml:space="preserve">) </t>
    </r>
    <r>
      <rPr>
        <sz val="12"/>
        <color theme="1"/>
        <rFont val="B Traffic"/>
        <charset val="178"/>
      </rPr>
      <t>یا بیوپسی کیسه اشکی</t>
    </r>
  </si>
  <si>
    <t>درآوردن جسم خارجی یا سنگ از مجاری اشکی</t>
  </si>
  <si>
    <t>اکسیزیون تومور غده اشکی؛ از راه پیشانی</t>
  </si>
  <si>
    <t>اکسیزیون تومور غده اشکی؛ از راه پیشانی با استئوتومی</t>
  </si>
  <si>
    <t>ترمیم پلاستیک کانالیکول‌ها</t>
  </si>
  <si>
    <t>تصحیح پونکتوم برگشته به بیرون با کوتر</t>
  </si>
  <si>
    <r>
      <rPr>
        <sz val="12"/>
        <color theme="1"/>
        <rFont val="B Traffic"/>
        <charset val="178"/>
      </rPr>
      <t>داكريوسيستورينوستومي(</t>
    </r>
    <r>
      <rPr>
        <sz val="12"/>
        <color rgb="FF000000"/>
        <rFont val="Calibri"/>
        <family val="2"/>
        <charset val="1"/>
      </rPr>
      <t>DCR)</t>
    </r>
  </si>
  <si>
    <t>بستن پونکتوم اشکی؛ به وسیله ترموکوتریزاسیون، لیگاسیون یا جراحی لیزر یا به وسیله پلاک، هر کدام</t>
  </si>
  <si>
    <r>
      <rPr>
        <sz val="12"/>
        <color theme="1"/>
        <rFont val="B Traffic"/>
        <charset val="178"/>
      </rPr>
      <t xml:space="preserve">بستن فیستول اشکی </t>
    </r>
    <r>
      <rPr>
        <sz val="12"/>
        <color theme="1"/>
        <rFont val="Calibri"/>
        <family val="2"/>
        <charset val="1"/>
      </rPr>
      <t>(</t>
    </r>
    <r>
      <rPr>
        <sz val="12"/>
        <color theme="1"/>
        <rFont val="B Traffic"/>
        <charset val="178"/>
      </rPr>
      <t>عمل مستقل</t>
    </r>
    <r>
      <rPr>
        <sz val="12"/>
        <color theme="1"/>
        <rFont val="Calibri"/>
        <family val="2"/>
        <charset val="1"/>
      </rPr>
      <t>)</t>
    </r>
  </si>
  <si>
    <t>دیلاتاسیون پونکتوم اشکی، با یا بدون شستشو</t>
  </si>
  <si>
    <t>میل زدن مجرای نازولاکریمال، با یا بدون شستشو؛ یا نیازمند بیهوشی عمومی</t>
  </si>
  <si>
    <t>میل زدن مجرای نازولاکریمال، با یا بدون شستشو؛ با گذاشتن لوله یا استنت</t>
  </si>
  <si>
    <r>
      <rPr>
        <sz val="12"/>
        <color rgb="FF000000"/>
        <rFont val="Calibri"/>
        <family val="2"/>
        <charset val="1"/>
      </rPr>
      <t xml:space="preserve"> (</t>
    </r>
    <r>
      <rPr>
        <sz val="12"/>
        <color rgb="FF000000"/>
        <rFont val="B Traffic"/>
        <charset val="178"/>
      </rPr>
      <t xml:space="preserve">به کد </t>
    </r>
    <r>
      <rPr>
        <sz val="12"/>
        <color rgb="FF000000"/>
        <rFont val="Calibri"/>
        <family val="2"/>
        <charset val="1"/>
      </rPr>
      <t xml:space="preserve">900240 </t>
    </r>
    <r>
      <rPr>
        <sz val="12"/>
        <color rgb="FF000000"/>
        <rFont val="B Traffic"/>
        <charset val="178"/>
      </rPr>
      <t>نیز مراجعه گردد</t>
    </r>
    <r>
      <rPr>
        <sz val="12"/>
        <color rgb="FF000000"/>
        <rFont val="Calibri"/>
        <family val="2"/>
        <charset val="1"/>
      </rPr>
      <t xml:space="preserve">) </t>
    </r>
  </si>
  <si>
    <t>میل زدن کانالیکول اشکی، با یا بدون شستشو</t>
  </si>
  <si>
    <t>تزریق ماده حاجب برای داکریوسیستوگرافی</t>
  </si>
  <si>
    <t>درناژ آبسه يا هماتوم لاله يا مجراي خارجي گوش</t>
  </si>
  <si>
    <t xml:space="preserve">سوراخ کردن هر گوش </t>
  </si>
  <si>
    <t>بیوپسی گوش خارجی یا مجرای خارجی گوش</t>
  </si>
  <si>
    <t>اکسیزیون گوش خارجی</t>
  </si>
  <si>
    <r>
      <rPr>
        <sz val="12"/>
        <color rgb="FF000000"/>
        <rFont val="Calibri"/>
        <family val="2"/>
        <charset val="1"/>
      </rPr>
      <t xml:space="preserve"> (</t>
    </r>
    <r>
      <rPr>
        <sz val="12"/>
        <color rgb="FF000000"/>
        <rFont val="B Traffic"/>
        <charset val="178"/>
      </rPr>
      <t xml:space="preserve">برای بازسازی گوش به کدهای </t>
    </r>
    <r>
      <rPr>
        <sz val="12"/>
        <color rgb="FF000000"/>
        <rFont val="Calibri"/>
        <family val="2"/>
        <charset val="1"/>
      </rPr>
      <t xml:space="preserve">100325 </t>
    </r>
    <r>
      <rPr>
        <sz val="12"/>
        <color rgb="FF000000"/>
        <rFont val="B Traffic"/>
        <charset val="178"/>
      </rPr>
      <t>به بعد مراجعه گردد</t>
    </r>
    <r>
      <rPr>
        <sz val="12"/>
        <color rgb="FF000000"/>
        <rFont val="Calibri"/>
        <family val="2"/>
        <charset val="1"/>
      </rPr>
      <t>)</t>
    </r>
  </si>
  <si>
    <r>
      <rPr>
        <sz val="12"/>
        <color theme="1"/>
        <rFont val="B Traffic"/>
        <charset val="178"/>
      </rPr>
      <t xml:space="preserve">اکسیزیون اگزوستوز </t>
    </r>
    <r>
      <rPr>
        <sz val="12"/>
        <color theme="1"/>
        <rFont val="Calibri"/>
        <family val="2"/>
        <charset val="1"/>
      </rPr>
      <t>(</t>
    </r>
    <r>
      <rPr>
        <sz val="12"/>
        <color theme="1"/>
        <rFont val="B Traffic"/>
        <charset val="178"/>
      </rPr>
      <t>ها</t>
    </r>
    <r>
      <rPr>
        <sz val="12"/>
        <color theme="1"/>
        <rFont val="Calibri"/>
        <family val="2"/>
        <charset val="1"/>
      </rPr>
      <t>)</t>
    </r>
    <r>
      <rPr>
        <sz val="12"/>
        <color theme="1"/>
        <rFont val="B Traffic"/>
        <charset val="178"/>
      </rPr>
      <t>، مجرای خارجی گوش</t>
    </r>
  </si>
  <si>
    <t>اکسیزیون ضایعه نسج نرم، مجرای خارجی گوش</t>
  </si>
  <si>
    <t>اکسیزیون رادیکال ضایعه مجرای خارجی گوش؛ بدون دیسکسیون غدد لنفاوی گردن</t>
  </si>
  <si>
    <t xml:space="preserve">اکسیزیون رادیکال ضایعه مجرای خارجی گوش؛ با دیسکسیون غدد لنفاوی گردن </t>
  </si>
  <si>
    <r>
      <rPr>
        <sz val="12"/>
        <color rgb="FF000000"/>
        <rFont val="Calibri"/>
        <family val="2"/>
        <charset val="1"/>
      </rPr>
      <t>(</t>
    </r>
    <r>
      <rPr>
        <sz val="12"/>
        <color rgb="FF000000"/>
        <rFont val="B Traffic"/>
        <charset val="178"/>
      </rPr>
      <t xml:space="preserve">برای رزکسیون استخوان تمپورال از کد </t>
    </r>
    <r>
      <rPr>
        <sz val="12"/>
        <color rgb="FF000000"/>
        <rFont val="Calibri"/>
        <family val="2"/>
        <charset val="1"/>
      </rPr>
      <t xml:space="preserve">602840 </t>
    </r>
    <r>
      <rPr>
        <sz val="12"/>
        <color rgb="FF000000"/>
        <rFont val="B Traffic"/>
        <charset val="178"/>
      </rPr>
      <t>استفاده گردد</t>
    </r>
    <r>
      <rPr>
        <sz val="12"/>
        <color rgb="FF000000"/>
        <rFont val="Calibri"/>
        <family val="2"/>
        <charset val="1"/>
      </rPr>
      <t>) (</t>
    </r>
    <r>
      <rPr>
        <sz val="12"/>
        <color rgb="FF000000"/>
        <rFont val="B Traffic"/>
        <charset val="178"/>
      </rPr>
      <t xml:space="preserve">برای گرافت پوستی به کدهای </t>
    </r>
    <r>
      <rPr>
        <sz val="12"/>
        <color rgb="FF000000"/>
        <rFont val="Calibri"/>
        <family val="2"/>
        <charset val="1"/>
      </rPr>
      <t xml:space="preserve">100340-100310 </t>
    </r>
    <r>
      <rPr>
        <sz val="12"/>
        <color rgb="FF000000"/>
        <rFont val="B Traffic"/>
        <charset val="178"/>
      </rPr>
      <t>مراجعه گردد</t>
    </r>
    <r>
      <rPr>
        <sz val="12"/>
        <color rgb="FF000000"/>
        <rFont val="Calibri"/>
        <family val="2"/>
        <charset val="1"/>
      </rPr>
      <t>)</t>
    </r>
  </si>
  <si>
    <t>درآوردن جسم خارجی از مجرای گوش خارجی؛ با یا بدون بیهوشی عمومی</t>
  </si>
  <si>
    <r>
      <rPr>
        <sz val="12"/>
        <color theme="1"/>
        <rFont val="B Traffic"/>
        <charset val="178"/>
      </rPr>
      <t xml:space="preserve">درآوردن سرومن سفت شده، هر گوش به هر روش </t>
    </r>
    <r>
      <rPr>
        <sz val="12"/>
        <color theme="1"/>
        <rFont val="Calibri"/>
        <family val="2"/>
        <charset val="1"/>
      </rPr>
      <t>(</t>
    </r>
    <r>
      <rPr>
        <sz val="12"/>
        <color theme="1"/>
        <rFont val="B Traffic"/>
        <charset val="178"/>
      </rPr>
      <t xml:space="preserve">شستشوی گوش، ساکشن و </t>
    </r>
    <r>
      <rPr>
        <sz val="12"/>
        <color theme="1"/>
        <rFont val="Calibri"/>
        <family val="2"/>
        <charset val="1"/>
      </rPr>
      <t>...)</t>
    </r>
  </si>
  <si>
    <t>دبریدمان حفره ماستوئید</t>
  </si>
  <si>
    <t xml:space="preserve">اتوپلاستی، برای گوش‌های بیرون زده، با یا بدون کوچک کردن </t>
  </si>
  <si>
    <r>
      <rPr>
        <sz val="12"/>
        <color theme="1"/>
        <rFont val="B Traffic"/>
        <charset val="178"/>
      </rPr>
      <t xml:space="preserve">بازسازی مجرای خارجی گوش </t>
    </r>
    <r>
      <rPr>
        <sz val="12"/>
        <color theme="1"/>
        <rFont val="Calibri"/>
        <family val="2"/>
        <charset val="1"/>
      </rPr>
      <t>(</t>
    </r>
    <r>
      <rPr>
        <sz val="12"/>
        <color theme="1"/>
        <rFont val="B Traffic"/>
        <charset val="178"/>
      </rPr>
      <t>مئاتوپلاستی</t>
    </r>
    <r>
      <rPr>
        <sz val="12"/>
        <color theme="1"/>
        <rFont val="Calibri"/>
        <family val="2"/>
        <charset val="1"/>
      </rPr>
      <t xml:space="preserve">) </t>
    </r>
  </si>
  <si>
    <r>
      <rPr>
        <sz val="12"/>
        <color rgb="FF000000"/>
        <rFont val="Calibri"/>
        <family val="2"/>
        <charset val="1"/>
      </rPr>
      <t>(</t>
    </r>
    <r>
      <rPr>
        <sz val="12"/>
        <color rgb="FF000000"/>
        <rFont val="B Traffic"/>
        <charset val="178"/>
      </rPr>
      <t>برای مثال برای تنگی ناشی از آسیب یا عفونت</t>
    </r>
    <r>
      <rPr>
        <sz val="12"/>
        <color rgb="FF000000"/>
        <rFont val="Calibri"/>
        <family val="2"/>
        <charset val="1"/>
      </rPr>
      <t>) (</t>
    </r>
    <r>
      <rPr>
        <sz val="12"/>
        <color rgb="FF000000"/>
        <rFont val="B Traffic"/>
        <charset val="178"/>
      </rPr>
      <t>عمل مستقل</t>
    </r>
    <r>
      <rPr>
        <sz val="12"/>
        <color rgb="FF000000"/>
        <rFont val="Calibri"/>
        <family val="2"/>
        <charset val="1"/>
      </rPr>
      <t>) (</t>
    </r>
    <r>
      <rPr>
        <sz val="12"/>
        <color rgb="FF000000"/>
        <rFont val="B Traffic"/>
        <charset val="178"/>
      </rPr>
      <t xml:space="preserve">در صورتی که جنبه زیبایی داشته باشد، کد </t>
    </r>
    <r>
      <rPr>
        <sz val="12"/>
        <color rgb="FF000000"/>
        <rFont val="Calibri"/>
        <family val="2"/>
        <charset val="1"/>
      </rPr>
      <t xml:space="preserve">* </t>
    </r>
    <r>
      <rPr>
        <sz val="12"/>
        <color rgb="FF000000"/>
        <rFont val="B Traffic"/>
        <charset val="178"/>
      </rPr>
      <t>محسوب می‌گردد</t>
    </r>
    <r>
      <rPr>
        <sz val="12"/>
        <color rgb="FF000000"/>
        <rFont val="Calibri"/>
        <family val="2"/>
        <charset val="1"/>
      </rPr>
      <t>)</t>
    </r>
  </si>
  <si>
    <t xml:space="preserve">بازسازی مجرای خارجی گوش برای آترزی مادرزادی، در یک مرحله </t>
  </si>
  <si>
    <r>
      <rPr>
        <sz val="12"/>
        <color rgb="FF000000"/>
        <rFont val="Calibri"/>
        <family val="2"/>
        <charset val="1"/>
      </rPr>
      <t>(</t>
    </r>
    <r>
      <rPr>
        <sz val="12"/>
        <color rgb="FF000000"/>
        <rFont val="B Traffic"/>
        <charset val="178"/>
      </rPr>
      <t xml:space="preserve">برای ترکیب این عمل با بازسازی گوش میانی به کدهای </t>
    </r>
    <r>
      <rPr>
        <sz val="12"/>
        <color rgb="FF000000"/>
        <rFont val="Calibri"/>
        <family val="2"/>
        <charset val="1"/>
      </rPr>
      <t xml:space="preserve">602875 </t>
    </r>
    <r>
      <rPr>
        <sz val="12"/>
        <color rgb="FF000000"/>
        <rFont val="B Traffic"/>
        <charset val="178"/>
      </rPr>
      <t xml:space="preserve">و </t>
    </r>
    <r>
      <rPr>
        <sz val="12"/>
        <color rgb="FF000000"/>
        <rFont val="Calibri"/>
        <family val="2"/>
        <charset val="1"/>
      </rPr>
      <t xml:space="preserve">602885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انواع دیگر بازسازی با گرافت‌ها </t>
    </r>
    <r>
      <rPr>
        <sz val="12"/>
        <color rgb="FF000000"/>
        <rFont val="Calibri"/>
        <family val="2"/>
        <charset val="1"/>
      </rPr>
      <t>(</t>
    </r>
    <r>
      <rPr>
        <sz val="12"/>
        <color rgb="FF000000"/>
        <rFont val="B Traffic"/>
        <charset val="178"/>
      </rPr>
      <t>مانند پوست، غضروف، استخوان</t>
    </r>
    <r>
      <rPr>
        <sz val="12"/>
        <color rgb="FF000000"/>
        <rFont val="Calibri"/>
        <family val="2"/>
        <charset val="1"/>
      </rPr>
      <t xml:space="preserve">) </t>
    </r>
    <r>
      <rPr>
        <sz val="12"/>
        <color rgb="FF000000"/>
        <rFont val="B Traffic"/>
        <charset val="178"/>
      </rPr>
      <t xml:space="preserve">به کدهای </t>
    </r>
    <r>
      <rPr>
        <sz val="12"/>
        <color rgb="FF000000"/>
        <rFont val="Calibri"/>
        <family val="2"/>
        <charset val="1"/>
      </rPr>
      <t xml:space="preserve">100400-100280 </t>
    </r>
    <r>
      <rPr>
        <sz val="12"/>
        <color rgb="FF000000"/>
        <rFont val="B Traffic"/>
        <charset val="178"/>
      </rPr>
      <t>و</t>
    </r>
    <r>
      <rPr>
        <sz val="12"/>
        <color rgb="FF000000"/>
        <rFont val="Calibri"/>
        <family val="2"/>
        <charset val="1"/>
      </rPr>
      <t xml:space="preserve">200530 </t>
    </r>
    <r>
      <rPr>
        <sz val="12"/>
        <color rgb="FF000000"/>
        <rFont val="B Traffic"/>
        <charset val="178"/>
      </rPr>
      <t>مراجعه گردد</t>
    </r>
    <r>
      <rPr>
        <sz val="12"/>
        <color rgb="FF000000"/>
        <rFont val="Calibri"/>
        <family val="2"/>
        <charset val="1"/>
      </rPr>
      <t>)</t>
    </r>
  </si>
  <si>
    <t>بادکردن شیپور استاش از راه بینی؛ با یا بدون کاتتریزاسیون</t>
  </si>
  <si>
    <t>میرنگوتومی شامل آسپیراسیون و یا بادکردن شیپور استاش و یا تزریق اینتراتمپانیک</t>
  </si>
  <si>
    <t>برداشتن لوله تهویه، نیازمند بیهوشی عمومی</t>
  </si>
  <si>
    <t>تمپانوستومي با گذاشتن لوله تهويه؛ یک طرفه</t>
  </si>
  <si>
    <t>تجسس گوش میانی از طریق انسیزیون کانال یا انسیزیون پشت گوش</t>
  </si>
  <si>
    <r>
      <rPr>
        <sz val="12"/>
        <color rgb="FF000000"/>
        <rFont val="Calibri"/>
        <family val="2"/>
        <charset val="1"/>
      </rPr>
      <t xml:space="preserve"> (</t>
    </r>
    <r>
      <rPr>
        <sz val="12"/>
        <color rgb="FF000000"/>
        <rFont val="B Traffic"/>
        <charset val="178"/>
      </rPr>
      <t xml:space="preserve">برای اتیکوتومی به کدهای </t>
    </r>
    <r>
      <rPr>
        <sz val="12"/>
        <color rgb="FF000000"/>
        <rFont val="Calibri"/>
        <family val="2"/>
        <charset val="1"/>
      </rPr>
      <t xml:space="preserve">602865 </t>
    </r>
    <r>
      <rPr>
        <sz val="12"/>
        <color rgb="FF000000"/>
        <rFont val="B Traffic"/>
        <charset val="178"/>
      </rPr>
      <t>به بعد مراجعه گردد</t>
    </r>
    <r>
      <rPr>
        <sz val="12"/>
        <color rgb="FF000000"/>
        <rFont val="Calibri"/>
        <family val="2"/>
        <charset val="1"/>
      </rPr>
      <t>)</t>
    </r>
  </si>
  <si>
    <t>تمپانولیز از راه مجرای گوش</t>
  </si>
  <si>
    <r>
      <rPr>
        <sz val="12"/>
        <color theme="1"/>
        <rFont val="B Traffic"/>
        <charset val="178"/>
      </rPr>
      <t xml:space="preserve">آنتروتومی از راه ماستوئید </t>
    </r>
    <r>
      <rPr>
        <sz val="12"/>
        <color theme="1"/>
        <rFont val="Calibri"/>
        <family val="2"/>
        <charset val="1"/>
      </rPr>
      <t>(</t>
    </r>
    <r>
      <rPr>
        <sz val="12"/>
        <color theme="1"/>
        <rFont val="B Traffic"/>
        <charset val="178"/>
      </rPr>
      <t>ماستوئیدکتومی ساده</t>
    </r>
    <r>
      <rPr>
        <sz val="12"/>
        <color theme="1"/>
        <rFont val="Calibri"/>
        <family val="2"/>
        <charset val="1"/>
      </rPr>
      <t>)</t>
    </r>
  </si>
  <si>
    <t>ماستوئیدکتومی کامل</t>
  </si>
  <si>
    <r>
      <rPr>
        <sz val="12"/>
        <color rgb="FF000000"/>
        <rFont val="Calibri"/>
        <family val="2"/>
        <charset val="1"/>
      </rPr>
      <t xml:space="preserve"> (</t>
    </r>
    <r>
      <rPr>
        <sz val="12"/>
        <color rgb="FF000000"/>
        <rFont val="B Traffic"/>
        <charset val="178"/>
      </rPr>
      <t xml:space="preserve">برای گرافت پوستی به کدهای </t>
    </r>
    <r>
      <rPr>
        <sz val="12"/>
        <color rgb="FF000000"/>
        <rFont val="Calibri"/>
        <family val="2"/>
        <charset val="1"/>
      </rPr>
      <t xml:space="preserve">100310 </t>
    </r>
    <r>
      <rPr>
        <sz val="12"/>
        <color rgb="FF000000"/>
        <rFont val="B Traffic"/>
        <charset val="178"/>
      </rPr>
      <t>به بعد مراجعه گردد</t>
    </r>
    <r>
      <rPr>
        <sz val="12"/>
        <color rgb="FF000000"/>
        <rFont val="Calibri"/>
        <family val="2"/>
        <charset val="1"/>
      </rPr>
      <t>) (</t>
    </r>
    <r>
      <rPr>
        <sz val="12"/>
        <color rgb="FF000000"/>
        <rFont val="B Traffic"/>
        <charset val="178"/>
      </rPr>
      <t xml:space="preserve">برای دبریدمان حفره ماستوئیدکتومی به کدهای </t>
    </r>
    <r>
      <rPr>
        <sz val="12"/>
        <color rgb="FF000000"/>
        <rFont val="Calibri"/>
        <family val="2"/>
        <charset val="1"/>
      </rPr>
      <t xml:space="preserve">602775 </t>
    </r>
    <r>
      <rPr>
        <sz val="12"/>
        <color rgb="FF000000"/>
        <rFont val="B Traffic"/>
        <charset val="178"/>
      </rPr>
      <t>مراجعه گردد</t>
    </r>
    <r>
      <rPr>
        <sz val="12"/>
        <color rgb="FF000000"/>
        <rFont val="Calibri"/>
        <family val="2"/>
        <charset val="1"/>
      </rPr>
      <t>)</t>
    </r>
  </si>
  <si>
    <t>آپیسکتومی پتروس،‌ شامل ماستوئیدکتومی رادیکال</t>
  </si>
  <si>
    <t>رزکسیون استخوان تمپورال از خارج</t>
  </si>
  <si>
    <r>
      <rPr>
        <sz val="12"/>
        <color rgb="FF000000"/>
        <rFont val="Calibri"/>
        <family val="2"/>
        <charset val="1"/>
      </rPr>
      <t xml:space="preserve"> (</t>
    </r>
    <r>
      <rPr>
        <sz val="12"/>
        <color rgb="FF000000"/>
        <rFont val="B Traffic"/>
        <charset val="178"/>
      </rPr>
      <t xml:space="preserve">برای جراحی از طریق فوسای میانی به کدهای </t>
    </r>
    <r>
      <rPr>
        <sz val="12"/>
        <color rgb="FF000000"/>
        <rFont val="Calibri"/>
        <family val="2"/>
        <charset val="1"/>
      </rPr>
      <t xml:space="preserve">603035-603020 </t>
    </r>
    <r>
      <rPr>
        <sz val="12"/>
        <color rgb="FF000000"/>
        <rFont val="B Traffic"/>
        <charset val="178"/>
      </rPr>
      <t>مراجعه گردد</t>
    </r>
    <r>
      <rPr>
        <sz val="12"/>
        <color rgb="FF000000"/>
        <rFont val="Calibri"/>
        <family val="2"/>
        <charset val="1"/>
      </rPr>
      <t>)</t>
    </r>
  </si>
  <si>
    <t>اکسیزیون پولیپ گوش</t>
  </si>
  <si>
    <t>اکسیزیون تومور گلوموس گوش؛ از راه مجرای گوش</t>
  </si>
  <si>
    <t>اکسیزیون تومور گلوموس گوش؛ از راه ماستوئید</t>
  </si>
  <si>
    <r>
      <rPr>
        <sz val="12"/>
        <color theme="1"/>
        <rFont val="B Traffic"/>
        <charset val="178"/>
      </rPr>
      <t xml:space="preserve">اکسیزیون تومور گلوموس گوش؛ وسیع </t>
    </r>
    <r>
      <rPr>
        <sz val="12"/>
        <color theme="1"/>
        <rFont val="Calibri"/>
        <family val="2"/>
        <charset val="1"/>
      </rPr>
      <t>(</t>
    </r>
    <r>
      <rPr>
        <sz val="12"/>
        <color theme="1"/>
        <rFont val="B Traffic"/>
        <charset val="178"/>
      </rPr>
      <t>اکستراتمپورال</t>
    </r>
    <r>
      <rPr>
        <sz val="12"/>
        <color theme="1"/>
        <rFont val="Calibri"/>
        <family val="2"/>
        <charset val="1"/>
      </rPr>
      <t>)</t>
    </r>
  </si>
  <si>
    <t>ماستوئیدکتومی مجدد</t>
  </si>
  <si>
    <r>
      <rPr>
        <sz val="12"/>
        <color rgb="FF000000"/>
        <rFont val="Calibri"/>
        <family val="2"/>
        <charset val="1"/>
      </rPr>
      <t xml:space="preserve"> (</t>
    </r>
    <r>
      <rPr>
        <sz val="12"/>
        <color rgb="FF000000"/>
        <rFont val="B Traffic"/>
        <charset val="178"/>
      </rPr>
      <t xml:space="preserve">برای تمپانوپلاستی ثانویه و برنامه‌ریزی شده متعاقب ماستوئیدکتومی به کدهای </t>
    </r>
    <r>
      <rPr>
        <sz val="12"/>
        <color rgb="FF000000"/>
        <rFont val="Calibri"/>
        <family val="2"/>
        <charset val="1"/>
      </rPr>
      <t xml:space="preserve">602875 </t>
    </r>
    <r>
      <rPr>
        <sz val="12"/>
        <color rgb="FF000000"/>
        <rFont val="B Traffic"/>
        <charset val="178"/>
      </rPr>
      <t>مراجعه گردد</t>
    </r>
    <r>
      <rPr>
        <sz val="12"/>
        <color rgb="FF000000"/>
        <rFont val="Calibri"/>
        <family val="2"/>
        <charset val="1"/>
      </rPr>
      <t>) (</t>
    </r>
    <r>
      <rPr>
        <sz val="12"/>
        <color rgb="FF000000"/>
        <rFont val="B Traffic"/>
        <charset val="178"/>
      </rPr>
      <t xml:space="preserve">برای گرافت پوستی به کدهای </t>
    </r>
    <r>
      <rPr>
        <sz val="12"/>
        <color rgb="FF000000"/>
        <rFont val="Calibri"/>
        <family val="2"/>
        <charset val="1"/>
      </rPr>
      <t>100325</t>
    </r>
    <r>
      <rPr>
        <sz val="12"/>
        <color rgb="FF000000"/>
        <rFont val="B Traffic"/>
        <charset val="178"/>
      </rPr>
      <t>،</t>
    </r>
    <r>
      <rPr>
        <sz val="12"/>
        <color rgb="FF000000"/>
        <rFont val="Calibri"/>
        <family val="2"/>
        <charset val="1"/>
      </rPr>
      <t>100330</t>
    </r>
    <r>
      <rPr>
        <sz val="12"/>
        <color rgb="FF000000"/>
        <rFont val="B Traffic"/>
        <charset val="178"/>
      </rPr>
      <t>،</t>
    </r>
    <r>
      <rPr>
        <sz val="12"/>
        <color rgb="FF000000"/>
        <rFont val="Calibri"/>
        <family val="2"/>
        <charset val="1"/>
      </rPr>
      <t xml:space="preserve">100335 </t>
    </r>
    <r>
      <rPr>
        <sz val="12"/>
        <color rgb="FF000000"/>
        <rFont val="B Traffic"/>
        <charset val="178"/>
      </rPr>
      <t xml:space="preserve">و </t>
    </r>
    <r>
      <rPr>
        <sz val="12"/>
        <color rgb="FF000000"/>
        <rFont val="Calibri"/>
        <family val="2"/>
        <charset val="1"/>
      </rPr>
      <t xml:space="preserve">100340 </t>
    </r>
    <r>
      <rPr>
        <sz val="12"/>
        <color rgb="FF000000"/>
        <rFont val="B Traffic"/>
        <charset val="178"/>
      </rPr>
      <t>مراجعه گردد</t>
    </r>
    <r>
      <rPr>
        <sz val="12"/>
        <color rgb="FF000000"/>
        <rFont val="Calibri"/>
        <family val="2"/>
        <charset val="1"/>
      </rPr>
      <t>)</t>
    </r>
  </si>
  <si>
    <r>
      <rPr>
        <sz val="12"/>
        <color theme="1"/>
        <rFont val="B Traffic"/>
        <charset val="178"/>
      </rPr>
      <t xml:space="preserve">میرنگوپلاستی </t>
    </r>
    <r>
      <rPr>
        <sz val="12"/>
        <color theme="1"/>
        <rFont val="Calibri"/>
        <family val="2"/>
        <charset val="1"/>
      </rPr>
      <t>(</t>
    </r>
    <r>
      <rPr>
        <sz val="12"/>
        <color theme="1"/>
        <rFont val="B Traffic"/>
        <charset val="178"/>
      </rPr>
      <t>عمل جراحی محدود به پرده گوش و ناحیه دهنده</t>
    </r>
    <r>
      <rPr>
        <sz val="12"/>
        <color theme="1"/>
        <rFont val="Calibri"/>
        <family val="2"/>
        <charset val="1"/>
      </rPr>
      <t>)</t>
    </r>
  </si>
  <si>
    <r>
      <rPr>
        <sz val="12"/>
        <color theme="1"/>
        <rFont val="B Traffic"/>
        <charset val="178"/>
      </rPr>
      <t xml:space="preserve">تمپانوپلاستی بدون ماستوئیدکتومی </t>
    </r>
    <r>
      <rPr>
        <sz val="12"/>
        <color theme="1"/>
        <rFont val="Calibri"/>
        <family val="2"/>
        <charset val="1"/>
      </rPr>
      <t>(</t>
    </r>
    <r>
      <rPr>
        <sz val="12"/>
        <color theme="1"/>
        <rFont val="B Traffic"/>
        <charset val="178"/>
      </rPr>
      <t>شامل کانال پلاستی، آتیکوتومی و یا جراحی گوش میانی</t>
    </r>
    <r>
      <rPr>
        <sz val="12"/>
        <color theme="1"/>
        <rFont val="Calibri"/>
        <family val="2"/>
        <charset val="1"/>
      </rPr>
      <t>)</t>
    </r>
    <r>
      <rPr>
        <sz val="12"/>
        <color theme="1"/>
        <rFont val="B Traffic"/>
        <charset val="178"/>
      </rPr>
      <t>، برای بار اول یا جراحی های بعدی؛ بدون بازسازی زنجیره استخوانی گوش</t>
    </r>
  </si>
  <si>
    <t>با بازسازی زنجیره استخوانی و یا بازسازی زنجیره استخوانی</t>
  </si>
  <si>
    <t xml:space="preserve">تيمپانوپلاستي </t>
  </si>
  <si>
    <t>تمپانوپلاستي با ماستوئيدكتومي با دیواره دست نخورده یا بازسازی شده مجرا، بدون بازسازي زنجيره استخواني گوش</t>
  </si>
  <si>
    <r>
      <rPr>
        <sz val="12"/>
        <color theme="1"/>
        <rFont val="B Traffic"/>
        <charset val="178"/>
      </rPr>
      <t>تمپانوپلاستي با ماستوئيدكتومي با برداشتن دیواره مجرا (</t>
    </r>
    <r>
      <rPr>
        <sz val="12"/>
        <color rgb="FF000000"/>
        <rFont val="Calibri"/>
        <family val="2"/>
        <charset val="1"/>
      </rPr>
      <t>CWD)</t>
    </r>
  </si>
  <si>
    <t>بازسازي زنجيره استخواني گوش با استفاده از پروتز یا آلوگرافت یا هموگرافت</t>
  </si>
  <si>
    <t>تمپانوپلاستی با ماستوئیدکتومی رادیکال یا کامل، بدون بازسازی زنجیره استخوانی</t>
  </si>
  <si>
    <t>تمپانوپلاستی با ماستوئیدکتومی رادیکال یا کامل، با بازسازی زنجیره استخوانی</t>
  </si>
  <si>
    <t>آزادسازی استخوان رکابی</t>
  </si>
  <si>
    <r>
      <rPr>
        <sz val="12"/>
        <color theme="1"/>
        <rFont val="B Traffic"/>
        <charset val="178"/>
      </rPr>
      <t>درآوردن استخوان رکابی یا استاپدوتومی با برقراری مجدد ارتباط زنجیره استخوانی با یا بدون استفاده از مواد خارجی؛ با یا بدون مته کردن فوت پلیت</t>
    </r>
    <r>
      <rPr>
        <sz val="12"/>
        <color theme="1"/>
        <rFont val="Calibri"/>
        <family val="2"/>
        <charset val="1"/>
      </rPr>
      <t>/</t>
    </r>
    <r>
      <rPr>
        <sz val="12"/>
        <color theme="1"/>
        <rFont val="B Traffic"/>
        <charset val="178"/>
      </rPr>
      <t>اولیه یا ثانونیه</t>
    </r>
  </si>
  <si>
    <t>ترميم فيستول دريچه بيضي يا گرد یا مجرای نیم دایره</t>
  </si>
  <si>
    <r>
      <rPr>
        <sz val="12"/>
        <color theme="1"/>
        <rFont val="B Traffic"/>
        <charset val="178"/>
      </rPr>
      <t xml:space="preserve">از بین بردن ماستوئید </t>
    </r>
    <r>
      <rPr>
        <sz val="12"/>
        <color theme="1"/>
        <rFont val="Calibri"/>
        <family val="2"/>
        <charset val="1"/>
      </rPr>
      <t>(</t>
    </r>
    <r>
      <rPr>
        <sz val="12"/>
        <color theme="1"/>
        <rFont val="B Traffic"/>
        <charset val="178"/>
      </rPr>
      <t>عمل مستقل</t>
    </r>
    <r>
      <rPr>
        <sz val="12"/>
        <color theme="1"/>
        <rFont val="Calibri"/>
        <family val="2"/>
        <charset val="1"/>
      </rPr>
      <t>)</t>
    </r>
  </si>
  <si>
    <t>نورکتومی تمپاتیک</t>
  </si>
  <si>
    <r>
      <rPr>
        <sz val="12"/>
        <color theme="1"/>
        <rFont val="B Traffic"/>
        <charset val="178"/>
      </rPr>
      <t xml:space="preserve">ترمیم فیستول پشت گوشی، ماستوئید </t>
    </r>
    <r>
      <rPr>
        <sz val="12"/>
        <color theme="1"/>
        <rFont val="Calibri"/>
        <family val="2"/>
        <charset val="1"/>
      </rPr>
      <t>(</t>
    </r>
    <r>
      <rPr>
        <sz val="12"/>
        <color theme="1"/>
        <rFont val="B Traffic"/>
        <charset val="178"/>
      </rPr>
      <t>عمل مستقل</t>
    </r>
    <r>
      <rPr>
        <sz val="12"/>
        <color theme="1"/>
        <rFont val="Calibri"/>
        <family val="2"/>
        <charset val="1"/>
      </rPr>
      <t>)</t>
    </r>
  </si>
  <si>
    <t>درآوردن یا تعمیر وسیله الکتورمگنتیک شنوایی هدایتی در استخوان تمپورال</t>
  </si>
  <si>
    <r>
      <rPr>
        <sz val="12"/>
        <color theme="1"/>
        <rFont val="B Traffic"/>
        <charset val="178"/>
      </rPr>
      <t>کارگذاشتن ایمپلنت در استخوان تمپورال با اتصال پوستی به مبدل خارجی گویشی</t>
    </r>
    <r>
      <rPr>
        <sz val="12"/>
        <color theme="1"/>
        <rFont val="Calibri"/>
        <family val="2"/>
        <charset val="1"/>
      </rPr>
      <t>/</t>
    </r>
    <r>
      <rPr>
        <sz val="12"/>
        <color theme="1"/>
        <rFont val="B Traffic"/>
        <charset val="178"/>
      </rPr>
      <t>محرک کوکلئا؛ بدون ماستوئیدکتومی</t>
    </r>
  </si>
  <si>
    <r>
      <rPr>
        <sz val="12"/>
        <color theme="1"/>
        <rFont val="B Traffic"/>
        <charset val="178"/>
      </rPr>
      <t>کارگذاشتن ایمپلنت در استخوان تمپورال با اتصال پوستی به مبدل خارجی گویشی</t>
    </r>
    <r>
      <rPr>
        <sz val="12"/>
        <color theme="1"/>
        <rFont val="Calibri"/>
        <family val="2"/>
        <charset val="1"/>
      </rPr>
      <t>/</t>
    </r>
    <r>
      <rPr>
        <sz val="12"/>
        <color theme="1"/>
        <rFont val="B Traffic"/>
        <charset val="178"/>
      </rPr>
      <t>محرک کوکلئا؛ با ماستوئیدکتومی</t>
    </r>
  </si>
  <si>
    <r>
      <rPr>
        <sz val="12"/>
        <color theme="1"/>
        <rFont val="B Traffic"/>
        <charset val="178"/>
      </rPr>
      <t xml:space="preserve">تعویض </t>
    </r>
    <r>
      <rPr>
        <sz val="12"/>
        <color theme="1"/>
        <rFont val="Calibri"/>
        <family val="2"/>
        <charset val="1"/>
      </rPr>
      <t>(</t>
    </r>
    <r>
      <rPr>
        <sz val="12"/>
        <color theme="1"/>
        <rFont val="B Traffic"/>
        <charset val="178"/>
      </rPr>
      <t>شامل درآوردن ابزار موجود</t>
    </r>
    <r>
      <rPr>
        <sz val="12"/>
        <color theme="1"/>
        <rFont val="Calibri"/>
        <family val="2"/>
        <charset val="1"/>
      </rPr>
      <t xml:space="preserve">) </t>
    </r>
    <r>
      <rPr>
        <sz val="12"/>
        <color theme="1"/>
        <rFont val="B Traffic"/>
        <charset val="178"/>
      </rPr>
      <t>ایمپلنت استخوان گیجگاهی با اتصال پوستی به مبدل خارجی گویشی</t>
    </r>
    <r>
      <rPr>
        <sz val="12"/>
        <color theme="1"/>
        <rFont val="Calibri"/>
        <family val="2"/>
        <charset val="1"/>
      </rPr>
      <t>/</t>
    </r>
    <r>
      <rPr>
        <sz val="12"/>
        <color theme="1"/>
        <rFont val="B Traffic"/>
        <charset val="178"/>
      </rPr>
      <t>محرک کوکلئا؛ بدون ماستوئیدکتومی</t>
    </r>
  </si>
  <si>
    <r>
      <rPr>
        <sz val="12"/>
        <color theme="1"/>
        <rFont val="B Traffic"/>
        <charset val="178"/>
      </rPr>
      <t xml:space="preserve">تعویض </t>
    </r>
    <r>
      <rPr>
        <sz val="12"/>
        <color theme="1"/>
        <rFont val="Calibri"/>
        <family val="2"/>
        <charset val="1"/>
      </rPr>
      <t>(</t>
    </r>
    <r>
      <rPr>
        <sz val="12"/>
        <color theme="1"/>
        <rFont val="B Traffic"/>
        <charset val="178"/>
      </rPr>
      <t>شامل درآوردن ابزار موجود</t>
    </r>
    <r>
      <rPr>
        <sz val="12"/>
        <color theme="1"/>
        <rFont val="Calibri"/>
        <family val="2"/>
        <charset val="1"/>
      </rPr>
      <t xml:space="preserve">) </t>
    </r>
    <r>
      <rPr>
        <sz val="12"/>
        <color theme="1"/>
        <rFont val="B Traffic"/>
        <charset val="178"/>
      </rPr>
      <t>ایمپلنت استخوان گیجگاهی با اتصال پوستی به مبدل خارجی گویشی</t>
    </r>
    <r>
      <rPr>
        <sz val="12"/>
        <color theme="1"/>
        <rFont val="Calibri"/>
        <family val="2"/>
        <charset val="1"/>
      </rPr>
      <t>/</t>
    </r>
    <r>
      <rPr>
        <sz val="12"/>
        <color theme="1"/>
        <rFont val="B Traffic"/>
        <charset val="178"/>
      </rPr>
      <t>محرک کوکلئا؛ با ماستوئیدکتومی</t>
    </r>
  </si>
  <si>
    <t>کاهش فشار از روی عصب صورتی، بخش داخل تمپورال</t>
  </si>
  <si>
    <t>بخیه عصب صورتی؛ بخش داخل تمپورال، با یا بدون گرافت یا دکمپرسیون، بخش ماستوییدی و تمپانیک و اطراف عقده زانویی</t>
  </si>
  <si>
    <r>
      <rPr>
        <sz val="12"/>
        <color rgb="FF000000"/>
        <rFont val="Calibri"/>
        <family val="2"/>
        <charset val="1"/>
      </rPr>
      <t>(</t>
    </r>
    <r>
      <rPr>
        <sz val="12"/>
        <color rgb="FF000000"/>
        <rFont val="B Traffic"/>
        <charset val="178"/>
      </rPr>
      <t xml:space="preserve">برای بخیه قسمت خارج جمجمه‌ای عصب صورتی از کد </t>
    </r>
    <r>
      <rPr>
        <sz val="12"/>
        <color rgb="FF000000"/>
        <rFont val="Calibri"/>
        <family val="2"/>
        <charset val="1"/>
      </rPr>
      <t xml:space="preserve">601835 </t>
    </r>
    <r>
      <rPr>
        <sz val="12"/>
        <color rgb="FF000000"/>
        <rFont val="B Traffic"/>
        <charset val="178"/>
      </rPr>
      <t>استفاده گردد</t>
    </r>
    <r>
      <rPr>
        <sz val="12"/>
        <color rgb="FF000000"/>
        <rFont val="Calibri"/>
        <family val="2"/>
        <charset val="1"/>
      </rPr>
      <t>)</t>
    </r>
  </si>
  <si>
    <t>عمل جراحی بر روی کیسه اندولنف؛ با یا بدون شنت</t>
  </si>
  <si>
    <t>فنستراسیون اولیه یا ثانونیه مجرای نیم دایره‌ای</t>
  </si>
  <si>
    <t xml:space="preserve">لابیرنتکتومی از راه مجرا یا ماستوئید </t>
  </si>
  <si>
    <r>
      <rPr>
        <sz val="12"/>
        <color rgb="FF000000"/>
        <rFont val="Calibri"/>
        <family val="2"/>
        <charset val="1"/>
      </rPr>
      <t>(</t>
    </r>
    <r>
      <rPr>
        <sz val="12"/>
        <color rgb="FF000000"/>
        <rFont val="B Traffic"/>
        <charset val="178"/>
      </rPr>
      <t>کدهای مربوط به ماستوئيدكتومي با این کد قابل گزارش و اخذ نمی‌باشد</t>
    </r>
    <r>
      <rPr>
        <sz val="12"/>
        <color rgb="FF000000"/>
        <rFont val="Calibri"/>
        <family val="2"/>
        <charset val="1"/>
      </rPr>
      <t>)</t>
    </r>
  </si>
  <si>
    <t>قطع عصب وستیبولار از راه لابیرنت</t>
  </si>
  <si>
    <r>
      <rPr>
        <sz val="12"/>
        <color rgb="FF000000"/>
        <rFont val="Calibri"/>
        <family val="2"/>
        <charset val="1"/>
      </rPr>
      <t xml:space="preserve"> (</t>
    </r>
    <r>
      <rPr>
        <sz val="12"/>
        <color rgb="FF000000"/>
        <rFont val="B Traffic"/>
        <charset val="178"/>
      </rPr>
      <t xml:space="preserve">برای جراحی از طریق جمجمه از کد </t>
    </r>
    <r>
      <rPr>
        <sz val="12"/>
        <color rgb="FF000000"/>
        <rFont val="Calibri"/>
        <family val="2"/>
        <charset val="1"/>
      </rPr>
      <t xml:space="preserve">603020 </t>
    </r>
    <r>
      <rPr>
        <sz val="12"/>
        <color rgb="FF000000"/>
        <rFont val="B Traffic"/>
        <charset val="178"/>
      </rPr>
      <t>استفاده گردد</t>
    </r>
    <r>
      <rPr>
        <sz val="12"/>
        <color rgb="FF000000"/>
        <rFont val="Calibri"/>
        <family val="2"/>
        <charset val="1"/>
      </rPr>
      <t>)</t>
    </r>
  </si>
  <si>
    <t>کاشتن حلزون شنوایی، با یا بدون ماستوئیدکتومی</t>
  </si>
  <si>
    <t>قطع عصب وستیبولار، از راه جمجمه</t>
  </si>
  <si>
    <r>
      <rPr>
        <sz val="12"/>
        <color theme="1"/>
        <rFont val="B Traffic"/>
        <charset val="178"/>
      </rPr>
      <t xml:space="preserve">کاهش فشار و یا ترمیم کامل عصب صورتی </t>
    </r>
    <r>
      <rPr>
        <sz val="12"/>
        <color theme="1"/>
        <rFont val="Calibri"/>
        <family val="2"/>
        <charset val="1"/>
      </rPr>
      <t>(</t>
    </r>
    <r>
      <rPr>
        <sz val="12"/>
        <color theme="1"/>
        <rFont val="B Traffic"/>
        <charset val="178"/>
      </rPr>
      <t>شامل گرافت در صورت لزوم</t>
    </r>
    <r>
      <rPr>
        <sz val="12"/>
        <color theme="1"/>
        <rFont val="Calibri"/>
        <family val="2"/>
        <charset val="1"/>
      </rPr>
      <t>)</t>
    </r>
  </si>
  <si>
    <t>دکمپرسیون مجرای شنوایی داخلی</t>
  </si>
  <si>
    <t>درآوردن تومور استخوان تمپورال</t>
  </si>
  <si>
    <t>رادیوگرافی جمجمه رخ و نیمرخ</t>
  </si>
  <si>
    <r>
      <rPr>
        <sz val="12"/>
        <color theme="1"/>
        <rFont val="B Traffic"/>
        <charset val="178"/>
      </rPr>
      <t>رادیوگرافی جمجمه نمای تاون، هیرتز یا هر نمای دیگر</t>
    </r>
    <r>
      <rPr>
        <sz val="12"/>
        <color theme="1"/>
        <rFont val="Calibri"/>
        <family val="2"/>
        <charset val="1"/>
      </rPr>
      <t>(</t>
    </r>
    <r>
      <rPr>
        <sz val="12"/>
        <color theme="1"/>
        <rFont val="B Traffic"/>
        <charset val="178"/>
      </rPr>
      <t>هراکسپوز</t>
    </r>
    <r>
      <rPr>
        <sz val="12"/>
        <color theme="1"/>
        <rFont val="Calibri"/>
        <family val="2"/>
        <charset val="1"/>
      </rPr>
      <t>)</t>
    </r>
  </si>
  <si>
    <r>
      <rPr>
        <sz val="12"/>
        <color theme="1"/>
        <rFont val="B Traffic"/>
        <charset val="178"/>
      </rPr>
      <t xml:space="preserve">رادیوگرافی سل تورسیک </t>
    </r>
    <r>
      <rPr>
        <sz val="12"/>
        <color theme="1"/>
        <rFont val="Calibri"/>
        <family val="2"/>
        <charset val="1"/>
      </rPr>
      <t>(</t>
    </r>
    <r>
      <rPr>
        <sz val="12"/>
        <color theme="1"/>
        <rFont val="B Traffic"/>
        <charset val="178"/>
      </rPr>
      <t>زین ترکی</t>
    </r>
    <r>
      <rPr>
        <sz val="12"/>
        <color theme="1"/>
        <rFont val="Calibri"/>
        <family val="2"/>
        <charset val="1"/>
      </rPr>
      <t xml:space="preserve">) </t>
    </r>
    <r>
      <rPr>
        <sz val="12"/>
        <color theme="1"/>
        <rFont val="B Traffic"/>
        <charset val="178"/>
      </rPr>
      <t>لوکالیزه نیمرخ</t>
    </r>
  </si>
  <si>
    <t>رادیوگرافی کانال اپتیک هر طرف</t>
  </si>
  <si>
    <r>
      <rPr>
        <sz val="12"/>
        <color theme="1"/>
        <rFont val="B Traffic"/>
        <charset val="178"/>
      </rPr>
      <t xml:space="preserve">رادیوگرافی مجرای گوش داخلی </t>
    </r>
    <r>
      <rPr>
        <sz val="12"/>
        <color theme="1"/>
        <rFont val="Calibri"/>
        <family val="2"/>
        <charset val="1"/>
      </rPr>
      <t>(</t>
    </r>
    <r>
      <rPr>
        <sz val="12"/>
        <color theme="1"/>
        <rFont val="B Traffic"/>
        <charset val="178"/>
      </rPr>
      <t>هر فیلم</t>
    </r>
    <r>
      <rPr>
        <sz val="12"/>
        <color theme="1"/>
        <rFont val="Calibri"/>
        <family val="2"/>
        <charset val="1"/>
      </rPr>
      <t>)</t>
    </r>
  </si>
  <si>
    <r>
      <rPr>
        <sz val="12"/>
        <color theme="1"/>
        <rFont val="B Traffic"/>
        <charset val="178"/>
      </rPr>
      <t xml:space="preserve">رادیوگرافی ماستوئید یک طرفه نمای شولر یا استنورس یا ترانس اوربیتال </t>
    </r>
    <r>
      <rPr>
        <sz val="12"/>
        <color theme="1"/>
        <rFont val="Calibri"/>
        <family val="2"/>
        <charset val="1"/>
      </rPr>
      <t>(</t>
    </r>
    <r>
      <rPr>
        <sz val="12"/>
        <color theme="1"/>
        <rFont val="B Traffic"/>
        <charset val="178"/>
      </rPr>
      <t>هر اکسپوز</t>
    </r>
    <r>
      <rPr>
        <sz val="12"/>
        <color theme="1"/>
        <rFont val="Calibri"/>
        <family val="2"/>
        <charset val="1"/>
      </rPr>
      <t>)</t>
    </r>
  </si>
  <si>
    <r>
      <rPr>
        <sz val="12"/>
        <color theme="1"/>
        <rFont val="B Traffic"/>
        <charset val="178"/>
      </rPr>
      <t xml:space="preserve">رادیوگرافی استخوان‌های صورت </t>
    </r>
    <r>
      <rPr>
        <sz val="12"/>
        <color theme="1"/>
        <rFont val="Calibri"/>
        <family val="2"/>
        <charset val="1"/>
      </rPr>
      <t>(</t>
    </r>
    <r>
      <rPr>
        <sz val="12"/>
        <color theme="1"/>
        <rFont val="B Traffic"/>
        <charset val="178"/>
      </rPr>
      <t xml:space="preserve">نمای روبرو </t>
    </r>
    <r>
      <rPr>
        <sz val="12"/>
        <color theme="1"/>
        <rFont val="Calibri"/>
        <family val="2"/>
        <charset val="1"/>
      </rPr>
      <t>)</t>
    </r>
  </si>
  <si>
    <r>
      <rPr>
        <sz val="12"/>
        <color theme="1"/>
        <rFont val="B Traffic"/>
        <charset val="178"/>
      </rPr>
      <t xml:space="preserve">رادیوگرافی استخوان‌های صورت </t>
    </r>
    <r>
      <rPr>
        <sz val="12"/>
        <color theme="1"/>
        <rFont val="Calibri"/>
        <family val="2"/>
        <charset val="1"/>
      </rPr>
      <t>(</t>
    </r>
    <r>
      <rPr>
        <sz val="12"/>
        <color theme="1"/>
        <rFont val="B Traffic"/>
        <charset val="178"/>
      </rPr>
      <t xml:space="preserve">نمای روبرو و نیمرخ </t>
    </r>
    <r>
      <rPr>
        <sz val="12"/>
        <color theme="1"/>
        <rFont val="Calibri"/>
        <family val="2"/>
        <charset val="1"/>
      </rPr>
      <t>)</t>
    </r>
  </si>
  <si>
    <r>
      <rPr>
        <sz val="12"/>
        <color theme="1"/>
        <rFont val="B Traffic"/>
        <charset val="178"/>
      </rPr>
      <t xml:space="preserve">رادیوگرافی استخوان‌های مخصوص بینی </t>
    </r>
    <r>
      <rPr>
        <sz val="12"/>
        <color theme="1"/>
        <rFont val="Calibri"/>
        <family val="2"/>
        <charset val="1"/>
      </rPr>
      <t>(</t>
    </r>
    <r>
      <rPr>
        <sz val="12"/>
        <color theme="1"/>
        <rFont val="B Traffic"/>
        <charset val="178"/>
      </rPr>
      <t>نمای نیمرخ راست و چپ روی یک فیلم</t>
    </r>
    <r>
      <rPr>
        <sz val="12"/>
        <color theme="1"/>
        <rFont val="Calibri"/>
        <family val="2"/>
        <charset val="1"/>
      </rPr>
      <t>)</t>
    </r>
  </si>
  <si>
    <r>
      <rPr>
        <sz val="12"/>
        <color theme="1"/>
        <rFont val="B Traffic"/>
        <charset val="178"/>
      </rPr>
      <t xml:space="preserve">رادیوگرافی سینوس‌های قدامی صورت </t>
    </r>
    <r>
      <rPr>
        <sz val="12"/>
        <color theme="1"/>
        <rFont val="Calibri"/>
        <family val="2"/>
        <charset val="1"/>
      </rPr>
      <t>(</t>
    </r>
    <r>
      <rPr>
        <sz val="12"/>
        <color theme="1"/>
        <rFont val="B Traffic"/>
        <charset val="178"/>
      </rPr>
      <t>نمای واترز یا کالدول</t>
    </r>
    <r>
      <rPr>
        <sz val="12"/>
        <color theme="1"/>
        <rFont val="Calibri"/>
        <family val="2"/>
        <charset val="1"/>
      </rPr>
      <t>)</t>
    </r>
  </si>
  <si>
    <r>
      <rPr>
        <sz val="12"/>
        <color theme="1"/>
        <rFont val="B Traffic"/>
        <charset val="178"/>
      </rPr>
      <t xml:space="preserve">رادیوگرافی سینوس‌های قدامی صورت </t>
    </r>
    <r>
      <rPr>
        <sz val="12"/>
        <color theme="1"/>
        <rFont val="Calibri"/>
        <family val="2"/>
        <charset val="1"/>
      </rPr>
      <t>(</t>
    </r>
    <r>
      <rPr>
        <sz val="12"/>
        <color theme="1"/>
        <rFont val="B Traffic"/>
        <charset val="178"/>
      </rPr>
      <t>نمای واترز و نیمرخ</t>
    </r>
    <r>
      <rPr>
        <sz val="12"/>
        <color theme="1"/>
        <rFont val="Calibri"/>
        <family val="2"/>
        <charset val="1"/>
      </rPr>
      <t>)</t>
    </r>
  </si>
  <si>
    <r>
      <rPr>
        <sz val="12"/>
        <color theme="1"/>
        <rFont val="B Traffic"/>
        <charset val="178"/>
      </rPr>
      <t xml:space="preserve">رادیوگرافی استخوان فک </t>
    </r>
    <r>
      <rPr>
        <sz val="12"/>
        <color theme="1"/>
        <rFont val="Calibri"/>
        <family val="2"/>
        <charset val="1"/>
      </rPr>
      <t>(</t>
    </r>
    <r>
      <rPr>
        <sz val="12"/>
        <color theme="1"/>
        <rFont val="B Traffic"/>
        <charset val="178"/>
      </rPr>
      <t>نمای ابلیک یا روبرو یا نیمرخ هر طرف</t>
    </r>
    <r>
      <rPr>
        <sz val="12"/>
        <color theme="1"/>
        <rFont val="Calibri"/>
        <family val="2"/>
        <charset val="1"/>
      </rPr>
      <t>)</t>
    </r>
  </si>
  <si>
    <r>
      <rPr>
        <sz val="12"/>
        <color theme="1"/>
        <rFont val="B Traffic"/>
        <charset val="178"/>
      </rPr>
      <t xml:space="preserve">رادیوگرافی دندان هر فیلم </t>
    </r>
    <r>
      <rPr>
        <sz val="12"/>
        <color theme="1"/>
        <rFont val="Calibri"/>
        <family val="2"/>
        <charset val="1"/>
      </rPr>
      <t>(</t>
    </r>
    <r>
      <rPr>
        <sz val="12"/>
        <color theme="1"/>
        <rFont val="B Traffic"/>
        <charset val="178"/>
      </rPr>
      <t>پری اپیکال یا بایت وینگ</t>
    </r>
    <r>
      <rPr>
        <sz val="12"/>
        <color theme="1"/>
        <rFont val="Calibri"/>
        <family val="2"/>
        <charset val="1"/>
      </rPr>
      <t>)</t>
    </r>
  </si>
  <si>
    <r>
      <rPr>
        <sz val="12"/>
        <color theme="1"/>
        <rFont val="B Traffic"/>
        <charset val="178"/>
      </rPr>
      <t>رادیوگرافی سری کامل دندان</t>
    </r>
    <r>
      <rPr>
        <sz val="12"/>
        <color theme="1"/>
        <rFont val="Calibri"/>
        <family val="2"/>
        <charset val="1"/>
      </rPr>
      <t xml:space="preserve">(10 </t>
    </r>
    <r>
      <rPr>
        <sz val="12"/>
        <color theme="1"/>
        <rFont val="B Traffic"/>
        <charset val="178"/>
      </rPr>
      <t>فیلم</t>
    </r>
    <r>
      <rPr>
        <sz val="12"/>
        <color theme="1"/>
        <rFont val="Calibri"/>
        <family val="2"/>
        <charset val="1"/>
      </rPr>
      <t>)</t>
    </r>
  </si>
  <si>
    <r>
      <rPr>
        <sz val="12"/>
        <color theme="1"/>
        <rFont val="B Traffic"/>
        <charset val="178"/>
      </rPr>
      <t xml:space="preserve">رادیوگرافی سری کامل دندان </t>
    </r>
    <r>
      <rPr>
        <sz val="12"/>
        <color theme="1"/>
        <rFont val="Calibri"/>
        <family val="2"/>
        <charset val="1"/>
      </rPr>
      <t>(</t>
    </r>
    <r>
      <rPr>
        <sz val="12"/>
        <color theme="1"/>
        <rFont val="B Traffic"/>
        <charset val="178"/>
      </rPr>
      <t xml:space="preserve">در صورتی که </t>
    </r>
    <r>
      <rPr>
        <sz val="12"/>
        <color theme="1"/>
        <rFont val="Calibri"/>
        <family val="2"/>
        <charset val="1"/>
      </rPr>
      <t xml:space="preserve">14 </t>
    </r>
    <r>
      <rPr>
        <sz val="12"/>
        <color theme="1"/>
        <rFont val="B Traffic"/>
        <charset val="178"/>
      </rPr>
      <t>فیلم تقاضا شده باشد</t>
    </r>
    <r>
      <rPr>
        <sz val="12"/>
        <color theme="1"/>
        <rFont val="Calibri"/>
        <family val="2"/>
        <charset val="1"/>
      </rPr>
      <t xml:space="preserve">) </t>
    </r>
  </si>
  <si>
    <t>رادیوگرافی فیلم اکلوزال</t>
  </si>
  <si>
    <t>رادیوگرافی پانورکس</t>
  </si>
  <si>
    <t>رادیوگرافی سفالوگرام</t>
  </si>
  <si>
    <r>
      <rPr>
        <sz val="12"/>
        <color theme="1"/>
        <rFont val="B Traffic"/>
        <charset val="178"/>
      </rPr>
      <t xml:space="preserve">رادیوگرافی مفصل تمپرو مندیبولر </t>
    </r>
    <r>
      <rPr>
        <sz val="12"/>
        <color theme="1"/>
        <rFont val="Calibri"/>
        <family val="2"/>
        <charset val="1"/>
      </rPr>
      <t>(</t>
    </r>
    <r>
      <rPr>
        <sz val="12"/>
        <color theme="1"/>
        <rFont val="B Traffic"/>
        <charset val="178"/>
      </rPr>
      <t>هر طرف یک فیلم</t>
    </r>
    <r>
      <rPr>
        <sz val="12"/>
        <color theme="1"/>
        <rFont val="Calibri"/>
        <family val="2"/>
        <charset val="1"/>
      </rPr>
      <t>)</t>
    </r>
  </si>
  <si>
    <r>
      <rPr>
        <sz val="12"/>
        <color theme="1"/>
        <rFont val="B Traffic"/>
        <charset val="178"/>
      </rPr>
      <t>رادیوگرافی مفصل تمپرو مندیبولر</t>
    </r>
    <r>
      <rPr>
        <sz val="12"/>
        <color theme="1"/>
        <rFont val="Calibri"/>
        <family val="2"/>
        <charset val="1"/>
      </rPr>
      <t xml:space="preserve">- </t>
    </r>
    <r>
      <rPr>
        <sz val="12"/>
        <color theme="1"/>
        <rFont val="B Traffic"/>
        <charset val="178"/>
      </rPr>
      <t xml:space="preserve">هر طرف با دهان باز و بسته </t>
    </r>
    <r>
      <rPr>
        <sz val="12"/>
        <color theme="1"/>
        <rFont val="Calibri"/>
        <family val="2"/>
        <charset val="1"/>
      </rPr>
      <t>(</t>
    </r>
    <r>
      <rPr>
        <sz val="12"/>
        <color theme="1"/>
        <rFont val="B Traffic"/>
        <charset val="178"/>
      </rPr>
      <t>دو فیلم</t>
    </r>
    <r>
      <rPr>
        <sz val="12"/>
        <color theme="1"/>
        <rFont val="Calibri"/>
        <family val="2"/>
        <charset val="1"/>
      </rPr>
      <t>)</t>
    </r>
  </si>
  <si>
    <r>
      <rPr>
        <sz val="12"/>
        <color theme="1"/>
        <rFont val="B Traffic"/>
        <charset val="178"/>
      </rPr>
      <t xml:space="preserve">رادیوگرافی مفصل تمپرو مندیبولر </t>
    </r>
    <r>
      <rPr>
        <sz val="12"/>
        <color theme="1"/>
        <rFont val="Calibri"/>
        <family val="2"/>
        <charset val="1"/>
      </rPr>
      <t xml:space="preserve">- </t>
    </r>
    <r>
      <rPr>
        <sz val="12"/>
        <color theme="1"/>
        <rFont val="B Traffic"/>
        <charset val="178"/>
      </rPr>
      <t xml:space="preserve">دو طرف با دهان باز و بسته </t>
    </r>
    <r>
      <rPr>
        <sz val="12"/>
        <color theme="1"/>
        <rFont val="Calibri"/>
        <family val="2"/>
        <charset val="1"/>
      </rPr>
      <t xml:space="preserve">(4 </t>
    </r>
    <r>
      <rPr>
        <sz val="12"/>
        <color theme="1"/>
        <rFont val="B Traffic"/>
        <charset val="178"/>
      </rPr>
      <t>اکسپوز</t>
    </r>
    <r>
      <rPr>
        <sz val="12"/>
        <color theme="1"/>
        <rFont val="Calibri"/>
        <family val="2"/>
        <charset val="1"/>
      </rPr>
      <t>)</t>
    </r>
  </si>
  <si>
    <r>
      <rPr>
        <sz val="12"/>
        <color theme="1"/>
        <rFont val="B Traffic"/>
        <charset val="178"/>
      </rPr>
      <t>رادیوگرافی نسوج نرم گردن یا نازوفارنکس</t>
    </r>
    <r>
      <rPr>
        <sz val="12"/>
        <color theme="1"/>
        <rFont val="Calibri"/>
        <family val="2"/>
        <charset val="1"/>
      </rPr>
      <t xml:space="preserve">- </t>
    </r>
    <r>
      <rPr>
        <sz val="12"/>
        <color theme="1"/>
        <rFont val="B Traffic"/>
        <charset val="178"/>
      </rPr>
      <t>یک جهت</t>
    </r>
  </si>
  <si>
    <r>
      <rPr>
        <sz val="12"/>
        <color theme="1"/>
        <rFont val="B Traffic"/>
        <charset val="178"/>
      </rPr>
      <t xml:space="preserve">رادیوگرافی لارنگوگرافی </t>
    </r>
    <r>
      <rPr>
        <sz val="12"/>
        <color theme="1"/>
        <rFont val="Calibri"/>
        <family val="2"/>
        <charset val="1"/>
      </rPr>
      <t>(</t>
    </r>
    <r>
      <rPr>
        <sz val="12"/>
        <color theme="1"/>
        <rFont val="B Traffic"/>
        <charset val="178"/>
      </rPr>
      <t xml:space="preserve">حداقل </t>
    </r>
    <r>
      <rPr>
        <sz val="12"/>
        <color theme="1"/>
        <rFont val="Calibri"/>
        <family val="2"/>
        <charset val="1"/>
      </rPr>
      <t xml:space="preserve">4 </t>
    </r>
    <r>
      <rPr>
        <sz val="12"/>
        <color theme="1"/>
        <rFont val="B Traffic"/>
        <charset val="178"/>
      </rPr>
      <t>اکسپوز</t>
    </r>
    <r>
      <rPr>
        <sz val="12"/>
        <color theme="1"/>
        <rFont val="Calibri"/>
        <family val="2"/>
        <charset val="1"/>
      </rPr>
      <t>)</t>
    </r>
  </si>
  <si>
    <r>
      <rPr>
        <sz val="12"/>
        <color theme="1"/>
        <rFont val="B Traffic"/>
        <charset val="178"/>
      </rPr>
      <t xml:space="preserve">رادیوگرافی ساده جهت غدد بزاقی </t>
    </r>
    <r>
      <rPr>
        <sz val="12"/>
        <color theme="1"/>
        <rFont val="Calibri"/>
        <family val="2"/>
        <charset val="1"/>
      </rPr>
      <t>(</t>
    </r>
    <r>
      <rPr>
        <sz val="12"/>
        <color theme="1"/>
        <rFont val="B Traffic"/>
        <charset val="178"/>
      </rPr>
      <t>هر کلیشه</t>
    </r>
    <r>
      <rPr>
        <sz val="12"/>
        <color theme="1"/>
        <rFont val="Calibri"/>
        <family val="2"/>
        <charset val="1"/>
      </rPr>
      <t>)</t>
    </r>
  </si>
  <si>
    <r>
      <rPr>
        <sz val="12"/>
        <color theme="1"/>
        <rFont val="B Traffic"/>
        <charset val="178"/>
      </rPr>
      <t xml:space="preserve">رادیوگرافی سیالوگرافی یک طرفه هر غده بزاقی </t>
    </r>
    <r>
      <rPr>
        <sz val="12"/>
        <color theme="1"/>
        <rFont val="Calibri"/>
        <family val="2"/>
        <charset val="1"/>
      </rPr>
      <t>(</t>
    </r>
    <r>
      <rPr>
        <sz val="12"/>
        <color theme="1"/>
        <rFont val="B Traffic"/>
        <charset val="178"/>
      </rPr>
      <t xml:space="preserve">حداقل </t>
    </r>
    <r>
      <rPr>
        <sz val="12"/>
        <color theme="1"/>
        <rFont val="Calibri"/>
        <family val="2"/>
        <charset val="1"/>
      </rPr>
      <t xml:space="preserve">4 </t>
    </r>
    <r>
      <rPr>
        <sz val="12"/>
        <color theme="1"/>
        <rFont val="B Traffic"/>
        <charset val="178"/>
      </rPr>
      <t>کلیشه</t>
    </r>
    <r>
      <rPr>
        <sz val="12"/>
        <color theme="1"/>
        <rFont val="Calibri"/>
        <family val="2"/>
        <charset val="1"/>
      </rPr>
      <t>)</t>
    </r>
  </si>
  <si>
    <t>رادیوگرافی داکریوسیستوگرافی</t>
  </si>
  <si>
    <r>
      <rPr>
        <sz val="12"/>
        <color theme="1"/>
        <rFont val="B Traffic"/>
        <charset val="178"/>
      </rPr>
      <t xml:space="preserve">رادیوگرافی شانه یک جهت </t>
    </r>
    <r>
      <rPr>
        <sz val="12"/>
        <color theme="1"/>
        <rFont val="Calibri"/>
        <family val="2"/>
        <charset val="1"/>
      </rPr>
      <t>(</t>
    </r>
    <r>
      <rPr>
        <sz val="12"/>
        <color theme="1"/>
        <rFont val="B Traffic"/>
        <charset val="178"/>
      </rPr>
      <t xml:space="preserve">استخوان اسکاپولا، ترقوه، مفصل آکرومیوکلاویکولار با نمای اگزیلار یا نیمرخ </t>
    </r>
    <r>
      <rPr>
        <sz val="12"/>
        <color theme="1"/>
        <rFont val="Calibri"/>
        <family val="2"/>
        <charset val="1"/>
      </rPr>
      <t xml:space="preserve">) </t>
    </r>
    <r>
      <rPr>
        <sz val="12"/>
        <color theme="1"/>
        <rFont val="B Traffic"/>
        <charset val="178"/>
      </rPr>
      <t>هر فیلم</t>
    </r>
  </si>
  <si>
    <r>
      <rPr>
        <sz val="12"/>
        <color theme="1"/>
        <rFont val="B Traffic"/>
        <charset val="178"/>
      </rPr>
      <t xml:space="preserve">رادیوگرافی قفسه صدری نمای روبرو یا نیمرخ و یا هر نمای دیگر </t>
    </r>
    <r>
      <rPr>
        <sz val="12"/>
        <color theme="1"/>
        <rFont val="Calibri"/>
        <family val="2"/>
        <charset val="1"/>
      </rPr>
      <t>(</t>
    </r>
    <r>
      <rPr>
        <sz val="12"/>
        <color theme="1"/>
        <rFont val="B Traffic"/>
        <charset val="178"/>
      </rPr>
      <t xml:space="preserve">یک فیلم </t>
    </r>
    <r>
      <rPr>
        <sz val="12"/>
        <color theme="1"/>
        <rFont val="Calibri"/>
        <family val="2"/>
        <charset val="1"/>
      </rPr>
      <t>)</t>
    </r>
  </si>
  <si>
    <t>رادیوگرافی قفسه صدری نمای روبرو و نیمرخ به طور هم زمان</t>
  </si>
  <si>
    <r>
      <rPr>
        <sz val="12"/>
        <color theme="1"/>
        <rFont val="B Traffic"/>
        <charset val="178"/>
      </rPr>
      <t>رادیوگرافی کاردیاک سری با بلع ماده حاجب</t>
    </r>
    <r>
      <rPr>
        <sz val="12"/>
        <color theme="1"/>
        <rFont val="Calibri"/>
        <family val="2"/>
        <charset val="1"/>
      </rPr>
      <t xml:space="preserve">(4 </t>
    </r>
    <r>
      <rPr>
        <sz val="12"/>
        <color theme="1"/>
        <rFont val="B Traffic"/>
        <charset val="178"/>
      </rPr>
      <t>فیلم</t>
    </r>
    <r>
      <rPr>
        <sz val="12"/>
        <color theme="1"/>
        <rFont val="Calibri"/>
        <family val="2"/>
        <charset val="1"/>
      </rPr>
      <t>)</t>
    </r>
  </si>
  <si>
    <t>فلوروسکوپی تنها</t>
  </si>
  <si>
    <t>برونکوگرافی یک طرفه</t>
  </si>
  <si>
    <t>رادیوگرافی دنده ها نمای ابلیک یا روبرو یک فیلم</t>
  </si>
  <si>
    <r>
      <rPr>
        <sz val="12"/>
        <color theme="1"/>
        <rFont val="B Traffic"/>
        <charset val="178"/>
      </rPr>
      <t xml:space="preserve">رادیوگرافی دنده ها </t>
    </r>
    <r>
      <rPr>
        <sz val="12"/>
        <color theme="1"/>
        <rFont val="Calibri"/>
        <family val="2"/>
        <charset val="1"/>
      </rPr>
      <t>(</t>
    </r>
    <r>
      <rPr>
        <sz val="12"/>
        <color theme="1"/>
        <rFont val="B Traffic"/>
        <charset val="178"/>
      </rPr>
      <t>یک طرف</t>
    </r>
    <r>
      <rPr>
        <sz val="12"/>
        <color theme="1"/>
        <rFont val="Calibri"/>
        <family val="2"/>
        <charset val="1"/>
      </rPr>
      <t xml:space="preserve">- </t>
    </r>
    <r>
      <rPr>
        <sz val="12"/>
        <color theme="1"/>
        <rFont val="B Traffic"/>
        <charset val="178"/>
      </rPr>
      <t xml:space="preserve">دو نما </t>
    </r>
    <r>
      <rPr>
        <sz val="12"/>
        <color theme="1"/>
        <rFont val="Calibri"/>
        <family val="2"/>
        <charset val="1"/>
      </rPr>
      <t xml:space="preserve">-2 </t>
    </r>
    <r>
      <rPr>
        <sz val="12"/>
        <color theme="1"/>
        <rFont val="B Traffic"/>
        <charset val="178"/>
      </rPr>
      <t>فیلم</t>
    </r>
    <r>
      <rPr>
        <sz val="12"/>
        <color theme="1"/>
        <rFont val="Calibri"/>
        <family val="2"/>
        <charset val="1"/>
      </rPr>
      <t>)</t>
    </r>
  </si>
  <si>
    <r>
      <rPr>
        <sz val="12"/>
        <color theme="1"/>
        <rFont val="B Traffic"/>
        <charset val="178"/>
      </rPr>
      <t xml:space="preserve">رادیوگرافی استخوان جناغ </t>
    </r>
    <r>
      <rPr>
        <sz val="12"/>
        <color theme="1"/>
        <rFont val="Calibri"/>
        <family val="2"/>
        <charset val="1"/>
      </rPr>
      <t>(</t>
    </r>
    <r>
      <rPr>
        <sz val="12"/>
        <color theme="1"/>
        <rFont val="B Traffic"/>
        <charset val="178"/>
      </rPr>
      <t xml:space="preserve">نمای ابلیک یا نیمرخ </t>
    </r>
    <r>
      <rPr>
        <sz val="12"/>
        <color theme="1"/>
        <rFont val="Calibri"/>
        <family val="2"/>
        <charset val="1"/>
      </rPr>
      <t xml:space="preserve">- </t>
    </r>
    <r>
      <rPr>
        <sz val="12"/>
        <color theme="1"/>
        <rFont val="B Traffic"/>
        <charset val="178"/>
      </rPr>
      <t>یک فیلم</t>
    </r>
    <r>
      <rPr>
        <sz val="12"/>
        <color theme="1"/>
        <rFont val="Calibri"/>
        <family val="2"/>
        <charset val="1"/>
      </rPr>
      <t>)</t>
    </r>
  </si>
  <si>
    <r>
      <rPr>
        <sz val="12"/>
        <color theme="1"/>
        <rFont val="B Traffic"/>
        <charset val="178"/>
      </rPr>
      <t xml:space="preserve">رادیوگرافی استخوان جناغ </t>
    </r>
    <r>
      <rPr>
        <sz val="12"/>
        <color theme="1"/>
        <rFont val="Calibri"/>
        <family val="2"/>
        <charset val="1"/>
      </rPr>
      <t>(</t>
    </r>
    <r>
      <rPr>
        <sz val="12"/>
        <color theme="1"/>
        <rFont val="B Traffic"/>
        <charset val="178"/>
      </rPr>
      <t>نمای ابلیک و نیمرخ به طور هم زمان</t>
    </r>
    <r>
      <rPr>
        <sz val="12"/>
        <color theme="1"/>
        <rFont val="Calibri"/>
        <family val="2"/>
        <charset val="1"/>
      </rPr>
      <t xml:space="preserve">- 2 </t>
    </r>
    <r>
      <rPr>
        <sz val="12"/>
        <color theme="1"/>
        <rFont val="B Traffic"/>
        <charset val="178"/>
      </rPr>
      <t>فیلم</t>
    </r>
    <r>
      <rPr>
        <sz val="12"/>
        <color theme="1"/>
        <rFont val="Calibri"/>
        <family val="2"/>
        <charset val="1"/>
      </rPr>
      <t>)</t>
    </r>
  </si>
  <si>
    <r>
      <rPr>
        <sz val="12"/>
        <color theme="1"/>
        <rFont val="B Traffic"/>
        <charset val="178"/>
      </rPr>
      <t xml:space="preserve">ماموگرافی یک طرفه </t>
    </r>
    <r>
      <rPr>
        <sz val="12"/>
        <color theme="1"/>
        <rFont val="Calibri"/>
        <family val="2"/>
        <charset val="1"/>
      </rPr>
      <t>(</t>
    </r>
    <r>
      <rPr>
        <sz val="12"/>
        <color theme="1"/>
        <rFont val="B Traffic"/>
        <charset val="178"/>
      </rPr>
      <t>روی</t>
    </r>
    <r>
      <rPr>
        <sz val="12"/>
        <color theme="1"/>
        <rFont val="Calibri"/>
        <family val="2"/>
        <charset val="1"/>
      </rPr>
      <t xml:space="preserve">2 </t>
    </r>
    <r>
      <rPr>
        <sz val="12"/>
        <color theme="1"/>
        <rFont val="B Traffic"/>
        <charset val="178"/>
      </rPr>
      <t>فیلم مخصوص ماموگرافی</t>
    </r>
    <r>
      <rPr>
        <sz val="12"/>
        <color theme="1"/>
        <rFont val="Calibri"/>
        <family val="2"/>
        <charset val="1"/>
      </rPr>
      <t>)</t>
    </r>
  </si>
  <si>
    <r>
      <rPr>
        <sz val="12"/>
        <color theme="1"/>
        <rFont val="B Traffic"/>
        <charset val="178"/>
      </rPr>
      <t>ماموگرافی بابزرگنمایی (</t>
    </r>
    <r>
      <rPr>
        <sz val="12"/>
        <color rgb="FF000000"/>
        <rFont val="Calibri"/>
        <family val="2"/>
        <charset val="1"/>
      </rPr>
      <t>Magnified view)یک ناحیه</t>
    </r>
  </si>
  <si>
    <r>
      <rPr>
        <sz val="12"/>
        <color theme="1"/>
        <rFont val="B Traffic"/>
        <charset val="178"/>
      </rPr>
      <t xml:space="preserve">ماموگرافی دو طرفه </t>
    </r>
    <r>
      <rPr>
        <sz val="12"/>
        <color theme="1"/>
        <rFont val="Calibri"/>
        <family val="2"/>
        <charset val="1"/>
      </rPr>
      <t>(</t>
    </r>
    <r>
      <rPr>
        <sz val="12"/>
        <color theme="1"/>
        <rFont val="B Traffic"/>
        <charset val="178"/>
      </rPr>
      <t>روی</t>
    </r>
    <r>
      <rPr>
        <sz val="12"/>
        <color theme="1"/>
        <rFont val="Calibri"/>
        <family val="2"/>
        <charset val="1"/>
      </rPr>
      <t xml:space="preserve">4 </t>
    </r>
    <r>
      <rPr>
        <sz val="12"/>
        <color theme="1"/>
        <rFont val="B Traffic"/>
        <charset val="178"/>
      </rPr>
      <t>فیلم مخصوص ماموگرافی</t>
    </r>
    <r>
      <rPr>
        <sz val="12"/>
        <color theme="1"/>
        <rFont val="Calibri"/>
        <family val="2"/>
        <charset val="1"/>
      </rPr>
      <t>)</t>
    </r>
  </si>
  <si>
    <t>ماموگرافی هر فیلم اضافه جهت لوکالیزاسیون</t>
  </si>
  <si>
    <r>
      <rPr>
        <sz val="12"/>
        <color theme="1"/>
        <rFont val="B Traffic"/>
        <charset val="178"/>
      </rPr>
      <t>ماموگرافی گالاکتوگرافی</t>
    </r>
    <r>
      <rPr>
        <sz val="12"/>
        <color theme="1"/>
        <rFont val="Calibri"/>
        <family val="2"/>
        <charset val="1"/>
      </rPr>
      <t>(</t>
    </r>
    <r>
      <rPr>
        <sz val="12"/>
        <color theme="1"/>
        <rFont val="B Traffic"/>
        <charset val="178"/>
      </rPr>
      <t>یک طرفه</t>
    </r>
    <r>
      <rPr>
        <sz val="12"/>
        <color theme="1"/>
        <rFont val="Calibri"/>
        <family val="2"/>
        <charset val="1"/>
      </rPr>
      <t>)</t>
    </r>
  </si>
  <si>
    <t>پنوموسیستوگرافی از یک پستان با هزینه تزریق</t>
  </si>
  <si>
    <r>
      <rPr>
        <sz val="12"/>
        <color theme="1"/>
        <rFont val="B Traffic"/>
        <charset val="178"/>
      </rPr>
      <t>رادیوگرافی پرتابل درمنزل</t>
    </r>
    <r>
      <rPr>
        <sz val="12"/>
        <color theme="1"/>
        <rFont val="Calibri"/>
        <family val="2"/>
        <charset val="1"/>
      </rPr>
      <t>(</t>
    </r>
    <r>
      <rPr>
        <sz val="12"/>
        <color theme="1"/>
        <rFont val="B Traffic"/>
        <charset val="178"/>
      </rPr>
      <t>هرکلیشه</t>
    </r>
    <r>
      <rPr>
        <sz val="12"/>
        <color theme="1"/>
        <rFont val="Calibri"/>
        <family val="2"/>
        <charset val="1"/>
      </rPr>
      <t>)</t>
    </r>
  </si>
  <si>
    <r>
      <rPr>
        <sz val="12"/>
        <color theme="1"/>
        <rFont val="B Traffic"/>
        <charset val="178"/>
      </rPr>
      <t xml:space="preserve">رادیوگرافی مفصل هیپ دو طرفه یا نمای فراک </t>
    </r>
    <r>
      <rPr>
        <sz val="12"/>
        <color theme="1"/>
        <rFont val="Calibri"/>
        <family val="2"/>
        <charset val="1"/>
      </rPr>
      <t>(</t>
    </r>
    <r>
      <rPr>
        <sz val="12"/>
        <color theme="1"/>
        <rFont val="B Traffic"/>
        <charset val="178"/>
      </rPr>
      <t>لگن</t>
    </r>
    <r>
      <rPr>
        <sz val="12"/>
        <color theme="1"/>
        <rFont val="Calibri"/>
        <family val="2"/>
        <charset val="1"/>
      </rPr>
      <t>)</t>
    </r>
  </si>
  <si>
    <r>
      <rPr>
        <sz val="12"/>
        <color theme="1"/>
        <rFont val="B Traffic"/>
        <charset val="178"/>
      </rPr>
      <t xml:space="preserve">رادیوگرافی مفصل هیپ نمای روبرو یا مایل </t>
    </r>
    <r>
      <rPr>
        <sz val="12"/>
        <color theme="1"/>
        <rFont val="Calibri"/>
        <family val="2"/>
        <charset val="1"/>
      </rPr>
      <t>(</t>
    </r>
    <r>
      <rPr>
        <sz val="12"/>
        <color theme="1"/>
        <rFont val="B Traffic"/>
        <charset val="178"/>
      </rPr>
      <t>هرکلیشه</t>
    </r>
    <r>
      <rPr>
        <sz val="12"/>
        <color theme="1"/>
        <rFont val="Calibri"/>
        <family val="2"/>
        <charset val="1"/>
      </rPr>
      <t xml:space="preserve">) </t>
    </r>
  </si>
  <si>
    <r>
      <rPr>
        <sz val="12"/>
        <color theme="1"/>
        <rFont val="B Traffic"/>
        <charset val="178"/>
      </rPr>
      <t xml:space="preserve">رادیوگرافی لگن خاصره </t>
    </r>
    <r>
      <rPr>
        <sz val="12"/>
        <color theme="1"/>
        <rFont val="Calibri"/>
        <family val="2"/>
        <charset val="1"/>
      </rPr>
      <t>(</t>
    </r>
    <r>
      <rPr>
        <sz val="12"/>
        <color theme="1"/>
        <rFont val="B Traffic"/>
        <charset val="178"/>
      </rPr>
      <t>هرفیلم</t>
    </r>
    <r>
      <rPr>
        <sz val="12"/>
        <color theme="1"/>
        <rFont val="Calibri"/>
        <family val="2"/>
        <charset val="1"/>
      </rPr>
      <t xml:space="preserve">) </t>
    </r>
  </si>
  <si>
    <r>
      <rPr>
        <sz val="12"/>
        <color theme="1"/>
        <rFont val="B Traffic"/>
        <charset val="178"/>
      </rPr>
      <t>رادیوگرافی مفصل ساکروایلیاک هر اکسپوز</t>
    </r>
    <r>
      <rPr>
        <sz val="12"/>
        <color theme="1"/>
        <rFont val="Calibri"/>
        <family val="2"/>
        <charset val="1"/>
      </rPr>
      <t>(</t>
    </r>
    <r>
      <rPr>
        <sz val="12"/>
        <color theme="1"/>
        <rFont val="B Traffic"/>
        <charset val="178"/>
      </rPr>
      <t xml:space="preserve">اعم از رخ و مایل </t>
    </r>
    <r>
      <rPr>
        <sz val="12"/>
        <color theme="1"/>
        <rFont val="Calibri"/>
        <family val="2"/>
        <charset val="1"/>
      </rPr>
      <t>)</t>
    </r>
  </si>
  <si>
    <r>
      <rPr>
        <sz val="12"/>
        <color theme="1"/>
        <rFont val="B Traffic"/>
        <charset val="178"/>
      </rPr>
      <t>رادیوگرافی استخوان ساکروم و مهره های دنبالچه</t>
    </r>
    <r>
      <rPr>
        <sz val="12"/>
        <color theme="1"/>
        <rFont val="Calibri"/>
        <family val="2"/>
        <charset val="1"/>
      </rPr>
      <t xml:space="preserve">- </t>
    </r>
    <r>
      <rPr>
        <sz val="12"/>
        <color theme="1"/>
        <rFont val="B Traffic"/>
        <charset val="178"/>
      </rPr>
      <t xml:space="preserve">دوجهت </t>
    </r>
  </si>
  <si>
    <r>
      <rPr>
        <sz val="12"/>
        <color theme="1"/>
        <rFont val="B Traffic"/>
        <charset val="178"/>
      </rPr>
      <t xml:space="preserve">رادیوگرافی ساده شکم خوابیده </t>
    </r>
    <r>
      <rPr>
        <sz val="12"/>
        <color theme="1"/>
        <rFont val="Calibri"/>
        <family val="2"/>
        <charset val="1"/>
      </rPr>
      <t xml:space="preserve">- </t>
    </r>
    <r>
      <rPr>
        <sz val="12"/>
        <color theme="1"/>
        <rFont val="B Traffic"/>
        <charset val="178"/>
      </rPr>
      <t xml:space="preserve">یک فیلم </t>
    </r>
  </si>
  <si>
    <t xml:space="preserve">رادیوگرافی ساده شکم خوابیده و ایستاده دو فیلم </t>
  </si>
  <si>
    <r>
      <rPr>
        <sz val="12"/>
        <color theme="1"/>
        <rFont val="B Traffic"/>
        <charset val="178"/>
      </rPr>
      <t>رادیوگرافی ساده شکم ایستاده</t>
    </r>
    <r>
      <rPr>
        <sz val="12"/>
        <color theme="1"/>
        <rFont val="Calibri"/>
        <family val="2"/>
        <charset val="1"/>
      </rPr>
      <t xml:space="preserve">- </t>
    </r>
    <r>
      <rPr>
        <sz val="12"/>
        <color theme="1"/>
        <rFont val="B Traffic"/>
        <charset val="178"/>
      </rPr>
      <t xml:space="preserve">یک فیلم </t>
    </r>
  </si>
  <si>
    <r>
      <rPr>
        <sz val="12"/>
        <color theme="1"/>
        <rFont val="B Traffic"/>
        <charset val="178"/>
      </rPr>
      <t xml:space="preserve">رادیوگرافی مری با بلع ماده حاجب </t>
    </r>
    <r>
      <rPr>
        <sz val="12"/>
        <color theme="1"/>
        <rFont val="Calibri"/>
        <family val="2"/>
        <charset val="1"/>
      </rPr>
      <t>(</t>
    </r>
    <r>
      <rPr>
        <sz val="12"/>
        <color theme="1"/>
        <rFont val="B Traffic"/>
        <charset val="178"/>
      </rPr>
      <t xml:space="preserve">حداقل </t>
    </r>
    <r>
      <rPr>
        <sz val="12"/>
        <color theme="1"/>
        <rFont val="Calibri"/>
        <family val="2"/>
        <charset val="1"/>
      </rPr>
      <t xml:space="preserve">4 </t>
    </r>
    <r>
      <rPr>
        <sz val="12"/>
        <color theme="1"/>
        <rFont val="B Traffic"/>
        <charset val="178"/>
      </rPr>
      <t>اکسپوز</t>
    </r>
    <r>
      <rPr>
        <sz val="12"/>
        <color theme="1"/>
        <rFont val="Calibri"/>
        <family val="2"/>
        <charset val="1"/>
      </rPr>
      <t>)</t>
    </r>
  </si>
  <si>
    <r>
      <rPr>
        <sz val="12"/>
        <color theme="1"/>
        <rFont val="B Traffic"/>
        <charset val="178"/>
      </rPr>
      <t xml:space="preserve">رادیوگرافی معده و اثنی عشر </t>
    </r>
    <r>
      <rPr>
        <sz val="12"/>
        <color theme="1"/>
        <rFont val="Calibri"/>
        <family val="2"/>
        <charset val="1"/>
      </rPr>
      <t>(</t>
    </r>
    <r>
      <rPr>
        <sz val="12"/>
        <color theme="1"/>
        <rFont val="B Traffic"/>
        <charset val="178"/>
      </rPr>
      <t xml:space="preserve">حداقل </t>
    </r>
    <r>
      <rPr>
        <sz val="12"/>
        <color theme="1"/>
        <rFont val="Calibri"/>
        <family val="2"/>
        <charset val="1"/>
      </rPr>
      <t xml:space="preserve">4 </t>
    </r>
    <r>
      <rPr>
        <sz val="12"/>
        <color theme="1"/>
        <rFont val="B Traffic"/>
        <charset val="178"/>
      </rPr>
      <t xml:space="preserve">کلیشه </t>
    </r>
    <r>
      <rPr>
        <sz val="12"/>
        <color theme="1"/>
        <rFont val="Calibri"/>
        <family val="2"/>
        <charset val="1"/>
      </rPr>
      <t xml:space="preserve">) </t>
    </r>
  </si>
  <si>
    <r>
      <rPr>
        <sz val="12"/>
        <color theme="1"/>
        <rFont val="B Traffic"/>
        <charset val="178"/>
      </rPr>
      <t xml:space="preserve">رادیوگرافی مری، معده و اثنی عشر </t>
    </r>
    <r>
      <rPr>
        <sz val="12"/>
        <color theme="1"/>
        <rFont val="Calibri"/>
        <family val="2"/>
        <charset val="1"/>
      </rPr>
      <t>(</t>
    </r>
    <r>
      <rPr>
        <sz val="12"/>
        <color theme="1"/>
        <rFont val="B Traffic"/>
        <charset val="178"/>
      </rPr>
      <t xml:space="preserve">حداقل </t>
    </r>
    <r>
      <rPr>
        <sz val="12"/>
        <color theme="1"/>
        <rFont val="Calibri"/>
        <family val="2"/>
        <charset val="1"/>
      </rPr>
      <t xml:space="preserve">6 </t>
    </r>
    <r>
      <rPr>
        <sz val="12"/>
        <color theme="1"/>
        <rFont val="B Traffic"/>
        <charset val="178"/>
      </rPr>
      <t>کلیشه</t>
    </r>
    <r>
      <rPr>
        <sz val="12"/>
        <color theme="1"/>
        <rFont val="Calibri"/>
        <family val="2"/>
        <charset val="1"/>
      </rPr>
      <t>)</t>
    </r>
  </si>
  <si>
    <r>
      <rPr>
        <sz val="12"/>
        <color theme="1"/>
        <rFont val="B Traffic"/>
        <charset val="178"/>
      </rPr>
      <t xml:space="preserve">رادیوگرافی ترانزیت روده های کوچک </t>
    </r>
    <r>
      <rPr>
        <sz val="12"/>
        <color theme="1"/>
        <rFont val="Calibri"/>
        <family val="2"/>
        <charset val="1"/>
      </rPr>
      <t>(</t>
    </r>
    <r>
      <rPr>
        <sz val="12"/>
        <color theme="1"/>
        <rFont val="B Traffic"/>
        <charset val="178"/>
      </rPr>
      <t>حداقل</t>
    </r>
    <r>
      <rPr>
        <sz val="12"/>
        <color theme="1"/>
        <rFont val="Calibri"/>
        <family val="2"/>
        <charset val="1"/>
      </rPr>
      <t xml:space="preserve">4 </t>
    </r>
    <r>
      <rPr>
        <sz val="12"/>
        <color theme="1"/>
        <rFont val="B Traffic"/>
        <charset val="178"/>
      </rPr>
      <t>کلیشه</t>
    </r>
    <r>
      <rPr>
        <sz val="12"/>
        <color theme="1"/>
        <rFont val="Calibri"/>
        <family val="2"/>
        <charset val="1"/>
      </rPr>
      <t>)</t>
    </r>
  </si>
  <si>
    <r>
      <rPr>
        <sz val="12"/>
        <color theme="1"/>
        <rFont val="B Traffic"/>
        <charset val="178"/>
      </rPr>
      <t xml:space="preserve">رادیوگرافی باریم آنما </t>
    </r>
    <r>
      <rPr>
        <sz val="12"/>
        <color theme="1"/>
        <rFont val="Calibri"/>
        <family val="2"/>
        <charset val="1"/>
      </rPr>
      <t>(</t>
    </r>
    <r>
      <rPr>
        <sz val="12"/>
        <color theme="1"/>
        <rFont val="B Traffic"/>
        <charset val="178"/>
      </rPr>
      <t xml:space="preserve">حداقل </t>
    </r>
    <r>
      <rPr>
        <sz val="12"/>
        <color theme="1"/>
        <rFont val="Calibri"/>
        <family val="2"/>
        <charset val="1"/>
      </rPr>
      <t xml:space="preserve">4 </t>
    </r>
    <r>
      <rPr>
        <sz val="12"/>
        <color theme="1"/>
        <rFont val="B Traffic"/>
        <charset val="178"/>
      </rPr>
      <t xml:space="preserve">کلیشه </t>
    </r>
    <r>
      <rPr>
        <sz val="12"/>
        <color theme="1"/>
        <rFont val="Calibri"/>
        <family val="2"/>
        <charset val="1"/>
      </rPr>
      <t>)</t>
    </r>
  </si>
  <si>
    <r>
      <rPr>
        <sz val="12"/>
        <color theme="1"/>
        <rFont val="B Traffic"/>
        <charset val="178"/>
      </rPr>
      <t xml:space="preserve">رادیوگرافی باریم آنما دوبل کنتراست </t>
    </r>
    <r>
      <rPr>
        <sz val="12"/>
        <color theme="1"/>
        <rFont val="Calibri"/>
        <family val="2"/>
        <charset val="1"/>
      </rPr>
      <t>(</t>
    </r>
    <r>
      <rPr>
        <sz val="12"/>
        <color theme="1"/>
        <rFont val="B Traffic"/>
        <charset val="178"/>
      </rPr>
      <t xml:space="preserve">حداقل </t>
    </r>
    <r>
      <rPr>
        <sz val="12"/>
        <color theme="1"/>
        <rFont val="Calibri"/>
        <family val="2"/>
        <charset val="1"/>
      </rPr>
      <t xml:space="preserve">6 </t>
    </r>
    <r>
      <rPr>
        <sz val="12"/>
        <color theme="1"/>
        <rFont val="B Traffic"/>
        <charset val="178"/>
      </rPr>
      <t>کلیشه</t>
    </r>
    <r>
      <rPr>
        <sz val="12"/>
        <color theme="1"/>
        <rFont val="Calibri"/>
        <family val="2"/>
        <charset val="1"/>
      </rPr>
      <t>)</t>
    </r>
  </si>
  <si>
    <r>
      <rPr>
        <sz val="12"/>
        <color theme="1"/>
        <rFont val="B Traffic"/>
        <charset val="178"/>
      </rPr>
      <t xml:space="preserve">رادیوگرافی کله سیستوگرافی اورال </t>
    </r>
    <r>
      <rPr>
        <sz val="12"/>
        <color theme="1"/>
        <rFont val="Calibri"/>
        <family val="2"/>
        <charset val="1"/>
      </rPr>
      <t>(</t>
    </r>
    <r>
      <rPr>
        <sz val="12"/>
        <color theme="1"/>
        <rFont val="B Traffic"/>
        <charset val="178"/>
      </rPr>
      <t xml:space="preserve">حداقل </t>
    </r>
    <r>
      <rPr>
        <sz val="12"/>
        <color theme="1"/>
        <rFont val="Calibri"/>
        <family val="2"/>
        <charset val="1"/>
      </rPr>
      <t xml:space="preserve">2 </t>
    </r>
    <r>
      <rPr>
        <sz val="12"/>
        <color theme="1"/>
        <rFont val="B Traffic"/>
        <charset val="178"/>
      </rPr>
      <t>کلیشه</t>
    </r>
    <r>
      <rPr>
        <sz val="12"/>
        <color theme="1"/>
        <rFont val="Calibri"/>
        <family val="2"/>
        <charset val="1"/>
      </rPr>
      <t xml:space="preserve">) </t>
    </r>
  </si>
  <si>
    <r>
      <rPr>
        <sz val="12"/>
        <color theme="1"/>
        <rFont val="B Traffic"/>
        <charset val="178"/>
      </rPr>
      <t xml:space="preserve">رادیوگرافی کلانژیوگرافی </t>
    </r>
    <r>
      <rPr>
        <sz val="12"/>
        <color theme="1"/>
        <rFont val="Calibri"/>
        <family val="2"/>
        <charset val="1"/>
      </rPr>
      <t>(</t>
    </r>
    <r>
      <rPr>
        <sz val="12"/>
        <color theme="1"/>
        <rFont val="B Traffic"/>
        <charset val="178"/>
      </rPr>
      <t xml:space="preserve">تی تیوب </t>
    </r>
    <r>
      <rPr>
        <sz val="12"/>
        <color theme="1"/>
        <rFont val="Calibri"/>
        <family val="2"/>
        <charset val="1"/>
      </rPr>
      <t xml:space="preserve">) </t>
    </r>
    <r>
      <rPr>
        <sz val="12"/>
        <color theme="1"/>
        <rFont val="B Traffic"/>
        <charset val="178"/>
      </rPr>
      <t xml:space="preserve">هر فیلم </t>
    </r>
  </si>
  <si>
    <t xml:space="preserve">رادیوگرافی کلانژیوگرافی از راه پوست؛ هر فیلم </t>
  </si>
  <si>
    <r>
      <rPr>
        <sz val="12"/>
        <color theme="1"/>
        <rFont val="B Traffic"/>
        <charset val="178"/>
      </rPr>
      <t>کلانژیوپانکراتوگرافی رتروگراد از طریق اندوسکوپ (</t>
    </r>
    <r>
      <rPr>
        <sz val="12"/>
        <color rgb="FF000000"/>
        <rFont val="Calibri"/>
        <family val="2"/>
        <charset val="1"/>
      </rPr>
      <t>ERCP)؛ هر فیلم</t>
    </r>
  </si>
  <si>
    <r>
      <rPr>
        <sz val="12"/>
        <color rgb="FF000000"/>
        <rFont val="Calibri"/>
        <family val="2"/>
        <charset val="1"/>
      </rPr>
      <t>(</t>
    </r>
    <r>
      <rPr>
        <sz val="12"/>
        <color rgb="FF000000"/>
        <rFont val="B Traffic"/>
        <charset val="178"/>
      </rPr>
      <t>هزینه آندوسکوپی به طور جداگانه قابل محاسبه میباشد</t>
    </r>
    <r>
      <rPr>
        <sz val="12"/>
        <color rgb="FF000000"/>
        <rFont val="Calibri"/>
        <family val="2"/>
        <charset val="1"/>
      </rPr>
      <t>)</t>
    </r>
  </si>
  <si>
    <r>
      <rPr>
        <sz val="12"/>
        <color theme="1"/>
        <rFont val="B Traffic"/>
        <charset val="178"/>
      </rPr>
      <t xml:space="preserve">اوروگرافی ترشحی فیلم با هر تعداد کلیشه لازم و کامل (با یا بدون </t>
    </r>
    <r>
      <rPr>
        <sz val="12"/>
        <color rgb="FF000000"/>
        <rFont val="Calibri"/>
        <family val="2"/>
        <charset val="1"/>
      </rPr>
      <t>PVC)</t>
    </r>
  </si>
  <si>
    <r>
      <rPr>
        <sz val="12"/>
        <color theme="1"/>
        <rFont val="B Traffic"/>
        <charset val="178"/>
      </rPr>
      <t xml:space="preserve">اوروگرافی سریع برای فشار خون </t>
    </r>
    <r>
      <rPr>
        <sz val="12"/>
        <color theme="1"/>
        <rFont val="Calibri"/>
        <family val="2"/>
        <charset val="1"/>
      </rPr>
      <t>(</t>
    </r>
    <r>
      <rPr>
        <sz val="12"/>
        <color theme="1"/>
        <rFont val="B Traffic"/>
        <charset val="178"/>
      </rPr>
      <t xml:space="preserve">حداقل برای </t>
    </r>
    <r>
      <rPr>
        <sz val="12"/>
        <color theme="1"/>
        <rFont val="Calibri"/>
        <family val="2"/>
        <charset val="1"/>
      </rPr>
      <t xml:space="preserve">6 </t>
    </r>
    <r>
      <rPr>
        <sz val="12"/>
        <color theme="1"/>
        <rFont val="B Traffic"/>
        <charset val="178"/>
      </rPr>
      <t>کلیشه</t>
    </r>
    <r>
      <rPr>
        <sz val="12"/>
        <color theme="1"/>
        <rFont val="Calibri"/>
        <family val="2"/>
        <charset val="1"/>
      </rPr>
      <t xml:space="preserve">) </t>
    </r>
  </si>
  <si>
    <t xml:space="preserve">نفروتوموگرافی هر کلیشه </t>
  </si>
  <si>
    <r>
      <rPr>
        <sz val="12"/>
        <color theme="1"/>
        <rFont val="B Traffic"/>
        <charset val="178"/>
      </rPr>
      <t xml:space="preserve">پیلوگرافی رتروگراد دو طرفه </t>
    </r>
    <r>
      <rPr>
        <sz val="12"/>
        <color theme="1"/>
        <rFont val="Calibri"/>
        <family val="2"/>
        <charset val="1"/>
      </rPr>
      <t>(</t>
    </r>
    <r>
      <rPr>
        <sz val="12"/>
        <color theme="1"/>
        <rFont val="B Traffic"/>
        <charset val="178"/>
      </rPr>
      <t xml:space="preserve">هر کلیشه </t>
    </r>
    <r>
      <rPr>
        <sz val="12"/>
        <color theme="1"/>
        <rFont val="Calibri"/>
        <family val="2"/>
        <charset val="1"/>
      </rPr>
      <t>)</t>
    </r>
  </si>
  <si>
    <r>
      <rPr>
        <sz val="12"/>
        <color theme="1"/>
        <rFont val="B Traffic"/>
        <charset val="178"/>
      </rPr>
      <t xml:space="preserve">پیلوگرافی رتروگراد یک طرفه </t>
    </r>
    <r>
      <rPr>
        <sz val="12"/>
        <color theme="1"/>
        <rFont val="Calibri"/>
        <family val="2"/>
        <charset val="1"/>
      </rPr>
      <t>(</t>
    </r>
    <r>
      <rPr>
        <sz val="12"/>
        <color theme="1"/>
        <rFont val="B Traffic"/>
        <charset val="178"/>
      </rPr>
      <t xml:space="preserve">هر کلیشه </t>
    </r>
    <r>
      <rPr>
        <sz val="12"/>
        <color theme="1"/>
        <rFont val="Calibri"/>
        <family val="2"/>
        <charset val="1"/>
      </rPr>
      <t>)</t>
    </r>
  </si>
  <si>
    <r>
      <rPr>
        <sz val="12"/>
        <color theme="1"/>
        <rFont val="B Traffic"/>
        <charset val="178"/>
      </rPr>
      <t xml:space="preserve">پیلوگرافی یا نفروگرافی آنتی گراد یک طرفه </t>
    </r>
    <r>
      <rPr>
        <sz val="12"/>
        <color theme="1"/>
        <rFont val="Calibri"/>
        <family val="2"/>
        <charset val="1"/>
      </rPr>
      <t>(</t>
    </r>
    <r>
      <rPr>
        <sz val="12"/>
        <color theme="1"/>
        <rFont val="B Traffic"/>
        <charset val="178"/>
      </rPr>
      <t xml:space="preserve">با هر تعدادکلیشه لازم و کامل </t>
    </r>
    <r>
      <rPr>
        <sz val="12"/>
        <color theme="1"/>
        <rFont val="Calibri"/>
        <family val="2"/>
        <charset val="1"/>
      </rPr>
      <t>)</t>
    </r>
  </si>
  <si>
    <r>
      <rPr>
        <sz val="12"/>
        <color theme="1"/>
        <rFont val="B Traffic"/>
        <charset val="178"/>
      </rPr>
      <t xml:space="preserve">پیلوگرافی یا نفروگرافی آنتی گراد دو طرفه </t>
    </r>
    <r>
      <rPr>
        <sz val="12"/>
        <color theme="1"/>
        <rFont val="Calibri"/>
        <family val="2"/>
        <charset val="1"/>
      </rPr>
      <t>(</t>
    </r>
    <r>
      <rPr>
        <sz val="12"/>
        <color theme="1"/>
        <rFont val="B Traffic"/>
        <charset val="178"/>
      </rPr>
      <t xml:space="preserve">با هر تعدادکلیشه لازم و کامل </t>
    </r>
    <r>
      <rPr>
        <sz val="12"/>
        <color theme="1"/>
        <rFont val="Calibri"/>
        <family val="2"/>
        <charset val="1"/>
      </rPr>
      <t>)</t>
    </r>
  </si>
  <si>
    <r>
      <rPr>
        <sz val="12"/>
        <color theme="1"/>
        <rFont val="B Traffic"/>
        <charset val="178"/>
      </rPr>
      <t xml:space="preserve">در صورت انجام پیلوگرافی یا نفروگرافی یا نفروستومی قبلی از کدهای </t>
    </r>
    <r>
      <rPr>
        <sz val="12"/>
        <color theme="1"/>
        <rFont val="Calibri"/>
        <family val="2"/>
        <charset val="1"/>
      </rPr>
      <t xml:space="preserve">700335 </t>
    </r>
    <r>
      <rPr>
        <sz val="12"/>
        <color theme="1"/>
        <rFont val="B Traffic"/>
        <charset val="178"/>
      </rPr>
      <t xml:space="preserve">و </t>
    </r>
    <r>
      <rPr>
        <sz val="12"/>
        <color theme="1"/>
        <rFont val="Calibri"/>
        <family val="2"/>
        <charset val="1"/>
      </rPr>
      <t xml:space="preserve">700340 </t>
    </r>
    <r>
      <rPr>
        <sz val="12"/>
        <color theme="1"/>
        <rFont val="B Traffic"/>
        <charset val="178"/>
      </rPr>
      <t xml:space="preserve">استفاده میگردد؛ اما چنانچه این عمل به کمک سوزن تحت گاید سونوگرافی یا فلورسکوپی انجام شود، کد مذکور به کدهای </t>
    </r>
    <r>
      <rPr>
        <sz val="12"/>
        <color theme="1"/>
        <rFont val="Calibri"/>
        <family val="2"/>
        <charset val="1"/>
      </rPr>
      <t xml:space="preserve">700335 </t>
    </r>
    <r>
      <rPr>
        <sz val="12"/>
        <color theme="1"/>
        <rFont val="B Traffic"/>
        <charset val="178"/>
      </rPr>
      <t xml:space="preserve">و </t>
    </r>
    <r>
      <rPr>
        <sz val="12"/>
        <color theme="1"/>
        <rFont val="Calibri"/>
        <family val="2"/>
        <charset val="1"/>
      </rPr>
      <t xml:space="preserve">700340 </t>
    </r>
    <r>
      <rPr>
        <sz val="12"/>
        <color theme="1"/>
        <rFont val="B Traffic"/>
        <charset val="178"/>
      </rPr>
      <t>اضافه میگردد</t>
    </r>
  </si>
  <si>
    <t>رادیوگرافی سیستوگرافی با ماده حاجب رتروگراد</t>
  </si>
  <si>
    <t>رادیوگرافی یورتروگرافی با ماده حاجب رتروگراد</t>
  </si>
  <si>
    <t>رادیوگرافی یورتروسیستوگرافی با ماده حاجب رتروگراد</t>
  </si>
  <si>
    <r>
      <rPr>
        <sz val="12"/>
        <color theme="1"/>
        <rFont val="B Traffic"/>
        <charset val="178"/>
      </rPr>
      <t xml:space="preserve">یورتروسیستوگرافی در حال ادرار کردن با اسکوپی </t>
    </r>
    <r>
      <rPr>
        <sz val="12"/>
        <color rgb="FF000000"/>
        <rFont val="Calibri"/>
        <family val="2"/>
        <charset val="1"/>
      </rPr>
      <t>V.C.U.G</t>
    </r>
  </si>
  <si>
    <t xml:space="preserve">رادیوگرافی ساده شکم جهت تعیین سن و یا وضعیت جنین هر اکسپوز </t>
  </si>
  <si>
    <t>رادیوگرافی هیستروسالپنگوگرافی</t>
  </si>
  <si>
    <t>رادیوگرافی فیستولوگرافی با حق تزریق</t>
  </si>
  <si>
    <r>
      <rPr>
        <sz val="12"/>
        <color theme="1"/>
        <rFont val="B Traffic"/>
        <charset val="178"/>
      </rPr>
      <t xml:space="preserve">رادیوگرافی توموگرافی </t>
    </r>
    <r>
      <rPr>
        <sz val="12"/>
        <color theme="1"/>
        <rFont val="Calibri"/>
        <family val="2"/>
        <charset val="1"/>
      </rPr>
      <t>(</t>
    </r>
    <r>
      <rPr>
        <sz val="12"/>
        <color theme="1"/>
        <rFont val="B Traffic"/>
        <charset val="178"/>
      </rPr>
      <t>هر عضو</t>
    </r>
    <r>
      <rPr>
        <sz val="12"/>
        <color theme="1"/>
        <rFont val="Calibri"/>
        <family val="2"/>
        <charset val="1"/>
      </rPr>
      <t xml:space="preserve">- </t>
    </r>
    <r>
      <rPr>
        <sz val="12"/>
        <color theme="1"/>
        <rFont val="B Traffic"/>
        <charset val="178"/>
      </rPr>
      <t>هر کلیشه فیلم کوچک</t>
    </r>
    <r>
      <rPr>
        <sz val="12"/>
        <color theme="1"/>
        <rFont val="Calibri"/>
        <family val="2"/>
        <charset val="1"/>
      </rPr>
      <t xml:space="preserve">) </t>
    </r>
  </si>
  <si>
    <r>
      <rPr>
        <sz val="12"/>
        <color theme="1"/>
        <rFont val="B Traffic"/>
        <charset val="178"/>
      </rPr>
      <t>رادیوگرافی توموگرافی</t>
    </r>
    <r>
      <rPr>
        <sz val="12"/>
        <color theme="1"/>
        <rFont val="Calibri"/>
        <family val="2"/>
        <charset val="1"/>
      </rPr>
      <t xml:space="preserve">( </t>
    </r>
    <r>
      <rPr>
        <sz val="12"/>
        <color theme="1"/>
        <rFont val="B Traffic"/>
        <charset val="178"/>
      </rPr>
      <t>هر عضو</t>
    </r>
    <r>
      <rPr>
        <sz val="12"/>
        <color theme="1"/>
        <rFont val="Calibri"/>
        <family val="2"/>
        <charset val="1"/>
      </rPr>
      <t xml:space="preserve">- </t>
    </r>
    <r>
      <rPr>
        <sz val="12"/>
        <color theme="1"/>
        <rFont val="B Traffic"/>
        <charset val="178"/>
      </rPr>
      <t>هر کلیشه فیلم بزرگ</t>
    </r>
    <r>
      <rPr>
        <sz val="12"/>
        <color theme="1"/>
        <rFont val="Calibri"/>
        <family val="2"/>
        <charset val="1"/>
      </rPr>
      <t>)</t>
    </r>
  </si>
  <si>
    <r>
      <rPr>
        <sz val="12"/>
        <color theme="1"/>
        <rFont val="B Traffic"/>
        <charset val="178"/>
      </rPr>
      <t xml:space="preserve">رادیوگرافی ترانزیت کولون </t>
    </r>
    <r>
      <rPr>
        <sz val="12"/>
        <color rgb="FF000000"/>
        <rFont val="Calibri"/>
        <family val="2"/>
        <charset val="1"/>
      </rPr>
      <t>Colon Transit Time (CTT)</t>
    </r>
  </si>
  <si>
    <t>Defecography</t>
  </si>
  <si>
    <t>وازوگرافی</t>
  </si>
  <si>
    <r>
      <rPr>
        <sz val="12"/>
        <color theme="1"/>
        <rFont val="B Traffic"/>
        <charset val="178"/>
      </rPr>
      <t xml:space="preserve">رادیوگرافی ستون فقرات گردن </t>
    </r>
    <r>
      <rPr>
        <sz val="12"/>
        <color theme="1"/>
        <rFont val="Calibri"/>
        <family val="2"/>
        <charset val="1"/>
      </rPr>
      <t>(</t>
    </r>
    <r>
      <rPr>
        <sz val="12"/>
        <color theme="1"/>
        <rFont val="B Traffic"/>
        <charset val="178"/>
      </rPr>
      <t xml:space="preserve">دو جهت رخ و نیمرخ </t>
    </r>
    <r>
      <rPr>
        <sz val="12"/>
        <color theme="1"/>
        <rFont val="Calibri"/>
        <family val="2"/>
        <charset val="1"/>
      </rPr>
      <t>)</t>
    </r>
  </si>
  <si>
    <r>
      <rPr>
        <sz val="12"/>
        <color theme="1"/>
        <rFont val="B Traffic"/>
        <charset val="178"/>
      </rPr>
      <t xml:space="preserve">رادیوگرافی فقرات گردن </t>
    </r>
    <r>
      <rPr>
        <sz val="12"/>
        <color theme="1"/>
        <rFont val="Calibri"/>
        <family val="2"/>
        <charset val="1"/>
      </rPr>
      <t xml:space="preserve">(4 </t>
    </r>
    <r>
      <rPr>
        <sz val="12"/>
        <color theme="1"/>
        <rFont val="B Traffic"/>
        <charset val="178"/>
      </rPr>
      <t xml:space="preserve">فیلم روبرو، نیمرخ و ابلیک چپ و راست </t>
    </r>
    <r>
      <rPr>
        <sz val="12"/>
        <color theme="1"/>
        <rFont val="Calibri"/>
        <family val="2"/>
        <charset val="1"/>
      </rPr>
      <t>)</t>
    </r>
  </si>
  <si>
    <r>
      <rPr>
        <sz val="12"/>
        <color theme="1"/>
        <rFont val="B Traffic"/>
        <charset val="178"/>
      </rPr>
      <t xml:space="preserve">رادیوگرافی فقرات گردن </t>
    </r>
    <r>
      <rPr>
        <sz val="12"/>
        <color theme="1"/>
        <rFont val="Calibri"/>
        <family val="2"/>
        <charset val="1"/>
      </rPr>
      <t>(</t>
    </r>
    <r>
      <rPr>
        <sz val="12"/>
        <color theme="1"/>
        <rFont val="B Traffic"/>
        <charset val="178"/>
      </rPr>
      <t>فلکسیون، اکستانسیون، مایل</t>
    </r>
    <r>
      <rPr>
        <sz val="12"/>
        <color theme="1"/>
        <rFont val="Calibri"/>
        <family val="2"/>
        <charset val="1"/>
      </rPr>
      <t xml:space="preserve">) </t>
    </r>
    <r>
      <rPr>
        <sz val="12"/>
        <color theme="1"/>
        <rFont val="B Traffic"/>
        <charset val="178"/>
      </rPr>
      <t xml:space="preserve">هر اکسپوز </t>
    </r>
  </si>
  <si>
    <t xml:space="preserve">رادیوگرافی مخصوص ادونتوئید </t>
  </si>
  <si>
    <t xml:space="preserve">رادیوگرافی فقرات پشتی روبرو و نیمرخ </t>
  </si>
  <si>
    <t xml:space="preserve">رادیوگرافی فقرات کمری روبرو و نیمرخ </t>
  </si>
  <si>
    <r>
      <rPr>
        <sz val="12"/>
        <color theme="1"/>
        <rFont val="B Traffic"/>
        <charset val="178"/>
      </rPr>
      <t xml:space="preserve">رادیوگرافی فقرات کمری </t>
    </r>
    <r>
      <rPr>
        <sz val="12"/>
        <color theme="1"/>
        <rFont val="Calibri"/>
        <family val="2"/>
        <charset val="1"/>
      </rPr>
      <t xml:space="preserve">4 </t>
    </r>
    <r>
      <rPr>
        <sz val="12"/>
        <color theme="1"/>
        <rFont val="B Traffic"/>
        <charset val="178"/>
      </rPr>
      <t>فیلم روبرو، نیمرخ و ابلیک چپ و راست</t>
    </r>
  </si>
  <si>
    <r>
      <rPr>
        <sz val="12"/>
        <color theme="1"/>
        <rFont val="B Traffic"/>
        <charset val="178"/>
      </rPr>
      <t xml:space="preserve">رادیوگرافی ایستاده فقرات </t>
    </r>
    <r>
      <rPr>
        <sz val="12"/>
        <color theme="1"/>
        <rFont val="Calibri"/>
        <family val="2"/>
        <charset val="1"/>
      </rPr>
      <t>(</t>
    </r>
    <r>
      <rPr>
        <sz val="12"/>
        <color theme="1"/>
        <rFont val="B Traffic"/>
        <charset val="178"/>
      </rPr>
      <t xml:space="preserve">روبرو و نیمرخ </t>
    </r>
    <r>
      <rPr>
        <sz val="12"/>
        <color theme="1"/>
        <rFont val="Calibri"/>
        <family val="2"/>
        <charset val="1"/>
      </rPr>
      <t xml:space="preserve">- </t>
    </r>
    <r>
      <rPr>
        <sz val="12"/>
        <color theme="1"/>
        <rFont val="B Traffic"/>
        <charset val="178"/>
      </rPr>
      <t>روی</t>
    </r>
    <r>
      <rPr>
        <sz val="12"/>
        <color theme="1"/>
        <rFont val="Calibri"/>
        <family val="2"/>
        <charset val="1"/>
      </rPr>
      <t xml:space="preserve">2 </t>
    </r>
    <r>
      <rPr>
        <sz val="12"/>
        <color theme="1"/>
        <rFont val="B Traffic"/>
        <charset val="178"/>
      </rPr>
      <t>فیلم</t>
    </r>
    <r>
      <rPr>
        <sz val="12"/>
        <color theme="1"/>
        <rFont val="Calibri"/>
        <family val="2"/>
        <charset val="1"/>
      </rPr>
      <t xml:space="preserve">) </t>
    </r>
  </si>
  <si>
    <r>
      <rPr>
        <sz val="12"/>
        <color theme="1"/>
        <rFont val="B Traffic"/>
        <charset val="178"/>
      </rPr>
      <t>هر کلیشه اضافی (</t>
    </r>
    <r>
      <rPr>
        <sz val="12"/>
        <color rgb="FF000000"/>
        <rFont val="Calibri"/>
        <family val="2"/>
        <charset val="1"/>
      </rPr>
      <t>Bending) یا ابلیک و</t>
    </r>
    <r>
      <rPr>
        <sz val="12"/>
        <color rgb="FF000000"/>
        <rFont val="Times New Roman"/>
        <family val="1"/>
        <charset val="1"/>
      </rPr>
      <t>…</t>
    </r>
    <r>
      <rPr>
        <sz val="12"/>
        <color rgb="FF000000"/>
        <rFont val="Calibri"/>
        <family val="2"/>
        <charset val="1"/>
      </rPr>
      <t xml:space="preserve"> هر فیلم </t>
    </r>
  </si>
  <si>
    <r>
      <rPr>
        <sz val="12"/>
        <color theme="1"/>
        <rFont val="B Traffic"/>
        <charset val="178"/>
      </rPr>
      <t>رادیوگرافی دورسولومبار</t>
    </r>
    <r>
      <rPr>
        <sz val="12"/>
        <color theme="1"/>
        <rFont val="Calibri"/>
        <family val="2"/>
        <charset val="1"/>
      </rPr>
      <t xml:space="preserve">- </t>
    </r>
    <r>
      <rPr>
        <sz val="12"/>
        <color theme="1"/>
        <rFont val="B Traffic"/>
        <charset val="178"/>
      </rPr>
      <t xml:space="preserve">روبرو و نیمرخ </t>
    </r>
  </si>
  <si>
    <r>
      <rPr>
        <sz val="12"/>
        <color theme="1"/>
        <rFont val="B Traffic"/>
        <charset val="178"/>
      </rPr>
      <t xml:space="preserve">رادیوگرافی لومبوساکرال </t>
    </r>
    <r>
      <rPr>
        <sz val="12"/>
        <color theme="1"/>
        <rFont val="Calibri"/>
        <family val="2"/>
        <charset val="1"/>
      </rPr>
      <t xml:space="preserve">- </t>
    </r>
    <r>
      <rPr>
        <sz val="12"/>
        <color theme="1"/>
        <rFont val="B Traffic"/>
        <charset val="178"/>
      </rPr>
      <t xml:space="preserve">دو جهت </t>
    </r>
  </si>
  <si>
    <r>
      <rPr>
        <sz val="12"/>
        <color theme="1"/>
        <rFont val="B Traffic"/>
        <charset val="178"/>
      </rPr>
      <t xml:space="preserve">رادیوگرافی لوکالیزه </t>
    </r>
    <r>
      <rPr>
        <sz val="12"/>
        <color theme="1"/>
        <rFont val="Calibri"/>
        <family val="2"/>
        <charset val="1"/>
      </rPr>
      <t xml:space="preserve">- </t>
    </r>
    <r>
      <rPr>
        <sz val="12"/>
        <color theme="1"/>
        <rFont val="B Traffic"/>
        <charset val="178"/>
      </rPr>
      <t xml:space="preserve">هر ناحیه به تنهائی </t>
    </r>
  </si>
  <si>
    <r>
      <rPr>
        <sz val="12"/>
        <color theme="1"/>
        <rFont val="B Traffic"/>
        <charset val="178"/>
      </rPr>
      <t xml:space="preserve">رادیوگرافی </t>
    </r>
    <r>
      <rPr>
        <sz val="11"/>
        <color rgb="FF000000"/>
        <rFont val="Calibri"/>
        <family val="2"/>
        <charset val="1"/>
      </rPr>
      <t>EOS تمام ستون فقرات یا اندام تحتانی یا فوقانی در پوزیشن‌های مختلف</t>
    </r>
  </si>
  <si>
    <r>
      <rPr>
        <sz val="12"/>
        <color theme="1"/>
        <rFont val="B Traffic"/>
        <charset val="178"/>
      </rPr>
      <t>رادیوگرافی</t>
    </r>
    <r>
      <rPr>
        <sz val="11"/>
        <color rgb="FF000000"/>
        <rFont val="Calibri"/>
        <family val="2"/>
        <charset val="1"/>
      </rPr>
      <t>EOS  تمام بدن در پوزیشن‌های مختلف</t>
    </r>
  </si>
  <si>
    <r>
      <rPr>
        <sz val="12"/>
        <color theme="1"/>
        <rFont val="B Traffic"/>
        <charset val="178"/>
      </rPr>
      <t xml:space="preserve">میلوگرافی از هر ناحیه ستون مهره‌ای </t>
    </r>
    <r>
      <rPr>
        <sz val="12"/>
        <color theme="1"/>
        <rFont val="Calibri"/>
        <family val="2"/>
        <charset val="1"/>
      </rPr>
      <t>(</t>
    </r>
    <r>
      <rPr>
        <sz val="12"/>
        <color theme="1"/>
        <rFont val="B Traffic"/>
        <charset val="178"/>
      </rPr>
      <t>سرویکال</t>
    </r>
    <r>
      <rPr>
        <sz val="12"/>
        <color theme="1"/>
        <rFont val="Calibri"/>
        <family val="2"/>
        <charset val="1"/>
      </rPr>
      <t>)</t>
    </r>
  </si>
  <si>
    <r>
      <rPr>
        <sz val="12"/>
        <color rgb="FF000000"/>
        <rFont val="Calibri"/>
        <family val="2"/>
        <charset val="1"/>
      </rPr>
      <t>(</t>
    </r>
    <r>
      <rPr>
        <sz val="12"/>
        <color rgb="FF000000"/>
        <rFont val="B Traffic"/>
        <charset val="178"/>
      </rPr>
      <t xml:space="preserve">برای تزریق اینتراتکال کد </t>
    </r>
    <r>
      <rPr>
        <sz val="12"/>
        <color rgb="FF000000"/>
        <rFont val="Calibri"/>
        <family val="2"/>
        <charset val="1"/>
      </rPr>
      <t xml:space="preserve">600960 </t>
    </r>
    <r>
      <rPr>
        <sz val="12"/>
        <color rgb="FF000000"/>
        <rFont val="B Traffic"/>
        <charset val="178"/>
      </rPr>
      <t>گزارش گردد</t>
    </r>
    <r>
      <rPr>
        <sz val="12"/>
        <color rgb="FF000000"/>
        <rFont val="Calibri"/>
        <family val="2"/>
        <charset val="1"/>
      </rPr>
      <t>)</t>
    </r>
  </si>
  <si>
    <r>
      <rPr>
        <sz val="12"/>
        <color theme="1"/>
        <rFont val="B Traffic"/>
        <charset val="178"/>
      </rPr>
      <t xml:space="preserve">میلوگرافی از هر ناحیه ستون مهره‌ای </t>
    </r>
    <r>
      <rPr>
        <sz val="12"/>
        <color theme="1"/>
        <rFont val="Calibri"/>
        <family val="2"/>
        <charset val="1"/>
      </rPr>
      <t>(</t>
    </r>
    <r>
      <rPr>
        <sz val="12"/>
        <color theme="1"/>
        <rFont val="B Traffic"/>
        <charset val="178"/>
      </rPr>
      <t>توراسیک</t>
    </r>
    <r>
      <rPr>
        <sz val="12"/>
        <color theme="1"/>
        <rFont val="Calibri"/>
        <family val="2"/>
        <charset val="1"/>
      </rPr>
      <t>)</t>
    </r>
  </si>
  <si>
    <r>
      <rPr>
        <sz val="12"/>
        <color theme="1"/>
        <rFont val="B Traffic"/>
        <charset val="178"/>
      </rPr>
      <t xml:space="preserve">میلوگرافی از هر ناحیه ستون مهره‌ای </t>
    </r>
    <r>
      <rPr>
        <sz val="12"/>
        <color theme="1"/>
        <rFont val="Calibri"/>
        <family val="2"/>
        <charset val="1"/>
      </rPr>
      <t>(</t>
    </r>
    <r>
      <rPr>
        <sz val="12"/>
        <color theme="1"/>
        <rFont val="B Traffic"/>
        <charset val="178"/>
      </rPr>
      <t>لومبار</t>
    </r>
    <r>
      <rPr>
        <sz val="12"/>
        <color theme="1"/>
        <rFont val="Calibri"/>
        <family val="2"/>
        <charset val="1"/>
      </rPr>
      <t>)</t>
    </r>
  </si>
  <si>
    <r>
      <rPr>
        <sz val="12"/>
        <color theme="1"/>
        <rFont val="B Traffic"/>
        <charset val="178"/>
      </rPr>
      <t xml:space="preserve">میلوگرافی از دورسولومبار </t>
    </r>
    <r>
      <rPr>
        <sz val="12"/>
        <color theme="1"/>
        <rFont val="Calibri"/>
        <family val="2"/>
        <charset val="1"/>
      </rPr>
      <t xml:space="preserve">- </t>
    </r>
    <r>
      <rPr>
        <sz val="12"/>
        <color theme="1"/>
        <rFont val="B Traffic"/>
        <charset val="178"/>
      </rPr>
      <t>با هم کامل</t>
    </r>
  </si>
  <si>
    <r>
      <rPr>
        <sz val="12"/>
        <color theme="1"/>
        <rFont val="B Traffic"/>
        <charset val="178"/>
      </rPr>
      <t xml:space="preserve">میلوگرافی فقرات گردنی پشتی کمری </t>
    </r>
    <r>
      <rPr>
        <sz val="12"/>
        <color rgb="FF000000"/>
        <rFont val="Times New Roman"/>
        <family val="1"/>
        <charset val="1"/>
      </rPr>
      <t>–</t>
    </r>
    <r>
      <rPr>
        <sz val="12"/>
        <color rgb="FF000000"/>
        <rFont val="B Traffic"/>
        <charset val="178"/>
      </rPr>
      <t xml:space="preserve"> با هم کامل</t>
    </r>
  </si>
  <si>
    <t>آرتروگرافی شانه با هوا و ماده حاجب</t>
  </si>
  <si>
    <r>
      <rPr>
        <sz val="12"/>
        <color theme="1"/>
        <rFont val="B Traffic"/>
        <charset val="178"/>
      </rPr>
      <t xml:space="preserve">رادیوگرافی استخوان بازو </t>
    </r>
    <r>
      <rPr>
        <sz val="12"/>
        <color theme="1"/>
        <rFont val="Calibri"/>
        <family val="2"/>
        <charset val="1"/>
      </rPr>
      <t xml:space="preserve">( 2 </t>
    </r>
    <r>
      <rPr>
        <sz val="12"/>
        <color theme="1"/>
        <rFont val="B Traffic"/>
        <charset val="178"/>
      </rPr>
      <t xml:space="preserve">جهت روی یک فیلم </t>
    </r>
    <r>
      <rPr>
        <sz val="12"/>
        <color theme="1"/>
        <rFont val="Calibri"/>
        <family val="2"/>
        <charset val="1"/>
      </rPr>
      <t>)</t>
    </r>
  </si>
  <si>
    <r>
      <rPr>
        <sz val="12"/>
        <color theme="1"/>
        <rFont val="B Traffic"/>
        <charset val="178"/>
      </rPr>
      <t xml:space="preserve">رادیوگرافی استخوان بازو یا ساعد یا آرنج یک جهت </t>
    </r>
    <r>
      <rPr>
        <sz val="12"/>
        <color theme="1"/>
        <rFont val="Calibri"/>
        <family val="2"/>
        <charset val="1"/>
      </rPr>
      <t>(</t>
    </r>
    <r>
      <rPr>
        <sz val="12"/>
        <color theme="1"/>
        <rFont val="B Traffic"/>
        <charset val="178"/>
      </rPr>
      <t xml:space="preserve">یک فیلم </t>
    </r>
    <r>
      <rPr>
        <sz val="12"/>
        <color theme="1"/>
        <rFont val="Calibri"/>
        <family val="2"/>
        <charset val="1"/>
      </rPr>
      <t xml:space="preserve">) </t>
    </r>
  </si>
  <si>
    <r>
      <rPr>
        <sz val="12"/>
        <color theme="1"/>
        <rFont val="B Traffic"/>
        <charset val="178"/>
      </rPr>
      <t xml:space="preserve">رادیوگرافی مفصل آرنج </t>
    </r>
    <r>
      <rPr>
        <sz val="12"/>
        <color theme="1"/>
        <rFont val="Calibri"/>
        <family val="2"/>
        <charset val="1"/>
      </rPr>
      <t>(</t>
    </r>
    <r>
      <rPr>
        <sz val="12"/>
        <color theme="1"/>
        <rFont val="B Traffic"/>
        <charset val="178"/>
      </rPr>
      <t>دو جهت</t>
    </r>
    <r>
      <rPr>
        <sz val="12"/>
        <color theme="1"/>
        <rFont val="Calibri"/>
        <family val="2"/>
        <charset val="1"/>
      </rPr>
      <t xml:space="preserve">- </t>
    </r>
    <r>
      <rPr>
        <sz val="12"/>
        <color theme="1"/>
        <rFont val="B Traffic"/>
        <charset val="178"/>
      </rPr>
      <t>روی یک فیلم</t>
    </r>
    <r>
      <rPr>
        <sz val="12"/>
        <color theme="1"/>
        <rFont val="Calibri"/>
        <family val="2"/>
        <charset val="1"/>
      </rPr>
      <t xml:space="preserve">) </t>
    </r>
  </si>
  <si>
    <r>
      <rPr>
        <sz val="12"/>
        <color theme="1"/>
        <rFont val="B Traffic"/>
        <charset val="178"/>
      </rPr>
      <t xml:space="preserve">رادیوگرافی استخوان ساعد </t>
    </r>
    <r>
      <rPr>
        <sz val="12"/>
        <color theme="1"/>
        <rFont val="Calibri"/>
        <family val="2"/>
        <charset val="1"/>
      </rPr>
      <t xml:space="preserve">( </t>
    </r>
    <r>
      <rPr>
        <sz val="12"/>
        <color theme="1"/>
        <rFont val="B Traffic"/>
        <charset val="178"/>
      </rPr>
      <t>دو جهت</t>
    </r>
    <r>
      <rPr>
        <sz val="12"/>
        <color theme="1"/>
        <rFont val="Calibri"/>
        <family val="2"/>
        <charset val="1"/>
      </rPr>
      <t xml:space="preserve">- </t>
    </r>
    <r>
      <rPr>
        <sz val="12"/>
        <color theme="1"/>
        <rFont val="B Traffic"/>
        <charset val="178"/>
      </rPr>
      <t xml:space="preserve">روی یک فیلم </t>
    </r>
    <r>
      <rPr>
        <sz val="12"/>
        <color theme="1"/>
        <rFont val="Calibri"/>
        <family val="2"/>
        <charset val="1"/>
      </rPr>
      <t>)</t>
    </r>
  </si>
  <si>
    <r>
      <rPr>
        <sz val="12"/>
        <color theme="1"/>
        <rFont val="B Traffic"/>
        <charset val="178"/>
      </rPr>
      <t>رادیوگرافی مچ دست</t>
    </r>
    <r>
      <rPr>
        <sz val="12"/>
        <color theme="1"/>
        <rFont val="Calibri"/>
        <family val="2"/>
        <charset val="1"/>
      </rPr>
      <t xml:space="preserve">- </t>
    </r>
    <r>
      <rPr>
        <sz val="12"/>
        <color theme="1"/>
        <rFont val="B Traffic"/>
        <charset val="178"/>
      </rPr>
      <t xml:space="preserve">یک جهت </t>
    </r>
  </si>
  <si>
    <r>
      <rPr>
        <sz val="12"/>
        <color theme="1"/>
        <rFont val="B Traffic"/>
        <charset val="178"/>
      </rPr>
      <t xml:space="preserve">رادیوگرافی مچ دست </t>
    </r>
    <r>
      <rPr>
        <sz val="12"/>
        <color theme="1"/>
        <rFont val="Calibri"/>
        <family val="2"/>
        <charset val="1"/>
      </rPr>
      <t xml:space="preserve">- </t>
    </r>
    <r>
      <rPr>
        <sz val="12"/>
        <color theme="1"/>
        <rFont val="B Traffic"/>
        <charset val="178"/>
      </rPr>
      <t xml:space="preserve">دو جهت </t>
    </r>
  </si>
  <si>
    <r>
      <rPr>
        <sz val="12"/>
        <color theme="1"/>
        <rFont val="B Traffic"/>
        <charset val="178"/>
      </rPr>
      <t>هر فیلم اضافی مچ دست (اسکافوئید و</t>
    </r>
    <r>
      <rPr>
        <sz val="12"/>
        <color rgb="FF000000"/>
        <rFont val="Times New Roman"/>
        <family val="1"/>
        <charset val="1"/>
      </rPr>
      <t>…</t>
    </r>
    <r>
      <rPr>
        <sz val="12"/>
        <color rgb="FF000000"/>
        <rFont val="Calibri"/>
        <family val="2"/>
        <charset val="1"/>
      </rPr>
      <t>)</t>
    </r>
  </si>
  <si>
    <r>
      <rPr>
        <sz val="12"/>
        <color theme="1"/>
        <rFont val="B Traffic"/>
        <charset val="178"/>
      </rPr>
      <t>رادیوگرافی استخوانهای کف دست</t>
    </r>
    <r>
      <rPr>
        <sz val="12"/>
        <color theme="1"/>
        <rFont val="Calibri"/>
        <family val="2"/>
        <charset val="1"/>
      </rPr>
      <t xml:space="preserve">- </t>
    </r>
    <r>
      <rPr>
        <sz val="12"/>
        <color theme="1"/>
        <rFont val="B Traffic"/>
        <charset val="178"/>
      </rPr>
      <t xml:space="preserve">یک جهت </t>
    </r>
  </si>
  <si>
    <r>
      <rPr>
        <sz val="12"/>
        <color theme="1"/>
        <rFont val="B Traffic"/>
        <charset val="178"/>
      </rPr>
      <t xml:space="preserve">رادیوگرافی استخوانهای کف دست </t>
    </r>
    <r>
      <rPr>
        <sz val="12"/>
        <color rgb="FF000000"/>
        <rFont val="Times New Roman"/>
        <family val="1"/>
        <charset val="1"/>
      </rPr>
      <t>–</t>
    </r>
    <r>
      <rPr>
        <sz val="12"/>
        <color rgb="FF000000"/>
        <rFont val="B Traffic"/>
        <charset val="178"/>
      </rPr>
      <t xml:space="preserve"> دو جهت</t>
    </r>
  </si>
  <si>
    <r>
      <rPr>
        <sz val="12"/>
        <color theme="1"/>
        <rFont val="B Traffic"/>
        <charset val="178"/>
      </rPr>
      <t>رادیوگرافی تعیین سن استخوانی</t>
    </r>
    <r>
      <rPr>
        <sz val="12"/>
        <color theme="1"/>
        <rFont val="Calibri"/>
        <family val="2"/>
        <charset val="1"/>
      </rPr>
      <t xml:space="preserve">- </t>
    </r>
    <r>
      <rPr>
        <sz val="12"/>
        <color theme="1"/>
        <rFont val="B Traffic"/>
        <charset val="178"/>
      </rPr>
      <t xml:space="preserve">هر کلیشه </t>
    </r>
  </si>
  <si>
    <r>
      <rPr>
        <sz val="12"/>
        <color theme="1"/>
        <rFont val="B Traffic"/>
        <charset val="178"/>
      </rPr>
      <t xml:space="preserve">رادیوگرافی انگشتان هر دست </t>
    </r>
    <r>
      <rPr>
        <sz val="12"/>
        <color theme="1"/>
        <rFont val="Calibri"/>
        <family val="2"/>
        <charset val="1"/>
      </rPr>
      <t xml:space="preserve">- </t>
    </r>
    <r>
      <rPr>
        <sz val="12"/>
        <color theme="1"/>
        <rFont val="B Traffic"/>
        <charset val="178"/>
      </rPr>
      <t xml:space="preserve">یک جهت </t>
    </r>
  </si>
  <si>
    <r>
      <rPr>
        <sz val="12"/>
        <color theme="1"/>
        <rFont val="B Traffic"/>
        <charset val="178"/>
      </rPr>
      <t xml:space="preserve">رادیوگرافی انگشتان هر دست </t>
    </r>
    <r>
      <rPr>
        <sz val="12"/>
        <color theme="1"/>
        <rFont val="Calibri"/>
        <family val="2"/>
        <charset val="1"/>
      </rPr>
      <t xml:space="preserve">- </t>
    </r>
    <r>
      <rPr>
        <sz val="12"/>
        <color theme="1"/>
        <rFont val="B Traffic"/>
        <charset val="178"/>
      </rPr>
      <t xml:space="preserve">دو جهت </t>
    </r>
  </si>
  <si>
    <t xml:space="preserve">آرتروگرافی مچ دست </t>
  </si>
  <si>
    <r>
      <rPr>
        <sz val="12"/>
        <color theme="1"/>
        <rFont val="B Traffic"/>
        <charset val="178"/>
      </rPr>
      <t xml:space="preserve">رادیوگرافی استخوان ران </t>
    </r>
    <r>
      <rPr>
        <sz val="12"/>
        <color theme="1"/>
        <rFont val="Calibri"/>
        <family val="2"/>
        <charset val="1"/>
      </rPr>
      <t>(</t>
    </r>
    <r>
      <rPr>
        <sz val="12"/>
        <color theme="1"/>
        <rFont val="B Traffic"/>
        <charset val="178"/>
      </rPr>
      <t xml:space="preserve">روبرو و نیمرخ </t>
    </r>
    <r>
      <rPr>
        <sz val="12"/>
        <color theme="1"/>
        <rFont val="Calibri"/>
        <family val="2"/>
        <charset val="1"/>
      </rPr>
      <t xml:space="preserve">- </t>
    </r>
    <r>
      <rPr>
        <sz val="12"/>
        <color theme="1"/>
        <rFont val="B Traffic"/>
        <charset val="178"/>
      </rPr>
      <t xml:space="preserve">روی دو فیلم </t>
    </r>
    <r>
      <rPr>
        <sz val="12"/>
        <color theme="1"/>
        <rFont val="Calibri"/>
        <family val="2"/>
        <charset val="1"/>
      </rPr>
      <t xml:space="preserve">) </t>
    </r>
  </si>
  <si>
    <r>
      <rPr>
        <sz val="12"/>
        <color theme="1"/>
        <rFont val="B Traffic"/>
        <charset val="178"/>
      </rPr>
      <t xml:space="preserve">رادیوگرافی استخوان ران </t>
    </r>
    <r>
      <rPr>
        <sz val="12"/>
        <color theme="1"/>
        <rFont val="Calibri"/>
        <family val="2"/>
        <charset val="1"/>
      </rPr>
      <t>(</t>
    </r>
    <r>
      <rPr>
        <sz val="12"/>
        <color theme="1"/>
        <rFont val="B Traffic"/>
        <charset val="178"/>
      </rPr>
      <t>دو اکسپوز</t>
    </r>
    <r>
      <rPr>
        <sz val="12"/>
        <color theme="1"/>
        <rFont val="Calibri"/>
        <family val="2"/>
        <charset val="1"/>
      </rPr>
      <t xml:space="preserve">- </t>
    </r>
    <r>
      <rPr>
        <sz val="12"/>
        <color theme="1"/>
        <rFont val="B Traffic"/>
        <charset val="178"/>
      </rPr>
      <t>روی یک فیلم</t>
    </r>
    <r>
      <rPr>
        <sz val="12"/>
        <color theme="1"/>
        <rFont val="Calibri"/>
        <family val="2"/>
        <charset val="1"/>
      </rPr>
      <t>)</t>
    </r>
  </si>
  <si>
    <r>
      <rPr>
        <sz val="12"/>
        <color theme="1"/>
        <rFont val="B Traffic"/>
        <charset val="178"/>
      </rPr>
      <t xml:space="preserve">رادیوگرافی اسکنوگرام </t>
    </r>
    <r>
      <rPr>
        <sz val="12"/>
        <color theme="1"/>
        <rFont val="Calibri"/>
        <family val="2"/>
        <charset val="1"/>
      </rPr>
      <t>(</t>
    </r>
    <r>
      <rPr>
        <sz val="12"/>
        <color theme="1"/>
        <rFont val="B Traffic"/>
        <charset val="178"/>
      </rPr>
      <t>برای تعیین کوتاهی اندام با خط کش مدرج</t>
    </r>
    <r>
      <rPr>
        <sz val="12"/>
        <color theme="1"/>
        <rFont val="Calibri"/>
        <family val="2"/>
        <charset val="1"/>
      </rPr>
      <t>)</t>
    </r>
  </si>
  <si>
    <r>
      <rPr>
        <sz val="12"/>
        <color theme="1"/>
        <rFont val="B Traffic"/>
        <charset val="178"/>
      </rPr>
      <t>رادیوگرافی مفصل زانو</t>
    </r>
    <r>
      <rPr>
        <sz val="12"/>
        <color theme="1"/>
        <rFont val="Calibri"/>
        <family val="2"/>
        <charset val="1"/>
      </rPr>
      <t xml:space="preserve">( </t>
    </r>
    <r>
      <rPr>
        <sz val="12"/>
        <color theme="1"/>
        <rFont val="B Traffic"/>
        <charset val="178"/>
      </rPr>
      <t>دو جهت، روی یک فیلم</t>
    </r>
    <r>
      <rPr>
        <sz val="12"/>
        <color theme="1"/>
        <rFont val="Calibri"/>
        <family val="2"/>
        <charset val="1"/>
      </rPr>
      <t>)</t>
    </r>
  </si>
  <si>
    <r>
      <rPr>
        <sz val="12"/>
        <color theme="1"/>
        <rFont val="B Traffic"/>
        <charset val="178"/>
      </rPr>
      <t xml:space="preserve">رادیوگرافی مفصل زانو ایستاده </t>
    </r>
    <r>
      <rPr>
        <sz val="12"/>
        <color theme="1"/>
        <rFont val="Calibri"/>
        <family val="2"/>
        <charset val="1"/>
      </rPr>
      <t>(</t>
    </r>
    <r>
      <rPr>
        <sz val="12"/>
        <color theme="1"/>
        <rFont val="B Traffic"/>
        <charset val="178"/>
      </rPr>
      <t xml:space="preserve">روبرو و نیمرخ </t>
    </r>
    <r>
      <rPr>
        <sz val="12"/>
        <color theme="1"/>
        <rFont val="Calibri"/>
        <family val="2"/>
        <charset val="1"/>
      </rPr>
      <t xml:space="preserve">- </t>
    </r>
    <r>
      <rPr>
        <sz val="12"/>
        <color theme="1"/>
        <rFont val="B Traffic"/>
        <charset val="178"/>
      </rPr>
      <t>روی دو فیلم</t>
    </r>
    <r>
      <rPr>
        <sz val="12"/>
        <color theme="1"/>
        <rFont val="Calibri"/>
        <family val="2"/>
        <charset val="1"/>
      </rPr>
      <t>)</t>
    </r>
  </si>
  <si>
    <r>
      <rPr>
        <sz val="12"/>
        <color theme="1"/>
        <rFont val="B Traffic"/>
        <charset val="178"/>
      </rPr>
      <t xml:space="preserve">رادیوگرافی مفصل زانو روبرو ایستاده </t>
    </r>
    <r>
      <rPr>
        <sz val="12"/>
        <color theme="1"/>
        <rFont val="Calibri"/>
        <family val="2"/>
        <charset val="1"/>
      </rPr>
      <t xml:space="preserve">- </t>
    </r>
    <r>
      <rPr>
        <sz val="12"/>
        <color theme="1"/>
        <rFont val="B Traffic"/>
        <charset val="178"/>
      </rPr>
      <t>روی یک فیلم</t>
    </r>
  </si>
  <si>
    <r>
      <rPr>
        <sz val="12"/>
        <color theme="1"/>
        <rFont val="B Traffic"/>
        <charset val="178"/>
      </rPr>
      <t>رادیوگرافی نمای اینترکندیلار یا نمای مخصوص کشکک</t>
    </r>
    <r>
      <rPr>
        <sz val="12"/>
        <color theme="1"/>
        <rFont val="Calibri"/>
        <family val="2"/>
        <charset val="1"/>
      </rPr>
      <t xml:space="preserve">- </t>
    </r>
    <r>
      <rPr>
        <sz val="12"/>
        <color theme="1"/>
        <rFont val="B Traffic"/>
        <charset val="178"/>
      </rPr>
      <t>یک فیلم</t>
    </r>
  </si>
  <si>
    <r>
      <rPr>
        <sz val="12"/>
        <color theme="1"/>
        <rFont val="B Traffic"/>
        <charset val="178"/>
      </rPr>
      <t>رادیوگرافی ساق پا یک اکسپوز روی</t>
    </r>
    <r>
      <rPr>
        <sz val="12"/>
        <color theme="1"/>
        <rFont val="Calibri"/>
        <family val="2"/>
        <charset val="1"/>
      </rPr>
      <t xml:space="preserve">- </t>
    </r>
    <r>
      <rPr>
        <sz val="12"/>
        <color theme="1"/>
        <rFont val="B Traffic"/>
        <charset val="178"/>
      </rPr>
      <t xml:space="preserve">یک فیلم </t>
    </r>
    <r>
      <rPr>
        <sz val="12"/>
        <color theme="1"/>
        <rFont val="Calibri"/>
        <family val="2"/>
        <charset val="1"/>
      </rPr>
      <t>(</t>
    </r>
    <r>
      <rPr>
        <sz val="12"/>
        <color theme="1"/>
        <rFont val="B Traffic"/>
        <charset val="178"/>
      </rPr>
      <t>گچ یا تراکشن</t>
    </r>
    <r>
      <rPr>
        <sz val="12"/>
        <color theme="1"/>
        <rFont val="Calibri"/>
        <family val="2"/>
        <charset val="1"/>
      </rPr>
      <t>)</t>
    </r>
  </si>
  <si>
    <r>
      <rPr>
        <sz val="12"/>
        <color theme="1"/>
        <rFont val="B Traffic"/>
        <charset val="178"/>
      </rPr>
      <t xml:space="preserve">رادیوگرافی ساق پا </t>
    </r>
    <r>
      <rPr>
        <sz val="12"/>
        <color theme="1"/>
        <rFont val="Calibri"/>
        <family val="2"/>
        <charset val="1"/>
      </rPr>
      <t>(</t>
    </r>
    <r>
      <rPr>
        <sz val="12"/>
        <color theme="1"/>
        <rFont val="B Traffic"/>
        <charset val="178"/>
      </rPr>
      <t xml:space="preserve">دو اکسپوز </t>
    </r>
    <r>
      <rPr>
        <sz val="12"/>
        <color theme="1"/>
        <rFont val="Calibri"/>
        <family val="2"/>
        <charset val="1"/>
      </rPr>
      <t xml:space="preserve">- </t>
    </r>
    <r>
      <rPr>
        <sz val="12"/>
        <color theme="1"/>
        <rFont val="B Traffic"/>
        <charset val="178"/>
      </rPr>
      <t>روی یک فیلم</t>
    </r>
    <r>
      <rPr>
        <sz val="12"/>
        <color theme="1"/>
        <rFont val="Calibri"/>
        <family val="2"/>
        <charset val="1"/>
      </rPr>
      <t>)</t>
    </r>
  </si>
  <si>
    <r>
      <rPr>
        <sz val="12"/>
        <color theme="1"/>
        <rFont val="B Traffic"/>
        <charset val="178"/>
      </rPr>
      <t>رادیوگرافی مچ پا</t>
    </r>
    <r>
      <rPr>
        <sz val="12"/>
        <color theme="1"/>
        <rFont val="Calibri"/>
        <family val="2"/>
        <charset val="1"/>
      </rPr>
      <t xml:space="preserve">- </t>
    </r>
    <r>
      <rPr>
        <sz val="12"/>
        <color theme="1"/>
        <rFont val="B Traffic"/>
        <charset val="178"/>
      </rPr>
      <t>یک جهت</t>
    </r>
  </si>
  <si>
    <r>
      <rPr>
        <sz val="12"/>
        <color theme="1"/>
        <rFont val="B Traffic"/>
        <charset val="178"/>
      </rPr>
      <t xml:space="preserve">رادیوگرافی مچ پا </t>
    </r>
    <r>
      <rPr>
        <sz val="12"/>
        <color theme="1"/>
        <rFont val="Calibri"/>
        <family val="2"/>
        <charset val="1"/>
      </rPr>
      <t xml:space="preserve">- </t>
    </r>
    <r>
      <rPr>
        <sz val="12"/>
        <color theme="1"/>
        <rFont val="B Traffic"/>
        <charset val="178"/>
      </rPr>
      <t>دو جهت</t>
    </r>
  </si>
  <si>
    <t>رادیوگرافی پاشنه پا</t>
  </si>
  <si>
    <t>رادیوگرافی کف پا</t>
  </si>
  <si>
    <r>
      <rPr>
        <sz val="12"/>
        <color theme="1"/>
        <rFont val="B Traffic"/>
        <charset val="178"/>
      </rPr>
      <t>رادیوگرافی کف پا ایستاده</t>
    </r>
    <r>
      <rPr>
        <sz val="12"/>
        <color theme="1"/>
        <rFont val="Calibri"/>
        <family val="2"/>
        <charset val="1"/>
      </rPr>
      <t xml:space="preserve">( </t>
    </r>
    <r>
      <rPr>
        <sz val="12"/>
        <color theme="1"/>
        <rFont val="B Traffic"/>
        <charset val="178"/>
      </rPr>
      <t xml:space="preserve">روبرو یا نیم رخ </t>
    </r>
    <r>
      <rPr>
        <sz val="12"/>
        <color theme="1"/>
        <rFont val="Calibri"/>
        <family val="2"/>
        <charset val="1"/>
      </rPr>
      <t xml:space="preserve">- </t>
    </r>
    <r>
      <rPr>
        <sz val="12"/>
        <color theme="1"/>
        <rFont val="B Traffic"/>
        <charset val="178"/>
      </rPr>
      <t>یک فیلم</t>
    </r>
    <r>
      <rPr>
        <sz val="12"/>
        <color theme="1"/>
        <rFont val="Calibri"/>
        <family val="2"/>
        <charset val="1"/>
      </rPr>
      <t>)</t>
    </r>
  </si>
  <si>
    <r>
      <rPr>
        <sz val="12"/>
        <color theme="1"/>
        <rFont val="B Traffic"/>
        <charset val="178"/>
      </rPr>
      <t xml:space="preserve">رادیوگرافی کف پا </t>
    </r>
    <r>
      <rPr>
        <sz val="12"/>
        <color theme="1"/>
        <rFont val="Calibri"/>
        <family val="2"/>
        <charset val="1"/>
      </rPr>
      <t>(</t>
    </r>
    <r>
      <rPr>
        <sz val="12"/>
        <color theme="1"/>
        <rFont val="B Traffic"/>
        <charset val="178"/>
      </rPr>
      <t xml:space="preserve">روبرو و نیم رخ </t>
    </r>
    <r>
      <rPr>
        <sz val="12"/>
        <color theme="1"/>
        <rFont val="Calibri"/>
        <family val="2"/>
        <charset val="1"/>
      </rPr>
      <t xml:space="preserve">- </t>
    </r>
    <r>
      <rPr>
        <sz val="12"/>
        <color theme="1"/>
        <rFont val="B Traffic"/>
        <charset val="178"/>
      </rPr>
      <t>روی یک فیلم</t>
    </r>
    <r>
      <rPr>
        <sz val="12"/>
        <color theme="1"/>
        <rFont val="Calibri"/>
        <family val="2"/>
        <charset val="1"/>
      </rPr>
      <t>)</t>
    </r>
  </si>
  <si>
    <t>آرتروگرافی زانو با هوا و ماده حاجب</t>
  </si>
  <si>
    <r>
      <rPr>
        <sz val="12"/>
        <color theme="1"/>
        <rFont val="B Traffic"/>
        <charset val="178"/>
      </rPr>
      <t xml:space="preserve">رادیوگرافی انگشتان هر پا </t>
    </r>
    <r>
      <rPr>
        <sz val="12"/>
        <color theme="1"/>
        <rFont val="Calibri"/>
        <family val="2"/>
        <charset val="1"/>
      </rPr>
      <t xml:space="preserve">- </t>
    </r>
    <r>
      <rPr>
        <sz val="12"/>
        <color theme="1"/>
        <rFont val="B Traffic"/>
        <charset val="178"/>
      </rPr>
      <t>یک جهت</t>
    </r>
  </si>
  <si>
    <r>
      <rPr>
        <sz val="12"/>
        <color theme="1"/>
        <rFont val="B Traffic"/>
        <charset val="178"/>
      </rPr>
      <t xml:space="preserve">رادیوگرافی انگشتان هر پا </t>
    </r>
    <r>
      <rPr>
        <sz val="12"/>
        <color theme="1"/>
        <rFont val="Calibri"/>
        <family val="2"/>
        <charset val="1"/>
      </rPr>
      <t xml:space="preserve">- </t>
    </r>
    <r>
      <rPr>
        <sz val="12"/>
        <color theme="1"/>
        <rFont val="B Traffic"/>
        <charset val="178"/>
      </rPr>
      <t>دو جهت</t>
    </r>
  </si>
  <si>
    <r>
      <rPr>
        <sz val="12"/>
        <color theme="1"/>
        <rFont val="B Traffic"/>
        <charset val="178"/>
      </rPr>
      <t>رادیوگرافی(</t>
    </r>
    <r>
      <rPr>
        <sz val="12"/>
        <color rgb="FF000000"/>
        <rFont val="Calibri"/>
        <family val="2"/>
        <charset val="1"/>
      </rPr>
      <t>Alignment view) یک طرفه</t>
    </r>
  </si>
  <si>
    <r>
      <rPr>
        <sz val="12"/>
        <color theme="1"/>
        <rFont val="B Traffic"/>
        <charset val="178"/>
      </rPr>
      <t>رادیوگرافی(</t>
    </r>
    <r>
      <rPr>
        <sz val="12"/>
        <color rgb="FF000000"/>
        <rFont val="Calibri"/>
        <family val="2"/>
        <charset val="1"/>
      </rPr>
      <t>Alignment view) دو طرفه</t>
    </r>
  </si>
  <si>
    <t xml:space="preserve">چاپ مجدد کلیشه تصویربرداری
</t>
  </si>
  <si>
    <r>
      <rPr>
        <sz val="12"/>
        <color rgb="FF000000"/>
        <rFont val="Calibri"/>
        <family val="2"/>
        <charset val="1"/>
      </rPr>
      <t>(</t>
    </r>
    <r>
      <rPr>
        <sz val="12"/>
        <color rgb="FF000000"/>
        <rFont val="B Traffic"/>
        <charset val="178"/>
      </rPr>
      <t>این کد صرفا به درخواست بیمار و برای بار دوم قابل محاسبه و اخذ می‌باشد</t>
    </r>
    <r>
      <rPr>
        <sz val="12"/>
        <color rgb="FF000000"/>
        <rFont val="Calibri"/>
        <family val="2"/>
        <charset val="1"/>
      </rPr>
      <t>) (</t>
    </r>
    <r>
      <rPr>
        <sz val="12"/>
        <color rgb="FF000000"/>
        <rFont val="B Traffic"/>
        <charset val="178"/>
      </rPr>
      <t>برای چاپ اولیه کلیشه تصویربرداری این کد قابل محاسبه و گزارش نمی‌باشد</t>
    </r>
    <r>
      <rPr>
        <sz val="12"/>
        <color rgb="FF000000"/>
        <rFont val="Calibri"/>
        <family val="2"/>
        <charset val="1"/>
      </rPr>
      <t>)(</t>
    </r>
    <r>
      <rPr>
        <sz val="12"/>
        <color rgb="FF000000"/>
        <rFont val="B Traffic"/>
        <charset val="178"/>
      </rPr>
      <t>مبنای محاسبه ضریب تعرفه ریالی بخش دولتی می‌باشد</t>
    </r>
    <r>
      <rPr>
        <sz val="12"/>
        <color rgb="FF000000"/>
        <rFont val="Calibri"/>
        <family val="2"/>
        <charset val="1"/>
      </rPr>
      <t>)</t>
    </r>
  </si>
  <si>
    <t>1.2</t>
  </si>
  <si>
    <r>
      <rPr>
        <sz val="12"/>
        <color theme="1"/>
        <rFont val="B Traffic"/>
        <charset val="178"/>
      </rPr>
      <t>سنجش تراکم استخوان (</t>
    </r>
    <r>
      <rPr>
        <sz val="12"/>
        <color rgb="FF000000"/>
        <rFont val="Calibri"/>
        <family val="2"/>
        <charset val="1"/>
      </rPr>
      <t>Single Photon)</t>
    </r>
  </si>
  <si>
    <r>
      <rPr>
        <sz val="12"/>
        <color theme="1"/>
        <rFont val="B Traffic"/>
        <charset val="178"/>
      </rPr>
      <t>سنجش تراکم استخوان (</t>
    </r>
    <r>
      <rPr>
        <sz val="12"/>
        <color rgb="FF000000"/>
        <rFont val="Calibri"/>
        <family val="2"/>
        <charset val="1"/>
      </rPr>
      <t>Dual Photon)</t>
    </r>
  </si>
  <si>
    <r>
      <rPr>
        <sz val="12"/>
        <color theme="1"/>
        <rFont val="Calibri"/>
        <family val="2"/>
        <charset val="1"/>
      </rPr>
      <t>Bone</t>
    </r>
    <r>
      <rPr>
        <sz val="12"/>
        <color rgb="FF000000"/>
        <rFont val="Calibri"/>
        <family val="2"/>
        <charset val="1"/>
      </rPr>
      <t xml:space="preserve"> Survey تا سن (10) سالگی </t>
    </r>
  </si>
  <si>
    <r>
      <rPr>
        <sz val="12"/>
        <color theme="1"/>
        <rFont val="Calibri"/>
        <family val="2"/>
        <charset val="1"/>
      </rPr>
      <t>Bone</t>
    </r>
    <r>
      <rPr>
        <sz val="12"/>
        <color rgb="FF000000"/>
        <rFont val="Calibri"/>
        <family val="2"/>
        <charset val="1"/>
      </rPr>
      <t xml:space="preserve"> Survey بالای سن (10) سالگی با دو کلیشه اضافه ( رخ و نیمرخ کمر) </t>
    </r>
  </si>
  <si>
    <r>
      <rPr>
        <sz val="12"/>
        <color theme="1"/>
        <rFont val="Calibri"/>
        <family val="2"/>
        <charset val="1"/>
      </rPr>
      <t>Bone</t>
    </r>
    <r>
      <rPr>
        <sz val="12"/>
        <color rgb="FF000000"/>
        <rFont val="Calibri"/>
        <family val="2"/>
        <charset val="1"/>
      </rPr>
      <t xml:space="preserve"> Densitometry تراکم سنجی استخوان(یک یا دو منطقه) رادیوگرافی</t>
    </r>
  </si>
  <si>
    <r>
      <rPr>
        <sz val="12"/>
        <color theme="1"/>
        <rFont val="Calibri"/>
        <family val="2"/>
        <charset val="1"/>
      </rPr>
      <t>Bone</t>
    </r>
    <r>
      <rPr>
        <sz val="12"/>
        <color rgb="FF000000"/>
        <rFont val="Calibri"/>
        <family val="2"/>
        <charset val="1"/>
      </rPr>
      <t xml:space="preserve"> Densitometry تراکم سنجی استخوانهای تمام بدن </t>
    </r>
  </si>
  <si>
    <r>
      <rPr>
        <sz val="12"/>
        <color theme="1"/>
        <rFont val="B Traffic"/>
        <charset val="178"/>
      </rPr>
      <t>آنژیوگرافی سرویکال کاروتید دو طرفه</t>
    </r>
    <r>
      <rPr>
        <sz val="12"/>
        <color theme="1"/>
        <rFont val="Calibri"/>
        <family val="2"/>
        <charset val="1"/>
      </rPr>
      <t>(</t>
    </r>
    <r>
      <rPr>
        <sz val="12"/>
        <color theme="1"/>
        <rFont val="B Traffic"/>
        <charset val="178"/>
      </rPr>
      <t>چهار رگ مغز</t>
    </r>
    <r>
      <rPr>
        <sz val="12"/>
        <color theme="1"/>
        <rFont val="Calibri"/>
        <family val="2"/>
        <charset val="1"/>
      </rPr>
      <t>)</t>
    </r>
  </si>
  <si>
    <t>آنژیوگرافی ورتبرال سرویکال و یا انتراکرانیال</t>
  </si>
  <si>
    <r>
      <rPr>
        <sz val="12"/>
        <color theme="1"/>
        <rFont val="B Traffic"/>
        <charset val="178"/>
      </rPr>
      <t xml:space="preserve">آنژیوگرافی یک چشم شامل کلیه هزینه ها </t>
    </r>
    <r>
      <rPr>
        <sz val="12"/>
        <color theme="1"/>
        <rFont val="Calibri"/>
        <family val="2"/>
        <charset val="1"/>
      </rPr>
      <t>(</t>
    </r>
    <r>
      <rPr>
        <sz val="12"/>
        <color theme="1"/>
        <rFont val="B Traffic"/>
        <charset val="178"/>
      </rPr>
      <t>فیلم، چاپ، تفسیر</t>
    </r>
    <r>
      <rPr>
        <sz val="12"/>
        <color theme="1"/>
        <rFont val="Calibri"/>
        <family val="2"/>
        <charset val="1"/>
      </rPr>
      <t>)</t>
    </r>
  </si>
  <si>
    <r>
      <rPr>
        <sz val="12"/>
        <color theme="1"/>
        <rFont val="B Traffic"/>
        <charset val="178"/>
      </rPr>
      <t>آنژیوگرافی آئورت شکمی با سلکتیو</t>
    </r>
    <r>
      <rPr>
        <sz val="12"/>
        <color theme="1"/>
        <rFont val="Calibri"/>
        <family val="2"/>
        <charset val="1"/>
      </rPr>
      <t xml:space="preserve">- </t>
    </r>
    <r>
      <rPr>
        <sz val="12"/>
        <color theme="1"/>
        <rFont val="B Traffic"/>
        <charset val="178"/>
      </rPr>
      <t>یک کلیه</t>
    </r>
  </si>
  <si>
    <r>
      <rPr>
        <sz val="12"/>
        <color theme="1"/>
        <rFont val="B Traffic"/>
        <charset val="178"/>
      </rPr>
      <t>آنژیوگرافی آئورت شکمی با سلکتیو</t>
    </r>
    <r>
      <rPr>
        <sz val="12"/>
        <color theme="1"/>
        <rFont val="Calibri"/>
        <family val="2"/>
        <charset val="1"/>
      </rPr>
      <t xml:space="preserve">- </t>
    </r>
    <r>
      <rPr>
        <sz val="12"/>
        <color theme="1"/>
        <rFont val="B Traffic"/>
        <charset val="178"/>
      </rPr>
      <t>دو کلیه</t>
    </r>
  </si>
  <si>
    <r>
      <rPr>
        <sz val="12"/>
        <color theme="1"/>
        <rFont val="B Traffic"/>
        <charset val="178"/>
      </rPr>
      <t>آنژیوگرافی عروق ایلیاک</t>
    </r>
    <r>
      <rPr>
        <sz val="12"/>
        <color theme="1"/>
        <rFont val="Calibri"/>
        <family val="2"/>
        <charset val="1"/>
      </rPr>
      <t xml:space="preserve">- </t>
    </r>
    <r>
      <rPr>
        <sz val="12"/>
        <color theme="1"/>
        <rFont val="B Traffic"/>
        <charset val="178"/>
      </rPr>
      <t>دو طرفه</t>
    </r>
  </si>
  <si>
    <t>آنژیوگرافی بررسی عروق کلیه پیوند شده</t>
  </si>
  <si>
    <t>آنژیوگرافی ترانس لومبار و یا ترانس آگزیلاری</t>
  </si>
  <si>
    <t>آنژیوگرافی براکیال</t>
  </si>
  <si>
    <t>آنژیوگرافی آرنج</t>
  </si>
  <si>
    <t>آنژیوگرافی بررسی تمام طول آئورت سینه ای و شکمی تا دو شاخگی آئورت</t>
  </si>
  <si>
    <r>
      <rPr>
        <sz val="12"/>
        <color theme="1"/>
        <rFont val="B Traffic"/>
        <charset val="178"/>
      </rPr>
      <t>اسپلنوپورتوگرافی ازطریق عروق (سلیاک، بندناف،</t>
    </r>
    <r>
      <rPr>
        <sz val="12"/>
        <color rgb="FF000000"/>
        <rFont val="Calibri"/>
        <family val="2"/>
        <charset val="1"/>
      </rPr>
      <t xml:space="preserve">SMA و..) </t>
    </r>
  </si>
  <si>
    <r>
      <rPr>
        <sz val="12"/>
        <color theme="1"/>
        <rFont val="B Traffic"/>
        <charset val="178"/>
      </rPr>
      <t>اسپلنوپورتوگرافی از راه جلدی (کبد،طحال و</t>
    </r>
    <r>
      <rPr>
        <sz val="12"/>
        <color rgb="FF000000"/>
        <rFont val="Times New Roman"/>
        <family val="1"/>
        <charset val="1"/>
      </rPr>
      <t>…</t>
    </r>
    <r>
      <rPr>
        <sz val="12"/>
        <color rgb="FF000000"/>
        <rFont val="Calibri"/>
        <family val="2"/>
        <charset val="1"/>
      </rPr>
      <t>)</t>
    </r>
  </si>
  <si>
    <r>
      <rPr>
        <sz val="12"/>
        <color theme="1"/>
        <rFont val="B Traffic"/>
        <charset val="178"/>
      </rPr>
      <t xml:space="preserve">آرتروگرافی شکمی سلکتیو </t>
    </r>
    <r>
      <rPr>
        <sz val="12"/>
        <color theme="1"/>
        <rFont val="Calibri"/>
        <family val="2"/>
        <charset val="1"/>
      </rPr>
      <t>(</t>
    </r>
    <r>
      <rPr>
        <sz val="12"/>
        <color theme="1"/>
        <rFont val="B Traffic"/>
        <charset val="178"/>
      </rPr>
      <t>سلیاک،مزانتریک فوقانی، کلیوی وفوق کلیوی</t>
    </r>
    <r>
      <rPr>
        <sz val="12"/>
        <color theme="1"/>
        <rFont val="Calibri"/>
        <family val="2"/>
        <charset val="1"/>
      </rPr>
      <t xml:space="preserve">) </t>
    </r>
    <r>
      <rPr>
        <sz val="12"/>
        <color theme="1"/>
        <rFont val="B Traffic"/>
        <charset val="178"/>
      </rPr>
      <t>با سریوگرافی برای هرشریان ویک پروژکسیون</t>
    </r>
  </si>
  <si>
    <r>
      <rPr>
        <sz val="12"/>
        <color theme="1"/>
        <rFont val="B Traffic"/>
        <charset val="178"/>
      </rPr>
      <t xml:space="preserve">آرتروگرافی شکمی سلکتیو </t>
    </r>
    <r>
      <rPr>
        <sz val="12"/>
        <color theme="1"/>
        <rFont val="Calibri"/>
        <family val="2"/>
        <charset val="1"/>
      </rPr>
      <t>(</t>
    </r>
    <r>
      <rPr>
        <sz val="12"/>
        <color theme="1"/>
        <rFont val="B Traffic"/>
        <charset val="178"/>
      </rPr>
      <t>سلیاک،مزانتریک فوقانی، کلیوی وفوق کلیوی</t>
    </r>
    <r>
      <rPr>
        <sz val="12"/>
        <color theme="1"/>
        <rFont val="Calibri"/>
        <family val="2"/>
        <charset val="1"/>
      </rPr>
      <t xml:space="preserve">) </t>
    </r>
    <r>
      <rPr>
        <sz val="12"/>
        <color theme="1"/>
        <rFont val="B Traffic"/>
        <charset val="178"/>
      </rPr>
      <t>با سریوگرافی برای هر شریان اضافه</t>
    </r>
  </si>
  <si>
    <r>
      <rPr>
        <sz val="12"/>
        <color theme="1"/>
        <rFont val="B Traffic"/>
        <charset val="178"/>
      </rPr>
      <t xml:space="preserve">آرتروگرافی شکمی سلکتیو </t>
    </r>
    <r>
      <rPr>
        <sz val="12"/>
        <color theme="1"/>
        <rFont val="Calibri"/>
        <family val="2"/>
        <charset val="1"/>
      </rPr>
      <t>(</t>
    </r>
    <r>
      <rPr>
        <sz val="12"/>
        <color theme="1"/>
        <rFont val="B Traffic"/>
        <charset val="178"/>
      </rPr>
      <t>سلیاک، مزانتریک فوقانی، کلیوی و فوق‌کلیوی</t>
    </r>
    <r>
      <rPr>
        <sz val="12"/>
        <color theme="1"/>
        <rFont val="Calibri"/>
        <family val="2"/>
        <charset val="1"/>
      </rPr>
      <t xml:space="preserve">) </t>
    </r>
    <r>
      <rPr>
        <sz val="12"/>
        <color theme="1"/>
        <rFont val="B Traffic"/>
        <charset val="178"/>
      </rPr>
      <t>برای هر پروژکسیون اضافه</t>
    </r>
  </si>
  <si>
    <t>ونوگرافی ورید اجوف فوقانی با سریوگرافی با نظارت و گزارش رادیولوژیست</t>
  </si>
  <si>
    <t>ونوگرافی ورید اجوف تحتانی با سریوگرافی با نظارت و گزارش رادیولوژیست</t>
  </si>
  <si>
    <t>ونوگرافی ورید اجوف فوقانی بدون سریوگرافی</t>
  </si>
  <si>
    <t>ونوگرافی ورید اجوف تحتانی بدون سریوگرافی</t>
  </si>
  <si>
    <t>اسپلنوپورتوگرافی از طریق طحال</t>
  </si>
  <si>
    <t xml:space="preserve">آرتریوگرافی قوس آئورت سینه ای یا شکمی با سریوگرافی و یک پروژکسیون </t>
  </si>
  <si>
    <t>آرتریوگرافی شریانهای گردنی،سینه ای سلکتیو مثل کاروتید داخلی،خارجی ورتبرال، پستانی داخلی، برونکیال هر طرف با سریوگرافی ویک پروژکسیون</t>
  </si>
  <si>
    <r>
      <rPr>
        <sz val="12"/>
        <color theme="1"/>
        <rFont val="B Traffic"/>
        <charset val="178"/>
      </rPr>
      <t xml:space="preserve">آنژیوگرافی سرویکوسربرال با کاتتر شامل </t>
    </r>
    <r>
      <rPr>
        <sz val="12"/>
        <color rgb="FF000000"/>
        <rFont val="Calibri"/>
        <family val="2"/>
        <charset val="1"/>
      </rPr>
      <t>origin عروق با نظارت و گزارش رادیولوژیست</t>
    </r>
  </si>
  <si>
    <t>برای هر پروژکسیون اضافی</t>
  </si>
  <si>
    <r>
      <rPr>
        <sz val="12"/>
        <color rgb="FF000000"/>
        <rFont val="Calibri"/>
        <family val="2"/>
        <charset val="1"/>
      </rPr>
      <t xml:space="preserve"> (</t>
    </r>
    <r>
      <rPr>
        <sz val="12"/>
        <color rgb="FF000000"/>
        <rFont val="B Traffic"/>
        <charset val="178"/>
      </rPr>
      <t xml:space="preserve">این کد صرفاً با کدهای </t>
    </r>
    <r>
      <rPr>
        <sz val="12"/>
        <color rgb="FF000000"/>
        <rFont val="Calibri"/>
        <family val="2"/>
        <charset val="1"/>
      </rPr>
      <t xml:space="preserve">701105 </t>
    </r>
    <r>
      <rPr>
        <sz val="12"/>
        <color rgb="FF000000"/>
        <rFont val="B Traffic"/>
        <charset val="178"/>
      </rPr>
      <t xml:space="preserve">و </t>
    </r>
    <r>
      <rPr>
        <sz val="12"/>
        <color rgb="FF000000"/>
        <rFont val="Calibri"/>
        <family val="2"/>
        <charset val="1"/>
      </rPr>
      <t xml:space="preserve">701110 </t>
    </r>
    <r>
      <rPr>
        <sz val="12"/>
        <color rgb="FF000000"/>
        <rFont val="B Traffic"/>
        <charset val="178"/>
      </rPr>
      <t>قابل گزارش و محاسبه می‌باشد</t>
    </r>
    <r>
      <rPr>
        <sz val="12"/>
        <color rgb="FF000000"/>
        <rFont val="Calibri"/>
        <family val="2"/>
        <charset val="1"/>
      </rPr>
      <t>)</t>
    </r>
  </si>
  <si>
    <r>
      <rPr>
        <sz val="12"/>
        <color theme="1"/>
        <rFont val="B Traffic"/>
        <charset val="178"/>
      </rPr>
      <t>آنژیوگرافی یک اندام</t>
    </r>
    <r>
      <rPr>
        <sz val="12"/>
        <color theme="1"/>
        <rFont val="Calibri"/>
        <family val="2"/>
        <charset val="1"/>
      </rPr>
      <t xml:space="preserve">- </t>
    </r>
    <r>
      <rPr>
        <sz val="12"/>
        <color theme="1"/>
        <rFont val="B Traffic"/>
        <charset val="178"/>
      </rPr>
      <t>یک طرف با سوزن مستقیم سریوگرافی</t>
    </r>
  </si>
  <si>
    <r>
      <rPr>
        <sz val="12"/>
        <color theme="1"/>
        <rFont val="B Traffic"/>
        <charset val="178"/>
      </rPr>
      <t>آنژیوگرافی یک اندام</t>
    </r>
    <r>
      <rPr>
        <sz val="12"/>
        <color theme="1"/>
        <rFont val="Calibri"/>
        <family val="2"/>
        <charset val="1"/>
      </rPr>
      <t xml:space="preserve">- </t>
    </r>
    <r>
      <rPr>
        <sz val="12"/>
        <color theme="1"/>
        <rFont val="B Traffic"/>
        <charset val="178"/>
      </rPr>
      <t>دو طرف در یک جلسه با سوزن مستقیم فوقانی یا تحتانی</t>
    </r>
  </si>
  <si>
    <t>آنژیوگرافی یک اندام تحتانی با کاتتر از طرف مقابل</t>
  </si>
  <si>
    <t>آنژیوگرافی یک اندام فوقانی با کاتتر</t>
  </si>
  <si>
    <t>آنژیوگرافی هر دو اندام تحتانی از زیر شریان کلیوی با سریوگرافی</t>
  </si>
  <si>
    <t>آنژیوگرافی هر دو اندام فوقانی با قوس آئورت غیرسلکتیو</t>
  </si>
  <si>
    <t>ونوگرافی سلکتیو ورید کلیوی یا فوق کلیوی یا کبدی یا بیضه با سریوگرافی</t>
  </si>
  <si>
    <t>ونوگرافی یکطرفه سلکتیو ورید آدرنال</t>
  </si>
  <si>
    <t>ونوگرافی سلکتیو یک طرفه ژوگولر، پاراتیروئید با سریوگرافی</t>
  </si>
  <si>
    <r>
      <rPr>
        <sz val="12"/>
        <color theme="1"/>
        <rFont val="B Traffic"/>
        <charset val="178"/>
      </rPr>
      <t xml:space="preserve">ونوگرافی سینوس وریدی </t>
    </r>
    <r>
      <rPr>
        <sz val="12"/>
        <color theme="1"/>
        <rFont val="Calibri"/>
        <family val="2"/>
        <charset val="1"/>
      </rPr>
      <t>(</t>
    </r>
    <r>
      <rPr>
        <sz val="12"/>
        <color theme="1"/>
        <rFont val="B Traffic"/>
        <charset val="178"/>
      </rPr>
      <t>پتروزال</t>
    </r>
    <r>
      <rPr>
        <sz val="12"/>
        <color theme="1"/>
        <rFont val="Calibri"/>
        <family val="2"/>
        <charset val="1"/>
      </rPr>
      <t>-</t>
    </r>
    <r>
      <rPr>
        <sz val="12"/>
        <color theme="1"/>
        <rFont val="B Traffic"/>
        <charset val="178"/>
      </rPr>
      <t>ساجیتال تحتانی</t>
    </r>
    <r>
      <rPr>
        <sz val="12"/>
        <color theme="1"/>
        <rFont val="Calibri"/>
        <family val="2"/>
        <charset val="1"/>
      </rPr>
      <t xml:space="preserve">) </t>
    </r>
    <r>
      <rPr>
        <sz val="12"/>
        <color theme="1"/>
        <rFont val="B Traffic"/>
        <charset val="178"/>
      </rPr>
      <t>یا ژوگولر</t>
    </r>
  </si>
  <si>
    <t>ونوگرافی سلکتیو دو طرفه ژوگولر، پاراتیروئید با سریوگرافی</t>
  </si>
  <si>
    <r>
      <rPr>
        <sz val="12"/>
        <color theme="1"/>
        <rFont val="B Traffic"/>
        <charset val="178"/>
      </rPr>
      <t>ونوگرافی ژوگولر یا پاراتیروئید بدون سریوگرافی</t>
    </r>
    <r>
      <rPr>
        <sz val="12"/>
        <color theme="1"/>
        <rFont val="Calibri"/>
        <family val="2"/>
        <charset val="1"/>
      </rPr>
      <t xml:space="preserve">- </t>
    </r>
    <r>
      <rPr>
        <sz val="12"/>
        <color theme="1"/>
        <rFont val="B Traffic"/>
        <charset val="178"/>
      </rPr>
      <t>یک طرفه</t>
    </r>
  </si>
  <si>
    <r>
      <rPr>
        <sz val="12"/>
        <color theme="1"/>
        <rFont val="B Traffic"/>
        <charset val="178"/>
      </rPr>
      <t xml:space="preserve">ونوگرافی دو طرفه در یک جلسه </t>
    </r>
    <r>
      <rPr>
        <sz val="12"/>
        <color theme="1"/>
        <rFont val="Calibri"/>
        <family val="2"/>
        <charset val="1"/>
      </rPr>
      <t>(</t>
    </r>
    <r>
      <rPr>
        <sz val="12"/>
        <color theme="1"/>
        <rFont val="B Traffic"/>
        <charset val="178"/>
      </rPr>
      <t>به شرط درخواست</t>
    </r>
    <r>
      <rPr>
        <sz val="12"/>
        <color theme="1"/>
        <rFont val="Calibri"/>
        <family val="2"/>
        <charset val="1"/>
      </rPr>
      <t>)</t>
    </r>
  </si>
  <si>
    <r>
      <rPr>
        <sz val="12"/>
        <color theme="1"/>
        <rFont val="B Traffic"/>
        <charset val="178"/>
      </rPr>
      <t xml:space="preserve">ونوگرافی اندام تحتانی </t>
    </r>
    <r>
      <rPr>
        <sz val="12"/>
        <color theme="1"/>
        <rFont val="Calibri"/>
        <family val="2"/>
        <charset val="1"/>
      </rPr>
      <t>(</t>
    </r>
    <r>
      <rPr>
        <sz val="12"/>
        <color theme="1"/>
        <rFont val="B Traffic"/>
        <charset val="178"/>
      </rPr>
      <t>از پا تا لگن</t>
    </r>
    <r>
      <rPr>
        <sz val="12"/>
        <color theme="1"/>
        <rFont val="Calibri"/>
        <family val="2"/>
        <charset val="1"/>
      </rPr>
      <t xml:space="preserve">) </t>
    </r>
    <r>
      <rPr>
        <sz val="12"/>
        <color theme="1"/>
        <rFont val="B Traffic"/>
        <charset val="178"/>
      </rPr>
      <t>یک طرفه</t>
    </r>
  </si>
  <si>
    <r>
      <rPr>
        <sz val="12"/>
        <color theme="1"/>
        <rFont val="B Traffic"/>
        <charset val="178"/>
      </rPr>
      <t>ونوگرافی اندام تحتانی</t>
    </r>
    <r>
      <rPr>
        <sz val="12"/>
        <color theme="1"/>
        <rFont val="Calibri"/>
        <family val="2"/>
        <charset val="1"/>
      </rPr>
      <t xml:space="preserve">- </t>
    </r>
    <r>
      <rPr>
        <sz val="12"/>
        <color theme="1"/>
        <rFont val="B Traffic"/>
        <charset val="178"/>
      </rPr>
      <t>دو طرفه در یک جلسه به شرط درخواست</t>
    </r>
  </si>
  <si>
    <r>
      <rPr>
        <sz val="12"/>
        <color theme="1"/>
        <rFont val="B Traffic"/>
        <charset val="178"/>
      </rPr>
      <t>ونوگرافی اندام فوقانی</t>
    </r>
    <r>
      <rPr>
        <sz val="12"/>
        <color theme="1"/>
        <rFont val="Calibri"/>
        <family val="2"/>
        <charset val="1"/>
      </rPr>
      <t xml:space="preserve">- </t>
    </r>
    <r>
      <rPr>
        <sz val="12"/>
        <color theme="1"/>
        <rFont val="B Traffic"/>
        <charset val="178"/>
      </rPr>
      <t>یک طرفه</t>
    </r>
  </si>
  <si>
    <r>
      <rPr>
        <sz val="12"/>
        <color theme="1"/>
        <rFont val="B Traffic"/>
        <charset val="178"/>
      </rPr>
      <t>ونوگرافی اندام فوفانی</t>
    </r>
    <r>
      <rPr>
        <sz val="12"/>
        <color theme="1"/>
        <rFont val="Calibri"/>
        <family val="2"/>
        <charset val="1"/>
      </rPr>
      <t xml:space="preserve">- </t>
    </r>
    <r>
      <rPr>
        <sz val="12"/>
        <color theme="1"/>
        <rFont val="B Traffic"/>
        <charset val="178"/>
      </rPr>
      <t>دو طرفه</t>
    </r>
  </si>
  <si>
    <t>لنفانژیوگرافی اندام تحتانی</t>
  </si>
  <si>
    <t>لنفانژیوگرافی اندام فوقانی</t>
  </si>
  <si>
    <t>لنفانژیوگرافی اندام انتهائی یک طرفه با گزارش و نظارت رادیولوژیست</t>
  </si>
  <si>
    <r>
      <rPr>
        <sz val="12"/>
        <color theme="1"/>
        <rFont val="B Traffic"/>
        <charset val="178"/>
      </rPr>
      <t xml:space="preserve">کاورنوزوگرافی کامل </t>
    </r>
    <r>
      <rPr>
        <sz val="12"/>
        <color theme="1"/>
        <rFont val="Calibri"/>
        <family val="2"/>
        <charset val="1"/>
      </rPr>
      <t>(</t>
    </r>
    <r>
      <rPr>
        <sz val="12"/>
        <color theme="1"/>
        <rFont val="B Traffic"/>
        <charset val="178"/>
      </rPr>
      <t>شامل قبل و بعد تزریق و اندازه گیری فشار</t>
    </r>
    <r>
      <rPr>
        <sz val="12"/>
        <color theme="1"/>
        <rFont val="Calibri"/>
        <family val="2"/>
        <charset val="1"/>
      </rPr>
      <t>)</t>
    </r>
  </si>
  <si>
    <t>آنژیوگرافی مغزی چهار رگ مغزی به روش دیجیتال شامل کاروتید دو طرف و ورتبرال</t>
  </si>
  <si>
    <r>
      <rPr>
        <sz val="12"/>
        <color theme="1"/>
        <rFont val="B Traffic"/>
        <charset val="178"/>
      </rPr>
      <t xml:space="preserve">آنژیوگرافی شریان کاروتید به روش دیجیتال </t>
    </r>
    <r>
      <rPr>
        <sz val="12"/>
        <color theme="1"/>
        <rFont val="Calibri"/>
        <family val="2"/>
        <charset val="1"/>
      </rPr>
      <t>(</t>
    </r>
    <r>
      <rPr>
        <sz val="12"/>
        <color theme="1"/>
        <rFont val="B Traffic"/>
        <charset val="178"/>
      </rPr>
      <t>یک طرفه</t>
    </r>
    <r>
      <rPr>
        <sz val="12"/>
        <color theme="1"/>
        <rFont val="Calibri"/>
        <family val="2"/>
        <charset val="1"/>
      </rPr>
      <t>)</t>
    </r>
  </si>
  <si>
    <r>
      <rPr>
        <sz val="12"/>
        <color theme="1"/>
        <rFont val="B Traffic"/>
        <charset val="178"/>
      </rPr>
      <t xml:space="preserve">آنژیوگرافی شریان کاروتید به روش دیجیتال </t>
    </r>
    <r>
      <rPr>
        <sz val="12"/>
        <color theme="1"/>
        <rFont val="Calibri"/>
        <family val="2"/>
        <charset val="1"/>
      </rPr>
      <t>(</t>
    </r>
    <r>
      <rPr>
        <sz val="12"/>
        <color theme="1"/>
        <rFont val="B Traffic"/>
        <charset val="178"/>
      </rPr>
      <t>دوطرفه</t>
    </r>
    <r>
      <rPr>
        <sz val="12"/>
        <color theme="1"/>
        <rFont val="Calibri"/>
        <family val="2"/>
        <charset val="1"/>
      </rPr>
      <t>)</t>
    </r>
  </si>
  <si>
    <r>
      <rPr>
        <sz val="12"/>
        <color theme="1"/>
        <rFont val="B Traffic"/>
        <charset val="178"/>
      </rPr>
      <t xml:space="preserve">آنژیوگرافی شریان ورتبرال به روش دیجیتال </t>
    </r>
    <r>
      <rPr>
        <sz val="12"/>
        <color theme="1"/>
        <rFont val="Calibri"/>
        <family val="2"/>
        <charset val="1"/>
      </rPr>
      <t>(</t>
    </r>
    <r>
      <rPr>
        <sz val="12"/>
        <color theme="1"/>
        <rFont val="B Traffic"/>
        <charset val="178"/>
      </rPr>
      <t>یک طرفه</t>
    </r>
    <r>
      <rPr>
        <sz val="12"/>
        <color theme="1"/>
        <rFont val="Calibri"/>
        <family val="2"/>
        <charset val="1"/>
      </rPr>
      <t>)</t>
    </r>
  </si>
  <si>
    <r>
      <rPr>
        <sz val="12"/>
        <color theme="1"/>
        <rFont val="B Traffic"/>
        <charset val="178"/>
      </rPr>
      <t xml:space="preserve">آنژیوگرافی شریان ورتبرال به روش دیجیتال </t>
    </r>
    <r>
      <rPr>
        <sz val="12"/>
        <color theme="1"/>
        <rFont val="Calibri"/>
        <family val="2"/>
        <charset val="1"/>
      </rPr>
      <t>(</t>
    </r>
    <r>
      <rPr>
        <sz val="12"/>
        <color theme="1"/>
        <rFont val="B Traffic"/>
        <charset val="178"/>
      </rPr>
      <t>دوطرفه</t>
    </r>
    <r>
      <rPr>
        <sz val="12"/>
        <color theme="1"/>
        <rFont val="Calibri"/>
        <family val="2"/>
        <charset val="1"/>
      </rPr>
      <t>)</t>
    </r>
  </si>
  <si>
    <t xml:space="preserve">آنژیوگرافی دیجیتال پولموناری </t>
  </si>
  <si>
    <t xml:space="preserve">آئورتوگرافی به روش دیجیتال </t>
  </si>
  <si>
    <t xml:space="preserve">آنژیوگرافی دیجیتال آئورت به روش ترانس لومبار </t>
  </si>
  <si>
    <r>
      <rPr>
        <sz val="12"/>
        <color theme="1"/>
        <rFont val="B Traffic"/>
        <charset val="178"/>
      </rPr>
      <t>آنژیوگرافی ویسرال</t>
    </r>
    <r>
      <rPr>
        <sz val="12"/>
        <color theme="1"/>
        <rFont val="Calibri"/>
        <family val="2"/>
        <charset val="1"/>
      </rPr>
      <t>-</t>
    </r>
    <r>
      <rPr>
        <sz val="12"/>
        <color theme="1"/>
        <rFont val="B Traffic"/>
        <charset val="178"/>
      </rPr>
      <t>سلکتیویا سوپرسلکتیو</t>
    </r>
    <r>
      <rPr>
        <sz val="12"/>
        <color theme="1"/>
        <rFont val="Calibri"/>
        <family val="2"/>
        <charset val="1"/>
      </rPr>
      <t>(</t>
    </r>
    <r>
      <rPr>
        <sz val="12"/>
        <color theme="1"/>
        <rFont val="B Traffic"/>
        <charset val="178"/>
      </rPr>
      <t>با یا بدون آئورتوگرام</t>
    </r>
    <r>
      <rPr>
        <sz val="12"/>
        <color theme="1"/>
        <rFont val="Calibri"/>
        <family val="2"/>
        <charset val="1"/>
      </rPr>
      <t>)</t>
    </r>
  </si>
  <si>
    <t xml:space="preserve">آنژیوگرافی دیجیتال شریال سلیاک </t>
  </si>
  <si>
    <t xml:space="preserve">آنژیوگرافی دیجیتال شریان کبدی </t>
  </si>
  <si>
    <t xml:space="preserve">آنژیوگرافی دیجیتال شریان مزانتریک فوقانی </t>
  </si>
  <si>
    <r>
      <rPr>
        <sz val="12"/>
        <color theme="1"/>
        <rFont val="B Traffic"/>
        <charset val="178"/>
      </rPr>
      <t xml:space="preserve">آنژیوگرافی دیجیتال شریان کلیوی </t>
    </r>
    <r>
      <rPr>
        <sz val="12"/>
        <color theme="1"/>
        <rFont val="Calibri"/>
        <family val="2"/>
        <charset val="1"/>
      </rPr>
      <t>(</t>
    </r>
    <r>
      <rPr>
        <sz val="12"/>
        <color theme="1"/>
        <rFont val="B Traffic"/>
        <charset val="178"/>
      </rPr>
      <t>یک طرفه</t>
    </r>
    <r>
      <rPr>
        <sz val="12"/>
        <color theme="1"/>
        <rFont val="Calibri"/>
        <family val="2"/>
        <charset val="1"/>
      </rPr>
      <t xml:space="preserve">) </t>
    </r>
  </si>
  <si>
    <r>
      <rPr>
        <sz val="12"/>
        <color theme="1"/>
        <rFont val="B Traffic"/>
        <charset val="178"/>
      </rPr>
      <t xml:space="preserve">آنژیوگرافی دیجیتال شریان کلیوی </t>
    </r>
    <r>
      <rPr>
        <sz val="12"/>
        <color theme="1"/>
        <rFont val="Calibri"/>
        <family val="2"/>
        <charset val="1"/>
      </rPr>
      <t>(</t>
    </r>
    <r>
      <rPr>
        <sz val="12"/>
        <color theme="1"/>
        <rFont val="B Traffic"/>
        <charset val="178"/>
      </rPr>
      <t>دو طرفه</t>
    </r>
    <r>
      <rPr>
        <sz val="12"/>
        <color theme="1"/>
        <rFont val="Calibri"/>
        <family val="2"/>
        <charset val="1"/>
      </rPr>
      <t>)</t>
    </r>
  </si>
  <si>
    <r>
      <rPr>
        <sz val="12"/>
        <color theme="1"/>
        <rFont val="B Traffic"/>
        <charset val="178"/>
      </rPr>
      <t xml:space="preserve">اسپلنوپوروتوگرافی دیجیتال(سلیاک، بندناف، </t>
    </r>
    <r>
      <rPr>
        <sz val="12"/>
        <color rgb="FF000000"/>
        <rFont val="Calibri"/>
        <family val="2"/>
        <charset val="1"/>
      </rPr>
      <t>SMA و</t>
    </r>
    <r>
      <rPr>
        <sz val="12"/>
        <color rgb="FF000000"/>
        <rFont val="Times New Roman"/>
        <family val="1"/>
        <charset val="1"/>
      </rPr>
      <t>…</t>
    </r>
    <r>
      <rPr>
        <sz val="12"/>
        <color rgb="FF000000"/>
        <rFont val="Calibri"/>
        <family val="2"/>
        <charset val="1"/>
      </rPr>
      <t>)؛ از طریق عروق</t>
    </r>
  </si>
  <si>
    <r>
      <rPr>
        <sz val="12"/>
        <color theme="1"/>
        <rFont val="B Traffic"/>
        <charset val="178"/>
      </rPr>
      <t>اسپلنوپوروتوگرافی دیجیتال(کبد، طحال و</t>
    </r>
    <r>
      <rPr>
        <sz val="12"/>
        <color rgb="FF000000"/>
        <rFont val="Times New Roman"/>
        <family val="1"/>
        <charset val="1"/>
      </rPr>
      <t>…</t>
    </r>
    <r>
      <rPr>
        <sz val="12"/>
        <color rgb="FF000000"/>
        <rFont val="Calibri"/>
        <family val="2"/>
        <charset val="1"/>
      </rPr>
      <t>)؛ از راه پوست</t>
    </r>
  </si>
  <si>
    <r>
      <rPr>
        <sz val="12"/>
        <color theme="1"/>
        <rFont val="B Traffic"/>
        <charset val="178"/>
      </rPr>
      <t xml:space="preserve">آنژیوگرافی دیجیتال ایلیاک </t>
    </r>
    <r>
      <rPr>
        <sz val="12"/>
        <color theme="1"/>
        <rFont val="Calibri"/>
        <family val="2"/>
        <charset val="1"/>
      </rPr>
      <t>(</t>
    </r>
    <r>
      <rPr>
        <sz val="12"/>
        <color theme="1"/>
        <rFont val="B Traffic"/>
        <charset val="178"/>
      </rPr>
      <t>لگن</t>
    </r>
    <r>
      <rPr>
        <sz val="12"/>
        <color theme="1"/>
        <rFont val="Calibri"/>
        <family val="2"/>
        <charset val="1"/>
      </rPr>
      <t>)</t>
    </r>
  </si>
  <si>
    <r>
      <rPr>
        <sz val="12"/>
        <color theme="1"/>
        <rFont val="B Traffic"/>
        <charset val="178"/>
      </rPr>
      <t xml:space="preserve">ونوگرافی دیجیتال </t>
    </r>
    <r>
      <rPr>
        <sz val="12"/>
        <color rgb="FF000000"/>
        <rFont val="Calibri"/>
        <family val="2"/>
        <charset val="1"/>
      </rPr>
      <t>I.V.C</t>
    </r>
  </si>
  <si>
    <t>آنژیوگرافی دیجیتال اندام فوقانی یک طرفه</t>
  </si>
  <si>
    <t>آنژیوگرافی دیجیتال اندام فوقانی دو طرفه</t>
  </si>
  <si>
    <r>
      <rPr>
        <sz val="12"/>
        <color theme="1"/>
        <rFont val="B Traffic"/>
        <charset val="178"/>
      </rPr>
      <t>آنژیوگرافی دیجیتال اندام تحتانی</t>
    </r>
    <r>
      <rPr>
        <sz val="12"/>
        <color theme="1"/>
        <rFont val="Calibri"/>
        <family val="2"/>
        <charset val="1"/>
      </rPr>
      <t xml:space="preserve">- </t>
    </r>
    <r>
      <rPr>
        <sz val="12"/>
        <color theme="1"/>
        <rFont val="B Traffic"/>
        <charset val="178"/>
      </rPr>
      <t xml:space="preserve">یک طرفه </t>
    </r>
  </si>
  <si>
    <r>
      <rPr>
        <sz val="12"/>
        <color theme="1"/>
        <rFont val="B Traffic"/>
        <charset val="178"/>
      </rPr>
      <t xml:space="preserve">آنژیوگرافی دیجیتال اندام تحتانی </t>
    </r>
    <r>
      <rPr>
        <sz val="12"/>
        <color theme="1"/>
        <rFont val="Calibri"/>
        <family val="2"/>
        <charset val="1"/>
      </rPr>
      <t xml:space="preserve">- </t>
    </r>
    <r>
      <rPr>
        <sz val="12"/>
        <color theme="1"/>
        <rFont val="B Traffic"/>
        <charset val="178"/>
      </rPr>
      <t xml:space="preserve">دو طرفه </t>
    </r>
  </si>
  <si>
    <r>
      <rPr>
        <sz val="12"/>
        <color theme="1"/>
        <rFont val="B Traffic"/>
        <charset val="178"/>
      </rPr>
      <t>آنژیوگرافی دیجیتال اندام تحتانی</t>
    </r>
    <r>
      <rPr>
        <sz val="12"/>
        <color theme="1"/>
        <rFont val="Calibri"/>
        <family val="2"/>
        <charset val="1"/>
      </rPr>
      <t xml:space="preserve">- </t>
    </r>
    <r>
      <rPr>
        <sz val="12"/>
        <color theme="1"/>
        <rFont val="B Traffic"/>
        <charset val="178"/>
      </rPr>
      <t xml:space="preserve">یک طرفه همراه با آئورتوگرام </t>
    </r>
  </si>
  <si>
    <t>آنژیوگرافی دیجیتال نخاع شامل عروق ورتبرال ساب کلاوین تنه تیروسرویکال دوطرف و تمام عروق بین دنده ای و شرایین لومبار دو طرفه</t>
  </si>
  <si>
    <r>
      <rPr>
        <sz val="12"/>
        <color theme="1"/>
        <rFont val="B Traffic"/>
        <charset val="178"/>
      </rPr>
      <t>آنژیوگرافی دیجیتال پودندال</t>
    </r>
    <r>
      <rPr>
        <sz val="12"/>
        <color theme="1"/>
        <rFont val="Calibri"/>
        <family val="2"/>
        <charset val="1"/>
      </rPr>
      <t xml:space="preserve">- </t>
    </r>
    <r>
      <rPr>
        <sz val="12"/>
        <color theme="1"/>
        <rFont val="B Traffic"/>
        <charset val="178"/>
      </rPr>
      <t xml:space="preserve">یک طرفه </t>
    </r>
  </si>
  <si>
    <r>
      <rPr>
        <sz val="12"/>
        <color theme="1"/>
        <rFont val="B Traffic"/>
        <charset val="178"/>
      </rPr>
      <t>آنژیوگرافی دیجیتال پودندال</t>
    </r>
    <r>
      <rPr>
        <sz val="12"/>
        <color theme="1"/>
        <rFont val="Calibri"/>
        <family val="2"/>
        <charset val="1"/>
      </rPr>
      <t xml:space="preserve">- </t>
    </r>
    <r>
      <rPr>
        <sz val="12"/>
        <color theme="1"/>
        <rFont val="B Traffic"/>
        <charset val="178"/>
      </rPr>
      <t>دو طرفه</t>
    </r>
  </si>
  <si>
    <r>
      <rPr>
        <sz val="12"/>
        <color theme="1"/>
        <rFont val="B Traffic"/>
        <charset val="178"/>
      </rPr>
      <t>ونوگرافی دیجیتال اندام فوقانی (</t>
    </r>
    <r>
      <rPr>
        <sz val="12"/>
        <color rgb="FF000000"/>
        <rFont val="Calibri"/>
        <family val="2"/>
        <charset val="1"/>
      </rPr>
      <t xml:space="preserve">SVC)؛ یک طرفه </t>
    </r>
  </si>
  <si>
    <r>
      <rPr>
        <sz val="12"/>
        <color theme="1"/>
        <rFont val="B Traffic"/>
        <charset val="178"/>
      </rPr>
      <t>ونوگرافی دیجیتال اندام فوقانی (</t>
    </r>
    <r>
      <rPr>
        <sz val="12"/>
        <color rgb="FF000000"/>
        <rFont val="Calibri"/>
        <family val="2"/>
        <charset val="1"/>
      </rPr>
      <t xml:space="preserve">SVC)؛ دو طرفه </t>
    </r>
  </si>
  <si>
    <t xml:space="preserve">سونوگرافي مغز نوزادان </t>
  </si>
  <si>
    <r>
      <rPr>
        <sz val="12"/>
        <color theme="1"/>
        <rFont val="Calibri"/>
        <family val="2"/>
        <charset val="1"/>
      </rPr>
      <t>Unquantitative</t>
    </r>
    <r>
      <rPr>
        <sz val="12"/>
        <color rgb="FF000000"/>
        <rFont val="Calibri"/>
        <family val="2"/>
        <charset val="1"/>
      </rPr>
      <t xml:space="preserve"> A Scan با يا بدون B scan</t>
    </r>
  </si>
  <si>
    <r>
      <rPr>
        <sz val="12"/>
        <color theme="1"/>
        <rFont val="Calibri"/>
        <family val="2"/>
        <charset val="1"/>
      </rPr>
      <t>Scan A</t>
    </r>
    <r>
      <rPr>
        <sz val="12"/>
        <color rgb="FF000000"/>
        <rFont val="Calibri"/>
        <family val="2"/>
        <charset val="1"/>
      </rPr>
      <t xml:space="preserve"> Quantitative به تنهائي</t>
    </r>
  </si>
  <si>
    <r>
      <rPr>
        <sz val="12"/>
        <color theme="1"/>
        <rFont val="B Traffic"/>
        <charset val="178"/>
      </rPr>
      <t>سونوگرافي به ازاي هر چشم (</t>
    </r>
    <r>
      <rPr>
        <sz val="12"/>
        <color rgb="FF000000"/>
        <rFont val="Calibri"/>
        <family val="2"/>
        <charset val="1"/>
      </rPr>
      <t xml:space="preserve">A اسكن و B اسكن با هم ) </t>
    </r>
  </si>
  <si>
    <t xml:space="preserve">سونوگرافي تيروئيد يا پاراتيروئيد </t>
  </si>
  <si>
    <r>
      <rPr>
        <sz val="12"/>
        <color theme="1"/>
        <rFont val="B Traffic"/>
        <charset val="178"/>
      </rPr>
      <t xml:space="preserve">سونوگرافی تیروئید به همراه غدد لنفاوی گردن </t>
    </r>
    <r>
      <rPr>
        <sz val="12"/>
        <color theme="1"/>
        <rFont val="Calibri"/>
        <family val="2"/>
        <charset val="1"/>
      </rPr>
      <t>(</t>
    </r>
    <r>
      <rPr>
        <sz val="12"/>
        <color theme="1"/>
        <rFont val="B Traffic"/>
        <charset val="178"/>
      </rPr>
      <t>نسج نرم گردن</t>
    </r>
    <r>
      <rPr>
        <sz val="12"/>
        <color theme="1"/>
        <rFont val="Calibri"/>
        <family val="2"/>
        <charset val="1"/>
      </rPr>
      <t>)</t>
    </r>
  </si>
  <si>
    <t>2.7</t>
  </si>
  <si>
    <r>
      <rPr>
        <sz val="12"/>
        <color theme="1"/>
        <rFont val="B Traffic"/>
        <charset val="178"/>
      </rPr>
      <t xml:space="preserve">سونوگرافي غدد بزاقي </t>
    </r>
    <r>
      <rPr>
        <sz val="12"/>
        <color theme="1"/>
        <rFont val="Calibri"/>
        <family val="2"/>
        <charset val="1"/>
      </rPr>
      <t>(</t>
    </r>
    <r>
      <rPr>
        <sz val="12"/>
        <color theme="1"/>
        <rFont val="B Traffic"/>
        <charset val="178"/>
      </rPr>
      <t>پاروتيد تحت فكي</t>
    </r>
    <r>
      <rPr>
        <sz val="12"/>
        <color theme="1"/>
        <rFont val="Calibri"/>
        <family val="2"/>
        <charset val="1"/>
      </rPr>
      <t xml:space="preserve">) </t>
    </r>
  </si>
  <si>
    <r>
      <rPr>
        <sz val="12"/>
        <color theme="1"/>
        <rFont val="B Traffic"/>
        <charset val="178"/>
      </rPr>
      <t>سونوگرافي جستجوي مايع در پلور يا آسيت</t>
    </r>
    <r>
      <rPr>
        <sz val="12"/>
        <color theme="1"/>
        <rFont val="Calibri"/>
        <family val="2"/>
        <charset val="1"/>
      </rPr>
      <t xml:space="preserve">- </t>
    </r>
    <r>
      <rPr>
        <sz val="12"/>
        <color theme="1"/>
        <rFont val="B Traffic"/>
        <charset val="178"/>
      </rPr>
      <t xml:space="preserve">هر كدام </t>
    </r>
  </si>
  <si>
    <r>
      <rPr>
        <sz val="12"/>
        <color theme="1"/>
        <rFont val="B Traffic"/>
        <charset val="178"/>
      </rPr>
      <t xml:space="preserve">سونوگرافي پستان به همراه فضاهاي آگزيلاري با پروب مخصوص </t>
    </r>
    <r>
      <rPr>
        <sz val="12"/>
        <color rgb="FF000000"/>
        <rFont val="Times New Roman"/>
        <family val="1"/>
        <charset val="1"/>
      </rPr>
      <t>–</t>
    </r>
    <r>
      <rPr>
        <sz val="12"/>
        <color rgb="FF000000"/>
        <rFont val="B Traffic"/>
        <charset val="178"/>
      </rPr>
      <t xml:space="preserve"> یک یا دو طرفه</t>
    </r>
  </si>
  <si>
    <t>الاستوگرافی پستان</t>
  </si>
  <si>
    <t xml:space="preserve">سونوگرافي قفسه سينه </t>
  </si>
  <si>
    <r>
      <rPr>
        <sz val="12"/>
        <color theme="1"/>
        <rFont val="B Traffic"/>
        <charset val="178"/>
      </rPr>
      <t xml:space="preserve">سونوگرافي شكم </t>
    </r>
    <r>
      <rPr>
        <sz val="12"/>
        <color theme="1"/>
        <rFont val="Calibri"/>
        <family val="2"/>
        <charset val="1"/>
      </rPr>
      <t>(</t>
    </r>
    <r>
      <rPr>
        <sz val="12"/>
        <color theme="1"/>
        <rFont val="B Traffic"/>
        <charset val="178"/>
      </rPr>
      <t>كبد، كيسه صفرا، طحال، كليه ها، پانكراس</t>
    </r>
    <r>
      <rPr>
        <sz val="12"/>
        <color theme="1"/>
        <rFont val="Calibri"/>
        <family val="2"/>
        <charset val="1"/>
      </rPr>
      <t>)</t>
    </r>
  </si>
  <si>
    <r>
      <rPr>
        <sz val="12"/>
        <color theme="1"/>
        <rFont val="B Traffic"/>
        <charset val="178"/>
      </rPr>
      <t>سونوگرافي از بيماران ترومايي در بخش اورژانس (</t>
    </r>
    <r>
      <rPr>
        <sz val="12"/>
        <color rgb="FF000000"/>
        <rFont val="Calibri"/>
        <family val="2"/>
        <charset val="1"/>
      </rPr>
      <t xml:space="preserve">FAST) </t>
    </r>
  </si>
  <si>
    <t>سونوگرافي كبد، كيسه صفرا و مجاري صفراوي</t>
  </si>
  <si>
    <t>سونوگرافي كيسه صفرا و مجاري صفراوي خارج كبدي</t>
  </si>
  <si>
    <t xml:space="preserve">سونوگرافي كليتين </t>
  </si>
  <si>
    <t xml:space="preserve">سونوگرافي پانكراس </t>
  </si>
  <si>
    <t xml:space="preserve">سونوگرافي طحال </t>
  </si>
  <si>
    <t>سونوگرافي رتروپريتوئن يا آئورت شكمي غیر داپلر</t>
  </si>
  <si>
    <t xml:space="preserve">سونوگرافي آپانديس </t>
  </si>
  <si>
    <t>سونوگرافی کامل لگن شامل مثانه پر و خالی، پروستات و وزیکول سمینال و یا رحم و تخمدان</t>
  </si>
  <si>
    <r>
      <rPr>
        <sz val="12"/>
        <color theme="1"/>
        <rFont val="B Traffic"/>
        <charset val="178"/>
      </rPr>
      <t xml:space="preserve">سونوگرافي كليه ها و مجاري ادراري </t>
    </r>
    <r>
      <rPr>
        <sz val="12"/>
        <color theme="1"/>
        <rFont val="Calibri"/>
        <family val="2"/>
        <charset val="1"/>
      </rPr>
      <t>(</t>
    </r>
    <r>
      <rPr>
        <sz val="12"/>
        <color theme="1"/>
        <rFont val="B Traffic"/>
        <charset val="178"/>
      </rPr>
      <t>شامل مثانه پر</t>
    </r>
    <r>
      <rPr>
        <sz val="12"/>
        <color theme="1"/>
        <rFont val="Calibri"/>
        <family val="2"/>
        <charset val="1"/>
      </rPr>
      <t>)</t>
    </r>
  </si>
  <si>
    <r>
      <rPr>
        <sz val="12"/>
        <color theme="1"/>
        <rFont val="B Traffic"/>
        <charset val="178"/>
      </rPr>
      <t xml:space="preserve">سونوگرافي كليه ها و مجاري ادراري و مثانه پر و خالي </t>
    </r>
    <r>
      <rPr>
        <sz val="12"/>
        <color theme="1"/>
        <rFont val="Calibri"/>
        <family val="2"/>
        <charset val="1"/>
      </rPr>
      <t xml:space="preserve">( </t>
    </r>
    <r>
      <rPr>
        <sz val="12"/>
        <color theme="1"/>
        <rFont val="B Traffic"/>
        <charset val="178"/>
      </rPr>
      <t>با تعيين رزيجوي ادراري</t>
    </r>
    <r>
      <rPr>
        <sz val="12"/>
        <color theme="1"/>
        <rFont val="Calibri"/>
        <family val="2"/>
        <charset val="1"/>
      </rPr>
      <t>)</t>
    </r>
  </si>
  <si>
    <r>
      <rPr>
        <sz val="12"/>
        <color theme="1"/>
        <rFont val="B Traffic"/>
        <charset val="178"/>
      </rPr>
      <t>سونوگرافي كليه ها و مجاري ادراري و پروستات و مثانه</t>
    </r>
    <r>
      <rPr>
        <sz val="12"/>
        <color theme="1"/>
        <rFont val="Calibri"/>
        <family val="2"/>
        <charset val="1"/>
      </rPr>
      <t xml:space="preserve">- </t>
    </r>
    <r>
      <rPr>
        <sz val="12"/>
        <color theme="1"/>
        <rFont val="B Traffic"/>
        <charset val="178"/>
      </rPr>
      <t xml:space="preserve">پر و خالي </t>
    </r>
    <r>
      <rPr>
        <sz val="12"/>
        <color theme="1"/>
        <rFont val="Calibri"/>
        <family val="2"/>
        <charset val="1"/>
      </rPr>
      <t xml:space="preserve">( </t>
    </r>
    <r>
      <rPr>
        <sz val="12"/>
        <color theme="1"/>
        <rFont val="B Traffic"/>
        <charset val="178"/>
      </rPr>
      <t>با تعيين رزيجوي ادراري</t>
    </r>
    <r>
      <rPr>
        <sz val="12"/>
        <color theme="1"/>
        <rFont val="Calibri"/>
        <family val="2"/>
        <charset val="1"/>
      </rPr>
      <t>)</t>
    </r>
  </si>
  <si>
    <t>سونوگرافی کامل شکم و لگن</t>
  </si>
  <si>
    <t xml:space="preserve">سونوگرافي رحم و تخمدان از روی شكم </t>
  </si>
  <si>
    <t xml:space="preserve">سونوگرافي جستجوي حاملگی خارج از رحم </t>
  </si>
  <si>
    <t>سونوگرافي بيضه ها</t>
  </si>
  <si>
    <t>سونوگرافي آلت</t>
  </si>
  <si>
    <r>
      <rPr>
        <sz val="12"/>
        <color theme="1"/>
        <rFont val="B Traffic"/>
        <charset val="178"/>
      </rPr>
      <t xml:space="preserve">سونوگرافي </t>
    </r>
    <r>
      <rPr>
        <sz val="12"/>
        <color rgb="FF000000"/>
        <rFont val="Calibri"/>
        <family val="2"/>
        <charset val="1"/>
      </rPr>
      <t>Infertility در آقايان (بررسي آنومالي مجراي EJ و VD)</t>
    </r>
  </si>
  <si>
    <t xml:space="preserve">سونوگرافي بيضه پايين نيامده </t>
  </si>
  <si>
    <r>
      <rPr>
        <sz val="12"/>
        <color theme="1"/>
        <rFont val="B Traffic"/>
        <charset val="178"/>
      </rPr>
      <t>سونوگرافي آدرنال</t>
    </r>
    <r>
      <rPr>
        <sz val="12"/>
        <color theme="1"/>
        <rFont val="Calibri"/>
        <family val="2"/>
        <charset val="1"/>
      </rPr>
      <t xml:space="preserve">- </t>
    </r>
    <r>
      <rPr>
        <sz val="12"/>
        <color theme="1"/>
        <rFont val="B Traffic"/>
        <charset val="178"/>
      </rPr>
      <t>یک یا دو طرفه</t>
    </r>
  </si>
  <si>
    <r>
      <rPr>
        <sz val="12"/>
        <color theme="1"/>
        <rFont val="B Traffic"/>
        <charset val="178"/>
      </rPr>
      <t xml:space="preserve">سونوگرافي پروستات </t>
    </r>
    <r>
      <rPr>
        <sz val="12"/>
        <color theme="1"/>
        <rFont val="Calibri"/>
        <family val="2"/>
        <charset val="1"/>
      </rPr>
      <t>(</t>
    </r>
    <r>
      <rPr>
        <sz val="12"/>
        <color theme="1"/>
        <rFont val="B Traffic"/>
        <charset val="178"/>
      </rPr>
      <t>ترانس ركتال</t>
    </r>
    <r>
      <rPr>
        <sz val="12"/>
        <color theme="1"/>
        <rFont val="Calibri"/>
        <family val="2"/>
        <charset val="1"/>
      </rPr>
      <t>)</t>
    </r>
  </si>
  <si>
    <r>
      <rPr>
        <sz val="12"/>
        <color theme="1"/>
        <rFont val="B Traffic"/>
        <charset val="178"/>
      </rPr>
      <t xml:space="preserve">سونوگرافي رحم و تخمدان ها </t>
    </r>
    <r>
      <rPr>
        <sz val="12"/>
        <color theme="1"/>
        <rFont val="Calibri"/>
        <family val="2"/>
        <charset val="1"/>
      </rPr>
      <t>(</t>
    </r>
    <r>
      <rPr>
        <sz val="12"/>
        <color theme="1"/>
        <rFont val="B Traffic"/>
        <charset val="178"/>
      </rPr>
      <t>ترانس واژينال</t>
    </r>
    <r>
      <rPr>
        <sz val="12"/>
        <color theme="1"/>
        <rFont val="Calibri"/>
        <family val="2"/>
        <charset val="1"/>
      </rPr>
      <t>)</t>
    </r>
  </si>
  <si>
    <t>سونوگرافي ریفلاکس معده به مری</t>
  </si>
  <si>
    <t xml:space="preserve">سونوگرافی انواژیناسیون روده </t>
  </si>
  <si>
    <r>
      <rPr>
        <sz val="12"/>
        <color rgb="FF000000"/>
        <rFont val="Calibri"/>
        <family val="2"/>
        <charset val="1"/>
      </rPr>
      <t>(</t>
    </r>
    <r>
      <rPr>
        <sz val="12"/>
        <color rgb="FF000000"/>
        <rFont val="B Traffic"/>
        <charset val="178"/>
      </rPr>
      <t>همزمان با کد شکم و لگن قابل محاسبه و گزارش نمی‌باشد</t>
    </r>
    <r>
      <rPr>
        <sz val="12"/>
        <color rgb="FF000000"/>
        <rFont val="Calibri"/>
        <family val="2"/>
        <charset val="1"/>
      </rPr>
      <t>)</t>
    </r>
  </si>
  <si>
    <t>سونوگرافی هیپ نوزادان یک یا دو طرفه</t>
  </si>
  <si>
    <t xml:space="preserve">سونوگرافي نسج نرم سطحی یا عمقی هر جاي بدن با ذكر ناحيه مورد درخواست </t>
  </si>
  <si>
    <t xml:space="preserve">سونوگرافي هر مفصل </t>
  </si>
  <si>
    <t>سونوگرافي تاندون</t>
  </si>
  <si>
    <r>
      <rPr>
        <sz val="12"/>
        <color theme="1"/>
        <rFont val="B Traffic"/>
        <charset val="178"/>
      </rPr>
      <t xml:space="preserve">سونوگرافي حاملگي </t>
    </r>
    <r>
      <rPr>
        <sz val="12"/>
        <color theme="1"/>
        <rFont val="Calibri"/>
        <family val="2"/>
        <charset val="1"/>
      </rPr>
      <t>(</t>
    </r>
    <r>
      <rPr>
        <sz val="12"/>
        <color theme="1"/>
        <rFont val="B Traffic"/>
        <charset val="178"/>
      </rPr>
      <t>شامل سن، وضع جفت، جنين و ضربان قلب</t>
    </r>
    <r>
      <rPr>
        <sz val="12"/>
        <color theme="1"/>
        <rFont val="Calibri"/>
        <family val="2"/>
        <charset val="1"/>
      </rPr>
      <t>)</t>
    </r>
  </si>
  <si>
    <t>سونوگرافي بارداري ترانس واژينال</t>
  </si>
  <si>
    <t>سونوگرافي بلوغ ريه ها جنين</t>
  </si>
  <si>
    <r>
      <rPr>
        <sz val="12"/>
        <color theme="1"/>
        <rFont val="B Traffic"/>
        <charset val="178"/>
      </rPr>
      <t>سونوگرافي ترانس واژينال جستجوي حاملگي خارج رحم(</t>
    </r>
    <r>
      <rPr>
        <sz val="12"/>
        <color rgb="FF000000"/>
        <rFont val="Calibri"/>
        <family val="2"/>
        <charset val="1"/>
      </rPr>
      <t>EP)</t>
    </r>
  </si>
  <si>
    <r>
      <rPr>
        <sz val="12"/>
        <color theme="1"/>
        <rFont val="B Traffic"/>
        <charset val="178"/>
      </rPr>
      <t xml:space="preserve">سونوگرافي بيوفيزيكال پروفايل </t>
    </r>
    <r>
      <rPr>
        <sz val="12"/>
        <color theme="1"/>
        <rFont val="Calibri"/>
        <family val="2"/>
        <charset val="1"/>
      </rPr>
      <t>(</t>
    </r>
    <r>
      <rPr>
        <sz val="12"/>
        <color theme="1"/>
        <rFont val="B Traffic"/>
        <charset val="178"/>
      </rPr>
      <t>بررسي حرکت، تون، تنفس جنين و مايع آمنيوتيک</t>
    </r>
    <r>
      <rPr>
        <sz val="12"/>
        <color theme="1"/>
        <rFont val="Calibri"/>
        <family val="2"/>
        <charset val="1"/>
      </rPr>
      <t>)</t>
    </r>
  </si>
  <si>
    <t>سونوگرافی حاملگی به همراه تشخیص مالفورماسیون‌های مادرزادی جنین</t>
  </si>
  <si>
    <t xml:space="preserve">سونوگرافي براي تشخيص مالفورماسيون هاي مادرزادي جنين </t>
  </si>
  <si>
    <t>سونوگرافي استنوز هيپرتروفيک پيلور نوزاد</t>
  </si>
  <si>
    <t>سونوگرافي لومبوساکرال نوزاد</t>
  </si>
  <si>
    <r>
      <rPr>
        <sz val="12"/>
        <color theme="1"/>
        <rFont val="B Traffic"/>
        <charset val="178"/>
      </rPr>
      <t xml:space="preserve">سونوگرافي </t>
    </r>
    <r>
      <rPr>
        <sz val="12"/>
        <color rgb="FF000000"/>
        <rFont val="Calibri"/>
        <family val="2"/>
        <charset val="1"/>
      </rPr>
      <t>NT و يا NB (کدهای مربوط به تعیین حاملگی در این کد لحاظ شده است و به صورت جداگانه قابل گزارش و اخذ نمی‌باشد)</t>
    </r>
  </si>
  <si>
    <r>
      <rPr>
        <sz val="12"/>
        <color theme="1"/>
        <rFont val="B Traffic"/>
        <charset val="178"/>
      </rPr>
      <t xml:space="preserve">سونوگرافي </t>
    </r>
    <r>
      <rPr>
        <sz val="12"/>
        <color rgb="FF000000"/>
        <rFont val="Calibri"/>
        <family val="2"/>
        <charset val="1"/>
      </rPr>
      <t>NT و آنومالي سه ماهه اول</t>
    </r>
  </si>
  <si>
    <r>
      <rPr>
        <sz val="12"/>
        <color rgb="FF000000"/>
        <rFont val="Calibri"/>
        <family val="2"/>
        <charset val="1"/>
      </rPr>
      <t>(</t>
    </r>
    <r>
      <rPr>
        <sz val="12"/>
        <color rgb="FF000000"/>
        <rFont val="B Traffic"/>
        <charset val="178"/>
      </rPr>
      <t>کدهای مربوط به تعیین حاملگی در این کد لحاظ شده است و به صورت جداگانه قابل گزارش و اخذ نمی‌باشد</t>
    </r>
    <r>
      <rPr>
        <sz val="12"/>
        <color rgb="FF000000"/>
        <rFont val="Calibri"/>
        <family val="2"/>
        <charset val="1"/>
      </rPr>
      <t>)</t>
    </r>
  </si>
  <si>
    <t>سونوگرافي جفت از نظر کرتا</t>
  </si>
  <si>
    <r>
      <rPr>
        <sz val="12"/>
        <color theme="1"/>
        <rFont val="B Traffic"/>
        <charset val="178"/>
      </rPr>
      <t>سونوگرافي براي بررسي وضع جنين هاي چند قلويي</t>
    </r>
    <r>
      <rPr>
        <sz val="12"/>
        <color theme="1"/>
        <rFont val="Calibri"/>
        <family val="2"/>
        <charset val="1"/>
      </rPr>
      <t xml:space="preserve">- </t>
    </r>
    <r>
      <rPr>
        <sz val="12"/>
        <color theme="1"/>
        <rFont val="B Traffic"/>
        <charset val="178"/>
      </rPr>
      <t>هر قل اضافه</t>
    </r>
  </si>
  <si>
    <r>
      <rPr>
        <sz val="12"/>
        <color theme="1"/>
        <rFont val="B Traffic"/>
        <charset val="178"/>
      </rPr>
      <t xml:space="preserve">سونوگرافي بررسي رشد جنين و </t>
    </r>
    <r>
      <rPr>
        <sz val="12"/>
        <color rgb="FF000000"/>
        <rFont val="Calibri"/>
        <family val="2"/>
        <charset val="1"/>
      </rPr>
      <t>IUGR غيرداپلر</t>
    </r>
  </si>
  <si>
    <r>
      <rPr>
        <sz val="12"/>
        <color theme="1"/>
        <rFont val="B Traffic"/>
        <charset val="178"/>
      </rPr>
      <t xml:space="preserve">سونوگرافي كالر داپلر شرايين گردن </t>
    </r>
    <r>
      <rPr>
        <sz val="12"/>
        <color theme="1"/>
        <rFont val="Calibri"/>
        <family val="2"/>
        <charset val="1"/>
      </rPr>
      <t>(</t>
    </r>
    <r>
      <rPr>
        <sz val="12"/>
        <color theme="1"/>
        <rFont val="B Traffic"/>
        <charset val="178"/>
      </rPr>
      <t>دوکاروتيد و دو ورتبرال و وريدهاي ژوگولار</t>
    </r>
    <r>
      <rPr>
        <sz val="12"/>
        <color theme="1"/>
        <rFont val="Calibri"/>
        <family val="2"/>
        <charset val="1"/>
      </rPr>
      <t>)</t>
    </r>
  </si>
  <si>
    <t>سونوگرافي كالر داپلر شرايين اندام تحتاني يک طرفه</t>
  </si>
  <si>
    <t>سونوگرافي كالر داپلر شرايين اندام تحتاني دو طرفه</t>
  </si>
  <si>
    <t>سونوگرافي كالر داپلر شرايين اندام فوقاني يک طرفه</t>
  </si>
  <si>
    <t>سونوگرافي كالر داپلر شرايين اندام فوقاني دو طرفه</t>
  </si>
  <si>
    <t>سونوگرافي كالر داپلر وريدي انتهايي يک طرفه</t>
  </si>
  <si>
    <t>سونوگرافي كالر داپلر وريدي انتهايي دو طرفه</t>
  </si>
  <si>
    <r>
      <rPr>
        <sz val="12"/>
        <color theme="1"/>
        <rFont val="B Traffic"/>
        <charset val="178"/>
      </rPr>
      <t>سونوگرافي كالر داپلر شرياني وريدي</t>
    </r>
    <r>
      <rPr>
        <sz val="12"/>
        <color theme="1"/>
        <rFont val="Calibri"/>
        <family val="2"/>
        <charset val="1"/>
      </rPr>
      <t xml:space="preserve">- </t>
    </r>
    <r>
      <rPr>
        <sz val="12"/>
        <color theme="1"/>
        <rFont val="B Traffic"/>
        <charset val="178"/>
      </rPr>
      <t>يک اندام</t>
    </r>
  </si>
  <si>
    <t>سونوگرافي كالرداپلر شرياني وريدي دو اندام</t>
  </si>
  <si>
    <t>سونوگرافي كالرداپلر هر عضو شكمي يا تومورهاي شكمي يا لگن هر كدام</t>
  </si>
  <si>
    <t>سونوگرافي كالرداپلر كليه‌ها يا بيضه‌ها</t>
  </si>
  <si>
    <t>سونوگرافي كالرداپلر كليه پيوندي</t>
  </si>
  <si>
    <t>سونوگرافي كالرداپلر كبد يا ضايعات تومور</t>
  </si>
  <si>
    <t>سونوگرافي كالرداپلر رحم و تخمدان از طريق واژينال</t>
  </si>
  <si>
    <r>
      <rPr>
        <sz val="12"/>
        <color theme="1"/>
        <rFont val="B Traffic"/>
        <charset val="178"/>
      </rPr>
      <t xml:space="preserve">سونوگرافي كالرداپلر رحم حامله </t>
    </r>
    <r>
      <rPr>
        <sz val="12"/>
        <color theme="1"/>
        <rFont val="Calibri"/>
        <family val="2"/>
        <charset val="1"/>
      </rPr>
      <t>(</t>
    </r>
    <r>
      <rPr>
        <sz val="12"/>
        <color theme="1"/>
        <rFont val="B Traffic"/>
        <charset val="178"/>
      </rPr>
      <t>رحم، جفت و جنين</t>
    </r>
    <r>
      <rPr>
        <sz val="12"/>
        <color theme="1"/>
        <rFont val="Calibri"/>
        <family val="2"/>
        <charset val="1"/>
      </rPr>
      <t>)</t>
    </r>
  </si>
  <si>
    <r>
      <rPr>
        <sz val="12"/>
        <color theme="1"/>
        <rFont val="B Traffic"/>
        <charset val="178"/>
      </rPr>
      <t>سونوگرافي كالرداپلرآلت (</t>
    </r>
    <r>
      <rPr>
        <sz val="12"/>
        <color rgb="FF000000"/>
        <rFont val="Calibri"/>
        <family val="2"/>
        <charset val="1"/>
      </rPr>
      <t>penis) شامل كليه مراحل مورد نياز و تزريق پاپاورين</t>
    </r>
  </si>
  <si>
    <r>
      <rPr>
        <sz val="12"/>
        <color theme="1"/>
        <rFont val="B Traffic"/>
        <charset val="178"/>
      </rPr>
      <t>سونوگرافي كالرداپلرآلت (</t>
    </r>
    <r>
      <rPr>
        <sz val="12"/>
        <color rgb="FF000000"/>
        <rFont val="Calibri"/>
        <family val="2"/>
        <charset val="1"/>
      </rPr>
      <t>penis) بدون تزريق پاپاورين</t>
    </r>
  </si>
  <si>
    <t>سونوگرافي شانه يا زانو</t>
  </si>
  <si>
    <t>سونوگرافي کالر داپلر توده هاي نسج نرم</t>
  </si>
  <si>
    <t>سونوگرافي کالرداپلر پورت، وريد طحالي و بررسي کولترال‌ها</t>
  </si>
  <si>
    <t xml:space="preserve">هيستروسونوگرافي </t>
  </si>
  <si>
    <t>سونوگرافي داپلر رنگي پروستات به روش ترانس رکتال</t>
  </si>
  <si>
    <r>
      <rPr>
        <sz val="12"/>
        <color theme="1"/>
        <rFont val="B Traffic"/>
        <charset val="178"/>
      </rPr>
      <t>سونوگرافي داپلرترانس كرانيال (</t>
    </r>
    <r>
      <rPr>
        <sz val="12"/>
        <color rgb="FF000000"/>
        <rFont val="Calibri"/>
        <family val="2"/>
        <charset val="1"/>
      </rPr>
      <t>TCD)</t>
    </r>
  </si>
  <si>
    <r>
      <rPr>
        <sz val="12"/>
        <color theme="1"/>
        <rFont val="B Traffic"/>
        <charset val="178"/>
      </rPr>
      <t xml:space="preserve">سونوگرافي </t>
    </r>
    <r>
      <rPr>
        <sz val="12"/>
        <color rgb="FF000000"/>
        <rFont val="Calibri"/>
        <family val="2"/>
        <charset val="1"/>
      </rPr>
      <t>TCCS(اسکن دوبلکس شريان هاي خارج مغزي شامل کاروتيد و ورتبرال دو طرفه و وريدهاي گردني همراه با رويت پارانشيم و هسته هاي مغزي)</t>
    </r>
  </si>
  <si>
    <r>
      <rPr>
        <sz val="12"/>
        <color theme="1"/>
        <rFont val="B Traffic"/>
        <charset val="178"/>
      </rPr>
      <t xml:space="preserve">سونوگرافي کالرداپلر </t>
    </r>
    <r>
      <rPr>
        <sz val="12"/>
        <color rgb="FF000000"/>
        <rFont val="Calibri"/>
        <family val="2"/>
        <charset val="1"/>
      </rPr>
      <t>IVC و وريدهاي ايلياک</t>
    </r>
  </si>
  <si>
    <t>سونوگرافي کالر داپلر آئورت و شريان هاي ايلياک</t>
  </si>
  <si>
    <t>سونوگرافي کالر داپلر فيستول دياليز</t>
  </si>
  <si>
    <r>
      <rPr>
        <sz val="12"/>
        <color theme="1"/>
        <rFont val="B Traffic"/>
        <charset val="178"/>
      </rPr>
      <t xml:space="preserve">سونوگرافي داپلر واريس اندام تحتاني يک طرفه بررسي وريدهاي سطحي وعمقي دريچه صافن و فمورال و صافن وپوپليته ال و پرفوران نارسا بهمراه </t>
    </r>
    <r>
      <rPr>
        <sz val="12"/>
        <color rgb="FF000000"/>
        <rFont val="Calibri"/>
        <family val="2"/>
        <charset val="1"/>
      </rPr>
      <t>mapping</t>
    </r>
  </si>
  <si>
    <r>
      <rPr>
        <sz val="12"/>
        <color theme="1"/>
        <rFont val="B Traffic"/>
        <charset val="178"/>
      </rPr>
      <t xml:space="preserve">سونوگرافي داپلر واريس اندام تحتاني طرفه بررسي وريدهاي سطحي و عمقي دريچه صافن و فمورال و صافن و پوپليته ال و پرفوران نارسا بهمراه </t>
    </r>
    <r>
      <rPr>
        <sz val="12"/>
        <color rgb="FF000000"/>
        <rFont val="Calibri"/>
        <family val="2"/>
        <charset val="1"/>
      </rPr>
      <t>mapping</t>
    </r>
  </si>
  <si>
    <t>بستن کمپرسيوني سودوآنوريسم با پروب سونوگرافي</t>
  </si>
  <si>
    <t>سنجش تراکم استخوان با سونوگرافی</t>
  </si>
  <si>
    <t>سی تی اسکن سه بعدی هر قسمت از بدن و صورت</t>
  </si>
  <si>
    <t>آنژیو سی تی اسکن آئورت با بازسازی ها</t>
  </si>
  <si>
    <r>
      <rPr>
        <sz val="12"/>
        <color theme="1"/>
        <rFont val="B Traffic"/>
        <charset val="178"/>
      </rPr>
      <t xml:space="preserve">بازسازی متال آرتیفکت </t>
    </r>
    <r>
      <rPr>
        <sz val="12"/>
        <color theme="1"/>
        <rFont val="Calibri"/>
        <family val="2"/>
        <charset val="1"/>
      </rPr>
      <t>(</t>
    </r>
    <r>
      <rPr>
        <sz val="12"/>
        <color theme="1"/>
        <rFont val="B Traffic"/>
        <charset val="178"/>
      </rPr>
      <t>اضافه بر هزینه سی تی اسکن اصلی</t>
    </r>
    <r>
      <rPr>
        <sz val="12"/>
        <color theme="1"/>
        <rFont val="Calibri"/>
        <family val="2"/>
        <charset val="1"/>
      </rPr>
      <t>)</t>
    </r>
  </si>
  <si>
    <r>
      <rPr>
        <sz val="12"/>
        <color theme="1"/>
        <rFont val="B Traffic"/>
        <charset val="178"/>
      </rPr>
      <t xml:space="preserve">بازسازی هر ناحیه </t>
    </r>
    <r>
      <rPr>
        <sz val="12"/>
        <color theme="1"/>
        <rFont val="Calibri"/>
        <family val="2"/>
        <charset val="1"/>
      </rPr>
      <t>(</t>
    </r>
    <r>
      <rPr>
        <sz val="12"/>
        <color theme="1"/>
        <rFont val="B Traffic"/>
        <charset val="178"/>
      </rPr>
      <t>اضافه بر هزینه سی تی اسکن اصلی</t>
    </r>
    <r>
      <rPr>
        <sz val="12"/>
        <color theme="1"/>
        <rFont val="Calibri"/>
        <family val="2"/>
        <charset val="1"/>
      </rPr>
      <t>)</t>
    </r>
  </si>
  <si>
    <r>
      <rPr>
        <sz val="12"/>
        <color theme="1"/>
        <rFont val="B Traffic"/>
        <charset val="178"/>
      </rPr>
      <t>سیالو سی تی</t>
    </r>
    <r>
      <rPr>
        <sz val="12"/>
        <color theme="1"/>
        <rFont val="Calibri"/>
        <family val="2"/>
        <charset val="1"/>
      </rPr>
      <t xml:space="preserve">- </t>
    </r>
    <r>
      <rPr>
        <sz val="12"/>
        <color theme="1"/>
        <rFont val="B Traffic"/>
        <charset val="178"/>
      </rPr>
      <t>یک جهت با حق تزریق</t>
    </r>
  </si>
  <si>
    <r>
      <rPr>
        <sz val="12"/>
        <color theme="1"/>
        <rFont val="B Traffic"/>
        <charset val="178"/>
      </rPr>
      <t xml:space="preserve">سی تی آنژیوگرافی مالتی دتکتور </t>
    </r>
    <r>
      <rPr>
        <sz val="12"/>
        <color theme="1"/>
        <rFont val="Calibri"/>
        <family val="2"/>
        <charset val="1"/>
      </rPr>
      <t xml:space="preserve">64 </t>
    </r>
    <r>
      <rPr>
        <sz val="12"/>
        <color theme="1"/>
        <rFont val="B Traffic"/>
        <charset val="178"/>
      </rPr>
      <t>اسلایس یا بیشتر عروق کرونر قلب</t>
    </r>
  </si>
  <si>
    <r>
      <rPr>
        <sz val="12"/>
        <color rgb="FF000000"/>
        <rFont val="Calibri"/>
        <family val="2"/>
        <charset val="1"/>
      </rPr>
      <t>(</t>
    </r>
    <r>
      <rPr>
        <sz val="12"/>
        <color rgb="FF000000"/>
        <rFont val="B Traffic"/>
        <charset val="178"/>
      </rPr>
      <t xml:space="preserve">برای بررسی عروق کرونر قلب، سی‌تی‌آنژیوگرافی کمتر از </t>
    </r>
    <r>
      <rPr>
        <sz val="12"/>
        <color rgb="FF000000"/>
        <rFont val="Calibri"/>
        <family val="2"/>
        <charset val="1"/>
      </rPr>
      <t xml:space="preserve">64 </t>
    </r>
    <r>
      <rPr>
        <sz val="12"/>
        <color rgb="FF000000"/>
        <rFont val="B Traffic"/>
        <charset val="178"/>
      </rPr>
      <t>اسلایس قابل گزارش نمی‌باشد</t>
    </r>
    <r>
      <rPr>
        <sz val="12"/>
        <color rgb="FF000000"/>
        <rFont val="Calibri"/>
        <family val="2"/>
        <charset val="1"/>
      </rPr>
      <t>)</t>
    </r>
  </si>
  <si>
    <r>
      <rPr>
        <sz val="12"/>
        <color theme="1"/>
        <rFont val="B Traffic"/>
        <charset val="178"/>
      </rPr>
      <t xml:space="preserve">سی تی آنژیوگرافی مالتی دتکتور  ۶۴ اسلایس یا بیشتر  برای بررسی سایر عروق یک طرفه یا دو طرفه
</t>
    </r>
    <r>
      <rPr>
        <sz val="12"/>
        <color theme="1"/>
        <rFont val="Calibri"/>
        <family val="2"/>
        <charset val="1"/>
      </rPr>
      <t xml:space="preserve">(برای بررسی عروق کرونر قلب، سی‌تی ‌آنژیوگرافی کمتر از 64 اسلایس قابل گزارش نمی‌باشد)
</t>
    </r>
  </si>
  <si>
    <r>
      <rPr>
        <sz val="12"/>
        <color theme="1"/>
        <rFont val="B Traffic"/>
        <charset val="178"/>
      </rPr>
      <t xml:space="preserve">سی تی آنژیوگرافی کاروتید </t>
    </r>
    <r>
      <rPr>
        <sz val="12"/>
        <color theme="1"/>
        <rFont val="Calibri"/>
        <family val="2"/>
        <charset val="1"/>
      </rPr>
      <t>(</t>
    </r>
    <r>
      <rPr>
        <sz val="12"/>
        <color theme="1"/>
        <rFont val="B Traffic"/>
        <charset val="178"/>
      </rPr>
      <t>اکستراکرانیال</t>
    </r>
    <r>
      <rPr>
        <sz val="12"/>
        <color theme="1"/>
        <rFont val="Calibri"/>
        <family val="2"/>
        <charset val="1"/>
      </rPr>
      <t>)</t>
    </r>
  </si>
  <si>
    <t>سی تی آنژیوگرافی شرائین اینتراکرانیال</t>
  </si>
  <si>
    <r>
      <rPr>
        <sz val="12"/>
        <color theme="1"/>
        <rFont val="B Traffic"/>
        <charset val="178"/>
      </rPr>
      <t xml:space="preserve">سی تی آنژیوگرافی کلیه </t>
    </r>
    <r>
      <rPr>
        <sz val="12"/>
        <color theme="1"/>
        <rFont val="Calibri"/>
        <family val="2"/>
        <charset val="1"/>
      </rPr>
      <t>(</t>
    </r>
    <r>
      <rPr>
        <sz val="12"/>
        <color theme="1"/>
        <rFont val="B Traffic"/>
        <charset val="178"/>
      </rPr>
      <t>جهت دهنده کلیه</t>
    </r>
    <r>
      <rPr>
        <sz val="12"/>
        <color theme="1"/>
        <rFont val="Calibri"/>
        <family val="2"/>
        <charset val="1"/>
      </rPr>
      <t xml:space="preserve">) </t>
    </r>
  </si>
  <si>
    <t>سی تی آنژیوگرافی آئورت توراسیک</t>
  </si>
  <si>
    <t>سی تی آنژیوگرافی آئورت شکمی</t>
  </si>
  <si>
    <t>سی تی آنژیوگرافی سایر ارگان ها</t>
  </si>
  <si>
    <t>سی تی آنژیوگرافی شکم بدون ماده حاجب وباماده حاجب</t>
  </si>
  <si>
    <r>
      <rPr>
        <sz val="12"/>
        <color theme="1"/>
        <rFont val="B Traffic"/>
        <charset val="178"/>
      </rPr>
      <t>سی تی آنژیوگرافی اندام فوقانی با وبدون ماده حاجب</t>
    </r>
    <r>
      <rPr>
        <sz val="12"/>
        <color theme="1"/>
        <rFont val="Calibri"/>
        <family val="2"/>
        <charset val="1"/>
      </rPr>
      <t>-</t>
    </r>
    <r>
      <rPr>
        <sz val="12"/>
        <color theme="1"/>
        <rFont val="B Traffic"/>
        <charset val="178"/>
      </rPr>
      <t>مقاطع بعدی</t>
    </r>
  </si>
  <si>
    <t>سی تی آنژیوگرافی اندام تحتانی با و بدون ماده حاجب</t>
  </si>
  <si>
    <r>
      <rPr>
        <sz val="12"/>
        <color theme="1"/>
        <rFont val="B Traffic"/>
        <charset val="178"/>
      </rPr>
      <t xml:space="preserve">سی تی اسکن </t>
    </r>
    <r>
      <rPr>
        <sz val="12"/>
        <color rgb="FF000000"/>
        <rFont val="Calibri"/>
        <family val="2"/>
        <charset val="1"/>
      </rPr>
      <t>High Resolution تمام ریه در یک نفس (5 میلی متری )- بدون تزریق</t>
    </r>
  </si>
  <si>
    <r>
      <rPr>
        <sz val="12"/>
        <color theme="1"/>
        <rFont val="B Traffic"/>
        <charset val="178"/>
      </rPr>
      <t>سی تی اسکن فانکشنال ریه با محاسبات ظرفیتهای تنفسی (</t>
    </r>
    <r>
      <rPr>
        <sz val="12"/>
        <color rgb="FF000000"/>
        <rFont val="Calibri"/>
        <family val="2"/>
        <charset val="1"/>
      </rPr>
      <t>Pulmo CT)</t>
    </r>
  </si>
  <si>
    <t>سی تی آنژیوپورتوگرافی کبد</t>
  </si>
  <si>
    <r>
      <rPr>
        <sz val="12"/>
        <color theme="1"/>
        <rFont val="B Traffic"/>
        <charset val="178"/>
      </rPr>
      <t>سی تی اسکن جهت بررسی پرفیوژن بافتی- با گاز گزنون (</t>
    </r>
    <r>
      <rPr>
        <sz val="12"/>
        <color rgb="FF000000"/>
        <rFont val="Calibri"/>
        <family val="2"/>
        <charset val="1"/>
      </rPr>
      <t>Xenon CT)</t>
    </r>
  </si>
  <si>
    <r>
      <rPr>
        <sz val="12"/>
        <color theme="1"/>
        <rFont val="B Traffic"/>
        <charset val="178"/>
      </rPr>
      <t>سی تی اسکن اندوسکوپی- هر ارگان (</t>
    </r>
    <r>
      <rPr>
        <sz val="12"/>
        <color rgb="FF000000"/>
        <rFont val="Calibri"/>
        <family val="2"/>
        <charset val="1"/>
      </rPr>
      <t>VirtualEndoscopy)</t>
    </r>
  </si>
  <si>
    <t>سی تی اسکن مغز بدون تزریق</t>
  </si>
  <si>
    <t>سی تی اسکن مغز با تزریق</t>
  </si>
  <si>
    <t>سی تی اسکن مغز با و بدون تزریق</t>
  </si>
  <si>
    <t>سی تی اسکن مغز کرونال و آگزیال بدون تزریق</t>
  </si>
  <si>
    <t>سی تی اسکن مغز کرونال و آگزیال با تزریق</t>
  </si>
  <si>
    <t>سی تی اسکن مغز کرونال و آگزیال با و بدون تزریق</t>
  </si>
  <si>
    <t>سی تی اسکن مقاطع کرونال ساجیتال یا ابلیک</t>
  </si>
  <si>
    <r>
      <rPr>
        <sz val="12"/>
        <color theme="1"/>
        <rFont val="B Traffic"/>
        <charset val="178"/>
      </rPr>
      <t xml:space="preserve">سی تی اسکن پوستریورفوسا با مقاطع ظریف </t>
    </r>
    <r>
      <rPr>
        <sz val="12"/>
        <color theme="1"/>
        <rFont val="Calibri"/>
        <family val="2"/>
        <charset val="1"/>
      </rPr>
      <t>(</t>
    </r>
    <r>
      <rPr>
        <sz val="12"/>
        <color theme="1"/>
        <rFont val="B Traffic"/>
        <charset val="178"/>
      </rPr>
      <t>با یا بدون تزریق</t>
    </r>
    <r>
      <rPr>
        <sz val="12"/>
        <color theme="1"/>
        <rFont val="Calibri"/>
        <family val="2"/>
        <charset val="1"/>
      </rPr>
      <t>)</t>
    </r>
  </si>
  <si>
    <r>
      <rPr>
        <sz val="12"/>
        <color theme="1"/>
        <rFont val="B Traffic"/>
        <charset val="178"/>
      </rPr>
      <t xml:space="preserve">سي تي اسكن پوستريورفوسا با مقاطع ظريف </t>
    </r>
    <r>
      <rPr>
        <sz val="12"/>
        <color theme="1"/>
        <rFont val="Calibri"/>
        <family val="2"/>
        <charset val="1"/>
      </rPr>
      <t>(</t>
    </r>
    <r>
      <rPr>
        <sz val="12"/>
        <color theme="1"/>
        <rFont val="B Traffic"/>
        <charset val="178"/>
      </rPr>
      <t>با و بدون تزريق</t>
    </r>
    <r>
      <rPr>
        <sz val="12"/>
        <color theme="1"/>
        <rFont val="Calibri"/>
        <family val="2"/>
        <charset val="1"/>
      </rPr>
      <t>)</t>
    </r>
  </si>
  <si>
    <r>
      <rPr>
        <sz val="12"/>
        <color theme="1"/>
        <rFont val="B Traffic"/>
        <charset val="178"/>
      </rPr>
      <t xml:space="preserve">سي تي اسكن اربيت </t>
    </r>
    <r>
      <rPr>
        <sz val="12"/>
        <color theme="1"/>
        <rFont val="Calibri"/>
        <family val="2"/>
        <charset val="1"/>
      </rPr>
      <t>-</t>
    </r>
    <r>
      <rPr>
        <sz val="12"/>
        <color theme="1"/>
        <rFont val="B Traffic"/>
        <charset val="178"/>
      </rPr>
      <t>سلا</t>
    </r>
    <r>
      <rPr>
        <sz val="12"/>
        <color theme="1"/>
        <rFont val="Calibri"/>
        <family val="2"/>
        <charset val="1"/>
      </rPr>
      <t xml:space="preserve">- </t>
    </r>
    <r>
      <rPr>
        <sz val="12"/>
        <color theme="1"/>
        <rFont val="B Traffic"/>
        <charset val="178"/>
      </rPr>
      <t xml:space="preserve">پوستريور فوسا گوش داخلي خارجي يا مياني بدون تزريق </t>
    </r>
  </si>
  <si>
    <r>
      <rPr>
        <sz val="12"/>
        <color theme="1"/>
        <rFont val="B Traffic"/>
        <charset val="178"/>
      </rPr>
      <t>سی تی اسکن صورت و سینوس</t>
    </r>
    <r>
      <rPr>
        <sz val="12"/>
        <color theme="1"/>
        <rFont val="Calibri"/>
        <family val="2"/>
        <charset val="1"/>
      </rPr>
      <t xml:space="preserve">- </t>
    </r>
    <r>
      <rPr>
        <sz val="12"/>
        <color theme="1"/>
        <rFont val="B Traffic"/>
        <charset val="178"/>
      </rPr>
      <t xml:space="preserve">یک جهت </t>
    </r>
    <r>
      <rPr>
        <sz val="12"/>
        <color theme="1"/>
        <rFont val="Calibri"/>
        <family val="2"/>
        <charset val="1"/>
      </rPr>
      <t>(</t>
    </r>
    <r>
      <rPr>
        <sz val="12"/>
        <color theme="1"/>
        <rFont val="B Traffic"/>
        <charset val="178"/>
      </rPr>
      <t>کرونال یا اگزیال</t>
    </r>
    <r>
      <rPr>
        <sz val="12"/>
        <color theme="1"/>
        <rFont val="Calibri"/>
        <family val="2"/>
        <charset val="1"/>
      </rPr>
      <t xml:space="preserve">) </t>
    </r>
    <r>
      <rPr>
        <sz val="12"/>
        <color theme="1"/>
        <rFont val="B Traffic"/>
        <charset val="178"/>
      </rPr>
      <t xml:space="preserve">بدون تزریق </t>
    </r>
  </si>
  <si>
    <t>سی تی منطقه ماگزیلو فاشیال بدون تزریق</t>
  </si>
  <si>
    <t>سی تی اسکن صورت و سینوس یک جهت با تزریق</t>
  </si>
  <si>
    <r>
      <rPr>
        <sz val="12"/>
        <color theme="1"/>
        <rFont val="B Traffic"/>
        <charset val="178"/>
      </rPr>
      <t xml:space="preserve">سی تی اسکن صورت و سینوس یک جهت </t>
    </r>
    <r>
      <rPr>
        <sz val="12"/>
        <color theme="1"/>
        <rFont val="Calibri"/>
        <family val="2"/>
        <charset val="1"/>
      </rPr>
      <t>-</t>
    </r>
    <r>
      <rPr>
        <sz val="12"/>
        <color theme="1"/>
        <rFont val="B Traffic"/>
        <charset val="178"/>
      </rPr>
      <t>با و بدون تزریق</t>
    </r>
  </si>
  <si>
    <t>سی تی اسکن منطقه ماگزیلو فاشیال با تزریق</t>
  </si>
  <si>
    <t xml:space="preserve">سی تی اسکن منطقه ماگزیلو فاشیال با و بدون تزریق </t>
  </si>
  <si>
    <r>
      <rPr>
        <sz val="12"/>
        <color theme="1"/>
        <rFont val="B Traffic"/>
        <charset val="178"/>
      </rPr>
      <t xml:space="preserve">سي تي اسكن صورت و سينوس </t>
    </r>
    <r>
      <rPr>
        <sz val="12"/>
        <color theme="1"/>
        <rFont val="Calibri"/>
        <family val="2"/>
        <charset val="1"/>
      </rPr>
      <t>-</t>
    </r>
    <r>
      <rPr>
        <sz val="12"/>
        <color theme="1"/>
        <rFont val="B Traffic"/>
        <charset val="178"/>
      </rPr>
      <t>دو جهت</t>
    </r>
    <r>
      <rPr>
        <sz val="12"/>
        <color theme="1"/>
        <rFont val="Calibri"/>
        <family val="2"/>
        <charset val="1"/>
      </rPr>
      <t xml:space="preserve">- </t>
    </r>
    <r>
      <rPr>
        <sz val="12"/>
        <color theme="1"/>
        <rFont val="B Traffic"/>
        <charset val="178"/>
      </rPr>
      <t>بدون تزريق</t>
    </r>
  </si>
  <si>
    <t>سی تی اسکن صورت و سینوس دو جهت با تزریق</t>
  </si>
  <si>
    <r>
      <rPr>
        <sz val="12"/>
        <color theme="1"/>
        <rFont val="B Traffic"/>
        <charset val="178"/>
      </rPr>
      <t>سي تي اسكن صورت و سينوس</t>
    </r>
    <r>
      <rPr>
        <sz val="12"/>
        <color theme="1"/>
        <rFont val="Calibri"/>
        <family val="2"/>
        <charset val="1"/>
      </rPr>
      <t xml:space="preserve">- </t>
    </r>
    <r>
      <rPr>
        <sz val="12"/>
        <color theme="1"/>
        <rFont val="B Traffic"/>
        <charset val="178"/>
      </rPr>
      <t>دو جهت با و بدون تزريق</t>
    </r>
  </si>
  <si>
    <t>سی تی اسکن دینامیک هیپوفیز برای میکروآدنوم</t>
  </si>
  <si>
    <t>سی تی اسکن اوربیت هر جهت بدون تزریق</t>
  </si>
  <si>
    <t>سی تی اسکن اوربیت هر جهت با تزریق</t>
  </si>
  <si>
    <r>
      <rPr>
        <sz val="12"/>
        <color theme="1"/>
        <rFont val="B Traffic"/>
        <charset val="178"/>
      </rPr>
      <t xml:space="preserve">سی تی اسکن اوربیت </t>
    </r>
    <r>
      <rPr>
        <sz val="12"/>
        <color theme="1"/>
        <rFont val="Calibri"/>
        <family val="2"/>
        <charset val="1"/>
      </rPr>
      <t>(</t>
    </r>
    <r>
      <rPr>
        <sz val="12"/>
        <color theme="1"/>
        <rFont val="B Traffic"/>
        <charset val="178"/>
      </rPr>
      <t xml:space="preserve">هر جهت </t>
    </r>
    <r>
      <rPr>
        <sz val="12"/>
        <color theme="1"/>
        <rFont val="Calibri"/>
        <family val="2"/>
        <charset val="1"/>
      </rPr>
      <t xml:space="preserve">- </t>
    </r>
    <r>
      <rPr>
        <sz val="12"/>
        <color theme="1"/>
        <rFont val="B Traffic"/>
        <charset val="178"/>
      </rPr>
      <t>با و بدون تزریق</t>
    </r>
    <r>
      <rPr>
        <sz val="12"/>
        <color theme="1"/>
        <rFont val="Calibri"/>
        <family val="2"/>
        <charset val="1"/>
      </rPr>
      <t>)</t>
    </r>
  </si>
  <si>
    <t>سی تی اسکن اوربیت دو جهت بدون تزریق</t>
  </si>
  <si>
    <t>سی تی اسکن اوربیت دو جهت با تزریق</t>
  </si>
  <si>
    <t xml:space="preserve"> سي تي اسكن اوربيت دو جهت با و بدون تزريق</t>
  </si>
  <si>
    <r>
      <rPr>
        <sz val="12"/>
        <color theme="1"/>
        <rFont val="B Traffic"/>
        <charset val="178"/>
      </rPr>
      <t xml:space="preserve">سی تی اسکن اربیت </t>
    </r>
    <r>
      <rPr>
        <sz val="12"/>
        <color theme="1"/>
        <rFont val="Calibri"/>
        <family val="2"/>
        <charset val="1"/>
      </rPr>
      <t xml:space="preserve">- </t>
    </r>
    <r>
      <rPr>
        <sz val="12"/>
        <color theme="1"/>
        <rFont val="B Traffic"/>
        <charset val="178"/>
      </rPr>
      <t>سلا</t>
    </r>
    <r>
      <rPr>
        <sz val="12"/>
        <color theme="1"/>
        <rFont val="Calibri"/>
        <family val="2"/>
        <charset val="1"/>
      </rPr>
      <t xml:space="preserve">- </t>
    </r>
    <r>
      <rPr>
        <sz val="12"/>
        <color theme="1"/>
        <rFont val="B Traffic"/>
        <charset val="178"/>
      </rPr>
      <t xml:space="preserve">پوستریور فوسا گوش داخلی خارجی یا میانی با تزریق </t>
    </r>
  </si>
  <si>
    <r>
      <rPr>
        <sz val="12"/>
        <color theme="1"/>
        <rFont val="B Traffic"/>
        <charset val="178"/>
      </rPr>
      <t xml:space="preserve">سي تي اسكن اربيت </t>
    </r>
    <r>
      <rPr>
        <sz val="12"/>
        <color theme="1"/>
        <rFont val="Calibri"/>
        <family val="2"/>
        <charset val="1"/>
      </rPr>
      <t>-</t>
    </r>
    <r>
      <rPr>
        <sz val="12"/>
        <color theme="1"/>
        <rFont val="B Traffic"/>
        <charset val="178"/>
      </rPr>
      <t xml:space="preserve">سلا پوستريور فوسا با و بدون تزريق گوش داخلي خارجي يا مياني </t>
    </r>
    <r>
      <rPr>
        <sz val="12"/>
        <color theme="1"/>
        <rFont val="Calibri"/>
        <family val="2"/>
        <charset val="1"/>
      </rPr>
      <t xml:space="preserve">- </t>
    </r>
    <r>
      <rPr>
        <sz val="12"/>
        <color theme="1"/>
        <rFont val="B Traffic"/>
        <charset val="178"/>
      </rPr>
      <t xml:space="preserve">با يا بدون تزريق </t>
    </r>
  </si>
  <si>
    <t>12.5</t>
  </si>
  <si>
    <t xml:space="preserve">سی تی اسکن گوش داخلی یک جهت بدون تزریق </t>
  </si>
  <si>
    <t>سی تی اسکن گوش یک جهت با تزریق</t>
  </si>
  <si>
    <t>سی تی اسکن گوش یک جهت با و بدون تزریق</t>
  </si>
  <si>
    <r>
      <rPr>
        <sz val="12"/>
        <color theme="1"/>
        <rFont val="B Traffic"/>
        <charset val="178"/>
      </rPr>
      <t xml:space="preserve">سی تی اسکن گوش داخلی کورونال و آگزیال </t>
    </r>
    <r>
      <rPr>
        <sz val="12"/>
        <color theme="1"/>
        <rFont val="Calibri"/>
        <family val="2"/>
        <charset val="1"/>
      </rPr>
      <t>(</t>
    </r>
    <r>
      <rPr>
        <sz val="12"/>
        <color theme="1"/>
        <rFont val="B Traffic"/>
        <charset val="178"/>
      </rPr>
      <t>استخوان پتروس</t>
    </r>
    <r>
      <rPr>
        <sz val="12"/>
        <color theme="1"/>
        <rFont val="Calibri"/>
        <family val="2"/>
        <charset val="1"/>
      </rPr>
      <t>)</t>
    </r>
  </si>
  <si>
    <t>سی تی اسکن گوش داخلی پوستریورفوسا دو جهت</t>
  </si>
  <si>
    <t>سی تی اسکن گوش دو جهت با تزریق</t>
  </si>
  <si>
    <t>سی تی اسکن گوش دو جهت با و بدون تزریق</t>
  </si>
  <si>
    <t>سیسترنوگرافی مغز در یک جهت</t>
  </si>
  <si>
    <r>
      <rPr>
        <sz val="12"/>
        <color rgb="FF000000"/>
        <rFont val="Calibri"/>
        <family val="2"/>
        <charset val="1"/>
      </rPr>
      <t>(</t>
    </r>
    <r>
      <rPr>
        <sz val="12"/>
        <color rgb="FF000000"/>
        <rFont val="B Traffic"/>
        <charset val="178"/>
      </rPr>
      <t xml:space="preserve">برای تزریق اینتراتکال کد </t>
    </r>
    <r>
      <rPr>
        <sz val="12"/>
        <color rgb="FF000000"/>
        <rFont val="Calibri"/>
        <family val="2"/>
        <charset val="1"/>
      </rPr>
      <t xml:space="preserve">600960 </t>
    </r>
    <r>
      <rPr>
        <sz val="12"/>
        <color rgb="FF000000"/>
        <rFont val="B Traffic"/>
        <charset val="178"/>
      </rPr>
      <t>گزارش گردد</t>
    </r>
    <r>
      <rPr>
        <sz val="12"/>
        <color rgb="FF000000"/>
        <rFont val="Calibri"/>
        <family val="2"/>
        <charset val="1"/>
      </rPr>
      <t xml:space="preserve">) </t>
    </r>
  </si>
  <si>
    <t>سیسترنوگرافی مغز در دو جهت</t>
  </si>
  <si>
    <t>گازمه آتوسیسترنوگرافی دو طرفه برای گوش داخلی</t>
  </si>
  <si>
    <t xml:space="preserve">سی تی اسکن فک پایین یا بالا، اگزیال با بازسازی ساجیتال وکرونال </t>
  </si>
  <si>
    <r>
      <rPr>
        <sz val="12"/>
        <color theme="1"/>
        <rFont val="B Traffic"/>
        <charset val="178"/>
      </rPr>
      <t xml:space="preserve">سی تی اسکن سری کامل </t>
    </r>
    <r>
      <rPr>
        <sz val="12"/>
        <color rgb="FF000000"/>
        <rFont val="Calibri"/>
        <family val="2"/>
        <charset val="1"/>
      </rPr>
      <t>TMJ اگزیال وکرونال و ساجیتال</t>
    </r>
  </si>
  <si>
    <t>سي تي اسكن سري گوش براي پيوند كوكلئه با فيلم هاي زوم</t>
  </si>
  <si>
    <t>سی تی اسکن گردن بدون تزریق</t>
  </si>
  <si>
    <t>سی تی اسکن گردن با تزریق</t>
  </si>
  <si>
    <r>
      <rPr>
        <sz val="12"/>
        <color theme="1"/>
        <rFont val="B Traffic"/>
        <charset val="178"/>
      </rPr>
      <t xml:space="preserve">سي تي اسكن گردن </t>
    </r>
    <r>
      <rPr>
        <sz val="12"/>
        <color theme="1"/>
        <rFont val="Calibri"/>
        <family val="2"/>
        <charset val="1"/>
      </rPr>
      <t>-</t>
    </r>
    <r>
      <rPr>
        <sz val="12"/>
        <color theme="1"/>
        <rFont val="B Traffic"/>
        <charset val="178"/>
      </rPr>
      <t>با و بدون تزريق</t>
    </r>
  </si>
  <si>
    <t>سی تی اسکن دینامیک گردن</t>
  </si>
  <si>
    <r>
      <rPr>
        <sz val="12"/>
        <color theme="1"/>
        <rFont val="B Traffic"/>
        <charset val="178"/>
      </rPr>
      <t xml:space="preserve">سی تی اسکن حنجره یک جهت </t>
    </r>
    <r>
      <rPr>
        <sz val="12"/>
        <color theme="1"/>
        <rFont val="Calibri"/>
        <family val="2"/>
        <charset val="1"/>
      </rPr>
      <t>2</t>
    </r>
    <r>
      <rPr>
        <sz val="12"/>
        <color theme="1"/>
        <rFont val="B Traffic"/>
        <charset val="178"/>
      </rPr>
      <t xml:space="preserve">میلیمتری بدون تزریق </t>
    </r>
  </si>
  <si>
    <r>
      <rPr>
        <sz val="12"/>
        <color theme="1"/>
        <rFont val="B Traffic"/>
        <charset val="178"/>
      </rPr>
      <t xml:space="preserve">سی تی اسکن حنجره یک جهت </t>
    </r>
    <r>
      <rPr>
        <sz val="12"/>
        <color theme="1"/>
        <rFont val="Calibri"/>
        <family val="2"/>
        <charset val="1"/>
      </rPr>
      <t>2</t>
    </r>
    <r>
      <rPr>
        <sz val="12"/>
        <color theme="1"/>
        <rFont val="B Traffic"/>
        <charset val="178"/>
      </rPr>
      <t>میلیمتری با تزریق</t>
    </r>
  </si>
  <si>
    <r>
      <rPr>
        <sz val="12"/>
        <color theme="1"/>
        <rFont val="B Traffic"/>
        <charset val="178"/>
      </rPr>
      <t xml:space="preserve">سي تي اسكن حنجره يك جهت </t>
    </r>
    <r>
      <rPr>
        <sz val="12"/>
        <color theme="1"/>
        <rFont val="Calibri"/>
        <family val="2"/>
        <charset val="1"/>
      </rPr>
      <t xml:space="preserve">2 </t>
    </r>
    <r>
      <rPr>
        <sz val="12"/>
        <color theme="1"/>
        <rFont val="B Traffic"/>
        <charset val="178"/>
      </rPr>
      <t>ميليمتري با و بدون تزريق</t>
    </r>
  </si>
  <si>
    <t>سی تی اسکن حنجره دو جهت</t>
  </si>
  <si>
    <t>سی تی اسکن ریه و مدیاستن بدون تزریق</t>
  </si>
  <si>
    <r>
      <rPr>
        <sz val="12"/>
        <color theme="1"/>
        <rFont val="B Traffic"/>
        <charset val="178"/>
      </rPr>
      <t xml:space="preserve">سی تی لسکن قفسه سینه به منظور تشخیص </t>
    </r>
    <r>
      <rPr>
        <sz val="12"/>
        <color theme="1"/>
        <rFont val="Calibri"/>
        <family val="2"/>
        <charset val="1"/>
      </rPr>
      <t>COVID-19</t>
    </r>
  </si>
  <si>
    <t>2.21</t>
  </si>
  <si>
    <t>سی تی اسکن ریه و مدیاستن با تزریق</t>
  </si>
  <si>
    <t>سی تی اسکن ریه و مدیاستن با و بدون تزریق</t>
  </si>
  <si>
    <t>سي تي اسكن مدياستن يا ريه با تزريق ديناميك</t>
  </si>
  <si>
    <r>
      <rPr>
        <sz val="12"/>
        <color theme="1"/>
        <rFont val="B Traffic"/>
        <charset val="178"/>
      </rPr>
      <t xml:space="preserve">سی تی اسکن باقدرت تفکیک بالا </t>
    </r>
    <r>
      <rPr>
        <sz val="12"/>
        <color rgb="FF000000"/>
        <rFont val="Calibri"/>
        <family val="2"/>
        <charset val="1"/>
      </rPr>
      <t>HRCT یا سی تی اسکن با قدرت تفکیک فوق العادهUHRCT- بدون تزریق</t>
    </r>
  </si>
  <si>
    <r>
      <rPr>
        <sz val="12"/>
        <color theme="1"/>
        <rFont val="B Traffic"/>
        <charset val="178"/>
      </rPr>
      <t xml:space="preserve">سی تی اسکن باقدرت تفکیک بالا </t>
    </r>
    <r>
      <rPr>
        <sz val="12"/>
        <color rgb="FF000000"/>
        <rFont val="Calibri"/>
        <family val="2"/>
        <charset val="1"/>
      </rPr>
      <t>HRCT یا سی تی اسکن با قدرت تفکیک فوق العادهUHRCT- با تزریق</t>
    </r>
  </si>
  <si>
    <r>
      <rPr>
        <sz val="12"/>
        <color theme="1"/>
        <rFont val="B Traffic"/>
        <charset val="178"/>
      </rPr>
      <t xml:space="preserve">سی تی اسکن باقدرت تفکیک بالا </t>
    </r>
    <r>
      <rPr>
        <sz val="12"/>
        <color rgb="FF000000"/>
        <rFont val="Calibri"/>
        <family val="2"/>
        <charset val="1"/>
      </rPr>
      <t>HRCT یا سی تی اسکن با قدرت تفکیک فوق العادهUHRCT- با وبدون تزریق</t>
    </r>
  </si>
  <si>
    <t>سی تی اسکن شکم با تزریق</t>
  </si>
  <si>
    <t>سی تی اسکن شکم بدون تزریق</t>
  </si>
  <si>
    <t>سی تی اسکن شکم با و بدون تزریق</t>
  </si>
  <si>
    <t>سی تی اسکن شکم و لگن بدون تزریق</t>
  </si>
  <si>
    <t>سی تی اسکن شکم و لگن با تزریق</t>
  </si>
  <si>
    <t>سی تی اسکن آنتروگرافی</t>
  </si>
  <si>
    <r>
      <rPr>
        <sz val="12"/>
        <color theme="1"/>
        <rFont val="B Traffic"/>
        <charset val="178"/>
      </rPr>
      <t xml:space="preserve">سی تی اسکن شکم و لگن </t>
    </r>
    <r>
      <rPr>
        <sz val="12"/>
        <color theme="1"/>
        <rFont val="Calibri"/>
        <family val="2"/>
        <charset val="1"/>
      </rPr>
      <t xml:space="preserve">- </t>
    </r>
    <r>
      <rPr>
        <sz val="12"/>
        <color theme="1"/>
        <rFont val="B Traffic"/>
        <charset val="178"/>
      </rPr>
      <t>با و بدون تزریق</t>
    </r>
  </si>
  <si>
    <t>سی تی اسکن لگن بدون تزریق</t>
  </si>
  <si>
    <t>سی تی اسکن لگن با تزریق</t>
  </si>
  <si>
    <t>سی تی اسکن لگن با و بدون تزریق</t>
  </si>
  <si>
    <r>
      <rPr>
        <sz val="12"/>
        <color theme="1"/>
        <rFont val="B Traffic"/>
        <charset val="178"/>
      </rPr>
      <t xml:space="preserve">سی تی اسکن </t>
    </r>
    <r>
      <rPr>
        <sz val="12"/>
        <color theme="1"/>
        <rFont val="Calibri"/>
        <family val="2"/>
        <charset val="1"/>
      </rPr>
      <t>2</t>
    </r>
    <r>
      <rPr>
        <sz val="12"/>
        <color theme="1"/>
        <rFont val="B Traffic"/>
        <charset val="178"/>
      </rPr>
      <t>و</t>
    </r>
    <r>
      <rPr>
        <sz val="12"/>
        <color theme="1"/>
        <rFont val="Calibri"/>
        <family val="2"/>
        <charset val="1"/>
      </rPr>
      <t>4</t>
    </r>
    <r>
      <rPr>
        <sz val="12"/>
        <color theme="1"/>
        <rFont val="B Traffic"/>
        <charset val="178"/>
      </rPr>
      <t xml:space="preserve">میلی متری هر یک از اعضاء شکم با یا بدون تزریق </t>
    </r>
    <r>
      <rPr>
        <sz val="12"/>
        <color theme="1"/>
        <rFont val="Calibri"/>
        <family val="2"/>
        <charset val="1"/>
      </rPr>
      <t xml:space="preserve">- </t>
    </r>
    <r>
      <rPr>
        <sz val="12"/>
        <color theme="1"/>
        <rFont val="B Traffic"/>
        <charset val="178"/>
      </rPr>
      <t>هر یک به تنهایی</t>
    </r>
    <r>
      <rPr>
        <sz val="12"/>
        <color theme="1"/>
        <rFont val="Calibri"/>
        <family val="2"/>
        <charset val="1"/>
      </rPr>
      <t>(</t>
    </r>
    <r>
      <rPr>
        <sz val="12"/>
        <color theme="1"/>
        <rFont val="B Traffic"/>
        <charset val="178"/>
      </rPr>
      <t>پانکراس،کلیه ها،طحال و غدد فوق کلیوی</t>
    </r>
    <r>
      <rPr>
        <sz val="12"/>
        <color theme="1"/>
        <rFont val="Calibri"/>
        <family val="2"/>
        <charset val="1"/>
      </rPr>
      <t>)</t>
    </r>
  </si>
  <si>
    <t>سي تي اسكن لگن بدون تزريق ماده حاجب يا لگن استخوانی</t>
  </si>
  <si>
    <r>
      <rPr>
        <sz val="12"/>
        <color theme="1"/>
        <rFont val="B Traffic"/>
        <charset val="178"/>
      </rPr>
      <t xml:space="preserve">سی تی بررسی </t>
    </r>
    <r>
      <rPr>
        <sz val="12"/>
        <color theme="1"/>
        <rFont val="Calibri"/>
        <family val="2"/>
        <charset val="1"/>
      </rPr>
      <t>2</t>
    </r>
    <r>
      <rPr>
        <sz val="12"/>
        <color theme="1"/>
        <rFont val="B Traffic"/>
        <charset val="178"/>
      </rPr>
      <t xml:space="preserve">و </t>
    </r>
    <r>
      <rPr>
        <sz val="12"/>
        <color theme="1"/>
        <rFont val="Calibri"/>
        <family val="2"/>
        <charset val="1"/>
      </rPr>
      <t>4</t>
    </r>
    <r>
      <rPr>
        <sz val="12"/>
        <color theme="1"/>
        <rFont val="B Traffic"/>
        <charset val="178"/>
      </rPr>
      <t>میلی متری اعضاء انفرادی و اختصاصی شکم با تزریق دینامیک</t>
    </r>
    <r>
      <rPr>
        <sz val="12"/>
        <color theme="1"/>
        <rFont val="Calibri"/>
        <family val="2"/>
        <charset val="1"/>
      </rPr>
      <t>(</t>
    </r>
    <r>
      <rPr>
        <sz val="12"/>
        <color theme="1"/>
        <rFont val="B Traffic"/>
        <charset val="178"/>
      </rPr>
      <t>کبد</t>
    </r>
    <r>
      <rPr>
        <sz val="12"/>
        <color theme="1"/>
        <rFont val="Calibri"/>
        <family val="2"/>
        <charset val="1"/>
      </rPr>
      <t>)</t>
    </r>
  </si>
  <si>
    <t>سي تي اسكن سایر ناحیه های ستون فقرات بدون تزريق</t>
  </si>
  <si>
    <t>سي تي اسكن ستون فقرات ناحیه توراسيك بدون تزريق</t>
  </si>
  <si>
    <t>سي تي اسكن ستون فقرات ناحيه سرويكال بدون تزريق</t>
  </si>
  <si>
    <t>سی تی اسکن ستون فقرات ناحیه لومبار بدون تزریق</t>
  </si>
  <si>
    <t>سي تي اسكن سایر ناحیه های ستون فقرات با تزريق</t>
  </si>
  <si>
    <t>سی تی اسکن سایر ناحیه های ستون فقرات با و بدون تزریق</t>
  </si>
  <si>
    <t>سی تی اسکن ستون فقرات ناحیه لومبار با تزریق</t>
  </si>
  <si>
    <t>سي تي اسكن ستون فقرات ناحیه توراسيك با تزريق</t>
  </si>
  <si>
    <t>سي تي اسكن ستون فقرات ناحيه سرويكال با تزريق</t>
  </si>
  <si>
    <t>سي تي اسكن ستون فقرات ناحیه توراسيك با و بدون تزريق</t>
  </si>
  <si>
    <t>سي تي اسكن ستون فقرات ناحيه سرويكال با و بدون تزريق</t>
  </si>
  <si>
    <t>سي تي اسكن ستون فقرات ناحيه لومبار با و بدون تزريق</t>
  </si>
  <si>
    <t>سی تی اسکن مایلو یک جهت برای دو مهره و یک دیسک</t>
  </si>
  <si>
    <t>سی تی اسکن هر سگمان از اندام</t>
  </si>
  <si>
    <t>سی تی اسکن اندام فوقانی بدون کنتراست</t>
  </si>
  <si>
    <t>سی تی اسکن اندام فوقانی با کنتراست</t>
  </si>
  <si>
    <t>سی تی اسکن اندام فوقانی بدون و با کنتراست</t>
  </si>
  <si>
    <t>سی تی اسکن اندام تحتانی بدون کنتراست</t>
  </si>
  <si>
    <t>سی تی اسکن اندام تحتانی با کنتراست</t>
  </si>
  <si>
    <t>سی تی اسکن اندام تحتانی با و بدون کنتراست</t>
  </si>
  <si>
    <t>سی تی اسکن و محاسبه آنته ورشن هیپ با زانو</t>
  </si>
  <si>
    <t>سی تی اسکن هر مفصل در یک جهت</t>
  </si>
  <si>
    <t>سی تی اسکن و محاسبه مینرالیزاسیون استخوان</t>
  </si>
  <si>
    <r>
      <rPr>
        <sz val="12"/>
        <color theme="1"/>
        <rFont val="B Traffic"/>
        <charset val="178"/>
      </rPr>
      <t xml:space="preserve">پروتکل بررسی همانژیوم کبدی شامل سی تی اسکن </t>
    </r>
    <r>
      <rPr>
        <sz val="12"/>
        <color theme="1"/>
        <rFont val="Calibri"/>
        <family val="2"/>
        <charset val="1"/>
      </rPr>
      <t>(</t>
    </r>
    <r>
      <rPr>
        <sz val="12"/>
        <color theme="1"/>
        <rFont val="B Traffic"/>
        <charset val="178"/>
      </rPr>
      <t>بدون تزریق یا با تزریق دینامیک و تاخیری</t>
    </r>
    <r>
      <rPr>
        <sz val="12"/>
        <color theme="1"/>
        <rFont val="Calibri"/>
        <family val="2"/>
        <charset val="1"/>
      </rPr>
      <t>)</t>
    </r>
  </si>
  <si>
    <r>
      <rPr>
        <sz val="12"/>
        <color theme="1"/>
        <rFont val="Calibri"/>
        <family val="2"/>
        <charset val="1"/>
      </rPr>
      <t xml:space="preserve"> </t>
    </r>
    <r>
      <rPr>
        <sz val="12"/>
        <color rgb="FF000000"/>
        <rFont val="Calibri"/>
        <family val="2"/>
        <charset val="1"/>
      </rPr>
      <t>Cone Beam CT</t>
    </r>
    <r>
      <rPr>
        <sz val="12"/>
        <color rgb="FF000000"/>
        <rFont val="B Traffic"/>
        <charset val="178"/>
      </rPr>
      <t>؛ هر کوادرانت</t>
    </r>
  </si>
  <si>
    <r>
      <rPr>
        <sz val="12"/>
        <color theme="1"/>
        <rFont val="Calibri"/>
        <family val="2"/>
        <charset val="1"/>
      </rPr>
      <t xml:space="preserve"> </t>
    </r>
    <r>
      <rPr>
        <sz val="12"/>
        <color rgb="FF000000"/>
        <rFont val="Calibri"/>
        <family val="2"/>
        <charset val="1"/>
      </rPr>
      <t>Cone Beam CT</t>
    </r>
    <r>
      <rPr>
        <sz val="12"/>
        <color rgb="FF000000"/>
        <rFont val="B Traffic"/>
        <charset val="178"/>
      </rPr>
      <t>؛ جهت بررسی مفصل گیجگاهی فکی دو طرفه</t>
    </r>
  </si>
  <si>
    <r>
      <rPr>
        <sz val="12"/>
        <color theme="1"/>
        <rFont val="Calibri"/>
        <family val="2"/>
        <charset val="1"/>
      </rPr>
      <t xml:space="preserve"> </t>
    </r>
    <r>
      <rPr>
        <sz val="12"/>
        <color rgb="FF000000"/>
        <rFont val="Calibri"/>
        <family val="2"/>
        <charset val="1"/>
      </rPr>
      <t>Cone Beam CT</t>
    </r>
    <r>
      <rPr>
        <sz val="12"/>
        <color rgb="FF000000"/>
        <rFont val="B Traffic"/>
        <charset val="178"/>
      </rPr>
      <t>؛ جهت بررسی ضایعات استخوانی با و بدون تزریق</t>
    </r>
  </si>
  <si>
    <r>
      <rPr>
        <sz val="12"/>
        <color theme="1"/>
        <rFont val="B Traffic"/>
        <charset val="178"/>
      </rPr>
      <t xml:space="preserve">بیهوشی برای انجام خدمات </t>
    </r>
    <r>
      <rPr>
        <sz val="12"/>
        <color rgb="FF000000"/>
        <rFont val="Calibri"/>
        <family val="2"/>
        <charset val="1"/>
      </rPr>
      <t xml:space="preserve">CT-Scan یا سی تی آنژیوگرافی </t>
    </r>
  </si>
  <si>
    <r>
      <rPr>
        <sz val="12"/>
        <color theme="1"/>
        <rFont val="B Traffic"/>
        <charset val="178"/>
      </rPr>
      <t xml:space="preserve">ارزش تام </t>
    </r>
    <r>
      <rPr>
        <sz val="12"/>
        <color theme="1"/>
        <rFont val="Arial"/>
        <family val="2"/>
        <charset val="1"/>
      </rPr>
      <t xml:space="preserve">7.5 </t>
    </r>
    <r>
      <rPr>
        <sz val="12"/>
        <color theme="1"/>
        <rFont val="B Traffic"/>
        <charset val="178"/>
      </rPr>
      <t>واحد</t>
    </r>
  </si>
  <si>
    <r>
      <rPr>
        <sz val="12"/>
        <color theme="1"/>
        <rFont val="Calibri"/>
        <family val="2"/>
        <charset val="1"/>
      </rPr>
      <t>MRI</t>
    </r>
    <r>
      <rPr>
        <sz val="12"/>
        <color rgb="FF000000"/>
        <rFont val="Calibri"/>
        <family val="2"/>
        <charset val="1"/>
      </rPr>
      <t xml:space="preserve"> (به عنوان مثال Proton) دوطرفهiTMG</t>
    </r>
  </si>
  <si>
    <r>
      <rPr>
        <sz val="12"/>
        <color theme="1"/>
        <rFont val="Calibri"/>
        <family val="2"/>
        <charset val="1"/>
      </rPr>
      <t>MRI</t>
    </r>
    <r>
      <rPr>
        <sz val="12"/>
        <color rgb="FF000000"/>
        <rFont val="Calibri"/>
        <family val="2"/>
        <charset val="1"/>
      </rPr>
      <t>(به عنوان مثال proton) مغز شامل brainstem بدون ماده حاجب</t>
    </r>
  </si>
  <si>
    <r>
      <rPr>
        <sz val="12"/>
        <color theme="1"/>
        <rFont val="Calibri"/>
        <family val="2"/>
        <charset val="1"/>
      </rPr>
      <t>MRI</t>
    </r>
    <r>
      <rPr>
        <sz val="12"/>
        <color rgb="FF000000"/>
        <rFont val="Calibri"/>
        <family val="2"/>
        <charset val="1"/>
      </rPr>
      <t xml:space="preserve"> (به عنوان مثالproton ) قفسه صدری (به عنوان مثال برای ارزیابی لنفادنوپاتی میدیاستیال) بدون ماده حاجب</t>
    </r>
  </si>
  <si>
    <r>
      <rPr>
        <sz val="12"/>
        <color theme="1"/>
        <rFont val="Calibri"/>
        <family val="2"/>
        <charset val="1"/>
      </rPr>
      <t>MRI</t>
    </r>
    <r>
      <rPr>
        <sz val="12"/>
        <color rgb="FF000000"/>
        <rFont val="Calibri"/>
        <family val="2"/>
        <charset val="1"/>
      </rPr>
      <t xml:space="preserve"> (به عنوان مثال proton) کانال spinal و محتویات آن ناحیه سرویکال بدون ماده حاجب</t>
    </r>
  </si>
  <si>
    <r>
      <rPr>
        <sz val="12"/>
        <color theme="1"/>
        <rFont val="Calibri"/>
        <family val="2"/>
        <charset val="1"/>
      </rPr>
      <t>MRI</t>
    </r>
    <r>
      <rPr>
        <sz val="12"/>
        <color rgb="FF000000"/>
        <rFont val="Calibri"/>
        <family val="2"/>
        <charset val="1"/>
      </rPr>
      <t xml:space="preserve"> کانال spinal و محتویات آن ناحیه لومبر بدون کنتراست (بدون ماده حاجب )</t>
    </r>
  </si>
  <si>
    <r>
      <rPr>
        <sz val="12"/>
        <color theme="1"/>
        <rFont val="Calibri"/>
        <family val="2"/>
        <charset val="1"/>
      </rPr>
      <t>MRI</t>
    </r>
    <r>
      <rPr>
        <sz val="12"/>
        <color rgb="FF000000"/>
        <rFont val="Calibri"/>
        <family val="2"/>
        <charset val="1"/>
      </rPr>
      <t xml:space="preserve"> (به عنوان مثال proton) کانال Spinal محتویات آن توراسیک بدون ماده حاجب</t>
    </r>
  </si>
  <si>
    <r>
      <rPr>
        <sz val="12"/>
        <color theme="1"/>
        <rFont val="Calibri"/>
        <family val="2"/>
        <charset val="1"/>
      </rPr>
      <t>MRI</t>
    </r>
    <r>
      <rPr>
        <sz val="12"/>
        <color rgb="FF000000"/>
        <rFont val="Calibri"/>
        <family val="2"/>
        <charset val="1"/>
      </rPr>
      <t xml:space="preserve"> (به عنوان مثال proton) لگن بدون ماده حاجب</t>
    </r>
  </si>
  <si>
    <r>
      <rPr>
        <sz val="12"/>
        <color theme="1"/>
        <rFont val="Calibri"/>
        <family val="2"/>
        <charset val="1"/>
      </rPr>
      <t>MRI</t>
    </r>
    <r>
      <rPr>
        <sz val="12"/>
        <color rgb="FF000000"/>
        <rFont val="Calibri"/>
        <family val="2"/>
        <charset val="1"/>
      </rPr>
      <t xml:space="preserve"> اندام فوقانی بازو یا ساعد به غیر از مفاصل بدون ماده حاجب</t>
    </r>
  </si>
  <si>
    <r>
      <rPr>
        <sz val="12"/>
        <color theme="1"/>
        <rFont val="Calibri"/>
        <family val="2"/>
        <charset val="1"/>
      </rPr>
      <t>MRI</t>
    </r>
    <r>
      <rPr>
        <sz val="12"/>
        <color rgb="FF000000"/>
        <rFont val="Calibri"/>
        <family val="2"/>
        <charset val="1"/>
      </rPr>
      <t xml:space="preserve"> هر مفصل اندام فوقانی بدون ماده حاجب</t>
    </r>
  </si>
  <si>
    <r>
      <rPr>
        <sz val="12"/>
        <color theme="1"/>
        <rFont val="Calibri"/>
        <family val="2"/>
        <charset val="1"/>
      </rPr>
      <t>MRI</t>
    </r>
    <r>
      <rPr>
        <sz val="12"/>
        <color rgb="FF000000"/>
        <rFont val="Calibri"/>
        <family val="2"/>
        <charset val="1"/>
      </rPr>
      <t xml:space="preserve"> (به عنوان مثال proton) اندام تحتانی بدون ماده حاجب</t>
    </r>
  </si>
  <si>
    <r>
      <rPr>
        <sz val="12"/>
        <color theme="1"/>
        <rFont val="Calibri"/>
        <family val="2"/>
        <charset val="1"/>
      </rPr>
      <t>MRI</t>
    </r>
    <r>
      <rPr>
        <sz val="12"/>
        <color rgb="FF000000"/>
        <rFont val="Calibri"/>
        <family val="2"/>
        <charset val="1"/>
      </rPr>
      <t xml:space="preserve"> (به عنوان مثال Proton) هر مفصل اندام تحتانی بدون ماده حاجب</t>
    </r>
  </si>
  <si>
    <r>
      <rPr>
        <sz val="12"/>
        <color theme="1"/>
        <rFont val="Calibri"/>
        <family val="2"/>
        <charset val="1"/>
      </rPr>
      <t>MRI</t>
    </r>
    <r>
      <rPr>
        <sz val="12"/>
        <color rgb="FF000000"/>
        <rFont val="Calibri"/>
        <family val="2"/>
        <charset val="1"/>
      </rPr>
      <t xml:space="preserve"> (به عنوان مثال proton) شکم بدون مواد حاجب</t>
    </r>
  </si>
  <si>
    <r>
      <rPr>
        <sz val="12"/>
        <color theme="1"/>
        <rFont val="Calibri"/>
        <family val="2"/>
        <charset val="1"/>
      </rPr>
      <t>MRI</t>
    </r>
    <r>
      <rPr>
        <sz val="12"/>
        <color rgb="FF000000"/>
        <rFont val="Calibri"/>
        <family val="2"/>
        <charset val="1"/>
      </rPr>
      <t xml:space="preserve"> اوربیت، صورت، و یا گردن بدون ماده حاجب</t>
    </r>
  </si>
  <si>
    <r>
      <rPr>
        <sz val="12"/>
        <color theme="1"/>
        <rFont val="Calibri"/>
        <family val="2"/>
        <charset val="1"/>
      </rPr>
      <t>MRI</t>
    </r>
    <r>
      <rPr>
        <sz val="12"/>
        <color rgb="FF000000"/>
        <rFont val="Calibri"/>
        <family val="2"/>
        <charset val="1"/>
      </rPr>
      <t xml:space="preserve"> مغز شامل brainstem با ماده حاجب</t>
    </r>
  </si>
  <si>
    <r>
      <rPr>
        <sz val="12"/>
        <color theme="1"/>
        <rFont val="Calibri"/>
        <family val="2"/>
        <charset val="1"/>
      </rPr>
      <t>MRI</t>
    </r>
    <r>
      <rPr>
        <sz val="12"/>
        <color rgb="FF000000"/>
        <rFont val="Calibri"/>
        <family val="2"/>
        <charset val="1"/>
      </rPr>
      <t xml:space="preserve"> قفسه صدری با ماده حاجب</t>
    </r>
  </si>
  <si>
    <r>
      <rPr>
        <sz val="12"/>
        <color theme="1"/>
        <rFont val="Calibri"/>
        <family val="2"/>
        <charset val="1"/>
      </rPr>
      <t>MRI</t>
    </r>
    <r>
      <rPr>
        <sz val="12"/>
        <color rgb="FF000000"/>
        <rFont val="Calibri"/>
        <family val="2"/>
        <charset val="1"/>
      </rPr>
      <t xml:space="preserve"> سرویکال spinal با ماده حاجب</t>
    </r>
  </si>
  <si>
    <r>
      <rPr>
        <sz val="12"/>
        <color theme="1"/>
        <rFont val="Calibri"/>
        <family val="2"/>
        <charset val="1"/>
      </rPr>
      <t>MRI</t>
    </r>
    <r>
      <rPr>
        <sz val="12"/>
        <color rgb="FF000000"/>
        <rFont val="Calibri"/>
        <family val="2"/>
        <charset val="1"/>
      </rPr>
      <t xml:space="preserve"> توراسیک با ماده حاجب</t>
    </r>
  </si>
  <si>
    <r>
      <rPr>
        <sz val="12"/>
        <color theme="1"/>
        <rFont val="Calibri"/>
        <family val="2"/>
        <charset val="1"/>
      </rPr>
      <t>MRI</t>
    </r>
    <r>
      <rPr>
        <sz val="12"/>
        <color rgb="FF000000"/>
        <rFont val="Calibri"/>
        <family val="2"/>
        <charset val="1"/>
      </rPr>
      <t xml:space="preserve"> ناحیه لومبار با ماده حاجب</t>
    </r>
  </si>
  <si>
    <r>
      <rPr>
        <sz val="12"/>
        <color theme="1"/>
        <rFont val="Calibri"/>
        <family val="2"/>
        <charset val="1"/>
      </rPr>
      <t>MRI</t>
    </r>
    <r>
      <rPr>
        <sz val="12"/>
        <color rgb="FF000000"/>
        <rFont val="Calibri"/>
        <family val="2"/>
        <charset val="1"/>
      </rPr>
      <t xml:space="preserve"> (به عنوان مثال proton) لگن با ماده حاجب</t>
    </r>
  </si>
  <si>
    <r>
      <rPr>
        <sz val="12"/>
        <color theme="1"/>
        <rFont val="Calibri"/>
        <family val="2"/>
        <charset val="1"/>
      </rPr>
      <t>MRI</t>
    </r>
    <r>
      <rPr>
        <sz val="12"/>
        <color rgb="FF000000"/>
        <rFont val="Calibri"/>
        <family val="2"/>
        <charset val="1"/>
      </rPr>
      <t xml:space="preserve"> اندام فوقانی به غیر از مفاصل با ماده حاجب</t>
    </r>
  </si>
  <si>
    <r>
      <rPr>
        <sz val="12"/>
        <color theme="1"/>
        <rFont val="Calibri"/>
        <family val="2"/>
        <charset val="1"/>
      </rPr>
      <t>MRI</t>
    </r>
    <r>
      <rPr>
        <sz val="12"/>
        <color rgb="FF000000"/>
        <rFont val="Calibri"/>
        <family val="2"/>
        <charset val="1"/>
      </rPr>
      <t xml:space="preserve"> هر مفصل اندام فوقانی با ماده حاجب</t>
    </r>
  </si>
  <si>
    <r>
      <rPr>
        <sz val="12"/>
        <color theme="1"/>
        <rFont val="Calibri"/>
        <family val="2"/>
        <charset val="1"/>
      </rPr>
      <t>MRI</t>
    </r>
    <r>
      <rPr>
        <sz val="12"/>
        <color rgb="FF000000"/>
        <rFont val="Calibri"/>
        <family val="2"/>
        <charset val="1"/>
      </rPr>
      <t xml:space="preserve">  اندام تحتانی با ماده حاجب (به عنوان مثال proton)</t>
    </r>
  </si>
  <si>
    <r>
      <rPr>
        <sz val="12"/>
        <color theme="1"/>
        <rFont val="Calibri"/>
        <family val="2"/>
        <charset val="1"/>
      </rPr>
      <t>MRI</t>
    </r>
    <r>
      <rPr>
        <sz val="12"/>
        <color rgb="FF000000"/>
        <rFont val="B Traffic"/>
        <charset val="178"/>
      </rPr>
      <t xml:space="preserve">هر مفصل اندام تحتانی با ماده حاجب  (به عنوان مثال </t>
    </r>
    <r>
      <rPr>
        <sz val="12"/>
        <color rgb="FF000000"/>
        <rFont val="Calibri"/>
        <family val="2"/>
        <charset val="1"/>
      </rPr>
      <t xml:space="preserve">Proton) </t>
    </r>
  </si>
  <si>
    <r>
      <rPr>
        <sz val="12"/>
        <color theme="1"/>
        <rFont val="Calibri"/>
        <family val="2"/>
        <charset val="1"/>
      </rPr>
      <t xml:space="preserve">MRI </t>
    </r>
    <r>
      <rPr>
        <sz val="12"/>
        <color rgb="FF000000"/>
        <rFont val="B Traffic"/>
        <charset val="178"/>
      </rPr>
      <t xml:space="preserve">شکم با مواد حاجب  (به عنوان مثال </t>
    </r>
    <r>
      <rPr>
        <sz val="12"/>
        <color rgb="FF000000"/>
        <rFont val="Calibri"/>
        <family val="2"/>
        <charset val="1"/>
      </rPr>
      <t xml:space="preserve">proton) </t>
    </r>
  </si>
  <si>
    <r>
      <rPr>
        <sz val="12"/>
        <color theme="1"/>
        <rFont val="Calibri"/>
        <family val="2"/>
        <charset val="1"/>
      </rPr>
      <t>MRI</t>
    </r>
    <r>
      <rPr>
        <sz val="12"/>
        <color rgb="FF000000"/>
        <rFont val="Calibri"/>
        <family val="2"/>
        <charset val="1"/>
      </rPr>
      <t xml:space="preserve"> اوربیت، صورت، و یا گردن با ماده حاجب</t>
    </r>
  </si>
  <si>
    <r>
      <rPr>
        <sz val="12"/>
        <color theme="1"/>
        <rFont val="Calibri"/>
        <family val="2"/>
        <charset val="1"/>
      </rPr>
      <t>MRI</t>
    </r>
    <r>
      <rPr>
        <sz val="12"/>
        <color rgb="FF000000"/>
        <rFont val="Calibri"/>
        <family val="2"/>
        <charset val="1"/>
      </rPr>
      <t xml:space="preserve"> مغز با و بدون ماده حاجب</t>
    </r>
  </si>
  <si>
    <r>
      <rPr>
        <sz val="12"/>
        <color theme="1"/>
        <rFont val="Calibri"/>
        <family val="2"/>
        <charset val="1"/>
      </rPr>
      <t>MRI</t>
    </r>
    <r>
      <rPr>
        <sz val="12"/>
        <color rgb="FF000000"/>
        <rFont val="Calibri"/>
        <family val="2"/>
        <charset val="1"/>
      </rPr>
      <t xml:space="preserve"> پستان یک طرفه با و بدون ماده حاجب</t>
    </r>
  </si>
  <si>
    <r>
      <rPr>
        <sz val="12"/>
        <color theme="1"/>
        <rFont val="Calibri"/>
        <family val="2"/>
        <charset val="1"/>
      </rPr>
      <t>MRI</t>
    </r>
    <r>
      <rPr>
        <sz val="12"/>
        <color rgb="FF000000"/>
        <rFont val="Calibri"/>
        <family val="2"/>
        <charset val="1"/>
      </rPr>
      <t xml:space="preserve"> پستان دو طرفه با و بدون ماده حاجب</t>
    </r>
  </si>
  <si>
    <r>
      <rPr>
        <sz val="12"/>
        <color theme="1"/>
        <rFont val="Calibri"/>
        <family val="2"/>
        <charset val="1"/>
      </rPr>
      <t>MRI</t>
    </r>
    <r>
      <rPr>
        <sz val="12"/>
        <color rgb="FF000000"/>
        <rFont val="Calibri"/>
        <family val="2"/>
        <charset val="1"/>
      </rPr>
      <t xml:space="preserve"> قفسه صدری با و بدون ماده حاجب</t>
    </r>
  </si>
  <si>
    <r>
      <rPr>
        <sz val="12"/>
        <color theme="1"/>
        <rFont val="Calibri"/>
        <family val="2"/>
        <charset val="1"/>
      </rPr>
      <t>MRA</t>
    </r>
    <r>
      <rPr>
        <sz val="12"/>
        <color rgb="FF000000"/>
        <rFont val="Calibri"/>
        <family val="2"/>
        <charset val="1"/>
      </rPr>
      <t xml:space="preserve"> قفسه صدری شامل میوکارد با و بدون ماده حاجب</t>
    </r>
  </si>
  <si>
    <r>
      <rPr>
        <sz val="12"/>
        <color theme="1"/>
        <rFont val="Calibri"/>
        <family val="2"/>
        <charset val="1"/>
      </rPr>
      <t>MRI</t>
    </r>
    <r>
      <rPr>
        <sz val="12"/>
        <color rgb="FF000000"/>
        <rFont val="Calibri"/>
        <family val="2"/>
        <charset val="1"/>
      </rPr>
      <t xml:space="preserve"> سرویکال با و بدون ماده حاجب</t>
    </r>
  </si>
  <si>
    <r>
      <rPr>
        <sz val="12"/>
        <color theme="1"/>
        <rFont val="Calibri"/>
        <family val="2"/>
        <charset val="1"/>
      </rPr>
      <t>MRI</t>
    </r>
    <r>
      <rPr>
        <sz val="12"/>
        <color rgb="FF000000"/>
        <rFont val="Calibri"/>
        <family val="2"/>
        <charset val="1"/>
      </rPr>
      <t xml:space="preserve"> توراسیک با و بدون ماده حاجب</t>
    </r>
  </si>
  <si>
    <r>
      <rPr>
        <sz val="12"/>
        <color theme="1"/>
        <rFont val="Calibri"/>
        <family val="2"/>
        <charset val="1"/>
      </rPr>
      <t>MRI</t>
    </r>
    <r>
      <rPr>
        <sz val="12"/>
        <color rgb="FF000000"/>
        <rFont val="Calibri"/>
        <family val="2"/>
        <charset val="1"/>
      </rPr>
      <t xml:space="preserve"> ناحیه لومبار با و بدون ماده حاجب</t>
    </r>
  </si>
  <si>
    <r>
      <rPr>
        <sz val="12"/>
        <color theme="1"/>
        <rFont val="Calibri"/>
        <family val="2"/>
        <charset val="1"/>
      </rPr>
      <t>MRI</t>
    </r>
    <r>
      <rPr>
        <sz val="12"/>
        <color rgb="FF000000"/>
        <rFont val="Calibri"/>
        <family val="2"/>
        <charset val="1"/>
      </rPr>
      <t xml:space="preserve"> (به عنوان مثال proton) لگن با و بدون ماده حاجب</t>
    </r>
  </si>
  <si>
    <t>MRI جنین</t>
  </si>
  <si>
    <t>3.86</t>
  </si>
  <si>
    <r>
      <rPr>
        <sz val="12"/>
        <color theme="1"/>
        <rFont val="Calibri"/>
        <family val="2"/>
        <charset val="1"/>
      </rPr>
      <t>MRI</t>
    </r>
    <r>
      <rPr>
        <sz val="12"/>
        <color rgb="FF000000"/>
        <rFont val="Calibri"/>
        <family val="2"/>
        <charset val="1"/>
      </rPr>
      <t xml:space="preserve"> اندام فوقانی به غیر از مفاصل با و بدون ماده حاجب</t>
    </r>
  </si>
  <si>
    <r>
      <rPr>
        <sz val="12"/>
        <color theme="1"/>
        <rFont val="Calibri"/>
        <family val="2"/>
        <charset val="1"/>
      </rPr>
      <t>MRI</t>
    </r>
    <r>
      <rPr>
        <sz val="12"/>
        <color rgb="FF000000"/>
        <rFont val="Calibri"/>
        <family val="2"/>
        <charset val="1"/>
      </rPr>
      <t xml:space="preserve"> هر مفصل اندام فوقانی با و بدون ماده حاجب</t>
    </r>
  </si>
  <si>
    <r>
      <rPr>
        <sz val="12"/>
        <color theme="1"/>
        <rFont val="Calibri"/>
        <family val="2"/>
        <charset val="1"/>
      </rPr>
      <t>MRI</t>
    </r>
    <r>
      <rPr>
        <sz val="12"/>
        <color rgb="FF000000"/>
        <rFont val="Calibri"/>
        <family val="2"/>
        <charset val="1"/>
      </rPr>
      <t xml:space="preserve"> (به عنوان مثال proton) اندام تحتانی با و بدون ماده حاجب</t>
    </r>
  </si>
  <si>
    <r>
      <rPr>
        <sz val="12"/>
        <color theme="1"/>
        <rFont val="Calibri"/>
        <family val="2"/>
        <charset val="1"/>
      </rPr>
      <t>MRI</t>
    </r>
    <r>
      <rPr>
        <sz val="12"/>
        <color rgb="FF000000"/>
        <rFont val="Calibri"/>
        <family val="2"/>
        <charset val="1"/>
      </rPr>
      <t xml:space="preserve"> (به عنوان مثال Proton) هر مفصل اندام تحتانی با و بدون ماده حاجب</t>
    </r>
  </si>
  <si>
    <r>
      <rPr>
        <sz val="12"/>
        <color theme="1"/>
        <rFont val="Calibri"/>
        <family val="2"/>
        <charset val="1"/>
      </rPr>
      <t>MRI</t>
    </r>
    <r>
      <rPr>
        <sz val="12"/>
        <color rgb="FF000000"/>
        <rFont val="Calibri"/>
        <family val="2"/>
        <charset val="1"/>
      </rPr>
      <t xml:space="preserve"> (به عنوان مثال proton) شکم با و بدون مواد حاجب</t>
    </r>
  </si>
  <si>
    <r>
      <rPr>
        <sz val="12"/>
        <color theme="1"/>
        <rFont val="Calibri"/>
        <family val="2"/>
        <charset val="1"/>
      </rPr>
      <t>MRI</t>
    </r>
    <r>
      <rPr>
        <sz val="12"/>
        <color rgb="FF000000"/>
        <rFont val="Calibri"/>
        <family val="2"/>
        <charset val="1"/>
      </rPr>
      <t xml:space="preserve"> اوربیت، صورت، و یا گردن با و بدون ماده حاجب</t>
    </r>
  </si>
  <si>
    <r>
      <rPr>
        <sz val="12"/>
        <color theme="1"/>
        <rFont val="Calibri"/>
        <family val="2"/>
        <charset val="1"/>
      </rPr>
      <t>MRM</t>
    </r>
    <r>
      <rPr>
        <sz val="12"/>
        <color rgb="FF000000"/>
        <rFont val="Calibri"/>
        <family val="2"/>
        <charset val="1"/>
      </rPr>
      <t xml:space="preserve"> ( MR</t>
    </r>
    <r>
      <rPr>
        <sz val="12"/>
        <color rgb="FF000000"/>
        <rFont val="B Traffic"/>
        <charset val="178"/>
      </rPr>
      <t>ماموگرافی- دو طرفه )</t>
    </r>
  </si>
  <si>
    <r>
      <rPr>
        <sz val="12"/>
        <color theme="1"/>
        <rFont val="Calibri"/>
        <family val="2"/>
        <charset val="1"/>
      </rPr>
      <t>MRM</t>
    </r>
    <r>
      <rPr>
        <i/>
        <sz val="12"/>
        <color rgb="FF000000"/>
        <rFont val="Calibri"/>
        <family val="2"/>
        <charset val="1"/>
      </rPr>
      <t xml:space="preserve"> </t>
    </r>
    <r>
      <rPr>
        <sz val="12"/>
        <color rgb="FF000000"/>
        <rFont val="Calibri"/>
        <family val="2"/>
        <charset val="1"/>
      </rPr>
      <t>(MR ماموگرافی- یک طرفه)</t>
    </r>
  </si>
  <si>
    <r>
      <rPr>
        <sz val="12"/>
        <color theme="1"/>
        <rFont val="Calibri"/>
        <family val="2"/>
        <charset val="1"/>
      </rPr>
      <t>MR</t>
    </r>
    <r>
      <rPr>
        <sz val="12"/>
        <color rgb="FF000000"/>
        <rFont val="Calibri"/>
        <family val="2"/>
        <charset val="1"/>
      </rPr>
      <t xml:space="preserve"> یوروگرافی( MRU دینامیک)</t>
    </r>
  </si>
  <si>
    <t>قید درخواست پزشک به صورت دینامیک الزامی است</t>
  </si>
  <si>
    <r>
      <rPr>
        <sz val="12"/>
        <color theme="1"/>
        <rFont val="Calibri"/>
        <family val="2"/>
        <charset val="1"/>
      </rPr>
      <t>MR</t>
    </r>
    <r>
      <rPr>
        <sz val="12"/>
        <color rgb="FF000000"/>
        <rFont val="Calibri"/>
        <family val="2"/>
        <charset val="1"/>
      </rPr>
      <t xml:space="preserve"> آرتروگرافی</t>
    </r>
  </si>
  <si>
    <r>
      <rPr>
        <sz val="12"/>
        <color theme="1"/>
        <rFont val="Calibri"/>
        <family val="2"/>
        <charset val="1"/>
      </rPr>
      <t>MRA</t>
    </r>
    <r>
      <rPr>
        <sz val="12"/>
        <color rgb="FF000000"/>
        <rFont val="Calibri"/>
        <family val="2"/>
        <charset val="1"/>
      </rPr>
      <t xml:space="preserve"> گردن بدون ماده حاجب یا با ماده حاجب</t>
    </r>
  </si>
  <si>
    <r>
      <rPr>
        <sz val="12"/>
        <color theme="1"/>
        <rFont val="Calibri"/>
        <family val="2"/>
        <charset val="1"/>
      </rPr>
      <t>MRA</t>
    </r>
    <r>
      <rPr>
        <sz val="12"/>
        <color rgb="FF000000"/>
        <rFont val="Calibri"/>
        <family val="2"/>
        <charset val="1"/>
      </rPr>
      <t xml:space="preserve"> سر(مغز) بدون ماده حاجب یا با ماده حاجب</t>
    </r>
  </si>
  <si>
    <r>
      <rPr>
        <sz val="12"/>
        <color theme="1"/>
        <rFont val="Calibri"/>
        <family val="2"/>
        <charset val="1"/>
      </rPr>
      <t>MRA</t>
    </r>
    <r>
      <rPr>
        <sz val="12"/>
        <color rgb="FF000000"/>
        <rFont val="Calibri"/>
        <family val="2"/>
        <charset val="1"/>
      </rPr>
      <t xml:space="preserve"> کانال spinal و محتویات آن با یا بدون ماده حاجب</t>
    </r>
  </si>
  <si>
    <r>
      <rPr>
        <sz val="12"/>
        <color theme="1"/>
        <rFont val="Calibri"/>
        <family val="2"/>
        <charset val="1"/>
      </rPr>
      <t>MRA</t>
    </r>
    <r>
      <rPr>
        <sz val="12"/>
        <color rgb="FF000000"/>
        <rFont val="Calibri"/>
        <family val="2"/>
        <charset val="1"/>
      </rPr>
      <t xml:space="preserve"> (آنژیوگرافی) لگن با یا بدون ماده حاجب</t>
    </r>
  </si>
  <si>
    <r>
      <rPr>
        <sz val="12"/>
        <color theme="1"/>
        <rFont val="Calibri"/>
        <family val="2"/>
        <charset val="1"/>
      </rPr>
      <t>MRA</t>
    </r>
    <r>
      <rPr>
        <sz val="12"/>
        <color rgb="FF000000"/>
        <rFont val="Calibri"/>
        <family val="2"/>
        <charset val="1"/>
      </rPr>
      <t xml:space="preserve"> (آنژیوگرافی) اندام فوقانی با یا بدون ماده حاجب</t>
    </r>
  </si>
  <si>
    <r>
      <rPr>
        <sz val="12"/>
        <color theme="1"/>
        <rFont val="Calibri"/>
        <family val="2"/>
        <charset val="1"/>
      </rPr>
      <t>MRA</t>
    </r>
    <r>
      <rPr>
        <sz val="12"/>
        <color rgb="FF000000"/>
        <rFont val="Calibri"/>
        <family val="2"/>
        <charset val="1"/>
      </rPr>
      <t xml:space="preserve"> (آنژیوگرافی) اندام تحتانی با یابدون ماده حاجب</t>
    </r>
  </si>
  <si>
    <r>
      <rPr>
        <sz val="12"/>
        <color theme="1"/>
        <rFont val="Calibri"/>
        <family val="2"/>
        <charset val="1"/>
      </rPr>
      <t>MRA</t>
    </r>
    <r>
      <rPr>
        <sz val="12"/>
        <color rgb="FF000000"/>
        <rFont val="Calibri"/>
        <family val="2"/>
        <charset val="1"/>
      </rPr>
      <t xml:space="preserve"> (آنژیوگرافی) شکم با یا بدون مواد حاجب</t>
    </r>
  </si>
  <si>
    <r>
      <rPr>
        <sz val="12"/>
        <color theme="1"/>
        <rFont val="Calibri"/>
        <family val="2"/>
        <charset val="1"/>
      </rPr>
      <t>MRA</t>
    </r>
    <r>
      <rPr>
        <sz val="12"/>
        <color rgb="FF000000"/>
        <rFont val="Calibri"/>
        <family val="2"/>
        <charset val="1"/>
      </rPr>
      <t xml:space="preserve"> (آنژیوگرافی) گردن بدون ماده حاجب و بعد از آن با ماده حاجب با سایر سکانس‌ها</t>
    </r>
  </si>
  <si>
    <r>
      <rPr>
        <sz val="12"/>
        <color theme="1"/>
        <rFont val="Calibri"/>
        <family val="2"/>
        <charset val="1"/>
      </rPr>
      <t>MRV (MR</t>
    </r>
    <r>
      <rPr>
        <sz val="12"/>
        <color rgb="FF000000"/>
        <rFont val="Calibri"/>
        <family val="2"/>
        <charset val="1"/>
      </rPr>
      <t xml:space="preserve"> ونوگرافی</t>
    </r>
    <r>
      <rPr>
        <i/>
        <sz val="12"/>
        <color rgb="FF000000"/>
        <rFont val="Calibri"/>
        <family val="2"/>
        <charset val="1"/>
      </rPr>
      <t>)</t>
    </r>
  </si>
  <si>
    <r>
      <rPr>
        <sz val="12"/>
        <color theme="1"/>
        <rFont val="Calibri"/>
        <family val="2"/>
        <charset val="1"/>
      </rPr>
      <t>MRS</t>
    </r>
    <r>
      <rPr>
        <sz val="12"/>
        <color rgb="FF000000"/>
        <rFont val="Calibri"/>
        <family val="2"/>
        <charset val="1"/>
      </rPr>
      <t xml:space="preserve"> (اسپکتروسکوپی)</t>
    </r>
  </si>
  <si>
    <r>
      <rPr>
        <sz val="12"/>
        <color theme="1"/>
        <rFont val="Calibri"/>
        <family val="2"/>
        <charset val="1"/>
      </rPr>
      <t>MRI</t>
    </r>
    <r>
      <rPr>
        <sz val="12"/>
        <color rgb="FF000000"/>
        <rFont val="Calibri"/>
        <family val="2"/>
        <charset val="1"/>
      </rPr>
      <t xml:space="preserve"> دینامیک هر قسمت بدن بجز قلب</t>
    </r>
  </si>
  <si>
    <r>
      <rPr>
        <sz val="12"/>
        <color theme="1"/>
        <rFont val="Calibri"/>
        <family val="2"/>
        <charset val="1"/>
      </rPr>
      <t>MRI</t>
    </r>
    <r>
      <rPr>
        <sz val="12"/>
        <color rgb="FF000000"/>
        <rFont val="Calibri"/>
        <family val="2"/>
        <charset val="1"/>
      </rPr>
      <t xml:space="preserve"> کاردیاک برای function با و یا بدون مورفولوژی </t>
    </r>
    <r>
      <rPr>
        <sz val="12"/>
        <color rgb="FF000000"/>
        <rFont val="Times New Roman"/>
        <family val="1"/>
        <charset val="1"/>
      </rPr>
      <t>–</t>
    </r>
    <r>
      <rPr>
        <sz val="12"/>
        <color rgb="FF000000"/>
        <rFont val="Calibri"/>
        <family val="2"/>
        <charset val="1"/>
      </rPr>
      <t xml:space="preserve"> مطالعه کامل</t>
    </r>
  </si>
  <si>
    <r>
      <rPr>
        <sz val="12"/>
        <color theme="1"/>
        <rFont val="Calibri"/>
        <family val="2"/>
        <charset val="1"/>
      </rPr>
      <t>MRI</t>
    </r>
    <r>
      <rPr>
        <sz val="12"/>
        <color rgb="FF000000"/>
        <rFont val="Calibri"/>
        <family val="2"/>
        <charset val="1"/>
      </rPr>
      <t xml:space="preserve"> کاردیاک برای مورفولوژی بدون ماده حاجب</t>
    </r>
  </si>
  <si>
    <r>
      <rPr>
        <sz val="12"/>
        <color theme="1"/>
        <rFont val="Calibri"/>
        <family val="2"/>
        <charset val="1"/>
      </rPr>
      <t>MRI</t>
    </r>
    <r>
      <rPr>
        <sz val="12"/>
        <color rgb="FF000000"/>
        <rFont val="Calibri"/>
        <family val="2"/>
        <charset val="1"/>
      </rPr>
      <t xml:space="preserve"> کاردیاک برای مورفولوژی با ماده حاجب</t>
    </r>
  </si>
  <si>
    <r>
      <rPr>
        <sz val="12"/>
        <color theme="1"/>
        <rFont val="Calibri"/>
        <family val="2"/>
        <charset val="1"/>
      </rPr>
      <t>MRI</t>
    </r>
    <r>
      <rPr>
        <sz val="12"/>
        <color rgb="FF000000"/>
        <rFont val="Calibri"/>
        <family val="2"/>
        <charset val="1"/>
      </rPr>
      <t xml:space="preserve"> برای velocity flow mapping</t>
    </r>
  </si>
  <si>
    <r>
      <rPr>
        <sz val="12"/>
        <color theme="1"/>
        <rFont val="Calibri"/>
        <family val="2"/>
        <charset val="1"/>
      </rPr>
      <t>MRI</t>
    </r>
    <r>
      <rPr>
        <sz val="12"/>
        <color rgb="FF000000"/>
        <rFont val="Calibri"/>
        <family val="2"/>
        <charset val="1"/>
      </rPr>
      <t xml:space="preserve"> اسکوپی </t>
    </r>
  </si>
  <si>
    <r>
      <rPr>
        <sz val="12"/>
        <color theme="1"/>
        <rFont val="Calibri"/>
        <family val="2"/>
        <charset val="1"/>
      </rPr>
      <t>MR</t>
    </r>
    <r>
      <rPr>
        <sz val="12"/>
        <color rgb="FF000000"/>
        <rFont val="Calibri"/>
        <family val="2"/>
        <charset val="1"/>
      </rPr>
      <t xml:space="preserve"> کلانژیوگرافی (MRCP ) </t>
    </r>
  </si>
  <si>
    <r>
      <rPr>
        <sz val="12"/>
        <color theme="1"/>
        <rFont val="Calibri"/>
        <family val="2"/>
        <charset val="1"/>
      </rPr>
      <t>MRU(MR</t>
    </r>
    <r>
      <rPr>
        <sz val="12"/>
        <color rgb="FF000000"/>
        <rFont val="Calibri"/>
        <family val="2"/>
        <charset val="1"/>
      </rPr>
      <t xml:space="preserve"> یوروگرافی استاتیک</t>
    </r>
    <r>
      <rPr>
        <i/>
        <sz val="12"/>
        <color rgb="FF000000"/>
        <rFont val="Calibri"/>
        <family val="2"/>
        <charset val="1"/>
      </rPr>
      <t>)</t>
    </r>
  </si>
  <si>
    <r>
      <rPr>
        <sz val="12"/>
        <color theme="1"/>
        <rFont val="B Traffic"/>
        <charset val="178"/>
      </rPr>
      <t xml:space="preserve">تصوير برداري عملكردي </t>
    </r>
    <r>
      <rPr>
        <sz val="12"/>
        <color rgb="FF000000"/>
        <rFont val="Calibri"/>
        <family val="2"/>
        <charset val="1"/>
      </rPr>
      <t xml:space="preserve">BOLD شامل پروتكل هاي مغز با يا بدون حداقل 4 ناحيه فعاليت به عنوان مثال موتور اندام های مختلف، زبان و حافظه </t>
    </r>
  </si>
  <si>
    <r>
      <rPr>
        <sz val="12"/>
        <color theme="1"/>
        <rFont val="B Traffic"/>
        <charset val="178"/>
      </rPr>
      <t xml:space="preserve">تصوير برداري عملكردي </t>
    </r>
    <r>
      <rPr>
        <sz val="12"/>
        <color rgb="FF000000"/>
        <rFont val="Calibri"/>
        <family val="2"/>
        <charset val="1"/>
      </rPr>
      <t>DTI (با تراکتوگرافی) شامل پروتكل هاي مغز با یا بدون حداقل 60 گراديان يا 30 جهت باNEXT دو برابر</t>
    </r>
  </si>
  <si>
    <r>
      <rPr>
        <sz val="12"/>
        <color theme="1"/>
        <rFont val="B Traffic"/>
        <charset val="178"/>
      </rPr>
      <t xml:space="preserve">تصوير برداري </t>
    </r>
    <r>
      <rPr>
        <sz val="12"/>
        <color rgb="FF000000"/>
        <rFont val="Calibri"/>
        <family val="2"/>
        <charset val="1"/>
      </rPr>
      <t>MRS شامل پروتكل هاي مغز با و بدون، SVS-30</t>
    </r>
    <r>
      <rPr>
        <sz val="12"/>
        <color rgb="FF000000"/>
        <rFont val="B Traffic"/>
        <charset val="178"/>
      </rPr>
      <t xml:space="preserve">، </t>
    </r>
    <r>
      <rPr>
        <sz val="12"/>
        <color rgb="FF000000"/>
        <rFont val="Calibri"/>
        <family val="2"/>
        <charset val="1"/>
      </rPr>
      <t>SVS-135 از نواحي ضايعه و كنترل نرمال و CSI-135</t>
    </r>
  </si>
  <si>
    <r>
      <rPr>
        <sz val="12"/>
        <color theme="1"/>
        <rFont val="B Traffic"/>
        <charset val="178"/>
      </rPr>
      <t xml:space="preserve">تصوير برداري مغزي فيزيولوژيك </t>
    </r>
    <r>
      <rPr>
        <sz val="12"/>
        <color rgb="FF000000"/>
        <rFont val="Calibri"/>
        <family val="2"/>
        <charset val="1"/>
      </rPr>
      <t>Perfusion MRI شامل پروتكلهاي مغزي با و بدون؛ T1-EPI</t>
    </r>
    <r>
      <rPr>
        <sz val="12"/>
        <color rgb="FF000000"/>
        <rFont val="B Traffic"/>
        <charset val="178"/>
      </rPr>
      <t xml:space="preserve">، </t>
    </r>
    <r>
      <rPr>
        <sz val="12"/>
        <color rgb="FF000000"/>
        <rFont val="Calibri"/>
        <family val="2"/>
        <charset val="1"/>
      </rPr>
      <t>T2-EPI ديناميك براي روش DCE يا DSC</t>
    </r>
  </si>
  <si>
    <r>
      <rPr>
        <sz val="12"/>
        <color theme="1"/>
        <rFont val="B Traffic"/>
        <charset val="178"/>
      </rPr>
      <t xml:space="preserve">تصوير برداري مغزي </t>
    </r>
    <r>
      <rPr>
        <sz val="12"/>
        <color rgb="FF000000"/>
        <rFont val="Calibri"/>
        <family val="2"/>
        <charset val="1"/>
      </rPr>
      <t>TUMOR MAPPING MRI شامل پروتكل هاي مغزي با و بدون؛ FLAIR</t>
    </r>
    <r>
      <rPr>
        <sz val="12"/>
        <color rgb="FF000000"/>
        <rFont val="B Traffic"/>
        <charset val="178"/>
      </rPr>
      <t xml:space="preserve">، </t>
    </r>
    <r>
      <rPr>
        <sz val="12"/>
        <color rgb="FF000000"/>
        <rFont val="Calibri"/>
        <family val="2"/>
        <charset val="1"/>
      </rPr>
      <t>DWI/ADC</t>
    </r>
    <r>
      <rPr>
        <sz val="12"/>
        <color rgb="FF000000"/>
        <rFont val="B Traffic"/>
        <charset val="178"/>
      </rPr>
      <t xml:space="preserve">، يكي از روشهاي </t>
    </r>
    <r>
      <rPr>
        <sz val="12"/>
        <color rgb="FF000000"/>
        <rFont val="Calibri"/>
        <family val="2"/>
        <charset val="1"/>
      </rPr>
      <t>Perfusion يا MRS</t>
    </r>
  </si>
  <si>
    <r>
      <rPr>
        <sz val="12"/>
        <color theme="1"/>
        <rFont val="B Traffic"/>
        <charset val="178"/>
      </rPr>
      <t xml:space="preserve">تصوير برداري مغزي </t>
    </r>
    <r>
      <rPr>
        <sz val="12"/>
        <color rgb="FF000000"/>
        <rFont val="Calibri"/>
        <family val="2"/>
        <charset val="1"/>
      </rPr>
      <t>STROKE MAPPING MRI شامل پروتكلهاي مغزي با و بدون؛ FLAIR</t>
    </r>
    <r>
      <rPr>
        <sz val="12"/>
        <color rgb="FF000000"/>
        <rFont val="B Traffic"/>
        <charset val="178"/>
      </rPr>
      <t xml:space="preserve">، </t>
    </r>
    <r>
      <rPr>
        <sz val="12"/>
        <color rgb="FF000000"/>
        <rFont val="Calibri"/>
        <family val="2"/>
        <charset val="1"/>
      </rPr>
      <t>DWI/ADC</t>
    </r>
    <r>
      <rPr>
        <sz val="12"/>
        <color rgb="FF000000"/>
        <rFont val="B Traffic"/>
        <charset val="178"/>
      </rPr>
      <t xml:space="preserve">، </t>
    </r>
    <r>
      <rPr>
        <sz val="12"/>
        <color rgb="FF000000"/>
        <rFont val="Calibri"/>
        <family val="2"/>
        <charset val="1"/>
      </rPr>
      <t>DSC Perfusion, CE-MRA(3D-TOF)</t>
    </r>
  </si>
  <si>
    <r>
      <rPr>
        <sz val="12"/>
        <color theme="1"/>
        <rFont val="B Traffic"/>
        <charset val="178"/>
      </rPr>
      <t xml:space="preserve">تصوير برداري مغزي </t>
    </r>
    <r>
      <rPr>
        <sz val="12"/>
        <color rgb="FF000000"/>
        <rFont val="Calibri"/>
        <family val="2"/>
        <charset val="1"/>
      </rPr>
      <t>SEIZURE MAPPING MRI شامل پروتكلهاي مغزي با و بدون؛ FLAIR</t>
    </r>
    <r>
      <rPr>
        <sz val="12"/>
        <color rgb="FF000000"/>
        <rFont val="B Traffic"/>
        <charset val="178"/>
      </rPr>
      <t xml:space="preserve">، </t>
    </r>
    <r>
      <rPr>
        <sz val="12"/>
        <color rgb="FF000000"/>
        <rFont val="Calibri"/>
        <family val="2"/>
        <charset val="1"/>
      </rPr>
      <t>DWI/ADC</t>
    </r>
    <r>
      <rPr>
        <sz val="12"/>
        <color rgb="FF000000"/>
        <rFont val="B Traffic"/>
        <charset val="178"/>
      </rPr>
      <t xml:space="preserve">، </t>
    </r>
    <r>
      <rPr>
        <sz val="12"/>
        <color rgb="FF000000"/>
        <rFont val="Calibri"/>
        <family val="2"/>
        <charset val="1"/>
      </rPr>
      <t>DSC Perfusion, CE-MRA(3D-TOF)</t>
    </r>
  </si>
  <si>
    <r>
      <rPr>
        <sz val="12"/>
        <color theme="1"/>
        <rFont val="B Traffic"/>
        <charset val="178"/>
      </rPr>
      <t xml:space="preserve">بیهوشی برای انجام خدمات؛ رادیوتراپی، پزشکی هسته ای، </t>
    </r>
    <r>
      <rPr>
        <sz val="12"/>
        <color rgb="FF000000"/>
        <rFont val="Calibri"/>
        <family val="2"/>
        <charset val="1"/>
      </rPr>
      <t>PET-CT</t>
    </r>
    <r>
      <rPr>
        <sz val="12"/>
        <color rgb="FF000000"/>
        <rFont val="B Traffic"/>
        <charset val="178"/>
      </rPr>
      <t xml:space="preserve">، </t>
    </r>
    <r>
      <rPr>
        <sz val="12"/>
        <color rgb="FF000000"/>
        <rFont val="Calibri"/>
        <family val="2"/>
        <charset val="1"/>
      </rPr>
      <t>MRI</t>
    </r>
    <r>
      <rPr>
        <sz val="12"/>
        <color rgb="FF000000"/>
        <rFont val="B Traffic"/>
        <charset val="178"/>
      </rPr>
      <t xml:space="preserve">، </t>
    </r>
  </si>
  <si>
    <t xml:space="preserve">جذب ید تیروئید </t>
  </si>
  <si>
    <r>
      <rPr>
        <sz val="12"/>
        <color theme="1"/>
        <rFont val="B Traffic"/>
        <charset val="178"/>
      </rPr>
      <t xml:space="preserve">اسكن تيروئيد با يد </t>
    </r>
    <r>
      <rPr>
        <sz val="12"/>
        <color theme="1"/>
        <rFont val="Calibri"/>
        <family val="2"/>
        <charset val="1"/>
      </rPr>
      <t>131</t>
    </r>
  </si>
  <si>
    <t>اسكن تمام بدن با يد راديواكتيو</t>
  </si>
  <si>
    <r>
      <rPr>
        <sz val="12"/>
        <color theme="1"/>
        <rFont val="B Traffic"/>
        <charset val="178"/>
      </rPr>
      <t xml:space="preserve">درمان پرکاري تيروئيد تا </t>
    </r>
    <r>
      <rPr>
        <sz val="12"/>
        <color theme="1"/>
        <rFont val="Calibri"/>
        <family val="2"/>
        <charset val="1"/>
      </rPr>
      <t xml:space="preserve">10 </t>
    </r>
    <r>
      <rPr>
        <sz val="12"/>
        <color rgb="FF000000"/>
        <rFont val="Calibri"/>
        <family val="2"/>
        <charset val="1"/>
      </rPr>
      <t>mci</t>
    </r>
  </si>
  <si>
    <r>
      <rPr>
        <sz val="12"/>
        <color theme="1"/>
        <rFont val="B Traffic"/>
        <charset val="178"/>
      </rPr>
      <t xml:space="preserve">درمان پرکاري تيروئيد تا </t>
    </r>
    <r>
      <rPr>
        <sz val="12"/>
        <color theme="1"/>
        <rFont val="Calibri"/>
        <family val="2"/>
        <charset val="1"/>
      </rPr>
      <t xml:space="preserve">15 </t>
    </r>
    <r>
      <rPr>
        <sz val="12"/>
        <color rgb="FF000000"/>
        <rFont val="Calibri"/>
        <family val="2"/>
        <charset val="1"/>
      </rPr>
      <t>mci</t>
    </r>
  </si>
  <si>
    <r>
      <rPr>
        <sz val="12"/>
        <color theme="1"/>
        <rFont val="B Traffic"/>
        <charset val="178"/>
      </rPr>
      <t xml:space="preserve">درمان پرکاري تيروئيد تا </t>
    </r>
    <r>
      <rPr>
        <sz val="12"/>
        <color theme="1"/>
        <rFont val="Calibri"/>
        <family val="2"/>
        <charset val="1"/>
      </rPr>
      <t xml:space="preserve">20 </t>
    </r>
    <r>
      <rPr>
        <sz val="12"/>
        <color rgb="FF000000"/>
        <rFont val="Calibri"/>
        <family val="2"/>
        <charset val="1"/>
      </rPr>
      <t>mci</t>
    </r>
  </si>
  <si>
    <r>
      <rPr>
        <sz val="12"/>
        <color theme="1"/>
        <rFont val="B Traffic"/>
        <charset val="178"/>
      </rPr>
      <t xml:space="preserve">درمان پرکاري تيروئيد تا </t>
    </r>
    <r>
      <rPr>
        <sz val="12"/>
        <color theme="1"/>
        <rFont val="Calibri"/>
        <family val="2"/>
        <charset val="1"/>
      </rPr>
      <t xml:space="preserve">25 </t>
    </r>
    <r>
      <rPr>
        <sz val="12"/>
        <color rgb="FF000000"/>
        <rFont val="Calibri"/>
        <family val="2"/>
        <charset val="1"/>
      </rPr>
      <t>mci</t>
    </r>
  </si>
  <si>
    <r>
      <rPr>
        <sz val="12"/>
        <color theme="1"/>
        <rFont val="B Traffic"/>
        <charset val="178"/>
      </rPr>
      <t xml:space="preserve">درمان پرکاری تیروئید تا </t>
    </r>
    <r>
      <rPr>
        <sz val="12"/>
        <color theme="1"/>
        <rFont val="Calibri"/>
        <family val="2"/>
        <charset val="1"/>
      </rPr>
      <t xml:space="preserve">30 </t>
    </r>
    <r>
      <rPr>
        <sz val="12"/>
        <color rgb="FF000000"/>
        <rFont val="Calibri"/>
        <family val="2"/>
        <charset val="1"/>
      </rPr>
      <t>mci</t>
    </r>
  </si>
  <si>
    <r>
      <rPr>
        <sz val="12"/>
        <color theme="1"/>
        <rFont val="B Traffic"/>
        <charset val="178"/>
      </rPr>
      <t xml:space="preserve">درمان کانسر تیروئید تا </t>
    </r>
    <r>
      <rPr>
        <sz val="12"/>
        <color theme="1"/>
        <rFont val="Calibri"/>
        <family val="2"/>
        <charset val="1"/>
      </rPr>
      <t xml:space="preserve">50 </t>
    </r>
    <r>
      <rPr>
        <sz val="12"/>
        <color rgb="FF000000"/>
        <rFont val="Calibri"/>
        <family val="2"/>
        <charset val="1"/>
      </rPr>
      <t>mci</t>
    </r>
  </si>
  <si>
    <r>
      <rPr>
        <sz val="12"/>
        <color rgb="FF000000"/>
        <rFont val="Calibri"/>
        <family val="2"/>
        <charset val="1"/>
      </rPr>
      <t>(</t>
    </r>
    <r>
      <rPr>
        <sz val="12"/>
        <color rgb="FF000000"/>
        <rFont val="B Traffic"/>
        <charset val="178"/>
      </rPr>
      <t>هزینه بستری به صورت جداگانه قابل محاسبه و اخذ می‌باشد</t>
    </r>
    <r>
      <rPr>
        <sz val="12"/>
        <color rgb="FF000000"/>
        <rFont val="Calibri"/>
        <family val="2"/>
        <charset val="1"/>
      </rPr>
      <t>)</t>
    </r>
  </si>
  <si>
    <r>
      <rPr>
        <sz val="12"/>
        <color theme="1"/>
        <rFont val="B Traffic"/>
        <charset val="178"/>
      </rPr>
      <t xml:space="preserve">درمان کانسرتیروئید تا </t>
    </r>
    <r>
      <rPr>
        <sz val="12"/>
        <color theme="1"/>
        <rFont val="Calibri"/>
        <family val="2"/>
        <charset val="1"/>
      </rPr>
      <t xml:space="preserve">100 </t>
    </r>
    <r>
      <rPr>
        <sz val="12"/>
        <color rgb="FF000000"/>
        <rFont val="Calibri"/>
        <family val="2"/>
        <charset val="1"/>
      </rPr>
      <t>mci (بدون هزینه بستری)</t>
    </r>
  </si>
  <si>
    <r>
      <rPr>
        <sz val="12"/>
        <color theme="1"/>
        <rFont val="B Traffic"/>
        <charset val="178"/>
      </rPr>
      <t xml:space="preserve">درمان کانسرتیروئید تا </t>
    </r>
    <r>
      <rPr>
        <sz val="12"/>
        <color theme="1"/>
        <rFont val="Calibri"/>
        <family val="2"/>
        <charset val="1"/>
      </rPr>
      <t xml:space="preserve">150 </t>
    </r>
    <r>
      <rPr>
        <sz val="12"/>
        <color rgb="FF000000"/>
        <rFont val="Calibri"/>
        <family val="2"/>
        <charset val="1"/>
      </rPr>
      <t>mci (بدون هزینه بستری)</t>
    </r>
  </si>
  <si>
    <r>
      <rPr>
        <sz val="12"/>
        <color theme="1"/>
        <rFont val="B Traffic"/>
        <charset val="178"/>
      </rPr>
      <t xml:space="preserve">درمان کانسرتیروئید تا </t>
    </r>
    <r>
      <rPr>
        <sz val="12"/>
        <color theme="1"/>
        <rFont val="Calibri"/>
        <family val="2"/>
        <charset val="1"/>
      </rPr>
      <t xml:space="preserve">200 </t>
    </r>
    <r>
      <rPr>
        <sz val="12"/>
        <color rgb="FF000000"/>
        <rFont val="Calibri"/>
        <family val="2"/>
        <charset val="1"/>
      </rPr>
      <t>mci (بدون هزینه بستری)</t>
    </r>
  </si>
  <si>
    <r>
      <rPr>
        <sz val="12"/>
        <color theme="1"/>
        <rFont val="B Traffic"/>
        <charset val="178"/>
      </rPr>
      <t xml:space="preserve">درمان کانسرتیروئید با ید </t>
    </r>
    <r>
      <rPr>
        <sz val="12"/>
        <color theme="1"/>
        <rFont val="Calibri"/>
        <family val="2"/>
        <charset val="1"/>
      </rPr>
      <t xml:space="preserve">131 تا 300 </t>
    </r>
    <r>
      <rPr>
        <sz val="12"/>
        <color rgb="FF000000"/>
        <rFont val="Calibri"/>
        <family val="2"/>
        <charset val="1"/>
      </rPr>
      <t>mci</t>
    </r>
  </si>
  <si>
    <t>اسكن قلب با تاليوم يا راديو داروهاي مشابه در يک مرحله</t>
  </si>
  <si>
    <r>
      <rPr>
        <sz val="12"/>
        <color theme="1"/>
        <rFont val="B Traffic"/>
        <charset val="178"/>
      </rPr>
      <t xml:space="preserve">اسکن قلب با دو مرحله </t>
    </r>
    <r>
      <rPr>
        <sz val="12"/>
        <color rgb="FF000000"/>
        <rFont val="Calibri"/>
        <family val="2"/>
        <charset val="1"/>
      </rPr>
      <t>Rest and /or Stress)</t>
    </r>
    <r>
      <rPr>
        <sz val="12"/>
        <color rgb="FF000000"/>
        <rFont val="B Traffic"/>
        <charset val="178"/>
      </rPr>
      <t>،</t>
    </r>
    <r>
      <rPr>
        <sz val="12"/>
        <color rgb="FF000000"/>
        <rFont val="Calibri"/>
        <family val="2"/>
        <charset val="1"/>
      </rPr>
      <t>Planar)</t>
    </r>
  </si>
  <si>
    <r>
      <rPr>
        <sz val="12"/>
        <color theme="1"/>
        <rFont val="B Traffic"/>
        <charset val="178"/>
      </rPr>
      <t xml:space="preserve">اسكن پرفيوژن توام با فونكسيون قلب </t>
    </r>
    <r>
      <rPr>
        <sz val="12"/>
        <color rgb="FF000000"/>
        <rFont val="Calibri"/>
        <family val="2"/>
        <charset val="1"/>
      </rPr>
      <t>Gated MIBI</t>
    </r>
  </si>
  <si>
    <t>اسكن پرفيوژن با حرکات ديواره</t>
  </si>
  <si>
    <r>
      <rPr>
        <sz val="12"/>
        <color theme="1"/>
        <rFont val="B Traffic"/>
        <charset val="178"/>
      </rPr>
      <t>اسکن تمام بدن با تالیوم (</t>
    </r>
    <r>
      <rPr>
        <sz val="12"/>
        <color rgb="FF000000"/>
        <rFont val="Calibri"/>
        <family val="2"/>
        <charset val="1"/>
      </rPr>
      <t>MIBI)</t>
    </r>
  </si>
  <si>
    <t>اسكن پاراتيروئيد با هر نوع راديودارو</t>
  </si>
  <si>
    <r>
      <rPr>
        <sz val="12"/>
        <color theme="1"/>
        <rFont val="B Traffic"/>
        <charset val="178"/>
      </rPr>
      <t xml:space="preserve">لوکالیزاسیون رادیو داروها یا توزیع رادیو دارو در تومور (تصویربرداری از منطقه محدود از جمله اسکن پستان با </t>
    </r>
    <r>
      <rPr>
        <sz val="12"/>
        <color rgb="FF000000"/>
        <rFont val="Calibri"/>
        <family val="2"/>
        <charset val="1"/>
      </rPr>
      <t>MIBI)</t>
    </r>
  </si>
  <si>
    <r>
      <rPr>
        <sz val="12"/>
        <color theme="1"/>
        <rFont val="B Traffic"/>
        <charset val="178"/>
      </rPr>
      <t xml:space="preserve">اسکن گالیوم </t>
    </r>
    <r>
      <rPr>
        <sz val="12"/>
        <color theme="1"/>
        <rFont val="Calibri"/>
        <family val="2"/>
        <charset val="1"/>
      </rPr>
      <t>(</t>
    </r>
    <r>
      <rPr>
        <sz val="12"/>
        <color theme="1"/>
        <rFont val="B Traffic"/>
        <charset val="178"/>
      </rPr>
      <t>منطقه محدود</t>
    </r>
    <r>
      <rPr>
        <sz val="12"/>
        <color theme="1"/>
        <rFont val="Calibri"/>
        <family val="2"/>
        <charset val="1"/>
      </rPr>
      <t>)</t>
    </r>
  </si>
  <si>
    <t xml:space="preserve">اسکن قشر آدرنال </t>
  </si>
  <si>
    <r>
      <rPr>
        <sz val="12"/>
        <color theme="1"/>
        <rFont val="B Traffic"/>
        <charset val="178"/>
      </rPr>
      <t xml:space="preserve">درمان متاستاز استخوان با استرانسيوم </t>
    </r>
    <r>
      <rPr>
        <sz val="12"/>
        <color theme="1"/>
        <rFont val="Calibri"/>
        <family val="2"/>
        <charset val="1"/>
      </rPr>
      <t>89 (</t>
    </r>
    <r>
      <rPr>
        <sz val="12"/>
        <color theme="1"/>
        <rFont val="B Traffic"/>
        <charset val="178"/>
      </rPr>
      <t>متاسترون</t>
    </r>
    <r>
      <rPr>
        <sz val="12"/>
        <color theme="1"/>
        <rFont val="Calibri"/>
        <family val="2"/>
        <charset val="1"/>
      </rPr>
      <t xml:space="preserve">) </t>
    </r>
  </si>
  <si>
    <r>
      <rPr>
        <sz val="12"/>
        <color rgb="FF000000"/>
        <rFont val="Calibri"/>
        <family val="2"/>
        <charset val="1"/>
      </rPr>
      <t>(</t>
    </r>
    <r>
      <rPr>
        <sz val="12"/>
        <color rgb="FF000000"/>
        <rFont val="B Traffic"/>
        <charset val="178"/>
      </rPr>
      <t>هزينه راديودارو به صورت جداگانه و براساس قیمت اعلامی وزارت بهداشت، درمان و آموزش پزشکی قابل محاسبه و پرداخت مي‌باشد</t>
    </r>
    <r>
      <rPr>
        <sz val="12"/>
        <color rgb="FF000000"/>
        <rFont val="Calibri"/>
        <family val="2"/>
        <charset val="1"/>
      </rPr>
      <t>)</t>
    </r>
  </si>
  <si>
    <r>
      <rPr>
        <sz val="12"/>
        <color theme="1"/>
        <rFont val="B Traffic"/>
        <charset val="178"/>
      </rPr>
      <t xml:space="preserve">اسکن پس از تحریک تیروئید (بدون احتساب </t>
    </r>
    <r>
      <rPr>
        <sz val="12"/>
        <color rgb="FF000000"/>
        <rFont val="Calibri"/>
        <family val="2"/>
        <charset val="1"/>
      </rPr>
      <t>TSH)</t>
    </r>
  </si>
  <si>
    <t>اسكن تيروئيد با تكنسيوم</t>
  </si>
  <si>
    <r>
      <rPr>
        <sz val="12"/>
        <color theme="1"/>
        <rFont val="B Traffic"/>
        <charset val="178"/>
      </rPr>
      <t xml:space="preserve">اسکن تیروئید با تالیوم یا </t>
    </r>
    <r>
      <rPr>
        <sz val="12"/>
        <color rgb="FF000000"/>
        <rFont val="Calibri"/>
        <family val="2"/>
        <charset val="1"/>
      </rPr>
      <t>MIBI</t>
    </r>
  </si>
  <si>
    <r>
      <rPr>
        <sz val="12"/>
        <color theme="1"/>
        <rFont val="B Traffic"/>
        <charset val="178"/>
      </rPr>
      <t>اسکن مغز استخوان-لنفوم (</t>
    </r>
    <r>
      <rPr>
        <sz val="12"/>
        <color rgb="FF000000"/>
        <rFont val="Calibri"/>
        <family val="2"/>
        <charset val="1"/>
      </rPr>
      <t>whole body)</t>
    </r>
  </si>
  <si>
    <r>
      <rPr>
        <sz val="12"/>
        <color theme="1"/>
        <rFont val="B Traffic"/>
        <charset val="178"/>
      </rPr>
      <t>اسکن مغز استخوان(</t>
    </r>
    <r>
      <rPr>
        <sz val="12"/>
        <color rgb="FF000000"/>
        <rFont val="Calibri"/>
        <family val="2"/>
        <charset val="1"/>
      </rPr>
      <t>limited)</t>
    </r>
  </si>
  <si>
    <r>
      <rPr>
        <sz val="12"/>
        <color theme="1"/>
        <rFont val="B Traffic"/>
        <charset val="178"/>
      </rPr>
      <t>اسکن مغز استخوان (</t>
    </r>
    <r>
      <rPr>
        <sz val="12"/>
        <color rgb="FF000000"/>
        <rFont val="Calibri"/>
        <family val="2"/>
        <charset val="1"/>
      </rPr>
      <t>multiple)</t>
    </r>
  </si>
  <si>
    <t>تعیین حجم خون با پلاسما</t>
  </si>
  <si>
    <r>
      <rPr>
        <sz val="12"/>
        <color theme="1"/>
        <rFont val="B Traffic"/>
        <charset val="178"/>
      </rPr>
      <t xml:space="preserve">مطالعه طول عمر گلبول قرمز با کروم </t>
    </r>
    <r>
      <rPr>
        <sz val="12"/>
        <color theme="1"/>
        <rFont val="Calibri"/>
        <family val="2"/>
        <charset val="1"/>
      </rPr>
      <t>51</t>
    </r>
  </si>
  <si>
    <t xml:space="preserve">مطالعه طول عمر گلبول قرمز در طحال یا کبد </t>
  </si>
  <si>
    <t>سکستراسیون گلبول های قرمز در طحال یا کبد</t>
  </si>
  <si>
    <t>میزان ناپدید شدن آهن رادیواکتیو از پلاسما</t>
  </si>
  <si>
    <t xml:space="preserve">جذب آهن رادیواکتیو به گلبول قرمز </t>
  </si>
  <si>
    <t xml:space="preserve"> توزیع و ذخیره آهن رادیواکتیو برای سیانوکوبالامین</t>
  </si>
  <si>
    <t>اسکن طحال به تنهایی</t>
  </si>
  <si>
    <t xml:space="preserve">اسکن مجاری و غدد لنفاوی </t>
  </si>
  <si>
    <r>
      <rPr>
        <sz val="12"/>
        <color theme="1"/>
        <rFont val="B Traffic"/>
        <charset val="178"/>
      </rPr>
      <t xml:space="preserve">اسکن مجاری و کیسه صفرا </t>
    </r>
    <r>
      <rPr>
        <sz val="12"/>
        <color theme="1"/>
        <rFont val="Calibri"/>
        <family val="2"/>
        <charset val="1"/>
      </rPr>
      <t>(</t>
    </r>
    <r>
      <rPr>
        <sz val="12"/>
        <color theme="1"/>
        <rFont val="B Traffic"/>
        <charset val="178"/>
      </rPr>
      <t>هپاتوبیلیری</t>
    </r>
    <r>
      <rPr>
        <sz val="12"/>
        <color theme="1"/>
        <rFont val="Calibri"/>
        <family val="2"/>
        <charset val="1"/>
      </rPr>
      <t xml:space="preserve">- </t>
    </r>
    <r>
      <rPr>
        <sz val="12"/>
        <color theme="1"/>
        <rFont val="B Traffic"/>
        <charset val="178"/>
      </rPr>
      <t>هایدا</t>
    </r>
    <r>
      <rPr>
        <sz val="12"/>
        <color theme="1"/>
        <rFont val="Calibri"/>
        <family val="2"/>
        <charset val="1"/>
      </rPr>
      <t>)</t>
    </r>
  </si>
  <si>
    <t xml:space="preserve">اسکن کبد و طحال </t>
  </si>
  <si>
    <r>
      <rPr>
        <sz val="12"/>
        <color theme="1"/>
        <rFont val="B Traffic"/>
        <charset val="178"/>
      </rPr>
      <t xml:space="preserve">مطالعه جذب ویتامین </t>
    </r>
    <r>
      <rPr>
        <sz val="12"/>
        <color rgb="FF000000"/>
        <rFont val="Calibri"/>
        <family val="2"/>
        <charset val="1"/>
      </rPr>
      <t>B12 (شیلینگ) بدون فاکتور داخلی</t>
    </r>
  </si>
  <si>
    <r>
      <rPr>
        <sz val="12"/>
        <color theme="1"/>
        <rFont val="B Traffic"/>
        <charset val="178"/>
      </rPr>
      <t xml:space="preserve">مطالعه جذب ویتامین </t>
    </r>
    <r>
      <rPr>
        <sz val="12"/>
        <color rgb="FF000000"/>
        <rFont val="Calibri"/>
        <family val="2"/>
        <charset val="1"/>
      </rPr>
      <t>B12 با فاکتور داخلی</t>
    </r>
  </si>
  <si>
    <r>
      <rPr>
        <sz val="12"/>
        <color theme="1"/>
        <rFont val="B Traffic"/>
        <charset val="178"/>
      </rPr>
      <t xml:space="preserve">مطالعات ترکیبی جذب </t>
    </r>
    <r>
      <rPr>
        <sz val="12"/>
        <color rgb="FF000000"/>
        <rFont val="Calibri"/>
        <family val="2"/>
        <charset val="1"/>
      </rPr>
      <t>B12 با و بدون فاکتور داخلی</t>
    </r>
  </si>
  <si>
    <t xml:space="preserve">اسکن تخلیه معده </t>
  </si>
  <si>
    <r>
      <rPr>
        <sz val="12"/>
        <color theme="1"/>
        <rFont val="B Traffic"/>
        <charset val="178"/>
      </rPr>
      <t>اسکن برگشت معده به مری</t>
    </r>
    <r>
      <rPr>
        <sz val="12"/>
        <color theme="1"/>
        <rFont val="Calibri"/>
        <family val="2"/>
        <charset val="1"/>
      </rPr>
      <t>(</t>
    </r>
    <r>
      <rPr>
        <sz val="12"/>
        <color theme="1"/>
        <rFont val="B Traffic"/>
        <charset val="178"/>
      </rPr>
      <t>ریفلاکس</t>
    </r>
    <r>
      <rPr>
        <sz val="12"/>
        <color theme="1"/>
        <rFont val="Calibri"/>
        <family val="2"/>
        <charset val="1"/>
      </rPr>
      <t xml:space="preserve">) </t>
    </r>
  </si>
  <si>
    <t xml:space="preserve">اسکن دیورتیکول مکل </t>
  </si>
  <si>
    <t xml:space="preserve">اسکن خونریزی از دستگاه گوارش تحتانی </t>
  </si>
  <si>
    <t xml:space="preserve">اسکن از غدد بزاقی </t>
  </si>
  <si>
    <r>
      <rPr>
        <sz val="12"/>
        <color theme="1"/>
        <rFont val="B Traffic"/>
        <charset val="178"/>
      </rPr>
      <t xml:space="preserve">اسکن استخوان با </t>
    </r>
    <r>
      <rPr>
        <sz val="12"/>
        <color rgb="FF000000"/>
        <rFont val="Calibri"/>
        <family val="2"/>
        <charset val="1"/>
      </rPr>
      <t>Spect</t>
    </r>
  </si>
  <si>
    <r>
      <rPr>
        <sz val="12"/>
        <color theme="1"/>
        <rFont val="B Traffic"/>
        <charset val="178"/>
      </rPr>
      <t xml:space="preserve">اسکن استخوان </t>
    </r>
    <r>
      <rPr>
        <sz val="12"/>
        <color rgb="FF000000"/>
        <rFont val="Calibri"/>
        <family val="2"/>
        <charset val="1"/>
      </rPr>
      <t>planar با هر نوع رادیودارو (منطقه محدود مانند جمجمه، لگن و غیره)</t>
    </r>
  </si>
  <si>
    <r>
      <rPr>
        <sz val="12"/>
        <color theme="1"/>
        <rFont val="B Traffic"/>
        <charset val="178"/>
      </rPr>
      <t xml:space="preserve">اسكن استخوان </t>
    </r>
    <r>
      <rPr>
        <sz val="12"/>
        <color rgb="FF000000"/>
        <rFont val="Calibri"/>
        <family val="2"/>
        <charset val="1"/>
      </rPr>
      <t>Planar تمام بدن، اسكلتي عضلاني (Whole Body Bone Scan)</t>
    </r>
  </si>
  <si>
    <t xml:space="preserve">اسکن برای تعیین مایع در پریکارد </t>
  </si>
  <si>
    <r>
      <rPr>
        <sz val="12"/>
        <color theme="1"/>
        <rFont val="B Traffic"/>
        <charset val="178"/>
      </rPr>
      <t xml:space="preserve">اسکن آنژیوگرافی از جریان خون قلب با تعیین </t>
    </r>
    <r>
      <rPr>
        <sz val="12"/>
        <color rgb="FF000000"/>
        <rFont val="Calibri"/>
        <family val="2"/>
        <charset val="1"/>
      </rPr>
      <t xml:space="preserve">EF در حال استراحت </t>
    </r>
  </si>
  <si>
    <r>
      <rPr>
        <sz val="12"/>
        <color theme="1"/>
        <rFont val="B Traffic"/>
        <charset val="178"/>
      </rPr>
      <t xml:space="preserve">آنژیوگرافی با تعیین </t>
    </r>
    <r>
      <rPr>
        <sz val="12"/>
        <color rgb="FF000000"/>
        <rFont val="Calibri"/>
        <family val="2"/>
        <charset val="1"/>
      </rPr>
      <t>EF در حال ورزش (بدون احتساب تست ورزش)</t>
    </r>
  </si>
  <si>
    <t xml:space="preserve">اسکن انفارکتوس میوکارد با تکنزیوم پیروفسفات </t>
  </si>
  <si>
    <r>
      <rPr>
        <sz val="12"/>
        <color theme="1"/>
        <rFont val="B Traffic"/>
        <charset val="178"/>
      </rPr>
      <t>اسکن انفارکتوس میوکارد(</t>
    </r>
    <r>
      <rPr>
        <sz val="12"/>
        <color rgb="FF000000"/>
        <rFont val="Calibri"/>
        <family val="2"/>
        <charset val="1"/>
      </rPr>
      <t>planar)</t>
    </r>
  </si>
  <si>
    <t xml:space="preserve">اسکن شنت های قلبی </t>
  </si>
  <si>
    <t>اسكن پرفيوژن ريه</t>
  </si>
  <si>
    <r>
      <rPr>
        <sz val="12"/>
        <color theme="1"/>
        <rFont val="B Traffic"/>
        <charset val="178"/>
      </rPr>
      <t xml:space="preserve">اسكن </t>
    </r>
    <r>
      <rPr>
        <sz val="12"/>
        <color theme="1"/>
        <rFont val="Calibri"/>
        <family val="2"/>
        <charset val="1"/>
      </rPr>
      <t>(</t>
    </r>
    <r>
      <rPr>
        <sz val="12"/>
        <color theme="1"/>
        <rFont val="B Traffic"/>
        <charset val="178"/>
      </rPr>
      <t>تهويه ريوي</t>
    </r>
    <r>
      <rPr>
        <sz val="12"/>
        <color theme="1"/>
        <rFont val="Calibri"/>
        <family val="2"/>
        <charset val="1"/>
      </rPr>
      <t xml:space="preserve">) </t>
    </r>
    <r>
      <rPr>
        <sz val="12"/>
        <color theme="1"/>
        <rFont val="B Traffic"/>
        <charset val="178"/>
      </rPr>
      <t>با هر روش</t>
    </r>
  </si>
  <si>
    <r>
      <rPr>
        <sz val="12"/>
        <color theme="1"/>
        <rFont val="B Traffic"/>
        <charset val="178"/>
      </rPr>
      <t xml:space="preserve">اسکن مغز با تکنزیوم فقط در فاز </t>
    </r>
    <r>
      <rPr>
        <sz val="12"/>
        <color rgb="FF000000"/>
        <rFont val="Calibri"/>
        <family val="2"/>
        <charset val="1"/>
      </rPr>
      <t xml:space="preserve">flow </t>
    </r>
  </si>
  <si>
    <r>
      <rPr>
        <sz val="12"/>
        <color theme="1"/>
        <rFont val="B Traffic"/>
        <charset val="178"/>
      </rPr>
      <t xml:space="preserve">سیسترنوگرافی یا </t>
    </r>
    <r>
      <rPr>
        <sz val="12"/>
        <color rgb="FF000000"/>
        <rFont val="Calibri"/>
        <family val="2"/>
        <charset val="1"/>
      </rPr>
      <t>Tc99m(بدون احتساب هزینه پونکسیون مایع نخاعی)</t>
    </r>
  </si>
  <si>
    <r>
      <rPr>
        <sz val="12"/>
        <color theme="1"/>
        <rFont val="B Traffic"/>
        <charset val="178"/>
      </rPr>
      <t xml:space="preserve">سیسترنوگرافی یا </t>
    </r>
    <r>
      <rPr>
        <sz val="12"/>
        <color rgb="FF000000"/>
        <rFont val="Calibri"/>
        <family val="2"/>
        <charset val="1"/>
      </rPr>
      <t>In-111 (بدون احتساب هزینه پونکسیون مایع نخاعی)</t>
    </r>
  </si>
  <si>
    <r>
      <rPr>
        <sz val="12"/>
        <color theme="1"/>
        <rFont val="B Traffic"/>
        <charset val="178"/>
      </rPr>
      <t>بررسی نشت مایع مغزی نخاعی (</t>
    </r>
    <r>
      <rPr>
        <sz val="12"/>
        <color rgb="FF000000"/>
        <rFont val="Calibri"/>
        <family val="2"/>
        <charset val="1"/>
      </rPr>
      <t xml:space="preserve">CSF leakage) </t>
    </r>
  </si>
  <si>
    <t xml:space="preserve">ارزیابی شنت مغزی </t>
  </si>
  <si>
    <r>
      <rPr>
        <sz val="12"/>
        <color theme="1"/>
        <rFont val="B Traffic"/>
        <charset val="178"/>
      </rPr>
      <t xml:space="preserve">اسکن جريان خون داخل مغز با يدوآمفتامين يا </t>
    </r>
    <r>
      <rPr>
        <sz val="12"/>
        <color rgb="FF000000"/>
        <rFont val="Calibri"/>
        <family val="2"/>
        <charset val="1"/>
      </rPr>
      <t>Tc</t>
    </r>
    <r>
      <rPr>
        <sz val="12"/>
        <color rgb="FF000000"/>
        <rFont val="B Traffic"/>
        <charset val="178"/>
      </rPr>
      <t xml:space="preserve">، </t>
    </r>
    <r>
      <rPr>
        <sz val="12"/>
        <color rgb="FF000000"/>
        <rFont val="Calibri"/>
        <family val="2"/>
        <charset val="1"/>
      </rPr>
      <t>HMPAO يا Tc</t>
    </r>
    <r>
      <rPr>
        <sz val="12"/>
        <color rgb="FF000000"/>
        <rFont val="B Traffic"/>
        <charset val="178"/>
      </rPr>
      <t xml:space="preserve">، </t>
    </r>
    <r>
      <rPr>
        <sz val="12"/>
        <color rgb="FF000000"/>
        <rFont val="Calibri"/>
        <family val="2"/>
        <charset val="1"/>
      </rPr>
      <t>ECD يا راديوداروهاي مشابه با احتساب راديودارو و كيت (Brain Perfusion)</t>
    </r>
  </si>
  <si>
    <r>
      <rPr>
        <sz val="12"/>
        <color theme="1"/>
        <rFont val="B Traffic"/>
        <charset val="178"/>
      </rPr>
      <t xml:space="preserve">اسكن قشر كليه‌ها (استاتيك با </t>
    </r>
    <r>
      <rPr>
        <sz val="12"/>
        <color rgb="FF000000"/>
        <rFont val="Calibri"/>
        <family val="2"/>
        <charset val="1"/>
      </rPr>
      <t>DMSA)</t>
    </r>
  </si>
  <si>
    <t>اسكن ديناميک از كليه‌ها با مطالعه جريان خون عروقي و فانکشن کليه بدون مداخله دارويي</t>
  </si>
  <si>
    <t xml:space="preserve">اسکن کلیه با مطالعه جریان عروقی و فانکشن کلیه با و بدون تجویز کاپتوپریل </t>
  </si>
  <si>
    <t xml:space="preserve">اسکن باقیمانده ادرار در مثانه </t>
  </si>
  <si>
    <r>
      <rPr>
        <sz val="12"/>
        <color theme="1"/>
        <rFont val="B Traffic"/>
        <charset val="178"/>
      </rPr>
      <t xml:space="preserve">اسكن رفلاكس ميزناي </t>
    </r>
    <r>
      <rPr>
        <sz val="12"/>
        <color theme="1"/>
        <rFont val="Calibri"/>
        <family val="2"/>
        <charset val="1"/>
      </rPr>
      <t>(</t>
    </r>
    <r>
      <rPr>
        <sz val="12"/>
        <color theme="1"/>
        <rFont val="B Traffic"/>
        <charset val="178"/>
      </rPr>
      <t>بدون احتساب هزينه سوندگذاري</t>
    </r>
    <r>
      <rPr>
        <sz val="12"/>
        <color theme="1"/>
        <rFont val="Calibri"/>
        <family val="2"/>
        <charset val="1"/>
      </rPr>
      <t>)</t>
    </r>
  </si>
  <si>
    <t>اسکن رفلاکس حالب و باقیمانده ادرار در مثانه</t>
  </si>
  <si>
    <r>
      <rPr>
        <sz val="12"/>
        <color rgb="FF000000"/>
        <rFont val="Calibri"/>
        <family val="2"/>
        <charset val="1"/>
      </rPr>
      <t xml:space="preserve"> (</t>
    </r>
    <r>
      <rPr>
        <sz val="12"/>
        <color rgb="FF000000"/>
        <rFont val="B Traffic"/>
        <charset val="178"/>
      </rPr>
      <t>بدون احتساب هزینه سوند گذاری</t>
    </r>
    <r>
      <rPr>
        <sz val="12"/>
        <color rgb="FF000000"/>
        <rFont val="Calibri"/>
        <family val="2"/>
        <charset val="1"/>
      </rPr>
      <t xml:space="preserve">) </t>
    </r>
  </si>
  <si>
    <t xml:space="preserve">اسکن بیضه ها با مطالعه جریان خون عروقی </t>
  </si>
  <si>
    <r>
      <rPr>
        <sz val="12"/>
        <color theme="1"/>
        <rFont val="B Traffic"/>
        <charset val="178"/>
      </rPr>
      <t xml:space="preserve">اسكن مجاري اشكي </t>
    </r>
    <r>
      <rPr>
        <sz val="12"/>
        <color theme="1"/>
        <rFont val="Calibri"/>
        <family val="2"/>
        <charset val="1"/>
      </rPr>
      <t>(</t>
    </r>
    <r>
      <rPr>
        <sz val="12"/>
        <color theme="1"/>
        <rFont val="B Traffic"/>
        <charset val="178"/>
      </rPr>
      <t>داكريوسيستوگرافي</t>
    </r>
    <r>
      <rPr>
        <sz val="12"/>
        <color theme="1"/>
        <rFont val="Calibri"/>
        <family val="2"/>
        <charset val="1"/>
      </rPr>
      <t>)</t>
    </r>
  </si>
  <si>
    <r>
      <rPr>
        <sz val="12"/>
        <color theme="1"/>
        <rFont val="B Traffic"/>
        <charset val="178"/>
      </rPr>
      <t xml:space="preserve">اسکن بخش مرکزی آدرنال و یا تمام بدن برای تعیین محل فئوکروموسیتوم یا سایر تومورهای نورواکتودرمال یا </t>
    </r>
    <r>
      <rPr>
        <sz val="12"/>
        <color rgb="FF000000"/>
        <rFont val="Calibri"/>
        <family val="2"/>
        <charset val="1"/>
      </rPr>
      <t>MIBG</t>
    </r>
  </si>
  <si>
    <r>
      <rPr>
        <sz val="12"/>
        <color theme="1"/>
        <rFont val="B Traffic"/>
        <charset val="178"/>
      </rPr>
      <t xml:space="preserve">درمان پلی سایتمی ورا و لوسمی مزمن و غیره با احتساب رادیو دارو با فسفر </t>
    </r>
    <r>
      <rPr>
        <sz val="12"/>
        <color theme="1"/>
        <rFont val="Calibri"/>
        <family val="2"/>
        <charset val="1"/>
      </rPr>
      <t>32</t>
    </r>
  </si>
  <si>
    <t>اسکن با منوکلنال آنتی بادی نشان دار شده برای تشخیص تومورها و عفونتها</t>
  </si>
  <si>
    <r>
      <rPr>
        <sz val="12"/>
        <color theme="1"/>
        <rFont val="B Traffic"/>
        <charset val="178"/>
      </rPr>
      <t xml:space="preserve">اسکن برای بررسی و لکالیزاسیون تومور های فعال </t>
    </r>
    <r>
      <rPr>
        <sz val="12"/>
        <color theme="1"/>
        <rFont val="Calibri"/>
        <family val="2"/>
        <charset val="1"/>
      </rPr>
      <t>(</t>
    </r>
    <r>
      <rPr>
        <sz val="12"/>
        <color theme="1"/>
        <rFont val="B Traffic"/>
        <charset val="178"/>
      </rPr>
      <t>بررسی تمام بدن در چند مرحله مثلا با گالیم</t>
    </r>
    <r>
      <rPr>
        <sz val="12"/>
        <color theme="1"/>
        <rFont val="Calibri"/>
        <family val="2"/>
        <charset val="1"/>
      </rPr>
      <t>)</t>
    </r>
  </si>
  <si>
    <t>اسکن با منوکلنال آنتی بادی برای تشخیص عفونت</t>
  </si>
  <si>
    <r>
      <rPr>
        <sz val="12"/>
        <color theme="1"/>
        <rFont val="B Traffic"/>
        <charset val="178"/>
      </rPr>
      <t xml:space="preserve">تست تنفسی </t>
    </r>
    <r>
      <rPr>
        <sz val="12"/>
        <color rgb="FF000000"/>
        <rFont val="Calibri"/>
        <family val="2"/>
        <charset val="1"/>
      </rPr>
      <t>Breath Test با کربن رادیواکتیو 14</t>
    </r>
  </si>
  <si>
    <r>
      <rPr>
        <sz val="12"/>
        <color theme="1"/>
        <rFont val="B Traffic"/>
        <charset val="178"/>
      </rPr>
      <t xml:space="preserve">اسکن </t>
    </r>
    <r>
      <rPr>
        <sz val="12"/>
        <color rgb="FF000000"/>
        <rFont val="Calibri"/>
        <family val="2"/>
        <charset val="1"/>
      </rPr>
      <t>RBC برای تشخیص همانژیوم (برای یک عضو یا بیشتر)</t>
    </r>
  </si>
  <si>
    <r>
      <rPr>
        <sz val="12"/>
        <color theme="1"/>
        <rFont val="B Traffic"/>
        <charset val="178"/>
      </rPr>
      <t xml:space="preserve">اسکن تمام بدن </t>
    </r>
    <r>
      <rPr>
        <sz val="12"/>
        <color rgb="FF000000"/>
        <rFont val="Calibri"/>
        <family val="2"/>
        <charset val="1"/>
      </rPr>
      <t xml:space="preserve">DMSA قلیایی </t>
    </r>
  </si>
  <si>
    <t xml:space="preserve">اسکن تمام بدن با گلبول سفید نشاندار شده </t>
  </si>
  <si>
    <r>
      <rPr>
        <sz val="12"/>
        <color theme="1"/>
        <rFont val="B Traffic"/>
        <charset val="178"/>
      </rPr>
      <t xml:space="preserve">اسکن با اگونیست گیرنده سوماتواستاتین </t>
    </r>
    <r>
      <rPr>
        <sz val="12"/>
        <color theme="1"/>
        <rFont val="Calibri"/>
        <family val="2"/>
        <charset val="1"/>
      </rPr>
      <t>(</t>
    </r>
    <r>
      <rPr>
        <sz val="12"/>
        <color theme="1"/>
        <rFont val="B Traffic"/>
        <charset val="178"/>
      </rPr>
      <t>مثل اوکتروتاید</t>
    </r>
    <r>
      <rPr>
        <sz val="12"/>
        <color theme="1"/>
        <rFont val="Calibri"/>
        <family val="2"/>
        <charset val="1"/>
      </rPr>
      <t>)</t>
    </r>
  </si>
  <si>
    <r>
      <rPr>
        <sz val="12"/>
        <color theme="1"/>
        <rFont val="B Traffic"/>
        <charset val="178"/>
      </rPr>
      <t xml:space="preserve">اسکن با سایر پپتیدها نظیر </t>
    </r>
    <r>
      <rPr>
        <sz val="12"/>
        <color rgb="FF000000"/>
        <rFont val="Calibri"/>
        <family val="2"/>
        <charset val="1"/>
      </rPr>
      <t xml:space="preserve">Tc-Bombesin(UBI) </t>
    </r>
    <r>
      <rPr>
        <sz val="12"/>
        <color rgb="FF000000"/>
        <rFont val="B Traffic"/>
        <charset val="178"/>
      </rPr>
      <t>،</t>
    </r>
    <r>
      <rPr>
        <sz val="12"/>
        <color rgb="FF000000"/>
        <rFont val="Calibri"/>
        <family val="2"/>
        <charset val="1"/>
      </rPr>
      <t>Tc-Ubiquicidin</t>
    </r>
    <r>
      <rPr>
        <sz val="12"/>
        <color rgb="FF000000"/>
        <rFont val="B Traffic"/>
        <charset val="178"/>
      </rPr>
      <t>، ...</t>
    </r>
  </si>
  <si>
    <t>تصویربرداری ترمبوز وریدی</t>
  </si>
  <si>
    <r>
      <rPr>
        <sz val="12"/>
        <color theme="1"/>
        <rFont val="B Traffic"/>
        <charset val="178"/>
      </rPr>
      <t>ونوگرافی</t>
    </r>
    <r>
      <rPr>
        <sz val="12"/>
        <color rgb="FF000000"/>
        <rFont val="Calibri"/>
        <family val="2"/>
        <charset val="1"/>
      </rPr>
      <t>unilateral</t>
    </r>
  </si>
  <si>
    <r>
      <rPr>
        <sz val="12"/>
        <color theme="1"/>
        <rFont val="B Traffic"/>
        <charset val="178"/>
      </rPr>
      <t>ونوگرافی</t>
    </r>
    <r>
      <rPr>
        <sz val="12"/>
        <color rgb="FF000000"/>
        <rFont val="Calibri"/>
        <family val="2"/>
        <charset val="1"/>
      </rPr>
      <t>bilateral</t>
    </r>
  </si>
  <si>
    <r>
      <rPr>
        <sz val="12"/>
        <color theme="1"/>
        <rFont val="B Traffic"/>
        <charset val="178"/>
      </rPr>
      <t xml:space="preserve">درمان </t>
    </r>
    <r>
      <rPr>
        <sz val="12"/>
        <color rgb="FF000000"/>
        <rFont val="Calibri"/>
        <family val="2"/>
        <charset val="1"/>
      </rPr>
      <t>MIBG (براي درمان فئوكروموسيتوم، نوروبلاستوم يا تومورهاي مشابه)</t>
    </r>
  </si>
  <si>
    <r>
      <rPr>
        <sz val="12"/>
        <color rgb="FF000000"/>
        <rFont val="Calibri"/>
        <family val="2"/>
        <charset val="1"/>
      </rPr>
      <t xml:space="preserve"> (</t>
    </r>
    <r>
      <rPr>
        <sz val="12"/>
        <color rgb="FF000000"/>
        <rFont val="B Traffic"/>
        <charset val="178"/>
      </rPr>
      <t>بدون احتساب هزينه بستري</t>
    </r>
    <r>
      <rPr>
        <sz val="12"/>
        <color rgb="FF000000"/>
        <rFont val="Calibri"/>
        <family val="2"/>
        <charset val="1"/>
      </rPr>
      <t>)(</t>
    </r>
    <r>
      <rPr>
        <sz val="12"/>
        <color rgb="FF000000"/>
        <rFont val="B Traffic"/>
        <charset val="178"/>
      </rPr>
      <t>هزينه راديودارو به صورت جداگانه و براساس قیمت اعلامی وزارت بهداشت، درمان و آموزش پزشکی قابل محاسبه و پرداخت مي‌باشد</t>
    </r>
    <r>
      <rPr>
        <sz val="12"/>
        <color rgb="FF000000"/>
        <rFont val="Calibri"/>
        <family val="2"/>
        <charset val="1"/>
      </rPr>
      <t>)</t>
    </r>
  </si>
  <si>
    <r>
      <rPr>
        <sz val="12"/>
        <color theme="1"/>
        <rFont val="B Traffic"/>
        <charset val="178"/>
      </rPr>
      <t xml:space="preserve">درمان متاستاز هاي منتشر استخوان با تزريق وريدي راديو دارو هاي مختلف نظير ساماريوم </t>
    </r>
    <r>
      <rPr>
        <sz val="12"/>
        <color theme="1"/>
        <rFont val="Calibri"/>
        <family val="2"/>
        <charset val="1"/>
      </rPr>
      <t>153</t>
    </r>
    <r>
      <rPr>
        <sz val="12"/>
        <color theme="1"/>
        <rFont val="B Traffic"/>
        <charset val="178"/>
      </rPr>
      <t xml:space="preserve">، رنيوم </t>
    </r>
    <r>
      <rPr>
        <sz val="12"/>
        <color theme="1"/>
        <rFont val="Calibri"/>
        <family val="2"/>
        <charset val="1"/>
      </rPr>
      <t xml:space="preserve">188 </t>
    </r>
    <r>
      <rPr>
        <sz val="12"/>
        <color theme="1"/>
        <rFont val="B Traffic"/>
        <charset val="178"/>
      </rPr>
      <t xml:space="preserve">و </t>
    </r>
    <r>
      <rPr>
        <sz val="12"/>
        <color theme="1"/>
        <rFont val="Calibri"/>
        <family val="2"/>
        <charset val="1"/>
      </rPr>
      <t>186</t>
    </r>
    <r>
      <rPr>
        <sz val="12"/>
        <color theme="1"/>
        <rFont val="B Traffic"/>
        <charset val="178"/>
      </rPr>
      <t xml:space="preserve">، لوتشيوم </t>
    </r>
    <r>
      <rPr>
        <sz val="12"/>
        <color theme="1"/>
        <rFont val="Calibri"/>
        <family val="2"/>
        <charset val="1"/>
      </rPr>
      <t xml:space="preserve">177 </t>
    </r>
  </si>
  <si>
    <r>
      <rPr>
        <sz val="12"/>
        <color theme="1"/>
        <rFont val="B Traffic"/>
        <charset val="178"/>
      </rPr>
      <t xml:space="preserve">درمان اتنخابي متاستاز کبدي با راديوداروهاي ميکروسفر </t>
    </r>
    <r>
      <rPr>
        <sz val="12"/>
        <color theme="1"/>
        <rFont val="Calibri"/>
        <family val="2"/>
        <charset val="1"/>
      </rPr>
      <t>(</t>
    </r>
    <r>
      <rPr>
        <sz val="12"/>
        <color theme="1"/>
        <rFont val="B Traffic"/>
        <charset val="178"/>
      </rPr>
      <t>راديوابلاسيون متاستازهاي موضعي داخل کبدي</t>
    </r>
    <r>
      <rPr>
        <sz val="12"/>
        <color theme="1"/>
        <rFont val="Calibri"/>
        <family val="2"/>
        <charset val="1"/>
      </rPr>
      <t>)</t>
    </r>
  </si>
  <si>
    <r>
      <rPr>
        <sz val="12"/>
        <color rgb="FF000000"/>
        <rFont val="B Traffic"/>
        <charset val="178"/>
      </rPr>
      <t xml:space="preserve">بدون احتساب هزینه آنژیوگرافی سلکتیو </t>
    </r>
    <r>
      <rPr>
        <sz val="12"/>
        <color rgb="FF000000"/>
        <rFont val="Calibri"/>
        <family val="2"/>
        <charset val="1"/>
      </rPr>
      <t>(</t>
    </r>
    <r>
      <rPr>
        <sz val="12"/>
        <color rgb="FF000000"/>
        <rFont val="B Traffic"/>
        <charset val="178"/>
      </rPr>
      <t>هزينه راديودارو به صورت جداگانه و براساس قیمت اعلامی وزارت بهداشت، درمان و آموزش پزشکی قابل محاسبه و پرداخت مي‌باشد</t>
    </r>
    <r>
      <rPr>
        <sz val="12"/>
        <color rgb="FF000000"/>
        <rFont val="Calibri"/>
        <family val="2"/>
        <charset val="1"/>
      </rPr>
      <t>)</t>
    </r>
  </si>
  <si>
    <r>
      <rPr>
        <sz val="12"/>
        <color theme="1"/>
        <rFont val="B Traffic"/>
        <charset val="178"/>
      </rPr>
      <t xml:space="preserve">درمان داخل مفصلي با راديوداروها </t>
    </r>
    <r>
      <rPr>
        <sz val="12"/>
        <color theme="1"/>
        <rFont val="Calibri"/>
        <family val="2"/>
        <charset val="1"/>
      </rPr>
      <t>(</t>
    </r>
    <r>
      <rPr>
        <sz val="12"/>
        <color theme="1"/>
        <rFont val="B Traffic"/>
        <charset val="178"/>
      </rPr>
      <t xml:space="preserve">راديوسينووکتومي با ايتريوم </t>
    </r>
    <r>
      <rPr>
        <sz val="12"/>
        <color theme="1"/>
        <rFont val="Calibri"/>
        <family val="2"/>
        <charset val="1"/>
      </rPr>
      <t>90</t>
    </r>
    <r>
      <rPr>
        <sz val="12"/>
        <color theme="1"/>
        <rFont val="B Traffic"/>
        <charset val="178"/>
      </rPr>
      <t xml:space="preserve">، رنيوم </t>
    </r>
    <r>
      <rPr>
        <sz val="12"/>
        <color theme="1"/>
        <rFont val="Calibri"/>
        <family val="2"/>
        <charset val="1"/>
      </rPr>
      <t xml:space="preserve">186) </t>
    </r>
    <r>
      <rPr>
        <sz val="12"/>
        <color theme="1"/>
        <rFont val="B Traffic"/>
        <charset val="178"/>
      </rPr>
      <t>هزینه پونکسیون داخل مفصلی جداگانه قابل محاسبه و اخذ نمی‌باشد</t>
    </r>
  </si>
  <si>
    <r>
      <rPr>
        <sz val="12"/>
        <color theme="1"/>
        <rFont val="B Traffic"/>
        <charset val="178"/>
      </rPr>
      <t xml:space="preserve">اسکن </t>
    </r>
    <r>
      <rPr>
        <sz val="12"/>
        <color rgb="FF000000"/>
        <rFont val="Calibri"/>
        <family val="2"/>
        <charset val="1"/>
      </rPr>
      <t xml:space="preserve">PET-CT تمام بدن با FDG بدون احتساب هزینه پرتوداروی FDG </t>
    </r>
  </si>
  <si>
    <r>
      <rPr>
        <sz val="12"/>
        <color theme="1"/>
        <rFont val="B Traffic"/>
        <charset val="178"/>
      </rPr>
      <t xml:space="preserve">اسکن </t>
    </r>
    <r>
      <rPr>
        <sz val="12"/>
        <color rgb="FF000000"/>
        <rFont val="Calibri"/>
        <family val="2"/>
        <charset val="1"/>
      </rPr>
      <t xml:space="preserve">PET-CT عضله قلب با FDG بدون احتساب هزینه پرتوداروی FDG </t>
    </r>
  </si>
  <si>
    <r>
      <rPr>
        <sz val="12"/>
        <color theme="1"/>
        <rFont val="B Traffic"/>
        <charset val="178"/>
      </rPr>
      <t xml:space="preserve">اسکن </t>
    </r>
    <r>
      <rPr>
        <sz val="12"/>
        <color rgb="FF000000"/>
        <rFont val="Calibri"/>
        <family val="2"/>
        <charset val="1"/>
      </rPr>
      <t xml:space="preserve">PET-CT مغز با FDG بدون احتساب هزینه پرتوداروی FDG </t>
    </r>
  </si>
  <si>
    <r>
      <rPr>
        <sz val="12"/>
        <color theme="1"/>
        <rFont val="B Traffic"/>
        <charset val="178"/>
      </rPr>
      <t xml:space="preserve">اندازه گیری </t>
    </r>
    <r>
      <rPr>
        <sz val="12"/>
        <color rgb="FF000000"/>
        <rFont val="Calibri"/>
        <family val="2"/>
        <charset val="1"/>
      </rPr>
      <t>GFR کلیه ها به روش پزشکی هسته ای</t>
    </r>
  </si>
  <si>
    <t>اسکن به روش اسپکت</t>
  </si>
  <si>
    <r>
      <rPr>
        <sz val="12"/>
        <color rgb="FF000000"/>
        <rFont val="Calibri"/>
        <family val="2"/>
        <charset val="1"/>
      </rPr>
      <t>(</t>
    </r>
    <r>
      <rPr>
        <sz val="12"/>
        <color rgb="FF000000"/>
        <rFont val="B Traffic"/>
        <charset val="178"/>
      </rPr>
      <t>در صورت انجام، این کد را به ارزش نسبی پایه سایر کدها، اضافه نمائید</t>
    </r>
    <r>
      <rPr>
        <sz val="12"/>
        <color rgb="FF000000"/>
        <rFont val="Calibri"/>
        <family val="2"/>
        <charset val="1"/>
      </rPr>
      <t>)</t>
    </r>
  </si>
  <si>
    <r>
      <rPr>
        <sz val="12"/>
        <color theme="1"/>
        <rFont val="B Traffic"/>
        <charset val="178"/>
      </rPr>
      <t xml:space="preserve">اسکن به روش اسپکت </t>
    </r>
    <r>
      <rPr>
        <sz val="12"/>
        <color rgb="FF000000"/>
        <rFont val="Calibri"/>
        <family val="2"/>
        <charset val="1"/>
      </rPr>
      <t>CT (با یا بدون attenuation correction) به مبلغ مبنا اضافه می شود</t>
    </r>
  </si>
  <si>
    <r>
      <rPr>
        <sz val="12"/>
        <color theme="1"/>
        <rFont val="B Traffic"/>
        <charset val="178"/>
      </rPr>
      <t xml:space="preserve">رادیوداروی </t>
    </r>
    <r>
      <rPr>
        <sz val="12"/>
        <color rgb="FF000000"/>
        <rFont val="Calibri"/>
        <family val="2"/>
        <charset val="1"/>
      </rPr>
      <t>FDG18 برای اسکن PET-CT</t>
    </r>
  </si>
  <si>
    <t xml:space="preserve">مدیریت درمان رادیوتراپی پیش از شروع درمان </t>
  </si>
  <si>
    <r>
      <rPr>
        <sz val="12"/>
        <color rgb="FF000000"/>
        <rFont val="Calibri"/>
        <family val="2"/>
        <charset val="1"/>
      </rPr>
      <t>(</t>
    </r>
    <r>
      <rPr>
        <sz val="12"/>
        <color rgb="FF000000"/>
        <rFont val="B Traffic"/>
        <charset val="178"/>
      </rPr>
      <t>شامل معاینه و شرح حال کامل همراه با ثبت در پرونده، بررسی و تفسیرگزارش پاتولوژی، تصویربرداری‌های پزشکی و آزمایش ها، مرحله‌بندی بیمار و تعیین برنامه کلی درمان شامل مدالیته‌های درمانی و نحوه تجویز آنها</t>
    </r>
    <r>
      <rPr>
        <sz val="12"/>
        <color rgb="FF000000"/>
        <rFont val="Calibri"/>
        <family val="2"/>
        <charset val="1"/>
      </rPr>
      <t>)</t>
    </r>
  </si>
  <si>
    <r>
      <rPr>
        <sz val="12"/>
        <color theme="1"/>
        <rFont val="B Traffic"/>
        <charset val="178"/>
      </rPr>
      <t xml:space="preserve">مدیریت درمان رادیوتراپی در حین درمان به ازای هر </t>
    </r>
    <r>
      <rPr>
        <sz val="12"/>
        <color theme="1"/>
        <rFont val="Calibri"/>
        <family val="2"/>
        <charset val="1"/>
      </rPr>
      <t xml:space="preserve">5 </t>
    </r>
    <r>
      <rPr>
        <sz val="12"/>
        <color theme="1"/>
        <rFont val="B Traffic"/>
        <charset val="178"/>
      </rPr>
      <t>جلسه که درمان‌های چند بار در روز را نیز شامل می‌شود و لزومی ندارد جلسات درمانی در روزهای پشت سر هم باشند</t>
    </r>
    <r>
      <rPr>
        <sz val="12"/>
        <color theme="1"/>
        <rFont val="Calibri"/>
        <family val="2"/>
        <charset val="1"/>
      </rPr>
      <t xml:space="preserve">. </t>
    </r>
    <r>
      <rPr>
        <sz val="12"/>
        <color theme="1"/>
        <rFont val="B Traffic"/>
        <charset val="178"/>
      </rPr>
      <t xml:space="preserve">یک تا چهار جلسه باقیمانده در انتهای درمان نیز به عنوان یک مجموعه پنج‌تایی در نظر گرفته می‌شود </t>
    </r>
  </si>
  <si>
    <r>
      <rPr>
        <sz val="12"/>
        <color rgb="FF000000"/>
        <rFont val="Calibri"/>
        <family val="2"/>
        <charset val="1"/>
      </rPr>
      <t>(</t>
    </r>
    <r>
      <rPr>
        <sz val="12"/>
        <color rgb="FF000000"/>
        <rFont val="B Traffic"/>
        <charset val="178"/>
      </rPr>
      <t xml:space="preserve">شامل بررسی تصویربرداری‌ها و آزمایش‌ها، مرور پورتال فیلم، مرور دوزیمتری، انجام دوز و پارامترهای درمانی و مرور تنظیمات یا </t>
    </r>
    <r>
      <rPr>
        <sz val="12"/>
        <color rgb="FF000000"/>
        <rFont val="Calibri"/>
        <family val="2"/>
        <charset val="1"/>
      </rPr>
      <t xml:space="preserve">set up </t>
    </r>
    <r>
      <rPr>
        <sz val="12"/>
        <color rgb="FF000000"/>
        <rFont val="B Traffic"/>
        <charset val="178"/>
      </rPr>
      <t>درمان</t>
    </r>
    <r>
      <rPr>
        <sz val="12"/>
        <color rgb="FF000000"/>
        <rFont val="Calibri"/>
        <family val="2"/>
        <charset val="1"/>
      </rPr>
      <t>)</t>
    </r>
  </si>
  <si>
    <t xml:space="preserve"> سیمولاتور با گرافی ساده برای دوره کامل رادیوتراپی</t>
  </si>
  <si>
    <r>
      <rPr>
        <sz val="12"/>
        <color rgb="FF000000"/>
        <rFont val="Calibri"/>
        <family val="2"/>
        <charset val="1"/>
      </rPr>
      <t xml:space="preserve"> (</t>
    </r>
    <r>
      <rPr>
        <sz val="12"/>
        <color rgb="FF000000"/>
        <rFont val="B Traffic"/>
        <charset val="178"/>
      </rPr>
      <t>هزینه رادیولوژی جداگانه قابل محاسبه و اخذ می‌باشد</t>
    </r>
    <r>
      <rPr>
        <sz val="12"/>
        <color rgb="FF000000"/>
        <rFont val="Calibri"/>
        <family val="2"/>
        <charset val="1"/>
      </rPr>
      <t>) (</t>
    </r>
    <r>
      <rPr>
        <sz val="12"/>
        <color rgb="FF000000"/>
        <rFont val="B Traffic"/>
        <charset val="178"/>
      </rPr>
      <t xml:space="preserve">این کد همراه با کد </t>
    </r>
    <r>
      <rPr>
        <sz val="12"/>
        <color rgb="FF000000"/>
        <rFont val="Calibri"/>
        <family val="2"/>
        <charset val="1"/>
      </rPr>
      <t xml:space="preserve">705305 </t>
    </r>
    <r>
      <rPr>
        <sz val="12"/>
        <color rgb="FF000000"/>
        <rFont val="B Traffic"/>
        <charset val="178"/>
      </rPr>
      <t>قابل گزارش، محاسبه و اخذ نمی‌باشد</t>
    </r>
    <r>
      <rPr>
        <sz val="12"/>
        <color rgb="FF000000"/>
        <rFont val="Calibri"/>
        <family val="2"/>
        <charset val="1"/>
      </rPr>
      <t>)</t>
    </r>
  </si>
  <si>
    <t xml:space="preserve">سیمولاتور با سایر روشهای تصویربرداری </t>
  </si>
  <si>
    <r>
      <rPr>
        <sz val="12"/>
        <color rgb="FF000000"/>
        <rFont val="Calibri"/>
        <family val="2"/>
        <charset val="1"/>
      </rPr>
      <t>(</t>
    </r>
    <r>
      <rPr>
        <sz val="12"/>
        <color rgb="FF000000"/>
        <rFont val="B Traffic"/>
        <charset val="178"/>
      </rPr>
      <t>سی تی اسکن، ام ار ای و سونوگرافی و پت اسکن</t>
    </r>
    <r>
      <rPr>
        <sz val="12"/>
        <color rgb="FF000000"/>
        <rFont val="Calibri"/>
        <family val="2"/>
        <charset val="1"/>
      </rPr>
      <t xml:space="preserve">) </t>
    </r>
    <r>
      <rPr>
        <sz val="12"/>
        <color rgb="FF000000"/>
        <rFont val="B Traffic"/>
        <charset val="178"/>
      </rPr>
      <t xml:space="preserve">برای دوره کامل رادیوتراپی </t>
    </r>
    <r>
      <rPr>
        <sz val="12"/>
        <color rgb="FF000000"/>
        <rFont val="Calibri"/>
        <family val="2"/>
        <charset val="1"/>
      </rPr>
      <t>(</t>
    </r>
    <r>
      <rPr>
        <sz val="12"/>
        <color rgb="FF000000"/>
        <rFont val="B Traffic"/>
        <charset val="178"/>
      </rPr>
      <t xml:space="preserve">این کد همراه با کد </t>
    </r>
    <r>
      <rPr>
        <sz val="12"/>
        <color rgb="FF000000"/>
        <rFont val="Calibri"/>
        <family val="2"/>
        <charset val="1"/>
      </rPr>
      <t xml:space="preserve">705300 </t>
    </r>
    <r>
      <rPr>
        <sz val="12"/>
        <color rgb="FF000000"/>
        <rFont val="B Traffic"/>
        <charset val="178"/>
      </rPr>
      <t>قابل گزارش، محاسبه و اخذ نمی‌باشد</t>
    </r>
    <r>
      <rPr>
        <sz val="12"/>
        <color rgb="FF000000"/>
        <rFont val="Calibri"/>
        <family val="2"/>
        <charset val="1"/>
      </rPr>
      <t>)</t>
    </r>
  </si>
  <si>
    <t>طراحی درمان برای یک ناحیه درمانی با فیلد ساده برای دوره کامل رادیوتراپی</t>
  </si>
  <si>
    <r>
      <rPr>
        <sz val="12"/>
        <color rgb="FF000000"/>
        <rFont val="Calibri"/>
        <family val="2"/>
        <charset val="1"/>
      </rPr>
      <t>(</t>
    </r>
    <r>
      <rPr>
        <sz val="12"/>
        <color rgb="FF000000"/>
        <rFont val="B Traffic"/>
        <charset val="178"/>
      </rPr>
      <t>این کد در طول دوره درمان فقط یکبار قابل محاسبه و اخذ می‌باشد</t>
    </r>
    <r>
      <rPr>
        <sz val="12"/>
        <color rgb="FF000000"/>
        <rFont val="Calibri"/>
        <family val="2"/>
        <charset val="1"/>
      </rPr>
      <t>)</t>
    </r>
  </si>
  <si>
    <r>
      <rPr>
        <sz val="12"/>
        <color theme="1"/>
        <rFont val="B Traffic"/>
        <charset val="178"/>
      </rPr>
      <t xml:space="preserve">مدیریت و تجویز انجام درمان رادیوتراپی غیر </t>
    </r>
    <r>
      <rPr>
        <sz val="12"/>
        <color rgb="FF000000"/>
        <rFont val="Calibri"/>
        <family val="2"/>
        <charset val="1"/>
      </rPr>
      <t>Conformal برای هر جلسه</t>
    </r>
  </si>
  <si>
    <r>
      <rPr>
        <sz val="12"/>
        <color theme="1"/>
        <rFont val="B Traffic"/>
        <charset val="178"/>
      </rPr>
      <t xml:space="preserve">محاسبات پایه رادیوتراپی شامل دوزیمتری و دوزیمتری اختصاصی ارزیابی پارامترهای درمان، تضمین کیفیت انتقال دوز، دوز عمقی محور مرکزی، </t>
    </r>
    <r>
      <rPr>
        <sz val="12"/>
        <color rgb="FF000000"/>
        <rFont val="Calibri"/>
        <family val="2"/>
        <charset val="1"/>
      </rPr>
      <t xml:space="preserve">TDF </t>
    </r>
    <r>
      <rPr>
        <sz val="12"/>
        <color rgb="FF000000"/>
        <rFont val="B Traffic"/>
        <charset val="178"/>
      </rPr>
      <t>،</t>
    </r>
    <r>
      <rPr>
        <sz val="12"/>
        <color rgb="FF000000"/>
        <rFont val="Calibri"/>
        <family val="2"/>
        <charset val="1"/>
      </rPr>
      <t>NSD</t>
    </r>
    <r>
      <rPr>
        <sz val="12"/>
        <color rgb="FF000000"/>
        <rFont val="B Traffic"/>
        <charset val="178"/>
      </rPr>
      <t xml:space="preserve">، محاسبات </t>
    </r>
    <r>
      <rPr>
        <sz val="12"/>
        <color rgb="FF000000"/>
        <rFont val="Calibri"/>
        <family val="2"/>
        <charset val="1"/>
      </rPr>
      <t xml:space="preserve">Gap </t>
    </r>
    <r>
      <rPr>
        <sz val="12"/>
        <color rgb="FF000000"/>
        <rFont val="B Traffic"/>
        <charset val="178"/>
      </rPr>
      <t>،</t>
    </r>
    <r>
      <rPr>
        <sz val="12"/>
        <color rgb="FF000000"/>
        <rFont val="Calibri"/>
        <family val="2"/>
        <charset val="1"/>
      </rPr>
      <t>Off Axis Factor</t>
    </r>
    <r>
      <rPr>
        <sz val="12"/>
        <color rgb="FF000000"/>
        <rFont val="B Traffic"/>
        <charset val="178"/>
      </rPr>
      <t>، فاکتور غیریکنواختی بافت، محاسبات دوز سطحی و عمقی پرتوهای غیریونیزان</t>
    </r>
  </si>
  <si>
    <r>
      <rPr>
        <sz val="12"/>
        <color rgb="FF000000"/>
        <rFont val="Calibri"/>
        <family val="2"/>
        <charset val="1"/>
      </rPr>
      <t>(</t>
    </r>
    <r>
      <rPr>
        <sz val="12"/>
        <color rgb="FF000000"/>
        <rFont val="B Traffic"/>
        <charset val="178"/>
      </rPr>
      <t>این کد به ازای هر فاز درمانی یک بار قابل گزارش می‌باشد</t>
    </r>
    <r>
      <rPr>
        <sz val="12"/>
        <color rgb="FF000000"/>
        <rFont val="Calibri"/>
        <family val="2"/>
        <charset val="1"/>
      </rPr>
      <t>)</t>
    </r>
  </si>
  <si>
    <t>درمان رادیوتراپی بیمار بر روی دستگاه شتاب دهنده خطی به ازای تعداد فیلدهای درمانی در یک دوره کامل رادیوتراپی</t>
  </si>
  <si>
    <r>
      <rPr>
        <sz val="12"/>
        <color rgb="FF000000"/>
        <rFont val="Calibri"/>
        <family val="2"/>
        <charset val="1"/>
      </rPr>
      <t xml:space="preserve"> (</t>
    </r>
    <r>
      <rPr>
        <sz val="12"/>
        <color rgb="FF000000"/>
        <rFont val="B Traffic"/>
        <charset val="178"/>
      </rPr>
      <t>تعرفه رادیولوژی مربوطه جداگانه قابل محاسبه و اخذ می‌باشد</t>
    </r>
    <r>
      <rPr>
        <sz val="12"/>
        <color rgb="FF000000"/>
        <rFont val="Calibri"/>
        <family val="2"/>
        <charset val="1"/>
      </rPr>
      <t xml:space="preserve">)  ( </t>
    </r>
    <r>
      <rPr>
        <sz val="12"/>
        <color rgb="FF000000"/>
        <rFont val="B Traffic"/>
        <charset val="178"/>
      </rPr>
      <t xml:space="preserve">این کد همراه با کد </t>
    </r>
    <r>
      <rPr>
        <sz val="12"/>
        <color rgb="FF000000"/>
        <rFont val="Calibri"/>
        <family val="2"/>
        <charset val="1"/>
      </rPr>
      <t xml:space="preserve">705340 </t>
    </r>
    <r>
      <rPr>
        <sz val="12"/>
        <color rgb="FF000000"/>
        <rFont val="B Traffic"/>
        <charset val="178"/>
      </rPr>
      <t>قابل گزارش، محاسبه و اخذ نمی‌باشد</t>
    </r>
    <r>
      <rPr>
        <sz val="12"/>
        <color rgb="FF000000"/>
        <rFont val="Calibri"/>
        <family val="2"/>
        <charset val="1"/>
      </rPr>
      <t>)</t>
    </r>
  </si>
  <si>
    <r>
      <rPr>
        <sz val="12"/>
        <color rgb="FF000000"/>
        <rFont val="Calibri"/>
        <family val="2"/>
        <charset val="1"/>
      </rPr>
      <t>(</t>
    </r>
    <r>
      <rPr>
        <sz val="12"/>
        <color rgb="FF000000"/>
        <rFont val="B Traffic"/>
        <charset val="178"/>
      </rPr>
      <t xml:space="preserve">این کد همراه با کد </t>
    </r>
    <r>
      <rPr>
        <sz val="12"/>
        <color rgb="FF000000"/>
        <rFont val="Calibri"/>
        <family val="2"/>
        <charset val="1"/>
      </rPr>
      <t xml:space="preserve">705335 </t>
    </r>
    <r>
      <rPr>
        <sz val="12"/>
        <color rgb="FF000000"/>
        <rFont val="B Traffic"/>
        <charset val="178"/>
      </rPr>
      <t>قابل گزارش، محاسبه و اخذ نمی‌باشد</t>
    </r>
    <r>
      <rPr>
        <sz val="12"/>
        <color rgb="FF000000"/>
        <rFont val="Calibri"/>
        <family val="2"/>
        <charset val="1"/>
      </rPr>
      <t>)</t>
    </r>
  </si>
  <si>
    <t xml:space="preserve"> طراحی درمان برای یک ناحیه درمانی با فیلد پیچیده برای دوره کامل رادیوتراپی</t>
  </si>
  <si>
    <t xml:space="preserve">طراحی مجدد درمان برای رادیوتراپی پیچیده برای بیماران که بیش از دو فاز درمانی داشتند، برای اندام‌های دارای اندیکاسیون طراحی مجدد بر اساس فهرست اعلامی وزارت بهداشت، درمان و آموزش پزشکی </t>
  </si>
  <si>
    <r>
      <rPr>
        <sz val="12"/>
        <color rgb="FF000000"/>
        <rFont val="Calibri"/>
        <family val="2"/>
        <charset val="1"/>
      </rPr>
      <t>(</t>
    </r>
    <r>
      <rPr>
        <sz val="12"/>
        <color rgb="FF000000"/>
        <rFont val="B Traffic"/>
        <charset val="178"/>
      </rPr>
      <t>این کد صرفا یکبار قابل گزارش و اخذ می‌باشد</t>
    </r>
    <r>
      <rPr>
        <sz val="12"/>
        <color rgb="FF000000"/>
        <rFont val="Calibri"/>
        <family val="2"/>
        <charset val="1"/>
      </rPr>
      <t>)</t>
    </r>
  </si>
  <si>
    <r>
      <rPr>
        <sz val="12"/>
        <color theme="1"/>
        <rFont val="B Traffic"/>
        <charset val="178"/>
      </rPr>
      <t xml:space="preserve">طراحی و ساخت شیلدهای متعدد، استنت، شیلد </t>
    </r>
    <r>
      <rPr>
        <sz val="12"/>
        <color rgb="FF000000"/>
        <rFont val="Calibri"/>
        <family val="2"/>
        <charset val="1"/>
      </rPr>
      <t>bite یا بولوس برای دوره کامل رادیوتراپی</t>
    </r>
  </si>
  <si>
    <r>
      <rPr>
        <sz val="12"/>
        <color rgb="FF000000"/>
        <rFont val="Calibri"/>
        <family val="2"/>
        <charset val="1"/>
      </rPr>
      <t xml:space="preserve"> (</t>
    </r>
    <r>
      <rPr>
        <sz val="12"/>
        <color rgb="FF000000"/>
        <rFont val="B Traffic"/>
        <charset val="178"/>
      </rPr>
      <t xml:space="preserve">این کد همراه با کد </t>
    </r>
    <r>
      <rPr>
        <sz val="12"/>
        <color rgb="FF000000"/>
        <rFont val="Calibri"/>
        <family val="2"/>
        <charset val="1"/>
      </rPr>
      <t xml:space="preserve">705360 </t>
    </r>
    <r>
      <rPr>
        <sz val="12"/>
        <color rgb="FF000000"/>
        <rFont val="B Traffic"/>
        <charset val="178"/>
      </rPr>
      <t>قابل گزارش، محاسبه و اخذ نمی‌باشد</t>
    </r>
    <r>
      <rPr>
        <sz val="12"/>
        <color rgb="FF000000"/>
        <rFont val="Calibri"/>
        <family val="2"/>
        <charset val="1"/>
      </rPr>
      <t>)</t>
    </r>
  </si>
  <si>
    <r>
      <rPr>
        <sz val="12"/>
        <color theme="1"/>
        <rFont val="B Traffic"/>
        <charset val="178"/>
      </rPr>
      <t>طراحی و ساخت شیلد های بی قاعده، شیلدهای خاص، جبران کننده، وج، قالب گیری (</t>
    </r>
    <r>
      <rPr>
        <sz val="12"/>
        <color rgb="FF000000"/>
        <rFont val="Calibri"/>
        <family val="2"/>
        <charset val="1"/>
      </rPr>
      <t>mold) یا casts یا مولتی لیف برای دوره کامل رادیوتراپی</t>
    </r>
  </si>
  <si>
    <r>
      <rPr>
        <sz val="12"/>
        <color rgb="FF000000"/>
        <rFont val="Calibri"/>
        <family val="2"/>
        <charset val="1"/>
      </rPr>
      <t xml:space="preserve"> (</t>
    </r>
    <r>
      <rPr>
        <sz val="12"/>
        <color rgb="FF000000"/>
        <rFont val="B Traffic"/>
        <charset val="178"/>
      </rPr>
      <t xml:space="preserve">این کد همراه با کد </t>
    </r>
    <r>
      <rPr>
        <sz val="12"/>
        <color rgb="FF000000"/>
        <rFont val="Calibri"/>
        <family val="2"/>
        <charset val="1"/>
      </rPr>
      <t xml:space="preserve">705355 </t>
    </r>
    <r>
      <rPr>
        <sz val="12"/>
        <color rgb="FF000000"/>
        <rFont val="B Traffic"/>
        <charset val="178"/>
      </rPr>
      <t>قابل گزارش، محاسبه و اخذ نمی‌باشد</t>
    </r>
    <r>
      <rPr>
        <sz val="12"/>
        <color rgb="FF000000"/>
        <rFont val="Calibri"/>
        <family val="2"/>
        <charset val="1"/>
      </rPr>
      <t>)</t>
    </r>
  </si>
  <si>
    <t>کانتورینک تومور برای دوره کامل رادیوتراپی</t>
  </si>
  <si>
    <r>
      <rPr>
        <sz val="12"/>
        <color rgb="FF000000"/>
        <rFont val="Calibri"/>
        <family val="2"/>
        <charset val="1"/>
      </rPr>
      <t>(</t>
    </r>
    <r>
      <rPr>
        <sz val="12"/>
        <color rgb="FF000000"/>
        <rFont val="B Traffic"/>
        <charset val="178"/>
      </rPr>
      <t xml:space="preserve">این کد همراه با کد </t>
    </r>
    <r>
      <rPr>
        <sz val="12"/>
        <color rgb="FF000000"/>
        <rFont val="Calibri"/>
        <family val="2"/>
        <charset val="1"/>
      </rPr>
      <t xml:space="preserve">705380 </t>
    </r>
    <r>
      <rPr>
        <sz val="12"/>
        <color rgb="FF000000"/>
        <rFont val="B Traffic"/>
        <charset val="178"/>
      </rPr>
      <t>قابل گزارش، محاسبه و اخذ نمی‌باشد</t>
    </r>
    <r>
      <rPr>
        <sz val="12"/>
        <color rgb="FF000000"/>
        <rFont val="Calibri"/>
        <family val="2"/>
        <charset val="1"/>
      </rPr>
      <t>)</t>
    </r>
  </si>
  <si>
    <r>
      <rPr>
        <sz val="12"/>
        <color theme="1"/>
        <rFont val="B Traffic"/>
        <charset val="178"/>
      </rPr>
      <t xml:space="preserve">مدیریت و تجویز انجام درمان رادیوتراپی </t>
    </r>
    <r>
      <rPr>
        <sz val="12"/>
        <color rgb="FF000000"/>
        <rFont val="Calibri"/>
        <family val="2"/>
        <charset val="1"/>
      </rPr>
      <t xml:space="preserve">Conformal برای هر جلسه </t>
    </r>
  </si>
  <si>
    <r>
      <rPr>
        <sz val="12"/>
        <color rgb="FF000000"/>
        <rFont val="Calibri"/>
        <family val="2"/>
        <charset val="1"/>
      </rPr>
      <t>(</t>
    </r>
    <r>
      <rPr>
        <sz val="12"/>
        <color rgb="FF000000"/>
        <rFont val="B Traffic"/>
        <charset val="178"/>
      </rPr>
      <t xml:space="preserve">این کد همراه با کد </t>
    </r>
    <r>
      <rPr>
        <sz val="12"/>
        <color rgb="FF000000"/>
        <rFont val="Calibri"/>
        <family val="2"/>
        <charset val="1"/>
      </rPr>
      <t xml:space="preserve">705375 </t>
    </r>
    <r>
      <rPr>
        <sz val="12"/>
        <color rgb="FF000000"/>
        <rFont val="B Traffic"/>
        <charset val="178"/>
      </rPr>
      <t>قابل گزارش، محاسبه و اخذ نمی‌باشد</t>
    </r>
    <r>
      <rPr>
        <sz val="12"/>
        <color rgb="FF000000"/>
        <rFont val="Calibri"/>
        <family val="2"/>
        <charset val="1"/>
      </rPr>
      <t>)</t>
    </r>
  </si>
  <si>
    <t>کانتورینک ارگان در معرض خطر برای دوره کامل رادیوتراپی</t>
  </si>
  <si>
    <r>
      <rPr>
        <sz val="12"/>
        <color theme="1"/>
        <rFont val="B Traffic"/>
        <charset val="178"/>
      </rPr>
      <t xml:space="preserve">استفاده از پورتال فیلم رادیولوژیک برای تایید </t>
    </r>
    <r>
      <rPr>
        <sz val="12"/>
        <color theme="1"/>
        <rFont val="Calibri"/>
        <family val="2"/>
        <charset val="1"/>
      </rPr>
      <t>(</t>
    </r>
    <r>
      <rPr>
        <sz val="12"/>
        <color theme="1"/>
        <rFont val="B Traffic"/>
        <charset val="178"/>
      </rPr>
      <t>وریفیکاسیون</t>
    </r>
    <r>
      <rPr>
        <sz val="12"/>
        <color theme="1"/>
        <rFont val="Calibri"/>
        <family val="2"/>
        <charset val="1"/>
      </rPr>
      <t xml:space="preserve">) </t>
    </r>
    <r>
      <rPr>
        <sz val="12"/>
        <color theme="1"/>
        <rFont val="B Traffic"/>
        <charset val="178"/>
      </rPr>
      <t>درمان به ازای هر مورد اجرا</t>
    </r>
  </si>
  <si>
    <r>
      <rPr>
        <sz val="12"/>
        <color theme="1"/>
        <rFont val="B Traffic"/>
        <charset val="178"/>
      </rPr>
      <t xml:space="preserve">محاسبات پایه رادیوتراپی جهت درمان ساده رادیوتراپی شامل دوزیمتری و دوزیمتری اختصاصی ارزیابی پارامترهای درمان، تضمین کیفیت انتقال دوز، دوز عمقی محور مرکزی، </t>
    </r>
    <r>
      <rPr>
        <sz val="12"/>
        <color theme="1"/>
        <rFont val="Calibri"/>
        <family val="2"/>
        <charset val="1"/>
      </rPr>
      <t>TDF</t>
    </r>
    <r>
      <rPr>
        <sz val="12"/>
        <color theme="1"/>
        <rFont val="B Traffic"/>
        <charset val="178"/>
      </rPr>
      <t xml:space="preserve">، </t>
    </r>
    <r>
      <rPr>
        <sz val="12"/>
        <color theme="1"/>
        <rFont val="Calibri"/>
        <family val="2"/>
        <charset val="1"/>
      </rPr>
      <t>NSD</t>
    </r>
    <r>
      <rPr>
        <sz val="12"/>
        <color theme="1"/>
        <rFont val="B Traffic"/>
        <charset val="178"/>
      </rPr>
      <t xml:space="preserve">، محاسبات </t>
    </r>
    <r>
      <rPr>
        <sz val="12"/>
        <color theme="1"/>
        <rFont val="Calibri"/>
        <family val="2"/>
        <charset val="1"/>
      </rPr>
      <t>Gap</t>
    </r>
    <r>
      <rPr>
        <sz val="12"/>
        <color theme="1"/>
        <rFont val="B Traffic"/>
        <charset val="178"/>
      </rPr>
      <t xml:space="preserve">، </t>
    </r>
    <r>
      <rPr>
        <sz val="12"/>
        <color theme="1"/>
        <rFont val="Calibri"/>
        <family val="2"/>
        <charset val="1"/>
      </rPr>
      <t>Off Axis Factor</t>
    </r>
    <r>
      <rPr>
        <sz val="12"/>
        <color theme="1"/>
        <rFont val="B Traffic"/>
        <charset val="178"/>
      </rPr>
      <t>، فاکتور یکنواختی بافت، محاسبات دوز سطحی و عمقی پرتوهای غیریونیزان</t>
    </r>
  </si>
  <si>
    <r>
      <rPr>
        <sz val="12"/>
        <color rgb="FF000000"/>
        <rFont val="Calibri"/>
        <family val="2"/>
        <charset val="1"/>
      </rPr>
      <t>(</t>
    </r>
    <r>
      <rPr>
        <sz val="12"/>
        <color rgb="FF000000"/>
        <rFont val="B Traffic"/>
        <charset val="178"/>
      </rPr>
      <t>این کد به ازای هر فاز درمانی یکبار قابل گزارش و اخذ می‌باشد</t>
    </r>
    <r>
      <rPr>
        <sz val="12"/>
        <color rgb="FF000000"/>
        <rFont val="Calibri"/>
        <family val="2"/>
        <charset val="1"/>
      </rPr>
      <t>)</t>
    </r>
  </si>
  <si>
    <r>
      <rPr>
        <sz val="12"/>
        <color theme="1"/>
        <rFont val="B Traffic"/>
        <charset val="178"/>
      </rPr>
      <t xml:space="preserve">محاسبات پایه رادیوتراپی جهت درمان پیچیده رادیوتراپی شامل دوزیمتری و دوزیمتری اختصاصی، ارزیابی پارامترهای درمان، تضمین کیفیت انتقال دوز، دوز عمقی محور مرکزی، </t>
    </r>
    <r>
      <rPr>
        <sz val="12"/>
        <color rgb="FF000000"/>
        <rFont val="Calibri"/>
        <family val="2"/>
        <charset val="1"/>
      </rPr>
      <t>TDF</t>
    </r>
    <r>
      <rPr>
        <sz val="12"/>
        <color rgb="FF000000"/>
        <rFont val="B Traffic"/>
        <charset val="178"/>
      </rPr>
      <t xml:space="preserve">، </t>
    </r>
    <r>
      <rPr>
        <sz val="12"/>
        <color rgb="FF000000"/>
        <rFont val="Calibri"/>
        <family val="2"/>
        <charset val="1"/>
      </rPr>
      <t>NSD</t>
    </r>
    <r>
      <rPr>
        <sz val="12"/>
        <color rgb="FF000000"/>
        <rFont val="B Traffic"/>
        <charset val="178"/>
      </rPr>
      <t xml:space="preserve">، محاسبات </t>
    </r>
    <r>
      <rPr>
        <sz val="12"/>
        <color rgb="FF000000"/>
        <rFont val="Calibri"/>
        <family val="2"/>
        <charset val="1"/>
      </rPr>
      <t xml:space="preserve">Gap </t>
    </r>
    <r>
      <rPr>
        <sz val="12"/>
        <color rgb="FF000000"/>
        <rFont val="B Traffic"/>
        <charset val="178"/>
      </rPr>
      <t>،</t>
    </r>
    <r>
      <rPr>
        <sz val="12"/>
        <color rgb="FF000000"/>
        <rFont val="Calibri"/>
        <family val="2"/>
        <charset val="1"/>
      </rPr>
      <t>Off Axis Factor</t>
    </r>
    <r>
      <rPr>
        <sz val="12"/>
        <color rgb="FF000000"/>
        <rFont val="B Traffic"/>
        <charset val="178"/>
      </rPr>
      <t>، فاکتور غیریکنواختی بافت، محاسبات دوز سطحی و عمقی پرتوهای غیریونیزان</t>
    </r>
  </si>
  <si>
    <r>
      <rPr>
        <sz val="12"/>
        <color rgb="FF000000"/>
        <rFont val="Calibri"/>
        <family val="2"/>
        <charset val="1"/>
      </rPr>
      <t xml:space="preserve"> (</t>
    </r>
    <r>
      <rPr>
        <sz val="12"/>
        <color rgb="FF000000"/>
        <rFont val="B Traffic"/>
        <charset val="178"/>
      </rPr>
      <t>مربوط به دستگاهی که پرتابل فیلم و مولتی لیف نداشته باشند</t>
    </r>
    <r>
      <rPr>
        <sz val="12"/>
        <color rgb="FF000000"/>
        <rFont val="Calibri"/>
        <family val="2"/>
        <charset val="1"/>
      </rPr>
      <t>)</t>
    </r>
  </si>
  <si>
    <r>
      <rPr>
        <sz val="12"/>
        <color theme="1"/>
        <rFont val="B Traffic"/>
        <charset val="178"/>
      </rPr>
      <t xml:space="preserve">درمان رادیوتراپی ساده بیمار بر روی دستگاه شتاب دهنده خطی به ازای تعداد فیلدهای درمانی در یک دوره کامل رادیوتراپی با دستگاه شتاب دهنده خطی با انرژی </t>
    </r>
    <r>
      <rPr>
        <sz val="12"/>
        <color rgb="FF000000"/>
        <rFont val="Calibri"/>
        <family val="2"/>
        <charset val="1"/>
      </rPr>
      <t xml:space="preserve">B بیش از 8 مگاولت تا 15 مگاولت </t>
    </r>
  </si>
  <si>
    <r>
      <rPr>
        <sz val="12"/>
        <color rgb="FF000000"/>
        <rFont val="Calibri"/>
        <family val="2"/>
        <charset val="1"/>
      </rPr>
      <t>(</t>
    </r>
    <r>
      <rPr>
        <sz val="12"/>
        <color rgb="FF000000"/>
        <rFont val="B Traffic"/>
        <charset val="178"/>
      </rPr>
      <t>مربوط به دستگاهی که پرتابل فیلم و مولتی لیف نداشته باشند</t>
    </r>
    <r>
      <rPr>
        <sz val="12"/>
        <color rgb="FF000000"/>
        <rFont val="Calibri"/>
        <family val="2"/>
        <charset val="1"/>
      </rPr>
      <t>)</t>
    </r>
  </si>
  <si>
    <r>
      <rPr>
        <sz val="12"/>
        <color theme="1"/>
        <rFont val="B Traffic"/>
        <charset val="178"/>
      </rPr>
      <t xml:space="preserve">درمان رادیوتراپی ساده بیمار بر روی دستگاه شتاب دهنده خطی به ازای تعداد فیلدهای درمانی در یک دوره کامل رادیوتراپی دستگاه شتاب دهنده خطی با انرژی </t>
    </r>
    <r>
      <rPr>
        <sz val="12"/>
        <color theme="1"/>
        <rFont val="Calibri"/>
        <family val="2"/>
        <charset val="1"/>
      </rPr>
      <t>16</t>
    </r>
    <r>
      <rPr>
        <sz val="12"/>
        <color rgb="FF000000"/>
        <rFont val="Calibri"/>
        <family val="2"/>
        <charset val="1"/>
      </rPr>
      <t>C مگاولت و بیشتر</t>
    </r>
  </si>
  <si>
    <r>
      <rPr>
        <sz val="12"/>
        <color theme="1"/>
        <rFont val="B Traffic"/>
        <charset val="178"/>
      </rPr>
      <t xml:space="preserve">درمان رادیوتراپی پیچیده بیمار بر روی دستگاه شتاب دهنده خطی به ازای تعداد فیلدهای درمانی در یک دوره کامل رادیوتراپی دستگاه شتاب دهنده خطی با انرژی </t>
    </r>
    <r>
      <rPr>
        <sz val="12"/>
        <color rgb="FF000000"/>
        <rFont val="Calibri"/>
        <family val="2"/>
        <charset val="1"/>
      </rPr>
      <t>B بیش از 8 مگاولت تا 15 مگاولت</t>
    </r>
  </si>
  <si>
    <r>
      <rPr>
        <sz val="12"/>
        <color theme="1"/>
        <rFont val="B Traffic"/>
        <charset val="178"/>
      </rPr>
      <t xml:space="preserve">درمان رادیوتراپی پیچیده بیمار بر روی دستگاه شتاب دهنده خطی به ازای تعداد فیلدهای درمانی در یک دوره کامل رادیوتراپی دستگاه شتاب دهنده خطی با انرژی </t>
    </r>
    <r>
      <rPr>
        <sz val="12"/>
        <color theme="1"/>
        <rFont val="Calibri"/>
        <family val="2"/>
        <charset val="1"/>
      </rPr>
      <t>16</t>
    </r>
    <r>
      <rPr>
        <sz val="12"/>
        <color rgb="FF000000"/>
        <rFont val="Calibri"/>
        <family val="2"/>
        <charset val="1"/>
      </rPr>
      <t>C مگاولت و بیشتر</t>
    </r>
  </si>
  <si>
    <t xml:space="preserve">درمان رادیوتراپی ساده بیمار با دستگاه کبالت </t>
  </si>
  <si>
    <t>درمان رادیوتراپی پیچیده بیمار با دستگاه کبالت</t>
  </si>
  <si>
    <r>
      <rPr>
        <sz val="12"/>
        <color theme="1"/>
        <rFont val="B Traffic"/>
        <charset val="178"/>
      </rPr>
      <t xml:space="preserve">سیمولاتور با سایر روشهای تصویربرداری برای دوره کامل رادیوتراپی </t>
    </r>
    <r>
      <rPr>
        <sz val="12"/>
        <color theme="1"/>
        <rFont val="Calibri"/>
        <family val="2"/>
        <charset val="1"/>
      </rPr>
      <t>(</t>
    </r>
    <r>
      <rPr>
        <sz val="12"/>
        <color theme="1"/>
        <rFont val="B Traffic"/>
        <charset val="178"/>
      </rPr>
      <t>سی تی اسکن، ام ار ای، سونوگرافی و پت اسکن</t>
    </r>
    <r>
      <rPr>
        <sz val="12"/>
        <color theme="1"/>
        <rFont val="Calibri"/>
        <family val="2"/>
        <charset val="1"/>
      </rPr>
      <t xml:space="preserve">) </t>
    </r>
  </si>
  <si>
    <t>طراحی درمان برای یک ناحیه درمانی با استفاده از یک فیلد پیچیده برای دوره کامل رادیوتراپی</t>
  </si>
  <si>
    <r>
      <rPr>
        <sz val="12"/>
        <color theme="1"/>
        <rFont val="B Traffic"/>
        <charset val="178"/>
      </rPr>
      <t xml:space="preserve">طراحی مجدد درمان به روش </t>
    </r>
    <r>
      <rPr>
        <sz val="12"/>
        <color theme="1"/>
        <rFont val="Calibri"/>
        <family val="2"/>
        <charset val="1"/>
      </rPr>
      <t xml:space="preserve">IMRT </t>
    </r>
    <r>
      <rPr>
        <sz val="12"/>
        <color theme="1"/>
        <rFont val="B Traffic"/>
        <charset val="178"/>
      </rPr>
      <t xml:space="preserve">برای بیماران که بیش از دو فاز درمانی دارند، برای اندام‌های دارای اندیکاسیون طراحی مجدد بر اساس فهرست اعلامی وزارت بهداشت، درمان و آموزش پزشکی </t>
    </r>
  </si>
  <si>
    <r>
      <rPr>
        <sz val="12"/>
        <color theme="1"/>
        <rFont val="Calibri"/>
        <family val="2"/>
        <charset val="1"/>
      </rPr>
      <t>(</t>
    </r>
    <r>
      <rPr>
        <sz val="12"/>
        <color theme="1"/>
        <rFont val="B Traffic"/>
        <charset val="178"/>
      </rPr>
      <t>این کد صرفا یکبار قابل گزارش و اخذ می‌باشد</t>
    </r>
    <r>
      <rPr>
        <sz val="12"/>
        <color theme="1"/>
        <rFont val="Calibri"/>
        <family val="2"/>
        <charset val="1"/>
      </rPr>
      <t>)</t>
    </r>
  </si>
  <si>
    <r>
      <rPr>
        <sz val="12"/>
        <color theme="1"/>
        <rFont val="B Traffic"/>
        <charset val="178"/>
      </rPr>
      <t xml:space="preserve">مدیریت و تجویز انجام درمان رادیوتراپی </t>
    </r>
    <r>
      <rPr>
        <sz val="12"/>
        <color rgb="FF000000"/>
        <rFont val="Calibri"/>
        <family val="2"/>
        <charset val="1"/>
      </rPr>
      <t>IMRT برای هر جلسه</t>
    </r>
  </si>
  <si>
    <r>
      <rPr>
        <sz val="12"/>
        <color theme="1"/>
        <rFont val="B Traffic"/>
        <charset val="178"/>
      </rPr>
      <t xml:space="preserve">هدایت سی تی اسکن یا </t>
    </r>
    <r>
      <rPr>
        <sz val="12"/>
        <color theme="1"/>
        <rFont val="Calibri"/>
        <family val="2"/>
        <charset val="1"/>
      </rPr>
      <t xml:space="preserve">Cone Beam CT </t>
    </r>
    <r>
      <rPr>
        <sz val="12"/>
        <color theme="1"/>
        <rFont val="B Traffic"/>
        <charset val="178"/>
      </rPr>
      <t>برای تعبیه میدان</t>
    </r>
    <r>
      <rPr>
        <sz val="12"/>
        <color theme="1"/>
        <rFont val="Calibri"/>
        <family val="2"/>
        <charset val="1"/>
      </rPr>
      <t>¬</t>
    </r>
    <r>
      <rPr>
        <sz val="12"/>
        <color theme="1"/>
        <rFont val="B Traffic"/>
        <charset val="178"/>
      </rPr>
      <t xml:space="preserve">های پرتو درمانی </t>
    </r>
    <r>
      <rPr>
        <sz val="12"/>
        <color theme="1"/>
        <rFont val="Calibri"/>
        <family val="2"/>
        <charset val="1"/>
      </rPr>
      <t>(</t>
    </r>
    <r>
      <rPr>
        <sz val="12"/>
        <color theme="1"/>
        <rFont val="B Traffic"/>
        <charset val="178"/>
      </rPr>
      <t>براساس استاندارد</t>
    </r>
    <r>
      <rPr>
        <sz val="12"/>
        <color theme="1"/>
        <rFont val="Calibri"/>
        <family val="2"/>
        <charset val="1"/>
      </rPr>
      <t>¬</t>
    </r>
    <r>
      <rPr>
        <sz val="12"/>
        <color theme="1"/>
        <rFont val="B Traffic"/>
        <charset val="178"/>
      </rPr>
      <t>های ابلاغی وزارت بهداشت، درمان و آموزش پزشکی و اندیکاسیون</t>
    </r>
    <r>
      <rPr>
        <sz val="12"/>
        <color theme="1"/>
        <rFont val="Calibri"/>
        <family val="2"/>
        <charset val="1"/>
      </rPr>
      <t>¬</t>
    </r>
    <r>
      <rPr>
        <sz val="12"/>
        <color theme="1"/>
        <rFont val="B Traffic"/>
        <charset val="178"/>
      </rPr>
      <t xml:space="preserve">های مصوبه هفتاد و نهمین جلسه شورای عالی بیمه سلامت کشور، برای خدمت </t>
    </r>
    <r>
      <rPr>
        <sz val="12"/>
        <color theme="1"/>
        <rFont val="Calibri"/>
        <family val="2"/>
        <charset val="1"/>
      </rPr>
      <t>IMRT</t>
    </r>
    <r>
      <rPr>
        <sz val="12"/>
        <color theme="1"/>
        <rFont val="B Traffic"/>
        <charset val="178"/>
      </rPr>
      <t>، تحت پوشش بیمه پایه قرار می گیرد</t>
    </r>
    <r>
      <rPr>
        <sz val="12"/>
        <color theme="1"/>
        <rFont val="Calibri"/>
        <family val="2"/>
        <charset val="1"/>
      </rPr>
      <t>.) (</t>
    </r>
    <r>
      <rPr>
        <sz val="12"/>
        <color theme="1"/>
        <rFont val="B Traffic"/>
        <charset val="178"/>
      </rPr>
      <t xml:space="preserve">انجام همزمان این  خدمت با کد ملی </t>
    </r>
    <r>
      <rPr>
        <sz val="12"/>
        <color theme="1"/>
        <rFont val="Calibri"/>
        <family val="2"/>
        <charset val="1"/>
      </rPr>
      <t xml:space="preserve">705470 </t>
    </r>
    <r>
      <rPr>
        <sz val="12"/>
        <color theme="1"/>
        <rFont val="B Traffic"/>
        <charset val="178"/>
      </rPr>
      <t>در یک روز قابل محاسبه و پرداخت نمی باشد</t>
    </r>
    <r>
      <rPr>
        <sz val="12"/>
        <color theme="1"/>
        <rFont val="Calibri"/>
        <family val="2"/>
        <charset val="1"/>
      </rPr>
      <t>)</t>
    </r>
  </si>
  <si>
    <t>7.25</t>
  </si>
  <si>
    <r>
      <rPr>
        <sz val="12"/>
        <color theme="1"/>
        <rFont val="B Traffic"/>
        <charset val="178"/>
      </rPr>
      <t xml:space="preserve">محاسبات </t>
    </r>
    <r>
      <rPr>
        <sz val="12"/>
        <color rgb="FF000000"/>
        <rFont val="Calibri"/>
        <family val="2"/>
        <charset val="1"/>
      </rPr>
      <t>IMRT</t>
    </r>
    <r>
      <rPr>
        <sz val="12"/>
        <color rgb="FF000000"/>
        <rFont val="B Traffic"/>
        <charset val="178"/>
      </rPr>
      <t>، شامل هیستوگرام دوز- حجم برای بافت هدف و تعیین تحمل نسبی ارگان های حیاتی</t>
    </r>
  </si>
  <si>
    <r>
      <rPr>
        <sz val="12"/>
        <color theme="1"/>
        <rFont val="B Traffic"/>
        <charset val="178"/>
      </rPr>
      <t xml:space="preserve">درمان رادیوتراپی بیمار با روش </t>
    </r>
    <r>
      <rPr>
        <sz val="12"/>
        <color rgb="FF000000"/>
        <rFont val="Calibri"/>
        <family val="2"/>
        <charset val="1"/>
      </rPr>
      <t>IMRT به ازای تعداد جلسات درمانی در یک دوره کامل رادیوتراپی</t>
    </r>
  </si>
  <si>
    <r>
      <rPr>
        <sz val="12"/>
        <color theme="1"/>
        <rFont val="B Traffic"/>
        <charset val="178"/>
      </rPr>
      <t xml:space="preserve">درمان براکی تراپی بیمار بر روی دستگاه </t>
    </r>
    <r>
      <rPr>
        <sz val="12"/>
        <color rgb="FF000000"/>
        <rFont val="Calibri"/>
        <family val="2"/>
        <charset val="1"/>
      </rPr>
      <t xml:space="preserve">HDR (دوز بالا) به ازای هر جلسه (برای دستگاه MDR </t>
    </r>
    <r>
      <rPr>
        <sz val="12"/>
        <color rgb="FF000000"/>
        <rFont val="B Traffic"/>
        <charset val="178"/>
      </rPr>
      <t>،</t>
    </r>
    <r>
      <rPr>
        <sz val="12"/>
        <color rgb="FF000000"/>
        <rFont val="Calibri"/>
        <family val="2"/>
        <charset val="1"/>
      </rPr>
      <t>70 درصد تعرفه مربوطه قابل اخذ می‌باشد)</t>
    </r>
  </si>
  <si>
    <t xml:space="preserve"> براکی تراپی سیلندر واژینال و رکتال شامل قراردادن اپلیکاتور، محاسبات فیزیک براکی تراپی و دوزیمتری وصل به دستگاه براکی تراپی بابت هر جلسه</t>
  </si>
  <si>
    <r>
      <rPr>
        <sz val="12"/>
        <color theme="1"/>
        <rFont val="B Traffic"/>
        <charset val="178"/>
      </rPr>
      <t xml:space="preserve">براکی تراپی سیلندر اوویید واژینال شامل قراردادن اپلیکاتور،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t>
    </r>
    <r>
      <rPr>
        <sz val="12"/>
        <color theme="1"/>
        <rFont val="B Traffic"/>
        <charset val="178"/>
      </rPr>
      <t>، محاسبات فیزیک براکی تراپی و دوزیمتری وصل به دستگاه براکی تراپی بابت هر جلسه</t>
    </r>
  </si>
  <si>
    <r>
      <rPr>
        <sz val="12"/>
        <color theme="1"/>
        <rFont val="B Traffic"/>
        <charset val="178"/>
      </rPr>
      <t xml:space="preserve"> براکی تراپی سیلندرتاندوم اویید شامل قراردادن اپلیکاتور،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t>
    </r>
    <r>
      <rPr>
        <sz val="12"/>
        <color theme="1"/>
        <rFont val="B Traffic"/>
        <charset val="178"/>
      </rPr>
      <t>، محاسبات فیزیک براکی تراپی و دوزیمتری وصل به دستگاه براکی تراپی بابت هر جلسه</t>
    </r>
  </si>
  <si>
    <r>
      <rPr>
        <sz val="12"/>
        <color theme="1"/>
        <rFont val="B Traffic"/>
        <charset val="178"/>
      </rPr>
      <t xml:space="preserve"> براکی تراپی مری یا نازوفارنکس یا ریه شامل قراردادن اپلیکاتور یا سوزن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 xml:space="preserve">) </t>
    </r>
    <r>
      <rPr>
        <sz val="12"/>
        <color theme="1"/>
        <rFont val="B Traffic"/>
        <charset val="178"/>
      </rPr>
      <t>محاسبات فیزیک براکی تراپی و دوزیمتری وصل به دستگاه براکی تراپی بابت هر جلسه</t>
    </r>
  </si>
  <si>
    <r>
      <rPr>
        <sz val="12"/>
        <color theme="1"/>
        <rFont val="B Traffic"/>
        <charset val="178"/>
      </rPr>
      <t xml:space="preserve"> براکی تراپی مجاری صفراوی شامل قراردادن اپلیکاتور یا سوزن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t>
    </r>
    <r>
      <rPr>
        <sz val="12"/>
        <color theme="1"/>
        <rFont val="B Traffic"/>
        <charset val="178"/>
      </rPr>
      <t>، محاسبات فیزیک براکی تراپی و دوزیمتری وصل به دستگاه براکی تراپی بابت هر جلسه</t>
    </r>
  </si>
  <si>
    <r>
      <rPr>
        <sz val="12"/>
        <color theme="1"/>
        <rFont val="B Traffic"/>
        <charset val="178"/>
      </rPr>
      <t xml:space="preserve">براکی تراپی سطحی پوستی شامل قراردادن اپلیکاتور یا سوزن،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t>
    </r>
    <r>
      <rPr>
        <sz val="12"/>
        <color theme="1"/>
        <rFont val="B Traffic"/>
        <charset val="178"/>
      </rPr>
      <t>، محاسبات فیزیک براکی تراپی و دوزیمتری وصل به دستگاه براکی تراپی بابت هر جلسه</t>
    </r>
  </si>
  <si>
    <r>
      <rPr>
        <sz val="12"/>
        <color theme="1"/>
        <rFont val="B Traffic"/>
        <charset val="178"/>
      </rPr>
      <t xml:space="preserve"> براکی تراپی ارگان های لگنی </t>
    </r>
    <r>
      <rPr>
        <sz val="12"/>
        <color theme="1"/>
        <rFont val="Calibri"/>
        <family val="2"/>
        <charset val="1"/>
      </rPr>
      <t>(</t>
    </r>
    <r>
      <rPr>
        <sz val="12"/>
        <color theme="1"/>
        <rFont val="B Traffic"/>
        <charset val="178"/>
      </rPr>
      <t>غیراز پروستات</t>
    </r>
    <r>
      <rPr>
        <sz val="12"/>
        <color theme="1"/>
        <rFont val="Calibri"/>
        <family val="2"/>
        <charset val="1"/>
      </rPr>
      <t xml:space="preserve">) </t>
    </r>
    <r>
      <rPr>
        <sz val="12"/>
        <color theme="1"/>
        <rFont val="B Traffic"/>
        <charset val="178"/>
      </rPr>
      <t xml:space="preserve">شامل قراردادن اپلیکاتور یا سوزن،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t>
    </r>
    <r>
      <rPr>
        <sz val="12"/>
        <color theme="1"/>
        <rFont val="B Traffic"/>
        <charset val="178"/>
      </rPr>
      <t>، محاسبات فیزیک براکی تراپی و دوزیمتری وصل به دستگاه براکی تراپی بابت هر جلسه</t>
    </r>
  </si>
  <si>
    <r>
      <rPr>
        <sz val="12"/>
        <color theme="1"/>
        <rFont val="B Traffic"/>
        <charset val="178"/>
      </rPr>
      <t xml:space="preserve">براکی تراپی بافت نرم سرگردن و اندام ها شامل قراردادن اپلیکاتور یا سوزن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t>
    </r>
    <r>
      <rPr>
        <sz val="12"/>
        <color theme="1"/>
        <rFont val="B Traffic"/>
        <charset val="178"/>
      </rPr>
      <t>، محاسبات فیزیک براکی تراپی و دوزیمتری وصل به دستگاه براکی تراپی بابت هر جلسه</t>
    </r>
  </si>
  <si>
    <r>
      <rPr>
        <sz val="12"/>
        <color theme="1"/>
        <rFont val="B Traffic"/>
        <charset val="178"/>
      </rPr>
      <t xml:space="preserve">براکی تراپی پروستات شامل قراردادن اپلیکاتور یا سوزن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t>
    </r>
    <r>
      <rPr>
        <sz val="12"/>
        <color theme="1"/>
        <rFont val="B Traffic"/>
        <charset val="178"/>
      </rPr>
      <t>، محاسبات فیزیک براکی تراپی و دوزیمتری وصل به دستگاه براکی تراپی بابت هر جلسه</t>
    </r>
  </si>
  <si>
    <r>
      <rPr>
        <sz val="12"/>
        <color theme="1"/>
        <rFont val="B Traffic"/>
        <charset val="178"/>
      </rPr>
      <t xml:space="preserve"> براکی تراپی مغز شامل قراردادن اپلیکاتور یا سوزن طراحی درمان سه بعدی </t>
    </r>
    <r>
      <rPr>
        <sz val="12"/>
        <color theme="1"/>
        <rFont val="Calibri"/>
        <family val="2"/>
        <charset val="1"/>
      </rPr>
      <t>(</t>
    </r>
    <r>
      <rPr>
        <sz val="12"/>
        <color theme="1"/>
        <rFont val="B Traffic"/>
        <charset val="178"/>
      </rPr>
      <t>کانتورینگ و تایید پلان</t>
    </r>
    <r>
      <rPr>
        <sz val="12"/>
        <color theme="1"/>
        <rFont val="Calibri"/>
        <family val="2"/>
        <charset val="1"/>
      </rPr>
      <t>)</t>
    </r>
    <r>
      <rPr>
        <sz val="12"/>
        <color theme="1"/>
        <rFont val="B Traffic"/>
        <charset val="178"/>
      </rPr>
      <t>، محاسبات فیزیک براکی تراپی و دوزیمتری وصل به دستگاه براکی تراپی بابت هر جلسه</t>
    </r>
  </si>
  <si>
    <r>
      <rPr>
        <sz val="12"/>
        <color theme="1"/>
        <rFont val="B Traffic"/>
        <charset val="178"/>
      </rPr>
      <t xml:space="preserve">انجام درمان رادیوتراپی حین جراحی </t>
    </r>
    <r>
      <rPr>
        <sz val="12"/>
        <color theme="1"/>
        <rFont val="Calibri"/>
        <family val="2"/>
        <charset val="1"/>
      </rPr>
      <t xml:space="preserve">(IORT) </t>
    </r>
    <r>
      <rPr>
        <sz val="12"/>
        <color theme="1"/>
        <rFont val="B Traffic"/>
        <charset val="178"/>
      </rPr>
      <t xml:space="preserve">با اشعه ایکس به روش دوز کامل </t>
    </r>
    <r>
      <rPr>
        <sz val="12"/>
        <color theme="1"/>
        <rFont val="Calibri"/>
        <family val="2"/>
        <charset val="1"/>
      </rPr>
      <t xml:space="preserve">(Full dose) </t>
    </r>
  </si>
  <si>
    <r>
      <rPr>
        <sz val="12"/>
        <color rgb="FF000000"/>
        <rFont val="Calibri"/>
        <family val="2"/>
        <charset val="1"/>
      </rPr>
      <t xml:space="preserve">(برای محاسبه فیزیک پزشکی کد 705400 را گزارش نمایید)
</t>
    </r>
    <r>
      <rPr>
        <sz val="12"/>
        <color rgb="FF000000"/>
        <rFont val="B Traffic"/>
        <charset val="178"/>
      </rPr>
      <t>صرفاً برای موارد سرطان پستان با رعایت اندیکاسیون های ابلاغی وزارت بهداشت تحت پوشش بیمه های پایه می باشد.</t>
    </r>
  </si>
  <si>
    <r>
      <rPr>
        <sz val="12"/>
        <color theme="1"/>
        <rFont val="B Traffic"/>
        <charset val="178"/>
      </rPr>
      <t xml:space="preserve">انجام درمان رادیوتراپی حین جراحی </t>
    </r>
    <r>
      <rPr>
        <sz val="12"/>
        <color theme="1"/>
        <rFont val="Calibri"/>
        <family val="2"/>
        <charset val="1"/>
      </rPr>
      <t xml:space="preserve">(IORT) </t>
    </r>
    <r>
      <rPr>
        <sz val="12"/>
        <color theme="1"/>
        <rFont val="B Traffic"/>
        <charset val="178"/>
      </rPr>
      <t xml:space="preserve">با اشعه ایکس  به روش دوز مکمل </t>
    </r>
    <r>
      <rPr>
        <sz val="12"/>
        <color theme="1"/>
        <rFont val="Calibri"/>
        <family val="2"/>
        <charset val="1"/>
      </rPr>
      <t xml:space="preserve">(Boost) </t>
    </r>
  </si>
  <si>
    <r>
      <rPr>
        <sz val="12"/>
        <color rgb="FF000000"/>
        <rFont val="Calibri"/>
        <family val="2"/>
        <charset val="1"/>
      </rPr>
      <t xml:space="preserve">(برای محاسبه فیزیک پزشکی کد 705400 را گزارش نمایید).
</t>
    </r>
    <r>
      <rPr>
        <sz val="12"/>
        <color rgb="FF000000"/>
        <rFont val="B Traffic"/>
        <charset val="178"/>
      </rPr>
      <t>صرفاً برای موارد سرطان پستان با رعایت اندیکاسیون های ابلاغی وزارت بهداشت تحت پوشش بیمه های پایه می باشد.</t>
    </r>
  </si>
  <si>
    <t>184</t>
  </si>
  <si>
    <r>
      <rPr>
        <sz val="12"/>
        <color theme="1"/>
        <rFont val="B Traffic"/>
        <charset val="178"/>
      </rPr>
      <t>انجام درمان رادیوتراپی حین جراحی (</t>
    </r>
    <r>
      <rPr>
        <sz val="12"/>
        <color theme="1"/>
        <rFont val="Calibri"/>
        <family val="2"/>
        <charset val="1"/>
      </rPr>
      <t xml:space="preserve">IORT) با الکترون به روش دوز کامل
(Full dose) </t>
    </r>
  </si>
  <si>
    <r>
      <rPr>
        <sz val="12"/>
        <color theme="1"/>
        <rFont val="B Traffic"/>
        <charset val="178"/>
      </rPr>
      <t xml:space="preserve">انجام درمان رادیوتراپی حین جراحی </t>
    </r>
    <r>
      <rPr>
        <sz val="12"/>
        <color theme="1"/>
        <rFont val="Calibri"/>
        <family val="2"/>
        <charset val="1"/>
      </rPr>
      <t xml:space="preserve">(IORT) </t>
    </r>
    <r>
      <rPr>
        <sz val="12"/>
        <color theme="1"/>
        <rFont val="B Traffic"/>
        <charset val="178"/>
      </rPr>
      <t xml:space="preserve">با الکترون به روش دوز مکمل </t>
    </r>
    <r>
      <rPr>
        <sz val="12"/>
        <color theme="1"/>
        <rFont val="Calibri"/>
        <family val="2"/>
        <charset val="1"/>
      </rPr>
      <t xml:space="preserve">(Boost) </t>
    </r>
  </si>
  <si>
    <r>
      <rPr>
        <sz val="12"/>
        <color rgb="FF000000"/>
        <rFont val="Calibri"/>
        <family val="2"/>
        <charset val="1"/>
      </rPr>
      <t xml:space="preserve">(برای محاسبه پزشکی کد 705400 را گزارش نمایید).
</t>
    </r>
    <r>
      <rPr>
        <sz val="12"/>
        <color rgb="FF000000"/>
        <rFont val="B Traffic"/>
        <charset val="178"/>
      </rPr>
      <t>صرفاً برای موارد سرطان پستان با رعایت اندیکاسیون های ابلاغی وزارت بهداشت تحت پوشش بیمه های پایه می باشد.</t>
    </r>
  </si>
  <si>
    <t>234</t>
  </si>
  <si>
    <t>انجام درمان رادیوتراپی به روش استریوتاکتیک به ازای هر جلسه درمان</t>
  </si>
  <si>
    <r>
      <rPr>
        <sz val="12"/>
        <color rgb="FF000000"/>
        <rFont val="Calibri"/>
        <family val="2"/>
        <charset val="1"/>
      </rPr>
      <t>(</t>
    </r>
    <r>
      <rPr>
        <sz val="12"/>
        <color rgb="FF000000"/>
        <rFont val="B Traffic"/>
        <charset val="178"/>
      </rPr>
      <t>براساس استاندارد وزارت بهداشت درمان و آموزش پزشکی</t>
    </r>
    <r>
      <rPr>
        <sz val="12"/>
        <color rgb="FF000000"/>
        <rFont val="Calibri"/>
        <family val="2"/>
        <charset val="1"/>
      </rPr>
      <t>) (</t>
    </r>
    <r>
      <rPr>
        <sz val="12"/>
        <color rgb="FF000000"/>
        <rFont val="B Traffic"/>
        <charset val="178"/>
      </rPr>
      <t xml:space="preserve">برای محاسبه فیزیک پزشکی کد </t>
    </r>
    <r>
      <rPr>
        <sz val="12"/>
        <color rgb="FF000000"/>
        <rFont val="Calibri"/>
        <family val="2"/>
        <charset val="1"/>
      </rPr>
      <t xml:space="preserve">705400 </t>
    </r>
    <r>
      <rPr>
        <sz val="12"/>
        <color rgb="FF000000"/>
        <rFont val="B Traffic"/>
        <charset val="178"/>
      </rPr>
      <t>را گزارش نمایید</t>
    </r>
    <r>
      <rPr>
        <sz val="12"/>
        <color rgb="FF000000"/>
        <rFont val="Calibri"/>
        <family val="2"/>
        <charset val="1"/>
      </rPr>
      <t>)</t>
    </r>
  </si>
  <si>
    <t>استفاده از هایپرترمی خارجی به صورت موضعی یا تمام بدن در درمان رادیوتراپی و شیمی درمانی؛ به ازای هر جلسه</t>
  </si>
  <si>
    <r>
      <rPr>
        <sz val="12"/>
        <color theme="1"/>
        <rFont val="Calibri"/>
        <family val="2"/>
        <charset val="1"/>
      </rPr>
      <t>OCT</t>
    </r>
    <r>
      <rPr>
        <sz val="12"/>
        <color rgb="FF000000"/>
        <rFont val="Calibri"/>
        <family val="2"/>
        <charset val="1"/>
      </rPr>
      <t xml:space="preserve"> یک چشم (شامل کلیه هزینه ها) </t>
    </r>
  </si>
  <si>
    <r>
      <rPr>
        <sz val="12"/>
        <color theme="1"/>
        <rFont val="Calibri"/>
        <family val="2"/>
        <charset val="1"/>
      </rPr>
      <t>OCT</t>
    </r>
    <r>
      <rPr>
        <sz val="12"/>
        <color rgb="FF000000"/>
        <rFont val="Calibri"/>
        <family val="2"/>
        <charset val="1"/>
      </rPr>
      <t xml:space="preserve"> دو چشم (شامل کلیه هزینه ها)</t>
    </r>
  </si>
  <si>
    <r>
      <rPr>
        <sz val="12"/>
        <color theme="1"/>
        <rFont val="B Traffic"/>
        <charset val="178"/>
      </rPr>
      <t>اسکن کان فوکال یک چشم</t>
    </r>
    <r>
      <rPr>
        <b/>
        <sz val="12"/>
        <color rgb="FF000000"/>
        <rFont val="B Traffic"/>
        <charset val="178"/>
      </rPr>
      <t xml:space="preserve"> </t>
    </r>
  </si>
  <si>
    <r>
      <rPr>
        <sz val="12"/>
        <color theme="1"/>
        <rFont val="B Traffic"/>
        <charset val="178"/>
      </rPr>
      <t>اسکن کان فوکال دو چشم</t>
    </r>
    <r>
      <rPr>
        <b/>
        <sz val="12"/>
        <color rgb="FF000000"/>
        <rFont val="B Traffic"/>
        <charset val="178"/>
      </rPr>
      <t xml:space="preserve"> </t>
    </r>
  </si>
  <si>
    <r>
      <rPr>
        <sz val="12"/>
        <color theme="1"/>
        <rFont val="Calibri"/>
        <family val="2"/>
        <charset val="1"/>
      </rPr>
      <t>UBM</t>
    </r>
    <r>
      <rPr>
        <sz val="12"/>
        <color rgb="FF000000"/>
        <rFont val="Calibri"/>
        <family val="2"/>
        <charset val="1"/>
      </rPr>
      <t xml:space="preserve"> هر یک از چشم‌ها</t>
    </r>
  </si>
  <si>
    <r>
      <rPr>
        <sz val="12"/>
        <color theme="1"/>
        <rFont val="B Traffic"/>
        <charset val="178"/>
      </rPr>
      <t>اندازه‌گیری سلول‌های قرنیه یا اسپکولار مایکروسکوپی (</t>
    </r>
    <r>
      <rPr>
        <sz val="12"/>
        <color rgb="FF000000"/>
        <rFont val="Calibri"/>
        <family val="2"/>
        <charset val="1"/>
      </rPr>
      <t xml:space="preserve">ECC)؛ هر دو چشم </t>
    </r>
  </si>
  <si>
    <r>
      <rPr>
        <sz val="12"/>
        <color theme="1"/>
        <rFont val="B Traffic"/>
        <charset val="178"/>
      </rPr>
      <t xml:space="preserve">تصویربرداری قرنیه (شامل توپوگرافی، پنتاکم، </t>
    </r>
    <r>
      <rPr>
        <sz val="12"/>
        <color rgb="FF000000"/>
        <rFont val="Calibri"/>
        <family val="2"/>
        <charset val="1"/>
      </rPr>
      <t>Itrace</t>
    </r>
    <r>
      <rPr>
        <sz val="12"/>
        <color rgb="FF000000"/>
        <rFont val="B Traffic"/>
        <charset val="178"/>
      </rPr>
      <t xml:space="preserve">، </t>
    </r>
    <r>
      <rPr>
        <sz val="12"/>
        <color rgb="FF000000"/>
        <rFont val="Calibri"/>
        <family val="2"/>
        <charset val="1"/>
      </rPr>
      <t>Zoywave</t>
    </r>
    <r>
      <rPr>
        <sz val="12"/>
        <color rgb="FF000000"/>
        <rFont val="B Traffic"/>
        <charset val="178"/>
      </rPr>
      <t>، اُرب اسکن و سایر موارد مشابه)؛ هر چشم</t>
    </r>
  </si>
  <si>
    <t>تست ديد بُعد و عمق چشم؛ هر دو چشم</t>
  </si>
  <si>
    <t xml:space="preserve">تست ارزیابی میزان اشک؛ هر دو چشم به هر روش </t>
  </si>
  <si>
    <r>
      <rPr>
        <sz val="12"/>
        <color theme="1"/>
        <rFont val="B Traffic"/>
        <charset val="178"/>
      </rPr>
      <t xml:space="preserve">تست </t>
    </r>
    <r>
      <rPr>
        <sz val="12"/>
        <color rgb="FF000000"/>
        <rFont val="Calibri"/>
        <family val="2"/>
        <charset val="1"/>
      </rPr>
      <t>Worth</t>
    </r>
    <r>
      <rPr>
        <sz val="12"/>
        <color rgb="FF000000"/>
        <rFont val="B Traffic"/>
        <charset val="178"/>
      </rPr>
      <t>؛ هر دو چشم</t>
    </r>
  </si>
  <si>
    <r>
      <rPr>
        <sz val="12"/>
        <color theme="1"/>
        <rFont val="B Traffic"/>
        <charset val="178"/>
      </rPr>
      <t xml:space="preserve">تست هس اسکرین </t>
    </r>
    <r>
      <rPr>
        <sz val="12"/>
        <color theme="1"/>
        <rFont val="Calibri"/>
        <family val="2"/>
        <charset val="1"/>
      </rPr>
      <t>(</t>
    </r>
    <r>
      <rPr>
        <sz val="12"/>
        <color theme="1"/>
        <rFont val="B Traffic"/>
        <charset val="178"/>
      </rPr>
      <t>پرده هس</t>
    </r>
    <r>
      <rPr>
        <sz val="12"/>
        <color theme="1"/>
        <rFont val="Calibri"/>
        <family val="2"/>
        <charset val="1"/>
      </rPr>
      <t>)</t>
    </r>
    <r>
      <rPr>
        <sz val="12"/>
        <color theme="1"/>
        <rFont val="B Traffic"/>
        <charset val="178"/>
      </rPr>
      <t>؛ هر دو چشم</t>
    </r>
  </si>
  <si>
    <r>
      <rPr>
        <sz val="12"/>
        <color theme="1"/>
        <rFont val="B Traffic"/>
        <charset val="178"/>
      </rPr>
      <t xml:space="preserve">اندازه‌گیری ضخامت قرنیه با اولتراسوند </t>
    </r>
    <r>
      <rPr>
        <sz val="12"/>
        <color rgb="FF000000"/>
        <rFont val="Calibri"/>
        <family val="2"/>
        <charset val="1"/>
      </rPr>
      <t>ORA</t>
    </r>
    <r>
      <rPr>
        <sz val="12"/>
        <color rgb="FF000000"/>
        <rFont val="B Traffic"/>
        <charset val="178"/>
      </rPr>
      <t>؛ هر چشم</t>
    </r>
  </si>
  <si>
    <t>اندازه‌گیری ضخامت قرنیه با پاکی‌متری؛ هر دو چشم</t>
  </si>
  <si>
    <r>
      <rPr>
        <sz val="12"/>
        <color theme="1"/>
        <rFont val="B Traffic"/>
        <charset val="178"/>
      </rPr>
      <t xml:space="preserve">تست ارزیابی عصب چشم در بیماران گلوکوم (مانند </t>
    </r>
    <r>
      <rPr>
        <sz val="12"/>
        <color rgb="FF000000"/>
        <rFont val="Calibri"/>
        <family val="2"/>
        <charset val="1"/>
      </rPr>
      <t>GDX یا HTR و یا سایر موارد مشابه)؛ هر چشم</t>
    </r>
  </si>
  <si>
    <t>عكسبرداري فضاي اپيدورال، تحت هدایت رادیولوژیک مانيتورينگ و تفسير و گزارش</t>
  </si>
  <si>
    <r>
      <rPr>
        <sz val="12"/>
        <color theme="1"/>
        <rFont val="B Traffic"/>
        <charset val="178"/>
      </rPr>
      <t xml:space="preserve">پورتوگرافی ترانس هپاتیک از طریق پوست، ارزیابی همودینامیک تحت هدایت رادیولوژیک </t>
    </r>
    <r>
      <rPr>
        <sz val="12"/>
        <color theme="1"/>
        <rFont val="Calibri"/>
        <family val="2"/>
        <charset val="1"/>
      </rPr>
      <t>(</t>
    </r>
    <r>
      <rPr>
        <sz val="12"/>
        <color theme="1"/>
        <rFont val="B Traffic"/>
        <charset val="178"/>
      </rPr>
      <t>انجام و تفسیر</t>
    </r>
    <r>
      <rPr>
        <sz val="12"/>
        <color theme="1"/>
        <rFont val="Calibri"/>
        <family val="2"/>
        <charset val="1"/>
      </rPr>
      <t>)</t>
    </r>
  </si>
  <si>
    <t>درمان ترانس کاتتر، انفوزیون؛ به هر روش روش به همراه نظارت و تفسیر</t>
  </si>
  <si>
    <r>
      <rPr>
        <sz val="12"/>
        <color theme="1"/>
        <rFont val="B Traffic"/>
        <charset val="178"/>
      </rPr>
      <t xml:space="preserve">خارج کردن مکانیکی مواد انسدادی اطراف کاتتر ورید مرکزی یا ورید جداگانه تحت هدایت رادیولوژیک </t>
    </r>
    <r>
      <rPr>
        <sz val="12"/>
        <color theme="1"/>
        <rFont val="Calibri"/>
        <family val="2"/>
        <charset val="1"/>
      </rPr>
      <t>(</t>
    </r>
    <r>
      <rPr>
        <sz val="12"/>
        <color theme="1"/>
        <rFont val="B Traffic"/>
        <charset val="178"/>
      </rPr>
      <t>انجام و تفسیر</t>
    </r>
    <r>
      <rPr>
        <sz val="12"/>
        <color theme="1"/>
        <rFont val="Calibri"/>
        <family val="2"/>
        <charset val="1"/>
      </rPr>
      <t>)</t>
    </r>
  </si>
  <si>
    <r>
      <rPr>
        <sz val="12"/>
        <color theme="1"/>
        <rFont val="B Traffic"/>
        <charset val="178"/>
      </rPr>
      <t xml:space="preserve">خارج کردن مکانیکی مواد انسدادی داخل ورید مرکزی یا داخل کاتتر با هدایت رادیولوژیک </t>
    </r>
    <r>
      <rPr>
        <sz val="12"/>
        <color theme="1"/>
        <rFont val="Calibri"/>
        <family val="2"/>
        <charset val="1"/>
      </rPr>
      <t>(</t>
    </r>
    <r>
      <rPr>
        <sz val="12"/>
        <color theme="1"/>
        <rFont val="B Traffic"/>
        <charset val="178"/>
      </rPr>
      <t>انجام و تفسیر</t>
    </r>
    <r>
      <rPr>
        <sz val="12"/>
        <color theme="1"/>
        <rFont val="Calibri"/>
        <family val="2"/>
        <charset val="1"/>
      </rPr>
      <t>)</t>
    </r>
  </si>
  <si>
    <r>
      <rPr>
        <sz val="12"/>
        <color theme="1"/>
        <rFont val="B Traffic"/>
        <charset val="178"/>
      </rPr>
      <t xml:space="preserve">خارج کردن جسم خارجی داخل عروقی از طریق کاتتر و از راه پوست با هدایت رادیولوژیک </t>
    </r>
    <r>
      <rPr>
        <sz val="12"/>
        <color theme="1"/>
        <rFont val="Calibri"/>
        <family val="2"/>
        <charset val="1"/>
      </rPr>
      <t>(</t>
    </r>
    <r>
      <rPr>
        <sz val="12"/>
        <color theme="1"/>
        <rFont val="B Traffic"/>
        <charset val="178"/>
      </rPr>
      <t>انجام و تفسیر</t>
    </r>
    <r>
      <rPr>
        <sz val="12"/>
        <color theme="1"/>
        <rFont val="Calibri"/>
        <family val="2"/>
        <charset val="1"/>
      </rPr>
      <t>)</t>
    </r>
  </si>
  <si>
    <r>
      <rPr>
        <sz val="12"/>
        <color theme="1"/>
        <rFont val="B Traffic"/>
        <charset val="178"/>
      </rPr>
      <t xml:space="preserve">ارائه تصوير سه بعدي به همراه گزارش آناليز و محاسبات كمي تصاوير براي سي تي اسكن، </t>
    </r>
    <r>
      <rPr>
        <sz val="11"/>
        <color rgb="FF000000"/>
        <rFont val="Calibri"/>
        <family val="2"/>
        <charset val="1"/>
      </rPr>
      <t>MRI</t>
    </r>
    <r>
      <rPr>
        <sz val="11"/>
        <color rgb="FF000000"/>
        <rFont val="B Traffic"/>
        <charset val="178"/>
      </rPr>
      <t xml:space="preserve">، </t>
    </r>
    <r>
      <rPr>
        <sz val="11"/>
        <color rgb="FF000000"/>
        <rFont val="Calibri"/>
        <family val="2"/>
        <charset val="1"/>
      </rPr>
      <t>PET/CT</t>
    </r>
    <r>
      <rPr>
        <sz val="11"/>
        <color rgb="FF000000"/>
        <rFont val="B Traffic"/>
        <charset val="178"/>
      </rPr>
      <t>،</t>
    </r>
    <r>
      <rPr>
        <sz val="11"/>
        <color rgb="FF000000"/>
        <rFont val="Calibri"/>
        <family val="2"/>
        <charset val="1"/>
      </rPr>
      <t>SPECT/CT  و تصویربرداری EOS و ماموگرافی همراه با پردازش بعدي بر روي تصاوير با دستگاه تصويربرداري، كاليبراسيون و تنظيم پارامترهاي تصوير برداري و نظارت حين تصوير برداري</t>
    </r>
  </si>
  <si>
    <r>
      <rPr>
        <sz val="12"/>
        <color theme="1"/>
        <rFont val="B Traffic"/>
        <charset val="178"/>
      </rPr>
      <t>بازسازي و ارائه نقشه تصويري و كمي متابوليكي</t>
    </r>
    <r>
      <rPr>
        <sz val="12"/>
        <color rgb="FF000000"/>
        <rFont val="Calibri"/>
        <family val="2"/>
        <charset val="1"/>
      </rPr>
      <t>MRS و پرفيوژن و محاسبات كمي خارج از دستگاه و باز سازي تصاوير تخصصي در تصوير برداري هاي مغزي Stroke</t>
    </r>
    <r>
      <rPr>
        <sz val="12"/>
        <color rgb="FF000000"/>
        <rFont val="B Traffic"/>
        <charset val="178"/>
      </rPr>
      <t xml:space="preserve">، </t>
    </r>
    <r>
      <rPr>
        <sz val="12"/>
        <color rgb="FF000000"/>
        <rFont val="Calibri"/>
        <family val="2"/>
        <charset val="1"/>
      </rPr>
      <t>Tumor</t>
    </r>
    <r>
      <rPr>
        <sz val="12"/>
        <color rgb="FF000000"/>
        <rFont val="B Traffic"/>
        <charset val="178"/>
      </rPr>
      <t xml:space="preserve">، </t>
    </r>
    <r>
      <rPr>
        <sz val="12"/>
        <color rgb="FF000000"/>
        <rFont val="Calibri"/>
        <family val="2"/>
        <charset val="1"/>
      </rPr>
      <t>seizure شامل ارزيابي تاريخچه بيماري و ثبت فرم نوروسايكولوژيكو،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r>
  </si>
  <si>
    <r>
      <rPr>
        <sz val="12"/>
        <color theme="1"/>
        <rFont val="B Traffic"/>
        <charset val="178"/>
      </rPr>
      <t xml:space="preserve">باز سازي و ارائه تصاوير عملكردي </t>
    </r>
    <r>
      <rPr>
        <sz val="12"/>
        <color rgb="FF000000"/>
        <rFont val="Calibri"/>
        <family val="2"/>
        <charset val="1"/>
      </rPr>
      <t>FMRI و DTI</t>
    </r>
    <r>
      <rPr>
        <sz val="12"/>
        <color rgb="FF000000"/>
        <rFont val="B Traffic"/>
        <charset val="178"/>
      </rPr>
      <t>، شامل ارزيابي نوروسايكولوژيك و ثبت فرم مربوطه، ارائه آزمون عملكردي به بيمار در حين تصويربرداري،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r>
  </si>
  <si>
    <t>استفاده از استریوتاکسی به منظور کارگذاری سیم قبل از عمل جراحی یا انجام بیوپسی پستان</t>
  </si>
  <si>
    <r>
      <rPr>
        <sz val="12"/>
        <color rgb="FF000000"/>
        <rFont val="Calibri"/>
        <family val="2"/>
        <charset val="1"/>
      </rPr>
      <t xml:space="preserve"> (</t>
    </r>
    <r>
      <rPr>
        <sz val="12"/>
        <color rgb="FF000000"/>
        <rFont val="B Traffic"/>
        <charset val="178"/>
      </rPr>
      <t>هزینه سیم به طور جداگانه قابل محاسبه می‌باشد</t>
    </r>
    <r>
      <rPr>
        <sz val="12"/>
        <color rgb="FF000000"/>
        <rFont val="Calibri"/>
        <family val="2"/>
        <charset val="1"/>
      </rPr>
      <t xml:space="preserve">) </t>
    </r>
  </si>
  <si>
    <t xml:space="preserve">استفاده از ماموگرافی به منظور کارگذاری سیم قبل از عمل جراحی یا انجام بیوپسی پستان </t>
  </si>
  <si>
    <r>
      <rPr>
        <sz val="12"/>
        <color rgb="FF000000"/>
        <rFont val="Calibri"/>
        <family val="2"/>
        <charset val="1"/>
      </rPr>
      <t>(</t>
    </r>
    <r>
      <rPr>
        <sz val="12"/>
        <color rgb="FF000000"/>
        <rFont val="B Traffic"/>
        <charset val="178"/>
      </rPr>
      <t>هزینه سیم به طور جداگانه قابل محاسبه می‌باشد</t>
    </r>
    <r>
      <rPr>
        <sz val="12"/>
        <color rgb="FF000000"/>
        <rFont val="Calibri"/>
        <family val="2"/>
        <charset val="1"/>
      </rPr>
      <t xml:space="preserve">) </t>
    </r>
  </si>
  <si>
    <r>
      <rPr>
        <sz val="12"/>
        <color theme="1"/>
        <rFont val="B Traffic"/>
        <charset val="178"/>
      </rPr>
      <t>فیلتر</t>
    </r>
    <r>
      <rPr>
        <sz val="12"/>
        <color rgb="FF000000"/>
        <rFont val="Calibri"/>
        <family val="2"/>
        <charset val="1"/>
      </rPr>
      <t xml:space="preserve">IVC همراه با ونوگرافي </t>
    </r>
  </si>
  <si>
    <r>
      <rPr>
        <sz val="12"/>
        <color rgb="FF000000"/>
        <rFont val="Calibri"/>
        <family val="2"/>
        <charset val="1"/>
      </rPr>
      <t>(</t>
    </r>
    <r>
      <rPr>
        <sz val="12"/>
        <color rgb="FF000000"/>
        <rFont val="B Traffic"/>
        <charset val="178"/>
      </rPr>
      <t>هزینه ست فیلتر جداگانه قابل محاسبه و اخذ می‌باشد</t>
    </r>
    <r>
      <rPr>
        <sz val="12"/>
        <color rgb="FF000000"/>
        <rFont val="Calibri"/>
        <family val="2"/>
        <charset val="1"/>
      </rPr>
      <t>)</t>
    </r>
  </si>
  <si>
    <r>
      <rPr>
        <sz val="12"/>
        <color theme="1"/>
        <rFont val="B Traffic"/>
        <charset val="178"/>
      </rPr>
      <t xml:space="preserve">خارج کردن فیلتر </t>
    </r>
    <r>
      <rPr>
        <sz val="12"/>
        <color rgb="FF000000"/>
        <rFont val="Calibri"/>
        <family val="2"/>
        <charset val="1"/>
      </rPr>
      <t>IVC</t>
    </r>
  </si>
  <si>
    <t xml:space="preserve">پذيرش و ثبت نمونه های آزمايشگاهي </t>
  </si>
  <si>
    <t>خونگيري وريدي يا مويرگي، يک يا چند نوبت</t>
  </si>
  <si>
    <r>
      <rPr>
        <sz val="12"/>
        <color rgb="FF000000"/>
        <rFont val="Calibri"/>
        <family val="2"/>
        <charset val="1"/>
      </rPr>
      <t xml:space="preserve"> (</t>
    </r>
    <r>
      <rPr>
        <sz val="12"/>
        <color rgb="FF000000"/>
        <rFont val="B Traffic"/>
        <charset val="178"/>
      </rPr>
      <t>به ازاي هر روز برای بیماران سرپایی یا بستري، اين کد صرفا يکبار قابل محاسبه و گزارش مي باشد</t>
    </r>
    <r>
      <rPr>
        <sz val="12"/>
        <color rgb="FF000000"/>
        <rFont val="Calibri"/>
        <family val="2"/>
        <charset val="1"/>
      </rPr>
      <t>)</t>
    </r>
  </si>
  <si>
    <t xml:space="preserve">خونگیری وریدی یا مویرگی یک یا چند بار با لوله خلاء </t>
  </si>
  <si>
    <r>
      <rPr>
        <sz val="12"/>
        <color theme="1"/>
        <rFont val="B Traffic"/>
        <charset val="178"/>
      </rPr>
      <t xml:space="preserve">خونگيري وريدي از کودکان زير </t>
    </r>
    <r>
      <rPr>
        <sz val="12"/>
        <color theme="1"/>
        <rFont val="Calibri"/>
        <family val="2"/>
        <charset val="1"/>
      </rPr>
      <t xml:space="preserve">5 </t>
    </r>
    <r>
      <rPr>
        <sz val="12"/>
        <color theme="1"/>
        <rFont val="B Traffic"/>
        <charset val="178"/>
      </rPr>
      <t xml:space="preserve">سال </t>
    </r>
  </si>
  <si>
    <r>
      <rPr>
        <sz val="12"/>
        <color theme="1"/>
        <rFont val="B Traffic"/>
        <charset val="178"/>
      </rPr>
      <t xml:space="preserve">خونگيري با استفاده از لوله خلاء از کودکان زير </t>
    </r>
    <r>
      <rPr>
        <sz val="12"/>
        <color theme="1"/>
        <rFont val="Calibri"/>
        <family val="2"/>
        <charset val="1"/>
      </rPr>
      <t xml:space="preserve">5 </t>
    </r>
    <r>
      <rPr>
        <sz val="12"/>
        <color theme="1"/>
        <rFont val="B Traffic"/>
        <charset val="178"/>
      </rPr>
      <t xml:space="preserve">سال </t>
    </r>
  </si>
  <si>
    <t xml:space="preserve">جمع آوري نمونه ترشحات واژن، پروستات يا مجراي ادراري </t>
  </si>
  <si>
    <t xml:space="preserve">جمع‌آوري ترشحات نوک پستان </t>
  </si>
  <si>
    <t xml:space="preserve">اندازه‌گيري کمّي حجم ادرار جمع‌آوري شده در مدت زمان معين </t>
  </si>
  <si>
    <t xml:space="preserve">جمع‌آوري شيره معده يا دوازدهه يک نوبت </t>
  </si>
  <si>
    <t xml:space="preserve">جمع‌آوري شيره معده بعد از تحريك با هيستامين يا مواد محرک مشابه </t>
  </si>
  <si>
    <t xml:space="preserve">نمونه‌گيري از ضايعات قارچي، گال، ليشمانيا و موارد مشابه </t>
  </si>
  <si>
    <r>
      <rPr>
        <sz val="12"/>
        <color theme="1"/>
        <rFont val="B Traffic"/>
        <charset val="178"/>
      </rPr>
      <t xml:space="preserve">آزمايش كامل ادرار با استفاده از نوار ادراري يا قرص‌هاي دارويي براي تعيين بيليروبين، قند، هموگلوبين، كتون‌ها، لوكوسيت‌ها، نيتريت، </t>
    </r>
    <r>
      <rPr>
        <sz val="12"/>
        <color rgb="FF000000"/>
        <rFont val="Calibri"/>
        <family val="2"/>
        <charset val="1"/>
      </rPr>
      <t>PH</t>
    </r>
    <r>
      <rPr>
        <sz val="12"/>
        <color rgb="FF000000"/>
        <rFont val="B Traffic"/>
        <charset val="178"/>
      </rPr>
      <t xml:space="preserve">، وزن مخصوص، اوروبيلينوژن و غيره به صورت ماكروسكوپي با يا بدون استفاده از دستگاه خودکار شامل گزارش ويژگي هاي ماکروسکوپي و تجسس ميكروسكوپي </t>
    </r>
  </si>
  <si>
    <r>
      <rPr>
        <sz val="12"/>
        <color theme="1"/>
        <rFont val="B Traffic"/>
        <charset val="178"/>
      </rPr>
      <t xml:space="preserve">آزمايش بيوشيميايي تك درخواستي ادرار ، حداكثر تا </t>
    </r>
    <r>
      <rPr>
        <sz val="12"/>
        <color theme="1"/>
        <rFont val="Calibri"/>
        <family val="2"/>
        <charset val="1"/>
      </rPr>
      <t xml:space="preserve">2 </t>
    </r>
    <r>
      <rPr>
        <sz val="12"/>
        <color theme="1"/>
        <rFont val="B Traffic"/>
        <charset val="178"/>
      </rPr>
      <t xml:space="preserve">آزمايش، هر كدام </t>
    </r>
  </si>
  <si>
    <t xml:space="preserve">آزمايش تجسس ميكروسكوپي ادرار به تنهايي </t>
  </si>
  <si>
    <t xml:space="preserve">اندازه گيري کمّي وزن مخصوص ادرار </t>
  </si>
  <si>
    <t xml:space="preserve">اندازه گيري کيفي یا نيمه كمي ميكروآلبومينوري با نوار تست يا ساير روشها </t>
  </si>
  <si>
    <t xml:space="preserve">اندازه‌گيري کمّي پروتئين در ادرار جمع‌آوري شده در مدت زمان معين </t>
  </si>
  <si>
    <t xml:space="preserve">اندازه گيري کيفي یا نيمه کمّي پروتئين بنس جونز در ادرار به روش شيميايي و حرارتي </t>
  </si>
  <si>
    <t xml:space="preserve">اندازه گيري کمّي هموگلوبين، اگزالات، سيترات و يا پنتوز در ادرار به روش غير آنزيمي </t>
  </si>
  <si>
    <t xml:space="preserve">اندازه گيري کيفي اوروبيلينوژن ادرار </t>
  </si>
  <si>
    <r>
      <rPr>
        <sz val="12"/>
        <color theme="1"/>
        <rFont val="B Traffic"/>
        <charset val="178"/>
      </rPr>
      <t xml:space="preserve">آزمايش کيفي کلريد فريک براي غربالگري بيماريهاي متابوليک ژنتيکي از جمله </t>
    </r>
    <r>
      <rPr>
        <sz val="12"/>
        <color rgb="FF000000"/>
        <rFont val="Calibri"/>
        <family val="2"/>
        <charset val="1"/>
      </rPr>
      <t xml:space="preserve">PKU (تجسس اسيد فنيل پيرويک) در ادرار </t>
    </r>
  </si>
  <si>
    <r>
      <rPr>
        <sz val="12"/>
        <color theme="1"/>
        <rFont val="B Traffic"/>
        <charset val="178"/>
      </rPr>
      <t>آزمايش کيفي</t>
    </r>
    <r>
      <rPr>
        <sz val="12"/>
        <color theme="1"/>
        <rFont val="Calibri"/>
        <family val="2"/>
        <charset val="1"/>
      </rPr>
      <t>/</t>
    </r>
    <r>
      <rPr>
        <sz val="12"/>
        <color theme="1"/>
        <rFont val="B Traffic"/>
        <charset val="178"/>
      </rPr>
      <t xml:space="preserve">نيمه کمّي براي غربالگري الکاپتونوري </t>
    </r>
    <r>
      <rPr>
        <sz val="12"/>
        <color theme="1"/>
        <rFont val="Calibri"/>
        <family val="2"/>
        <charset val="1"/>
      </rPr>
      <t>(</t>
    </r>
    <r>
      <rPr>
        <sz val="12"/>
        <color theme="1"/>
        <rFont val="B Traffic"/>
        <charset val="178"/>
      </rPr>
      <t>تجسس اسيد هموژنتيسيك</t>
    </r>
    <r>
      <rPr>
        <sz val="12"/>
        <color theme="1"/>
        <rFont val="Calibri"/>
        <family val="2"/>
        <charset val="1"/>
      </rPr>
      <t xml:space="preserve">) </t>
    </r>
    <r>
      <rPr>
        <sz val="12"/>
        <color theme="1"/>
        <rFont val="B Traffic"/>
        <charset val="178"/>
      </rPr>
      <t xml:space="preserve">در ادرار </t>
    </r>
  </si>
  <si>
    <t xml:space="preserve">اندازه‌گيري کمّي مس سرم </t>
  </si>
  <si>
    <r>
      <rPr>
        <sz val="12"/>
        <color theme="1"/>
        <rFont val="B Traffic"/>
        <charset val="178"/>
      </rPr>
      <t xml:space="preserve">اندازه‌گيري کمّي مس ادرار </t>
    </r>
    <r>
      <rPr>
        <sz val="12"/>
        <color theme="1"/>
        <rFont val="Calibri"/>
        <family val="2"/>
        <charset val="1"/>
      </rPr>
      <t xml:space="preserve">24 </t>
    </r>
    <r>
      <rPr>
        <sz val="12"/>
        <color theme="1"/>
        <rFont val="B Traffic"/>
        <charset val="178"/>
      </rPr>
      <t xml:space="preserve">ساعته </t>
    </r>
  </si>
  <si>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تيروزين ادرار </t>
    </r>
  </si>
  <si>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سيستين و هموسيستين ادرار </t>
    </r>
  </si>
  <si>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هموسيستين ادرار </t>
    </r>
  </si>
  <si>
    <t xml:space="preserve">تجسس ميکروسکوپي گلبول قرمز ديسمورفيك در ادرار </t>
  </si>
  <si>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مواد احيا كننده در ادرار </t>
    </r>
  </si>
  <si>
    <t xml:space="preserve">تجسس ميکروسکوپي دانه‌هاي متاكروماتيك در ادرار </t>
  </si>
  <si>
    <r>
      <rPr>
        <sz val="12"/>
        <color theme="1"/>
        <rFont val="B Traffic"/>
        <charset val="178"/>
      </rPr>
      <t xml:space="preserve">آزمايش </t>
    </r>
    <r>
      <rPr>
        <sz val="12"/>
        <color rgb="FF000000"/>
        <rFont val="Calibri"/>
        <family val="2"/>
        <charset val="1"/>
      </rPr>
      <t xml:space="preserve">Addis Count </t>
    </r>
  </si>
  <si>
    <r>
      <rPr>
        <sz val="12"/>
        <color theme="1"/>
        <rFont val="B Traffic"/>
        <charset val="178"/>
      </rPr>
      <t xml:space="preserve">اندازه‌گيري کمّي اكسالات به روش آنزيمي در ادرار </t>
    </r>
    <r>
      <rPr>
        <sz val="12"/>
        <color theme="1"/>
        <rFont val="Calibri"/>
        <family val="2"/>
        <charset val="1"/>
      </rPr>
      <t xml:space="preserve">24 </t>
    </r>
    <r>
      <rPr>
        <sz val="12"/>
        <color theme="1"/>
        <rFont val="B Traffic"/>
        <charset val="178"/>
      </rPr>
      <t xml:space="preserve">ساعته </t>
    </r>
  </si>
  <si>
    <r>
      <rPr>
        <sz val="12"/>
        <color theme="1"/>
        <rFont val="B Traffic"/>
        <charset val="178"/>
      </rPr>
      <t xml:space="preserve">اندازه گيري کمّي سيترات به روش آنزيمي در ادرار </t>
    </r>
    <r>
      <rPr>
        <sz val="12"/>
        <color theme="1"/>
        <rFont val="Calibri"/>
        <family val="2"/>
        <charset val="1"/>
      </rPr>
      <t xml:space="preserve">24 </t>
    </r>
    <r>
      <rPr>
        <sz val="12"/>
        <color theme="1"/>
        <rFont val="B Traffic"/>
        <charset val="178"/>
      </rPr>
      <t xml:space="preserve">ساعته </t>
    </r>
  </si>
  <si>
    <r>
      <rPr>
        <sz val="12"/>
        <color theme="1"/>
        <rFont val="B Traffic"/>
        <charset val="178"/>
      </rPr>
      <t>اندازه گيري کمّي گلوكز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</si>
  <si>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اندازه گيري کمّي گلوكز خون/سرم/پلاسما، </t>
    </r>
    <r>
      <rPr>
        <sz val="12"/>
        <color theme="1"/>
        <rFont val="Calibri"/>
        <family val="2"/>
        <charset val="1"/>
      </rPr>
      <t>2 ساعت پس از صرف صبحانه (2</t>
    </r>
    <r>
      <rPr>
        <sz val="12"/>
        <color rgb="FF000000"/>
        <rFont val="Calibri"/>
        <family val="2"/>
        <charset val="1"/>
      </rPr>
      <t xml:space="preserve">hpp) </t>
    </r>
  </si>
  <si>
    <r>
      <rPr>
        <sz val="12"/>
        <color theme="1"/>
        <rFont val="B Traffic"/>
        <charset val="178"/>
      </rPr>
      <t xml:space="preserve">آزمايش تحمل گلوكز با حداقل </t>
    </r>
    <r>
      <rPr>
        <sz val="12"/>
        <color theme="1"/>
        <rFont val="Calibri"/>
        <family val="2"/>
        <charset val="1"/>
      </rPr>
      <t>4 نمونه (</t>
    </r>
    <r>
      <rPr>
        <sz val="12"/>
        <color rgb="FF000000"/>
        <rFont val="Calibri"/>
        <family val="2"/>
        <charset val="1"/>
      </rPr>
      <t xml:space="preserve">GTT) </t>
    </r>
  </si>
  <si>
    <r>
      <rPr>
        <sz val="12"/>
        <color theme="1"/>
        <rFont val="B Traffic"/>
        <charset val="178"/>
      </rPr>
      <t>اندازه گيري کمّي اوره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</si>
  <si>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اندازه گيري کمّي اوره ادار </t>
  </si>
  <si>
    <r>
      <rPr>
        <sz val="12"/>
        <color theme="1"/>
        <rFont val="B Traffic"/>
        <charset val="178"/>
      </rPr>
      <t>اندازه گيري کمّي كراتينين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</si>
  <si>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اندازه گيري کمّي كراتينين ادرار </t>
  </si>
  <si>
    <r>
      <rPr>
        <sz val="12"/>
        <color theme="1"/>
        <rFont val="B Traffic"/>
        <charset val="178"/>
      </rPr>
      <t>اندازه گيري کمّي اسيد اوريك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</si>
  <si>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اندازه گيري کمّي اسيد اوريك ادرار </t>
  </si>
  <si>
    <r>
      <rPr>
        <sz val="12"/>
        <color theme="1"/>
        <rFont val="B Traffic"/>
        <charset val="178"/>
      </rPr>
      <t>اندازه گيري کمّي تري‌گليسيريد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</si>
  <si>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کمّي كلسترول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</si>
  <si>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اندازه‌گيري کمّي </t>
    </r>
    <r>
      <rPr>
        <sz val="12"/>
        <color rgb="FF000000"/>
        <rFont val="Calibri"/>
        <family val="2"/>
        <charset val="1"/>
      </rPr>
      <t xml:space="preserve">HDL-Cholesterol در سرم/پلاسما </t>
    </r>
  </si>
  <si>
    <r>
      <rPr>
        <sz val="12"/>
        <color theme="1"/>
        <rFont val="B Traffic"/>
        <charset val="178"/>
      </rPr>
      <t xml:space="preserve">اندازه‌گيري کمّي </t>
    </r>
    <r>
      <rPr>
        <sz val="12"/>
        <color rgb="FF000000"/>
        <rFont val="Calibri"/>
        <family val="2"/>
        <charset val="1"/>
      </rPr>
      <t xml:space="preserve">LDL- Cholesterol در سرم/پلاسما </t>
    </r>
  </si>
  <si>
    <r>
      <rPr>
        <sz val="12"/>
        <color theme="1"/>
        <rFont val="B Traffic"/>
        <charset val="178"/>
      </rPr>
      <t>اندازه‌گيري کمّي سديم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</si>
  <si>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اندازه‌گيري کمّي سديم ادرار </t>
  </si>
  <si>
    <r>
      <rPr>
        <sz val="12"/>
        <color theme="1"/>
        <rFont val="B Traffic"/>
        <charset val="178"/>
      </rPr>
      <t>اندازه‌گيري کمّي پتاسيم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</si>
  <si>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اندازه‌گيري کمّي پتاسيم ادرار </t>
  </si>
  <si>
    <r>
      <rPr>
        <sz val="12"/>
        <color theme="1"/>
        <rFont val="B Traffic"/>
        <charset val="178"/>
      </rPr>
      <t>اندازه‌گيري کمّي کلر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</si>
  <si>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اندازه‌گيري کمّي کلر ادرار </t>
  </si>
  <si>
    <t xml:space="preserve">اندازه‌گيري کمّي دي اكسيدكربن يا بي‌كربنات </t>
  </si>
  <si>
    <t xml:space="preserve">اندازه گيري کمّي ليتيم سرم </t>
  </si>
  <si>
    <r>
      <rPr>
        <sz val="12"/>
        <color theme="1"/>
        <rFont val="B Traffic"/>
        <charset val="178"/>
      </rPr>
      <t>اندازه گيري کمّي كلسيم سرم</t>
    </r>
    <r>
      <rPr>
        <sz val="12"/>
        <color theme="1"/>
        <rFont val="Calibri"/>
        <family val="2"/>
        <charset val="1"/>
      </rPr>
      <t>/</t>
    </r>
    <r>
      <rPr>
        <sz val="12"/>
        <color theme="1"/>
        <rFont val="B Traffic"/>
        <charset val="178"/>
      </rPr>
      <t xml:space="preserve">پلاسما </t>
    </r>
  </si>
  <si>
    <t xml:space="preserve">اندازه گيري کمّي كلسيم ادرار </t>
  </si>
  <si>
    <r>
      <rPr>
        <sz val="12"/>
        <color theme="1"/>
        <rFont val="B Traffic"/>
        <charset val="178"/>
      </rPr>
      <t>اندازه گيري کمّي كلسيم يونيزه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</si>
  <si>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کمّي فسفر سرم</t>
    </r>
    <r>
      <rPr>
        <sz val="12"/>
        <color theme="1"/>
        <rFont val="Calibri"/>
        <family val="2"/>
        <charset val="1"/>
      </rPr>
      <t>/</t>
    </r>
    <r>
      <rPr>
        <sz val="12"/>
        <color theme="1"/>
        <rFont val="B Traffic"/>
        <charset val="178"/>
      </rPr>
      <t xml:space="preserve">پلاسما </t>
    </r>
  </si>
  <si>
    <t>اندازه گيري کمّي فسفر ادرار</t>
  </si>
  <si>
    <r>
      <rPr>
        <sz val="12"/>
        <color theme="1"/>
        <rFont val="B Traffic"/>
        <charset val="178"/>
      </rPr>
      <t>اندازه‌گيري کمّي آهن سرم</t>
    </r>
    <r>
      <rPr>
        <sz val="12"/>
        <color theme="1"/>
        <rFont val="Calibri"/>
        <family val="2"/>
        <charset val="1"/>
      </rPr>
      <t>/</t>
    </r>
    <r>
      <rPr>
        <sz val="12"/>
        <color theme="1"/>
        <rFont val="B Traffic"/>
        <charset val="178"/>
      </rPr>
      <t xml:space="preserve">پلاسما </t>
    </r>
  </si>
  <si>
    <r>
      <rPr>
        <sz val="12"/>
        <color theme="1"/>
        <rFont val="B Traffic"/>
        <charset val="178"/>
      </rPr>
      <t>اندازه‌گيري ظرفيت اتصال آهن(</t>
    </r>
    <r>
      <rPr>
        <sz val="12"/>
        <color rgb="FF000000"/>
        <rFont val="Calibri"/>
        <family val="2"/>
        <charset val="1"/>
      </rPr>
      <t xml:space="preserve">TIBC) </t>
    </r>
  </si>
  <si>
    <t>اندازه گیری کمی پروتئین خون</t>
  </si>
  <si>
    <t>اندازه گیری کمی آلبومین خون</t>
  </si>
  <si>
    <t xml:space="preserve">اندازه‌گيري کمّي پروتئين توتال سرم و تعيين نسبت آلبومين به گلوبولين </t>
  </si>
  <si>
    <r>
      <rPr>
        <sz val="12"/>
        <color theme="1"/>
        <rFont val="B Traffic"/>
        <charset val="178"/>
      </rPr>
      <t>اندازه‌گيري کمّي بيليروبين سرم</t>
    </r>
    <r>
      <rPr>
        <sz val="12"/>
        <color theme="1"/>
        <rFont val="Calibri"/>
        <family val="2"/>
        <charset val="1"/>
      </rPr>
      <t>/</t>
    </r>
    <r>
      <rPr>
        <sz val="12"/>
        <color theme="1"/>
        <rFont val="B Traffic"/>
        <charset val="178"/>
      </rPr>
      <t xml:space="preserve">پلاسما </t>
    </r>
    <r>
      <rPr>
        <sz val="12"/>
        <color theme="1"/>
        <rFont val="Calibri"/>
        <family val="2"/>
        <charset val="1"/>
      </rPr>
      <t>(</t>
    </r>
    <r>
      <rPr>
        <sz val="12"/>
        <color theme="1"/>
        <rFont val="B Traffic"/>
        <charset val="178"/>
      </rPr>
      <t>شامل بيليروبين توتال و مستقيم</t>
    </r>
    <r>
      <rPr>
        <sz val="12"/>
        <color theme="1"/>
        <rFont val="Calibri"/>
        <family val="2"/>
        <charset val="1"/>
      </rPr>
      <t xml:space="preserve">) </t>
    </r>
  </si>
  <si>
    <r>
      <rPr>
        <sz val="12"/>
        <color theme="1"/>
        <rFont val="B Traffic"/>
        <charset val="178"/>
      </rPr>
      <t>اندازه‌گيري کمّي فعاليت آنزيم ((</t>
    </r>
    <r>
      <rPr>
        <sz val="12"/>
        <color rgb="FF000000"/>
        <rFont val="Calibri"/>
        <family val="2"/>
        <charset val="1"/>
      </rPr>
      <t xml:space="preserve">AST SGOT در سرم/پلاسما </t>
    </r>
  </si>
  <si>
    <r>
      <rPr>
        <sz val="12"/>
        <color theme="1"/>
        <rFont val="B Traffic"/>
        <charset val="178"/>
      </rPr>
      <t>اندازه‌گيري کمّي فعاليت آنزيم ((</t>
    </r>
    <r>
      <rPr>
        <sz val="12"/>
        <color rgb="FF000000"/>
        <rFont val="Calibri"/>
        <family val="2"/>
        <charset val="1"/>
      </rPr>
      <t xml:space="preserve">ALT SGPT در سرم/پلاسما </t>
    </r>
  </si>
  <si>
    <r>
      <rPr>
        <sz val="12"/>
        <color theme="1"/>
        <rFont val="B Traffic"/>
        <charset val="178"/>
      </rPr>
      <t>اندازه‌گيري کمّي فعاليت آنزيم فسفاتاز قليايي (</t>
    </r>
    <r>
      <rPr>
        <sz val="12"/>
        <color rgb="FF000000"/>
        <rFont val="Calibri"/>
        <family val="2"/>
        <charset val="1"/>
      </rPr>
      <t xml:space="preserve">ALP) در سرم/پلاسما </t>
    </r>
  </si>
  <si>
    <r>
      <rPr>
        <sz val="12"/>
        <color theme="1"/>
        <rFont val="B Traffic"/>
        <charset val="178"/>
      </rPr>
      <t>اندازه‌گيري کمّي فعاليت آنزيم اسيد فسفاتاز توتال (</t>
    </r>
    <r>
      <rPr>
        <sz val="12"/>
        <color rgb="FF000000"/>
        <rFont val="Calibri"/>
        <family val="2"/>
        <charset val="1"/>
      </rPr>
      <t xml:space="preserve">ACP) در سرم/پلاسما </t>
    </r>
  </si>
  <si>
    <r>
      <rPr>
        <sz val="12"/>
        <color theme="1"/>
        <rFont val="B Traffic"/>
        <charset val="178"/>
      </rPr>
      <t>اندازه‌گيري کمّي فعاليت آنزيم اسيد فسفاتاز پروستاتيك در سرم</t>
    </r>
    <r>
      <rPr>
        <sz val="12"/>
        <color theme="1"/>
        <rFont val="Calibri"/>
        <family val="2"/>
        <charset val="1"/>
      </rPr>
      <t>/</t>
    </r>
    <r>
      <rPr>
        <sz val="12"/>
        <color theme="1"/>
        <rFont val="B Traffic"/>
        <charset val="178"/>
      </rPr>
      <t xml:space="preserve">پلاسما </t>
    </r>
  </si>
  <si>
    <r>
      <rPr>
        <sz val="12"/>
        <color theme="1"/>
        <rFont val="B Traffic"/>
        <charset val="178"/>
      </rPr>
      <t>اندازه‌گيري کمّي فعاليت آنزيم لاکتات دهيدروژناز ((</t>
    </r>
    <r>
      <rPr>
        <sz val="12"/>
        <color rgb="FF000000"/>
        <rFont val="Calibri"/>
        <family val="2"/>
        <charset val="1"/>
      </rPr>
      <t xml:space="preserve">LD LDH در سرم/پلاسما </t>
    </r>
  </si>
  <si>
    <r>
      <rPr>
        <sz val="12"/>
        <color theme="1"/>
        <rFont val="B Traffic"/>
        <charset val="178"/>
      </rPr>
      <t>اندازه‌گيري کمّي فعاليت آنزيم لاکتات دهيدروژناز ((</t>
    </r>
    <r>
      <rPr>
        <sz val="12"/>
        <color rgb="FF000000"/>
        <rFont val="Calibri"/>
        <family val="2"/>
        <charset val="1"/>
      </rPr>
      <t xml:space="preserve">LD LDH در مایعات بدن </t>
    </r>
  </si>
  <si>
    <r>
      <rPr>
        <sz val="12"/>
        <color theme="1"/>
        <rFont val="B Traffic"/>
        <charset val="178"/>
      </rPr>
      <t>اندازه‌گيري کمّي ايزوآنزيم‌هاي لاکتات دهيدروژناز (</t>
    </r>
    <r>
      <rPr>
        <sz val="12"/>
        <color rgb="FF000000"/>
        <rFont val="Calibri"/>
        <family val="2"/>
        <charset val="1"/>
      </rPr>
      <t xml:space="preserve">LD) در سرم/پلاسما </t>
    </r>
  </si>
  <si>
    <r>
      <rPr>
        <sz val="12"/>
        <color theme="1"/>
        <rFont val="B Traffic"/>
        <charset val="178"/>
      </rPr>
      <t xml:space="preserve">اندازه‌گيري کمّي فعاليت آنزيم کراتين فسفوکيناز </t>
    </r>
    <r>
      <rPr>
        <sz val="12"/>
        <color rgb="FF000000"/>
        <rFont val="Calibri"/>
        <family val="2"/>
        <charset val="1"/>
      </rPr>
      <t xml:space="preserve">CPK) CK) توتال در سرم/پلاسما </t>
    </r>
  </si>
  <si>
    <r>
      <rPr>
        <sz val="12"/>
        <color theme="1"/>
        <rFont val="B Traffic"/>
        <charset val="178"/>
      </rPr>
      <t xml:space="preserve">اندازه‌گيري کمی ايزو آنزيم کراتين فسفوکيناز </t>
    </r>
    <r>
      <rPr>
        <sz val="12"/>
        <color rgb="FF000000"/>
        <rFont val="Calibri"/>
        <family val="2"/>
        <charset val="1"/>
      </rPr>
      <t xml:space="preserve">CPK-MB در سرم/پلاسما </t>
    </r>
  </si>
  <si>
    <r>
      <rPr>
        <sz val="12"/>
        <color theme="1"/>
        <rFont val="B Traffic"/>
        <charset val="178"/>
      </rPr>
      <t xml:space="preserve">اندازه‌گيري کمی </t>
    </r>
    <r>
      <rPr>
        <sz val="12"/>
        <color rgb="FF000000"/>
        <rFont val="Calibri"/>
        <family val="2"/>
        <charset val="1"/>
      </rPr>
      <t>MASS</t>
    </r>
    <r>
      <rPr>
        <sz val="12"/>
        <color rgb="FF000000"/>
        <rFont val="B Traffic"/>
        <charset val="178"/>
      </rPr>
      <t>ـ</t>
    </r>
    <r>
      <rPr>
        <sz val="12"/>
        <color rgb="FF000000"/>
        <rFont val="Calibri"/>
        <family val="2"/>
        <charset val="1"/>
      </rPr>
      <t>MB</t>
    </r>
    <r>
      <rPr>
        <sz val="12"/>
        <color rgb="FF000000"/>
        <rFont val="B Traffic"/>
        <charset val="178"/>
      </rPr>
      <t>ـ</t>
    </r>
    <r>
      <rPr>
        <sz val="12"/>
        <color rgb="FF000000"/>
        <rFont val="Calibri"/>
        <family val="2"/>
        <charset val="1"/>
      </rPr>
      <t xml:space="preserve">CPK </t>
    </r>
  </si>
  <si>
    <r>
      <rPr>
        <sz val="12"/>
        <color rgb="FF000000"/>
        <rFont val="Calibri"/>
        <family val="2"/>
        <charset val="1"/>
      </rPr>
      <t>(</t>
    </r>
    <r>
      <rPr>
        <sz val="12"/>
        <color rgb="FF000000"/>
        <rFont val="B Traffic"/>
        <charset val="178"/>
      </rPr>
      <t xml:space="preserve">این کد با کدهای </t>
    </r>
    <r>
      <rPr>
        <sz val="12"/>
        <color rgb="FF000000"/>
        <rFont val="Calibri"/>
        <family val="2"/>
        <charset val="1"/>
      </rPr>
      <t xml:space="preserve">CPK </t>
    </r>
    <r>
      <rPr>
        <sz val="12"/>
        <color rgb="FF000000"/>
        <rFont val="B Traffic"/>
        <charset val="178"/>
      </rPr>
      <t>و میوگلوبین و تروپونین قابل محاسبه و گزارش نمی‌باشد</t>
    </r>
    <r>
      <rPr>
        <sz val="12"/>
        <color rgb="FF000000"/>
        <rFont val="Calibri"/>
        <family val="2"/>
        <charset val="1"/>
      </rPr>
      <t>) (</t>
    </r>
    <r>
      <rPr>
        <sz val="12"/>
        <color rgb="FF000000"/>
        <rFont val="B Traffic"/>
        <charset val="178"/>
      </rPr>
      <t>صرفا در مراکز درمانی بستری و اورژانس تحت پوشش بیمه می‌باشد</t>
    </r>
    <r>
      <rPr>
        <sz val="12"/>
        <color rgb="FF000000"/>
        <rFont val="Calibri"/>
        <family val="2"/>
        <charset val="1"/>
      </rPr>
      <t>)</t>
    </r>
  </si>
  <si>
    <r>
      <rPr>
        <sz val="12"/>
        <color theme="1"/>
        <rFont val="B Traffic"/>
        <charset val="178"/>
      </rPr>
      <t>اندازه‌گيري کمّي فعاليت آنزيم آلدولاز در 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</si>
  <si>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 آزمايش بررسي فعاليت آنزيم </t>
    </r>
    <r>
      <rPr>
        <sz val="12"/>
        <color rgb="FF000000"/>
        <rFont val="Calibri"/>
        <family val="2"/>
        <charset val="1"/>
      </rPr>
      <t xml:space="preserve">G6PD گلبول قرمز </t>
    </r>
  </si>
  <si>
    <r>
      <rPr>
        <sz val="12"/>
        <color theme="1"/>
        <rFont val="B Traffic"/>
        <charset val="178"/>
      </rPr>
      <t>اندازه‌گيري کمّي فعاليت آنزيم آميلاز در سرم</t>
    </r>
    <r>
      <rPr>
        <sz val="12"/>
        <color theme="1"/>
        <rFont val="Calibri"/>
        <family val="2"/>
        <charset val="1"/>
      </rPr>
      <t>/</t>
    </r>
    <r>
      <rPr>
        <sz val="12"/>
        <color theme="1"/>
        <rFont val="B Traffic"/>
        <charset val="178"/>
      </rPr>
      <t xml:space="preserve">پلاسما </t>
    </r>
  </si>
  <si>
    <t xml:space="preserve">اندازه‌گيري کمّي فعاليت آنزيم آميلاز در ادرار </t>
  </si>
  <si>
    <r>
      <rPr>
        <sz val="12"/>
        <color theme="1"/>
        <rFont val="B Traffic"/>
        <charset val="178"/>
      </rPr>
      <t>اندازه‌گيري کمّي فعاليت آنزيم ليپاز در سرم</t>
    </r>
    <r>
      <rPr>
        <sz val="12"/>
        <color theme="1"/>
        <rFont val="Calibri"/>
        <family val="2"/>
        <charset val="1"/>
      </rPr>
      <t>/</t>
    </r>
    <r>
      <rPr>
        <sz val="12"/>
        <color theme="1"/>
        <rFont val="B Traffic"/>
        <charset val="178"/>
      </rPr>
      <t xml:space="preserve">پلاسما </t>
    </r>
  </si>
  <si>
    <r>
      <rPr>
        <sz val="12"/>
        <color theme="1"/>
        <rFont val="B Traffic"/>
        <charset val="178"/>
      </rPr>
      <t>اندازه‌گيري کمّي فعاليت آنزيم ايزوسيترات دهيدروژناز در سرم</t>
    </r>
    <r>
      <rPr>
        <sz val="12"/>
        <color theme="1"/>
        <rFont val="Calibri"/>
        <family val="2"/>
        <charset val="1"/>
      </rPr>
      <t>/</t>
    </r>
    <r>
      <rPr>
        <sz val="12"/>
        <color theme="1"/>
        <rFont val="B Traffic"/>
        <charset val="178"/>
      </rPr>
      <t xml:space="preserve">پلاسما </t>
    </r>
  </si>
  <si>
    <r>
      <rPr>
        <sz val="12"/>
        <color theme="1"/>
        <rFont val="B Traffic"/>
        <charset val="178"/>
      </rPr>
      <t>اندازه‌گيري کمّي فعاليت آنزيم سوربيتول دهيدروژناز در سرم</t>
    </r>
    <r>
      <rPr>
        <sz val="12"/>
        <color theme="1"/>
        <rFont val="Calibri"/>
        <family val="2"/>
        <charset val="1"/>
      </rPr>
      <t>/</t>
    </r>
    <r>
      <rPr>
        <sz val="12"/>
        <color theme="1"/>
        <rFont val="B Traffic"/>
        <charset val="178"/>
      </rPr>
      <t xml:space="preserve">پلاسما </t>
    </r>
  </si>
  <si>
    <r>
      <rPr>
        <sz val="12"/>
        <color theme="1"/>
        <rFont val="B Traffic"/>
        <charset val="178"/>
      </rPr>
      <t>اندازه‌گيري کمّي فعاليت آنزيم گاماگلوتاميل ترانسفراز(</t>
    </r>
    <r>
      <rPr>
        <sz val="12"/>
        <color rgb="FF000000"/>
        <rFont val="Calibri"/>
        <family val="2"/>
        <charset val="1"/>
      </rPr>
      <t xml:space="preserve">GGT) در سرم/پلاسما </t>
    </r>
  </si>
  <si>
    <r>
      <rPr>
        <sz val="12"/>
        <color theme="1"/>
        <rFont val="B Traffic"/>
        <charset val="178"/>
      </rPr>
      <t>اندازه‌گيري کمّي فعاليت آنزيم لوسين آمينوپپتيداز(</t>
    </r>
    <r>
      <rPr>
        <sz val="12"/>
        <color rgb="FF000000"/>
        <rFont val="Calibri"/>
        <family val="2"/>
        <charset val="1"/>
      </rPr>
      <t xml:space="preserve">LAP) در سرم/پلاسما </t>
    </r>
  </si>
  <si>
    <r>
      <rPr>
        <sz val="12"/>
        <color theme="1"/>
        <rFont val="B Traffic"/>
        <charset val="178"/>
      </rPr>
      <t>اندازه‌گيري کمّي فعاليت آنزيم لوسين آمينوپپتيداز(</t>
    </r>
    <r>
      <rPr>
        <sz val="12"/>
        <color rgb="FF000000"/>
        <rFont val="Calibri"/>
        <family val="2"/>
        <charset val="1"/>
      </rPr>
      <t xml:space="preserve">LAP) در ادرار و مایعات بدن </t>
    </r>
  </si>
  <si>
    <r>
      <rPr>
        <sz val="12"/>
        <color theme="1"/>
        <rFont val="B Traffic"/>
        <charset val="178"/>
      </rPr>
      <t xml:space="preserve">اندازه‌گيري کمّي فعاليت آنزيم </t>
    </r>
    <r>
      <rPr>
        <sz val="12"/>
        <color theme="1"/>
        <rFont val="Calibri"/>
        <family val="2"/>
        <charset val="1"/>
      </rPr>
      <t>5- نوكلئوتيداز (</t>
    </r>
    <r>
      <rPr>
        <sz val="12"/>
        <color rgb="FF000000"/>
        <rFont val="Calibri"/>
        <family val="2"/>
        <charset val="1"/>
      </rPr>
      <t xml:space="preserve">NT-5) در سرم/پلاسما </t>
    </r>
  </si>
  <si>
    <t xml:space="preserve">اندازه‌گيري کمّي فعاليت آنزيم كولين استراز سرم </t>
  </si>
  <si>
    <t xml:space="preserve">اندازه‌گيري کمّي فعاليت آنزيم كولين استراز خون كامل </t>
  </si>
  <si>
    <r>
      <rPr>
        <sz val="12"/>
        <color theme="1"/>
        <rFont val="B Traffic"/>
        <charset val="178"/>
      </rPr>
      <t>اندازه‌گيري کمّي فعاليت آنزيم آدنوزين دي آميناز (</t>
    </r>
    <r>
      <rPr>
        <sz val="12"/>
        <color rgb="FF000000"/>
        <rFont val="Calibri"/>
        <family val="2"/>
        <charset val="1"/>
      </rPr>
      <t xml:space="preserve">ADA) در سرم/پلاسما </t>
    </r>
  </si>
  <si>
    <r>
      <rPr>
        <sz val="12"/>
        <color theme="1"/>
        <rFont val="B Traffic"/>
        <charset val="178"/>
      </rPr>
      <t>اندازه‌گيري کمّي فعاليت آنزيم آدنوزين دي آميناز (</t>
    </r>
    <r>
      <rPr>
        <sz val="12"/>
        <color rgb="FF000000"/>
        <rFont val="Calibri"/>
        <family val="2"/>
        <charset val="1"/>
      </rPr>
      <t xml:space="preserve">ADA) در مايعات بدن </t>
    </r>
  </si>
  <si>
    <r>
      <rPr>
        <sz val="12"/>
        <color theme="1"/>
        <rFont val="B Traffic"/>
        <charset val="178"/>
      </rPr>
      <t>اندازه‌گيري کمّي پيروات در سرم</t>
    </r>
    <r>
      <rPr>
        <sz val="12"/>
        <color theme="1"/>
        <rFont val="Calibri"/>
        <family val="2"/>
        <charset val="1"/>
      </rPr>
      <t>/</t>
    </r>
    <r>
      <rPr>
        <sz val="12"/>
        <color theme="1"/>
        <rFont val="B Traffic"/>
        <charset val="178"/>
      </rPr>
      <t xml:space="preserve">پلاسما </t>
    </r>
  </si>
  <si>
    <r>
      <rPr>
        <sz val="12"/>
        <color theme="1"/>
        <rFont val="B Traffic"/>
        <charset val="178"/>
      </rPr>
      <t>اندازه‌گيري کمّي لاكتات در سرم</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</si>
  <si>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کمّي فعاليت موراميداز در 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</si>
  <si>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اندازه گيري كليرانس كراتينين </t>
    </r>
    <r>
      <rPr>
        <sz val="12"/>
        <color theme="1"/>
        <rFont val="Calibri"/>
        <family val="2"/>
        <charset val="1"/>
      </rPr>
      <t>(</t>
    </r>
    <r>
      <rPr>
        <sz val="12"/>
        <color theme="1"/>
        <rFont val="B Traffic"/>
        <charset val="178"/>
      </rPr>
      <t>برمبناي اندازه گيري کراتينين در سرم و ادرار</t>
    </r>
    <r>
      <rPr>
        <sz val="12"/>
        <color theme="1"/>
        <rFont val="Calibri"/>
        <family val="2"/>
        <charset val="1"/>
      </rPr>
      <t xml:space="preserve">) </t>
    </r>
  </si>
  <si>
    <r>
      <rPr>
        <sz val="12"/>
        <color theme="1"/>
        <rFont val="B Traffic"/>
        <charset val="178"/>
      </rPr>
      <t xml:space="preserve">اندازه گيري كليرانس اوره </t>
    </r>
    <r>
      <rPr>
        <sz val="12"/>
        <color theme="1"/>
        <rFont val="Calibri"/>
        <family val="2"/>
        <charset val="1"/>
      </rPr>
      <t>(</t>
    </r>
    <r>
      <rPr>
        <sz val="12"/>
        <color theme="1"/>
        <rFont val="B Traffic"/>
        <charset val="178"/>
      </rPr>
      <t>برمبناي اندازه گيري کراتينين در سرم و ادرار</t>
    </r>
    <r>
      <rPr>
        <sz val="12"/>
        <color theme="1"/>
        <rFont val="Calibri"/>
        <family val="2"/>
        <charset val="1"/>
      </rPr>
      <t xml:space="preserve">) </t>
    </r>
  </si>
  <si>
    <r>
      <rPr>
        <sz val="12"/>
        <color theme="1"/>
        <rFont val="B Traffic"/>
        <charset val="178"/>
      </rPr>
      <t>اندازه گيري کمّي هومووانيليک اسيد (</t>
    </r>
    <r>
      <rPr>
        <sz val="12"/>
        <color rgb="FF000000"/>
        <rFont val="Calibri"/>
        <family val="2"/>
        <charset val="1"/>
      </rPr>
      <t xml:space="preserve">HVA) به روش HPLC در ادرار </t>
    </r>
  </si>
  <si>
    <t>اندازه گیری هر آنالیت شیمی بالینی که در فهرست خدمات مشخص نشده است</t>
  </si>
  <si>
    <r>
      <rPr>
        <sz val="12"/>
        <color theme="1"/>
        <rFont val="B Traffic"/>
        <charset val="178"/>
      </rPr>
      <t>اندازه گيري کمّي آمينواسيدها به ازاي يک يا چند آمينواسيد در سرم</t>
    </r>
    <r>
      <rPr>
        <sz val="12"/>
        <color theme="1"/>
        <rFont val="Calibri"/>
        <family val="2"/>
        <charset val="1"/>
      </rPr>
      <t>/</t>
    </r>
    <r>
      <rPr>
        <sz val="12"/>
        <color theme="1"/>
        <rFont val="B Traffic"/>
        <charset val="178"/>
      </rPr>
      <t xml:space="preserve">پلاسما </t>
    </r>
  </si>
  <si>
    <t xml:space="preserve">اندازه گيري کمّي آمينواسيدها به ازاي يک يا چند آمينواسيد در ادرار و مایعات بدن </t>
  </si>
  <si>
    <r>
      <rPr>
        <sz val="12"/>
        <color theme="1"/>
        <rFont val="B Traffic"/>
        <charset val="178"/>
      </rPr>
      <t>آزمايش چالش گلوکز (</t>
    </r>
    <r>
      <rPr>
        <sz val="12"/>
        <color rgb="FF000000"/>
        <rFont val="Calibri"/>
        <family val="2"/>
        <charset val="1"/>
      </rPr>
      <t xml:space="preserve">GCT) </t>
    </r>
  </si>
  <si>
    <r>
      <rPr>
        <sz val="12"/>
        <color theme="1"/>
        <rFont val="B Traffic"/>
        <charset val="178"/>
      </rPr>
      <t xml:space="preserve">اندازه گيري </t>
    </r>
    <r>
      <rPr>
        <sz val="12"/>
        <color rgb="FF000000"/>
        <rFont val="Calibri"/>
        <family val="2"/>
        <charset val="1"/>
      </rPr>
      <t xml:space="preserve">PH مايعات بدن به جز خون و ادرار </t>
    </r>
  </si>
  <si>
    <r>
      <rPr>
        <sz val="12"/>
        <color theme="1"/>
        <rFont val="B Traffic"/>
        <charset val="178"/>
      </rPr>
      <t>آزمايش الکتروفورز ايمونوفيکساسيون؛ ساير مايعات بدن با تغليظ (براي مثال ادرار ،</t>
    </r>
    <r>
      <rPr>
        <sz val="12"/>
        <color rgb="FF000000"/>
        <rFont val="Calibri"/>
        <family val="2"/>
        <charset val="1"/>
      </rPr>
      <t xml:space="preserve">CSF) </t>
    </r>
  </si>
  <si>
    <r>
      <rPr>
        <sz val="12"/>
        <color theme="1"/>
        <rFont val="B Traffic"/>
        <charset val="178"/>
      </rPr>
      <t xml:space="preserve">آزمايش الکتروفورزيس هموگلوبين همراه اندازه گيري هموگلوبين </t>
    </r>
    <r>
      <rPr>
        <sz val="12"/>
        <color rgb="FF000000"/>
        <rFont val="Calibri"/>
        <family val="2"/>
        <charset val="1"/>
      </rPr>
      <t xml:space="preserve">F به روش شيميايي و هموگلوبين 2 A به روش ستون توا ماً </t>
    </r>
  </si>
  <si>
    <t xml:space="preserve">آزمايش الكـتروفورز همـوگلوبين به روش سيترات آگار به منظور افتراق هموگلوبين‌هاي غيرطبيعي </t>
  </si>
  <si>
    <r>
      <rPr>
        <sz val="12"/>
        <color theme="1"/>
        <rFont val="B Traffic"/>
        <charset val="178"/>
      </rPr>
      <t xml:space="preserve">آزمايش کيفي ايزوپروپانل و حرارت </t>
    </r>
    <r>
      <rPr>
        <sz val="12"/>
        <color theme="1"/>
        <rFont val="Calibri"/>
        <family val="2"/>
        <charset val="1"/>
      </rPr>
      <t>(</t>
    </r>
    <r>
      <rPr>
        <sz val="12"/>
        <color theme="1"/>
        <rFont val="B Traffic"/>
        <charset val="178"/>
      </rPr>
      <t>تعيين هموگلوبين ناپايدار</t>
    </r>
    <r>
      <rPr>
        <sz val="12"/>
        <color theme="1"/>
        <rFont val="Calibri"/>
        <family val="2"/>
        <charset val="1"/>
      </rPr>
      <t xml:space="preserve">) </t>
    </r>
  </si>
  <si>
    <r>
      <rPr>
        <sz val="12"/>
        <color theme="1"/>
        <rFont val="B Traffic"/>
        <charset val="178"/>
      </rPr>
      <t xml:space="preserve">اندازه گيري کمّي نسبت زنجيره‌هاي گلوبين به روش بيوسنتز </t>
    </r>
    <r>
      <rPr>
        <sz val="12"/>
        <color rgb="FF000000"/>
        <rFont val="Calibri"/>
        <family val="2"/>
        <charset val="1"/>
      </rPr>
      <t xml:space="preserve">In vitro </t>
    </r>
  </si>
  <si>
    <r>
      <rPr>
        <sz val="12"/>
        <color theme="1"/>
        <rFont val="B Traffic"/>
        <charset val="178"/>
      </rPr>
      <t>اندازه گيري کمّي هموگلوبين جنيني (</t>
    </r>
    <r>
      <rPr>
        <sz val="12"/>
        <color rgb="FF000000"/>
        <rFont val="Calibri"/>
        <family val="2"/>
        <charset val="1"/>
      </rPr>
      <t xml:space="preserve">HbF) به روش شيميايي </t>
    </r>
  </si>
  <si>
    <r>
      <rPr>
        <sz val="12"/>
        <color theme="1"/>
        <rFont val="B Traffic"/>
        <charset val="178"/>
      </rPr>
      <t xml:space="preserve">اندازه گيري کمّي هموگلوبين </t>
    </r>
    <r>
      <rPr>
        <sz val="12"/>
        <color theme="1"/>
        <rFont val="Calibri"/>
        <family val="2"/>
        <charset val="1"/>
      </rPr>
      <t xml:space="preserve">2 </t>
    </r>
    <r>
      <rPr>
        <sz val="12"/>
        <color rgb="FF000000"/>
        <rFont val="Calibri"/>
        <family val="2"/>
        <charset val="1"/>
      </rPr>
      <t xml:space="preserve">A به روش کروماتوگرافي ستوني </t>
    </r>
  </si>
  <si>
    <t xml:space="preserve">آزمايش الكتروفورزيس پروتئين‌هاي سرم </t>
  </si>
  <si>
    <t xml:space="preserve">آزمايش الکتروفورزيس پروتئين هاي ادرار </t>
  </si>
  <si>
    <t xml:space="preserve">آزمايش الکتروفورزيس پروتئين هاي مایع نخاع </t>
  </si>
  <si>
    <t xml:space="preserve">آزمايش الكتروفورزيس زنجيره‌هاي گلوبين </t>
  </si>
  <si>
    <t xml:space="preserve">آزمايش الكتروفورزيس ليپوپروتئين‌هاي سرم </t>
  </si>
  <si>
    <t xml:space="preserve">آزمايش الکتروفورزيس آپوليپوپروتئين ها سرم </t>
  </si>
  <si>
    <t xml:space="preserve">آزمايش ايمونو الكتروفورزيس سرم </t>
  </si>
  <si>
    <t xml:space="preserve">آزمايش ايمونو الكتروفورزيس ادرار </t>
  </si>
  <si>
    <r>
      <rPr>
        <sz val="12"/>
        <color theme="1"/>
        <rFont val="B Traffic"/>
        <charset val="178"/>
      </rPr>
      <t xml:space="preserve">آزمايش الكتروفورزيس براي تعيين ايزوآنزيم‌هاي </t>
    </r>
    <r>
      <rPr>
        <sz val="12"/>
        <color rgb="FF000000"/>
        <rFont val="Calibri"/>
        <family val="2"/>
        <charset val="1"/>
      </rPr>
      <t>CK</t>
    </r>
    <r>
      <rPr>
        <sz val="12"/>
        <color rgb="FF000000"/>
        <rFont val="B Traffic"/>
        <charset val="178"/>
      </rPr>
      <t xml:space="preserve">، </t>
    </r>
    <r>
      <rPr>
        <sz val="12"/>
        <color rgb="FF000000"/>
        <rFont val="Calibri"/>
        <family val="2"/>
        <charset val="1"/>
      </rPr>
      <t xml:space="preserve">LD و آلكالن فسفاتاز </t>
    </r>
  </si>
  <si>
    <r>
      <rPr>
        <sz val="12"/>
        <color theme="1"/>
        <rFont val="B Traffic"/>
        <charset val="178"/>
      </rPr>
      <t xml:space="preserve">آزمايش </t>
    </r>
    <r>
      <rPr>
        <sz val="12"/>
        <color rgb="FF000000"/>
        <rFont val="Calibri"/>
        <family val="2"/>
        <charset val="1"/>
      </rPr>
      <t xml:space="preserve">Current Immuno Electrophoresis) CCIE Counter) </t>
    </r>
  </si>
  <si>
    <r>
      <rPr>
        <sz val="12"/>
        <color theme="1"/>
        <rFont val="B Traffic"/>
        <charset val="178"/>
      </rPr>
      <t xml:space="preserve">آزمايش اندازه گيري کيفي آناليت (ها) با استفاده از كروماتوگرافي ستوني (مانند گاز، مايع و </t>
    </r>
    <r>
      <rPr>
        <sz val="12"/>
        <color rgb="FF000000"/>
        <rFont val="Calibri"/>
        <family val="2"/>
        <charset val="1"/>
      </rPr>
      <t xml:space="preserve">HPLC) </t>
    </r>
  </si>
  <si>
    <r>
      <rPr>
        <sz val="12"/>
        <color theme="1"/>
        <rFont val="B Traffic"/>
        <charset val="178"/>
      </rPr>
      <t xml:space="preserve">آزمايش اندازه گيري کمّي آناليت (ها) با استفاده از كروماتوگرافي ستوني (مانند گاز، مايع و </t>
    </r>
    <r>
      <rPr>
        <sz val="12"/>
        <color rgb="FF000000"/>
        <rFont val="Calibri"/>
        <family val="2"/>
        <charset val="1"/>
      </rPr>
      <t xml:space="preserve">HPLC) </t>
    </r>
  </si>
  <si>
    <t xml:space="preserve">آزمايش كروماتوگرافي كاغذي يك بعدي </t>
  </si>
  <si>
    <t xml:space="preserve">آزمايش كروماتوگرافي كاغذي دو بعدي </t>
  </si>
  <si>
    <r>
      <rPr>
        <sz val="12"/>
        <color theme="1"/>
        <rFont val="B Traffic"/>
        <charset val="178"/>
      </rPr>
      <t>آزمايش كروماتوگرافي لايه نازک (</t>
    </r>
    <r>
      <rPr>
        <sz val="12"/>
        <color rgb="FF000000"/>
        <rFont val="Calibri"/>
        <family val="2"/>
        <charset val="1"/>
      </rPr>
      <t xml:space="preserve">Thin layer) </t>
    </r>
  </si>
  <si>
    <r>
      <rPr>
        <sz val="12"/>
        <color theme="1"/>
        <rFont val="B Traffic"/>
        <charset val="178"/>
      </rPr>
      <t>آزمايش كروماتوگرافي لايه نازک (</t>
    </r>
    <r>
      <rPr>
        <sz val="12"/>
        <color rgb="FF000000"/>
        <rFont val="Calibri"/>
        <family val="2"/>
        <charset val="1"/>
      </rPr>
      <t xml:space="preserve">Thin layer) مواد روان گردان، مخدر و داروها و متابولیت آن ها در خون </t>
    </r>
  </si>
  <si>
    <r>
      <rPr>
        <sz val="12"/>
        <color theme="1"/>
        <rFont val="B Traffic"/>
        <charset val="178"/>
      </rPr>
      <t>آزمايش كروماتوگرافي لايه نازک (</t>
    </r>
    <r>
      <rPr>
        <sz val="12"/>
        <color rgb="FF000000"/>
        <rFont val="Calibri"/>
        <family val="2"/>
        <charset val="1"/>
      </rPr>
      <t xml:space="preserve">Thin layer) متابولیت مرتبط با بیماری های متابولیک در خون </t>
    </r>
  </si>
  <si>
    <r>
      <rPr>
        <sz val="12"/>
        <color theme="1"/>
        <rFont val="B Traffic"/>
        <charset val="178"/>
      </rPr>
      <t>آزمايش كروماتوگرافي لايه نازک (</t>
    </r>
    <r>
      <rPr>
        <sz val="12"/>
        <color rgb="FF000000"/>
        <rFont val="Calibri"/>
        <family val="2"/>
        <charset val="1"/>
      </rPr>
      <t xml:space="preserve">Thin layer) مواد روان گردان، مخدر و داروها و متابولیت آن ها در ادرار و مایعات بدن </t>
    </r>
  </si>
  <si>
    <r>
      <rPr>
        <sz val="12"/>
        <color theme="1"/>
        <rFont val="B Traffic"/>
        <charset val="178"/>
      </rPr>
      <t>اندازه‌گيري کمّي هموگلوبين گليكوزيله (</t>
    </r>
    <r>
      <rPr>
        <sz val="12"/>
        <color rgb="FF000000"/>
        <rFont val="Calibri"/>
        <family val="2"/>
        <charset val="1"/>
      </rPr>
      <t xml:space="preserve">HbA1C) در خون </t>
    </r>
  </si>
  <si>
    <r>
      <rPr>
        <sz val="12"/>
        <color theme="1"/>
        <rFont val="B Traffic"/>
        <charset val="178"/>
      </rPr>
      <t>اندازه‌گيري کمّي هر يك از فلزات سنگين در مايعات بدن به روش جذب اتمي (</t>
    </r>
    <r>
      <rPr>
        <sz val="12"/>
        <color rgb="FF000000"/>
        <rFont val="Calibri"/>
        <family val="2"/>
        <charset val="1"/>
      </rPr>
      <t xml:space="preserve">Fe </t>
    </r>
    <r>
      <rPr>
        <sz val="12"/>
        <color rgb="FF000000"/>
        <rFont val="B Traffic"/>
        <charset val="178"/>
      </rPr>
      <t>،</t>
    </r>
    <r>
      <rPr>
        <sz val="12"/>
        <color rgb="FF000000"/>
        <rFont val="Calibri"/>
        <family val="2"/>
        <charset val="1"/>
      </rPr>
      <t xml:space="preserve">Zn </t>
    </r>
    <r>
      <rPr>
        <sz val="12"/>
        <color rgb="FF000000"/>
        <rFont val="B Traffic"/>
        <charset val="178"/>
      </rPr>
      <t xml:space="preserve">، </t>
    </r>
    <r>
      <rPr>
        <sz val="12"/>
        <color rgb="FF000000"/>
        <rFont val="Calibri"/>
        <family val="2"/>
        <charset val="1"/>
      </rPr>
      <t xml:space="preserve">Hg و ساير موارد) </t>
    </r>
  </si>
  <si>
    <t xml:space="preserve">اندازه‌گيري کمّي منيزيم خون يا ساير فلزات سنگين به روش اسپكتروفتومتري </t>
  </si>
  <si>
    <t xml:space="preserve">اندازه‌گيري کمّي منيزيم يونيزه خون به روش اسپكتروفتومتري </t>
  </si>
  <si>
    <r>
      <rPr>
        <sz val="12"/>
        <color theme="1"/>
        <rFont val="B Traffic"/>
        <charset val="178"/>
      </rPr>
      <t>تجسس و تشخيص مواد مخدر</t>
    </r>
    <r>
      <rPr>
        <sz val="12"/>
        <color theme="1"/>
        <rFont val="Calibri"/>
        <family val="2"/>
        <charset val="1"/>
      </rPr>
      <t>(</t>
    </r>
    <r>
      <rPr>
        <sz val="12"/>
        <color theme="1"/>
        <rFont val="B Traffic"/>
        <charset val="178"/>
      </rPr>
      <t>مانند مورفين و مپريدين</t>
    </r>
    <r>
      <rPr>
        <sz val="12"/>
        <color theme="1"/>
        <rFont val="Calibri"/>
        <family val="2"/>
        <charset val="1"/>
      </rPr>
      <t xml:space="preserve">) </t>
    </r>
    <r>
      <rPr>
        <sz val="12"/>
        <color theme="1"/>
        <rFont val="B Traffic"/>
        <charset val="178"/>
      </rPr>
      <t>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</si>
  <si>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تجسس و تشخيص مواد مخدر</t>
    </r>
    <r>
      <rPr>
        <sz val="12"/>
        <color theme="1"/>
        <rFont val="Calibri"/>
        <family val="2"/>
        <charset val="1"/>
      </rPr>
      <t>(</t>
    </r>
    <r>
      <rPr>
        <sz val="12"/>
        <color theme="1"/>
        <rFont val="B Traffic"/>
        <charset val="178"/>
      </rPr>
      <t>مانند مورفين و مپريدين</t>
    </r>
    <r>
      <rPr>
        <sz val="12"/>
        <color theme="1"/>
        <rFont val="Calibri"/>
        <family val="2"/>
        <charset val="1"/>
      </rPr>
      <t xml:space="preserve">) </t>
    </r>
    <r>
      <rPr>
        <sz val="12"/>
        <color theme="1"/>
        <rFont val="B Traffic"/>
        <charset val="178"/>
      </rPr>
      <t xml:space="preserve">در ادرار </t>
    </r>
  </si>
  <si>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اسيد استيل سالسيليك </t>
    </r>
    <r>
      <rPr>
        <sz val="12"/>
        <color theme="1"/>
        <rFont val="Calibri"/>
        <family val="2"/>
        <charset val="1"/>
      </rPr>
      <t>(</t>
    </r>
    <r>
      <rPr>
        <sz val="12"/>
        <color theme="1"/>
        <rFont val="B Traffic"/>
        <charset val="178"/>
      </rPr>
      <t>آسپيرين</t>
    </r>
    <r>
      <rPr>
        <sz val="12"/>
        <color theme="1"/>
        <rFont val="Calibri"/>
        <family val="2"/>
        <charset val="1"/>
      </rPr>
      <t xml:space="preserve">) </t>
    </r>
  </si>
  <si>
    <r>
      <rPr>
        <sz val="12"/>
        <color theme="1"/>
        <rFont val="B Traffic"/>
        <charset val="178"/>
      </rPr>
      <t xml:space="preserve">اندازه گيري کمّي اسيد استيل سالسيليك </t>
    </r>
    <r>
      <rPr>
        <sz val="12"/>
        <color theme="1"/>
        <rFont val="Calibri"/>
        <family val="2"/>
        <charset val="1"/>
      </rPr>
      <t>(</t>
    </r>
    <r>
      <rPr>
        <sz val="12"/>
        <color theme="1"/>
        <rFont val="B Traffic"/>
        <charset val="178"/>
      </rPr>
      <t>آسپيرين</t>
    </r>
    <r>
      <rPr>
        <sz val="12"/>
        <color theme="1"/>
        <rFont val="Calibri"/>
        <family val="2"/>
        <charset val="1"/>
      </rPr>
      <t xml:space="preserve">) </t>
    </r>
  </si>
  <si>
    <t xml:space="preserve">اندازه‌گيري کمّي باربيتورات ها به طريق شيميايي </t>
  </si>
  <si>
    <r>
      <rPr>
        <sz val="12"/>
        <color theme="1"/>
        <rFont val="B Traffic"/>
        <charset val="178"/>
      </rPr>
      <t xml:space="preserve"> اندازه‌گيري کمّي كاربامازپين و داروهاي ضد صرع و آنتي بيوتيك‌ها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</si>
  <si>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 اندازه‌گيري کمّي سيكلوسپورين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</si>
  <si>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 اندازه‌گيري کمّي </t>
    </r>
    <r>
      <rPr>
        <sz val="12"/>
        <color rgb="FF000000"/>
        <rFont val="Calibri"/>
        <family val="2"/>
        <charset val="1"/>
      </rPr>
      <t xml:space="preserve">Tacrolimous در خون/سرم/پلاسما </t>
    </r>
  </si>
  <si>
    <r>
      <rPr>
        <sz val="12"/>
        <color theme="1"/>
        <rFont val="B Traffic"/>
        <charset val="178"/>
      </rPr>
      <t xml:space="preserve"> اندازه‌گيري کمّي سطح ساير داروها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یا ادرار </t>
    </r>
  </si>
  <si>
    <r>
      <rPr>
        <sz val="12"/>
        <color theme="1"/>
        <rFont val="B Traffic"/>
        <charset val="178"/>
      </rPr>
      <t xml:space="preserve"> اندازه گيري کمّي </t>
    </r>
    <r>
      <rPr>
        <sz val="12"/>
        <color theme="1"/>
        <rFont val="Calibri"/>
        <family val="2"/>
        <charset val="1"/>
      </rPr>
      <t>5-هيدروكسي اندول استيك اسيد (5</t>
    </r>
    <r>
      <rPr>
        <sz val="12"/>
        <color rgb="FF000000"/>
        <rFont val="Calibri"/>
        <family val="2"/>
        <charset val="1"/>
      </rPr>
      <t xml:space="preserve">HIAA) در ادرار </t>
    </r>
  </si>
  <si>
    <r>
      <rPr>
        <sz val="12"/>
        <color theme="1"/>
        <rFont val="B Traffic"/>
        <charset val="178"/>
      </rPr>
      <t xml:space="preserve"> اندازه گيري کمّي وانيليل مندليك اسيد (</t>
    </r>
    <r>
      <rPr>
        <sz val="12"/>
        <color rgb="FF000000"/>
        <rFont val="Calibri"/>
        <family val="2"/>
        <charset val="1"/>
      </rPr>
      <t xml:space="preserve">VMA) در ادرار </t>
    </r>
  </si>
  <si>
    <r>
      <rPr>
        <sz val="12"/>
        <color theme="1"/>
        <rFont val="B Traffic"/>
        <charset val="178"/>
      </rPr>
      <t xml:space="preserve"> اندازه‌گيري کمّي متيل موالونيك اسيد (</t>
    </r>
    <r>
      <rPr>
        <sz val="12"/>
        <color rgb="FF000000"/>
        <rFont val="Calibri"/>
        <family val="2"/>
        <charset val="1"/>
      </rPr>
      <t xml:space="preserve">M/M/A) در ادرار </t>
    </r>
  </si>
  <si>
    <r>
      <rPr>
        <sz val="12"/>
        <color theme="1"/>
        <rFont val="B Traffic"/>
        <charset val="178"/>
      </rPr>
      <t xml:space="preserve"> اندازه گيري کمّي كتكول آمين‌هاي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</si>
  <si>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 اندازه گيري کمّي كتكول آمين‌هاي در ادرار </t>
  </si>
  <si>
    <r>
      <rPr>
        <sz val="12"/>
        <color theme="1"/>
        <rFont val="B Traffic"/>
        <charset val="178"/>
      </rPr>
      <t xml:space="preserve"> اندازه گيري کمّي نورآدرنالین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</si>
  <si>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 اندازه گيري کمّي نورآدرنالین در ادرار </t>
  </si>
  <si>
    <t xml:space="preserve">اندازه‌گيري کمّي متانفرين، نورمتانفرين آزاد در سرم </t>
  </si>
  <si>
    <t xml:space="preserve">اندازه‌گيري کمّي متانفرين، نورمتانفرين در ادرار </t>
  </si>
  <si>
    <r>
      <rPr>
        <sz val="12"/>
        <color theme="1"/>
        <rFont val="B Traffic"/>
        <charset val="178"/>
      </rPr>
      <t xml:space="preserve">اندازه‌گيري کمّي </t>
    </r>
    <r>
      <rPr>
        <sz val="12"/>
        <color theme="1"/>
        <rFont val="Calibri"/>
        <family val="2"/>
        <charset val="1"/>
      </rPr>
      <t>17-</t>
    </r>
    <r>
      <rPr>
        <sz val="12"/>
        <color theme="1"/>
        <rFont val="B Traffic"/>
        <charset val="178"/>
      </rPr>
      <t xml:space="preserve">كتواستروئيدها در ادرار </t>
    </r>
  </si>
  <si>
    <r>
      <rPr>
        <sz val="12"/>
        <color theme="1"/>
        <rFont val="B Traffic"/>
        <charset val="178"/>
      </rPr>
      <t xml:space="preserve">اندازه‌گيري کمّي </t>
    </r>
    <r>
      <rPr>
        <sz val="12"/>
        <color theme="1"/>
        <rFont val="Calibri"/>
        <family val="2"/>
        <charset val="1"/>
      </rPr>
      <t>17-</t>
    </r>
    <r>
      <rPr>
        <sz val="12"/>
        <color theme="1"/>
        <rFont val="B Traffic"/>
        <charset val="178"/>
      </rPr>
      <t xml:space="preserve">هيدروكسي استروئيدها در ادرار </t>
    </r>
  </si>
  <si>
    <t xml:space="preserve">آزمايش اسپكتروفتومتريك مايع آمنيوتيك </t>
  </si>
  <si>
    <t xml:space="preserve">اندازه‌گيري کمّي بيليروبين در مايع آمنيوتيك </t>
  </si>
  <si>
    <t xml:space="preserve">اندازه‌گيري کمّي لسيتين و اسفنگوميلين در مايع آمنيوتيك </t>
  </si>
  <si>
    <r>
      <rPr>
        <sz val="12"/>
        <color theme="1"/>
        <rFont val="B Traffic"/>
        <charset val="178"/>
      </rPr>
      <t>آزمايش ثبات كف (</t>
    </r>
    <r>
      <rPr>
        <sz val="12"/>
        <color rgb="FF000000"/>
        <rFont val="Calibri"/>
        <family val="2"/>
        <charset val="1"/>
      </rPr>
      <t xml:space="preserve">Foam Stability Test) در مايع آمنيوتيك </t>
    </r>
  </si>
  <si>
    <t xml:space="preserve"> اندازه‌گيري کمّي هيدروكسي پرولين آزاد در ادرار </t>
  </si>
  <si>
    <t xml:space="preserve"> اندازه‌گيري کمّي هيدروكسي پرولين توتال در ادرار </t>
  </si>
  <si>
    <r>
      <rPr>
        <sz val="12"/>
        <color theme="1"/>
        <rFont val="B Traffic"/>
        <charset val="178"/>
      </rPr>
      <t>اندازه‌گيري کيفي</t>
    </r>
    <r>
      <rPr>
        <sz val="12"/>
        <color theme="1"/>
        <rFont val="Calibri"/>
        <family val="2"/>
        <charset val="1"/>
      </rPr>
      <t>/</t>
    </r>
    <r>
      <rPr>
        <sz val="12"/>
        <color theme="1"/>
        <rFont val="B Traffic"/>
        <charset val="178"/>
      </rPr>
      <t xml:space="preserve">نيمه کمّي اسيد موكوپلي ساكاريدهاي ادرار </t>
    </r>
  </si>
  <si>
    <t xml:space="preserve">اندازه‌گيري کمّي اسيد موكوپلي ساكاريدهاي ادرار </t>
  </si>
  <si>
    <t xml:space="preserve">آزمايش اسيد معده شامل اندازه گيري کمّي اسيد کلريدريک آزاد، اسيديته توتال، براي هر نمونه </t>
  </si>
  <si>
    <r>
      <rPr>
        <sz val="12"/>
        <color theme="1"/>
        <rFont val="B Traffic"/>
        <charset val="178"/>
      </rPr>
      <t>اندازه گيري فاكتور داخلي (</t>
    </r>
    <r>
      <rPr>
        <sz val="12"/>
        <color rgb="FF000000"/>
        <rFont val="Calibri"/>
        <family val="2"/>
        <charset val="1"/>
      </rPr>
      <t xml:space="preserve">Intrinsic Factor) در شيره معده </t>
    </r>
  </si>
  <si>
    <t xml:space="preserve">جمع‌آوري نمونه عرق </t>
  </si>
  <si>
    <r>
      <rPr>
        <sz val="12"/>
        <color theme="1"/>
        <rFont val="B Traffic"/>
        <charset val="178"/>
      </rPr>
      <t>اندازه‌گيري کمّي دلتا آمينولوولينيك(</t>
    </r>
    <r>
      <rPr>
        <sz val="12"/>
        <color rgb="FF000000"/>
        <rFont val="Calibri"/>
        <family val="2"/>
        <charset val="1"/>
      </rPr>
      <t xml:space="preserve">Delta-ALA) در ادرار </t>
    </r>
  </si>
  <si>
    <t xml:space="preserve">اندازه‌گيري کمّي پورفيرين در ادرار </t>
  </si>
  <si>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اوروپورفيرين در ادرار </t>
    </r>
  </si>
  <si>
    <t xml:space="preserve">اندازه‌گيري کمّي اوروپورفيرين ادرار </t>
  </si>
  <si>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كوپروپورفيرين در ادرار </t>
    </r>
  </si>
  <si>
    <t xml:space="preserve">اندازه گيري کمّي كوپروپورفيرين خون </t>
  </si>
  <si>
    <t xml:space="preserve">اندازه گيري کمّي كوپروپورفيرين ادرار </t>
  </si>
  <si>
    <t xml:space="preserve">اندازه گيري کمّي كوپروپورفيرين مدفوع </t>
  </si>
  <si>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پورفوبيلينوژن ادرار </t>
    </r>
  </si>
  <si>
    <t xml:space="preserve">اندازه گيري کمّي پورفوبيلينوژن ادرار </t>
  </si>
  <si>
    <t xml:space="preserve">اندازه گيري کمّي اوروبيلينوژن در ادرار </t>
  </si>
  <si>
    <t xml:space="preserve">اندازه گيري کمّي اوروبيلينوژن در مدفوع </t>
  </si>
  <si>
    <r>
      <rPr>
        <sz val="12"/>
        <color theme="1"/>
        <rFont val="B Traffic"/>
        <charset val="178"/>
      </rPr>
      <t>اندازه‌گيري کمّي فنيل آلانين يا تيروزين به روش شيميايي در سرم</t>
    </r>
    <r>
      <rPr>
        <sz val="12"/>
        <color theme="1"/>
        <rFont val="Calibri"/>
        <family val="2"/>
        <charset val="1"/>
      </rPr>
      <t>/</t>
    </r>
    <r>
      <rPr>
        <sz val="12"/>
        <color theme="1"/>
        <rFont val="B Traffic"/>
        <charset val="178"/>
      </rPr>
      <t xml:space="preserve">پلاسما </t>
    </r>
    <r>
      <rPr>
        <sz val="12"/>
        <color theme="1"/>
        <rFont val="Calibri"/>
        <family val="2"/>
        <charset val="1"/>
      </rPr>
      <t xml:space="preserve">/ </t>
    </r>
    <r>
      <rPr>
        <sz val="12"/>
        <color theme="1"/>
        <rFont val="B Traffic"/>
        <charset val="178"/>
      </rPr>
      <t>خون کامل</t>
    </r>
  </si>
  <si>
    <t xml:space="preserve">اندازه‌گيري کمّي فنيل آلانين يا تيروزين به روش شيميايي در ادرار </t>
  </si>
  <si>
    <r>
      <rPr>
        <sz val="12"/>
        <color theme="1"/>
        <rFont val="B Traffic"/>
        <charset val="178"/>
      </rPr>
      <t>اندازه‌گيري کمّي سرولوپلاسمين به روش شيميايي در سرم</t>
    </r>
    <r>
      <rPr>
        <sz val="12"/>
        <color theme="1"/>
        <rFont val="Calibri"/>
        <family val="2"/>
        <charset val="1"/>
      </rPr>
      <t>/</t>
    </r>
    <r>
      <rPr>
        <sz val="12"/>
        <color theme="1"/>
        <rFont val="B Traffic"/>
        <charset val="178"/>
      </rPr>
      <t xml:space="preserve">پلاسما </t>
    </r>
  </si>
  <si>
    <r>
      <rPr>
        <sz val="12"/>
        <color theme="1"/>
        <rFont val="B Traffic"/>
        <charset val="178"/>
      </rPr>
      <t>اندازه‌گيري کمّي آمونياك خون</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</si>
  <si>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کمّي اسيد لاكتيك خون</t>
    </r>
    <r>
      <rPr>
        <sz val="12"/>
        <color theme="1"/>
        <rFont val="Calibri"/>
        <family val="2"/>
        <charset val="1"/>
      </rPr>
      <t>/</t>
    </r>
    <r>
      <rPr>
        <sz val="12"/>
        <color theme="1"/>
        <rFont val="B Traffic"/>
        <charset val="178"/>
      </rPr>
      <t xml:space="preserve">پلاسما </t>
    </r>
  </si>
  <si>
    <t xml:space="preserve">اندازه گيري کمّي اسيد لاكتيك مایع مغزی نخاعی </t>
  </si>
  <si>
    <r>
      <rPr>
        <sz val="12"/>
        <color theme="1"/>
        <rFont val="B Traffic"/>
        <charset val="178"/>
      </rPr>
      <t xml:space="preserve">اندازه گيري کمّي الكل </t>
    </r>
    <r>
      <rPr>
        <sz val="12"/>
        <color theme="1"/>
        <rFont val="Calibri"/>
        <family val="2"/>
        <charset val="1"/>
      </rPr>
      <t>(</t>
    </r>
    <r>
      <rPr>
        <sz val="12"/>
        <color theme="1"/>
        <rFont val="B Traffic"/>
        <charset val="178"/>
      </rPr>
      <t>اتانول</t>
    </r>
    <r>
      <rPr>
        <sz val="12"/>
        <color theme="1"/>
        <rFont val="Calibri"/>
        <family val="2"/>
        <charset val="1"/>
      </rPr>
      <t xml:space="preserve">) </t>
    </r>
    <r>
      <rPr>
        <sz val="12"/>
        <color theme="1"/>
        <rFont val="B Traffic"/>
        <charset val="178"/>
      </rPr>
      <t xml:space="preserve">در هر نوع نمونه باليني به جز هواي بازدمي </t>
    </r>
  </si>
  <si>
    <r>
      <rPr>
        <sz val="12"/>
        <color theme="1"/>
        <rFont val="B Traffic"/>
        <charset val="178"/>
      </rPr>
      <t>اندازه گيري کمّي ميوگلوبين (</t>
    </r>
    <r>
      <rPr>
        <sz val="12"/>
        <color rgb="FF000000"/>
        <rFont val="Calibri"/>
        <family val="2"/>
        <charset val="1"/>
      </rPr>
      <t xml:space="preserve">Myoglobin) خون/پلاسما/ سرم </t>
    </r>
  </si>
  <si>
    <r>
      <rPr>
        <sz val="12"/>
        <color theme="1"/>
        <rFont val="B Traffic"/>
        <charset val="178"/>
      </rPr>
      <t>اندازه گيري کمّي ميوگلوبين (</t>
    </r>
    <r>
      <rPr>
        <sz val="12"/>
        <color rgb="FF000000"/>
        <rFont val="Calibri"/>
        <family val="2"/>
        <charset val="1"/>
      </rPr>
      <t xml:space="preserve">Myoglobin) ادرار </t>
    </r>
  </si>
  <si>
    <r>
      <rPr>
        <sz val="12"/>
        <color theme="1"/>
        <rFont val="B Traffic"/>
        <charset val="178"/>
      </rPr>
      <t>اندازه گيري کمّي مِت هموگلوبين (</t>
    </r>
    <r>
      <rPr>
        <sz val="12"/>
        <color rgb="FF000000"/>
        <rFont val="Calibri"/>
        <family val="2"/>
        <charset val="1"/>
      </rPr>
      <t xml:space="preserve">Methemoglobin) خون </t>
    </r>
  </si>
  <si>
    <r>
      <rPr>
        <sz val="12"/>
        <color theme="1"/>
        <rFont val="B Traffic"/>
        <charset val="178"/>
      </rPr>
      <t>اندازه گيري کيفي</t>
    </r>
    <r>
      <rPr>
        <sz val="12"/>
        <color theme="1"/>
        <rFont val="Calibri"/>
        <family val="2"/>
        <charset val="1"/>
      </rPr>
      <t>/</t>
    </r>
    <r>
      <rPr>
        <sz val="12"/>
        <color theme="1"/>
        <rFont val="B Traffic"/>
        <charset val="178"/>
      </rPr>
      <t>نيمه کمّي تروپونين قلبي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</si>
  <si>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کمّي تروپونين قلبي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</si>
  <si>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اندازه گيري کمّي </t>
    </r>
    <r>
      <rPr>
        <sz val="12"/>
        <color rgb="FF000000"/>
        <rFont val="Calibri"/>
        <family val="2"/>
        <charset val="1"/>
      </rPr>
      <t xml:space="preserve">Homosysteine سرم/پلاسما </t>
    </r>
  </si>
  <si>
    <r>
      <rPr>
        <sz val="12"/>
        <color theme="1"/>
        <rFont val="B Traffic"/>
        <charset val="178"/>
      </rPr>
      <t xml:space="preserve">اندازه گيري کمّي </t>
    </r>
    <r>
      <rPr>
        <sz val="12"/>
        <color rgb="FF000000"/>
        <rFont val="Calibri"/>
        <family val="2"/>
        <charset val="1"/>
      </rPr>
      <t xml:space="preserve">Homosysteine ادرار </t>
    </r>
  </si>
  <si>
    <r>
      <rPr>
        <sz val="12"/>
        <color theme="1"/>
        <rFont val="B Traffic"/>
        <charset val="178"/>
      </rPr>
      <t>اندازه گيري کمّي گالاكتوز سرم</t>
    </r>
    <r>
      <rPr>
        <sz val="12"/>
        <color theme="1"/>
        <rFont val="Calibri"/>
        <family val="2"/>
        <charset val="1"/>
      </rPr>
      <t>/</t>
    </r>
    <r>
      <rPr>
        <sz val="12"/>
        <color theme="1"/>
        <rFont val="B Traffic"/>
        <charset val="178"/>
      </rPr>
      <t xml:space="preserve">پلاسما </t>
    </r>
  </si>
  <si>
    <t xml:space="preserve">اندازه گيري کمّي گالاكتوز ادرار </t>
  </si>
  <si>
    <t xml:space="preserve">آزمايش جذب دي گزيلوز </t>
  </si>
  <si>
    <t xml:space="preserve">آزمايش تحمل لاكتوز </t>
  </si>
  <si>
    <t xml:space="preserve">آزمايش تحمل گلوكاگون </t>
  </si>
  <si>
    <t xml:space="preserve">آزمايش تحمل تالبوتاميد </t>
  </si>
  <si>
    <r>
      <rPr>
        <sz val="12"/>
        <color theme="1"/>
        <rFont val="B Traffic"/>
        <charset val="178"/>
      </rPr>
      <t>آزمايش گازهاي خوني شامل (</t>
    </r>
    <r>
      <rPr>
        <sz val="12"/>
        <color rgb="FF000000"/>
        <rFont val="Calibri"/>
        <family val="2"/>
        <charset val="1"/>
      </rPr>
      <t xml:space="preserve">HCO3, PO2, PCO2, PH, CO2) و محاسبه O2 اشباع </t>
    </r>
  </si>
  <si>
    <r>
      <rPr>
        <sz val="12"/>
        <color theme="1"/>
        <rFont val="B Traffic"/>
        <charset val="178"/>
      </rPr>
      <t>اندازه گيري گازهاي خوني شامل (</t>
    </r>
    <r>
      <rPr>
        <sz val="12"/>
        <color rgb="FF000000"/>
        <rFont val="Calibri"/>
        <family val="2"/>
        <charset val="1"/>
      </rPr>
      <t xml:space="preserve">PH, PO2, PCO2, CO2, HCO3)، محاسبه O2 اشباع، همراه با سديم، پتاسيم، کلسيم، هموگلوبين، هماتوکريت، گلوکز و لاکتات خون </t>
    </r>
  </si>
  <si>
    <t xml:space="preserve">اندازه‌گيري کمّي مونواكسيدكربن يا كربوكسي هموگلوبين در خون </t>
  </si>
  <si>
    <r>
      <rPr>
        <sz val="12"/>
        <color theme="1"/>
        <rFont val="B Traffic"/>
        <charset val="178"/>
      </rPr>
      <t>اندازه‌گيري کيفي</t>
    </r>
    <r>
      <rPr>
        <sz val="12"/>
        <color theme="1"/>
        <rFont val="Calibri"/>
        <family val="2"/>
        <charset val="1"/>
      </rPr>
      <t xml:space="preserve">/ </t>
    </r>
    <r>
      <rPr>
        <sz val="12"/>
        <color theme="1"/>
        <rFont val="B Traffic"/>
        <charset val="178"/>
      </rPr>
      <t xml:space="preserve">نيمه کمّي منواكسيد كربن يا كربوكسي هموگلوبين در خون </t>
    </r>
  </si>
  <si>
    <r>
      <rPr>
        <sz val="12"/>
        <color theme="1"/>
        <rFont val="B Traffic"/>
        <charset val="178"/>
      </rPr>
      <t>اندازه‌گيري كيفي</t>
    </r>
    <r>
      <rPr>
        <sz val="12"/>
        <color theme="1"/>
        <rFont val="Calibri"/>
        <family val="2"/>
        <charset val="1"/>
      </rPr>
      <t xml:space="preserve">/ </t>
    </r>
    <r>
      <rPr>
        <sz val="12"/>
        <color theme="1"/>
        <rFont val="B Traffic"/>
        <charset val="178"/>
      </rPr>
      <t>نيمه كمي استن و اجسام كتوني سرم</t>
    </r>
    <r>
      <rPr>
        <sz val="12"/>
        <color theme="1"/>
        <rFont val="Calibri"/>
        <family val="2"/>
        <charset val="1"/>
      </rPr>
      <t xml:space="preserve">/ </t>
    </r>
    <r>
      <rPr>
        <sz val="12"/>
        <color theme="1"/>
        <rFont val="B Traffic"/>
        <charset val="178"/>
      </rPr>
      <t xml:space="preserve">پلاسما </t>
    </r>
  </si>
  <si>
    <t xml:space="preserve">اندازه گيري کمّي اسمولا ليته پلاسما يا ساير مايعات بدن </t>
  </si>
  <si>
    <r>
      <rPr>
        <sz val="12"/>
        <color theme="1"/>
        <rFont val="B Traffic"/>
        <charset val="178"/>
      </rPr>
      <t>اندازه‌گيري کمّي بتا</t>
    </r>
    <r>
      <rPr>
        <sz val="12"/>
        <color theme="1"/>
        <rFont val="Calibri"/>
        <family val="2"/>
        <charset val="1"/>
      </rPr>
      <t>-</t>
    </r>
    <r>
      <rPr>
        <sz val="12"/>
        <color theme="1"/>
        <rFont val="B Traffic"/>
        <charset val="178"/>
      </rPr>
      <t xml:space="preserve">كاروتن سرم </t>
    </r>
  </si>
  <si>
    <r>
      <rPr>
        <sz val="12"/>
        <color theme="1"/>
        <rFont val="B Traffic"/>
        <charset val="178"/>
      </rPr>
      <t>اندازه‌گيري کمّي اسيدآسكوربيك (ويتامين</t>
    </r>
    <r>
      <rPr>
        <sz val="12"/>
        <color rgb="FF000000"/>
        <rFont val="Calibri"/>
        <family val="2"/>
        <charset val="1"/>
      </rPr>
      <t xml:space="preserve">C) سرم/پلاسما </t>
    </r>
  </si>
  <si>
    <r>
      <rPr>
        <sz val="12"/>
        <color theme="1"/>
        <rFont val="B Traffic"/>
        <charset val="178"/>
      </rPr>
      <t xml:space="preserve">اندازه گيري کمّي تيامين (ويتامين </t>
    </r>
    <r>
      <rPr>
        <sz val="12"/>
        <color rgb="FF000000"/>
        <rFont val="Calibri"/>
        <family val="2"/>
        <charset val="1"/>
      </rPr>
      <t xml:space="preserve">B1) خون/سرم/پلاسما </t>
    </r>
  </si>
  <si>
    <r>
      <rPr>
        <sz val="12"/>
        <color theme="1"/>
        <rFont val="B Traffic"/>
        <charset val="178"/>
      </rPr>
      <t xml:space="preserve">اندازه گيري کمّي ريبوفلاوين (ويتامين </t>
    </r>
    <r>
      <rPr>
        <sz val="12"/>
        <color rgb="FF000000"/>
        <rFont val="Calibri"/>
        <family val="2"/>
        <charset val="1"/>
      </rPr>
      <t xml:space="preserve">B2) گلبول قرمز/سرم/پلاسما </t>
    </r>
  </si>
  <si>
    <r>
      <rPr>
        <sz val="12"/>
        <color theme="1"/>
        <rFont val="B Traffic"/>
        <charset val="178"/>
      </rPr>
      <t xml:space="preserve">اندازه گيري کمّي ريبوفلاوين (ويتامين </t>
    </r>
    <r>
      <rPr>
        <sz val="12"/>
        <color rgb="FF000000"/>
        <rFont val="Calibri"/>
        <family val="2"/>
        <charset val="1"/>
      </rPr>
      <t xml:space="preserve">B2) گلبول ادرار </t>
    </r>
  </si>
  <si>
    <r>
      <rPr>
        <sz val="12"/>
        <color theme="1"/>
        <rFont val="B Traffic"/>
        <charset val="178"/>
      </rPr>
      <t>اندازه گيري کمّي فوليك اسيد سرم</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</si>
  <si>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کمّي سيانوکوبالامين (ويتامين</t>
    </r>
    <r>
      <rPr>
        <sz val="12"/>
        <color theme="1"/>
        <rFont val="Calibri"/>
        <family val="2"/>
        <charset val="1"/>
      </rPr>
      <t>B12)</t>
    </r>
    <r>
      <rPr>
        <sz val="12"/>
        <color rgb="FF000000"/>
        <rFont val="Calibri"/>
        <family val="2"/>
        <charset val="1"/>
      </rPr>
      <t xml:space="preserve"> گلبول قرمز/سرم/پلاسما </t>
    </r>
  </si>
  <si>
    <r>
      <rPr>
        <sz val="12"/>
        <color theme="1"/>
        <rFont val="B Traffic"/>
        <charset val="178"/>
      </rPr>
      <t xml:space="preserve">اندازه‌گيري کمّي رتينول (ويتامين </t>
    </r>
    <r>
      <rPr>
        <sz val="12"/>
        <color rgb="FF000000"/>
        <rFont val="Calibri"/>
        <family val="2"/>
        <charset val="1"/>
      </rPr>
      <t xml:space="preserve">A) سرم </t>
    </r>
  </si>
  <si>
    <r>
      <rPr>
        <sz val="12"/>
        <color theme="1"/>
        <rFont val="B Traffic"/>
        <charset val="178"/>
      </rPr>
      <t>آزمايش حلاليت براي تشخيص کم‌خوني سلول داسي (</t>
    </r>
    <r>
      <rPr>
        <sz val="12"/>
        <color rgb="FF000000"/>
        <rFont val="Calibri"/>
        <family val="2"/>
        <charset val="1"/>
      </rPr>
      <t xml:space="preserve">Solubility Test) </t>
    </r>
    <r>
      <rPr>
        <sz val="12"/>
        <color rgb="FF000000"/>
        <rFont val="Times New Roman"/>
        <family val="1"/>
        <charset val="1"/>
      </rPr>
      <t>Dithionite Rapid Test</t>
    </r>
    <r>
      <rPr>
        <sz val="12"/>
        <color rgb="FF000000"/>
        <rFont val="Calibri"/>
        <family val="2"/>
        <charset val="1"/>
      </rPr>
      <t xml:space="preserve"> </t>
    </r>
  </si>
  <si>
    <r>
      <rPr>
        <sz val="12"/>
        <color theme="1"/>
        <rFont val="B Traffic"/>
        <charset val="178"/>
      </rPr>
      <t>اندازه گيري کمّي ترانسفرين (</t>
    </r>
    <r>
      <rPr>
        <sz val="12"/>
        <color rgb="FF000000"/>
        <rFont val="Calibri"/>
        <family val="2"/>
        <charset val="1"/>
      </rPr>
      <t xml:space="preserve">Transferrin) سرم/پلاسما </t>
    </r>
  </si>
  <si>
    <r>
      <rPr>
        <sz val="12"/>
        <color theme="1"/>
        <rFont val="B Traffic"/>
        <charset val="178"/>
      </rPr>
      <t>آزمايش اشباع ترانسفرين (</t>
    </r>
    <r>
      <rPr>
        <sz val="12"/>
        <color rgb="FF000000"/>
        <rFont val="Calibri"/>
        <family val="2"/>
        <charset val="1"/>
      </rPr>
      <t xml:space="preserve">Transferrin Saturation ) سرم </t>
    </r>
  </si>
  <si>
    <r>
      <rPr>
        <sz val="12"/>
        <color theme="1"/>
        <rFont val="B Traffic"/>
        <charset val="178"/>
      </rPr>
      <t>اندازه گيري رسپتورهاي ترانسفرين سرم</t>
    </r>
    <r>
      <rPr>
        <sz val="12"/>
        <color theme="1"/>
        <rFont val="Calibri"/>
        <family val="2"/>
        <charset val="1"/>
      </rPr>
      <t>/</t>
    </r>
    <r>
      <rPr>
        <sz val="12"/>
        <color theme="1"/>
        <rFont val="B Traffic"/>
        <charset val="178"/>
      </rPr>
      <t xml:space="preserve">پلاسما </t>
    </r>
  </si>
  <si>
    <t xml:space="preserve">تجزيه سنگ‌هاي ادراري و كيسه صفرا </t>
  </si>
  <si>
    <r>
      <rPr>
        <sz val="12"/>
        <color theme="1"/>
        <rFont val="B Traffic"/>
        <charset val="178"/>
      </rPr>
      <t>اندازه گيري کمّي ديگوکسين(</t>
    </r>
    <r>
      <rPr>
        <sz val="12"/>
        <color rgb="FF000000"/>
        <rFont val="Calibri"/>
        <family val="2"/>
        <charset val="1"/>
      </rPr>
      <t xml:space="preserve">Digoxin ) سرم/پلاسما </t>
    </r>
  </si>
  <si>
    <r>
      <rPr>
        <sz val="12"/>
        <color theme="1"/>
        <rFont val="B Traffic"/>
        <charset val="178"/>
      </rPr>
      <t>اندازه گيري کمّي فريتين سرم</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</si>
  <si>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کمّي تيروزين به روش کروماتوگرافی مایع با کارایی بالا (</t>
    </r>
    <r>
      <rPr>
        <sz val="12"/>
        <color theme="1"/>
        <rFont val="Calibri"/>
        <family val="2"/>
        <charset val="1"/>
      </rPr>
      <t>HPLC)</t>
    </r>
    <r>
      <rPr>
        <sz val="12"/>
        <color rgb="FF000000"/>
        <rFont val="Calibri"/>
        <family val="2"/>
        <charset val="1"/>
      </rPr>
      <t xml:space="preserve"> سرم/پلاسما (پایش)</t>
    </r>
  </si>
  <si>
    <r>
      <rPr>
        <sz val="12"/>
        <color theme="1"/>
        <rFont val="Calibri"/>
        <family val="2"/>
        <charset val="1"/>
      </rPr>
      <t xml:space="preserve"> (</t>
    </r>
    <r>
      <rPr>
        <sz val="12"/>
        <color theme="1"/>
        <rFont val="B Traffic"/>
        <charset val="178"/>
      </rPr>
      <t xml:space="preserve">در صورت غربالگري، کد </t>
    </r>
    <r>
      <rPr>
        <sz val="12"/>
        <color theme="1"/>
        <rFont val="Calibri"/>
        <family val="2"/>
        <charset val="1"/>
      </rPr>
      <t xml:space="preserve">* </t>
    </r>
    <r>
      <rPr>
        <sz val="12"/>
        <color theme="1"/>
        <rFont val="B Traffic"/>
        <charset val="178"/>
      </rPr>
      <t>محسوب مي گردد</t>
    </r>
    <r>
      <rPr>
        <sz val="12"/>
        <color theme="1"/>
        <rFont val="Calibri"/>
        <family val="2"/>
        <charset val="1"/>
      </rPr>
      <t>)</t>
    </r>
  </si>
  <si>
    <r>
      <rPr>
        <sz val="12"/>
        <color theme="1"/>
        <rFont val="B Traffic"/>
        <charset val="178"/>
      </rPr>
      <t xml:space="preserve">اندازه گيري کمّي تيروزين به روش </t>
    </r>
    <r>
      <rPr>
        <sz val="12"/>
        <color rgb="FF000000"/>
        <rFont val="Calibri"/>
        <family val="2"/>
        <charset val="1"/>
      </rPr>
      <t xml:space="preserve">HPLC ادرار </t>
    </r>
  </si>
  <si>
    <r>
      <rPr>
        <sz val="12"/>
        <color theme="1"/>
        <rFont val="B Traffic"/>
        <charset val="178"/>
      </rPr>
      <t>اندازه‌گيري کمّي فنيل آلانين به روش کروماتوگرافی مایع با کارایی بالا (</t>
    </r>
    <r>
      <rPr>
        <sz val="12"/>
        <color theme="1"/>
        <rFont val="Calibri"/>
        <family val="2"/>
        <charset val="1"/>
      </rPr>
      <t>HPLC)</t>
    </r>
    <r>
      <rPr>
        <sz val="12"/>
        <color rgb="FF000000"/>
        <rFont val="Calibri"/>
        <family val="2"/>
        <charset val="1"/>
      </rPr>
      <t xml:space="preserve"> سرم/پلاسما (پایش) </t>
    </r>
  </si>
  <si>
    <r>
      <rPr>
        <sz val="12"/>
        <color theme="1"/>
        <rFont val="B Traffic"/>
        <charset val="178"/>
      </rPr>
      <t xml:space="preserve">اندازه‌گيري کمّي فنيل آلانين به روش </t>
    </r>
    <r>
      <rPr>
        <sz val="12"/>
        <color rgb="FF000000"/>
        <rFont val="Calibri"/>
        <family val="2"/>
        <charset val="1"/>
      </rPr>
      <t xml:space="preserve">HPLC ادرار </t>
    </r>
  </si>
  <si>
    <r>
      <rPr>
        <sz val="12"/>
        <color theme="1"/>
        <rFont val="B Traffic"/>
        <charset val="178"/>
      </rPr>
      <t>اندازه‌گيري کمّي تيروزين و فنيل آلانين به صورت همزمان به روش کروماتوگرافی مایع با کارایی بالا (</t>
    </r>
    <r>
      <rPr>
        <sz val="12"/>
        <color rgb="FF000000"/>
        <rFont val="Calibri"/>
        <family val="2"/>
        <charset val="1"/>
      </rPr>
      <t>HPLC) سرم/پلاسما (تایید تشخیص)</t>
    </r>
  </si>
  <si>
    <r>
      <rPr>
        <sz val="12"/>
        <color theme="1"/>
        <rFont val="B Traffic"/>
        <charset val="178"/>
      </rPr>
      <t xml:space="preserve">اندازه‌گيري کمّي تيروزين و فنيل آلانين به صورت همزمان به روش </t>
    </r>
    <r>
      <rPr>
        <sz val="12"/>
        <color rgb="FF000000"/>
        <rFont val="B Traffic"/>
        <charset val="178"/>
      </rPr>
      <t>کروماتوگرافی مایع با کارایی بالا (</t>
    </r>
    <r>
      <rPr>
        <sz val="12"/>
        <color rgb="FF000000"/>
        <rFont val="Calibri"/>
        <family val="2"/>
        <charset val="1"/>
      </rPr>
      <t xml:space="preserve">HPLC) ادرار (تایید تشخیص) </t>
    </r>
  </si>
  <si>
    <r>
      <rPr>
        <sz val="12"/>
        <color theme="1"/>
        <rFont val="Calibri"/>
        <family val="2"/>
        <charset val="1"/>
      </rPr>
      <t>(</t>
    </r>
    <r>
      <rPr>
        <sz val="12"/>
        <color theme="1"/>
        <rFont val="B Traffic"/>
        <charset val="178"/>
      </rPr>
      <t xml:space="preserve">در صورت غربالگري، کد </t>
    </r>
    <r>
      <rPr>
        <sz val="12"/>
        <color theme="1"/>
        <rFont val="Calibri"/>
        <family val="2"/>
        <charset val="1"/>
      </rPr>
      <t xml:space="preserve">* </t>
    </r>
    <r>
      <rPr>
        <sz val="12"/>
        <color theme="1"/>
        <rFont val="B Traffic"/>
        <charset val="178"/>
      </rPr>
      <t>محسوب مي گردد</t>
    </r>
    <r>
      <rPr>
        <sz val="12"/>
        <color theme="1"/>
        <rFont val="Calibri"/>
        <family val="2"/>
        <charset val="1"/>
      </rPr>
      <t>)</t>
    </r>
  </si>
  <si>
    <r>
      <rPr>
        <sz val="12"/>
        <color theme="1"/>
        <rFont val="B Traffic"/>
        <charset val="178"/>
      </rPr>
      <t>اندازه‌گيري کمّي هاپتوگلوبين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</si>
  <si>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اندازه گيري </t>
    </r>
    <r>
      <rPr>
        <sz val="12"/>
        <color rgb="FF000000"/>
        <rFont val="Calibri"/>
        <family val="2"/>
        <charset val="1"/>
      </rPr>
      <t xml:space="preserve">Arylsulfatase A,B,C ؛ هر كدام در سرم/پلاسما </t>
    </r>
  </si>
  <si>
    <r>
      <rPr>
        <sz val="12"/>
        <color theme="1"/>
        <rFont val="B Traffic"/>
        <charset val="178"/>
      </rPr>
      <t xml:space="preserve">اندازه گيري </t>
    </r>
    <r>
      <rPr>
        <sz val="12"/>
        <color rgb="FF000000"/>
        <rFont val="Calibri"/>
        <family val="2"/>
        <charset val="1"/>
      </rPr>
      <t xml:space="preserve">Arylsulfatase A,B,C ؛ هر كدام در ادرار </t>
    </r>
  </si>
  <si>
    <t xml:space="preserve">تجسس هموسيدرين در ادرار </t>
  </si>
  <si>
    <r>
      <rPr>
        <sz val="12"/>
        <color theme="1"/>
        <rFont val="B Traffic"/>
        <charset val="178"/>
      </rPr>
      <t>اندازه‌گيري کمّي هر يك از آپوليپوپروتئين‌ها سرم</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</si>
  <si>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کمّي (</t>
    </r>
    <r>
      <rPr>
        <sz val="12"/>
        <color rgb="FF000000"/>
        <rFont val="Calibri"/>
        <family val="2"/>
        <charset val="1"/>
      </rPr>
      <t xml:space="preserve">Lipoprotein a (Lpa سرم/پلاسما </t>
    </r>
  </si>
  <si>
    <r>
      <rPr>
        <sz val="12"/>
        <color theme="1"/>
        <rFont val="B Traffic"/>
        <charset val="178"/>
      </rPr>
      <t xml:space="preserve">اندازه‌گيـــري کيفي/ نيمه کمّــي فعاليت آنزيم تريپسين در مايع دوازدهــه و مدفــوع </t>
    </r>
    <r>
      <rPr>
        <sz val="12"/>
        <color rgb="FF000000"/>
        <rFont val="Calibri"/>
        <family val="2"/>
        <charset val="1"/>
      </rPr>
      <t xml:space="preserve">Stool Trypsin Activity </t>
    </r>
  </si>
  <si>
    <r>
      <rPr>
        <sz val="12"/>
        <color theme="1"/>
        <rFont val="B Traffic"/>
        <charset val="178"/>
      </rPr>
      <t>اندازه گيري کوکائين و متابوليت‌هاي آن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</si>
  <si>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t xml:space="preserve">اندازه گيري کوکائين و متابوليت‌هاي آن در ادرار یا مایعات بدن </t>
  </si>
  <si>
    <r>
      <rPr>
        <sz val="12"/>
        <color theme="1"/>
        <rFont val="B Traffic"/>
        <charset val="178"/>
      </rPr>
      <t xml:space="preserve">اندازه گيري کمّي فنوباربيتال به روش </t>
    </r>
    <r>
      <rPr>
        <sz val="12"/>
        <color rgb="FF000000"/>
        <rFont val="Calibri"/>
        <family val="2"/>
        <charset val="1"/>
      </rPr>
      <t xml:space="preserve">HPLC در سرم/پلاسما </t>
    </r>
  </si>
  <si>
    <r>
      <rPr>
        <sz val="12"/>
        <color theme="1"/>
        <rFont val="B Traffic"/>
        <charset val="178"/>
      </rPr>
      <t xml:space="preserve">اندازه گيري کمّي نورتريپتيلين به روش </t>
    </r>
    <r>
      <rPr>
        <sz val="12"/>
        <color rgb="FF000000"/>
        <rFont val="Calibri"/>
        <family val="2"/>
        <charset val="1"/>
      </rPr>
      <t xml:space="preserve">HPLC در سرم/پلاسما </t>
    </r>
  </si>
  <si>
    <r>
      <rPr>
        <sz val="12"/>
        <color theme="1"/>
        <rFont val="B Traffic"/>
        <charset val="178"/>
      </rPr>
      <t xml:space="preserve">اندازه گيري کمّي </t>
    </r>
    <r>
      <rPr>
        <sz val="12"/>
        <color rgb="FF000000"/>
        <rFont val="Calibri"/>
        <family val="2"/>
        <charset val="1"/>
      </rPr>
      <t>Amphetamine يا Methamphetamine</t>
    </r>
    <r>
      <rPr>
        <sz val="12"/>
        <color rgb="FF000000"/>
        <rFont val="B Traffic"/>
        <charset val="178"/>
      </rPr>
      <t xml:space="preserve">به روش </t>
    </r>
    <r>
      <rPr>
        <sz val="12"/>
        <color rgb="FF000000"/>
        <rFont val="Calibri"/>
        <family val="2"/>
        <charset val="1"/>
      </rPr>
      <t xml:space="preserve">HPLC در سرم/پلاسما </t>
    </r>
  </si>
  <si>
    <r>
      <rPr>
        <sz val="12"/>
        <color theme="1"/>
        <rFont val="B Traffic"/>
        <charset val="178"/>
      </rPr>
      <t xml:space="preserve">اندازه‌گيري کمّي ساير ويتامين‌ها به روش </t>
    </r>
    <r>
      <rPr>
        <sz val="12"/>
        <color rgb="FF000000"/>
        <rFont val="Calibri"/>
        <family val="2"/>
        <charset val="1"/>
      </rPr>
      <t xml:space="preserve">HPLC در نمونه هاي باليني </t>
    </r>
  </si>
  <si>
    <r>
      <rPr>
        <sz val="12"/>
        <color theme="1"/>
        <rFont val="B Traffic"/>
        <charset val="178"/>
      </rPr>
      <t>اندازه گيري کيفي</t>
    </r>
    <r>
      <rPr>
        <sz val="12"/>
        <color theme="1"/>
        <rFont val="Calibri"/>
        <family val="2"/>
        <charset val="1"/>
      </rPr>
      <t>/</t>
    </r>
    <r>
      <rPr>
        <sz val="12"/>
        <color theme="1"/>
        <rFont val="B Traffic"/>
        <charset val="178"/>
      </rPr>
      <t>نيمه کمّي متادون در خون</t>
    </r>
    <r>
      <rPr>
        <sz val="12"/>
        <color theme="1"/>
        <rFont val="Calibri"/>
        <family val="2"/>
        <charset val="1"/>
      </rPr>
      <t>/</t>
    </r>
    <r>
      <rPr>
        <sz val="12"/>
        <color theme="1"/>
        <rFont val="B Traffic"/>
        <charset val="178"/>
      </rPr>
      <t>سرم</t>
    </r>
    <r>
      <rPr>
        <sz val="12"/>
        <color theme="1"/>
        <rFont val="Calibri"/>
        <family val="2"/>
        <charset val="1"/>
      </rPr>
      <t>/</t>
    </r>
    <r>
      <rPr>
        <sz val="12"/>
        <color theme="1"/>
        <rFont val="B Traffic"/>
        <charset val="178"/>
      </rPr>
      <t xml:space="preserve">پلاسما </t>
    </r>
  </si>
  <si>
    <r>
      <rPr>
        <sz val="12"/>
        <color theme="1"/>
        <rFont val="B Traffic"/>
        <charset val="178"/>
      </rPr>
      <t>اندازه گيري کيفي</t>
    </r>
    <r>
      <rPr>
        <sz val="12"/>
        <color theme="1"/>
        <rFont val="Calibri"/>
        <family val="2"/>
        <charset val="1"/>
      </rPr>
      <t>/</t>
    </r>
    <r>
      <rPr>
        <sz val="12"/>
        <color theme="1"/>
        <rFont val="B Traffic"/>
        <charset val="178"/>
      </rPr>
      <t xml:space="preserve">نيمه کمّي متادون در ادرار </t>
    </r>
  </si>
  <si>
    <r>
      <rPr>
        <sz val="12"/>
        <color theme="1"/>
        <rFont val="B Traffic"/>
        <charset val="178"/>
      </rPr>
      <t>اندازه گيري کمّي تئوفيلين سرم</t>
    </r>
    <r>
      <rPr>
        <sz val="12"/>
        <color theme="1"/>
        <rFont val="Calibri"/>
        <family val="2"/>
        <charset val="1"/>
      </rPr>
      <t>/</t>
    </r>
    <r>
      <rPr>
        <sz val="12"/>
        <color theme="1"/>
        <rFont val="B Traffic"/>
        <charset val="178"/>
      </rPr>
      <t xml:space="preserve">پلاسما </t>
    </r>
  </si>
  <si>
    <r>
      <rPr>
        <sz val="12"/>
        <color theme="1"/>
        <rFont val="B Traffic"/>
        <charset val="178"/>
      </rPr>
      <t xml:space="preserve">اندازه گيري کمّي </t>
    </r>
    <r>
      <rPr>
        <sz val="12"/>
        <color rgb="FF000000"/>
        <rFont val="Calibri"/>
        <family val="2"/>
        <charset val="1"/>
      </rPr>
      <t xml:space="preserve">Cystatin C سرم/پلاسما </t>
    </r>
  </si>
  <si>
    <r>
      <rPr>
        <sz val="12"/>
        <color theme="1"/>
        <rFont val="B Traffic"/>
        <charset val="178"/>
      </rPr>
      <t xml:space="preserve">آزمايش هاي غربالگري بيماري هاي متابوليک </t>
    </r>
    <r>
      <rPr>
        <sz val="12"/>
        <color rgb="FF000000"/>
        <rFont val="Calibri"/>
        <family val="2"/>
        <charset val="1"/>
      </rPr>
      <t xml:space="preserve">Test Metabolic Disorders Screening (by TMS Method) براي 25 بيماري </t>
    </r>
  </si>
  <si>
    <r>
      <rPr>
        <sz val="11"/>
        <color theme="1"/>
        <rFont val="Times New Roman"/>
        <family val="1"/>
        <charset val="1"/>
      </rPr>
      <t>MDA</t>
    </r>
    <r>
      <rPr>
        <sz val="12"/>
        <color rgb="FF000000"/>
        <rFont val="Times New Roman"/>
        <family val="1"/>
        <charset val="1"/>
      </rPr>
      <t xml:space="preserve"> </t>
    </r>
  </si>
  <si>
    <r>
      <rPr>
        <sz val="12"/>
        <color theme="1"/>
        <rFont val="B Traffic"/>
        <charset val="178"/>
      </rPr>
      <t>اندازه گيري کمّي کاتالاز (</t>
    </r>
    <r>
      <rPr>
        <sz val="12"/>
        <color rgb="FF000000"/>
        <rFont val="Calibri"/>
        <family val="2"/>
        <charset val="1"/>
      </rPr>
      <t xml:space="preserve">Catalase ) در خون يا ادرار </t>
    </r>
  </si>
  <si>
    <r>
      <rPr>
        <sz val="12"/>
        <color theme="1"/>
        <rFont val="B Traffic"/>
        <charset val="178"/>
      </rPr>
      <t>اندازه گيري کمّي گلوتاتيون ردوكتاز (</t>
    </r>
    <r>
      <rPr>
        <sz val="12"/>
        <color rgb="FF000000"/>
        <rFont val="Calibri"/>
        <family val="2"/>
        <charset val="1"/>
      </rPr>
      <t xml:space="preserve">GSH) در خون </t>
    </r>
  </si>
  <si>
    <r>
      <rPr>
        <sz val="12"/>
        <color theme="1"/>
        <rFont val="B Traffic"/>
        <charset val="178"/>
      </rPr>
      <t xml:space="preserve">اندازه گيري کمّي </t>
    </r>
    <r>
      <rPr>
        <sz val="12"/>
        <color rgb="FF000000"/>
        <rFont val="Calibri"/>
        <family val="2"/>
        <charset val="1"/>
      </rPr>
      <t xml:space="preserve">T3 سرم/پلاسما </t>
    </r>
  </si>
  <si>
    <r>
      <rPr>
        <sz val="12"/>
        <color theme="1"/>
        <rFont val="B Traffic"/>
        <charset val="178"/>
      </rPr>
      <t xml:space="preserve">‏ اندازه گيري کمّي </t>
    </r>
    <r>
      <rPr>
        <sz val="12"/>
        <color rgb="FF000000"/>
        <rFont val="Calibri"/>
        <family val="2"/>
        <charset val="1"/>
      </rPr>
      <t xml:space="preserve">T4 سرم/پلاسما </t>
    </r>
  </si>
  <si>
    <r>
      <rPr>
        <sz val="12"/>
        <color theme="1"/>
        <rFont val="B Traffic"/>
        <charset val="178"/>
      </rPr>
      <t>اندازه گيري کمّي (</t>
    </r>
    <r>
      <rPr>
        <sz val="12"/>
        <color rgb="FF000000"/>
        <rFont val="Calibri"/>
        <family val="2"/>
        <charset val="1"/>
      </rPr>
      <t xml:space="preserve">T3 Uptake (T3RU سرم/پلاسما </t>
    </r>
  </si>
  <si>
    <r>
      <rPr>
        <sz val="12"/>
        <color theme="1"/>
        <rFont val="B Traffic"/>
        <charset val="178"/>
      </rPr>
      <t>اندازه گيري کمّي (</t>
    </r>
    <r>
      <rPr>
        <sz val="12"/>
        <color rgb="FF000000"/>
        <rFont val="Calibri"/>
        <family val="2"/>
        <charset val="1"/>
      </rPr>
      <t xml:space="preserve">Thyroid Stimulating Hormone (TSH سرم/پلاسما </t>
    </r>
  </si>
  <si>
    <r>
      <rPr>
        <sz val="12"/>
        <color theme="1"/>
        <rFont val="B Traffic"/>
        <charset val="178"/>
      </rPr>
      <t xml:space="preserve">اندازه‌گيري کمّي </t>
    </r>
    <r>
      <rPr>
        <sz val="12"/>
        <color rgb="FF000000"/>
        <rFont val="Calibri"/>
        <family val="2"/>
        <charset val="1"/>
      </rPr>
      <t xml:space="preserve">FreeT3 سرم/پلاسما </t>
    </r>
  </si>
  <si>
    <r>
      <rPr>
        <sz val="12"/>
        <color theme="1"/>
        <rFont val="B Traffic"/>
        <charset val="178"/>
      </rPr>
      <t xml:space="preserve">اندازه گيري کمّي </t>
    </r>
    <r>
      <rPr>
        <sz val="12"/>
        <color rgb="FF000000"/>
        <rFont val="Calibri"/>
        <family val="2"/>
        <charset val="1"/>
      </rPr>
      <t xml:space="preserve">FreeT4 سرم/پلاسما </t>
    </r>
  </si>
  <si>
    <r>
      <rPr>
        <sz val="12"/>
        <color theme="1"/>
        <rFont val="B Traffic"/>
        <charset val="178"/>
      </rPr>
      <t xml:space="preserve"> اندازه‌گيري کمّي (</t>
    </r>
    <r>
      <rPr>
        <sz val="12"/>
        <color rgb="FF000000"/>
        <rFont val="Calibri"/>
        <family val="2"/>
        <charset val="1"/>
      </rPr>
      <t>Thyrotropin-Releasing Hormone (TRH سرم/پلاسما /خون کامل</t>
    </r>
  </si>
  <si>
    <r>
      <rPr>
        <sz val="12"/>
        <color theme="1"/>
        <rFont val="B Traffic"/>
        <charset val="178"/>
      </rPr>
      <t xml:space="preserve"> اندازه‌گيري کمّي </t>
    </r>
    <r>
      <rPr>
        <sz val="12"/>
        <color rgb="FF000000"/>
        <rFont val="Calibri"/>
        <family val="2"/>
        <charset val="1"/>
      </rPr>
      <t xml:space="preserve">Thyroglobulin سرم/پلاسما </t>
    </r>
  </si>
  <si>
    <r>
      <rPr>
        <sz val="12"/>
        <color theme="1"/>
        <rFont val="B Traffic"/>
        <charset val="178"/>
      </rPr>
      <t xml:space="preserve"> اندازه‌گيري کمّي (</t>
    </r>
    <r>
      <rPr>
        <sz val="12"/>
        <color rgb="FF000000"/>
        <rFont val="Calibri"/>
        <family val="2"/>
        <charset val="1"/>
      </rPr>
      <t xml:space="preserve">Follicle stimulating hormone (FSH سرم/ پلاسما يا ادرار </t>
    </r>
  </si>
  <si>
    <r>
      <rPr>
        <sz val="12"/>
        <color theme="1"/>
        <rFont val="B Traffic"/>
        <charset val="178"/>
      </rPr>
      <t xml:space="preserve"> اندازه‌گيري کمّي (</t>
    </r>
    <r>
      <rPr>
        <sz val="12"/>
        <color rgb="FF000000"/>
        <rFont val="Calibri"/>
        <family val="2"/>
        <charset val="1"/>
      </rPr>
      <t xml:space="preserve">LH) Luteinizing hormone خون </t>
    </r>
  </si>
  <si>
    <r>
      <rPr>
        <sz val="12"/>
        <color theme="1"/>
        <rFont val="B Traffic"/>
        <charset val="178"/>
      </rPr>
      <t>اندازه‌گيري کمّي (</t>
    </r>
    <r>
      <rPr>
        <sz val="12"/>
        <color rgb="FF000000"/>
        <rFont val="Calibri"/>
        <family val="2"/>
        <charset val="1"/>
      </rPr>
      <t xml:space="preserve">LH) Luteinizing hormone ادرار </t>
    </r>
  </si>
  <si>
    <r>
      <rPr>
        <sz val="12"/>
        <color theme="1"/>
        <rFont val="B Traffic"/>
        <charset val="178"/>
      </rPr>
      <t xml:space="preserve"> اندازه‌گيري کمّي پرولاکتين </t>
    </r>
    <r>
      <rPr>
        <sz val="12"/>
        <color rgb="FF000000"/>
        <rFont val="Calibri"/>
        <family val="2"/>
        <charset val="1"/>
      </rPr>
      <t xml:space="preserve">Prolactin سرم/پلاسما </t>
    </r>
  </si>
  <si>
    <r>
      <rPr>
        <sz val="12"/>
        <color theme="1"/>
        <rFont val="B Traffic"/>
        <charset val="178"/>
      </rPr>
      <t xml:space="preserve"> اندازه‌گيري کمّي تستوسترون </t>
    </r>
    <r>
      <rPr>
        <sz val="12"/>
        <color rgb="FF000000"/>
        <rFont val="Calibri"/>
        <family val="2"/>
        <charset val="1"/>
      </rPr>
      <t>Testosterone</t>
    </r>
    <r>
      <rPr>
        <sz val="12"/>
        <color rgb="FF000000"/>
        <rFont val="B Traffic"/>
        <charset val="178"/>
      </rPr>
      <t xml:space="preserve">سرم/پلاسما </t>
    </r>
  </si>
  <si>
    <r>
      <rPr>
        <sz val="12"/>
        <color theme="1"/>
        <rFont val="B Traffic"/>
        <charset val="178"/>
      </rPr>
      <t>اندازه‌گيري کمّي استراديول (</t>
    </r>
    <r>
      <rPr>
        <sz val="12"/>
        <color rgb="FF000000"/>
        <rFont val="Calibri"/>
        <family val="2"/>
        <charset val="1"/>
      </rPr>
      <t xml:space="preserve">E2) ادرار </t>
    </r>
  </si>
  <si>
    <r>
      <rPr>
        <sz val="12"/>
        <color theme="1"/>
        <rFont val="B Traffic"/>
        <charset val="178"/>
      </rPr>
      <t xml:space="preserve"> اندازه‌گيري کمّي تستوسترون آزاد </t>
    </r>
    <r>
      <rPr>
        <sz val="12"/>
        <color rgb="FF000000"/>
        <rFont val="Calibri"/>
        <family val="2"/>
        <charset val="1"/>
      </rPr>
      <t xml:space="preserve">Free Testosterone سرم/پلاسما </t>
    </r>
  </si>
  <si>
    <t xml:space="preserve">اندازه گیری کمّی دی هیدرو تستوسترون </t>
  </si>
  <si>
    <r>
      <rPr>
        <sz val="12"/>
        <color theme="1"/>
        <rFont val="B Traffic"/>
        <charset val="178"/>
      </rPr>
      <t xml:space="preserve"> اندازه‌گيري کمّي دي هيدرو اپي اندروسترون سولفات </t>
    </r>
    <r>
      <rPr>
        <sz val="12"/>
        <color rgb="FF000000"/>
        <rFont val="Calibri"/>
        <family val="2"/>
        <charset val="1"/>
      </rPr>
      <t xml:space="preserve">DHEA-S سرم/پلاسما </t>
    </r>
  </si>
  <si>
    <r>
      <rPr>
        <sz val="12"/>
        <color theme="1"/>
        <rFont val="B Traffic"/>
        <charset val="178"/>
      </rPr>
      <t xml:space="preserve"> اندازه‌گيري کمّي دي هيدرو اپي اندروسترون </t>
    </r>
    <r>
      <rPr>
        <sz val="12"/>
        <color rgb="FF000000"/>
        <rFont val="Calibri"/>
        <family val="2"/>
        <charset val="1"/>
      </rPr>
      <t xml:space="preserve">DHEA سرم/پلاسما </t>
    </r>
  </si>
  <si>
    <r>
      <rPr>
        <sz val="12"/>
        <color theme="1"/>
        <rFont val="B Traffic"/>
        <charset val="178"/>
      </rPr>
      <t xml:space="preserve"> اندازه‌گيري کمّي پروژسترون </t>
    </r>
    <r>
      <rPr>
        <sz val="12"/>
        <color rgb="FF000000"/>
        <rFont val="Calibri"/>
        <family val="2"/>
        <charset val="1"/>
      </rPr>
      <t xml:space="preserve">Progesterone سرم/پلاسما </t>
    </r>
  </si>
  <si>
    <r>
      <rPr>
        <sz val="12"/>
        <color theme="1"/>
        <rFont val="B Traffic"/>
        <charset val="178"/>
      </rPr>
      <t xml:space="preserve"> اندازه‌گيري کمّي</t>
    </r>
    <r>
      <rPr>
        <sz val="12"/>
        <color theme="1"/>
        <rFont val="Calibri"/>
        <family val="2"/>
        <charset val="1"/>
      </rPr>
      <t>17-هيدروکسي پروژسترون 17-</t>
    </r>
    <r>
      <rPr>
        <sz val="12"/>
        <color rgb="FF000000"/>
        <rFont val="Calibri"/>
        <family val="2"/>
        <charset val="1"/>
      </rPr>
      <t xml:space="preserve">OH-Progesteron خون، سرم/پلاسما </t>
    </r>
  </si>
  <si>
    <r>
      <rPr>
        <sz val="12"/>
        <color theme="1"/>
        <rFont val="B Traffic"/>
        <charset val="178"/>
      </rPr>
      <t xml:space="preserve"> اندازه‌گيري کمّي استراديول (</t>
    </r>
    <r>
      <rPr>
        <sz val="12"/>
        <color rgb="FF000000"/>
        <rFont val="Calibri"/>
        <family val="2"/>
        <charset val="1"/>
      </rPr>
      <t xml:space="preserve">E2) سرم/پلاسما </t>
    </r>
  </si>
  <si>
    <r>
      <rPr>
        <sz val="12"/>
        <color theme="1"/>
        <rFont val="B Traffic"/>
        <charset val="178"/>
      </rPr>
      <t xml:space="preserve">اندازه‌گيري کمّي استريول </t>
    </r>
    <r>
      <rPr>
        <sz val="12"/>
        <color theme="1"/>
        <rFont val="Calibri"/>
        <family val="2"/>
        <charset val="1"/>
      </rPr>
      <t xml:space="preserve">(E3) </t>
    </r>
    <r>
      <rPr>
        <sz val="12"/>
        <color theme="1"/>
        <rFont val="B Traffic"/>
        <charset val="178"/>
      </rPr>
      <t>ادرار</t>
    </r>
  </si>
  <si>
    <r>
      <rPr>
        <sz val="12"/>
        <color theme="1"/>
        <rFont val="B Traffic"/>
        <charset val="178"/>
      </rPr>
      <t xml:space="preserve"> اندازه‌گيري کمّي استريول (</t>
    </r>
    <r>
      <rPr>
        <sz val="12"/>
        <color rgb="FF000000"/>
        <rFont val="Calibri"/>
        <family val="2"/>
        <charset val="1"/>
      </rPr>
      <t xml:space="preserve">E3) سرم/ پلاسما </t>
    </r>
  </si>
  <si>
    <r>
      <rPr>
        <sz val="12"/>
        <color theme="1"/>
        <rFont val="B Traffic"/>
        <charset val="178"/>
      </rPr>
      <t xml:space="preserve"> اندازه‌گيري کمّي اندروستنديون </t>
    </r>
    <r>
      <rPr>
        <sz val="12"/>
        <color rgb="FF000000"/>
        <rFont val="Calibri"/>
        <family val="2"/>
        <charset val="1"/>
      </rPr>
      <t xml:space="preserve">Androstenedione سرم/پلاسما </t>
    </r>
  </si>
  <si>
    <r>
      <rPr>
        <sz val="12"/>
        <color theme="1"/>
        <rFont val="B Traffic"/>
        <charset val="178"/>
      </rPr>
      <t xml:space="preserve"> اندازه‌گيري کمّي هورمون پاراتيروتيد </t>
    </r>
    <r>
      <rPr>
        <sz val="12"/>
        <color rgb="FF000000"/>
        <rFont val="Calibri"/>
        <family val="2"/>
        <charset val="1"/>
      </rPr>
      <t xml:space="preserve">PTH سرم /پلاسما </t>
    </r>
  </si>
  <si>
    <r>
      <rPr>
        <sz val="12"/>
        <color theme="1"/>
        <rFont val="B Traffic"/>
        <charset val="178"/>
      </rPr>
      <t xml:space="preserve"> اندازه‌گيري کمّي کلسي تونين </t>
    </r>
    <r>
      <rPr>
        <sz val="12"/>
        <color rgb="FF000000"/>
        <rFont val="Calibri"/>
        <family val="2"/>
        <charset val="1"/>
      </rPr>
      <t xml:space="preserve">Calcitonin سرم/پلاسما </t>
    </r>
  </si>
  <si>
    <r>
      <rPr>
        <sz val="12"/>
        <color theme="1"/>
        <rFont val="B Traffic"/>
        <charset val="178"/>
      </rPr>
      <t xml:space="preserve"> اندازه‌گيري کمّي </t>
    </r>
    <r>
      <rPr>
        <sz val="12"/>
        <color theme="1"/>
        <rFont val="Calibri"/>
        <family val="2"/>
        <charset val="1"/>
      </rPr>
      <t xml:space="preserve">25-هيدروکسي ويتامين </t>
    </r>
    <r>
      <rPr>
        <sz val="12"/>
        <color rgb="FF000000"/>
        <rFont val="Calibri"/>
        <family val="2"/>
        <charset val="1"/>
      </rPr>
      <t xml:space="preserve">D (25-Hydroxy Vitamin D) سرم/پلاسما </t>
    </r>
  </si>
  <si>
    <r>
      <rPr>
        <sz val="12"/>
        <color theme="1"/>
        <rFont val="B Traffic"/>
        <charset val="178"/>
      </rPr>
      <t xml:space="preserve">اندازه‌گيري کمّي </t>
    </r>
    <r>
      <rPr>
        <sz val="12"/>
        <color theme="1"/>
        <rFont val="Calibri"/>
        <family val="2"/>
        <charset val="1"/>
      </rPr>
      <t>1</t>
    </r>
    <r>
      <rPr>
        <sz val="12"/>
        <color theme="1"/>
        <rFont val="B Traffic"/>
        <charset val="178"/>
      </rPr>
      <t>و</t>
    </r>
    <r>
      <rPr>
        <sz val="12"/>
        <color theme="1"/>
        <rFont val="Calibri"/>
        <family val="2"/>
        <charset val="1"/>
      </rPr>
      <t xml:space="preserve">25-هيدروکسي ويتامين </t>
    </r>
    <r>
      <rPr>
        <sz val="12"/>
        <color rgb="FF000000"/>
        <rFont val="Calibri"/>
        <family val="2"/>
        <charset val="1"/>
      </rPr>
      <t xml:space="preserve">D (1,25-Hydroxy Vitamin D) در سرم/پلاسما </t>
    </r>
  </si>
  <si>
    <r>
      <rPr>
        <sz val="12"/>
        <color theme="1"/>
        <rFont val="B Traffic"/>
        <charset val="178"/>
      </rPr>
      <t xml:space="preserve"> اندازه‌گيري کمّي رنين (</t>
    </r>
    <r>
      <rPr>
        <sz val="12"/>
        <color rgb="FF000000"/>
        <rFont val="Calibri"/>
        <family val="2"/>
        <charset val="1"/>
      </rPr>
      <t xml:space="preserve">Renin)در پلاسما </t>
    </r>
  </si>
  <si>
    <r>
      <rPr>
        <sz val="12"/>
        <color theme="1"/>
        <rFont val="B Traffic"/>
        <charset val="178"/>
      </rPr>
      <t xml:space="preserve"> اندازه‌گيري کمّي (</t>
    </r>
    <r>
      <rPr>
        <sz val="12"/>
        <color rgb="FF000000"/>
        <rFont val="Calibri"/>
        <family val="2"/>
        <charset val="1"/>
      </rPr>
      <t xml:space="preserve">Angiotensin Converting Enzyme (ACE در سرم/پلاسما </t>
    </r>
  </si>
  <si>
    <r>
      <rPr>
        <sz val="12"/>
        <color theme="1"/>
        <rFont val="B Traffic"/>
        <charset val="178"/>
      </rPr>
      <t xml:space="preserve"> اندازه‌گيري کمّي </t>
    </r>
    <r>
      <rPr>
        <sz val="12"/>
        <color rgb="FF000000"/>
        <rFont val="Calibri"/>
        <family val="2"/>
        <charset val="1"/>
      </rPr>
      <t xml:space="preserve">Angiotensin II در پلاسما </t>
    </r>
  </si>
  <si>
    <r>
      <rPr>
        <sz val="12"/>
        <color theme="1"/>
        <rFont val="B Traffic"/>
        <charset val="178"/>
      </rPr>
      <t xml:space="preserve"> اندازه‌گيري کمّي </t>
    </r>
    <r>
      <rPr>
        <sz val="12"/>
        <color rgb="FF000000"/>
        <rFont val="Calibri"/>
        <family val="2"/>
        <charset val="1"/>
      </rPr>
      <t xml:space="preserve">Aldosterone در سرم/پلاسما </t>
    </r>
  </si>
  <si>
    <r>
      <rPr>
        <sz val="12"/>
        <color theme="1"/>
        <rFont val="B Traffic"/>
        <charset val="178"/>
      </rPr>
      <t xml:space="preserve"> اندازه‌گيري کمّي </t>
    </r>
    <r>
      <rPr>
        <sz val="12"/>
        <color rgb="FF000000"/>
        <rFont val="Calibri"/>
        <family val="2"/>
        <charset val="1"/>
      </rPr>
      <t xml:space="preserve">Aldosterone در ادرار </t>
    </r>
  </si>
  <si>
    <r>
      <rPr>
        <sz val="12"/>
        <color theme="1"/>
        <rFont val="B Traffic"/>
        <charset val="178"/>
      </rPr>
      <t xml:space="preserve"> اندازه‌گيري کمّي اريتروپوئتين (</t>
    </r>
    <r>
      <rPr>
        <sz val="12"/>
        <color rgb="FF000000"/>
        <rFont val="Calibri"/>
        <family val="2"/>
        <charset val="1"/>
      </rPr>
      <t xml:space="preserve">EPO ) در سرم/پلاسما </t>
    </r>
  </si>
  <si>
    <r>
      <rPr>
        <sz val="12"/>
        <color theme="1"/>
        <rFont val="B Traffic"/>
        <charset val="178"/>
      </rPr>
      <t xml:space="preserve"> اندازه‌گيري کمّي </t>
    </r>
    <r>
      <rPr>
        <sz val="12"/>
        <color rgb="FF000000"/>
        <rFont val="Calibri"/>
        <family val="2"/>
        <charset val="1"/>
      </rPr>
      <t xml:space="preserve">Adrenocorticotropic Hormone (ACTH) در پلاسما </t>
    </r>
  </si>
  <si>
    <r>
      <rPr>
        <sz val="12"/>
        <color theme="1"/>
        <rFont val="B Traffic"/>
        <charset val="178"/>
      </rPr>
      <t xml:space="preserve"> اندازه‌گيري کمّي </t>
    </r>
    <r>
      <rPr>
        <sz val="12"/>
        <color rgb="FF000000"/>
        <rFont val="Calibri"/>
        <family val="2"/>
        <charset val="1"/>
      </rPr>
      <t xml:space="preserve">Cortisol در سرم/پلاسما </t>
    </r>
  </si>
  <si>
    <r>
      <rPr>
        <sz val="12"/>
        <color theme="1"/>
        <rFont val="B Traffic"/>
        <charset val="178"/>
      </rPr>
      <t xml:space="preserve"> اندازه‌گيري کمّي </t>
    </r>
    <r>
      <rPr>
        <sz val="12"/>
        <color rgb="FF000000"/>
        <rFont val="Calibri"/>
        <family val="2"/>
        <charset val="1"/>
      </rPr>
      <t xml:space="preserve">Cortisol در ادرار </t>
    </r>
  </si>
  <si>
    <r>
      <rPr>
        <sz val="12"/>
        <color theme="1"/>
        <rFont val="B Traffic"/>
        <charset val="178"/>
      </rPr>
      <t xml:space="preserve"> اندازه‌گيري کمّي هورمون رشد انساني (</t>
    </r>
    <r>
      <rPr>
        <sz val="12"/>
        <color rgb="FF000000"/>
        <rFont val="Calibri"/>
        <family val="2"/>
        <charset val="1"/>
      </rPr>
      <t xml:space="preserve">HGH) Human Growth Hormone در سرم/پلاسما سطح پایه </t>
    </r>
  </si>
  <si>
    <r>
      <rPr>
        <sz val="12"/>
        <color theme="1"/>
        <rFont val="B Traffic"/>
        <charset val="178"/>
      </rPr>
      <t xml:space="preserve"> اندازه‌گيري کمّي </t>
    </r>
    <r>
      <rPr>
        <sz val="12"/>
        <color rgb="FF000000"/>
        <rFont val="Calibri"/>
        <family val="2"/>
        <charset val="1"/>
      </rPr>
      <t>HGH در سرم/پلاسما، بعد از تحريك یا مهار (L-Dopa ، ورزش یا سایر محرک ها)، به ازای هر بار،</t>
    </r>
  </si>
  <si>
    <r>
      <rPr>
        <sz val="12"/>
        <color rgb="FF000000"/>
        <rFont val="Calibri"/>
        <family val="2"/>
        <charset val="1"/>
      </rPr>
      <t xml:space="preserve"> (</t>
    </r>
    <r>
      <rPr>
        <sz val="12"/>
        <color rgb="FF000000"/>
        <rFont val="B Traffic"/>
        <charset val="178"/>
      </rPr>
      <t xml:space="preserve">حداکثر تا </t>
    </r>
    <r>
      <rPr>
        <sz val="12"/>
        <color rgb="FF000000"/>
        <rFont val="Calibri"/>
        <family val="2"/>
        <charset val="1"/>
      </rPr>
      <t xml:space="preserve">3 </t>
    </r>
    <r>
      <rPr>
        <sz val="12"/>
        <color rgb="FF000000"/>
        <rFont val="B Traffic"/>
        <charset val="178"/>
      </rPr>
      <t>بار قابل گزارش و محاسبه می‌باشد</t>
    </r>
    <r>
      <rPr>
        <sz val="12"/>
        <color rgb="FF000000"/>
        <rFont val="Calibri"/>
        <family val="2"/>
        <charset val="1"/>
      </rPr>
      <t>) (</t>
    </r>
    <r>
      <rPr>
        <sz val="12"/>
        <color rgb="FF000000"/>
        <rFont val="B Traffic"/>
        <charset val="178"/>
      </rPr>
      <t xml:space="preserve">کد </t>
    </r>
    <r>
      <rPr>
        <sz val="12"/>
        <color rgb="FF000000"/>
        <rFont val="Calibri"/>
        <family val="2"/>
        <charset val="1"/>
      </rPr>
      <t xml:space="preserve">801555 </t>
    </r>
    <r>
      <rPr>
        <sz val="12"/>
        <color rgb="FF000000"/>
        <rFont val="B Traffic"/>
        <charset val="178"/>
      </rPr>
      <t>با این کد قابل گزارش می‌باشد</t>
    </r>
    <r>
      <rPr>
        <sz val="12"/>
        <color rgb="FF000000"/>
        <rFont val="Calibri"/>
        <family val="2"/>
        <charset val="1"/>
      </rPr>
      <t>)</t>
    </r>
  </si>
  <si>
    <r>
      <rPr>
        <sz val="12"/>
        <color theme="1"/>
        <rFont val="B Traffic"/>
        <charset val="178"/>
      </rPr>
      <t xml:space="preserve"> اندازه‌گيري کمّي </t>
    </r>
    <r>
      <rPr>
        <sz val="12"/>
        <color rgb="FF000000"/>
        <rFont val="Calibri"/>
        <family val="2"/>
        <charset val="1"/>
      </rPr>
      <t xml:space="preserve">Insulin در سرم </t>
    </r>
  </si>
  <si>
    <r>
      <rPr>
        <sz val="12"/>
        <color theme="1"/>
        <rFont val="B Traffic"/>
        <charset val="178"/>
      </rPr>
      <t xml:space="preserve"> اندازه‌گيري کمّي </t>
    </r>
    <r>
      <rPr>
        <sz val="12"/>
        <color rgb="FF000000"/>
        <rFont val="Calibri"/>
        <family val="2"/>
        <charset val="1"/>
      </rPr>
      <t xml:space="preserve">C-Peptide در سرم </t>
    </r>
  </si>
  <si>
    <r>
      <rPr>
        <sz val="12"/>
        <color theme="1"/>
        <rFont val="B Traffic"/>
        <charset val="178"/>
      </rPr>
      <t xml:space="preserve"> اندازه‌گيري کمّي </t>
    </r>
    <r>
      <rPr>
        <sz val="12"/>
        <color rgb="FF000000"/>
        <rFont val="Calibri"/>
        <family val="2"/>
        <charset val="1"/>
      </rPr>
      <t xml:space="preserve">Glucagon در سرم/پلاسما </t>
    </r>
  </si>
  <si>
    <r>
      <rPr>
        <sz val="12"/>
        <color theme="1"/>
        <rFont val="B Traffic"/>
        <charset val="178"/>
      </rPr>
      <t xml:space="preserve"> اندازه‌گيري کمّي </t>
    </r>
    <r>
      <rPr>
        <sz val="12"/>
        <color rgb="FF000000"/>
        <rFont val="Calibri"/>
        <family val="2"/>
        <charset val="1"/>
      </rPr>
      <t xml:space="preserve">Gastrin در سرم </t>
    </r>
  </si>
  <si>
    <r>
      <rPr>
        <sz val="12"/>
        <color theme="1"/>
        <rFont val="B Traffic"/>
        <charset val="178"/>
      </rPr>
      <t xml:space="preserve"> اندازه‌گيري کمّي </t>
    </r>
    <r>
      <rPr>
        <sz val="12"/>
        <color rgb="FF000000"/>
        <rFont val="Calibri"/>
        <family val="2"/>
        <charset val="1"/>
      </rPr>
      <t xml:space="preserve">Gastrin در سرم بعد از تحريك سكرتين </t>
    </r>
  </si>
  <si>
    <r>
      <rPr>
        <sz val="12"/>
        <color theme="1"/>
        <rFont val="B Traffic"/>
        <charset val="178"/>
      </rPr>
      <t xml:space="preserve"> اندازه‌گيري کمّي </t>
    </r>
    <r>
      <rPr>
        <sz val="12"/>
        <color rgb="FF000000"/>
        <rFont val="Calibri"/>
        <family val="2"/>
        <charset val="1"/>
      </rPr>
      <t xml:space="preserve">Beta HCG در سرم/پلاسما </t>
    </r>
  </si>
  <si>
    <r>
      <rPr>
        <sz val="12"/>
        <color theme="1"/>
        <rFont val="B Traffic"/>
        <charset val="178"/>
      </rPr>
      <t xml:space="preserve"> اندازه‌گيري کمّي </t>
    </r>
    <r>
      <rPr>
        <sz val="12"/>
        <color rgb="FF000000"/>
        <rFont val="Calibri"/>
        <family val="2"/>
        <charset val="1"/>
      </rPr>
      <t xml:space="preserve">Beta-HCG در سرم/پلاسما با تيتراژ حداقل با سه رقت </t>
    </r>
  </si>
  <si>
    <r>
      <rPr>
        <sz val="12"/>
        <color theme="1"/>
        <rFont val="B Traffic"/>
        <charset val="178"/>
      </rPr>
      <t xml:space="preserve"> اندازه‌گيري کمّي وازوپرسين يا </t>
    </r>
    <r>
      <rPr>
        <sz val="12"/>
        <color rgb="FF000000"/>
        <rFont val="Calibri"/>
        <family val="2"/>
        <charset val="1"/>
      </rPr>
      <t xml:space="preserve">ADH در سرم/پلاسما </t>
    </r>
  </si>
  <si>
    <t>اندازه‌گيري کمّي ميكروآلبومين در ادرار به روش الايزا یا ایمونوتوربیدیمتری</t>
  </si>
  <si>
    <r>
      <rPr>
        <sz val="12"/>
        <color theme="1"/>
        <rFont val="B Traffic"/>
        <charset val="178"/>
      </rPr>
      <t xml:space="preserve"> اندازه‌گيري کمّي هورمون هاي ديگري كه به روشهاي </t>
    </r>
    <r>
      <rPr>
        <sz val="12"/>
        <color rgb="FF000000"/>
        <rFont val="Calibri"/>
        <family val="2"/>
        <charset val="1"/>
      </rPr>
      <t>RIA و الايزا اندازه‌گيري مي‌شوند</t>
    </r>
  </si>
  <si>
    <r>
      <rPr>
        <sz val="12"/>
        <color rgb="FF000000"/>
        <rFont val="Calibri"/>
        <family val="2"/>
        <charset val="1"/>
      </rPr>
      <t xml:space="preserve"> (</t>
    </r>
    <r>
      <rPr>
        <sz val="12"/>
        <color rgb="FF000000"/>
        <rFont val="B Traffic"/>
        <charset val="178"/>
      </rPr>
      <t>فهرست خدمات پیشنهادی آزمایشگاه مرجع وزارت بهداشت، با تایید دبیرخانه شورای عالی بیمه تحت پوشش بیمه پایه می‌باشد</t>
    </r>
    <r>
      <rPr>
        <sz val="12"/>
        <color rgb="FF000000"/>
        <rFont val="Calibri"/>
        <family val="2"/>
        <charset val="1"/>
      </rPr>
      <t>)</t>
    </r>
  </si>
  <si>
    <r>
      <rPr>
        <sz val="12"/>
        <color theme="1"/>
        <rFont val="B Traffic"/>
        <charset val="178"/>
      </rPr>
      <t xml:space="preserve"> اندازه‌گيري کمّي </t>
    </r>
    <r>
      <rPr>
        <sz val="12"/>
        <color rgb="FF000000"/>
        <rFont val="Calibri"/>
        <family val="2"/>
        <charset val="1"/>
      </rPr>
      <t xml:space="preserve">IGF-1 Insulin Like Growth Factor 1)) </t>
    </r>
  </si>
  <si>
    <r>
      <rPr>
        <sz val="12"/>
        <color theme="1"/>
        <rFont val="B Traffic"/>
        <charset val="178"/>
      </rPr>
      <t xml:space="preserve"> اندازه‌گيري کمّي </t>
    </r>
    <r>
      <rPr>
        <sz val="12"/>
        <color rgb="FF000000"/>
        <rFont val="Calibri"/>
        <family val="2"/>
        <charset val="1"/>
      </rPr>
      <t xml:space="preserve">Free Beta-HCG در سرم/پلاسما </t>
    </r>
  </si>
  <si>
    <r>
      <rPr>
        <sz val="12"/>
        <color theme="1"/>
        <rFont val="B Traffic"/>
        <charset val="178"/>
      </rPr>
      <t xml:space="preserve">آنتي بادي ها يا هورمون هايي که به روش کمي لومينسانس، الکتروکمي لومينسانس و </t>
    </r>
    <r>
      <rPr>
        <sz val="12"/>
        <color rgb="FF000000"/>
        <rFont val="Calibri"/>
        <family val="2"/>
        <charset val="1"/>
      </rPr>
      <t>ELFA اندازه گيري مي‌شوند</t>
    </r>
  </si>
  <si>
    <r>
      <rPr>
        <sz val="12"/>
        <color theme="1"/>
        <rFont val="B Traffic"/>
        <charset val="178"/>
      </rPr>
      <t xml:space="preserve">تومورمارکرهايي که به روش کمي لومينسانس، الکتروکمي لومينسانس و </t>
    </r>
    <r>
      <rPr>
        <sz val="12"/>
        <color rgb="FF000000"/>
        <rFont val="Calibri"/>
        <family val="2"/>
        <charset val="1"/>
      </rPr>
      <t>ELFA اندازه‌گيري مي‌شوند</t>
    </r>
  </si>
  <si>
    <r>
      <rPr>
        <sz val="12"/>
        <color rgb="FF000000"/>
        <rFont val="Calibri"/>
        <family val="2"/>
        <charset val="1"/>
      </rPr>
      <t xml:space="preserve"> (</t>
    </r>
    <r>
      <rPr>
        <sz val="12"/>
        <color rgb="FF000000"/>
        <rFont val="B Traffic"/>
        <charset val="178"/>
      </rPr>
      <t>فهرست خدمات پیشنهادی آزمایشگاه مرجع وزارت بهداشت، با تایید دبیرخانه شورای عالی بیمه تحت پوشش بیمه پایه می‌باشد</t>
    </r>
    <r>
      <rPr>
        <sz val="12"/>
        <color rgb="FF000000"/>
        <rFont val="Calibri"/>
        <family val="2"/>
        <charset val="1"/>
      </rPr>
      <t xml:space="preserve">) </t>
    </r>
  </si>
  <si>
    <r>
      <rPr>
        <sz val="12"/>
        <color theme="1"/>
        <rFont val="B Traffic"/>
        <charset val="178"/>
      </rPr>
      <t>اندازه‌گيري کمّي (</t>
    </r>
    <r>
      <rPr>
        <sz val="12"/>
        <color rgb="FF000000"/>
        <rFont val="Calibri"/>
        <family val="2"/>
        <charset val="1"/>
      </rPr>
      <t xml:space="preserve">CEA(Carcinoembryonic Antigen در سرم/ پلاسما </t>
    </r>
  </si>
  <si>
    <r>
      <rPr>
        <sz val="12"/>
        <color theme="1"/>
        <rFont val="B Traffic"/>
        <charset val="178"/>
      </rPr>
      <t>اندازه‌گيري کمّي (</t>
    </r>
    <r>
      <rPr>
        <sz val="12"/>
        <color rgb="FF000000"/>
        <rFont val="Calibri"/>
        <family val="2"/>
        <charset val="1"/>
      </rPr>
      <t xml:space="preserve">CEA(Carcinoembryonic Antigen در مایعات بدن </t>
    </r>
  </si>
  <si>
    <r>
      <rPr>
        <sz val="12"/>
        <color theme="1"/>
        <rFont val="B Traffic"/>
        <charset val="178"/>
      </rPr>
      <t xml:space="preserve"> اندازه‌گيري کمّي آلفا فتوپروتئين در سرم</t>
    </r>
    <r>
      <rPr>
        <sz val="12"/>
        <color theme="1"/>
        <rFont val="Calibri"/>
        <family val="2"/>
        <charset val="1"/>
      </rPr>
      <t xml:space="preserve">/ </t>
    </r>
    <r>
      <rPr>
        <sz val="12"/>
        <color theme="1"/>
        <rFont val="B Traffic"/>
        <charset val="178"/>
      </rPr>
      <t xml:space="preserve">پلاسما </t>
    </r>
  </si>
  <si>
    <t xml:space="preserve"> اندازه‌گيري کمّي آلفا فتوپروتئين در مايع آمنيون </t>
  </si>
  <si>
    <r>
      <rPr>
        <sz val="12"/>
        <color theme="1"/>
        <rFont val="B Traffic"/>
        <charset val="178"/>
      </rPr>
      <t xml:space="preserve"> اندازه‌گيري کمّي </t>
    </r>
    <r>
      <rPr>
        <sz val="12"/>
        <color rgb="FF000000"/>
        <rFont val="Calibri"/>
        <family val="2"/>
        <charset val="1"/>
      </rPr>
      <t xml:space="preserve">PSA در سرم/ پلاسما </t>
    </r>
  </si>
  <si>
    <r>
      <rPr>
        <sz val="12"/>
        <color theme="1"/>
        <rFont val="B Traffic"/>
        <charset val="178"/>
      </rPr>
      <t xml:space="preserve"> اندازه‌گيري کمّي </t>
    </r>
    <r>
      <rPr>
        <sz val="12"/>
        <color rgb="FF000000"/>
        <rFont val="Calibri"/>
        <family val="2"/>
        <charset val="1"/>
      </rPr>
      <t>Free PSA</t>
    </r>
    <r>
      <rPr>
        <sz val="12"/>
        <color rgb="FF000000"/>
        <rFont val="B Traffic"/>
        <charset val="178"/>
      </rPr>
      <t xml:space="preserve">در سرم/ پلاسما </t>
    </r>
  </si>
  <si>
    <r>
      <rPr>
        <sz val="12"/>
        <color theme="1"/>
        <rFont val="B Traffic"/>
        <charset val="178"/>
      </rPr>
      <t xml:space="preserve"> اندازه‌گيري کمّي(</t>
    </r>
    <r>
      <rPr>
        <sz val="12"/>
        <color rgb="FF000000"/>
        <rFont val="Calibri"/>
        <family val="2"/>
        <charset val="1"/>
      </rPr>
      <t xml:space="preserve">SHBG) Hormon Binding Globolin Sex در سرم/ پلاسما </t>
    </r>
  </si>
  <si>
    <r>
      <rPr>
        <sz val="12"/>
        <color theme="1"/>
        <rFont val="B Traffic"/>
        <charset val="178"/>
      </rPr>
      <t xml:space="preserve">اندازه‌گيري کمّي </t>
    </r>
    <r>
      <rPr>
        <sz val="12"/>
        <color rgb="FF000000"/>
        <rFont val="Calibri"/>
        <family val="2"/>
        <charset val="1"/>
      </rPr>
      <t xml:space="preserve">CA 19-9 در سرم/ پلاسما و مايعات بدن </t>
    </r>
  </si>
  <si>
    <r>
      <rPr>
        <sz val="12"/>
        <color theme="1"/>
        <rFont val="B Traffic"/>
        <charset val="178"/>
      </rPr>
      <t xml:space="preserve">اندازه‌گيري کمّي </t>
    </r>
    <r>
      <rPr>
        <sz val="12"/>
        <color rgb="FF000000"/>
        <rFont val="Calibri"/>
        <family val="2"/>
        <charset val="1"/>
      </rPr>
      <t xml:space="preserve">CA 15-3 در سرم/ پلاسما و مايعات بدن </t>
    </r>
  </si>
  <si>
    <r>
      <rPr>
        <sz val="12"/>
        <color theme="1"/>
        <rFont val="B Traffic"/>
        <charset val="178"/>
      </rPr>
      <t xml:space="preserve">اندازه‌گيري کمّي </t>
    </r>
    <r>
      <rPr>
        <sz val="12"/>
        <color rgb="FF000000"/>
        <rFont val="Calibri"/>
        <family val="2"/>
        <charset val="1"/>
      </rPr>
      <t xml:space="preserve">CA 125 در سرم/ پلاسما و مايعات بدن </t>
    </r>
  </si>
  <si>
    <t xml:space="preserve">تومورماركرهاي درج نشده ديگر </t>
  </si>
  <si>
    <r>
      <rPr>
        <sz val="12"/>
        <color rgb="FF000000"/>
        <rFont val="Calibri"/>
        <family val="2"/>
        <charset val="1"/>
      </rPr>
      <t>(</t>
    </r>
    <r>
      <rPr>
        <sz val="12"/>
        <color rgb="FF000000"/>
        <rFont val="B Traffic"/>
        <charset val="178"/>
      </rPr>
      <t>فهرست خدمات پیشنهادی آزمایشگاه مرجع وزارت بهداشت، با تایید دبیرخانه شورای عالی بیمه تحت پوشش بیمه پایه می‌باشد</t>
    </r>
    <r>
      <rPr>
        <sz val="12"/>
        <color rgb="FF000000"/>
        <rFont val="Calibri"/>
        <family val="2"/>
        <charset val="1"/>
      </rPr>
      <t xml:space="preserve">) </t>
    </r>
  </si>
  <si>
    <r>
      <rPr>
        <sz val="12"/>
        <color theme="1"/>
        <rFont val="B Traffic"/>
        <charset val="178"/>
      </rPr>
      <t xml:space="preserve">اندازه‌گيري کمّي </t>
    </r>
    <r>
      <rPr>
        <sz val="12"/>
        <color rgb="FF000000"/>
        <rFont val="Calibri"/>
        <family val="2"/>
        <charset val="1"/>
      </rPr>
      <t xml:space="preserve">Cyfra 21-1 در سرم </t>
    </r>
  </si>
  <si>
    <r>
      <rPr>
        <sz val="12"/>
        <color theme="1"/>
        <rFont val="B Traffic"/>
        <charset val="178"/>
      </rPr>
      <t xml:space="preserve">آنتی بادی </t>
    </r>
    <r>
      <rPr>
        <sz val="12"/>
        <color rgb="FF000000"/>
        <rFont val="Calibri"/>
        <family val="2"/>
        <charset val="1"/>
      </rPr>
      <t xml:space="preserve">Anti NSE(Neuron-Specific Enolase) </t>
    </r>
  </si>
  <si>
    <r>
      <rPr>
        <sz val="12"/>
        <color theme="1"/>
        <rFont val="B Traffic"/>
        <charset val="178"/>
      </rPr>
      <t xml:space="preserve">آزمایش </t>
    </r>
    <r>
      <rPr>
        <sz val="12"/>
        <color rgb="FF000000"/>
        <rFont val="Calibri"/>
        <family val="2"/>
        <charset val="1"/>
      </rPr>
      <t xml:space="preserve">Chromogranin A به روش الایزا </t>
    </r>
  </si>
  <si>
    <r>
      <rPr>
        <sz val="12"/>
        <color theme="1"/>
        <rFont val="B Traffic"/>
        <charset val="178"/>
      </rPr>
      <t xml:space="preserve">آزمايش </t>
    </r>
    <r>
      <rPr>
        <sz val="12"/>
        <color rgb="FF000000"/>
        <rFont val="Calibri"/>
        <family val="2"/>
        <charset val="1"/>
      </rPr>
      <t xml:space="preserve">CBC (هموگلوبين، هماتوكريت، شمارش گلبول قرمز و سفيد و پلاكت، انديس‌هاي سلولي) و شمارش افتراقي گلبولهاي سفيد </t>
    </r>
  </si>
  <si>
    <t xml:space="preserve">آزمايش شمارش گلبولهاي سفيد به تنهايي </t>
  </si>
  <si>
    <t xml:space="preserve">اندازه‌گيري هموگلوبين </t>
  </si>
  <si>
    <t xml:space="preserve">اندازه‌گيري هماتوكريت </t>
  </si>
  <si>
    <t xml:space="preserve">شمارش رتيكولوسيت‌ها </t>
  </si>
  <si>
    <t xml:space="preserve">شمارش پلاكت‌ها </t>
  </si>
  <si>
    <t xml:space="preserve">اندازه گيري سديمانتاسيون گلبولهاي قرمز </t>
  </si>
  <si>
    <r>
      <rPr>
        <sz val="12"/>
        <color theme="1"/>
        <rFont val="B Traffic"/>
        <charset val="178"/>
      </rPr>
      <t xml:space="preserve">آزمايش تجسس سلول </t>
    </r>
    <r>
      <rPr>
        <sz val="12"/>
        <color rgb="FF000000"/>
        <rFont val="Calibri"/>
        <family val="2"/>
        <charset val="1"/>
      </rPr>
      <t xml:space="preserve">LE </t>
    </r>
  </si>
  <si>
    <t xml:space="preserve">آزمايش شمارش افتراقي ائوزينوفيل در ترشحات بيني و ساير مايعات بدن </t>
  </si>
  <si>
    <t xml:space="preserve">آزمايش شمارش مطلق ائوزينوفيل در ادرار </t>
  </si>
  <si>
    <r>
      <rPr>
        <sz val="12"/>
        <color theme="1"/>
        <rFont val="B Traffic"/>
        <charset val="178"/>
      </rPr>
      <t>آزمايش شكنندگي گلبول‌هاي قرمز (</t>
    </r>
    <r>
      <rPr>
        <sz val="12"/>
        <color rgb="FF000000"/>
        <rFont val="Calibri"/>
        <family val="2"/>
        <charset val="1"/>
      </rPr>
      <t xml:space="preserve">Osmotic Fragility Test) </t>
    </r>
  </si>
  <si>
    <r>
      <rPr>
        <sz val="12"/>
        <color theme="1"/>
        <rFont val="B Traffic"/>
        <charset val="178"/>
      </rPr>
      <t>آزمايش داسي شدن گلبول قرمز بوسيله متابيسولفيت سديم (</t>
    </r>
    <r>
      <rPr>
        <sz val="12"/>
        <color rgb="FF000000"/>
        <rFont val="Calibri"/>
        <family val="2"/>
        <charset val="1"/>
      </rPr>
      <t xml:space="preserve">Sickle cell Prep) </t>
    </r>
  </si>
  <si>
    <t xml:space="preserve"> اندازه‌گيري کمّي هموگلوبين پلاسما </t>
  </si>
  <si>
    <t xml:space="preserve">آزمايش تجسس ميکروسکوپي گسترش خون از نظر انگل‌هايي نظيرمالاريا، بورليا، تريپانوزوم و ساير موارد مشابه </t>
  </si>
  <si>
    <t xml:space="preserve">آزمايش تجسس اجسام هاينز در خون محيطي </t>
  </si>
  <si>
    <r>
      <rPr>
        <sz val="12"/>
        <color theme="1"/>
        <rFont val="B Traffic"/>
        <charset val="178"/>
      </rPr>
      <t xml:space="preserve"> اندازه‌گيري کمّي </t>
    </r>
    <r>
      <rPr>
        <sz val="12"/>
        <color rgb="FF000000"/>
        <rFont val="Calibri"/>
        <family val="2"/>
        <charset val="1"/>
      </rPr>
      <t xml:space="preserve">Red Cell Mass </t>
    </r>
  </si>
  <si>
    <r>
      <rPr>
        <sz val="12"/>
        <color theme="1"/>
        <rFont val="B Traffic"/>
        <charset val="178"/>
      </rPr>
      <t xml:space="preserve"> اندازه‌گيري کمّي </t>
    </r>
    <r>
      <rPr>
        <sz val="12"/>
        <color rgb="FF000000"/>
        <rFont val="Calibri"/>
        <family val="2"/>
        <charset val="1"/>
      </rPr>
      <t xml:space="preserve">Total Blood Volume </t>
    </r>
  </si>
  <si>
    <r>
      <rPr>
        <sz val="12"/>
        <color theme="1"/>
        <rFont val="B Traffic"/>
        <charset val="178"/>
      </rPr>
      <t xml:space="preserve"> اندازه‌گيري کمّي </t>
    </r>
    <r>
      <rPr>
        <sz val="12"/>
        <color rgb="FF000000"/>
        <rFont val="Calibri"/>
        <family val="2"/>
        <charset val="1"/>
      </rPr>
      <t xml:space="preserve">Total Plasma Volume </t>
    </r>
  </si>
  <si>
    <t>سایر آزمایش های خون شناسی که در فهرست خدمات مشخص نشده اند</t>
  </si>
  <si>
    <r>
      <rPr>
        <sz val="12"/>
        <color theme="1"/>
        <rFont val="B Traffic"/>
        <charset val="178"/>
      </rPr>
      <t xml:space="preserve"> اندازه‌گيري کمّي زمان سيلان خون (</t>
    </r>
    <r>
      <rPr>
        <sz val="12"/>
        <color rgb="FF000000"/>
        <rFont val="Calibri"/>
        <family val="2"/>
        <charset val="1"/>
      </rPr>
      <t xml:space="preserve">BT) </t>
    </r>
  </si>
  <si>
    <r>
      <rPr>
        <sz val="12"/>
        <color theme="1"/>
        <rFont val="B Traffic"/>
        <charset val="178"/>
      </rPr>
      <t xml:space="preserve"> اندازه‌گيري کمّي زمان سيلان خون با روش </t>
    </r>
    <r>
      <rPr>
        <sz val="12"/>
        <color rgb="FF000000"/>
        <rFont val="Calibri"/>
        <family val="2"/>
        <charset val="1"/>
      </rPr>
      <t xml:space="preserve">IVY </t>
    </r>
  </si>
  <si>
    <r>
      <rPr>
        <sz val="12"/>
        <color theme="1"/>
        <rFont val="B Traffic"/>
        <charset val="178"/>
      </rPr>
      <t xml:space="preserve"> اندازه‌گيري کمّي زمان انعقاد خون (</t>
    </r>
    <r>
      <rPr>
        <sz val="12"/>
        <color rgb="FF000000"/>
        <rFont val="Calibri"/>
        <family val="2"/>
        <charset val="1"/>
      </rPr>
      <t xml:space="preserve">CT) </t>
    </r>
  </si>
  <si>
    <r>
      <rPr>
        <sz val="12"/>
        <color theme="1"/>
        <rFont val="B Traffic"/>
        <charset val="178"/>
      </rPr>
      <t xml:space="preserve"> اندازه‌گيري کمّي زمان پروتومبين (</t>
    </r>
    <r>
      <rPr>
        <sz val="12"/>
        <color rgb="FF000000"/>
        <rFont val="Calibri"/>
        <family val="2"/>
        <charset val="1"/>
      </rPr>
      <t xml:space="preserve">PT ) با تعيين ميزان INR </t>
    </r>
  </si>
  <si>
    <r>
      <rPr>
        <sz val="12"/>
        <color theme="1"/>
        <rFont val="B Traffic"/>
        <charset val="178"/>
      </rPr>
      <t xml:space="preserve"> اندازه‌گيري کمّي زمان ترومبوپلاستين نسبي (</t>
    </r>
    <r>
      <rPr>
        <sz val="12"/>
        <color rgb="FF000000"/>
        <rFont val="Calibri"/>
        <family val="2"/>
        <charset val="1"/>
      </rPr>
      <t xml:space="preserve">PTT يا aPTT) </t>
    </r>
  </si>
  <si>
    <t xml:space="preserve">بررسی مسیر داخلی انعقاد به روش ترومبوالاستومتری </t>
  </si>
  <si>
    <t xml:space="preserve">بررسی مسیر خارجی انعقاد به روش ترومبوالاستومتری </t>
  </si>
  <si>
    <t xml:space="preserve">بررسی اثر فیبرینوژن بر پروسه انغقاد خون به روش ترومبوالاستومتری </t>
  </si>
  <si>
    <t xml:space="preserve">بررسی اثر هپارین بر پروسه انغقاد خون به روش ترومبوالاستومتری </t>
  </si>
  <si>
    <t xml:space="preserve"> اندازه‌گيري کمّي فيبرينوژن </t>
  </si>
  <si>
    <t xml:space="preserve">بررسی اثر آپروتینین بر پروسه انغقاد خون به روش ترومبوالاستومتری </t>
  </si>
  <si>
    <t xml:space="preserve">آزمايش حل شدن فيبرين </t>
  </si>
  <si>
    <t xml:space="preserve">آزمايش مصرف پروترومبين </t>
  </si>
  <si>
    <r>
      <rPr>
        <sz val="12"/>
        <color theme="1"/>
        <rFont val="B Traffic"/>
        <charset val="178"/>
      </rPr>
      <t xml:space="preserve"> اندازه‌گيري کمّي زمان ترومبين (</t>
    </r>
    <r>
      <rPr>
        <sz val="12"/>
        <color rgb="FF000000"/>
        <rFont val="Calibri"/>
        <family val="2"/>
        <charset val="1"/>
      </rPr>
      <t xml:space="preserve">TT) </t>
    </r>
  </si>
  <si>
    <t xml:space="preserve"> اندازه‌گيري کمّي زمان رپتيلاز </t>
  </si>
  <si>
    <r>
      <rPr>
        <sz val="12"/>
        <color theme="1"/>
        <rFont val="B Traffic"/>
        <charset val="178"/>
      </rPr>
      <t xml:space="preserve"> اندازه‌گيري کمّي میزان فاکتور انعقادی </t>
    </r>
    <r>
      <rPr>
        <sz val="12"/>
        <color rgb="FF000000"/>
        <rFont val="Calibri"/>
        <family val="2"/>
        <charset val="1"/>
      </rPr>
      <t xml:space="preserve">II </t>
    </r>
  </si>
  <si>
    <r>
      <rPr>
        <sz val="12"/>
        <color theme="1"/>
        <rFont val="B Traffic"/>
        <charset val="178"/>
      </rPr>
      <t xml:space="preserve"> اندازه‌گيري کمّي میزان فاکتور انعقادی </t>
    </r>
    <r>
      <rPr>
        <sz val="12"/>
        <color rgb="FF000000"/>
        <rFont val="Calibri"/>
        <family val="2"/>
        <charset val="1"/>
      </rPr>
      <t xml:space="preserve">V </t>
    </r>
  </si>
  <si>
    <r>
      <rPr>
        <sz val="12"/>
        <color theme="1"/>
        <rFont val="B Traffic"/>
        <charset val="178"/>
      </rPr>
      <t xml:space="preserve"> اندازه‌گيري کمّي میزان فاکتور انعقادی </t>
    </r>
    <r>
      <rPr>
        <sz val="12"/>
        <color rgb="FF000000"/>
        <rFont val="Calibri"/>
        <family val="2"/>
        <charset val="1"/>
      </rPr>
      <t xml:space="preserve">VII </t>
    </r>
  </si>
  <si>
    <r>
      <rPr>
        <sz val="12"/>
        <color theme="1"/>
        <rFont val="B Traffic"/>
        <charset val="178"/>
      </rPr>
      <t xml:space="preserve"> اندازه‌گيري کمّي میزان فاکتور انعقادی </t>
    </r>
    <r>
      <rPr>
        <sz val="12"/>
        <color rgb="FF000000"/>
        <rFont val="Calibri"/>
        <family val="2"/>
        <charset val="1"/>
      </rPr>
      <t xml:space="preserve">VIII </t>
    </r>
  </si>
  <si>
    <r>
      <rPr>
        <sz val="12"/>
        <color theme="1"/>
        <rFont val="B Traffic"/>
        <charset val="178"/>
      </rPr>
      <t xml:space="preserve"> اندازه‌گيري کمّي ميزان فاكتور انعقادي </t>
    </r>
    <r>
      <rPr>
        <sz val="12"/>
        <color rgb="FF000000"/>
        <rFont val="Calibri"/>
        <family val="2"/>
        <charset val="1"/>
      </rPr>
      <t xml:space="preserve">IX </t>
    </r>
  </si>
  <si>
    <r>
      <rPr>
        <sz val="12"/>
        <color theme="1"/>
        <rFont val="B Traffic"/>
        <charset val="178"/>
      </rPr>
      <t xml:space="preserve"> اندازه‌گيري کمّي ميزان فاكتور انعقادي </t>
    </r>
    <r>
      <rPr>
        <sz val="12"/>
        <color rgb="FF000000"/>
        <rFont val="Calibri"/>
        <family val="2"/>
        <charset val="1"/>
      </rPr>
      <t xml:space="preserve">X </t>
    </r>
  </si>
  <si>
    <r>
      <rPr>
        <sz val="12"/>
        <color theme="1"/>
        <rFont val="B Traffic"/>
        <charset val="178"/>
      </rPr>
      <t xml:space="preserve"> اندازه‌گيري کمّي ميزان فاكتور انعقادي </t>
    </r>
    <r>
      <rPr>
        <sz val="12"/>
        <color rgb="FF000000"/>
        <rFont val="Calibri"/>
        <family val="2"/>
        <charset val="1"/>
      </rPr>
      <t xml:space="preserve">XI </t>
    </r>
  </si>
  <si>
    <r>
      <rPr>
        <sz val="12"/>
        <color theme="1"/>
        <rFont val="B Traffic"/>
        <charset val="178"/>
      </rPr>
      <t xml:space="preserve"> اندازه‌گيري کمّي ميزان فاكتور انعقادي </t>
    </r>
    <r>
      <rPr>
        <sz val="12"/>
        <color rgb="FF000000"/>
        <rFont val="Calibri"/>
        <family val="2"/>
        <charset val="1"/>
      </rPr>
      <t xml:space="preserve">XII </t>
    </r>
  </si>
  <si>
    <r>
      <rPr>
        <sz val="12"/>
        <color theme="1"/>
        <rFont val="B Traffic"/>
        <charset val="178"/>
      </rPr>
      <t xml:space="preserve"> اندازه‌گيري کمّي مواد حاصل از تخريب فيبرين (</t>
    </r>
    <r>
      <rPr>
        <sz val="12"/>
        <color rgb="FF000000"/>
        <rFont val="Calibri"/>
        <family val="2"/>
        <charset val="1"/>
      </rPr>
      <t>FDP) (کد 802330 همزمان قابل گزارش و اخذ نمی‌باشد)</t>
    </r>
  </si>
  <si>
    <r>
      <rPr>
        <sz val="12"/>
        <color theme="1"/>
        <rFont val="B Traffic"/>
        <charset val="178"/>
      </rPr>
      <t>آزمايش ليز شدن يوگلوبولين (</t>
    </r>
    <r>
      <rPr>
        <sz val="12"/>
        <color rgb="FF000000"/>
        <rFont val="Calibri"/>
        <family val="2"/>
        <charset val="1"/>
      </rPr>
      <t xml:space="preserve">ELT) </t>
    </r>
  </si>
  <si>
    <t xml:space="preserve">اندازه‌گيري کمّي فاكتور فون ويلبراند </t>
  </si>
  <si>
    <r>
      <rPr>
        <sz val="12"/>
        <color theme="1"/>
        <rFont val="B Traffic"/>
        <charset val="178"/>
      </rPr>
      <t xml:space="preserve"> اندازه‌گيري کمّي فاكتور </t>
    </r>
    <r>
      <rPr>
        <sz val="12"/>
        <color rgb="FF000000"/>
        <rFont val="Calibri"/>
        <family val="2"/>
        <charset val="1"/>
      </rPr>
      <t xml:space="preserve">XIII </t>
    </r>
  </si>
  <si>
    <r>
      <rPr>
        <sz val="12"/>
        <color theme="1"/>
        <rFont val="B Traffic"/>
        <charset val="178"/>
      </rPr>
      <t xml:space="preserve"> اندازه‌گيري کمّي فاكتور</t>
    </r>
    <r>
      <rPr>
        <sz val="12"/>
        <color rgb="FF000000"/>
        <rFont val="Calibri"/>
        <family val="2"/>
        <charset val="1"/>
      </rPr>
      <t xml:space="preserve">III پلاكتي </t>
    </r>
  </si>
  <si>
    <r>
      <rPr>
        <sz val="12"/>
        <color theme="1"/>
        <rFont val="B Traffic"/>
        <charset val="178"/>
      </rPr>
      <t xml:space="preserve"> اندازه‌گيري کمّي پروتئين </t>
    </r>
    <r>
      <rPr>
        <sz val="12"/>
        <color rgb="FF000000"/>
        <rFont val="Calibri"/>
        <family val="2"/>
        <charset val="1"/>
      </rPr>
      <t xml:space="preserve">C </t>
    </r>
  </si>
  <si>
    <r>
      <rPr>
        <sz val="12"/>
        <color theme="1"/>
        <rFont val="B Traffic"/>
        <charset val="178"/>
      </rPr>
      <t xml:space="preserve"> اندازه‌گيري کمّي پروتئين </t>
    </r>
    <r>
      <rPr>
        <sz val="12"/>
        <color rgb="FF000000"/>
        <rFont val="Calibri"/>
        <family val="2"/>
        <charset val="1"/>
      </rPr>
      <t xml:space="preserve">S </t>
    </r>
  </si>
  <si>
    <r>
      <rPr>
        <sz val="12"/>
        <color theme="1"/>
        <rFont val="B Traffic"/>
        <charset val="178"/>
      </rPr>
      <t xml:space="preserve"> اندازه‌گيري کمّي آنتي ترومبين</t>
    </r>
    <r>
      <rPr>
        <sz val="12"/>
        <color rgb="FF000000"/>
        <rFont val="Calibri"/>
        <family val="2"/>
        <charset val="1"/>
      </rPr>
      <t xml:space="preserve">III يا ساير مهاركننده‌هاي فاكتور انعقادي و ضد انعقادي و فون‌ويلبراند فاكتور </t>
    </r>
  </si>
  <si>
    <r>
      <rPr>
        <sz val="12"/>
        <color theme="1"/>
        <rFont val="B Traffic"/>
        <charset val="178"/>
      </rPr>
      <t>آزمايش تجمع پلاكت‌ها به ازاي هر معرف (</t>
    </r>
    <r>
      <rPr>
        <sz val="12"/>
        <color rgb="FF000000"/>
        <rFont val="Calibri"/>
        <family val="2"/>
        <charset val="1"/>
      </rPr>
      <t xml:space="preserve">Platelet aggregation) </t>
    </r>
  </si>
  <si>
    <r>
      <rPr>
        <sz val="12"/>
        <color rgb="FF000000"/>
        <rFont val="Calibri"/>
        <family val="2"/>
        <charset val="1"/>
      </rPr>
      <t>(</t>
    </r>
    <r>
      <rPr>
        <sz val="12"/>
        <color rgb="FF000000"/>
        <rFont val="B Traffic"/>
        <charset val="178"/>
      </rPr>
      <t>برای پایش مقاومت به آسپرین و پلاویکس و در بیماران قلبی و سکته مغزی به ازاء هر فاکتور</t>
    </r>
    <r>
      <rPr>
        <sz val="12"/>
        <color rgb="FF000000"/>
        <rFont val="Calibri"/>
        <family val="2"/>
        <charset val="1"/>
      </rPr>
      <t>) (</t>
    </r>
    <r>
      <rPr>
        <sz val="12"/>
        <color rgb="FF000000"/>
        <rFont val="B Traffic"/>
        <charset val="178"/>
      </rPr>
      <t>صرفا در موارد بستری و بستری موقت قابل گزارش و اخذ می‌باشد</t>
    </r>
    <r>
      <rPr>
        <sz val="12"/>
        <color rgb="FF000000"/>
        <rFont val="Calibri"/>
        <family val="2"/>
        <charset val="1"/>
      </rPr>
      <t xml:space="preserve">) </t>
    </r>
  </si>
  <si>
    <r>
      <rPr>
        <sz val="12"/>
        <color theme="1"/>
        <rFont val="B Traffic"/>
        <charset val="178"/>
      </rPr>
      <t>آزمايش چسبندگي پلاكت (</t>
    </r>
    <r>
      <rPr>
        <sz val="12"/>
        <color rgb="FF000000"/>
        <rFont val="Calibri"/>
        <family val="2"/>
        <charset val="1"/>
      </rPr>
      <t xml:space="preserve">Platelet adhesion) </t>
    </r>
  </si>
  <si>
    <r>
      <rPr>
        <sz val="12"/>
        <color theme="1"/>
        <rFont val="B Traffic"/>
        <charset val="178"/>
      </rPr>
      <t>آزمايش ركلسيفيكاسيون پلاسما (</t>
    </r>
    <r>
      <rPr>
        <sz val="12"/>
        <color rgb="FF000000"/>
        <rFont val="Calibri"/>
        <family val="2"/>
        <charset val="1"/>
      </rPr>
      <t xml:space="preserve">PRT) </t>
    </r>
  </si>
  <si>
    <r>
      <rPr>
        <sz val="12"/>
        <color theme="1"/>
        <rFont val="B Traffic"/>
        <charset val="178"/>
      </rPr>
      <t>آزمايش جمع شدن لخته (</t>
    </r>
    <r>
      <rPr>
        <sz val="12"/>
        <color rgb="FF000000"/>
        <rFont val="Calibri"/>
        <family val="2"/>
        <charset val="1"/>
      </rPr>
      <t xml:space="preserve">Clot Retraction) </t>
    </r>
  </si>
  <si>
    <t xml:space="preserve">آزمايش تشخيص آنتي بادي ضد پلاكتي به روش فلوسايتومتري </t>
  </si>
  <si>
    <r>
      <rPr>
        <sz val="12"/>
        <color theme="1"/>
        <rFont val="B Traffic"/>
        <charset val="178"/>
      </rPr>
      <t>آزمايش تشخيص آنتي بادي ضد پلاكتي به روش</t>
    </r>
    <r>
      <rPr>
        <sz val="12"/>
        <color rgb="FF000000"/>
        <rFont val="Calibri"/>
        <family val="2"/>
        <charset val="1"/>
      </rPr>
      <t xml:space="preserve">IF </t>
    </r>
  </si>
  <si>
    <r>
      <rPr>
        <sz val="12"/>
        <color theme="1"/>
        <rFont val="B Traffic"/>
        <charset val="178"/>
      </rPr>
      <t xml:space="preserve"> اندازه‌گيري کمّي </t>
    </r>
    <r>
      <rPr>
        <sz val="12"/>
        <color rgb="FF000000"/>
        <rFont val="Calibri"/>
        <family val="2"/>
        <charset val="1"/>
      </rPr>
      <t xml:space="preserve">D-Dimer </t>
    </r>
  </si>
  <si>
    <r>
      <rPr>
        <sz val="12"/>
        <color theme="1"/>
        <rFont val="B Traffic"/>
        <charset val="178"/>
      </rPr>
      <t>اندازه‌گيري (</t>
    </r>
    <r>
      <rPr>
        <sz val="12"/>
        <color rgb="FF000000"/>
        <rFont val="Calibri"/>
        <family val="2"/>
        <charset val="1"/>
      </rPr>
      <t xml:space="preserve">PVO-ELT) Post Venous Occlusion Euglobulin Lysis Time </t>
    </r>
  </si>
  <si>
    <r>
      <rPr>
        <sz val="12"/>
        <color theme="1"/>
        <rFont val="B Traffic"/>
        <charset val="178"/>
      </rPr>
      <t>اندازه‌گيري کمّي (</t>
    </r>
    <r>
      <rPr>
        <sz val="12"/>
        <color rgb="FF000000"/>
        <rFont val="Calibri"/>
        <family val="2"/>
        <charset val="1"/>
      </rPr>
      <t xml:space="preserve">Plasminogen Activator Inhibitor) </t>
    </r>
  </si>
  <si>
    <r>
      <rPr>
        <sz val="12"/>
        <color theme="1"/>
        <rFont val="B Traffic"/>
        <charset val="178"/>
      </rPr>
      <t xml:space="preserve">اندازه‌گيري </t>
    </r>
    <r>
      <rPr>
        <sz val="12"/>
        <color rgb="FF000000"/>
        <rFont val="Calibri"/>
        <family val="2"/>
        <charset val="1"/>
      </rPr>
      <t xml:space="preserve">TPA (Tissue Plasminogen Activator) </t>
    </r>
  </si>
  <si>
    <r>
      <rPr>
        <sz val="12"/>
        <color theme="1"/>
        <rFont val="B Traffic"/>
        <charset val="178"/>
      </rPr>
      <t xml:space="preserve">آزمايش </t>
    </r>
    <r>
      <rPr>
        <sz val="12"/>
        <color rgb="FF000000"/>
        <rFont val="Calibri"/>
        <family val="2"/>
        <charset val="1"/>
      </rPr>
      <t xml:space="preserve">APC-R (Activated Protein C Resistance) </t>
    </r>
  </si>
  <si>
    <r>
      <rPr>
        <sz val="12"/>
        <color theme="1"/>
        <rFont val="B Traffic"/>
        <charset val="178"/>
      </rPr>
      <t xml:space="preserve">آزمايش </t>
    </r>
    <r>
      <rPr>
        <sz val="12"/>
        <color rgb="FF000000"/>
        <rFont val="Calibri"/>
        <family val="2"/>
        <charset val="1"/>
      </rPr>
      <t xml:space="preserve">Functional Clotting Protein </t>
    </r>
  </si>
  <si>
    <r>
      <rPr>
        <sz val="12"/>
        <color theme="1"/>
        <rFont val="B Traffic"/>
        <charset val="178"/>
      </rPr>
      <t xml:space="preserve"> اندازه‌گيري کمّي </t>
    </r>
    <r>
      <rPr>
        <sz val="12"/>
        <color rgb="FF000000"/>
        <rFont val="Calibri"/>
        <family val="2"/>
        <charset val="1"/>
      </rPr>
      <t xml:space="preserve">Plasmin Inhibitor </t>
    </r>
  </si>
  <si>
    <r>
      <rPr>
        <sz val="12"/>
        <color theme="1"/>
        <rFont val="B Traffic"/>
        <charset val="178"/>
      </rPr>
      <t xml:space="preserve"> اندازه‌گيري کمّي </t>
    </r>
    <r>
      <rPr>
        <sz val="12"/>
        <color rgb="FF000000"/>
        <rFont val="Calibri"/>
        <family val="2"/>
        <charset val="1"/>
      </rPr>
      <t xml:space="preserve">Heparin </t>
    </r>
  </si>
  <si>
    <r>
      <rPr>
        <sz val="12"/>
        <color theme="1"/>
        <rFont val="B Traffic"/>
        <charset val="178"/>
      </rPr>
      <t xml:space="preserve"> اندازه‌گيري کمّي فاكتورهاي انعقادي </t>
    </r>
    <r>
      <rPr>
        <sz val="12"/>
        <color rgb="FF000000"/>
        <rFont val="Calibri"/>
        <family val="2"/>
        <charset val="1"/>
      </rPr>
      <t xml:space="preserve">II,X,VII (هپاتوكمپلكس) </t>
    </r>
  </si>
  <si>
    <t>سایر آزمایش‌های مربوط به انعقاد که در فهرست خدمات مشخص نشده اند</t>
  </si>
  <si>
    <r>
      <rPr>
        <sz val="12"/>
        <color theme="1"/>
        <rFont val="B Traffic"/>
        <charset val="178"/>
      </rPr>
      <t xml:space="preserve">آزمايش تعيين گروه خون </t>
    </r>
    <r>
      <rPr>
        <sz val="12"/>
        <color rgb="FF000000"/>
        <rFont val="Calibri"/>
        <family val="2"/>
        <charset val="1"/>
      </rPr>
      <t xml:space="preserve">ABO,Rh,Du </t>
    </r>
  </si>
  <si>
    <r>
      <rPr>
        <sz val="12"/>
        <color theme="1"/>
        <rFont val="B Traffic"/>
        <charset val="178"/>
      </rPr>
      <t xml:space="preserve">آزمايش تعيين ژنوتيپ </t>
    </r>
    <r>
      <rPr>
        <sz val="12"/>
        <color rgb="FF000000"/>
        <rFont val="Calibri"/>
        <family val="2"/>
        <charset val="1"/>
      </rPr>
      <t>Rh (E ,e,C,c)</t>
    </r>
    <r>
      <rPr>
        <sz val="12"/>
        <color rgb="FF000000"/>
        <rFont val="B Traffic"/>
        <charset val="178"/>
      </rPr>
      <t xml:space="preserve">؛ هر کدام </t>
    </r>
  </si>
  <si>
    <r>
      <rPr>
        <sz val="12"/>
        <color theme="1"/>
        <rFont val="B Traffic"/>
        <charset val="178"/>
      </rPr>
      <t xml:space="preserve">آزمايش پانل سل </t>
    </r>
    <r>
      <rPr>
        <sz val="12"/>
        <color theme="1"/>
        <rFont val="Calibri"/>
        <family val="2"/>
        <charset val="1"/>
      </rPr>
      <t>(</t>
    </r>
    <r>
      <rPr>
        <sz val="12"/>
        <color theme="1"/>
        <rFont val="B Traffic"/>
        <charset val="178"/>
      </rPr>
      <t>تشخيص آنتي‌بادي‌هاي غير طبيعي در سرم</t>
    </r>
    <r>
      <rPr>
        <sz val="12"/>
        <color theme="1"/>
        <rFont val="Calibri"/>
        <family val="2"/>
        <charset val="1"/>
      </rPr>
      <t xml:space="preserve">) </t>
    </r>
  </si>
  <si>
    <t xml:space="preserve">آزمايش كراس ماچ استاندارد </t>
  </si>
  <si>
    <t xml:space="preserve">آزمايش كراسماچ به روش فلوسايتومتري </t>
  </si>
  <si>
    <t xml:space="preserve">آزمايش كومبس مستقيم </t>
  </si>
  <si>
    <t xml:space="preserve">آزمايش کومبس غيرمستقيم </t>
  </si>
  <si>
    <r>
      <rPr>
        <sz val="12"/>
        <color theme="1"/>
        <rFont val="B Traffic"/>
        <charset val="178"/>
      </rPr>
      <t>آزمايش غربالگري آنتي‌بادي (</t>
    </r>
    <r>
      <rPr>
        <sz val="12"/>
        <color rgb="FF000000"/>
        <rFont val="Calibri"/>
        <family val="2"/>
        <charset val="1"/>
      </rPr>
      <t xml:space="preserve">Antibody Screening ) </t>
    </r>
  </si>
  <si>
    <r>
      <rPr>
        <sz val="12"/>
        <color rgb="FF000000"/>
        <rFont val="Calibri"/>
        <family val="2"/>
        <charset val="1"/>
      </rPr>
      <t>(</t>
    </r>
    <r>
      <rPr>
        <sz val="12"/>
        <color rgb="FF000000"/>
        <rFont val="B Traffic"/>
        <charset val="178"/>
      </rPr>
      <t>این کد با کدهای مربوط به کراس ماچ قابل گزارش و محاسبه نمی‌باشد</t>
    </r>
    <r>
      <rPr>
        <sz val="12"/>
        <color rgb="FF000000"/>
        <rFont val="Calibri"/>
        <family val="2"/>
        <charset val="1"/>
      </rPr>
      <t>)</t>
    </r>
  </si>
  <si>
    <r>
      <rPr>
        <sz val="12"/>
        <color theme="1"/>
        <rFont val="B Traffic"/>
        <charset val="178"/>
      </rPr>
      <t xml:space="preserve">آزمايش تعيين آنتي‌ژن‌هاي ساير گروه‌هاي خوني ديگر (مانند </t>
    </r>
    <r>
      <rPr>
        <sz val="12"/>
        <color rgb="FF000000"/>
        <rFont val="Calibri"/>
        <family val="2"/>
        <charset val="1"/>
      </rPr>
      <t xml:space="preserve">kell) </t>
    </r>
  </si>
  <si>
    <r>
      <rPr>
        <sz val="12"/>
        <color theme="1"/>
        <rFont val="B Traffic"/>
        <charset val="178"/>
      </rPr>
      <t>آزمايش رد ابوت (</t>
    </r>
    <r>
      <rPr>
        <sz val="12"/>
        <color rgb="FF000000"/>
        <rFont val="Calibri"/>
        <family val="2"/>
        <charset val="1"/>
      </rPr>
      <t xml:space="preserve">Paternity Test) </t>
    </r>
  </si>
  <si>
    <r>
      <rPr>
        <sz val="12"/>
        <color theme="1"/>
        <rFont val="Calibri"/>
        <family val="2"/>
        <charset val="1"/>
      </rPr>
      <t>FFP</t>
    </r>
    <r>
      <rPr>
        <sz val="12"/>
        <color rgb="FF000000"/>
        <rFont val="Calibri"/>
        <family val="2"/>
        <charset val="1"/>
      </rPr>
      <t xml:space="preserve"> شامل آماده سازي (گرم کردن) هر واحد </t>
    </r>
  </si>
  <si>
    <r>
      <rPr>
        <sz val="12"/>
        <color theme="1"/>
        <rFont val="B Traffic"/>
        <charset val="178"/>
      </rPr>
      <t xml:space="preserve">پلاسما فرزيس درماني براي هر </t>
    </r>
    <r>
      <rPr>
        <sz val="12"/>
        <color theme="1"/>
        <rFont val="Calibri"/>
        <family val="2"/>
        <charset val="1"/>
      </rPr>
      <t xml:space="preserve">500 </t>
    </r>
    <r>
      <rPr>
        <sz val="12"/>
        <color theme="1"/>
        <rFont val="B Traffic"/>
        <charset val="178"/>
      </rPr>
      <t xml:space="preserve">سي سي </t>
    </r>
  </si>
  <si>
    <r>
      <rPr>
        <sz val="12"/>
        <color theme="1"/>
        <rFont val="B Traffic"/>
        <charset val="178"/>
      </rPr>
      <t xml:space="preserve">آزمايش کراس مچ </t>
    </r>
    <r>
      <rPr>
        <sz val="12"/>
        <color rgb="FF000000"/>
        <rFont val="Calibri"/>
        <family val="2"/>
        <charset val="1"/>
      </rPr>
      <t xml:space="preserve">WBC جهت پيوند </t>
    </r>
  </si>
  <si>
    <r>
      <rPr>
        <sz val="12"/>
        <color theme="1"/>
        <rFont val="B Traffic"/>
        <charset val="178"/>
      </rPr>
      <t xml:space="preserve">آزمايش </t>
    </r>
    <r>
      <rPr>
        <sz val="12"/>
        <color rgb="FF000000"/>
        <rFont val="Calibri"/>
        <family val="2"/>
        <charset val="1"/>
      </rPr>
      <t xml:space="preserve">Reactive Ab Panel جهت پيوند </t>
    </r>
  </si>
  <si>
    <r>
      <rPr>
        <sz val="12"/>
        <color theme="1"/>
        <rFont val="B Traffic"/>
        <charset val="178"/>
      </rPr>
      <t xml:space="preserve">آزمايش </t>
    </r>
    <r>
      <rPr>
        <sz val="12"/>
        <color rgb="FF000000"/>
        <rFont val="Calibri"/>
        <family val="2"/>
        <charset val="1"/>
      </rPr>
      <t xml:space="preserve">HLA A,B, C Typing تنها يك آنتي ژن(مانند B5 يا B27 ) </t>
    </r>
  </si>
  <si>
    <r>
      <rPr>
        <sz val="12"/>
        <color theme="1"/>
        <rFont val="B Traffic"/>
        <charset val="178"/>
      </rPr>
      <t>آزمايش</t>
    </r>
    <r>
      <rPr>
        <sz val="12"/>
        <color rgb="FF000000"/>
        <rFont val="Calibri"/>
        <family val="2"/>
        <charset val="1"/>
      </rPr>
      <t xml:space="preserve">A,B,C HLA Typing چند آنتي ژن </t>
    </r>
  </si>
  <si>
    <r>
      <rPr>
        <sz val="12"/>
        <color theme="1"/>
        <rFont val="B Traffic"/>
        <charset val="178"/>
      </rPr>
      <t xml:space="preserve">آزمايش </t>
    </r>
    <r>
      <rPr>
        <sz val="12"/>
        <color rgb="FF000000"/>
        <rFont val="Calibri"/>
        <family val="2"/>
        <charset val="1"/>
      </rPr>
      <t xml:space="preserve">HLA Typing كلاس I </t>
    </r>
  </si>
  <si>
    <r>
      <rPr>
        <sz val="12"/>
        <color theme="1"/>
        <rFont val="B Traffic"/>
        <charset val="178"/>
      </rPr>
      <t xml:space="preserve">آزمايش </t>
    </r>
    <r>
      <rPr>
        <sz val="12"/>
        <color rgb="FF000000"/>
        <rFont val="Calibri"/>
        <family val="2"/>
        <charset val="1"/>
      </rPr>
      <t xml:space="preserve">HLA Typing كلاس II </t>
    </r>
  </si>
  <si>
    <r>
      <rPr>
        <sz val="12"/>
        <color theme="1"/>
        <rFont val="B Traffic"/>
        <charset val="178"/>
      </rPr>
      <t xml:space="preserve">آزمايش بررسي </t>
    </r>
    <r>
      <rPr>
        <sz val="12"/>
        <color rgb="FF000000"/>
        <rFont val="Calibri"/>
        <family val="2"/>
        <charset val="1"/>
      </rPr>
      <t xml:space="preserve">CD مارکرهاي سطحي به ازاي هر مارکر به روش فلوسايتومتري </t>
    </r>
  </si>
  <si>
    <r>
      <rPr>
        <sz val="12"/>
        <color theme="1"/>
        <rFont val="B Traffic"/>
        <charset val="178"/>
      </rPr>
      <t xml:space="preserve">آزمايش بررسي </t>
    </r>
    <r>
      <rPr>
        <sz val="12"/>
        <color rgb="FF000000"/>
        <rFont val="Calibri"/>
        <family val="2"/>
        <charset val="1"/>
      </rPr>
      <t xml:space="preserve">CD مارکرهاي سيتوپلاسميک به ازاي هر مارکر به روش فلوسايتومتري </t>
    </r>
  </si>
  <si>
    <r>
      <rPr>
        <sz val="12"/>
        <color theme="1"/>
        <rFont val="B Traffic"/>
        <charset val="178"/>
      </rPr>
      <t xml:space="preserve">آزمايش </t>
    </r>
    <r>
      <rPr>
        <sz val="12"/>
        <color rgb="FF000000"/>
        <rFont val="Calibri"/>
        <family val="2"/>
        <charset val="1"/>
      </rPr>
      <t xml:space="preserve">DQ/DR HLA Typing تنها يك آنتي ژن </t>
    </r>
  </si>
  <si>
    <r>
      <rPr>
        <sz val="12"/>
        <color theme="1"/>
        <rFont val="B Traffic"/>
        <charset val="178"/>
      </rPr>
      <t xml:space="preserve">آزمايش </t>
    </r>
    <r>
      <rPr>
        <sz val="12"/>
        <color rgb="FF000000"/>
        <rFont val="Calibri"/>
        <family val="2"/>
        <charset val="1"/>
      </rPr>
      <t xml:space="preserve">DQ/DR Typing HLA چند آنتي ژن </t>
    </r>
  </si>
  <si>
    <t xml:space="preserve">تهيه و تزريق لنفوسيت براي درمان سقط هاي عادي </t>
  </si>
  <si>
    <t xml:space="preserve">آزمايش تعيين سكرتور، غيرسكرتور و نيمه سكرتور با نمونه بزاق </t>
  </si>
  <si>
    <r>
      <rPr>
        <sz val="12"/>
        <color theme="1"/>
        <rFont val="B Traffic"/>
        <charset val="178"/>
      </rPr>
      <t xml:space="preserve">آزمايش تيتراژ </t>
    </r>
    <r>
      <rPr>
        <sz val="12"/>
        <color rgb="FF000000"/>
        <rFont val="Calibri"/>
        <family val="2"/>
        <charset val="1"/>
      </rPr>
      <t xml:space="preserve">ImmuneAnti-A,ImmuneAnti-B,ImmuneAnti-A+B هر كدام </t>
    </r>
  </si>
  <si>
    <t xml:space="preserve">آزمايش بررسي اتوايمون آنتي بادي در سرم بيماران </t>
  </si>
  <si>
    <r>
      <rPr>
        <sz val="12"/>
        <color theme="1"/>
        <rFont val="B Traffic"/>
        <charset val="178"/>
      </rPr>
      <t xml:space="preserve">اندازه گيري کيفي/نيمه کمّي </t>
    </r>
    <r>
      <rPr>
        <sz val="12"/>
        <color rgb="FF000000"/>
        <rFont val="Calibri"/>
        <family val="2"/>
        <charset val="1"/>
      </rPr>
      <t xml:space="preserve">CIC در سرم/پلاسما (Circulating Immune Complex) </t>
    </r>
  </si>
  <si>
    <t xml:space="preserve">آزمايش بررسي اتوهموليز </t>
  </si>
  <si>
    <t xml:space="preserve">شستشوي خون هر واحد </t>
  </si>
  <si>
    <t xml:space="preserve">گلبول قرمز متراكم </t>
  </si>
  <si>
    <t xml:space="preserve">پلاكت رندم </t>
  </si>
  <si>
    <r>
      <rPr>
        <sz val="12"/>
        <color theme="1"/>
        <rFont val="B Traffic"/>
        <charset val="178"/>
      </rPr>
      <t xml:space="preserve">پلاسما </t>
    </r>
    <r>
      <rPr>
        <sz val="12"/>
        <color rgb="FF000000"/>
        <rFont val="Calibri"/>
        <family val="2"/>
        <charset val="1"/>
      </rPr>
      <t xml:space="preserve">FFP </t>
    </r>
  </si>
  <si>
    <t xml:space="preserve">كرايوي خون </t>
  </si>
  <si>
    <t xml:space="preserve">گلبول قرمز با حذف لكوسيت </t>
  </si>
  <si>
    <t xml:space="preserve">پولد پلاكت با حذف لكوسيت </t>
  </si>
  <si>
    <t xml:space="preserve"> اشعه دادن فرآورده هاي خوني </t>
  </si>
  <si>
    <t>پلاسما فرزيس درماني</t>
  </si>
  <si>
    <r>
      <rPr>
        <sz val="12"/>
        <color rgb="FF000000"/>
        <rFont val="Calibri"/>
        <family val="2"/>
        <charset val="1"/>
      </rPr>
      <t xml:space="preserve"> (</t>
    </r>
    <r>
      <rPr>
        <sz val="12"/>
        <color rgb="FF000000"/>
        <rFont val="B Traffic"/>
        <charset val="178"/>
      </rPr>
      <t>هزينه ست مطابق قيمت اعلامي وزارت بهداشت، درمان و آموزش پزشکي به صورت جداگانه قابل محاسبه مي باشد</t>
    </r>
    <r>
      <rPr>
        <sz val="12"/>
        <color rgb="FF000000"/>
        <rFont val="Calibri"/>
        <family val="2"/>
        <charset val="1"/>
      </rPr>
      <t>)</t>
    </r>
  </si>
  <si>
    <t>پلاکت فرزيس</t>
  </si>
  <si>
    <r>
      <rPr>
        <sz val="12"/>
        <color rgb="FF000000"/>
        <rFont val="Calibri"/>
        <family val="2"/>
        <charset val="1"/>
      </rPr>
      <t>(</t>
    </r>
    <r>
      <rPr>
        <sz val="12"/>
        <color rgb="FF000000"/>
        <rFont val="B Traffic"/>
        <charset val="178"/>
      </rPr>
      <t>هزينه ست مطابق قيمت اعلامي وزارت بهداشت درمان و آموزش پزشکي به صورت جداگانه قابل محاسبه مي باشد</t>
    </r>
    <r>
      <rPr>
        <sz val="12"/>
        <color rgb="FF000000"/>
        <rFont val="Calibri"/>
        <family val="2"/>
        <charset val="1"/>
      </rPr>
      <t>)</t>
    </r>
  </si>
  <si>
    <t>لوكوفرزيس درماني</t>
  </si>
  <si>
    <r>
      <rPr>
        <sz val="12"/>
        <color rgb="FF000000"/>
        <rFont val="Calibri"/>
        <family val="2"/>
        <charset val="1"/>
      </rPr>
      <t xml:space="preserve"> (</t>
    </r>
    <r>
      <rPr>
        <sz val="12"/>
        <color rgb="FF000000"/>
        <rFont val="B Traffic"/>
        <charset val="178"/>
      </rPr>
      <t>هزينه ست مطابق قيمت اعلامي وزارت بهداشت درمان و آموزش پزشکي به صورت جداگانه قابل محاسبه مي باشد</t>
    </r>
    <r>
      <rPr>
        <sz val="12"/>
        <color rgb="FF000000"/>
        <rFont val="Calibri"/>
        <family val="2"/>
        <charset val="1"/>
      </rPr>
      <t>)</t>
    </r>
  </si>
  <si>
    <r>
      <rPr>
        <sz val="12"/>
        <color theme="1"/>
        <rFont val="B Traffic"/>
        <charset val="178"/>
      </rPr>
      <t xml:space="preserve">فرآورده </t>
    </r>
    <r>
      <rPr>
        <sz val="12"/>
        <color rgb="FF000000"/>
        <rFont val="Calibri"/>
        <family val="2"/>
        <charset val="1"/>
      </rPr>
      <t xml:space="preserve">CMV-Negative </t>
    </r>
  </si>
  <si>
    <t xml:space="preserve">گلبول قرمز شسته شده </t>
  </si>
  <si>
    <t>اريتروفرزيس</t>
  </si>
  <si>
    <t>سایر آزمایش های مربوط به بانک خون که در فهرست خدمات مشخص نشده اند</t>
  </si>
  <si>
    <r>
      <rPr>
        <sz val="12"/>
        <color theme="1"/>
        <rFont val="B Traffic"/>
        <charset val="178"/>
      </rPr>
      <t>گلوبال</t>
    </r>
    <r>
      <rPr>
        <sz val="12"/>
        <color theme="1"/>
        <rFont val="Calibri"/>
        <family val="2"/>
        <charset val="1"/>
      </rPr>
      <t>-</t>
    </r>
    <r>
      <rPr>
        <sz val="12"/>
        <color theme="1"/>
        <rFont val="B Traffic"/>
        <charset val="178"/>
      </rPr>
      <t>پردازش و نگهداری خون محیطی موبیلیزه اتولوگ</t>
    </r>
  </si>
  <si>
    <t>101</t>
  </si>
  <si>
    <r>
      <rPr>
        <sz val="12"/>
        <color theme="1"/>
        <rFont val="B Traffic"/>
        <charset val="178"/>
      </rPr>
      <t>گلوبال-پردازش و نگهداری خون محیطی موبیلیزه آلوژنیک</t>
    </r>
    <r>
      <rPr>
        <b/>
        <sz val="11"/>
        <color rgb="FF000000"/>
        <rFont val="B Traffic"/>
        <charset val="178"/>
      </rPr>
      <t> </t>
    </r>
  </si>
  <si>
    <t>106</t>
  </si>
  <si>
    <r>
      <rPr>
        <sz val="12"/>
        <color theme="1"/>
        <rFont val="B Traffic"/>
        <charset val="178"/>
      </rPr>
      <t>گلوبال</t>
    </r>
    <r>
      <rPr>
        <sz val="12"/>
        <color theme="1"/>
        <rFont val="Calibri"/>
        <family val="2"/>
        <charset val="1"/>
      </rPr>
      <t>-</t>
    </r>
    <r>
      <rPr>
        <sz val="12"/>
        <color theme="1"/>
        <rFont val="B Traffic"/>
        <charset val="178"/>
      </rPr>
      <t>پردازش و نگهداری مغز استخوان آلوژنیک</t>
    </r>
  </si>
  <si>
    <t>124</t>
  </si>
  <si>
    <r>
      <rPr>
        <sz val="12"/>
        <color theme="1"/>
        <rFont val="B Traffic"/>
        <charset val="178"/>
      </rPr>
      <t xml:space="preserve">اندازه‌گيري کيفي/نيمه کمّي </t>
    </r>
    <r>
      <rPr>
        <sz val="12"/>
        <color rgb="FF000000"/>
        <rFont val="Calibri"/>
        <family val="2"/>
        <charset val="1"/>
      </rPr>
      <t xml:space="preserve">CRP در سرم/ پلاسما </t>
    </r>
  </si>
  <si>
    <r>
      <rPr>
        <sz val="12"/>
        <color theme="1"/>
        <rFont val="B Traffic"/>
        <charset val="178"/>
      </rPr>
      <t xml:space="preserve"> اندازه‌گيري کمّي </t>
    </r>
    <r>
      <rPr>
        <sz val="12"/>
        <color rgb="FF000000"/>
        <rFont val="Calibri"/>
        <family val="2"/>
        <charset val="1"/>
      </rPr>
      <t xml:space="preserve">CRP در سرم/ پلاسما </t>
    </r>
  </si>
  <si>
    <r>
      <rPr>
        <sz val="12"/>
        <color theme="1"/>
        <rFont val="B Traffic"/>
        <charset val="178"/>
      </rPr>
      <t xml:space="preserve">اندازه‌گيري کيفي/نيمه کمّي </t>
    </r>
    <r>
      <rPr>
        <sz val="12"/>
        <color rgb="FF000000"/>
        <rFont val="Calibri"/>
        <family val="2"/>
        <charset val="1"/>
      </rPr>
      <t>RF</t>
    </r>
    <r>
      <rPr>
        <sz val="12"/>
        <color rgb="FF000000"/>
        <rFont val="B Traffic"/>
        <charset val="178"/>
      </rPr>
      <t xml:space="preserve">در سرم/ پلاسما </t>
    </r>
  </si>
  <si>
    <r>
      <rPr>
        <sz val="12"/>
        <color theme="1"/>
        <rFont val="B Traffic"/>
        <charset val="178"/>
      </rPr>
      <t xml:space="preserve"> اندازه‌گيري کمّي </t>
    </r>
    <r>
      <rPr>
        <sz val="12"/>
        <color rgb="FF000000"/>
        <rFont val="Calibri"/>
        <family val="2"/>
        <charset val="1"/>
      </rPr>
      <t xml:space="preserve">RF در سرم/ پلاسما </t>
    </r>
  </si>
  <si>
    <r>
      <rPr>
        <sz val="12"/>
        <color theme="1"/>
        <rFont val="B Traffic"/>
        <charset val="178"/>
      </rPr>
      <t xml:space="preserve">آزمایش تعیین </t>
    </r>
    <r>
      <rPr>
        <sz val="12"/>
        <color rgb="FF000000"/>
        <rFont val="Calibri"/>
        <family val="2"/>
        <charset val="1"/>
      </rPr>
      <t xml:space="preserve">RF-IgG </t>
    </r>
  </si>
  <si>
    <r>
      <rPr>
        <sz val="12"/>
        <color theme="1"/>
        <rFont val="B Traffic"/>
        <charset val="178"/>
      </rPr>
      <t xml:space="preserve">آزمایش تعیین </t>
    </r>
    <r>
      <rPr>
        <sz val="12"/>
        <color rgb="FF000000"/>
        <rFont val="Calibri"/>
        <family val="2"/>
        <charset val="1"/>
      </rPr>
      <t xml:space="preserve">RF-IgM </t>
    </r>
  </si>
  <si>
    <r>
      <rPr>
        <sz val="12"/>
        <color theme="1"/>
        <rFont val="B Traffic"/>
        <charset val="178"/>
      </rPr>
      <t xml:space="preserve">آزمایش تعیین </t>
    </r>
    <r>
      <rPr>
        <sz val="12"/>
        <color rgb="FF000000"/>
        <rFont val="Calibri"/>
        <family val="2"/>
        <charset val="1"/>
      </rPr>
      <t xml:space="preserve">RF-IgA </t>
    </r>
  </si>
  <si>
    <r>
      <rPr>
        <sz val="12"/>
        <color theme="1"/>
        <rFont val="B Traffic"/>
        <charset val="178"/>
      </rPr>
      <t>آزمايش کيفي</t>
    </r>
    <r>
      <rPr>
        <sz val="12"/>
        <color theme="1"/>
        <rFont val="Calibri"/>
        <family val="2"/>
        <charset val="1"/>
      </rPr>
      <t>/</t>
    </r>
    <r>
      <rPr>
        <sz val="12"/>
        <color theme="1"/>
        <rFont val="B Traffic"/>
        <charset val="178"/>
      </rPr>
      <t>نيمه کمّي منو تست در سرم</t>
    </r>
    <r>
      <rPr>
        <sz val="12"/>
        <color theme="1"/>
        <rFont val="Calibri"/>
        <family val="2"/>
        <charset val="1"/>
      </rPr>
      <t xml:space="preserve">/ </t>
    </r>
    <r>
      <rPr>
        <sz val="12"/>
        <color theme="1"/>
        <rFont val="B Traffic"/>
        <charset val="178"/>
      </rPr>
      <t xml:space="preserve">پلاسما </t>
    </r>
  </si>
  <si>
    <r>
      <rPr>
        <sz val="12"/>
        <color theme="1"/>
        <rFont val="B Traffic"/>
        <charset val="178"/>
      </rPr>
      <t xml:space="preserve">اندازه گيري کيفي/نيمه کمّي </t>
    </r>
    <r>
      <rPr>
        <sz val="12"/>
        <color rgb="FF000000"/>
        <rFont val="Calibri"/>
        <family val="2"/>
        <charset val="1"/>
      </rPr>
      <t xml:space="preserve">VDRL يا RPR براي غربالگري سيفليس </t>
    </r>
  </si>
  <si>
    <t xml:space="preserve">آزمايش تيتراسيون رايت </t>
  </si>
  <si>
    <t xml:space="preserve">آزمايش تيتراسيون كومبس رايت </t>
  </si>
  <si>
    <r>
      <rPr>
        <sz val="12"/>
        <color theme="1"/>
        <rFont val="B Traffic"/>
        <charset val="178"/>
      </rPr>
      <t xml:space="preserve">آنتی بادی بروسلا به روش </t>
    </r>
    <r>
      <rPr>
        <sz val="12"/>
        <color rgb="FF000000"/>
        <rFont val="Calibri"/>
        <family val="2"/>
        <charset val="1"/>
      </rPr>
      <t xml:space="preserve">Immunocapture </t>
    </r>
  </si>
  <si>
    <r>
      <rPr>
        <sz val="12"/>
        <color rgb="FF000000"/>
        <rFont val="Calibri"/>
        <family val="2"/>
        <charset val="1"/>
      </rPr>
      <t>(</t>
    </r>
    <r>
      <rPr>
        <sz val="12"/>
        <color rgb="FF000000"/>
        <rFont val="B Traffic"/>
        <charset val="178"/>
      </rPr>
      <t>این کد همزمان با کد کومبس رایت بروسلا قابل محاسبه و گزارش نمی‌باشد</t>
    </r>
    <r>
      <rPr>
        <sz val="12"/>
        <color rgb="FF000000"/>
        <rFont val="Calibri"/>
        <family val="2"/>
        <charset val="1"/>
      </rPr>
      <t xml:space="preserve">) </t>
    </r>
  </si>
  <si>
    <r>
      <rPr>
        <sz val="12"/>
        <color theme="1"/>
        <rFont val="B Traffic"/>
        <charset val="178"/>
      </rPr>
      <t xml:space="preserve">آزمايش تيتراسيون </t>
    </r>
    <r>
      <rPr>
        <sz val="12"/>
        <color theme="1"/>
        <rFont val="Calibri"/>
        <family val="2"/>
        <charset val="1"/>
      </rPr>
      <t>2</t>
    </r>
    <r>
      <rPr>
        <sz val="12"/>
        <color rgb="FF000000"/>
        <rFont val="Calibri"/>
        <family val="2"/>
        <charset val="1"/>
      </rPr>
      <t xml:space="preserve">ME </t>
    </r>
  </si>
  <si>
    <t xml:space="preserve">آزمايش تيتراسيون ويدال </t>
  </si>
  <si>
    <r>
      <rPr>
        <sz val="12"/>
        <color theme="1"/>
        <rFont val="B Traffic"/>
        <charset val="178"/>
      </rPr>
      <t xml:space="preserve"> آزمايش تيتراسيون </t>
    </r>
    <r>
      <rPr>
        <sz val="12"/>
        <color rgb="FF000000"/>
        <rFont val="Calibri"/>
        <family val="2"/>
        <charset val="1"/>
      </rPr>
      <t xml:space="preserve">ASO </t>
    </r>
  </si>
  <si>
    <r>
      <rPr>
        <sz val="12"/>
        <color theme="1"/>
        <rFont val="B Traffic"/>
        <charset val="178"/>
      </rPr>
      <t>آزمايش آنتي‌بادي هتروفيل</t>
    </r>
    <r>
      <rPr>
        <sz val="12"/>
        <color theme="1"/>
        <rFont val="Calibri"/>
        <family val="2"/>
        <charset val="1"/>
      </rPr>
      <t>(</t>
    </r>
    <r>
      <rPr>
        <sz val="12"/>
        <color theme="1"/>
        <rFont val="B Traffic"/>
        <charset val="178"/>
      </rPr>
      <t>آزمايش پل بونل</t>
    </r>
    <r>
      <rPr>
        <sz val="12"/>
        <color theme="1"/>
        <rFont val="Calibri"/>
        <family val="2"/>
        <charset val="1"/>
      </rPr>
      <t xml:space="preserve">) </t>
    </r>
  </si>
  <si>
    <r>
      <rPr>
        <sz val="12"/>
        <color theme="1"/>
        <rFont val="B Traffic"/>
        <charset val="178"/>
      </rPr>
      <t xml:space="preserve">آزمايش پوستي توبركولوز با استفاده از </t>
    </r>
    <r>
      <rPr>
        <sz val="12"/>
        <color rgb="FF000000"/>
        <rFont val="Calibri"/>
        <family val="2"/>
        <charset val="1"/>
      </rPr>
      <t xml:space="preserve">PPD </t>
    </r>
  </si>
  <si>
    <t xml:space="preserve">آزمايش پوستي كازوني </t>
  </si>
  <si>
    <r>
      <rPr>
        <sz val="12"/>
        <color theme="1"/>
        <rFont val="B Traffic"/>
        <charset val="178"/>
      </rPr>
      <t>آزمايش تشخيص حاملگي (</t>
    </r>
    <r>
      <rPr>
        <sz val="12"/>
        <color rgb="FF000000"/>
        <rFont val="Calibri"/>
        <family val="2"/>
        <charset val="1"/>
      </rPr>
      <t xml:space="preserve">Pregnancy Test) از طريق ادرار </t>
    </r>
  </si>
  <si>
    <r>
      <rPr>
        <sz val="12"/>
        <color theme="1"/>
        <rFont val="B Traffic"/>
        <charset val="178"/>
      </rPr>
      <t xml:space="preserve">اندازه گيري کيفي یا نيمه کمّي </t>
    </r>
    <r>
      <rPr>
        <sz val="12"/>
        <color rgb="FF000000"/>
        <rFont val="Calibri"/>
        <family val="2"/>
        <charset val="1"/>
      </rPr>
      <t xml:space="preserve">ANA (Antibody Anti Nuclear) به روش ايمونوفلورسانس </t>
    </r>
  </si>
  <si>
    <r>
      <rPr>
        <sz val="12"/>
        <color theme="1"/>
        <rFont val="B Traffic"/>
        <charset val="178"/>
      </rPr>
      <t xml:space="preserve">اندازه گيري کيفي یا نيمه کمّي </t>
    </r>
    <r>
      <rPr>
        <sz val="12"/>
        <color rgb="FF000000"/>
        <rFont val="Calibri"/>
        <family val="2"/>
        <charset val="1"/>
      </rPr>
      <t xml:space="preserve">ANA به روش آلایزا </t>
    </r>
  </si>
  <si>
    <t xml:space="preserve">اندازه گيري کيفي یا نيمه کمّي آنتي ليستريا به روش ايمونوفلورسانس </t>
  </si>
  <si>
    <t xml:space="preserve">اندازه گيري کيفي یا نيمه کمّي آنتي مايكوپلاسما به روش ايمونوفلورسانس </t>
  </si>
  <si>
    <r>
      <rPr>
        <sz val="12"/>
        <color theme="1"/>
        <rFont val="B Traffic"/>
        <charset val="178"/>
      </rPr>
      <t>اندازه گيري کيفي یا نيمه کمّي (</t>
    </r>
    <r>
      <rPr>
        <sz val="12"/>
        <color rgb="FF000000"/>
        <rFont val="Calibri"/>
        <family val="2"/>
        <charset val="1"/>
      </rPr>
      <t xml:space="preserve">ANCA) Anti Neutrophilic Cytoplasmic Antibody </t>
    </r>
  </si>
  <si>
    <r>
      <rPr>
        <sz val="12"/>
        <color theme="1"/>
        <rFont val="B Traffic"/>
        <charset val="178"/>
      </rPr>
      <t>آزمايش اندازه گيري کيفي یا نيمه کمّي (</t>
    </r>
    <r>
      <rPr>
        <sz val="12"/>
        <color rgb="FF000000"/>
        <rFont val="Calibri"/>
        <family val="2"/>
        <charset val="1"/>
      </rPr>
      <t xml:space="preserve">NBT) Nitro Blue Tetrazolium </t>
    </r>
  </si>
  <si>
    <r>
      <rPr>
        <sz val="12"/>
        <color theme="1"/>
        <rFont val="B Traffic"/>
        <charset val="178"/>
      </rPr>
      <t xml:space="preserve">آزمايش </t>
    </r>
    <r>
      <rPr>
        <sz val="12"/>
        <color rgb="FF000000"/>
        <rFont val="Calibri"/>
        <family val="2"/>
        <charset val="1"/>
      </rPr>
      <t xml:space="preserve">Killing </t>
    </r>
  </si>
  <si>
    <r>
      <rPr>
        <sz val="12"/>
        <color theme="1"/>
        <rFont val="B Traffic"/>
        <charset val="178"/>
      </rPr>
      <t xml:space="preserve">آزمايش </t>
    </r>
    <r>
      <rPr>
        <sz val="12"/>
        <color rgb="FF000000"/>
        <rFont val="Calibri"/>
        <family val="2"/>
        <charset val="1"/>
      </rPr>
      <t xml:space="preserve">Chemotaxia </t>
    </r>
  </si>
  <si>
    <r>
      <rPr>
        <sz val="12"/>
        <color theme="1"/>
        <rFont val="B Traffic"/>
        <charset val="178"/>
      </rPr>
      <t xml:space="preserve">آزمايش </t>
    </r>
    <r>
      <rPr>
        <sz val="12"/>
        <color rgb="FF000000"/>
        <rFont val="Calibri"/>
        <family val="2"/>
        <charset val="1"/>
      </rPr>
      <t xml:space="preserve">Opsonin </t>
    </r>
  </si>
  <si>
    <t xml:space="preserve">آزمايش فاگوسيتوز </t>
  </si>
  <si>
    <r>
      <rPr>
        <sz val="12"/>
        <color theme="1"/>
        <rFont val="B Traffic"/>
        <charset val="178"/>
      </rPr>
      <t xml:space="preserve"> اندازه‌گيري کمّي بتا-</t>
    </r>
    <r>
      <rPr>
        <sz val="12"/>
        <color theme="1"/>
        <rFont val="Calibri"/>
        <family val="2"/>
        <charset val="1"/>
      </rPr>
      <t>2- ميكروگلوبولين (</t>
    </r>
    <r>
      <rPr>
        <sz val="12"/>
        <color rgb="FF000000"/>
        <rFont val="Calibri"/>
        <family val="2"/>
        <charset val="1"/>
      </rPr>
      <t xml:space="preserve">Beta-2-Microglobulin) سرم يا ادرار </t>
    </r>
  </si>
  <si>
    <r>
      <rPr>
        <sz val="12"/>
        <color theme="1"/>
        <rFont val="B Traffic"/>
        <charset val="178"/>
      </rPr>
      <t>آزمايش هموليز سوکروز (</t>
    </r>
    <r>
      <rPr>
        <sz val="12"/>
        <color rgb="FF000000"/>
        <rFont val="Calibri"/>
        <family val="2"/>
        <charset val="1"/>
      </rPr>
      <t xml:space="preserve">Sucrose Hemolysis Test) </t>
    </r>
  </si>
  <si>
    <r>
      <rPr>
        <sz val="12"/>
        <color theme="1"/>
        <rFont val="B Traffic"/>
        <charset val="178"/>
      </rPr>
      <t xml:space="preserve">آزمايش </t>
    </r>
    <r>
      <rPr>
        <sz val="12"/>
        <color rgb="FF000000"/>
        <rFont val="Calibri"/>
        <family val="2"/>
        <charset val="1"/>
      </rPr>
      <t xml:space="preserve">Ham (Ham’s Test) </t>
    </r>
  </si>
  <si>
    <t xml:space="preserve">آزمايش تيتراسيون آگلوتينين‌هاي سرد در سرم </t>
  </si>
  <si>
    <r>
      <rPr>
        <sz val="12"/>
        <color theme="1"/>
        <rFont val="B Traffic"/>
        <charset val="178"/>
      </rPr>
      <t>آزمايش همولايزين سرد (</t>
    </r>
    <r>
      <rPr>
        <sz val="12"/>
        <color rgb="FF000000"/>
        <rFont val="Calibri"/>
        <family val="2"/>
        <charset val="1"/>
      </rPr>
      <t xml:space="preserve">Cold Hemolysin) سرم </t>
    </r>
  </si>
  <si>
    <r>
      <rPr>
        <sz val="12"/>
        <color theme="1"/>
        <rFont val="B Traffic"/>
        <charset val="178"/>
      </rPr>
      <t xml:space="preserve"> آزمايش تجسس </t>
    </r>
    <r>
      <rPr>
        <sz val="12"/>
        <color rgb="FF000000"/>
        <rFont val="Calibri"/>
        <family val="2"/>
        <charset val="1"/>
      </rPr>
      <t xml:space="preserve">Alpha Heavy Chain </t>
    </r>
  </si>
  <si>
    <r>
      <rPr>
        <sz val="12"/>
        <color theme="1"/>
        <rFont val="B Traffic"/>
        <charset val="178"/>
      </rPr>
      <t xml:space="preserve"> اندازه‌گيري کيفي/نيمه کمّي </t>
    </r>
    <r>
      <rPr>
        <sz val="12"/>
        <color rgb="FF000000"/>
        <rFont val="Calibri"/>
        <family val="2"/>
        <charset val="1"/>
      </rPr>
      <t xml:space="preserve">DNA –Anti </t>
    </r>
  </si>
  <si>
    <r>
      <rPr>
        <sz val="12"/>
        <color theme="1"/>
        <rFont val="B Traffic"/>
        <charset val="178"/>
      </rPr>
      <t xml:space="preserve">آزمايش تشخيص فنوتيپ </t>
    </r>
    <r>
      <rPr>
        <sz val="12"/>
        <color rgb="FF000000"/>
        <rFont val="Calibri"/>
        <family val="2"/>
        <charset val="1"/>
      </rPr>
      <t xml:space="preserve">B-cell و T-cell به روش فلوسايتومتري </t>
    </r>
  </si>
  <si>
    <r>
      <rPr>
        <sz val="12"/>
        <color theme="1"/>
        <rFont val="B Traffic"/>
        <charset val="178"/>
      </rPr>
      <t xml:space="preserve">آزمايش تشخيص فنوتيپ </t>
    </r>
    <r>
      <rPr>
        <sz val="12"/>
        <color rgb="FF000000"/>
        <rFont val="Calibri"/>
        <family val="2"/>
        <charset val="1"/>
      </rPr>
      <t xml:space="preserve">B-cell و T-cell با ساير روش‌ها </t>
    </r>
  </si>
  <si>
    <r>
      <rPr>
        <sz val="12"/>
        <color theme="1"/>
        <rFont val="B Traffic"/>
        <charset val="178"/>
      </rPr>
      <t>آزمايش ترانسفورماسيون لنفوسيتي(</t>
    </r>
    <r>
      <rPr>
        <sz val="12"/>
        <color rgb="FF000000"/>
        <rFont val="Calibri"/>
        <family val="2"/>
        <charset val="1"/>
      </rPr>
      <t xml:space="preserve">LTT ) </t>
    </r>
  </si>
  <si>
    <r>
      <rPr>
        <sz val="12"/>
        <color theme="1"/>
        <rFont val="B Traffic"/>
        <charset val="178"/>
      </rPr>
      <t xml:space="preserve">آزمايش فنوتيپ </t>
    </r>
    <r>
      <rPr>
        <sz val="12"/>
        <color rgb="FF000000"/>
        <rFont val="Calibri"/>
        <family val="2"/>
        <charset val="1"/>
      </rPr>
      <t xml:space="preserve">T4 و T8 </t>
    </r>
  </si>
  <si>
    <r>
      <rPr>
        <sz val="12"/>
        <color theme="1"/>
        <rFont val="B Traffic"/>
        <charset val="178"/>
      </rPr>
      <t xml:space="preserve">آزمايش تشخيص فنوتيپ </t>
    </r>
    <r>
      <rPr>
        <sz val="12"/>
        <color rgb="FF000000"/>
        <rFont val="Calibri"/>
        <family val="2"/>
        <charset val="1"/>
      </rPr>
      <t xml:space="preserve">B-cell و T-cell و T4 كامل </t>
    </r>
  </si>
  <si>
    <r>
      <rPr>
        <sz val="12"/>
        <color theme="1"/>
        <rFont val="B Traffic"/>
        <charset val="178"/>
      </rPr>
      <t>آزمايش تعيين آنتي بادي روبلا (</t>
    </r>
    <r>
      <rPr>
        <sz val="12"/>
        <color rgb="FF000000"/>
        <rFont val="Calibri"/>
        <family val="2"/>
        <charset val="1"/>
      </rPr>
      <t xml:space="preserve">IgG) </t>
    </r>
  </si>
  <si>
    <r>
      <rPr>
        <sz val="12"/>
        <color theme="1"/>
        <rFont val="B Traffic"/>
        <charset val="178"/>
      </rPr>
      <t xml:space="preserve"> آزمايش تعيين آنتي بادي روبلا (</t>
    </r>
    <r>
      <rPr>
        <sz val="12"/>
        <color rgb="FF000000"/>
        <rFont val="Calibri"/>
        <family val="2"/>
        <charset val="1"/>
      </rPr>
      <t xml:space="preserve">IgM) </t>
    </r>
  </si>
  <si>
    <r>
      <rPr>
        <sz val="12"/>
        <color theme="1"/>
        <rFont val="B Traffic"/>
        <charset val="178"/>
      </rPr>
      <t xml:space="preserve">آزمايش تعيين آنتي بادي </t>
    </r>
    <r>
      <rPr>
        <sz val="12"/>
        <color rgb="FF000000"/>
        <rFont val="Calibri"/>
        <family val="2"/>
        <charset val="1"/>
      </rPr>
      <t xml:space="preserve">CMV (IgG) </t>
    </r>
  </si>
  <si>
    <r>
      <rPr>
        <sz val="12"/>
        <color theme="1"/>
        <rFont val="B Traffic"/>
        <charset val="178"/>
      </rPr>
      <t xml:space="preserve">آزمايش تعيين آنتي بادي </t>
    </r>
    <r>
      <rPr>
        <sz val="12"/>
        <color rgb="FF000000"/>
        <rFont val="Calibri"/>
        <family val="2"/>
        <charset val="1"/>
      </rPr>
      <t xml:space="preserve">CMV (IgM) </t>
    </r>
  </si>
  <si>
    <r>
      <rPr>
        <sz val="12"/>
        <color theme="1"/>
        <rFont val="B Traffic"/>
        <charset val="178"/>
      </rPr>
      <t xml:space="preserve">آزمايش تعيين آنتي بادي </t>
    </r>
    <r>
      <rPr>
        <sz val="12"/>
        <color rgb="FF000000"/>
        <rFont val="Calibri"/>
        <family val="2"/>
        <charset val="1"/>
      </rPr>
      <t xml:space="preserve">HSV (IgG) </t>
    </r>
  </si>
  <si>
    <r>
      <rPr>
        <sz val="12"/>
        <color theme="1"/>
        <rFont val="B Traffic"/>
        <charset val="178"/>
      </rPr>
      <t xml:space="preserve">آزمايش تعيين آنتي بادي </t>
    </r>
    <r>
      <rPr>
        <sz val="12"/>
        <color rgb="FF000000"/>
        <rFont val="Calibri"/>
        <family val="2"/>
        <charset val="1"/>
      </rPr>
      <t xml:space="preserve">HSV (IgM) </t>
    </r>
  </si>
  <si>
    <r>
      <rPr>
        <sz val="12"/>
        <color theme="1"/>
        <rFont val="B Traffic"/>
        <charset val="178"/>
      </rPr>
      <t>آزمايش کيفي (</t>
    </r>
    <r>
      <rPr>
        <sz val="12"/>
        <color rgb="FF000000"/>
        <rFont val="Calibri"/>
        <family val="2"/>
        <charset val="1"/>
      </rPr>
      <t xml:space="preserve">Fluorescent Treponemal Antibody Absorption (FTA-ABS (IgG) </t>
    </r>
  </si>
  <si>
    <r>
      <rPr>
        <sz val="12"/>
        <color theme="1"/>
        <rFont val="B Traffic"/>
        <charset val="178"/>
      </rPr>
      <t>آزمايش کيفي (</t>
    </r>
    <r>
      <rPr>
        <sz val="12"/>
        <color rgb="FF000000"/>
        <rFont val="Calibri"/>
        <family val="2"/>
        <charset val="1"/>
      </rPr>
      <t xml:space="preserve">Fluorescent Treponemal Antibody Absorption (FTA-ABS (IgM) </t>
    </r>
  </si>
  <si>
    <r>
      <rPr>
        <sz val="12"/>
        <color theme="1"/>
        <rFont val="B Traffic"/>
        <charset val="178"/>
      </rPr>
      <t xml:space="preserve">آزمايش تعيين آنتي بادي </t>
    </r>
    <r>
      <rPr>
        <sz val="12"/>
        <color rgb="FF000000"/>
        <rFont val="Calibri"/>
        <family val="2"/>
        <charset val="1"/>
      </rPr>
      <t xml:space="preserve">Toxoplasma (IgG) </t>
    </r>
  </si>
  <si>
    <r>
      <rPr>
        <sz val="12"/>
        <color theme="1"/>
        <rFont val="B Traffic"/>
        <charset val="178"/>
      </rPr>
      <t xml:space="preserve">آزمايش تعيين آنتي بادي </t>
    </r>
    <r>
      <rPr>
        <sz val="12"/>
        <color rgb="FF000000"/>
        <rFont val="Calibri"/>
        <family val="2"/>
        <charset val="1"/>
      </rPr>
      <t xml:space="preserve">Toxoplasma (IgM) </t>
    </r>
  </si>
  <si>
    <r>
      <rPr>
        <sz val="12"/>
        <color theme="1"/>
        <rFont val="B Traffic"/>
        <charset val="178"/>
      </rPr>
      <t>آزمايش تعيين آنتي‌بادي كلاميديا (</t>
    </r>
    <r>
      <rPr>
        <sz val="12"/>
        <color rgb="FF000000"/>
        <rFont val="Calibri"/>
        <family val="2"/>
        <charset val="1"/>
      </rPr>
      <t xml:space="preserve">IgG) </t>
    </r>
  </si>
  <si>
    <r>
      <rPr>
        <sz val="12"/>
        <color theme="1"/>
        <rFont val="B Traffic"/>
        <charset val="178"/>
      </rPr>
      <t>آزمايش تعيين آنتي‌بادي كلاميديا (</t>
    </r>
    <r>
      <rPr>
        <sz val="12"/>
        <color rgb="FF000000"/>
        <rFont val="Calibri"/>
        <family val="2"/>
        <charset val="1"/>
      </rPr>
      <t xml:space="preserve">IgA) </t>
    </r>
  </si>
  <si>
    <r>
      <rPr>
        <sz val="12"/>
        <color theme="1"/>
        <rFont val="B Traffic"/>
        <charset val="178"/>
      </rPr>
      <t>آزمايش تعيين آنتي‌بادي كلاميديا (</t>
    </r>
    <r>
      <rPr>
        <sz val="12"/>
        <color rgb="FF000000"/>
        <rFont val="Calibri"/>
        <family val="2"/>
        <charset val="1"/>
      </rPr>
      <t xml:space="preserve">IgM) </t>
    </r>
  </si>
  <si>
    <r>
      <rPr>
        <sz val="12"/>
        <color theme="1"/>
        <rFont val="B Traffic"/>
        <charset val="178"/>
      </rPr>
      <t>آزمايش تعيين آنتي‌بادي مايكو پلاسما (</t>
    </r>
    <r>
      <rPr>
        <sz val="12"/>
        <color rgb="FF000000"/>
        <rFont val="Calibri"/>
        <family val="2"/>
        <charset val="1"/>
      </rPr>
      <t xml:space="preserve">IgG) </t>
    </r>
  </si>
  <si>
    <r>
      <rPr>
        <sz val="12"/>
        <color theme="1"/>
        <rFont val="B Traffic"/>
        <charset val="178"/>
      </rPr>
      <t>آزمايش تعيين آنتي‌بادي مايكو پلاسما (</t>
    </r>
    <r>
      <rPr>
        <sz val="12"/>
        <color rgb="FF000000"/>
        <rFont val="Calibri"/>
        <family val="2"/>
        <charset val="1"/>
      </rPr>
      <t xml:space="preserve">IgM) </t>
    </r>
  </si>
  <si>
    <r>
      <rPr>
        <sz val="12"/>
        <color theme="1"/>
        <rFont val="B Traffic"/>
        <charset val="178"/>
      </rPr>
      <t>آزمايش تعيين آنتي‌بادي هليكوباكتر (</t>
    </r>
    <r>
      <rPr>
        <sz val="12"/>
        <color rgb="FF000000"/>
        <rFont val="Calibri"/>
        <family val="2"/>
        <charset val="1"/>
      </rPr>
      <t xml:space="preserve">IgG) </t>
    </r>
  </si>
  <si>
    <r>
      <rPr>
        <sz val="12"/>
        <color theme="1"/>
        <rFont val="B Traffic"/>
        <charset val="178"/>
      </rPr>
      <t>آزمايش تعيين آنتي‌بادي هليكوباكتر (</t>
    </r>
    <r>
      <rPr>
        <sz val="12"/>
        <color rgb="FF000000"/>
        <rFont val="Calibri"/>
        <family val="2"/>
        <charset val="1"/>
      </rPr>
      <t xml:space="preserve">IgA) </t>
    </r>
  </si>
  <si>
    <r>
      <rPr>
        <sz val="12"/>
        <color theme="1"/>
        <rFont val="B Traffic"/>
        <charset val="178"/>
      </rPr>
      <t>آزمايش تعيين آنتي‌بادي هليكوباكتر (</t>
    </r>
    <r>
      <rPr>
        <sz val="12"/>
        <color rgb="FF000000"/>
        <rFont val="Calibri"/>
        <family val="2"/>
        <charset val="1"/>
      </rPr>
      <t xml:space="preserve">IgM) </t>
    </r>
  </si>
  <si>
    <t xml:space="preserve">آزمايش تشخيص هليكوباكتر به روش ايمنوبلاتينگ </t>
  </si>
  <si>
    <r>
      <rPr>
        <sz val="12"/>
        <color theme="1"/>
        <rFont val="B Traffic"/>
        <charset val="178"/>
      </rPr>
      <t>آزمايش تعيين آنتي بادي فاسيولا (</t>
    </r>
    <r>
      <rPr>
        <sz val="12"/>
        <color rgb="FF000000"/>
        <rFont val="Calibri"/>
        <family val="2"/>
        <charset val="1"/>
      </rPr>
      <t xml:space="preserve">IgG) </t>
    </r>
  </si>
  <si>
    <r>
      <rPr>
        <sz val="12"/>
        <color theme="1"/>
        <rFont val="B Traffic"/>
        <charset val="178"/>
      </rPr>
      <t>آزمايش تعيين آنتي بادي فاسيولا (</t>
    </r>
    <r>
      <rPr>
        <sz val="12"/>
        <color rgb="FF000000"/>
        <rFont val="Calibri"/>
        <family val="2"/>
        <charset val="1"/>
      </rPr>
      <t xml:space="preserve">IgM) </t>
    </r>
  </si>
  <si>
    <r>
      <rPr>
        <sz val="12"/>
        <color theme="1"/>
        <rFont val="B Traffic"/>
        <charset val="178"/>
      </rPr>
      <t>آزمايش تعيين آنتي بادي توکسوکارا (</t>
    </r>
    <r>
      <rPr>
        <sz val="12"/>
        <color rgb="FF000000"/>
        <rFont val="Calibri"/>
        <family val="2"/>
        <charset val="1"/>
      </rPr>
      <t xml:space="preserve">IgG) </t>
    </r>
  </si>
  <si>
    <r>
      <rPr>
        <sz val="12"/>
        <color theme="1"/>
        <rFont val="B Traffic"/>
        <charset val="178"/>
      </rPr>
      <t>آزمايش تعيين آنتي بادي توکسوکارا (</t>
    </r>
    <r>
      <rPr>
        <sz val="12"/>
        <color rgb="FF000000"/>
        <rFont val="Calibri"/>
        <family val="2"/>
        <charset val="1"/>
      </rPr>
      <t xml:space="preserve">IgM) </t>
    </r>
  </si>
  <si>
    <r>
      <rPr>
        <sz val="12"/>
        <color theme="1"/>
        <rFont val="B Traffic"/>
        <charset val="178"/>
      </rPr>
      <t xml:space="preserve">آزمايش تعيين آنتي بادي </t>
    </r>
    <r>
      <rPr>
        <sz val="12"/>
        <color rgb="FF000000"/>
        <rFont val="Calibri"/>
        <family val="2"/>
        <charset val="1"/>
      </rPr>
      <t xml:space="preserve">VZV(IgG) </t>
    </r>
  </si>
  <si>
    <r>
      <rPr>
        <sz val="12"/>
        <color theme="1"/>
        <rFont val="B Traffic"/>
        <charset val="178"/>
      </rPr>
      <t xml:space="preserve">آزمايش تعيين آنتي بادي </t>
    </r>
    <r>
      <rPr>
        <sz val="12"/>
        <color rgb="FF000000"/>
        <rFont val="Calibri"/>
        <family val="2"/>
        <charset val="1"/>
      </rPr>
      <t xml:space="preserve">VZV(IgM) </t>
    </r>
  </si>
  <si>
    <r>
      <rPr>
        <sz val="12"/>
        <color theme="1"/>
        <rFont val="B Traffic"/>
        <charset val="178"/>
      </rPr>
      <t xml:space="preserve">آزمايش تعيين آنتي‌بادي </t>
    </r>
    <r>
      <rPr>
        <sz val="12"/>
        <color rgb="FF000000"/>
        <rFont val="Calibri"/>
        <family val="2"/>
        <charset val="1"/>
      </rPr>
      <t xml:space="preserve">Mumps (IgG) </t>
    </r>
  </si>
  <si>
    <r>
      <rPr>
        <sz val="12"/>
        <color theme="1"/>
        <rFont val="B Traffic"/>
        <charset val="178"/>
      </rPr>
      <t xml:space="preserve">آزمايش تعيين آنتي‌بادي </t>
    </r>
    <r>
      <rPr>
        <sz val="12"/>
        <color rgb="FF000000"/>
        <rFont val="Calibri"/>
        <family val="2"/>
        <charset val="1"/>
      </rPr>
      <t xml:space="preserve">Mumps (IgM) </t>
    </r>
  </si>
  <si>
    <r>
      <rPr>
        <sz val="12"/>
        <color theme="1"/>
        <rFont val="B Traffic"/>
        <charset val="178"/>
      </rPr>
      <t xml:space="preserve">آزمايش تعيين آنتي‌بادي </t>
    </r>
    <r>
      <rPr>
        <sz val="12"/>
        <color rgb="FF000000"/>
        <rFont val="Calibri"/>
        <family val="2"/>
        <charset val="1"/>
      </rPr>
      <t xml:space="preserve">Measles (IgG) </t>
    </r>
  </si>
  <si>
    <r>
      <rPr>
        <sz val="12"/>
        <color theme="1"/>
        <rFont val="B Traffic"/>
        <charset val="178"/>
      </rPr>
      <t xml:space="preserve">آزمايش تعيين آنتي‌بادي </t>
    </r>
    <r>
      <rPr>
        <sz val="12"/>
        <color rgb="FF000000"/>
        <rFont val="Calibri"/>
        <family val="2"/>
        <charset val="1"/>
      </rPr>
      <t xml:space="preserve">Measles (IgM) </t>
    </r>
  </si>
  <si>
    <r>
      <rPr>
        <sz val="12"/>
        <color theme="1"/>
        <rFont val="B Traffic"/>
        <charset val="178"/>
      </rPr>
      <t xml:space="preserve">آزمايش تعيين آنتي بادي </t>
    </r>
    <r>
      <rPr>
        <sz val="12"/>
        <color rgb="FF000000"/>
        <rFont val="Calibri"/>
        <family val="2"/>
        <charset val="1"/>
      </rPr>
      <t xml:space="preserve">EBV (IgG) </t>
    </r>
  </si>
  <si>
    <r>
      <rPr>
        <sz val="12"/>
        <color theme="1"/>
        <rFont val="B Traffic"/>
        <charset val="178"/>
      </rPr>
      <t xml:space="preserve">آزمايش تعيين آنتي بادي </t>
    </r>
    <r>
      <rPr>
        <sz val="12"/>
        <color rgb="FF000000"/>
        <rFont val="Calibri"/>
        <family val="2"/>
        <charset val="1"/>
      </rPr>
      <t xml:space="preserve">EBV (IgM) </t>
    </r>
  </si>
  <si>
    <r>
      <rPr>
        <sz val="12"/>
        <color theme="1"/>
        <rFont val="B Traffic"/>
        <charset val="178"/>
      </rPr>
      <t>آزمايش تعيين آنتي فسفوليپيد (</t>
    </r>
    <r>
      <rPr>
        <sz val="12"/>
        <color rgb="FF000000"/>
        <rFont val="Calibri"/>
        <family val="2"/>
        <charset val="1"/>
      </rPr>
      <t xml:space="preserve">IgG) </t>
    </r>
  </si>
  <si>
    <r>
      <rPr>
        <sz val="12"/>
        <color theme="1"/>
        <rFont val="B Traffic"/>
        <charset val="178"/>
      </rPr>
      <t>آزمايش تعيين آنتي فسفوليپيد (</t>
    </r>
    <r>
      <rPr>
        <sz val="12"/>
        <color rgb="FF000000"/>
        <rFont val="Calibri"/>
        <family val="2"/>
        <charset val="1"/>
      </rPr>
      <t xml:space="preserve">IgM) </t>
    </r>
  </si>
  <si>
    <r>
      <rPr>
        <sz val="12"/>
        <color theme="1"/>
        <rFont val="B Traffic"/>
        <charset val="178"/>
      </rPr>
      <t>آزمايش تعيين آنتي کارديوليپين (</t>
    </r>
    <r>
      <rPr>
        <sz val="12"/>
        <color rgb="FF000000"/>
        <rFont val="Calibri"/>
        <family val="2"/>
        <charset val="1"/>
      </rPr>
      <t xml:space="preserve">IgG) </t>
    </r>
  </si>
  <si>
    <r>
      <rPr>
        <sz val="12"/>
        <color theme="1"/>
        <rFont val="B Traffic"/>
        <charset val="178"/>
      </rPr>
      <t>آزمايش تعيين آنتي کارديوليپين (</t>
    </r>
    <r>
      <rPr>
        <sz val="12"/>
        <color rgb="FF000000"/>
        <rFont val="Calibri"/>
        <family val="2"/>
        <charset val="1"/>
      </rPr>
      <t xml:space="preserve">IgM) </t>
    </r>
  </si>
  <si>
    <r>
      <rPr>
        <sz val="12"/>
        <color theme="1"/>
        <rFont val="B Traffic"/>
        <charset val="178"/>
      </rPr>
      <t xml:space="preserve"> آزمايش تعيين آنتي ميتوكندريال آنتي‌بادي (</t>
    </r>
    <r>
      <rPr>
        <sz val="12"/>
        <color rgb="FF000000"/>
        <rFont val="Calibri"/>
        <family val="2"/>
        <charset val="1"/>
      </rPr>
      <t xml:space="preserve">AMA) </t>
    </r>
  </si>
  <si>
    <r>
      <rPr>
        <sz val="12"/>
        <color theme="1"/>
        <rFont val="B Traffic"/>
        <charset val="178"/>
      </rPr>
      <t>آزمايش تعيين آنتي‌بادي ضد ماهيچه‌هاي صاف (</t>
    </r>
    <r>
      <rPr>
        <sz val="12"/>
        <color rgb="FF000000"/>
        <rFont val="Calibri"/>
        <family val="2"/>
        <charset val="1"/>
      </rPr>
      <t xml:space="preserve">ASM) </t>
    </r>
  </si>
  <si>
    <t xml:space="preserve">آزمايش تعيين آنتي‌بادي ضد اسپرم </t>
  </si>
  <si>
    <t xml:space="preserve"> آزمايش تعيين آنتي‌بادي تيروگلوبولين </t>
  </si>
  <si>
    <r>
      <rPr>
        <sz val="12"/>
        <color theme="1"/>
        <rFont val="B Traffic"/>
        <charset val="178"/>
      </rPr>
      <t>آزمايش تعيين آنتي بادي لشمانيوز احشايي (کالاآزار) (</t>
    </r>
    <r>
      <rPr>
        <sz val="12"/>
        <color rgb="FF000000"/>
        <rFont val="Calibri"/>
        <family val="2"/>
        <charset val="1"/>
      </rPr>
      <t xml:space="preserve">IgG) </t>
    </r>
  </si>
  <si>
    <r>
      <rPr>
        <sz val="12"/>
        <color theme="1"/>
        <rFont val="B Traffic"/>
        <charset val="178"/>
      </rPr>
      <t>آزمايش تعيين آنتي بادي لشمانيوز احشايي (کالاآزار) (</t>
    </r>
    <r>
      <rPr>
        <sz val="12"/>
        <color rgb="FF000000"/>
        <rFont val="Calibri"/>
        <family val="2"/>
        <charset val="1"/>
      </rPr>
      <t xml:space="preserve">IgM) </t>
    </r>
  </si>
  <si>
    <r>
      <rPr>
        <sz val="12"/>
        <color theme="1"/>
        <rFont val="B Traffic"/>
        <charset val="178"/>
      </rPr>
      <t>آزمایش آگلوتیناسیون مستقیم برای تشخیص لیشمانیوز احشایی</t>
    </r>
    <r>
      <rPr>
        <sz val="12"/>
        <color theme="1"/>
        <rFont val="Calibri"/>
        <family val="2"/>
        <charset val="1"/>
      </rPr>
      <t>(</t>
    </r>
    <r>
      <rPr>
        <sz val="12"/>
        <color theme="1"/>
        <rFont val="B Traffic"/>
        <charset val="178"/>
      </rPr>
      <t>کالاآزار</t>
    </r>
    <r>
      <rPr>
        <sz val="12"/>
        <color theme="1"/>
        <rFont val="Calibri"/>
        <family val="2"/>
        <charset val="1"/>
      </rPr>
      <t xml:space="preserve">) </t>
    </r>
  </si>
  <si>
    <r>
      <rPr>
        <sz val="12"/>
        <color theme="1"/>
        <rFont val="B Traffic"/>
        <charset val="178"/>
      </rPr>
      <t>آزمايش تعيين آنتي بادي بر عليه آميبياز (</t>
    </r>
    <r>
      <rPr>
        <sz val="12"/>
        <color rgb="FF000000"/>
        <rFont val="Calibri"/>
        <family val="2"/>
        <charset val="1"/>
      </rPr>
      <t xml:space="preserve">Amoebiasis) (IgG) </t>
    </r>
  </si>
  <si>
    <r>
      <rPr>
        <sz val="12"/>
        <color theme="1"/>
        <rFont val="B Traffic"/>
        <charset val="178"/>
      </rPr>
      <t>آزمايش تعيين آنتي بادي بر عليه آميبياز (</t>
    </r>
    <r>
      <rPr>
        <sz val="12"/>
        <color rgb="FF000000"/>
        <rFont val="Calibri"/>
        <family val="2"/>
        <charset val="1"/>
      </rPr>
      <t xml:space="preserve">Amoebiasis) (IgM) </t>
    </r>
  </si>
  <si>
    <r>
      <rPr>
        <sz val="12"/>
        <color theme="1"/>
        <rFont val="B Traffic"/>
        <charset val="178"/>
      </rPr>
      <t>آزمايش تعيين آنتي بادي بر عليه کيست هيداتيک (</t>
    </r>
    <r>
      <rPr>
        <sz val="12"/>
        <color rgb="FF000000"/>
        <rFont val="Calibri"/>
        <family val="2"/>
        <charset val="1"/>
      </rPr>
      <t xml:space="preserve">IgG) </t>
    </r>
  </si>
  <si>
    <r>
      <rPr>
        <sz val="12"/>
        <color theme="1"/>
        <rFont val="B Traffic"/>
        <charset val="178"/>
      </rPr>
      <t>آزمايش تعيين آنتي بادي بر عليه کيست هيداتيک (</t>
    </r>
    <r>
      <rPr>
        <sz val="12"/>
        <color rgb="FF000000"/>
        <rFont val="Calibri"/>
        <family val="2"/>
        <charset val="1"/>
      </rPr>
      <t xml:space="preserve">IgM) </t>
    </r>
  </si>
  <si>
    <t xml:space="preserve"> آزمايش تعيين زنجيره‌هاي سبك كاپا و لامبدا </t>
  </si>
  <si>
    <t xml:space="preserve">آزمايش لوپوس آنتي كوآگولانت </t>
  </si>
  <si>
    <r>
      <rPr>
        <sz val="12"/>
        <color theme="1"/>
        <rFont val="B Traffic"/>
        <charset val="178"/>
      </rPr>
      <t xml:space="preserve">آزمايش آنتی ژن </t>
    </r>
    <r>
      <rPr>
        <sz val="12"/>
        <color rgb="FF000000"/>
        <rFont val="Calibri"/>
        <family val="2"/>
        <charset val="1"/>
      </rPr>
      <t>P24 و آنتی بادی HIV</t>
    </r>
  </si>
  <si>
    <r>
      <rPr>
        <sz val="12"/>
        <color theme="1"/>
        <rFont val="B Traffic"/>
        <charset val="178"/>
      </rPr>
      <t xml:space="preserve">آزمايش آنتی بادی </t>
    </r>
    <r>
      <rPr>
        <sz val="12"/>
        <color rgb="FF000000"/>
        <rFont val="Calibri"/>
        <family val="2"/>
        <charset val="1"/>
      </rPr>
      <t>HIV</t>
    </r>
  </si>
  <si>
    <r>
      <rPr>
        <sz val="12"/>
        <color theme="1"/>
        <rFont val="B Traffic"/>
        <charset val="178"/>
      </rPr>
      <t xml:space="preserve">آزمایش آنتي ژن </t>
    </r>
    <r>
      <rPr>
        <sz val="12"/>
        <color rgb="FF000000"/>
        <rFont val="Calibri"/>
        <family val="2"/>
        <charset val="1"/>
      </rPr>
      <t>HIV- P24</t>
    </r>
  </si>
  <si>
    <r>
      <rPr>
        <sz val="12"/>
        <color theme="1"/>
        <rFont val="B Traffic"/>
        <charset val="178"/>
      </rPr>
      <t xml:space="preserve">آزمایش آنتي بادي </t>
    </r>
    <r>
      <rPr>
        <sz val="12"/>
        <color rgb="FF000000"/>
        <rFont val="Calibri"/>
        <family val="2"/>
        <charset val="1"/>
      </rPr>
      <t>IgM) Anti-HBc)</t>
    </r>
  </si>
  <si>
    <r>
      <rPr>
        <sz val="12"/>
        <color theme="1"/>
        <rFont val="B Traffic"/>
        <charset val="178"/>
      </rPr>
      <t xml:space="preserve">آزمایش آنتي بادي </t>
    </r>
    <r>
      <rPr>
        <sz val="12"/>
        <color rgb="FF000000"/>
        <rFont val="Calibri"/>
        <family val="2"/>
        <charset val="1"/>
      </rPr>
      <t>Anti-HAV Total</t>
    </r>
  </si>
  <si>
    <r>
      <rPr>
        <sz val="12"/>
        <color theme="1"/>
        <rFont val="B Traffic"/>
        <charset val="178"/>
      </rPr>
      <t xml:space="preserve">آزمايش </t>
    </r>
    <r>
      <rPr>
        <sz val="12"/>
        <color rgb="FF000000"/>
        <rFont val="Calibri"/>
        <family val="2"/>
        <charset val="1"/>
      </rPr>
      <t>HBsAg</t>
    </r>
  </si>
  <si>
    <r>
      <rPr>
        <sz val="12"/>
        <color theme="1"/>
        <rFont val="B Traffic"/>
        <charset val="178"/>
      </rPr>
      <t xml:space="preserve">آزمايش </t>
    </r>
    <r>
      <rPr>
        <sz val="12"/>
        <color rgb="FF000000"/>
        <rFont val="Calibri"/>
        <family val="2"/>
        <charset val="1"/>
      </rPr>
      <t>HBeAg</t>
    </r>
  </si>
  <si>
    <r>
      <rPr>
        <sz val="12"/>
        <color theme="1"/>
        <rFont val="B Traffic"/>
        <charset val="178"/>
      </rPr>
      <t xml:space="preserve">آزمايش آنتي بادي </t>
    </r>
    <r>
      <rPr>
        <sz val="12"/>
        <color rgb="FF000000"/>
        <rFont val="Calibri"/>
        <family val="2"/>
        <charset val="1"/>
      </rPr>
      <t>Anti-Hbe</t>
    </r>
  </si>
  <si>
    <r>
      <rPr>
        <sz val="12"/>
        <color theme="1"/>
        <rFont val="B Traffic"/>
        <charset val="178"/>
      </rPr>
      <t xml:space="preserve">آزمايش سنجش آنتي بادي </t>
    </r>
    <r>
      <rPr>
        <sz val="12"/>
        <color rgb="FF000000"/>
        <rFont val="Calibri"/>
        <family val="2"/>
        <charset val="1"/>
      </rPr>
      <t>Anti-HBs</t>
    </r>
  </si>
  <si>
    <r>
      <rPr>
        <sz val="12"/>
        <color theme="1"/>
        <rFont val="B Traffic"/>
        <charset val="178"/>
      </rPr>
      <t xml:space="preserve">آزمايش آنتي بادي </t>
    </r>
    <r>
      <rPr>
        <sz val="12"/>
        <color rgb="FF000000"/>
        <rFont val="Calibri"/>
        <family val="2"/>
        <charset val="1"/>
      </rPr>
      <t>Total Anti-HBc</t>
    </r>
  </si>
  <si>
    <r>
      <rPr>
        <sz val="12"/>
        <color theme="1"/>
        <rFont val="B Traffic"/>
        <charset val="178"/>
      </rPr>
      <t xml:space="preserve">تست تاييدي </t>
    </r>
    <r>
      <rPr>
        <sz val="12"/>
        <color rgb="FF000000"/>
        <rFont val="Calibri"/>
        <family val="2"/>
        <charset val="1"/>
      </rPr>
      <t>HIV يا HCV به روش تأییدی استاندارد</t>
    </r>
  </si>
  <si>
    <r>
      <rPr>
        <sz val="12"/>
        <color theme="1"/>
        <rFont val="B Traffic"/>
        <charset val="178"/>
      </rPr>
      <t xml:space="preserve">آزمایش </t>
    </r>
    <r>
      <rPr>
        <sz val="12"/>
        <color rgb="FF000000"/>
        <rFont val="Calibri"/>
        <family val="2"/>
        <charset val="1"/>
      </rPr>
      <t>HTLV-I</t>
    </r>
  </si>
  <si>
    <r>
      <rPr>
        <sz val="12"/>
        <color theme="1"/>
        <rFont val="B Traffic"/>
        <charset val="178"/>
      </rPr>
      <t xml:space="preserve">آزمایش </t>
    </r>
    <r>
      <rPr>
        <sz val="12"/>
        <color rgb="FF000000"/>
        <rFont val="Calibri"/>
        <family val="2"/>
        <charset val="1"/>
      </rPr>
      <t>HTLV-II</t>
    </r>
  </si>
  <si>
    <r>
      <rPr>
        <sz val="12"/>
        <color theme="1"/>
        <rFont val="B Traffic"/>
        <charset val="178"/>
      </rPr>
      <t>آنتي بادي</t>
    </r>
    <r>
      <rPr>
        <sz val="12"/>
        <color rgb="FF000000"/>
        <rFont val="Calibri"/>
        <family val="2"/>
        <charset val="1"/>
      </rPr>
      <t>Anti-HEV</t>
    </r>
  </si>
  <si>
    <r>
      <rPr>
        <sz val="12"/>
        <color theme="1"/>
        <rFont val="B Traffic"/>
        <charset val="178"/>
      </rPr>
      <t>آنتي بادي</t>
    </r>
    <r>
      <rPr>
        <sz val="12"/>
        <color rgb="FF000000"/>
        <rFont val="Calibri"/>
        <family val="2"/>
        <charset val="1"/>
      </rPr>
      <t>Anti- HDV</t>
    </r>
  </si>
  <si>
    <r>
      <rPr>
        <sz val="12"/>
        <color theme="1"/>
        <rFont val="B Traffic"/>
        <charset val="178"/>
      </rPr>
      <t xml:space="preserve">آنتي بادي </t>
    </r>
    <r>
      <rPr>
        <sz val="12"/>
        <color rgb="FF000000"/>
        <rFont val="Calibri"/>
        <family val="2"/>
        <charset val="1"/>
      </rPr>
      <t>Anti-HCV</t>
    </r>
  </si>
  <si>
    <r>
      <rPr>
        <sz val="12"/>
        <color theme="1"/>
        <rFont val="B Traffic"/>
        <charset val="178"/>
      </rPr>
      <t xml:space="preserve">آزمايش سنجش </t>
    </r>
    <r>
      <rPr>
        <sz val="12"/>
        <color rgb="FF000000"/>
        <rFont val="Calibri"/>
        <family val="2"/>
        <charset val="1"/>
      </rPr>
      <t>IgE</t>
    </r>
  </si>
  <si>
    <r>
      <rPr>
        <sz val="12"/>
        <color theme="1"/>
        <rFont val="B Traffic"/>
        <charset val="178"/>
      </rPr>
      <t xml:space="preserve">آزمايش </t>
    </r>
    <r>
      <rPr>
        <sz val="12"/>
        <color theme="1"/>
        <rFont val="Calibri"/>
        <family val="2"/>
        <charset val="1"/>
      </rPr>
      <t xml:space="preserve">50 </t>
    </r>
    <r>
      <rPr>
        <sz val="12"/>
        <color rgb="FF000000"/>
        <rFont val="Calibri"/>
        <family val="2"/>
        <charset val="1"/>
      </rPr>
      <t>CH</t>
    </r>
  </si>
  <si>
    <r>
      <rPr>
        <sz val="12"/>
        <color theme="1"/>
        <rFont val="B Traffic"/>
        <charset val="178"/>
      </rPr>
      <t xml:space="preserve">آزمايش </t>
    </r>
    <r>
      <rPr>
        <sz val="12"/>
        <color theme="1"/>
        <rFont val="Calibri"/>
        <family val="2"/>
        <charset val="1"/>
      </rPr>
      <t xml:space="preserve">50 </t>
    </r>
    <r>
      <rPr>
        <sz val="12"/>
        <color rgb="FF000000"/>
        <rFont val="Calibri"/>
        <family val="2"/>
        <charset val="1"/>
      </rPr>
      <t xml:space="preserve">CH به روش هموليزين (RBC حساس‌شده گوسفند) </t>
    </r>
  </si>
  <si>
    <r>
      <rPr>
        <sz val="12"/>
        <color theme="1"/>
        <rFont val="B Traffic"/>
        <charset val="178"/>
      </rPr>
      <t xml:space="preserve">آزمايش سنجش </t>
    </r>
    <r>
      <rPr>
        <sz val="12"/>
        <color rgb="FF000000"/>
        <rFont val="Calibri"/>
        <family val="2"/>
        <charset val="1"/>
      </rPr>
      <t xml:space="preserve">IgD به روش RID‌ </t>
    </r>
  </si>
  <si>
    <r>
      <rPr>
        <sz val="12"/>
        <color theme="1"/>
        <rFont val="B Traffic"/>
        <charset val="178"/>
      </rPr>
      <t>آزمايش سنجش</t>
    </r>
    <r>
      <rPr>
        <sz val="12"/>
        <color rgb="FF000000"/>
        <rFont val="Calibri"/>
        <family val="2"/>
        <charset val="1"/>
      </rPr>
      <t xml:space="preserve">IgG به روش RID‌ </t>
    </r>
  </si>
  <si>
    <r>
      <rPr>
        <sz val="12"/>
        <color theme="1"/>
        <rFont val="B Traffic"/>
        <charset val="178"/>
      </rPr>
      <t xml:space="preserve">آزمايش سنجش </t>
    </r>
    <r>
      <rPr>
        <sz val="12"/>
        <color rgb="FF000000"/>
        <rFont val="Calibri"/>
        <family val="2"/>
        <charset val="1"/>
      </rPr>
      <t xml:space="preserve">IgA به روش RID‌ </t>
    </r>
  </si>
  <si>
    <r>
      <rPr>
        <sz val="12"/>
        <color theme="1"/>
        <rFont val="B Traffic"/>
        <charset val="178"/>
      </rPr>
      <t xml:space="preserve">آزمايش سنجش </t>
    </r>
    <r>
      <rPr>
        <sz val="12"/>
        <color rgb="FF000000"/>
        <rFont val="Calibri"/>
        <family val="2"/>
        <charset val="1"/>
      </rPr>
      <t xml:space="preserve">IgM به روش RID‌ </t>
    </r>
  </si>
  <si>
    <r>
      <rPr>
        <sz val="12"/>
        <color theme="1"/>
        <rFont val="B Traffic"/>
        <charset val="178"/>
      </rPr>
      <t xml:space="preserve">آزمايش سنجش </t>
    </r>
    <r>
      <rPr>
        <sz val="12"/>
        <color rgb="FF000000"/>
        <rFont val="Calibri"/>
        <family val="2"/>
        <charset val="1"/>
      </rPr>
      <t xml:space="preserve">IgD به روش الایزا‌ </t>
    </r>
  </si>
  <si>
    <r>
      <rPr>
        <sz val="12"/>
        <color theme="1"/>
        <rFont val="B Traffic"/>
        <charset val="178"/>
      </rPr>
      <t>آزمايش سنجش</t>
    </r>
    <r>
      <rPr>
        <sz val="12"/>
        <color rgb="FF000000"/>
        <rFont val="Calibri"/>
        <family val="2"/>
        <charset val="1"/>
      </rPr>
      <t xml:space="preserve">IgG به روش الایزا‌؛ هر کدام </t>
    </r>
  </si>
  <si>
    <r>
      <rPr>
        <sz val="12"/>
        <color theme="1"/>
        <rFont val="B Traffic"/>
        <charset val="178"/>
      </rPr>
      <t>آزمايش سنجش</t>
    </r>
    <r>
      <rPr>
        <sz val="12"/>
        <color rgb="FF000000"/>
        <rFont val="Calibri"/>
        <family val="2"/>
        <charset val="1"/>
      </rPr>
      <t xml:space="preserve">IgA به روش الایزا‌ </t>
    </r>
  </si>
  <si>
    <r>
      <rPr>
        <sz val="12"/>
        <color theme="1"/>
        <rFont val="B Traffic"/>
        <charset val="178"/>
      </rPr>
      <t xml:space="preserve">آزمايش سنجش </t>
    </r>
    <r>
      <rPr>
        <sz val="12"/>
        <color rgb="FF000000"/>
        <rFont val="Calibri"/>
        <family val="2"/>
        <charset val="1"/>
      </rPr>
      <t xml:space="preserve">IgM به روش الایزا‌ </t>
    </r>
  </si>
  <si>
    <r>
      <rPr>
        <sz val="12"/>
        <color theme="1"/>
        <rFont val="B Traffic"/>
        <charset val="178"/>
      </rPr>
      <t xml:space="preserve">اندازه‌گيري کمّي </t>
    </r>
    <r>
      <rPr>
        <sz val="12"/>
        <color rgb="FF000000"/>
        <rFont val="Calibri"/>
        <family val="2"/>
        <charset val="1"/>
      </rPr>
      <t>C3</t>
    </r>
    <r>
      <rPr>
        <sz val="12"/>
        <color rgb="FF000000"/>
        <rFont val="Times New Roman"/>
        <family val="1"/>
        <charset val="1"/>
      </rPr>
      <t>–</t>
    </r>
    <r>
      <rPr>
        <sz val="12"/>
        <color rgb="FF000000"/>
        <rFont val="Calibri"/>
        <family val="2"/>
        <charset val="1"/>
      </rPr>
      <t xml:space="preserve"> ترانسفرين به روش RID و EIA </t>
    </r>
  </si>
  <si>
    <r>
      <rPr>
        <sz val="12"/>
        <color theme="1"/>
        <rFont val="B Traffic"/>
        <charset val="178"/>
      </rPr>
      <t xml:space="preserve"> اندازه‌گيري کمّي </t>
    </r>
    <r>
      <rPr>
        <sz val="12"/>
        <color rgb="FF000000"/>
        <rFont val="Calibri"/>
        <family val="2"/>
        <charset val="1"/>
      </rPr>
      <t>C4</t>
    </r>
    <r>
      <rPr>
        <sz val="12"/>
        <color rgb="FF000000"/>
        <rFont val="Times New Roman"/>
        <family val="1"/>
        <charset val="1"/>
      </rPr>
      <t>–</t>
    </r>
    <r>
      <rPr>
        <sz val="12"/>
        <color rgb="FF000000"/>
        <rFont val="Calibri"/>
        <family val="2"/>
        <charset val="1"/>
      </rPr>
      <t xml:space="preserve"> ترانسفرين به روش RID و EIA </t>
    </r>
  </si>
  <si>
    <r>
      <rPr>
        <sz val="12"/>
        <color theme="1"/>
        <rFont val="B Traffic"/>
        <charset val="178"/>
      </rPr>
      <t xml:space="preserve"> اندازه‌گيري کمّي </t>
    </r>
    <r>
      <rPr>
        <sz val="12"/>
        <color rgb="FF000000"/>
        <rFont val="Calibri"/>
        <family val="2"/>
        <charset val="1"/>
      </rPr>
      <t>C6</t>
    </r>
    <r>
      <rPr>
        <sz val="12"/>
        <color rgb="FF000000"/>
        <rFont val="Times New Roman"/>
        <family val="1"/>
        <charset val="1"/>
      </rPr>
      <t>–</t>
    </r>
    <r>
      <rPr>
        <sz val="12"/>
        <color rgb="FF000000"/>
        <rFont val="Calibri"/>
        <family val="2"/>
        <charset val="1"/>
      </rPr>
      <t xml:space="preserve"> ترانسفرين به روش RID و EIA </t>
    </r>
  </si>
  <si>
    <r>
      <rPr>
        <sz val="12"/>
        <color theme="1"/>
        <rFont val="B Traffic"/>
        <charset val="178"/>
      </rPr>
      <t xml:space="preserve"> اندازه‌گيري کمّي </t>
    </r>
    <r>
      <rPr>
        <sz val="12"/>
        <color rgb="FF000000"/>
        <rFont val="Calibri"/>
        <family val="2"/>
        <charset val="1"/>
      </rPr>
      <t>C7</t>
    </r>
    <r>
      <rPr>
        <sz val="12"/>
        <color rgb="FF000000"/>
        <rFont val="Times New Roman"/>
        <family val="1"/>
        <charset val="1"/>
      </rPr>
      <t>–</t>
    </r>
    <r>
      <rPr>
        <sz val="12"/>
        <color rgb="FF000000"/>
        <rFont val="Calibri"/>
        <family val="2"/>
        <charset val="1"/>
      </rPr>
      <t xml:space="preserve"> ترانسفرين به روش RID و EIA </t>
    </r>
  </si>
  <si>
    <r>
      <rPr>
        <sz val="12"/>
        <color theme="1"/>
        <rFont val="B Traffic"/>
        <charset val="178"/>
      </rPr>
      <t xml:space="preserve"> اندازه‌گيري کمّي </t>
    </r>
    <r>
      <rPr>
        <sz val="12"/>
        <color rgb="FF000000"/>
        <rFont val="Calibri"/>
        <family val="2"/>
        <charset val="1"/>
      </rPr>
      <t>C8</t>
    </r>
    <r>
      <rPr>
        <sz val="12"/>
        <color rgb="FF000000"/>
        <rFont val="Times New Roman"/>
        <family val="1"/>
        <charset val="1"/>
      </rPr>
      <t>–</t>
    </r>
    <r>
      <rPr>
        <sz val="12"/>
        <color rgb="FF000000"/>
        <rFont val="Calibri"/>
        <family val="2"/>
        <charset val="1"/>
      </rPr>
      <t xml:space="preserve"> ترانسفرين به روش RID و EIA </t>
    </r>
  </si>
  <si>
    <r>
      <rPr>
        <sz val="12"/>
        <color theme="1"/>
        <rFont val="B Traffic"/>
        <charset val="178"/>
      </rPr>
      <t xml:space="preserve"> اندازه‌گيري کمّي </t>
    </r>
    <r>
      <rPr>
        <sz val="12"/>
        <color rgb="FF000000"/>
        <rFont val="Calibri"/>
        <family val="2"/>
        <charset val="1"/>
      </rPr>
      <t>C9</t>
    </r>
    <r>
      <rPr>
        <sz val="12"/>
        <color rgb="FF000000"/>
        <rFont val="Times New Roman"/>
        <family val="1"/>
        <charset val="1"/>
      </rPr>
      <t>–</t>
    </r>
    <r>
      <rPr>
        <sz val="12"/>
        <color rgb="FF000000"/>
        <rFont val="Calibri"/>
        <family val="2"/>
        <charset val="1"/>
      </rPr>
      <t xml:space="preserve"> ترانسفرين به روش RID و EIA </t>
    </r>
  </si>
  <si>
    <r>
      <rPr>
        <sz val="12"/>
        <color theme="1"/>
        <rFont val="B Traffic"/>
        <charset val="178"/>
      </rPr>
      <t xml:space="preserve"> اندازه‌گيري کمّي </t>
    </r>
    <r>
      <rPr>
        <sz val="12"/>
        <color rgb="FF000000"/>
        <rFont val="Calibri"/>
        <family val="2"/>
        <charset val="1"/>
      </rPr>
      <t xml:space="preserve">Clq </t>
    </r>
  </si>
  <si>
    <r>
      <rPr>
        <sz val="12"/>
        <color theme="1"/>
        <rFont val="B Traffic"/>
        <charset val="178"/>
      </rPr>
      <t>اندازه گيري کمّي آلفا</t>
    </r>
    <r>
      <rPr>
        <sz val="12"/>
        <color theme="1"/>
        <rFont val="Calibri"/>
        <family val="2"/>
        <charset val="1"/>
      </rPr>
      <t>-1-</t>
    </r>
    <r>
      <rPr>
        <sz val="12"/>
        <color theme="1"/>
        <rFont val="B Traffic"/>
        <charset val="178"/>
      </rPr>
      <t xml:space="preserve">آنتي تريپسين </t>
    </r>
  </si>
  <si>
    <r>
      <rPr>
        <sz val="12"/>
        <color theme="1"/>
        <rFont val="B Traffic"/>
        <charset val="178"/>
      </rPr>
      <t xml:space="preserve">اندازه‌گيري کمّي ساب کلاس هاي ايمونوگلوبولين </t>
    </r>
    <r>
      <rPr>
        <sz val="11"/>
        <color rgb="FF000000"/>
        <rFont val="Calibri"/>
        <family val="2"/>
        <charset val="1"/>
      </rPr>
      <t>IgG1</t>
    </r>
  </si>
  <si>
    <r>
      <rPr>
        <sz val="12"/>
        <color theme="1"/>
        <rFont val="B Traffic"/>
        <charset val="178"/>
      </rPr>
      <t xml:space="preserve"> اندازه‌گيري کمّي ساب کلاس هاي ايمونوگلوبولين </t>
    </r>
    <r>
      <rPr>
        <sz val="12"/>
        <color rgb="FF000000"/>
        <rFont val="Calibri"/>
        <family val="2"/>
        <charset val="1"/>
      </rPr>
      <t xml:space="preserve">IgG2 </t>
    </r>
  </si>
  <si>
    <r>
      <rPr>
        <sz val="12"/>
        <color theme="1"/>
        <rFont val="B Traffic"/>
        <charset val="178"/>
      </rPr>
      <t xml:space="preserve"> اندازه‌گيري کمّي ساب کلاس هاي ايمونوگلوبولين </t>
    </r>
    <r>
      <rPr>
        <sz val="12"/>
        <color rgb="FF000000"/>
        <rFont val="Calibri"/>
        <family val="2"/>
        <charset val="1"/>
      </rPr>
      <t xml:space="preserve">IgG3 </t>
    </r>
  </si>
  <si>
    <r>
      <rPr>
        <sz val="12"/>
        <color theme="1"/>
        <rFont val="B Traffic"/>
        <charset val="178"/>
      </rPr>
      <t xml:space="preserve"> اندازه‌گيري کمّي ساب کلاس هاي ايمونوگلوبولين </t>
    </r>
    <r>
      <rPr>
        <sz val="12"/>
        <color rgb="FF000000"/>
        <rFont val="Calibri"/>
        <family val="2"/>
        <charset val="1"/>
      </rPr>
      <t xml:space="preserve">IgG4 </t>
    </r>
  </si>
  <si>
    <r>
      <rPr>
        <sz val="12"/>
        <color theme="1"/>
        <rFont val="B Traffic"/>
        <charset val="178"/>
      </rPr>
      <t xml:space="preserve">ژل ديفيوژن كيفي </t>
    </r>
    <r>
      <rPr>
        <sz val="12"/>
        <color theme="1"/>
        <rFont val="Calibri"/>
        <family val="2"/>
        <charset val="1"/>
      </rPr>
      <t>(</t>
    </r>
    <r>
      <rPr>
        <sz val="12"/>
        <color theme="1"/>
        <rFont val="B Traffic"/>
        <charset val="178"/>
      </rPr>
      <t>روش اشترلوني</t>
    </r>
    <r>
      <rPr>
        <sz val="12"/>
        <color theme="1"/>
        <rFont val="Calibri"/>
        <family val="2"/>
        <charset val="1"/>
      </rPr>
      <t xml:space="preserve">) </t>
    </r>
    <r>
      <rPr>
        <sz val="12"/>
        <color theme="1"/>
        <rFont val="B Traffic"/>
        <charset val="178"/>
      </rPr>
      <t xml:space="preserve">براي هر آنتي‌بادي يا آنتي‌ژن </t>
    </r>
  </si>
  <si>
    <r>
      <rPr>
        <sz val="12"/>
        <color theme="1"/>
        <rFont val="B Traffic"/>
        <charset val="178"/>
      </rPr>
      <t xml:space="preserve"> آزمايش</t>
    </r>
    <r>
      <rPr>
        <sz val="12"/>
        <color rgb="FF000000"/>
        <rFont val="Calibri"/>
        <family val="2"/>
        <charset val="1"/>
      </rPr>
      <t xml:space="preserve">MIF (فاكتور مهاركننده مهاجرت) </t>
    </r>
  </si>
  <si>
    <t xml:space="preserve">آزمايش کيفي كرايوگلوبولين </t>
  </si>
  <si>
    <t xml:space="preserve"> اندازه‌گيري کمّي كرايوفيبرينوژن </t>
  </si>
  <si>
    <r>
      <rPr>
        <sz val="12"/>
        <color theme="1"/>
        <rFont val="B Traffic"/>
        <charset val="178"/>
      </rPr>
      <t xml:space="preserve"> اندازه‌گيري کمّي </t>
    </r>
    <r>
      <rPr>
        <sz val="12"/>
        <color rgb="FF000000"/>
        <rFont val="Calibri"/>
        <family val="2"/>
        <charset val="1"/>
      </rPr>
      <t xml:space="preserve">High Sensitive CRP </t>
    </r>
  </si>
  <si>
    <r>
      <rPr>
        <sz val="12"/>
        <color theme="1"/>
        <rFont val="B Traffic"/>
        <charset val="178"/>
      </rPr>
      <t xml:space="preserve"> اندازه‌گيري کمّي </t>
    </r>
    <r>
      <rPr>
        <sz val="12"/>
        <color rgb="FF000000"/>
        <rFont val="Calibri"/>
        <family val="2"/>
        <charset val="1"/>
      </rPr>
      <t xml:space="preserve">C1 Inhibitor </t>
    </r>
  </si>
  <si>
    <r>
      <rPr>
        <sz val="12"/>
        <color theme="1"/>
        <rFont val="B Traffic"/>
        <charset val="178"/>
      </rPr>
      <t xml:space="preserve">آزمایش </t>
    </r>
    <r>
      <rPr>
        <sz val="12"/>
        <color rgb="FF000000"/>
        <rFont val="Calibri"/>
        <family val="2"/>
        <charset val="1"/>
      </rPr>
      <t xml:space="preserve">C1 inhibitor functional </t>
    </r>
  </si>
  <si>
    <r>
      <rPr>
        <sz val="12"/>
        <color theme="1"/>
        <rFont val="B Traffic"/>
        <charset val="178"/>
      </rPr>
      <t xml:space="preserve"> اندازه‌گيري کمّي </t>
    </r>
    <r>
      <rPr>
        <sz val="12"/>
        <color rgb="FF000000"/>
        <rFont val="Calibri"/>
        <family val="2"/>
        <charset val="1"/>
      </rPr>
      <t>Anti-MPO</t>
    </r>
  </si>
  <si>
    <t xml:space="preserve">(PANCA (Perinuclear Antineutrophil Cytoplasmic Antibodies </t>
  </si>
  <si>
    <r>
      <rPr>
        <sz val="12"/>
        <color theme="1"/>
        <rFont val="B Traffic"/>
        <charset val="178"/>
      </rPr>
      <t xml:space="preserve"> اندازه‌گيري کمّي (</t>
    </r>
    <r>
      <rPr>
        <sz val="12"/>
        <color rgb="FF000000"/>
        <rFont val="Calibri"/>
        <family val="2"/>
        <charset val="1"/>
      </rPr>
      <t xml:space="preserve">PAPP-A) Pregnancy Associated Plasma protein –A </t>
    </r>
  </si>
  <si>
    <r>
      <rPr>
        <sz val="12"/>
        <color theme="1"/>
        <rFont val="B Traffic"/>
        <charset val="178"/>
      </rPr>
      <t xml:space="preserve">آزمايش تعيين آنتي بادي </t>
    </r>
    <r>
      <rPr>
        <sz val="12"/>
        <color rgb="FF000000"/>
        <rFont val="Calibri"/>
        <family val="2"/>
        <charset val="1"/>
      </rPr>
      <t xml:space="preserve">Anti-Smith </t>
    </r>
  </si>
  <si>
    <r>
      <rPr>
        <sz val="12"/>
        <color theme="1"/>
        <rFont val="B Traffic"/>
        <charset val="178"/>
      </rPr>
      <t xml:space="preserve">آزمايش تعيين آنتي بادي </t>
    </r>
    <r>
      <rPr>
        <sz val="12"/>
        <color rgb="FF000000"/>
        <rFont val="Calibri"/>
        <family val="2"/>
        <charset val="1"/>
      </rPr>
      <t xml:space="preserve">Liver-Kidney-Microsomal (LKM Ab) </t>
    </r>
  </si>
  <si>
    <r>
      <rPr>
        <sz val="12"/>
        <color theme="1"/>
        <rFont val="B Traffic"/>
        <charset val="178"/>
      </rPr>
      <t xml:space="preserve">آزمايش تعيين آنتي بادي </t>
    </r>
    <r>
      <rPr>
        <sz val="12"/>
        <color rgb="FF000000"/>
        <rFont val="Calibri"/>
        <family val="2"/>
        <charset val="1"/>
      </rPr>
      <t xml:space="preserve">Anti-Parietal </t>
    </r>
  </si>
  <si>
    <r>
      <rPr>
        <sz val="12"/>
        <color theme="1"/>
        <rFont val="B Traffic"/>
        <charset val="178"/>
      </rPr>
      <t>آزمايش تعيين آنتي بادي (</t>
    </r>
    <r>
      <rPr>
        <sz val="12"/>
        <color rgb="FF000000"/>
        <rFont val="Calibri"/>
        <family val="2"/>
        <charset val="1"/>
      </rPr>
      <t xml:space="preserve">GBM Ab) Anti-Glomerular Basement </t>
    </r>
    <r>
      <rPr>
        <sz val="12"/>
        <color rgb="FF000000"/>
        <rFont val="Times New Roman"/>
        <family val="1"/>
        <charset val="1"/>
      </rPr>
      <t>Membrane</t>
    </r>
    <r>
      <rPr>
        <sz val="12"/>
        <color rgb="FF000000"/>
        <rFont val="Calibri"/>
        <family val="2"/>
        <charset val="1"/>
      </rPr>
      <t xml:space="preserve"> </t>
    </r>
  </si>
  <si>
    <r>
      <rPr>
        <sz val="12"/>
        <color theme="1"/>
        <rFont val="B Traffic"/>
        <charset val="178"/>
      </rPr>
      <t>آزمايش تعيين آنتي پمفيگوس (</t>
    </r>
    <r>
      <rPr>
        <sz val="12"/>
        <color rgb="FF000000"/>
        <rFont val="Calibri"/>
        <family val="2"/>
        <charset val="1"/>
      </rPr>
      <t xml:space="preserve">Pemphigus Ab) </t>
    </r>
  </si>
  <si>
    <r>
      <rPr>
        <sz val="12"/>
        <color theme="1"/>
        <rFont val="B Traffic"/>
        <charset val="178"/>
      </rPr>
      <t xml:space="preserve">آنتی بادی </t>
    </r>
    <r>
      <rPr>
        <sz val="12"/>
        <color rgb="FF000000"/>
        <rFont val="Calibri"/>
        <family val="2"/>
        <charset val="1"/>
      </rPr>
      <t xml:space="preserve">Desmoglein Ab I&amp;III به روش الایزا‌ </t>
    </r>
  </si>
  <si>
    <r>
      <rPr>
        <sz val="12"/>
        <color theme="1"/>
        <rFont val="B Traffic"/>
        <charset val="178"/>
      </rPr>
      <t xml:space="preserve">آنتی بادی </t>
    </r>
    <r>
      <rPr>
        <sz val="12"/>
        <color rgb="FF000000"/>
        <rFont val="Calibri"/>
        <family val="2"/>
        <charset val="1"/>
      </rPr>
      <t xml:space="preserve">Desmoglein Ab I به روش الایزا‌ </t>
    </r>
  </si>
  <si>
    <r>
      <rPr>
        <sz val="12"/>
        <color theme="1"/>
        <rFont val="B Traffic"/>
        <charset val="178"/>
      </rPr>
      <t xml:space="preserve">آنتی بادی </t>
    </r>
    <r>
      <rPr>
        <sz val="12"/>
        <color rgb="FF000000"/>
        <rFont val="Calibri"/>
        <family val="2"/>
        <charset val="1"/>
      </rPr>
      <t xml:space="preserve">Desmoglein Ab III به روش الایزا‌ </t>
    </r>
  </si>
  <si>
    <r>
      <rPr>
        <sz val="12"/>
        <color theme="1"/>
        <rFont val="B Traffic"/>
        <charset val="178"/>
      </rPr>
      <t xml:space="preserve">آزمايش تعيين آنتي بادي </t>
    </r>
    <r>
      <rPr>
        <sz val="12"/>
        <color rgb="FF000000"/>
        <rFont val="Calibri"/>
        <family val="2"/>
        <charset val="1"/>
      </rPr>
      <t xml:space="preserve">Anti-Endomesial (IgA) </t>
    </r>
  </si>
  <si>
    <r>
      <rPr>
        <sz val="12"/>
        <color theme="1"/>
        <rFont val="B Traffic"/>
        <charset val="178"/>
      </rPr>
      <t xml:space="preserve">آزمايش تعيين آنتي بادي </t>
    </r>
    <r>
      <rPr>
        <sz val="12"/>
        <color rgb="FF000000"/>
        <rFont val="Calibri"/>
        <family val="2"/>
        <charset val="1"/>
      </rPr>
      <t xml:space="preserve">Anti-Endomesial (IgG) </t>
    </r>
  </si>
  <si>
    <r>
      <rPr>
        <sz val="12"/>
        <color theme="1"/>
        <rFont val="B Traffic"/>
        <charset val="178"/>
      </rPr>
      <t xml:space="preserve">آزمايش تعيين آنتي بادي </t>
    </r>
    <r>
      <rPr>
        <sz val="12"/>
        <color rgb="FF000000"/>
        <rFont val="Calibri"/>
        <family val="2"/>
        <charset val="1"/>
      </rPr>
      <t xml:space="preserve">Anti-Endomesial (IgM) </t>
    </r>
  </si>
  <si>
    <r>
      <rPr>
        <sz val="12"/>
        <color theme="1"/>
        <rFont val="B Traffic"/>
        <charset val="178"/>
      </rPr>
      <t xml:space="preserve">آزمايش تعيين آنتي بادي </t>
    </r>
    <r>
      <rPr>
        <sz val="12"/>
        <color rgb="FF000000"/>
        <rFont val="Calibri"/>
        <family val="2"/>
        <charset val="1"/>
      </rPr>
      <t xml:space="preserve">Anti-Gliadin (IgA) </t>
    </r>
  </si>
  <si>
    <r>
      <rPr>
        <sz val="12"/>
        <color theme="1"/>
        <rFont val="B Traffic"/>
        <charset val="178"/>
      </rPr>
      <t xml:space="preserve">آزمايش تعيين آنتي بادي </t>
    </r>
    <r>
      <rPr>
        <sz val="12"/>
        <color rgb="FF000000"/>
        <rFont val="Calibri"/>
        <family val="2"/>
        <charset val="1"/>
      </rPr>
      <t xml:space="preserve">Anti-Gliadin (IgG) </t>
    </r>
  </si>
  <si>
    <r>
      <rPr>
        <sz val="12"/>
        <color theme="1"/>
        <rFont val="B Traffic"/>
        <charset val="178"/>
      </rPr>
      <t xml:space="preserve">آزمايش تعيين آنتي بادي </t>
    </r>
    <r>
      <rPr>
        <sz val="12"/>
        <color rgb="FF000000"/>
        <rFont val="Calibri"/>
        <family val="2"/>
        <charset val="1"/>
      </rPr>
      <t xml:space="preserve">Anti-Gliadin (IgM) </t>
    </r>
  </si>
  <si>
    <r>
      <rPr>
        <sz val="12"/>
        <color theme="1"/>
        <rFont val="B Traffic"/>
        <charset val="178"/>
      </rPr>
      <t>آزمايش (</t>
    </r>
    <r>
      <rPr>
        <sz val="12"/>
        <color rgb="FF000000"/>
        <rFont val="Calibri"/>
        <family val="2"/>
        <charset val="1"/>
      </rPr>
      <t xml:space="preserve">DNPH) Dinitrophenylhydrazine </t>
    </r>
  </si>
  <si>
    <r>
      <rPr>
        <sz val="12"/>
        <color theme="1"/>
        <rFont val="B Traffic"/>
        <charset val="178"/>
      </rPr>
      <t xml:space="preserve">آزمايش آلرژن تنفسي با </t>
    </r>
    <r>
      <rPr>
        <sz val="12"/>
        <color theme="1"/>
        <rFont val="Calibri"/>
        <family val="2"/>
        <charset val="1"/>
      </rPr>
      <t xml:space="preserve">20 </t>
    </r>
    <r>
      <rPr>
        <sz val="12"/>
        <color theme="1"/>
        <rFont val="B Traffic"/>
        <charset val="178"/>
      </rPr>
      <t xml:space="preserve">نوع آلرژن </t>
    </r>
  </si>
  <si>
    <r>
      <rPr>
        <sz val="12"/>
        <color theme="1"/>
        <rFont val="B Traffic"/>
        <charset val="178"/>
      </rPr>
      <t xml:space="preserve">آزمايش </t>
    </r>
    <r>
      <rPr>
        <sz val="12"/>
        <color theme="1"/>
        <rFont val="Calibri"/>
        <family val="2"/>
        <charset val="1"/>
      </rPr>
      <t>1 و 3 بتاگلوكان (1,3-</t>
    </r>
    <r>
      <rPr>
        <sz val="12"/>
        <color rgb="FF000000"/>
        <rFont val="Calibri"/>
        <family val="2"/>
        <charset val="1"/>
      </rPr>
      <t xml:space="preserve">Beta-D-Glucan) </t>
    </r>
  </si>
  <si>
    <r>
      <rPr>
        <sz val="12"/>
        <color theme="1"/>
        <rFont val="B Traffic"/>
        <charset val="178"/>
      </rPr>
      <t xml:space="preserve">آزمايش تعيين آنتي بادي </t>
    </r>
    <r>
      <rPr>
        <sz val="12"/>
        <color rgb="FF000000"/>
        <rFont val="Calibri"/>
        <family val="2"/>
        <charset val="1"/>
      </rPr>
      <t xml:space="preserve">Anti-SCL-70 </t>
    </r>
  </si>
  <si>
    <r>
      <rPr>
        <sz val="12"/>
        <color theme="1"/>
        <rFont val="B Traffic"/>
        <charset val="178"/>
      </rPr>
      <t xml:space="preserve">آزمايش تعيين آنتي بادي </t>
    </r>
    <r>
      <rPr>
        <sz val="12"/>
        <color rgb="FF000000"/>
        <rFont val="Calibri"/>
        <family val="2"/>
        <charset val="1"/>
      </rPr>
      <t xml:space="preserve">Anti-SSA-RO </t>
    </r>
  </si>
  <si>
    <r>
      <rPr>
        <sz val="12"/>
        <color theme="1"/>
        <rFont val="B Traffic"/>
        <charset val="178"/>
      </rPr>
      <t xml:space="preserve">آزمايش تعيين آنتي بادي </t>
    </r>
    <r>
      <rPr>
        <sz val="12"/>
        <color rgb="FF000000"/>
        <rFont val="Calibri"/>
        <family val="2"/>
        <charset val="1"/>
      </rPr>
      <t xml:space="preserve">Anti-SSA-LA </t>
    </r>
  </si>
  <si>
    <r>
      <rPr>
        <sz val="12"/>
        <color theme="1"/>
        <rFont val="B Traffic"/>
        <charset val="178"/>
      </rPr>
      <t xml:space="preserve">آزمايش تعيين آنتي بادي </t>
    </r>
    <r>
      <rPr>
        <sz val="12"/>
        <color rgb="FF000000"/>
        <rFont val="Calibri"/>
        <family val="2"/>
        <charset val="1"/>
      </rPr>
      <t xml:space="preserve">Anti-Sm/RNP وanti-Smith </t>
    </r>
  </si>
  <si>
    <r>
      <rPr>
        <sz val="12"/>
        <color theme="1"/>
        <rFont val="B Traffic"/>
        <charset val="178"/>
      </rPr>
      <t xml:space="preserve">آزمايش تعيين آنتي بادي </t>
    </r>
    <r>
      <rPr>
        <sz val="12"/>
        <color rgb="FF000000"/>
        <rFont val="Calibri"/>
        <family val="2"/>
        <charset val="1"/>
      </rPr>
      <t xml:space="preserve">Anti-Jo1 </t>
    </r>
  </si>
  <si>
    <r>
      <rPr>
        <sz val="12"/>
        <color theme="1"/>
        <rFont val="B Traffic"/>
        <charset val="178"/>
      </rPr>
      <t xml:space="preserve">آزمايش </t>
    </r>
    <r>
      <rPr>
        <sz val="12"/>
        <color rgb="FF000000"/>
        <rFont val="Calibri"/>
        <family val="2"/>
        <charset val="1"/>
      </rPr>
      <t xml:space="preserve">Antibodies to Extractable Nuclear Antigens) ENA profile) </t>
    </r>
  </si>
  <si>
    <r>
      <rPr>
        <sz val="12"/>
        <color theme="1"/>
        <rFont val="B Traffic"/>
        <charset val="178"/>
      </rPr>
      <t>اندازه‌گيري کمّي آنتي بادي (</t>
    </r>
    <r>
      <rPr>
        <sz val="12"/>
        <color rgb="FF000000"/>
        <rFont val="Calibri"/>
        <family val="2"/>
        <charset val="1"/>
      </rPr>
      <t xml:space="preserve">Anti-Cyclic Citrullinated Peptide (CCP </t>
    </r>
  </si>
  <si>
    <r>
      <rPr>
        <sz val="12"/>
        <color theme="1"/>
        <rFont val="B Traffic"/>
        <charset val="178"/>
      </rPr>
      <t xml:space="preserve">آنتی بادی </t>
    </r>
    <r>
      <rPr>
        <sz val="12"/>
        <color rgb="FF000000"/>
        <rFont val="Calibri"/>
        <family val="2"/>
        <charset val="1"/>
      </rPr>
      <t xml:space="preserve">Anti MCV (anti-mutated citrullinated vimentin) </t>
    </r>
  </si>
  <si>
    <r>
      <rPr>
        <sz val="12"/>
        <color theme="1"/>
        <rFont val="B Traffic"/>
        <charset val="178"/>
      </rPr>
      <t xml:space="preserve"> آنتي بادي(</t>
    </r>
    <r>
      <rPr>
        <sz val="12"/>
        <color rgb="FF000000"/>
        <rFont val="Calibri"/>
        <family val="2"/>
        <charset val="1"/>
      </rPr>
      <t xml:space="preserve">IgA) Anti Beta-2-Glycoprotein 1 </t>
    </r>
  </si>
  <si>
    <r>
      <rPr>
        <sz val="12"/>
        <color theme="1"/>
        <rFont val="B Traffic"/>
        <charset val="178"/>
      </rPr>
      <t xml:space="preserve"> آنتي بادي(</t>
    </r>
    <r>
      <rPr>
        <sz val="12"/>
        <color rgb="FF000000"/>
        <rFont val="Calibri"/>
        <family val="2"/>
        <charset val="1"/>
      </rPr>
      <t xml:space="preserve">IgG) Anti Beta-2-Glycoprotein 1 </t>
    </r>
  </si>
  <si>
    <r>
      <rPr>
        <sz val="12"/>
        <color theme="1"/>
        <rFont val="B Traffic"/>
        <charset val="178"/>
      </rPr>
      <t xml:space="preserve"> آنتي بادي(</t>
    </r>
    <r>
      <rPr>
        <sz val="12"/>
        <color rgb="FF000000"/>
        <rFont val="Calibri"/>
        <family val="2"/>
        <charset val="1"/>
      </rPr>
      <t xml:space="preserve">IgM) Anti Beta-2-Glycoprotein 1 </t>
    </r>
  </si>
  <si>
    <r>
      <rPr>
        <sz val="12"/>
        <color theme="1"/>
        <rFont val="B Traffic"/>
        <charset val="178"/>
      </rPr>
      <t xml:space="preserve"> آنتي بادي </t>
    </r>
    <r>
      <rPr>
        <sz val="12"/>
        <color rgb="FF000000"/>
        <rFont val="Calibri"/>
        <family val="2"/>
        <charset val="1"/>
      </rPr>
      <t xml:space="preserve">Anti-Centromere </t>
    </r>
  </si>
  <si>
    <r>
      <rPr>
        <sz val="12"/>
        <color theme="1"/>
        <rFont val="B Traffic"/>
        <charset val="178"/>
      </rPr>
      <t xml:space="preserve">اندازه گيري کمّي </t>
    </r>
    <r>
      <rPr>
        <sz val="12"/>
        <color rgb="FF000000"/>
        <rFont val="Calibri"/>
        <family val="2"/>
        <charset val="1"/>
      </rPr>
      <t xml:space="preserve">Osteocalcin </t>
    </r>
  </si>
  <si>
    <r>
      <rPr>
        <sz val="12"/>
        <color theme="1"/>
        <rFont val="B Traffic"/>
        <charset val="178"/>
      </rPr>
      <t xml:space="preserve">آزمايش </t>
    </r>
    <r>
      <rPr>
        <sz val="12"/>
        <color rgb="FF000000"/>
        <rFont val="Calibri"/>
        <family val="2"/>
        <charset val="1"/>
      </rPr>
      <t xml:space="preserve">ASCA (Anti-Saccharomyces Cerevisiae Antibodies) </t>
    </r>
  </si>
  <si>
    <r>
      <rPr>
        <sz val="12"/>
        <color theme="1"/>
        <rFont val="B Traffic"/>
        <charset val="178"/>
      </rPr>
      <t xml:space="preserve"> اندازه‌گيري کمّي </t>
    </r>
    <r>
      <rPr>
        <sz val="12"/>
        <color rgb="FF000000"/>
        <rFont val="Calibri"/>
        <family val="2"/>
        <charset val="1"/>
      </rPr>
      <t xml:space="preserve">CTX (Carboxy Terminal Telopeptide) </t>
    </r>
  </si>
  <si>
    <r>
      <rPr>
        <sz val="12"/>
        <color theme="1"/>
        <rFont val="B Traffic"/>
        <charset val="178"/>
      </rPr>
      <t xml:space="preserve">آنتي بادي </t>
    </r>
    <r>
      <rPr>
        <sz val="12"/>
        <color rgb="FF000000"/>
        <rFont val="Calibri"/>
        <family val="2"/>
        <charset val="1"/>
      </rPr>
      <t xml:space="preserve">Anti-Proteinase 3 يا (c-ANCA (Antineutrophil Cytoplasmic Antibodies </t>
    </r>
  </si>
  <si>
    <r>
      <rPr>
        <sz val="12"/>
        <color theme="1"/>
        <rFont val="B Traffic"/>
        <charset val="178"/>
      </rPr>
      <t xml:space="preserve"> اندازه‌گيري کمّي </t>
    </r>
    <r>
      <rPr>
        <sz val="12"/>
        <color rgb="FF000000"/>
        <rFont val="Calibri"/>
        <family val="2"/>
        <charset val="1"/>
      </rPr>
      <t xml:space="preserve">Anti Interferon B </t>
    </r>
  </si>
  <si>
    <t xml:space="preserve">HCV Genotyping </t>
  </si>
  <si>
    <t xml:space="preserve">HPV Genotyping 16, 18 </t>
  </si>
  <si>
    <r>
      <rPr>
        <sz val="12"/>
        <color theme="1"/>
        <rFont val="B Traffic"/>
        <charset val="178"/>
      </rPr>
      <t xml:space="preserve">آزمايش تعيين آنتي بادي </t>
    </r>
    <r>
      <rPr>
        <sz val="12"/>
        <color rgb="FF000000"/>
        <rFont val="Calibri"/>
        <family val="2"/>
        <charset val="1"/>
      </rPr>
      <t xml:space="preserve">Anti-Listeria (IgG) به روش الايزا </t>
    </r>
  </si>
  <si>
    <r>
      <rPr>
        <sz val="12"/>
        <color theme="1"/>
        <rFont val="B Traffic"/>
        <charset val="178"/>
      </rPr>
      <t xml:space="preserve">آزمايش تعيين آنتي بادي </t>
    </r>
    <r>
      <rPr>
        <sz val="12"/>
        <color rgb="FF000000"/>
        <rFont val="Calibri"/>
        <family val="2"/>
        <charset val="1"/>
      </rPr>
      <t xml:space="preserve">Anti-Listeria (IgM) به روش الايزا </t>
    </r>
  </si>
  <si>
    <r>
      <rPr>
        <sz val="12"/>
        <color theme="1"/>
        <rFont val="B Traffic"/>
        <charset val="178"/>
      </rPr>
      <t xml:space="preserve">آزمايش تعيين آنتي بادي </t>
    </r>
    <r>
      <rPr>
        <sz val="12"/>
        <color rgb="FF000000"/>
        <rFont val="Calibri"/>
        <family val="2"/>
        <charset val="1"/>
      </rPr>
      <t xml:space="preserve">IgG) Anti-Leptospira) به روش الايزا </t>
    </r>
  </si>
  <si>
    <r>
      <rPr>
        <sz val="12"/>
        <color theme="1"/>
        <rFont val="B Traffic"/>
        <charset val="178"/>
      </rPr>
      <t xml:space="preserve">آزمايش تعيين آنتي بادي </t>
    </r>
    <r>
      <rPr>
        <sz val="12"/>
        <color rgb="FF000000"/>
        <rFont val="Calibri"/>
        <family val="2"/>
        <charset val="1"/>
      </rPr>
      <t xml:space="preserve">IgM) Anti-Leptospira) به روش الايزا </t>
    </r>
  </si>
  <si>
    <r>
      <rPr>
        <sz val="12"/>
        <color theme="1"/>
        <rFont val="B Traffic"/>
        <charset val="178"/>
      </rPr>
      <t>آنتي بادي (</t>
    </r>
    <r>
      <rPr>
        <sz val="12"/>
        <color rgb="FF000000"/>
        <rFont val="Calibri"/>
        <family val="2"/>
        <charset val="1"/>
      </rPr>
      <t xml:space="preserve">Anti-Brucella (IgA </t>
    </r>
  </si>
  <si>
    <r>
      <rPr>
        <sz val="12"/>
        <color theme="1"/>
        <rFont val="B Traffic"/>
        <charset val="178"/>
      </rPr>
      <t>آنتي بادي (</t>
    </r>
    <r>
      <rPr>
        <sz val="12"/>
        <color rgb="FF000000"/>
        <rFont val="Calibri"/>
        <family val="2"/>
        <charset val="1"/>
      </rPr>
      <t xml:space="preserve">Anti-Brucella (IgG </t>
    </r>
  </si>
  <si>
    <r>
      <rPr>
        <sz val="12"/>
        <color theme="1"/>
        <rFont val="B Traffic"/>
        <charset val="178"/>
      </rPr>
      <t>آنتي بادي (</t>
    </r>
    <r>
      <rPr>
        <sz val="12"/>
        <color rgb="FF000000"/>
        <rFont val="Calibri"/>
        <family val="2"/>
        <charset val="1"/>
      </rPr>
      <t xml:space="preserve">Anti-Brucella (IgM </t>
    </r>
  </si>
  <si>
    <t xml:space="preserve">(Anti-HAV (IgM </t>
  </si>
  <si>
    <r>
      <rPr>
        <sz val="12"/>
        <color theme="1"/>
        <rFont val="B Traffic"/>
        <charset val="178"/>
      </rPr>
      <t xml:space="preserve"> اندازه‌گيري کمّي </t>
    </r>
    <r>
      <rPr>
        <sz val="12"/>
        <color rgb="FF000000"/>
        <rFont val="Calibri"/>
        <family val="2"/>
        <charset val="1"/>
      </rPr>
      <t xml:space="preserve">Anti- dsDNA </t>
    </r>
  </si>
  <si>
    <r>
      <rPr>
        <sz val="12"/>
        <color theme="1"/>
        <rFont val="B Traffic"/>
        <charset val="178"/>
      </rPr>
      <t xml:space="preserve">اندازه‌گيري کمّي </t>
    </r>
    <r>
      <rPr>
        <sz val="12"/>
        <color theme="1"/>
        <rFont val="Calibri"/>
        <family val="2"/>
        <charset val="1"/>
      </rPr>
      <t>Anti Mullerian hormon (AMH)</t>
    </r>
  </si>
  <si>
    <r>
      <rPr>
        <sz val="12"/>
        <color theme="1"/>
        <rFont val="B Traffic"/>
        <charset val="178"/>
      </rPr>
      <t>آنتي بادي (</t>
    </r>
    <r>
      <rPr>
        <sz val="12"/>
        <color rgb="FF000000"/>
        <rFont val="Calibri"/>
        <family val="2"/>
        <charset val="1"/>
      </rPr>
      <t xml:space="preserve">Anti-Pneumonia (Each Class </t>
    </r>
  </si>
  <si>
    <r>
      <rPr>
        <sz val="12"/>
        <color theme="1"/>
        <rFont val="B Traffic"/>
        <charset val="178"/>
      </rPr>
      <t>آنتي بادي (</t>
    </r>
    <r>
      <rPr>
        <sz val="12"/>
        <color rgb="FF000000"/>
        <rFont val="Calibri"/>
        <family val="2"/>
        <charset val="1"/>
      </rPr>
      <t xml:space="preserve">Anti-Diphtheria (Each Class </t>
    </r>
  </si>
  <si>
    <r>
      <rPr>
        <sz val="12"/>
        <color theme="1"/>
        <rFont val="B Traffic"/>
        <charset val="178"/>
      </rPr>
      <t>آنتي بادي (</t>
    </r>
    <r>
      <rPr>
        <sz val="12"/>
        <color rgb="FF000000"/>
        <rFont val="Calibri"/>
        <family val="2"/>
        <charset val="1"/>
      </rPr>
      <t xml:space="preserve">Anti-GM1, Anti-Ganglioside (Each Class </t>
    </r>
  </si>
  <si>
    <r>
      <rPr>
        <sz val="12"/>
        <color theme="1"/>
        <rFont val="B Traffic"/>
        <charset val="178"/>
      </rPr>
      <t>آنتي بادي (</t>
    </r>
    <r>
      <rPr>
        <sz val="12"/>
        <color rgb="FF000000"/>
        <rFont val="Calibri"/>
        <family val="2"/>
        <charset val="1"/>
      </rPr>
      <t xml:space="preserve">Anti-Acetylcholine Receptor (Each Class </t>
    </r>
  </si>
  <si>
    <r>
      <rPr>
        <sz val="12"/>
        <color theme="1"/>
        <rFont val="B Traffic"/>
        <charset val="178"/>
      </rPr>
      <t xml:space="preserve">آنتی بادی </t>
    </r>
    <r>
      <rPr>
        <sz val="12"/>
        <color rgb="FF000000"/>
        <rFont val="Calibri"/>
        <family val="2"/>
        <charset val="1"/>
      </rPr>
      <t xml:space="preserve">Anti MuSK (Muscle-Specific Kinase) </t>
    </r>
  </si>
  <si>
    <r>
      <rPr>
        <sz val="12"/>
        <color theme="1"/>
        <rFont val="B Traffic"/>
        <charset val="178"/>
      </rPr>
      <t xml:space="preserve">آنتی بادی </t>
    </r>
    <r>
      <rPr>
        <sz val="12"/>
        <color rgb="FF000000"/>
        <rFont val="Calibri"/>
        <family val="2"/>
        <charset val="1"/>
      </rPr>
      <t xml:space="preserve">Acetyl coline receptor Ab </t>
    </r>
  </si>
  <si>
    <r>
      <rPr>
        <sz val="12"/>
        <color theme="1"/>
        <rFont val="B Traffic"/>
        <charset val="178"/>
      </rPr>
      <t xml:space="preserve"> اندازه‌گيري کمّي </t>
    </r>
    <r>
      <rPr>
        <sz val="12"/>
        <color rgb="FF000000"/>
        <rFont val="Calibri"/>
        <family val="2"/>
        <charset val="1"/>
      </rPr>
      <t xml:space="preserve">Inhibin A </t>
    </r>
  </si>
  <si>
    <r>
      <rPr>
        <sz val="12"/>
        <color theme="1"/>
        <rFont val="B Traffic"/>
        <charset val="178"/>
      </rPr>
      <t xml:space="preserve"> اندازه‌گيري کمّي </t>
    </r>
    <r>
      <rPr>
        <sz val="12"/>
        <color rgb="FF000000"/>
        <rFont val="Calibri"/>
        <family val="2"/>
        <charset val="1"/>
      </rPr>
      <t xml:space="preserve">Leptin </t>
    </r>
  </si>
  <si>
    <r>
      <rPr>
        <sz val="12"/>
        <color theme="1"/>
        <rFont val="B Traffic"/>
        <charset val="178"/>
      </rPr>
      <t>آنتي بادي (</t>
    </r>
    <r>
      <rPr>
        <sz val="12"/>
        <color rgb="FF000000"/>
        <rFont val="Calibri"/>
        <family val="2"/>
        <charset val="1"/>
      </rPr>
      <t xml:space="preserve">Anti-Tetanus (Each Class </t>
    </r>
  </si>
  <si>
    <r>
      <rPr>
        <sz val="12"/>
        <color theme="1"/>
        <rFont val="B Traffic"/>
        <charset val="178"/>
      </rPr>
      <t>آنتي بادي (</t>
    </r>
    <r>
      <rPr>
        <sz val="12"/>
        <color rgb="FF000000"/>
        <rFont val="Calibri"/>
        <family val="2"/>
        <charset val="1"/>
      </rPr>
      <t xml:space="preserve">IgG) Anti Lyme </t>
    </r>
  </si>
  <si>
    <r>
      <rPr>
        <sz val="12"/>
        <color theme="1"/>
        <rFont val="B Traffic"/>
        <charset val="178"/>
      </rPr>
      <t>آنتي بادي (</t>
    </r>
    <r>
      <rPr>
        <sz val="12"/>
        <color rgb="FF000000"/>
        <rFont val="Calibri"/>
        <family val="2"/>
        <charset val="1"/>
      </rPr>
      <t xml:space="preserve">IgM) Anti Lyme </t>
    </r>
  </si>
  <si>
    <r>
      <rPr>
        <sz val="12"/>
        <color theme="1"/>
        <rFont val="B Traffic"/>
        <charset val="178"/>
      </rPr>
      <t xml:space="preserve">اندازه‌گيري کمّي </t>
    </r>
    <r>
      <rPr>
        <sz val="12"/>
        <color rgb="FF000000"/>
        <rFont val="Calibri"/>
        <family val="2"/>
        <charset val="1"/>
      </rPr>
      <t xml:space="preserve">NGAL (Neutrophil gelatinase associated lipocalin) </t>
    </r>
  </si>
  <si>
    <r>
      <rPr>
        <sz val="12"/>
        <color theme="1"/>
        <rFont val="B Traffic"/>
        <charset val="178"/>
      </rPr>
      <t xml:space="preserve">تجسس آنتي ژن </t>
    </r>
    <r>
      <rPr>
        <sz val="12"/>
        <color rgb="FF000000"/>
        <rFont val="Calibri"/>
        <family val="2"/>
        <charset val="1"/>
      </rPr>
      <t xml:space="preserve">H pylori در مدفوع </t>
    </r>
  </si>
  <si>
    <r>
      <rPr>
        <sz val="12"/>
        <color theme="1"/>
        <rFont val="B Traffic"/>
        <charset val="178"/>
      </rPr>
      <t xml:space="preserve">اندازه گيري کمّي </t>
    </r>
    <r>
      <rPr>
        <sz val="12"/>
        <color rgb="FF000000"/>
        <rFont val="Calibri"/>
        <family val="2"/>
        <charset val="1"/>
      </rPr>
      <t>Interleukins</t>
    </r>
    <r>
      <rPr>
        <sz val="12"/>
        <color rgb="FF000000"/>
        <rFont val="B Traffic"/>
        <charset val="178"/>
      </rPr>
      <t xml:space="preserve">؛ هر كدام </t>
    </r>
  </si>
  <si>
    <r>
      <rPr>
        <sz val="12"/>
        <color theme="1"/>
        <rFont val="Calibri"/>
        <family val="2"/>
        <charset val="1"/>
      </rPr>
      <t>‍P</t>
    </r>
    <r>
      <rPr>
        <sz val="12"/>
        <color rgb="FF000000"/>
        <rFont val="Calibri"/>
        <family val="2"/>
        <charset val="1"/>
      </rPr>
      <t xml:space="preserve">16 </t>
    </r>
  </si>
  <si>
    <r>
      <rPr>
        <sz val="12"/>
        <color theme="1"/>
        <rFont val="Calibri"/>
        <family val="2"/>
        <charset val="1"/>
      </rPr>
      <t>CISH</t>
    </r>
    <r>
      <rPr>
        <sz val="12"/>
        <color rgb="FF000000"/>
        <rFont val="Calibri"/>
        <family val="2"/>
        <charset val="1"/>
      </rPr>
      <t xml:space="preserve"> (مانند داك و FDA با تكنيك قابل قبول) </t>
    </r>
  </si>
  <si>
    <r>
      <rPr>
        <sz val="12"/>
        <color theme="1"/>
        <rFont val="Calibri"/>
        <family val="2"/>
        <charset val="1"/>
      </rPr>
      <t>HPV</t>
    </r>
    <r>
      <rPr>
        <sz val="12"/>
        <color rgb="FF000000"/>
        <rFont val="Calibri"/>
        <family val="2"/>
        <charset val="1"/>
      </rPr>
      <t xml:space="preserve"> Genotyping حداقل 6 ژنوتيپ </t>
    </r>
  </si>
  <si>
    <r>
      <rPr>
        <sz val="12"/>
        <color theme="1"/>
        <rFont val="B Traffic"/>
        <charset val="178"/>
      </rPr>
      <t xml:space="preserve">آزمايش </t>
    </r>
    <r>
      <rPr>
        <sz val="12"/>
        <color rgb="FF000000"/>
        <rFont val="Calibri"/>
        <family val="2"/>
        <charset val="1"/>
      </rPr>
      <t xml:space="preserve">IgG) MAR )(Mixed antiglobulin reaction test) </t>
    </r>
  </si>
  <si>
    <r>
      <rPr>
        <sz val="12"/>
        <color theme="1"/>
        <rFont val="B Traffic"/>
        <charset val="178"/>
      </rPr>
      <t xml:space="preserve">آزمايش </t>
    </r>
    <r>
      <rPr>
        <sz val="12"/>
        <color rgb="FF000000"/>
        <rFont val="Calibri"/>
        <family val="2"/>
        <charset val="1"/>
      </rPr>
      <t xml:space="preserve">MAR (IgA) (Mixed antiglobulin reaction test) </t>
    </r>
  </si>
  <si>
    <r>
      <rPr>
        <sz val="12"/>
        <color theme="1"/>
        <rFont val="B Traffic"/>
        <charset val="178"/>
      </rPr>
      <t xml:space="preserve">آزمايش </t>
    </r>
    <r>
      <rPr>
        <sz val="12"/>
        <color rgb="FF000000"/>
        <rFont val="Calibri"/>
        <family val="2"/>
        <charset val="1"/>
      </rPr>
      <t xml:space="preserve">MAR (IgM) (Mixed antiglobulin reaction test) </t>
    </r>
  </si>
  <si>
    <r>
      <rPr>
        <sz val="12"/>
        <color theme="1"/>
        <rFont val="B Traffic"/>
        <charset val="178"/>
      </rPr>
      <t>آزمايش (</t>
    </r>
    <r>
      <rPr>
        <sz val="12"/>
        <color rgb="FF000000"/>
        <rFont val="Calibri"/>
        <family val="2"/>
        <charset val="1"/>
      </rPr>
      <t xml:space="preserve">Sperm Washing (Swim Down Method </t>
    </r>
  </si>
  <si>
    <r>
      <rPr>
        <sz val="12"/>
        <color theme="1"/>
        <rFont val="B Traffic"/>
        <charset val="178"/>
      </rPr>
      <t>آزمايش (</t>
    </r>
    <r>
      <rPr>
        <sz val="12"/>
        <color rgb="FF000000"/>
        <rFont val="Calibri"/>
        <family val="2"/>
        <charset val="1"/>
      </rPr>
      <t xml:space="preserve">Sperm Washing (Swim Up Method </t>
    </r>
  </si>
  <si>
    <r>
      <rPr>
        <sz val="12"/>
        <color theme="1"/>
        <rFont val="B Traffic"/>
        <charset val="178"/>
      </rPr>
      <t>آزمايش تعيين آنتي بادي (</t>
    </r>
    <r>
      <rPr>
        <sz val="12"/>
        <color rgb="FF000000"/>
        <rFont val="Calibri"/>
        <family val="2"/>
        <charset val="1"/>
      </rPr>
      <t xml:space="preserve">Anti-Borrelia (IgG </t>
    </r>
  </si>
  <si>
    <r>
      <rPr>
        <sz val="12"/>
        <color theme="1"/>
        <rFont val="B Traffic"/>
        <charset val="178"/>
      </rPr>
      <t>آزمايش تعيين آنتي بادي (</t>
    </r>
    <r>
      <rPr>
        <sz val="12"/>
        <color rgb="FF000000"/>
        <rFont val="Calibri"/>
        <family val="2"/>
        <charset val="1"/>
      </rPr>
      <t xml:space="preserve">Anti-Borrelia (IgM </t>
    </r>
  </si>
  <si>
    <r>
      <rPr>
        <sz val="12"/>
        <color theme="1"/>
        <rFont val="B Traffic"/>
        <charset val="178"/>
      </rPr>
      <t xml:space="preserve"> آنتي بادي (</t>
    </r>
    <r>
      <rPr>
        <sz val="12"/>
        <color rgb="FF000000"/>
        <rFont val="Calibri"/>
        <family val="2"/>
        <charset val="1"/>
      </rPr>
      <t xml:space="preserve">Transglutamiase (IgA Anti-Tissue </t>
    </r>
  </si>
  <si>
    <r>
      <rPr>
        <sz val="12"/>
        <color theme="1"/>
        <rFont val="B Traffic"/>
        <charset val="178"/>
      </rPr>
      <t xml:space="preserve"> آنتي بادي (</t>
    </r>
    <r>
      <rPr>
        <sz val="12"/>
        <color rgb="FF000000"/>
        <rFont val="Calibri"/>
        <family val="2"/>
        <charset val="1"/>
      </rPr>
      <t xml:space="preserve">Transglutamiase (IgG Anti-Tissue </t>
    </r>
  </si>
  <si>
    <r>
      <rPr>
        <sz val="12"/>
        <color theme="1"/>
        <rFont val="B Traffic"/>
        <charset val="178"/>
      </rPr>
      <t xml:space="preserve">آنتي بادي </t>
    </r>
    <r>
      <rPr>
        <sz val="12"/>
        <color rgb="FF000000"/>
        <rFont val="Calibri"/>
        <family val="2"/>
        <charset val="1"/>
      </rPr>
      <t xml:space="preserve">Anti-TPO (Anti-Thyroid peroxidase) </t>
    </r>
  </si>
  <si>
    <r>
      <rPr>
        <sz val="12"/>
        <color theme="1"/>
        <rFont val="B Traffic"/>
        <charset val="178"/>
      </rPr>
      <t xml:space="preserve">تجسس آنتي ژن </t>
    </r>
    <r>
      <rPr>
        <sz val="12"/>
        <color rgb="FF000000"/>
        <rFont val="Calibri"/>
        <family val="2"/>
        <charset val="1"/>
      </rPr>
      <t xml:space="preserve">C. difficile در مدفوع </t>
    </r>
  </si>
  <si>
    <r>
      <rPr>
        <sz val="12"/>
        <color theme="1"/>
        <rFont val="B Traffic"/>
        <charset val="178"/>
      </rPr>
      <t>اندازه گيري کمّي</t>
    </r>
    <r>
      <rPr>
        <sz val="12"/>
        <color rgb="FF000000"/>
        <rFont val="Calibri"/>
        <family val="2"/>
        <charset val="1"/>
      </rPr>
      <t xml:space="preserve">Calprotectin </t>
    </r>
  </si>
  <si>
    <r>
      <rPr>
        <sz val="12"/>
        <color theme="1"/>
        <rFont val="B Traffic"/>
        <charset val="178"/>
      </rPr>
      <t xml:space="preserve">تجسس </t>
    </r>
    <r>
      <rPr>
        <sz val="12"/>
        <color rgb="FF000000"/>
        <rFont val="Calibri"/>
        <family val="2"/>
        <charset val="1"/>
      </rPr>
      <t xml:space="preserve">Clostridum difficile toxin A&amp;B </t>
    </r>
  </si>
  <si>
    <r>
      <rPr>
        <sz val="12"/>
        <color theme="1"/>
        <rFont val="Calibri"/>
        <family val="2"/>
        <charset val="1"/>
      </rPr>
      <t>CMV Ag</t>
    </r>
    <r>
      <rPr>
        <sz val="12"/>
        <color rgb="FF000000"/>
        <rFont val="Calibri"/>
        <family val="2"/>
        <charset val="1"/>
      </rPr>
      <t xml:space="preserve"> به روش IF </t>
    </r>
  </si>
  <si>
    <r>
      <rPr>
        <sz val="12"/>
        <color theme="1"/>
        <rFont val="B Traffic"/>
        <charset val="178"/>
      </rPr>
      <t xml:space="preserve"> اندازه‌گيري کمّي </t>
    </r>
    <r>
      <rPr>
        <sz val="12"/>
        <color rgb="FF000000"/>
        <rFont val="Calibri"/>
        <family val="2"/>
        <charset val="1"/>
      </rPr>
      <t xml:space="preserve">Human Epididymis Protein 4, HE4 </t>
    </r>
  </si>
  <si>
    <r>
      <rPr>
        <sz val="12"/>
        <color theme="1"/>
        <rFont val="B Traffic"/>
        <charset val="178"/>
      </rPr>
      <t xml:space="preserve">اندازه گيري کمّي </t>
    </r>
    <r>
      <rPr>
        <sz val="12"/>
        <color rgb="FF000000"/>
        <rFont val="Calibri"/>
        <family val="2"/>
        <charset val="1"/>
      </rPr>
      <t xml:space="preserve">NT-PRO-BNP (N-terminal of the prohormone brain natriuretic peptide ) </t>
    </r>
  </si>
  <si>
    <r>
      <rPr>
        <sz val="12"/>
        <color theme="1"/>
        <rFont val="B Traffic"/>
        <charset val="178"/>
      </rPr>
      <t xml:space="preserve"> تجسس (</t>
    </r>
    <r>
      <rPr>
        <sz val="12"/>
        <color rgb="FF000000"/>
        <rFont val="Calibri"/>
        <family val="2"/>
        <charset val="1"/>
      </rPr>
      <t xml:space="preserve">Nuclear matrix protein 22 (NMP22 </t>
    </r>
  </si>
  <si>
    <r>
      <rPr>
        <sz val="12"/>
        <color theme="1"/>
        <rFont val="B Traffic"/>
        <charset val="178"/>
      </rPr>
      <t xml:space="preserve">اندازه گيري </t>
    </r>
    <r>
      <rPr>
        <sz val="12"/>
        <color rgb="FF000000"/>
        <rFont val="Calibri"/>
        <family val="2"/>
        <charset val="1"/>
      </rPr>
      <t xml:space="preserve">Pro-calcitonin </t>
    </r>
  </si>
  <si>
    <r>
      <rPr>
        <sz val="12"/>
        <color theme="1"/>
        <rFont val="B Traffic"/>
        <charset val="178"/>
      </rPr>
      <t>آنتي بادي (</t>
    </r>
    <r>
      <rPr>
        <sz val="12"/>
        <color rgb="FF000000"/>
        <rFont val="Calibri"/>
        <family val="2"/>
        <charset val="1"/>
      </rPr>
      <t xml:space="preserve">Anti-Scl 70 (Topoisomerase 1 </t>
    </r>
  </si>
  <si>
    <r>
      <rPr>
        <sz val="12"/>
        <color theme="1"/>
        <rFont val="B Traffic"/>
        <charset val="178"/>
      </rPr>
      <t xml:space="preserve">آزمايش </t>
    </r>
    <r>
      <rPr>
        <sz val="12"/>
        <color rgb="FF000000"/>
        <rFont val="Calibri"/>
        <family val="2"/>
        <charset val="1"/>
      </rPr>
      <t xml:space="preserve">Xylocaine </t>
    </r>
  </si>
  <si>
    <t xml:space="preserve"> اندازه‌گيري کمّي اينترفرون گاما </t>
  </si>
  <si>
    <t xml:space="preserve"> اندازه‌گيري کمّي گالاكتومانان </t>
  </si>
  <si>
    <r>
      <rPr>
        <sz val="12"/>
        <color theme="1"/>
        <rFont val="B Traffic"/>
        <charset val="178"/>
      </rPr>
      <t xml:space="preserve">تست آلرژن </t>
    </r>
    <r>
      <rPr>
        <sz val="12"/>
        <color theme="1"/>
        <rFont val="Calibri"/>
        <family val="2"/>
        <charset val="1"/>
      </rPr>
      <t xml:space="preserve">30 </t>
    </r>
    <r>
      <rPr>
        <sz val="12"/>
        <color theme="1"/>
        <rFont val="B Traffic"/>
        <charset val="178"/>
      </rPr>
      <t xml:space="preserve">پانلي </t>
    </r>
  </si>
  <si>
    <t xml:space="preserve">آزمايش آدامز شامل آنتي ژن يا آنتي بادي </t>
  </si>
  <si>
    <t xml:space="preserve">تجسس کريپتوکوکوس نئوفورمنس به روش لاتکس </t>
  </si>
  <si>
    <r>
      <rPr>
        <sz val="12"/>
        <color theme="1"/>
        <rFont val="B Traffic"/>
        <charset val="178"/>
      </rPr>
      <t xml:space="preserve">آنتی بادی </t>
    </r>
    <r>
      <rPr>
        <sz val="12"/>
        <color rgb="FF000000"/>
        <rFont val="Calibri"/>
        <family val="2"/>
        <charset val="1"/>
      </rPr>
      <t xml:space="preserve">Anti Insulin </t>
    </r>
  </si>
  <si>
    <r>
      <rPr>
        <sz val="12"/>
        <color theme="1"/>
        <rFont val="B Traffic"/>
        <charset val="178"/>
      </rPr>
      <t xml:space="preserve">آنتی بادی فاکتور داخلی </t>
    </r>
    <r>
      <rPr>
        <sz val="12"/>
        <color rgb="FF000000"/>
        <rFont val="Calibri"/>
        <family val="2"/>
        <charset val="1"/>
      </rPr>
      <t xml:space="preserve">Anti Intrinsic factor </t>
    </r>
  </si>
  <si>
    <r>
      <rPr>
        <sz val="12"/>
        <color theme="1"/>
        <rFont val="B Traffic"/>
        <charset val="178"/>
      </rPr>
      <t xml:space="preserve">آنتی بادی </t>
    </r>
    <r>
      <rPr>
        <sz val="12"/>
        <color rgb="FF000000"/>
        <rFont val="Calibri"/>
        <family val="2"/>
        <charset val="1"/>
      </rPr>
      <t xml:space="preserve">Anti GAD </t>
    </r>
  </si>
  <si>
    <r>
      <rPr>
        <sz val="12"/>
        <color theme="1"/>
        <rFont val="B Traffic"/>
        <charset val="178"/>
      </rPr>
      <t xml:space="preserve">آنتی بادی </t>
    </r>
    <r>
      <rPr>
        <sz val="12"/>
        <color rgb="FF000000"/>
        <rFont val="Calibri"/>
        <family val="2"/>
        <charset val="1"/>
      </rPr>
      <t xml:space="preserve">Anti TSH receptor </t>
    </r>
  </si>
  <si>
    <r>
      <rPr>
        <sz val="12"/>
        <color theme="1"/>
        <rFont val="B Traffic"/>
        <charset val="178"/>
      </rPr>
      <t xml:space="preserve">آنتی بادی </t>
    </r>
    <r>
      <rPr>
        <sz val="12"/>
        <color rgb="FF000000"/>
        <rFont val="Calibri"/>
        <family val="2"/>
        <charset val="1"/>
      </rPr>
      <t xml:space="preserve">Aquaporin 4 </t>
    </r>
  </si>
  <si>
    <r>
      <rPr>
        <sz val="12"/>
        <color theme="1"/>
        <rFont val="B Traffic"/>
        <charset val="178"/>
      </rPr>
      <t>آنتی بادی (</t>
    </r>
    <r>
      <rPr>
        <sz val="12"/>
        <color rgb="FF000000"/>
        <rFont val="Calibri"/>
        <family val="2"/>
        <charset val="1"/>
      </rPr>
      <t xml:space="preserve">IgG) Aspergillus fumigatus Ab </t>
    </r>
  </si>
  <si>
    <r>
      <rPr>
        <sz val="12"/>
        <color theme="1"/>
        <rFont val="B Traffic"/>
        <charset val="178"/>
      </rPr>
      <t>آنتی بادی (</t>
    </r>
    <r>
      <rPr>
        <sz val="12"/>
        <color rgb="FF000000"/>
        <rFont val="Calibri"/>
        <family val="2"/>
        <charset val="1"/>
      </rPr>
      <t xml:space="preserve">IgM) Aspergillus fumigatus Ab </t>
    </r>
  </si>
  <si>
    <r>
      <rPr>
        <sz val="12"/>
        <color theme="1"/>
        <rFont val="B Traffic"/>
        <charset val="178"/>
      </rPr>
      <t xml:space="preserve">آنتی بادی </t>
    </r>
    <r>
      <rPr>
        <sz val="12"/>
        <color rgb="FF000000"/>
        <rFont val="Calibri"/>
        <family val="2"/>
        <charset val="1"/>
      </rPr>
      <t xml:space="preserve">Anti neuronal </t>
    </r>
  </si>
  <si>
    <r>
      <rPr>
        <sz val="12"/>
        <color theme="1"/>
        <rFont val="B Traffic"/>
        <charset val="178"/>
      </rPr>
      <t xml:space="preserve">آنتی بادی </t>
    </r>
    <r>
      <rPr>
        <sz val="12"/>
        <color rgb="FF000000"/>
        <rFont val="Calibri"/>
        <family val="2"/>
        <charset val="1"/>
      </rPr>
      <t xml:space="preserve">S-100 </t>
    </r>
  </si>
  <si>
    <r>
      <rPr>
        <sz val="12"/>
        <color theme="1"/>
        <rFont val="B Traffic"/>
        <charset val="178"/>
      </rPr>
      <t xml:space="preserve">آنتی بادی </t>
    </r>
    <r>
      <rPr>
        <sz val="12"/>
        <color rgb="FF000000"/>
        <rFont val="Calibri"/>
        <family val="2"/>
        <charset val="1"/>
      </rPr>
      <t xml:space="preserve">Islet cell Ab </t>
    </r>
  </si>
  <si>
    <t xml:space="preserve">Gangliozide Ab panel </t>
  </si>
  <si>
    <t xml:space="preserve">Myositis Ab panel </t>
  </si>
  <si>
    <r>
      <rPr>
        <sz val="12"/>
        <color theme="1"/>
        <rFont val="B Traffic"/>
        <charset val="178"/>
      </rPr>
      <t xml:space="preserve">اندازه گیری کمّی </t>
    </r>
    <r>
      <rPr>
        <sz val="12"/>
        <color rgb="FF000000"/>
        <rFont val="Calibri"/>
        <family val="2"/>
        <charset val="1"/>
      </rPr>
      <t xml:space="preserve">TNF-A </t>
    </r>
  </si>
  <si>
    <r>
      <rPr>
        <sz val="12"/>
        <color theme="1"/>
        <rFont val="B Traffic"/>
        <charset val="178"/>
      </rPr>
      <t>اندازه گیری کمّی</t>
    </r>
    <r>
      <rPr>
        <sz val="12"/>
        <color rgb="FF000000"/>
        <rFont val="Calibri"/>
        <family val="2"/>
        <charset val="1"/>
      </rPr>
      <t xml:space="preserve">TGF-1 ((Tumor growth factor </t>
    </r>
  </si>
  <si>
    <r>
      <rPr>
        <sz val="12"/>
        <color theme="1"/>
        <rFont val="B Traffic"/>
        <charset val="178"/>
      </rPr>
      <t xml:space="preserve">آنتی بادی </t>
    </r>
    <r>
      <rPr>
        <sz val="12"/>
        <color rgb="FF000000"/>
        <rFont val="Calibri"/>
        <family val="2"/>
        <charset val="1"/>
      </rPr>
      <t xml:space="preserve">Anti histon </t>
    </r>
  </si>
  <si>
    <r>
      <rPr>
        <sz val="12"/>
        <color theme="1"/>
        <rFont val="B Traffic"/>
        <charset val="178"/>
      </rPr>
      <t xml:space="preserve">آنتی بادی </t>
    </r>
    <r>
      <rPr>
        <sz val="12"/>
        <color rgb="FF000000"/>
        <rFont val="Calibri"/>
        <family val="2"/>
        <charset val="1"/>
      </rPr>
      <t xml:space="preserve">Anti-NMDA receptor </t>
    </r>
  </si>
  <si>
    <r>
      <rPr>
        <sz val="12"/>
        <color theme="1"/>
        <rFont val="Calibri"/>
        <family val="2"/>
        <charset val="1"/>
      </rPr>
      <t>Antibodies</t>
    </r>
    <r>
      <rPr>
        <sz val="12"/>
        <color rgb="FF000000"/>
        <rFont val="Calibri"/>
        <family val="2"/>
        <charset val="1"/>
      </rPr>
      <t xml:space="preserve"> against neuronal antigen (12</t>
    </r>
    <r>
      <rPr>
        <sz val="12"/>
        <color rgb="FF000000"/>
        <rFont val="B Traffic"/>
        <charset val="178"/>
      </rPr>
      <t xml:space="preserve">آنتی ژن ) </t>
    </r>
  </si>
  <si>
    <r>
      <rPr>
        <sz val="12"/>
        <color theme="1"/>
        <rFont val="B Traffic"/>
        <charset val="178"/>
      </rPr>
      <t xml:space="preserve">اندازه گیری کمّی </t>
    </r>
    <r>
      <rPr>
        <sz val="12"/>
        <color rgb="FF000000"/>
        <rFont val="Calibri"/>
        <family val="2"/>
        <charset val="1"/>
      </rPr>
      <t xml:space="preserve">MBL (Mannose-Binding Lectin) به روش ایمونواسی </t>
    </r>
  </si>
  <si>
    <r>
      <rPr>
        <sz val="12"/>
        <color theme="1"/>
        <rFont val="B Traffic"/>
        <charset val="178"/>
      </rPr>
      <t xml:space="preserve">آنتی بادی </t>
    </r>
    <r>
      <rPr>
        <sz val="12"/>
        <color rgb="FF000000"/>
        <rFont val="Calibri"/>
        <family val="2"/>
        <charset val="1"/>
      </rPr>
      <t xml:space="preserve">Anti C1q </t>
    </r>
  </si>
  <si>
    <t>سایر آزمایش های سرولوژی و ایمونولوژی که در فهرست خدمات مشخص نشده اند</t>
  </si>
  <si>
    <t xml:space="preserve">آزمايش كشت ادرار، كلني كانت و آنتي‌بيوگرام، از نظر عوامل ميکروبي </t>
  </si>
  <si>
    <t xml:space="preserve">آزمايش كشت مدفوع و آنتي‌بيوگرام، از نظر عوامل ميکروبي </t>
  </si>
  <si>
    <t xml:space="preserve">آزمايش كشت خون و آنتي‌بيوگرام، هر نوبت </t>
  </si>
  <si>
    <t xml:space="preserve">آزمايش كشت گلو از نظر عوامل باكتريايي </t>
  </si>
  <si>
    <r>
      <rPr>
        <sz val="12"/>
        <color theme="1"/>
        <rFont val="B Traffic"/>
        <charset val="178"/>
      </rPr>
      <t xml:space="preserve">آزمايش كشت عامل سالك </t>
    </r>
    <r>
      <rPr>
        <sz val="12"/>
        <color theme="1"/>
        <rFont val="Calibri"/>
        <family val="2"/>
        <charset val="1"/>
      </rPr>
      <t>(</t>
    </r>
    <r>
      <rPr>
        <sz val="12"/>
        <color theme="1"/>
        <rFont val="B Traffic"/>
        <charset val="178"/>
      </rPr>
      <t>ليشمانيا</t>
    </r>
    <r>
      <rPr>
        <sz val="12"/>
        <color theme="1"/>
        <rFont val="Calibri"/>
        <family val="2"/>
        <charset val="1"/>
      </rPr>
      <t xml:space="preserve">) </t>
    </r>
  </si>
  <si>
    <r>
      <rPr>
        <sz val="12"/>
        <color theme="1"/>
        <rFont val="B Traffic"/>
        <charset val="178"/>
      </rPr>
      <t xml:space="preserve">آزمايش كشت بي‌هوازي </t>
    </r>
    <r>
      <rPr>
        <sz val="12"/>
        <color theme="1"/>
        <rFont val="Calibri"/>
        <family val="2"/>
        <charset val="1"/>
      </rPr>
      <t>(</t>
    </r>
    <r>
      <rPr>
        <sz val="12"/>
        <color theme="1"/>
        <rFont val="B Traffic"/>
        <charset val="178"/>
      </rPr>
      <t>مانند مايع آسيت و مايع پلور</t>
    </r>
    <r>
      <rPr>
        <sz val="12"/>
        <color theme="1"/>
        <rFont val="Calibri"/>
        <family val="2"/>
        <charset val="1"/>
      </rPr>
      <t xml:space="preserve">) </t>
    </r>
  </si>
  <si>
    <r>
      <rPr>
        <sz val="12"/>
        <color theme="1"/>
        <rFont val="B Traffic"/>
        <charset val="178"/>
      </rPr>
      <t xml:space="preserve">آزمايش كشت ترشحات عمومي </t>
    </r>
    <r>
      <rPr>
        <sz val="12"/>
        <color theme="1"/>
        <rFont val="Calibri"/>
        <family val="2"/>
        <charset val="1"/>
      </rPr>
      <t>(</t>
    </r>
    <r>
      <rPr>
        <sz val="12"/>
        <color theme="1"/>
        <rFont val="B Traffic"/>
        <charset val="178"/>
      </rPr>
      <t>مثل گوش، بيني، زخم</t>
    </r>
    <r>
      <rPr>
        <sz val="12"/>
        <color theme="1"/>
        <rFont val="Calibri"/>
        <family val="2"/>
        <charset val="1"/>
      </rPr>
      <t xml:space="preserve">) </t>
    </r>
    <r>
      <rPr>
        <sz val="12"/>
        <color theme="1"/>
        <rFont val="B Traffic"/>
        <charset val="178"/>
      </rPr>
      <t xml:space="preserve">از نظر عوامل ميکروبي </t>
    </r>
  </si>
  <si>
    <t xml:space="preserve">آزمايش كشت ترشحات واژن از نظر عوامل ميکروبي </t>
  </si>
  <si>
    <t xml:space="preserve">آزمايش تعيين گروه شيگلا </t>
  </si>
  <si>
    <t xml:space="preserve">آزمايش کيفي اوره‌آز روي بافت براي هليكوباكتر پيلوري </t>
  </si>
  <si>
    <t xml:space="preserve">آزمايش تجسس ميکروسکوپي مستقيم و كشت هليكوباكتر </t>
  </si>
  <si>
    <t xml:space="preserve">آزمايش كشت كلاميديا </t>
  </si>
  <si>
    <t>آزمايش كشت مايكوپلاسما و یا اوراپلاسما</t>
  </si>
  <si>
    <r>
      <rPr>
        <sz val="12"/>
        <color theme="1"/>
        <rFont val="B Traffic"/>
        <charset val="178"/>
      </rPr>
      <t xml:space="preserve">آزمايش تجسس ميکروسکوپي </t>
    </r>
    <r>
      <rPr>
        <sz val="12"/>
        <color rgb="FF000000"/>
        <rFont val="Calibri"/>
        <family val="2"/>
        <charset val="1"/>
      </rPr>
      <t xml:space="preserve">BK (باسيل کخ) به روش اسيد فست </t>
    </r>
  </si>
  <si>
    <r>
      <rPr>
        <sz val="12"/>
        <color theme="1"/>
        <rFont val="B Traffic"/>
        <charset val="178"/>
      </rPr>
      <t xml:space="preserve">آزمايش كـشت و آنتـي‌بيـوگرام ميكروب سـل </t>
    </r>
    <r>
      <rPr>
        <sz val="12"/>
        <color theme="1"/>
        <rFont val="Calibri"/>
        <family val="2"/>
        <charset val="1"/>
      </rPr>
      <t>(</t>
    </r>
    <r>
      <rPr>
        <sz val="12"/>
        <color theme="1"/>
        <rFont val="B Traffic"/>
        <charset val="178"/>
      </rPr>
      <t xml:space="preserve">حـداقل با اسـتفاده از </t>
    </r>
    <r>
      <rPr>
        <sz val="12"/>
        <color theme="1"/>
        <rFont val="Calibri"/>
        <family val="2"/>
        <charset val="1"/>
      </rPr>
      <t xml:space="preserve">3 </t>
    </r>
    <r>
      <rPr>
        <sz val="12"/>
        <color theme="1"/>
        <rFont val="B Traffic"/>
        <charset val="178"/>
      </rPr>
      <t>نـوع آنتي بيوتيك</t>
    </r>
    <r>
      <rPr>
        <sz val="12"/>
        <color theme="1"/>
        <rFont val="Calibri"/>
        <family val="2"/>
        <charset val="1"/>
      </rPr>
      <t xml:space="preserve">) </t>
    </r>
  </si>
  <si>
    <t xml:space="preserve">آزمايش آنتـي بيـوگرام ميكروب سـل </t>
  </si>
  <si>
    <t xml:space="preserve">آزمايش تجسس ميکروسکوپي مستقيم براي عوامل قارچي </t>
  </si>
  <si>
    <t xml:space="preserve">آزمايش كشت اختصاصي از نظر عوامل قارچي </t>
  </si>
  <si>
    <r>
      <rPr>
        <sz val="12"/>
        <color theme="1"/>
        <rFont val="B Traffic"/>
        <charset val="178"/>
      </rPr>
      <t xml:space="preserve">آزمايش مدفوع براي تجسس ميکروسکوپي انگل </t>
    </r>
    <r>
      <rPr>
        <sz val="12"/>
        <color theme="1"/>
        <rFont val="Calibri"/>
        <family val="2"/>
        <charset val="1"/>
      </rPr>
      <t>(</t>
    </r>
    <r>
      <rPr>
        <sz val="12"/>
        <color theme="1"/>
        <rFont val="B Traffic"/>
        <charset val="178"/>
      </rPr>
      <t>با روشهاي مستقيم و تغليظي</t>
    </r>
    <r>
      <rPr>
        <sz val="12"/>
        <color theme="1"/>
        <rFont val="Calibri"/>
        <family val="2"/>
        <charset val="1"/>
      </rPr>
      <t xml:space="preserve">) </t>
    </r>
    <r>
      <rPr>
        <sz val="12"/>
        <color theme="1"/>
        <rFont val="B Traffic"/>
        <charset val="178"/>
      </rPr>
      <t xml:space="preserve">هر نوبت </t>
    </r>
  </si>
  <si>
    <t xml:space="preserve">آزمايش تجسس خون مخفي در مدفوع هر نوبت </t>
  </si>
  <si>
    <t xml:space="preserve">آزمايش نوار چسب اسكاچ </t>
  </si>
  <si>
    <t xml:space="preserve">تجسس ميکروسکوپي جهت تجسس حشره گال </t>
  </si>
  <si>
    <r>
      <rPr>
        <sz val="12"/>
        <color theme="1"/>
        <rFont val="B Traffic"/>
        <charset val="178"/>
      </rPr>
      <t xml:space="preserve"> اندازه‌گيري کمّي چربي تام مدفوع </t>
    </r>
    <r>
      <rPr>
        <sz val="12"/>
        <color theme="1"/>
        <rFont val="Calibri"/>
        <family val="2"/>
        <charset val="1"/>
      </rPr>
      <t xml:space="preserve">(24 </t>
    </r>
    <r>
      <rPr>
        <sz val="12"/>
        <color theme="1"/>
        <rFont val="B Traffic"/>
        <charset val="178"/>
      </rPr>
      <t xml:space="preserve">تا </t>
    </r>
    <r>
      <rPr>
        <sz val="12"/>
        <color theme="1"/>
        <rFont val="Calibri"/>
        <family val="2"/>
        <charset val="1"/>
      </rPr>
      <t xml:space="preserve">48 </t>
    </r>
    <r>
      <rPr>
        <sz val="12"/>
        <color theme="1"/>
        <rFont val="B Traffic"/>
        <charset val="178"/>
      </rPr>
      <t>ساعته</t>
    </r>
    <r>
      <rPr>
        <sz val="12"/>
        <color theme="1"/>
        <rFont val="Calibri"/>
        <family val="2"/>
        <charset val="1"/>
      </rPr>
      <t xml:space="preserve">) </t>
    </r>
  </si>
  <si>
    <t xml:space="preserve">تشخيص عوامل ويروسي با استفاده از كشت سلولي </t>
  </si>
  <si>
    <r>
      <rPr>
        <sz val="12"/>
        <color theme="1"/>
        <rFont val="B Traffic"/>
        <charset val="178"/>
      </rPr>
      <t xml:space="preserve">آزمايش افتراقي </t>
    </r>
    <r>
      <rPr>
        <sz val="12"/>
        <color rgb="FF000000"/>
        <rFont val="Calibri"/>
        <family val="2"/>
        <charset val="1"/>
      </rPr>
      <t xml:space="preserve">BK </t>
    </r>
  </si>
  <si>
    <t xml:space="preserve">كشت آميب </t>
  </si>
  <si>
    <t xml:space="preserve">كشت ترشح گلو از نظر ديفتري </t>
  </si>
  <si>
    <t xml:space="preserve">كشت ليستريا </t>
  </si>
  <si>
    <t xml:space="preserve">كشت بروسلا روي محيط كاستانيدا </t>
  </si>
  <si>
    <r>
      <rPr>
        <sz val="12"/>
        <color theme="1"/>
        <rFont val="B Traffic"/>
        <charset val="178"/>
      </rPr>
      <t>آزمايش اوره تنفسي (</t>
    </r>
    <r>
      <rPr>
        <sz val="12"/>
        <color rgb="FF000000"/>
        <rFont val="Calibri"/>
        <family val="2"/>
        <charset val="1"/>
      </rPr>
      <t xml:space="preserve">UBT (Urea Breath Test با استفاده از کربن13 يا 14 </t>
    </r>
  </si>
  <si>
    <r>
      <rPr>
        <sz val="12"/>
        <color theme="1"/>
        <rFont val="B Traffic"/>
        <charset val="178"/>
      </rPr>
      <t xml:space="preserve">آزمايش </t>
    </r>
    <r>
      <rPr>
        <sz val="12"/>
        <color rgb="FF000000"/>
        <rFont val="Calibri"/>
        <family val="2"/>
        <charset val="1"/>
      </rPr>
      <t xml:space="preserve">E- Test براي هر آنتي بيوتيك </t>
    </r>
  </si>
  <si>
    <t xml:space="preserve">تشخيص عوامل بيماري‌زا با تکنيک فلورسنت </t>
  </si>
  <si>
    <r>
      <rPr>
        <sz val="12"/>
        <color theme="1"/>
        <rFont val="B Traffic"/>
        <charset val="178"/>
      </rPr>
      <t>تجسس ميکروسکوپي مستقيم براي جسم ليشمن (</t>
    </r>
    <r>
      <rPr>
        <sz val="12"/>
        <color rgb="FF000000"/>
        <rFont val="Calibri"/>
        <family val="2"/>
        <charset val="1"/>
      </rPr>
      <t xml:space="preserve">Leishman Body) </t>
    </r>
  </si>
  <si>
    <r>
      <rPr>
        <sz val="12"/>
        <color theme="1"/>
        <rFont val="B Traffic"/>
        <charset val="178"/>
      </rPr>
      <t xml:space="preserve">نمونه گیری و جداسازی میکروارگانیسم هوازی از خون </t>
    </r>
    <r>
      <rPr>
        <sz val="12"/>
        <color theme="1"/>
        <rFont val="Calibri"/>
        <family val="2"/>
        <charset val="1"/>
      </rPr>
      <t>(</t>
    </r>
    <r>
      <rPr>
        <sz val="12"/>
        <color theme="1"/>
        <rFont val="B Traffic"/>
        <charset val="178"/>
      </rPr>
      <t>روش غیر دستگاهی</t>
    </r>
    <r>
      <rPr>
        <sz val="12"/>
        <color theme="1"/>
        <rFont val="Calibri"/>
        <family val="2"/>
        <charset val="1"/>
      </rPr>
      <t>)</t>
    </r>
  </si>
  <si>
    <r>
      <rPr>
        <sz val="12"/>
        <color rgb="FF000000"/>
        <rFont val="Calibri"/>
        <family val="2"/>
        <charset val="1"/>
      </rPr>
      <t>(</t>
    </r>
    <r>
      <rPr>
        <sz val="12"/>
        <color rgb="FF000000"/>
        <rFont val="B Traffic"/>
        <charset val="178"/>
      </rPr>
      <t>پشتیبانی از مهار مقاومت میکروبی و مدیریت مصرف آنتی بیوتیک</t>
    </r>
    <r>
      <rPr>
        <sz val="12"/>
        <color rgb="FF000000"/>
        <rFont val="Calibri"/>
        <family val="2"/>
        <charset val="1"/>
      </rPr>
      <t>-</t>
    </r>
    <r>
      <rPr>
        <sz val="12"/>
        <color rgb="FF000000"/>
        <rFont val="B Traffic"/>
        <charset val="178"/>
      </rPr>
      <t>اضافه شدن کد میکروبشناسی بیمارستانی</t>
    </r>
    <r>
      <rPr>
        <sz val="12"/>
        <color rgb="FF000000"/>
        <rFont val="Calibri"/>
        <family val="2"/>
        <charset val="1"/>
      </rPr>
      <t>) (</t>
    </r>
    <r>
      <rPr>
        <sz val="12"/>
        <color rgb="FF000000"/>
        <rFont val="B Traffic"/>
        <charset val="178"/>
      </rPr>
      <t>محدود به بیمارستانها و مشروط به رعایت استانداردهای آزمایشگاه مرجع سلامت و ممیزی آزمایشگاههای میکروب شناسی</t>
    </r>
    <r>
      <rPr>
        <sz val="12"/>
        <color rgb="FF000000"/>
        <rFont val="Calibri"/>
        <family val="2"/>
        <charset val="1"/>
      </rPr>
      <t>) (</t>
    </r>
    <r>
      <rPr>
        <sz val="12"/>
        <color rgb="FF000000"/>
        <rFont val="B Traffic"/>
        <charset val="178"/>
      </rPr>
      <t>پوشش بیمه ای منوط به تأیید مراکز پایلوت توسط شورای عالی بیمه می‌باشد</t>
    </r>
    <r>
      <rPr>
        <sz val="12"/>
        <color rgb="FF000000"/>
        <rFont val="Calibri"/>
        <family val="2"/>
        <charset val="1"/>
      </rPr>
      <t>)</t>
    </r>
  </si>
  <si>
    <r>
      <rPr>
        <sz val="12"/>
        <color theme="1"/>
        <rFont val="B Traffic"/>
        <charset val="178"/>
      </rPr>
      <t>نمونه گیری و جداسازی میکروارگانیسم هوازی از خون</t>
    </r>
    <r>
      <rPr>
        <sz val="12"/>
        <color theme="1"/>
        <rFont val="Calibri"/>
        <family val="2"/>
        <charset val="1"/>
      </rPr>
      <t>(</t>
    </r>
    <r>
      <rPr>
        <sz val="12"/>
        <color theme="1"/>
        <rFont val="B Traffic"/>
        <charset val="178"/>
      </rPr>
      <t>روش دستگاهی</t>
    </r>
    <r>
      <rPr>
        <sz val="12"/>
        <color theme="1"/>
        <rFont val="Calibri"/>
        <family val="2"/>
        <charset val="1"/>
      </rPr>
      <t>)</t>
    </r>
  </si>
  <si>
    <r>
      <rPr>
        <sz val="12"/>
        <color theme="1"/>
        <rFont val="B Traffic"/>
        <charset val="178"/>
      </rPr>
      <t>نمونه گیری و جداسازی میکروارگانیسم هوازی در کشت زخم</t>
    </r>
    <r>
      <rPr>
        <sz val="12"/>
        <color theme="1"/>
        <rFont val="Calibri"/>
        <family val="2"/>
        <charset val="1"/>
      </rPr>
      <t>(</t>
    </r>
    <r>
      <rPr>
        <sz val="12"/>
        <color theme="1"/>
        <rFont val="B Traffic"/>
        <charset val="178"/>
      </rPr>
      <t>حداقل چهار محیط</t>
    </r>
    <r>
      <rPr>
        <sz val="12"/>
        <color theme="1"/>
        <rFont val="Calibri"/>
        <family val="2"/>
        <charset val="1"/>
      </rPr>
      <t>)</t>
    </r>
  </si>
  <si>
    <r>
      <rPr>
        <sz val="12"/>
        <color rgb="FF000000"/>
        <rFont val="Calibri"/>
        <family val="2"/>
        <charset val="1"/>
      </rPr>
      <t xml:space="preserve"> (</t>
    </r>
    <r>
      <rPr>
        <sz val="12"/>
        <color rgb="FF000000"/>
        <rFont val="B Traffic"/>
        <charset val="178"/>
      </rPr>
      <t>پشتیبانی از مهار مقاومت میکروبی و مدیریت مصرف آنتی بیوتیک</t>
    </r>
    <r>
      <rPr>
        <sz val="12"/>
        <color rgb="FF000000"/>
        <rFont val="Calibri"/>
        <family val="2"/>
        <charset val="1"/>
      </rPr>
      <t>-</t>
    </r>
    <r>
      <rPr>
        <sz val="12"/>
        <color rgb="FF000000"/>
        <rFont val="B Traffic"/>
        <charset val="178"/>
      </rPr>
      <t>اضافه شدن کد میکروبشناسی بیمارستانی</t>
    </r>
    <r>
      <rPr>
        <sz val="12"/>
        <color rgb="FF000000"/>
        <rFont val="Calibri"/>
        <family val="2"/>
        <charset val="1"/>
      </rPr>
      <t>) (</t>
    </r>
    <r>
      <rPr>
        <sz val="12"/>
        <color rgb="FF000000"/>
        <rFont val="B Traffic"/>
        <charset val="178"/>
      </rPr>
      <t>محدود به بیمارستانها و مشروط به رعایت استانداردهای آزمایشگاه مرجع سلامت و ممیزی آزمایشگاههای میکروب شناسی</t>
    </r>
    <r>
      <rPr>
        <sz val="12"/>
        <color rgb="FF000000"/>
        <rFont val="Calibri"/>
        <family val="2"/>
        <charset val="1"/>
      </rPr>
      <t>) (</t>
    </r>
    <r>
      <rPr>
        <sz val="12"/>
        <color rgb="FF000000"/>
        <rFont val="B Traffic"/>
        <charset val="178"/>
      </rPr>
      <t>پوشش بیمه ای منوط به تأیید مراکز پایلوت توسط شورای عالی بیمه می‌باشد</t>
    </r>
    <r>
      <rPr>
        <sz val="12"/>
        <color rgb="FF000000"/>
        <rFont val="Calibri"/>
        <family val="2"/>
        <charset val="1"/>
      </rPr>
      <t>)</t>
    </r>
  </si>
  <si>
    <t xml:space="preserve">نمونه گیری و جداسازی میکروارگانیسم هوازی در کشت نمونه ادرار </t>
  </si>
  <si>
    <t>نمونه گیری و جداسازی میکروارگانیسم هوازی در کشت نمونه مدفوع</t>
  </si>
  <si>
    <t>نمونه گیری و جداسازی میکروارگانیسم هوازی در کشت نمونه تنفسی</t>
  </si>
  <si>
    <t xml:space="preserve">نمونه گیری و جداسازی میکروارگانیسم هوازی مایعات استریل بدن </t>
  </si>
  <si>
    <t>نمونه گیری و جداسازی میکروارگانیسم هوازی سایر نمونه های بالینی</t>
  </si>
  <si>
    <t>نمونه گیری و جداسازی میکروارگانیسم بی هوازی در نمونه های بالینی</t>
  </si>
  <si>
    <r>
      <rPr>
        <sz val="12"/>
        <color theme="1"/>
        <rFont val="B Traffic"/>
        <charset val="178"/>
      </rPr>
      <t xml:space="preserve">تشخیص فنوتیپیک باکتری های هوازی گرم منفی با رشد سریع(روش </t>
    </r>
    <r>
      <rPr>
        <sz val="12"/>
        <color rgb="FF000000"/>
        <rFont val="Calibri"/>
        <family val="2"/>
        <charset val="1"/>
      </rPr>
      <t xml:space="preserve">Traditional) </t>
    </r>
  </si>
  <si>
    <r>
      <rPr>
        <sz val="12"/>
        <color theme="1"/>
        <rFont val="B Traffic"/>
        <charset val="178"/>
      </rPr>
      <t xml:space="preserve">تشخیص فنوتیپیک باکتری های هوازی گرم منفی با رشد سریع(به روشهایی نظیر </t>
    </r>
    <r>
      <rPr>
        <sz val="12"/>
        <color rgb="FF000000"/>
        <rFont val="Calibri"/>
        <family val="2"/>
        <charset val="1"/>
      </rPr>
      <t>Microwell strip)</t>
    </r>
  </si>
  <si>
    <r>
      <rPr>
        <sz val="12"/>
        <color theme="1"/>
        <rFont val="B Traffic"/>
        <charset val="178"/>
      </rPr>
      <t>تشخیص فنوتیپیک باکتری های هوازی گرم منفی پرنیاز</t>
    </r>
    <r>
      <rPr>
        <sz val="12"/>
        <color theme="1"/>
        <rFont val="Calibri"/>
        <family val="2"/>
        <charset val="1"/>
      </rPr>
      <t>(</t>
    </r>
    <r>
      <rPr>
        <sz val="12"/>
        <color theme="1"/>
        <rFont val="B Traffic"/>
        <charset val="178"/>
      </rPr>
      <t>بروسلا، هموفیلوس، نایسریا و سایر</t>
    </r>
    <r>
      <rPr>
        <sz val="12"/>
        <color theme="1"/>
        <rFont val="Calibri"/>
        <family val="2"/>
        <charset val="1"/>
      </rPr>
      <t xml:space="preserve">) </t>
    </r>
  </si>
  <si>
    <r>
      <rPr>
        <sz val="12"/>
        <color rgb="FF000000"/>
        <rFont val="Calibri"/>
        <family val="2"/>
        <charset val="1"/>
      </rPr>
      <t>(</t>
    </r>
    <r>
      <rPr>
        <sz val="12"/>
        <color rgb="FF000000"/>
        <rFont val="B Traffic"/>
        <charset val="178"/>
      </rPr>
      <t>پشتیبانی از مهار مقاومت میکروبی و مدیریت مصرف آنتی بیوتیک</t>
    </r>
    <r>
      <rPr>
        <sz val="12"/>
        <color rgb="FF000000"/>
        <rFont val="Calibri"/>
        <family val="2"/>
        <charset val="1"/>
      </rPr>
      <t>-</t>
    </r>
    <r>
      <rPr>
        <sz val="12"/>
        <color rgb="FF000000"/>
        <rFont val="B Traffic"/>
        <charset val="178"/>
      </rPr>
      <t>اضافه شدن کد میکروبشناسی بیمارستانی</t>
    </r>
    <r>
      <rPr>
        <sz val="12"/>
        <color rgb="FF000000"/>
        <rFont val="Calibri"/>
        <family val="2"/>
        <charset val="1"/>
      </rPr>
      <t>)(</t>
    </r>
    <r>
      <rPr>
        <sz val="12"/>
        <color rgb="FF000000"/>
        <rFont val="B Traffic"/>
        <charset val="178"/>
      </rPr>
      <t>محدود به بیمارستانها و مشروط به رعایت استانداردهای آزمایشگاه مرجع سلامت و ممیزی آزمایشگاههای میکروب شناسی</t>
    </r>
    <r>
      <rPr>
        <sz val="12"/>
        <color rgb="FF000000"/>
        <rFont val="Calibri"/>
        <family val="2"/>
        <charset val="1"/>
      </rPr>
      <t>) (</t>
    </r>
    <r>
      <rPr>
        <sz val="12"/>
        <color rgb="FF000000"/>
        <rFont val="B Traffic"/>
        <charset val="178"/>
      </rPr>
      <t>پوشش بیمه ای منوط به تأیید مراکز پایلوت توسط شورای عالی بیمه می‌باشد</t>
    </r>
    <r>
      <rPr>
        <sz val="12"/>
        <color rgb="FF000000"/>
        <rFont val="Calibri"/>
        <family val="2"/>
        <charset val="1"/>
      </rPr>
      <t>)</t>
    </r>
  </si>
  <si>
    <t xml:space="preserve">تشخیص فنوتیپیک باکتری های هوازی گرم مثبت </t>
  </si>
  <si>
    <t>رنگ آمیزی گرم برای هرنمونه و یا کلنی ایزوله شده</t>
  </si>
  <si>
    <r>
      <rPr>
        <sz val="12"/>
        <color theme="1"/>
        <rFont val="B Traffic"/>
        <charset val="178"/>
      </rPr>
      <t>تعیین مقاومت میکروبی</t>
    </r>
    <r>
      <rPr>
        <sz val="12"/>
        <color theme="1"/>
        <rFont val="Calibri"/>
        <family val="2"/>
        <charset val="1"/>
      </rPr>
      <t>(</t>
    </r>
    <r>
      <rPr>
        <sz val="12"/>
        <color theme="1"/>
        <rFont val="B Traffic"/>
        <charset val="178"/>
      </rPr>
      <t>هردیسک</t>
    </r>
    <r>
      <rPr>
        <sz val="12"/>
        <color theme="1"/>
        <rFont val="Calibri"/>
        <family val="2"/>
        <charset val="1"/>
      </rPr>
      <t xml:space="preserve">) </t>
    </r>
  </si>
  <si>
    <r>
      <rPr>
        <sz val="12"/>
        <color theme="1"/>
        <rFont val="B Traffic"/>
        <charset val="178"/>
      </rPr>
      <t xml:space="preserve">تشخیص فنوتیپیک </t>
    </r>
    <r>
      <rPr>
        <sz val="12"/>
        <color rgb="FF000000"/>
        <rFont val="Calibri"/>
        <family val="2"/>
        <charset val="1"/>
      </rPr>
      <t xml:space="preserve">ESBL </t>
    </r>
  </si>
  <si>
    <t>تشخیص فنوتیپیک کارباپنماز</t>
  </si>
  <si>
    <r>
      <rPr>
        <sz val="12"/>
        <color theme="1"/>
        <rFont val="B Traffic"/>
        <charset val="178"/>
      </rPr>
      <t xml:space="preserve">تشخیص فنوتیپیک </t>
    </r>
    <r>
      <rPr>
        <sz val="12"/>
        <color rgb="FF000000"/>
        <rFont val="Calibri"/>
        <family val="2"/>
        <charset val="1"/>
      </rPr>
      <t xml:space="preserve">Amp C </t>
    </r>
  </si>
  <si>
    <r>
      <rPr>
        <sz val="12"/>
        <color theme="1"/>
        <rFont val="B Traffic"/>
        <charset val="178"/>
      </rPr>
      <t xml:space="preserve">تشخیص مولکولی </t>
    </r>
    <r>
      <rPr>
        <sz val="12"/>
        <color rgb="FF000000"/>
        <rFont val="Calibri"/>
        <family val="2"/>
        <charset val="1"/>
      </rPr>
      <t xml:space="preserve">MRSA </t>
    </r>
  </si>
  <si>
    <r>
      <rPr>
        <sz val="12"/>
        <color theme="1"/>
        <rFont val="B Traffic"/>
        <charset val="178"/>
      </rPr>
      <t xml:space="preserve">تشخیص مولکولی </t>
    </r>
    <r>
      <rPr>
        <sz val="12"/>
        <color rgb="FF000000"/>
        <rFont val="Calibri"/>
        <family val="2"/>
        <charset val="1"/>
      </rPr>
      <t xml:space="preserve">VRE </t>
    </r>
  </si>
  <si>
    <t xml:space="preserve">تشخیص مولکولی کارباپنماز </t>
  </si>
  <si>
    <r>
      <rPr>
        <sz val="12"/>
        <color theme="1"/>
        <rFont val="B Traffic"/>
        <charset val="178"/>
      </rPr>
      <t xml:space="preserve">تشخیص مولکولی </t>
    </r>
    <r>
      <rPr>
        <sz val="12"/>
        <color rgb="FF000000"/>
        <rFont val="Calibri"/>
        <family val="2"/>
        <charset val="1"/>
      </rPr>
      <t xml:space="preserve">ESBL </t>
    </r>
  </si>
  <si>
    <r>
      <rPr>
        <sz val="12"/>
        <color theme="1"/>
        <rFont val="B Traffic"/>
        <charset val="178"/>
      </rPr>
      <t xml:space="preserve">تشخیص مولکولی </t>
    </r>
    <r>
      <rPr>
        <sz val="12"/>
        <color rgb="FF000000"/>
        <rFont val="Calibri"/>
        <family val="2"/>
        <charset val="1"/>
      </rPr>
      <t xml:space="preserve">Amp C </t>
    </r>
  </si>
  <si>
    <r>
      <rPr>
        <sz val="12"/>
        <color theme="1"/>
        <rFont val="B Traffic"/>
        <charset val="178"/>
      </rPr>
      <t>آزمايش كامل مايع مني (</t>
    </r>
    <r>
      <rPr>
        <sz val="12"/>
        <color rgb="FF000000"/>
        <rFont val="Calibri"/>
        <family val="2"/>
        <charset val="1"/>
      </rPr>
      <t xml:space="preserve">Semen Analysis) شامل ارزیابی حجم، شمارش، حرکت و مورفولوژی اسپرم بطور کامل به روش دستی </t>
    </r>
  </si>
  <si>
    <r>
      <rPr>
        <sz val="12"/>
        <color theme="1"/>
        <rFont val="B Traffic"/>
        <charset val="178"/>
      </rPr>
      <t xml:space="preserve"> آزمايش كامل مايع مني (</t>
    </r>
    <r>
      <rPr>
        <sz val="12"/>
        <color rgb="FF000000"/>
        <rFont val="Calibri"/>
        <family val="2"/>
        <charset val="1"/>
      </rPr>
      <t xml:space="preserve">Semen Analysis) شامل ارزیابی حجم، شمارش، حرکت و مورفولوژی اسپرم بطور کامل دستگاه خودکار </t>
    </r>
  </si>
  <si>
    <t xml:space="preserve">اندازه‌گيري فروكتوز مايع مني </t>
  </si>
  <si>
    <r>
      <rPr>
        <sz val="12"/>
        <color theme="1"/>
        <rFont val="B Traffic"/>
        <charset val="178"/>
      </rPr>
      <t>آزمايش بعد از مقاربت (</t>
    </r>
    <r>
      <rPr>
        <sz val="12"/>
        <color rgb="FF000000"/>
        <rFont val="Calibri"/>
        <family val="2"/>
        <charset val="1"/>
      </rPr>
      <t xml:space="preserve">PCT) </t>
    </r>
  </si>
  <si>
    <r>
      <rPr>
        <sz val="12"/>
        <color theme="1"/>
        <rFont val="B Traffic"/>
        <charset val="178"/>
      </rPr>
      <t>آزمايش روتين مايعات بدن</t>
    </r>
    <r>
      <rPr>
        <sz val="12"/>
        <color theme="1"/>
        <rFont val="Calibri"/>
        <family val="2"/>
        <charset val="1"/>
      </rPr>
      <t xml:space="preserve">: </t>
    </r>
    <r>
      <rPr>
        <sz val="12"/>
        <color theme="1"/>
        <rFont val="B Traffic"/>
        <charset val="178"/>
      </rPr>
      <t xml:space="preserve">شامل گلوکز، پروتئين و تجسس ميکروسکوپي و شمارش سلولها در مایع مغزي نخاع، مايع مفاصل، مايع آسيت، مايع پلور و ساير مايعات بدن </t>
    </r>
  </si>
  <si>
    <r>
      <rPr>
        <sz val="12"/>
        <color theme="1"/>
        <rFont val="B Traffic"/>
        <charset val="178"/>
      </rPr>
      <t xml:space="preserve">آزمايش تجسس ميکروسکوپي مستقيم ترشحات و رنگ آميزي </t>
    </r>
    <r>
      <rPr>
        <sz val="12"/>
        <color theme="1"/>
        <rFont val="Calibri"/>
        <family val="2"/>
        <charset val="1"/>
      </rPr>
      <t>(</t>
    </r>
    <r>
      <rPr>
        <sz val="12"/>
        <color theme="1"/>
        <rFont val="B Traffic"/>
        <charset val="178"/>
      </rPr>
      <t>مانند ترشحات گوش، بيني، واژينال و غيره</t>
    </r>
    <r>
      <rPr>
        <sz val="12"/>
        <color theme="1"/>
        <rFont val="Calibri"/>
        <family val="2"/>
        <charset val="1"/>
      </rPr>
      <t xml:space="preserve">) </t>
    </r>
  </si>
  <si>
    <r>
      <rPr>
        <sz val="12"/>
        <color theme="1"/>
        <rFont val="B Traffic"/>
        <charset val="178"/>
      </rPr>
      <t>آزمايش (</t>
    </r>
    <r>
      <rPr>
        <sz val="12"/>
        <color rgb="FF000000"/>
        <rFont val="Calibri"/>
        <family val="2"/>
        <charset val="1"/>
      </rPr>
      <t xml:space="preserve">Hypo Osmotic Swelling (HOS </t>
    </r>
  </si>
  <si>
    <t>آزمایش تشخیص پارگی کیسه آب جنین</t>
  </si>
  <si>
    <r>
      <rPr>
        <sz val="12"/>
        <color theme="1"/>
        <rFont val="B Traffic"/>
        <charset val="178"/>
      </rPr>
      <t xml:space="preserve">استخراج </t>
    </r>
    <r>
      <rPr>
        <sz val="12"/>
        <color rgb="FF000000"/>
        <rFont val="Calibri"/>
        <family val="2"/>
        <charset val="1"/>
      </rPr>
      <t xml:space="preserve">DNA </t>
    </r>
  </si>
  <si>
    <r>
      <rPr>
        <sz val="12"/>
        <color theme="1"/>
        <rFont val="B Traffic"/>
        <charset val="178"/>
      </rPr>
      <t xml:space="preserve">استخراج </t>
    </r>
    <r>
      <rPr>
        <sz val="12"/>
        <color rgb="FF000000"/>
        <rFont val="Calibri"/>
        <family val="2"/>
        <charset val="1"/>
      </rPr>
      <t xml:space="preserve">RNA </t>
    </r>
  </si>
  <si>
    <r>
      <rPr>
        <sz val="12"/>
        <color theme="1"/>
        <rFont val="B Traffic"/>
        <charset val="178"/>
      </rPr>
      <t xml:space="preserve">شناسايي کروموزوم حامل جهش از طريق </t>
    </r>
    <r>
      <rPr>
        <sz val="12"/>
        <color rgb="FF000000"/>
        <rFont val="Calibri"/>
        <family val="2"/>
        <charset val="1"/>
      </rPr>
      <t xml:space="preserve">PCR/RFLP يا بررسي حذف از طريق PCR يا بررسي تکرارهاي ژنومي(مثلا VNTR) يا تعيين جهش با روش PCR </t>
    </r>
  </si>
  <si>
    <r>
      <rPr>
        <sz val="12"/>
        <color theme="1"/>
        <rFont val="B Traffic"/>
        <charset val="178"/>
      </rPr>
      <t xml:space="preserve">بررسي متيلاسيون به روش </t>
    </r>
    <r>
      <rPr>
        <sz val="12"/>
        <color rgb="FF000000"/>
        <rFont val="Calibri"/>
        <family val="2"/>
        <charset val="1"/>
      </rPr>
      <t xml:space="preserve">PCR </t>
    </r>
  </si>
  <si>
    <t xml:space="preserve">دات بلات يا اسلات بلات </t>
  </si>
  <si>
    <r>
      <rPr>
        <sz val="12"/>
        <color theme="1"/>
        <rFont val="B Traffic"/>
        <charset val="178"/>
      </rPr>
      <t xml:space="preserve">بررسي ميکرودلسيون ها با ترکيبي از </t>
    </r>
    <r>
      <rPr>
        <sz val="12"/>
        <color rgb="FF000000"/>
        <rFont val="Calibri"/>
        <family val="2"/>
        <charset val="1"/>
      </rPr>
      <t xml:space="preserve">PCR و ساترن بلات يا MLPA </t>
    </r>
  </si>
  <si>
    <t xml:space="preserve">بررسي تكرارهاي ژنومي </t>
  </si>
  <si>
    <r>
      <rPr>
        <sz val="12"/>
        <color theme="1"/>
        <rFont val="B Traffic"/>
        <charset val="178"/>
      </rPr>
      <t xml:space="preserve">تعيين توالي يک آمپلیکن </t>
    </r>
    <r>
      <rPr>
        <sz val="12"/>
        <color theme="1"/>
        <rFont val="Calibri"/>
        <family val="2"/>
        <charset val="1"/>
      </rPr>
      <t>(</t>
    </r>
    <r>
      <rPr>
        <sz val="12"/>
        <color theme="1"/>
        <rFont val="B Traffic"/>
        <charset val="178"/>
      </rPr>
      <t>تعداد آمپلیکن ها بر اساس نوع بيماريها تعيين مي گردد</t>
    </r>
    <r>
      <rPr>
        <sz val="12"/>
        <color theme="1"/>
        <rFont val="Calibri"/>
        <family val="2"/>
        <charset val="1"/>
      </rPr>
      <t>)</t>
    </r>
  </si>
  <si>
    <r>
      <rPr>
        <sz val="12"/>
        <color theme="1"/>
        <rFont val="B Traffic"/>
        <charset val="178"/>
      </rPr>
      <t xml:space="preserve">استفاده از </t>
    </r>
    <r>
      <rPr>
        <sz val="12"/>
        <color rgb="FF000000"/>
        <rFont val="Calibri"/>
        <family val="2"/>
        <charset val="1"/>
      </rPr>
      <t xml:space="preserve">PCR کمي براي تعيين بار ساير عوامل بيماري زا </t>
    </r>
  </si>
  <si>
    <r>
      <rPr>
        <sz val="12"/>
        <color theme="1"/>
        <rFont val="B Traffic"/>
        <charset val="178"/>
      </rPr>
      <t xml:space="preserve">استفاده از </t>
    </r>
    <r>
      <rPr>
        <sz val="12"/>
        <color rgb="FF000000"/>
        <rFont val="Calibri"/>
        <family val="2"/>
        <charset val="1"/>
      </rPr>
      <t xml:space="preserve">RT/PCR کمي براي تعيين بار ساير عوامل بيماري زا </t>
    </r>
  </si>
  <si>
    <r>
      <rPr>
        <sz val="12"/>
        <color theme="1"/>
        <rFont val="B Traffic"/>
        <charset val="178"/>
      </rPr>
      <t xml:space="preserve">استفاده از </t>
    </r>
    <r>
      <rPr>
        <sz val="12"/>
        <color rgb="FF000000"/>
        <rFont val="Calibri"/>
        <family val="2"/>
        <charset val="1"/>
      </rPr>
      <t xml:space="preserve">RT/PCR کمي براي تعيين بار HIV </t>
    </r>
  </si>
  <si>
    <r>
      <rPr>
        <sz val="12"/>
        <color theme="1"/>
        <rFont val="B Traffic"/>
        <charset val="178"/>
      </rPr>
      <t xml:space="preserve">استفاده از </t>
    </r>
    <r>
      <rPr>
        <sz val="12"/>
        <color rgb="FF000000"/>
        <rFont val="Calibri"/>
        <family val="2"/>
        <charset val="1"/>
      </rPr>
      <t xml:space="preserve">RT/PCR کمي براي تعيين بار ويروس هپاتيت C </t>
    </r>
  </si>
  <si>
    <r>
      <rPr>
        <sz val="12"/>
        <color theme="1"/>
        <rFont val="B Traffic"/>
        <charset val="178"/>
      </rPr>
      <t xml:space="preserve">استفاده از </t>
    </r>
    <r>
      <rPr>
        <sz val="12"/>
        <color rgb="FF000000"/>
        <rFont val="Calibri"/>
        <family val="2"/>
        <charset val="1"/>
      </rPr>
      <t xml:space="preserve">PCR کمي براي تعيين بار CMV </t>
    </r>
  </si>
  <si>
    <r>
      <rPr>
        <sz val="12"/>
        <color theme="1"/>
        <rFont val="B Traffic"/>
        <charset val="178"/>
      </rPr>
      <t xml:space="preserve">استفاده از </t>
    </r>
    <r>
      <rPr>
        <sz val="12"/>
        <color rgb="FF000000"/>
        <rFont val="Calibri"/>
        <family val="2"/>
        <charset val="1"/>
      </rPr>
      <t xml:space="preserve">PCR کمي براي تعيين بار ويروس هپاتيت B </t>
    </r>
  </si>
  <si>
    <r>
      <rPr>
        <sz val="12"/>
        <color theme="1"/>
        <rFont val="Calibri"/>
        <family val="2"/>
        <charset val="1"/>
      </rPr>
      <t>RT/PCR</t>
    </r>
    <r>
      <rPr>
        <sz val="12"/>
        <color rgb="FF000000"/>
        <rFont val="Calibri"/>
        <family val="2"/>
        <charset val="1"/>
      </rPr>
      <t xml:space="preserve"> کمي براي ژنتيک پزشکي </t>
    </r>
  </si>
  <si>
    <r>
      <rPr>
        <sz val="12"/>
        <color theme="1"/>
        <rFont val="Calibri"/>
        <family val="2"/>
        <charset val="1"/>
      </rPr>
      <t>PCR</t>
    </r>
    <r>
      <rPr>
        <sz val="12"/>
        <color rgb="FF000000"/>
        <rFont val="Calibri"/>
        <family val="2"/>
        <charset val="1"/>
      </rPr>
      <t xml:space="preserve"> کيفي براي CMV </t>
    </r>
  </si>
  <si>
    <r>
      <rPr>
        <sz val="12"/>
        <color theme="1"/>
        <rFont val="Calibri"/>
        <family val="2"/>
        <charset val="1"/>
      </rPr>
      <t>PCR</t>
    </r>
    <r>
      <rPr>
        <sz val="12"/>
        <color rgb="FF000000"/>
        <rFont val="Calibri"/>
        <family val="2"/>
        <charset val="1"/>
      </rPr>
      <t xml:space="preserve"> کيفي براي MTB </t>
    </r>
  </si>
  <si>
    <r>
      <rPr>
        <sz val="12"/>
        <color theme="1"/>
        <rFont val="Calibri"/>
        <family val="2"/>
        <charset val="1"/>
      </rPr>
      <t>PCR</t>
    </r>
    <r>
      <rPr>
        <sz val="12"/>
        <color rgb="FF000000"/>
        <rFont val="Calibri"/>
        <family val="2"/>
        <charset val="1"/>
      </rPr>
      <t xml:space="preserve"> کيفي براي HBV </t>
    </r>
  </si>
  <si>
    <r>
      <rPr>
        <sz val="12"/>
        <color theme="1"/>
        <rFont val="Calibri"/>
        <family val="2"/>
        <charset val="1"/>
      </rPr>
      <t>PCR</t>
    </r>
    <r>
      <rPr>
        <sz val="12"/>
        <color rgb="FF000000"/>
        <rFont val="Calibri"/>
        <family val="2"/>
        <charset val="1"/>
      </rPr>
      <t xml:space="preserve"> کيفي براي HSV </t>
    </r>
  </si>
  <si>
    <r>
      <rPr>
        <sz val="12"/>
        <color theme="1"/>
        <rFont val="Calibri"/>
        <family val="2"/>
        <charset val="1"/>
      </rPr>
      <t>PCR</t>
    </r>
    <r>
      <rPr>
        <sz val="12"/>
        <color rgb="FF000000"/>
        <rFont val="Calibri"/>
        <family val="2"/>
        <charset val="1"/>
      </rPr>
      <t xml:space="preserve"> کيفي براي ساير عوامل بيماري زا </t>
    </r>
  </si>
  <si>
    <r>
      <rPr>
        <sz val="12"/>
        <color theme="1"/>
        <rFont val="Calibri"/>
        <family val="2"/>
        <charset val="1"/>
      </rPr>
      <t>PCR/RT</t>
    </r>
    <r>
      <rPr>
        <sz val="12"/>
        <color rgb="FF000000"/>
        <rFont val="Calibri"/>
        <family val="2"/>
        <charset val="1"/>
      </rPr>
      <t xml:space="preserve"> کيفي براي ويروسهاي JC/BK </t>
    </r>
  </si>
  <si>
    <r>
      <rPr>
        <sz val="12"/>
        <color theme="1"/>
        <rFont val="Calibri"/>
        <family val="2"/>
        <charset val="1"/>
      </rPr>
      <t>PCR/RT</t>
    </r>
    <r>
      <rPr>
        <sz val="12"/>
        <color rgb="FF000000"/>
        <rFont val="Calibri"/>
        <family val="2"/>
        <charset val="1"/>
      </rPr>
      <t xml:space="preserve"> کيفي براي HIV </t>
    </r>
  </si>
  <si>
    <r>
      <rPr>
        <sz val="12"/>
        <color theme="1"/>
        <rFont val="Calibri"/>
        <family val="2"/>
        <charset val="1"/>
      </rPr>
      <t>RT/PCR</t>
    </r>
    <r>
      <rPr>
        <sz val="12"/>
        <color rgb="FF000000"/>
        <rFont val="Calibri"/>
        <family val="2"/>
        <charset val="1"/>
      </rPr>
      <t xml:space="preserve"> کيفي براي ويروس هپاتيت C </t>
    </r>
  </si>
  <si>
    <r>
      <rPr>
        <sz val="12"/>
        <color theme="1"/>
        <rFont val="Calibri"/>
        <family val="2"/>
        <charset val="1"/>
      </rPr>
      <t>RT/PCR</t>
    </r>
    <r>
      <rPr>
        <sz val="12"/>
        <color rgb="FF000000"/>
        <rFont val="Calibri"/>
        <family val="2"/>
        <charset val="1"/>
      </rPr>
      <t xml:space="preserve"> کيفي براي ساير عوامل بيماري زا </t>
    </r>
  </si>
  <si>
    <r>
      <rPr>
        <sz val="12"/>
        <color theme="1"/>
        <rFont val="Calibri"/>
        <family val="2"/>
        <charset val="1"/>
      </rPr>
      <t>HLAABDR</t>
    </r>
    <r>
      <rPr>
        <sz val="12"/>
        <color rgb="FF000000"/>
        <rFont val="Calibri"/>
        <family val="2"/>
        <charset val="1"/>
      </rPr>
      <t xml:space="preserve"> به روش PCR با 96 پرایمر</t>
    </r>
  </si>
  <si>
    <r>
      <rPr>
        <sz val="12"/>
        <color theme="1"/>
        <rFont val="Calibri"/>
        <family val="2"/>
        <charset val="1"/>
      </rPr>
      <t>HLA ABC</t>
    </r>
    <r>
      <rPr>
        <sz val="12"/>
        <color rgb="FF000000"/>
        <rFont val="Calibri"/>
        <family val="2"/>
        <charset val="1"/>
      </rPr>
      <t xml:space="preserve"> به روش PCR با 96 پرايمر </t>
    </r>
  </si>
  <si>
    <r>
      <rPr>
        <sz val="12"/>
        <color theme="1"/>
        <rFont val="B Traffic"/>
        <charset val="178"/>
      </rPr>
      <t xml:space="preserve">تعيين پرايمرها با استفاده از </t>
    </r>
    <r>
      <rPr>
        <sz val="12"/>
        <color rgb="FF000000"/>
        <rFont val="Calibri"/>
        <family val="2"/>
        <charset val="1"/>
      </rPr>
      <t xml:space="preserve">PCR براي تشخيص آلل هاي DQBI,DQAL,HLA هر يک به تنهايي </t>
    </r>
  </si>
  <si>
    <r>
      <rPr>
        <sz val="12"/>
        <color theme="1"/>
        <rFont val="B Traffic"/>
        <charset val="178"/>
      </rPr>
      <t xml:space="preserve">تعيين پرايمرها با استفاده از </t>
    </r>
    <r>
      <rPr>
        <sz val="12"/>
        <color rgb="FF000000"/>
        <rFont val="Calibri"/>
        <family val="2"/>
        <charset val="1"/>
      </rPr>
      <t xml:space="preserve">PCR براي تشخيص آلل‌هاي DRB3,DRB2,DRB1,HLA هر يک به تنهايي </t>
    </r>
  </si>
  <si>
    <r>
      <rPr>
        <sz val="12"/>
        <color theme="1"/>
        <rFont val="B Traffic"/>
        <charset val="178"/>
      </rPr>
      <t xml:space="preserve">آزمایش </t>
    </r>
    <r>
      <rPr>
        <sz val="12"/>
        <color theme="1"/>
        <rFont val="Calibri"/>
        <family val="2"/>
        <charset val="1"/>
      </rPr>
      <t xml:space="preserve">HLA Typing  </t>
    </r>
    <r>
      <rPr>
        <sz val="12"/>
        <color theme="1"/>
        <rFont val="B Traffic"/>
        <charset val="178"/>
      </rPr>
      <t xml:space="preserve">با روش توالی‌یابی </t>
    </r>
    <r>
      <rPr>
        <sz val="12"/>
        <color theme="1"/>
        <rFont val="Calibri"/>
        <family val="2"/>
        <charset val="1"/>
      </rPr>
      <t xml:space="preserve">(HLA Typing High Resolution) </t>
    </r>
    <r>
      <rPr>
        <sz val="12"/>
        <color theme="1"/>
        <rFont val="B Traffic"/>
        <charset val="178"/>
      </rPr>
      <t xml:space="preserve">صرفاً برای پیوند مغز استخوان، کلیه، روده و پانکراس </t>
    </r>
  </si>
  <si>
    <r>
      <rPr>
        <sz val="12"/>
        <color rgb="FF000000"/>
        <rFont val="Calibri"/>
        <family val="2"/>
        <charset val="1"/>
      </rPr>
      <t>(</t>
    </r>
    <r>
      <rPr>
        <sz val="12"/>
        <color rgb="FF000000"/>
        <rFont val="B Traffic"/>
        <charset val="178"/>
      </rPr>
      <t>قیمت تولید داده خام به‌عنوان بخش از جزء فنی بر اساس اعلام رسمی وزارت بهداشت، درمان و آموزش پزشکی قابل محاسبه و پرداخت می‌باشد</t>
    </r>
    <r>
      <rPr>
        <sz val="12"/>
        <color rgb="FF000000"/>
        <rFont val="Calibri"/>
        <family val="2"/>
        <charset val="1"/>
      </rPr>
      <t>) (</t>
    </r>
    <r>
      <rPr>
        <sz val="12"/>
        <color rgb="FF000000"/>
        <rFont val="B Traffic"/>
        <charset val="178"/>
      </rPr>
      <t>این کد صرفاً در صورت تجویز پزشکان فوق تخصص خون و آنکولوژی، نفرولوژی و پیوند کلیه، دکترای تخصصی ایمنولوژی پزشکی و ژنتیک پزشکی، تحت پوشش سازمان‌های بیمه‌گر می‌باشد</t>
    </r>
    <r>
      <rPr>
        <sz val="12"/>
        <color rgb="FF000000"/>
        <rFont val="Calibri"/>
        <family val="2"/>
        <charset val="1"/>
      </rPr>
      <t>)</t>
    </r>
  </si>
  <si>
    <r>
      <rPr>
        <sz val="12"/>
        <color rgb="FF000000"/>
        <rFont val="B Traffic"/>
        <charset val="178"/>
      </rPr>
      <t xml:space="preserve">تست گلوبال تشخیص آزمایشگاهی </t>
    </r>
    <r>
      <rPr>
        <sz val="12"/>
        <color rgb="FF000000"/>
        <rFont val="Calibri"/>
        <family val="2"/>
        <charset val="1"/>
      </rPr>
      <t xml:space="preserve">Covid-19 (انجام RT-PCR و استخراج RNA)
</t>
    </r>
    <r>
      <rPr>
        <sz val="12"/>
        <color rgb="FF000000"/>
        <rFont val="B Traffic"/>
        <charset val="178"/>
      </rPr>
      <t>قیمت مجموعه ابزارهای (کیت) تولید داخل به عنوان بخشی از جزء فنی براساس اعلام رسمی وزارت بهداشت، درمان و آموزش پزشکی ، به طور جداگانه قابل محاسبه و پرداخت است.</t>
    </r>
  </si>
  <si>
    <t>4.86</t>
  </si>
  <si>
    <r>
      <rPr>
        <sz val="12"/>
        <color rgb="FF000000"/>
        <rFont val="B Traffic"/>
        <charset val="178"/>
      </rPr>
      <t xml:space="preserve">تست رپید </t>
    </r>
    <r>
      <rPr>
        <sz val="12"/>
        <color rgb="FF000000"/>
        <rFont val="Calibri"/>
        <family val="2"/>
        <charset val="1"/>
      </rPr>
      <t xml:space="preserve">Covid-19
</t>
    </r>
    <r>
      <rPr>
        <sz val="12"/>
        <color rgb="FF000000"/>
        <rFont val="B Traffic"/>
        <charset val="178"/>
      </rPr>
      <t>قیمت مجموعه ابزارهای (کیت) تولید داخل به عنوان بخشی از جزء فنی براساس اعلام رسمی وزارت بهداشت، درمان و آموزش پزشکی، به طور جداگانه قابل محاسبه و پرداخت است.</t>
    </r>
  </si>
  <si>
    <t>0.65</t>
  </si>
  <si>
    <r>
      <rPr>
        <sz val="12"/>
        <color rgb="FF000000"/>
        <rFont val="B Traffic"/>
        <charset val="178"/>
      </rPr>
      <t xml:space="preserve">آزمایش تشخیص ایمنی شناسی (ایمنولوژیک) آنتی ژن ویروس عامل کووید </t>
    </r>
    <r>
      <rPr>
        <sz val="12"/>
        <color rgb="FF000000"/>
        <rFont val="Calibri"/>
        <family val="2"/>
        <charset val="1"/>
      </rPr>
      <t xml:space="preserve">19
</t>
    </r>
    <r>
      <rPr>
        <sz val="12"/>
        <color rgb="FF000000"/>
        <rFont val="B Traffic"/>
        <charset val="178"/>
      </rPr>
      <t>قیمت  مجموعه ابزارهای (کیت) تولید داخل علاوه بر جزء فنی براساس اعلام رسمی وزارت بهداشت، درمان و آموزش پزشکی، به طور جداگانه قابل محاسبه و پرداخت است.</t>
    </r>
  </si>
  <si>
    <t>0.72</t>
  </si>
  <si>
    <t xml:space="preserve">جستجو و تعيين مقدار هر يك از سموم در خون و ساير نمونه‌ها </t>
  </si>
  <si>
    <t xml:space="preserve">آزمايش تشخيصي از لكه‌هاي خون </t>
  </si>
  <si>
    <t xml:space="preserve">آزمايش كامل سم شناسي روي مواد غذايي يا امعاء و احشاء </t>
  </si>
  <si>
    <t xml:space="preserve">آزمايش مواد نامعلوم از نظر نوع و سميت </t>
  </si>
  <si>
    <t xml:space="preserve">آزمايش مواد غذايي براي هر آزمايش </t>
  </si>
  <si>
    <t xml:space="preserve">تعيين گروه خون لكه‌ها و مو و تجسس اسپرم </t>
  </si>
  <si>
    <r>
      <rPr>
        <sz val="12"/>
        <color theme="1"/>
        <rFont val="B Traffic"/>
        <charset val="178"/>
      </rPr>
      <t xml:space="preserve">تشخيص </t>
    </r>
    <r>
      <rPr>
        <sz val="12"/>
        <color rgb="FF000000"/>
        <rFont val="Calibri"/>
        <family val="2"/>
        <charset val="1"/>
      </rPr>
      <t xml:space="preserve">CO در نمونه خون جسد </t>
    </r>
  </si>
  <si>
    <t xml:space="preserve">تعيين نوع دارو و ماده مخدر در ادرار جسد </t>
  </si>
  <si>
    <t xml:space="preserve">تعيين نوع دارو و ماده مخدر در خون جسد </t>
  </si>
  <si>
    <r>
      <rPr>
        <sz val="12"/>
        <color theme="1"/>
        <rFont val="B Traffic"/>
        <charset val="178"/>
      </rPr>
      <t xml:space="preserve">تعيين گروه </t>
    </r>
    <r>
      <rPr>
        <sz val="12"/>
        <color rgb="FF000000"/>
        <rFont val="Calibri"/>
        <family val="2"/>
        <charset val="1"/>
      </rPr>
      <t xml:space="preserve">ABH </t>
    </r>
  </si>
  <si>
    <r>
      <rPr>
        <sz val="12"/>
        <color theme="1"/>
        <rFont val="B Traffic"/>
        <charset val="178"/>
      </rPr>
      <t xml:space="preserve">بررسي خويشاوندي از طريق بررسي </t>
    </r>
    <r>
      <rPr>
        <sz val="12"/>
        <color theme="1"/>
        <rFont val="Calibri"/>
        <family val="2"/>
        <charset val="1"/>
      </rPr>
      <t xml:space="preserve">16 منطقه </t>
    </r>
    <r>
      <rPr>
        <sz val="12"/>
        <color rgb="FF000000"/>
        <rFont val="Calibri"/>
        <family val="2"/>
        <charset val="1"/>
      </rPr>
      <t xml:space="preserve">STR مولکول DNA به ازاي هر فرد </t>
    </r>
  </si>
  <si>
    <r>
      <rPr>
        <sz val="12"/>
        <color theme="1"/>
        <rFont val="B Traffic"/>
        <charset val="178"/>
      </rPr>
      <t xml:space="preserve">بررسي خويشاوندي از طريق بررسي </t>
    </r>
    <r>
      <rPr>
        <sz val="12"/>
        <color rgb="FF000000"/>
        <rFont val="Calibri"/>
        <family val="2"/>
        <charset val="1"/>
      </rPr>
      <t xml:space="preserve">DNA ميتوکندري به ازاي هر نفر </t>
    </r>
  </si>
  <si>
    <r>
      <rPr>
        <sz val="12"/>
        <color theme="1"/>
        <rFont val="B Traffic"/>
        <charset val="178"/>
      </rPr>
      <t xml:space="preserve">بررسي خويشاوندي از طريق بررسي </t>
    </r>
    <r>
      <rPr>
        <sz val="12"/>
        <color rgb="FF000000"/>
        <rFont val="Calibri"/>
        <family val="2"/>
        <charset val="1"/>
      </rPr>
      <t xml:space="preserve">YSTR به ازاي هر نفر </t>
    </r>
  </si>
  <si>
    <r>
      <rPr>
        <sz val="12"/>
        <color theme="1"/>
        <rFont val="B Traffic"/>
        <charset val="178"/>
      </rPr>
      <t xml:space="preserve">تطبيق نمونه‌ها از طريق </t>
    </r>
    <r>
      <rPr>
        <sz val="12"/>
        <color rgb="FF000000"/>
        <rFont val="Calibri"/>
        <family val="2"/>
        <charset val="1"/>
      </rPr>
      <t xml:space="preserve">DNA Typing به ازاي هر نمونه </t>
    </r>
  </si>
  <si>
    <r>
      <rPr>
        <sz val="12"/>
        <color theme="1"/>
        <rFont val="B Traffic"/>
        <charset val="178"/>
      </rPr>
      <t xml:space="preserve">تطبيق نمونه‌ها از طريق </t>
    </r>
    <r>
      <rPr>
        <sz val="12"/>
        <color rgb="FF000000"/>
        <rFont val="Calibri"/>
        <family val="2"/>
        <charset val="1"/>
      </rPr>
      <t xml:space="preserve">Y-STR به ازاي هر نمونه </t>
    </r>
  </si>
  <si>
    <t xml:space="preserve">تعيين توالي نوکلئوتيدها در هر نمونه </t>
  </si>
  <si>
    <t xml:space="preserve">تعيين گروه خون لکه و مو </t>
  </si>
  <si>
    <t xml:space="preserve">تجسس اسپرم در البسه و سواب‌ها </t>
  </si>
  <si>
    <t xml:space="preserve">تعيين گروه خوني اسپرم </t>
  </si>
  <si>
    <t xml:space="preserve">آنتي بادي پلاکتي به روش الايزا </t>
  </si>
  <si>
    <r>
      <rPr>
        <sz val="12"/>
        <color theme="1"/>
        <rFont val="B Traffic"/>
        <charset val="178"/>
      </rPr>
      <t>دابل ماركر براي غربالگري سندرم داون شامل (</t>
    </r>
    <r>
      <rPr>
        <sz val="12"/>
        <color rgb="FF000000"/>
        <rFont val="Calibri"/>
        <family val="2"/>
        <charset val="1"/>
      </rPr>
      <t xml:space="preserve">PADA+FreeBeta) </t>
    </r>
  </si>
  <si>
    <r>
      <rPr>
        <sz val="12"/>
        <color theme="1"/>
        <rFont val="B Traffic"/>
        <charset val="178"/>
      </rPr>
      <t>تريپل ماركر براي غربالگري سندروم داون (</t>
    </r>
    <r>
      <rPr>
        <sz val="12"/>
        <color rgb="FF000000"/>
        <rFont val="Calibri"/>
        <family val="2"/>
        <charset val="1"/>
      </rPr>
      <t xml:space="preserve">aFP+Beta titer+unconjocated Estriol) </t>
    </r>
  </si>
  <si>
    <r>
      <rPr>
        <sz val="12"/>
        <color theme="1"/>
        <rFont val="B Traffic"/>
        <charset val="178"/>
      </rPr>
      <t xml:space="preserve">كــوادروپـل ماركــر براي غربالگــري سنــدروم داون شــامل </t>
    </r>
    <r>
      <rPr>
        <sz val="12"/>
        <color rgb="FF000000"/>
        <rFont val="Calibri"/>
        <family val="2"/>
        <charset val="1"/>
      </rPr>
      <t xml:space="preserve">inhibiniA+ aFP+ Beta titer+Unconjucated Estriol </t>
    </r>
  </si>
  <si>
    <r>
      <rPr>
        <sz val="12"/>
        <color theme="1"/>
        <rFont val="B Traffic"/>
        <charset val="178"/>
      </rPr>
      <t>بتا تالاسمي</t>
    </r>
    <r>
      <rPr>
        <sz val="12"/>
        <color theme="1"/>
        <rFont val="Calibri"/>
        <family val="2"/>
        <charset val="1"/>
      </rPr>
      <t xml:space="preserve">/ </t>
    </r>
    <r>
      <rPr>
        <sz val="12"/>
        <color theme="1"/>
        <rFont val="B Traffic"/>
        <charset val="178"/>
      </rPr>
      <t xml:space="preserve">مرحله دوم تعيين وضعيت جنين </t>
    </r>
  </si>
  <si>
    <r>
      <rPr>
        <sz val="12"/>
        <color theme="1"/>
        <rFont val="B Traffic"/>
        <charset val="178"/>
      </rPr>
      <t>آلفا تالاسمي</t>
    </r>
    <r>
      <rPr>
        <sz val="12"/>
        <color theme="1"/>
        <rFont val="Calibri"/>
        <family val="2"/>
        <charset val="1"/>
      </rPr>
      <t xml:space="preserve">/ </t>
    </r>
    <r>
      <rPr>
        <sz val="12"/>
        <color theme="1"/>
        <rFont val="B Traffic"/>
        <charset val="178"/>
      </rPr>
      <t xml:space="preserve">مرحله دوم تعيين وضعيت جنين </t>
    </r>
  </si>
  <si>
    <r>
      <rPr>
        <sz val="12"/>
        <color theme="1"/>
        <rFont val="B Traffic"/>
        <charset val="178"/>
      </rPr>
      <t>آتروفي عضلاني اسپينال(</t>
    </r>
    <r>
      <rPr>
        <sz val="12"/>
        <color rgb="FF000000"/>
        <rFont val="Calibri"/>
        <family val="2"/>
        <charset val="1"/>
      </rPr>
      <t>SMA) نوع 1</t>
    </r>
    <r>
      <rPr>
        <sz val="12"/>
        <color rgb="FF000000"/>
        <rFont val="B Traffic"/>
        <charset val="178"/>
      </rPr>
      <t>و</t>
    </r>
    <r>
      <rPr>
        <sz val="12"/>
        <color rgb="FF000000"/>
        <rFont val="Calibri"/>
        <family val="2"/>
        <charset val="1"/>
      </rPr>
      <t xml:space="preserve">2 / مرحله دوم تعيين وضعيت جنين </t>
    </r>
  </si>
  <si>
    <r>
      <rPr>
        <sz val="12"/>
        <color theme="1"/>
        <rFont val="B Traffic"/>
        <charset val="178"/>
      </rPr>
      <t>آنمي داسي شکل (</t>
    </r>
    <r>
      <rPr>
        <sz val="12"/>
        <color rgb="FF000000"/>
        <rFont val="Calibri"/>
        <family val="2"/>
        <charset val="1"/>
      </rPr>
      <t xml:space="preserve">Sickle Cell Anemia ) / مرحله دوم تعيين وضعيت جنين </t>
    </r>
  </si>
  <si>
    <r>
      <rPr>
        <sz val="12"/>
        <color theme="1"/>
        <rFont val="B Traffic"/>
        <charset val="178"/>
      </rPr>
      <t>بيماري‌هاي ناشي از تکرارها(</t>
    </r>
    <r>
      <rPr>
        <sz val="12"/>
        <color rgb="FF000000"/>
        <rFont val="Calibri"/>
        <family val="2"/>
        <charset val="1"/>
      </rPr>
      <t xml:space="preserve">X) شکننده، هانتينگتون، ديستروفي، ميوتونيک/ مرحله دوم تعيين وضعيت نهايي جنين </t>
    </r>
  </si>
  <si>
    <r>
      <rPr>
        <sz val="12"/>
        <color theme="1"/>
        <rFont val="B Traffic"/>
        <charset val="178"/>
      </rPr>
      <t xml:space="preserve">بيماري‌هاي نقص هاي انعقادي (هموفيلي </t>
    </r>
    <r>
      <rPr>
        <sz val="12"/>
        <color rgb="FF000000"/>
        <rFont val="Calibri"/>
        <family val="2"/>
        <charset val="1"/>
      </rPr>
      <t>B,A) / مرحله دوم تعيين جنسيت</t>
    </r>
  </si>
  <si>
    <r>
      <rPr>
        <sz val="12"/>
        <color rgb="FF000000"/>
        <rFont val="Calibri"/>
        <family val="2"/>
        <charset val="1"/>
      </rPr>
      <t>(</t>
    </r>
    <r>
      <rPr>
        <sz val="12"/>
        <color rgb="FF000000"/>
        <rFont val="B Traffic"/>
        <charset val="178"/>
      </rPr>
      <t xml:space="preserve">براي بقيه موارد بيماري هاي انعقادي غير از هموفيلي </t>
    </r>
    <r>
      <rPr>
        <sz val="12"/>
        <color rgb="FF000000"/>
        <rFont val="Calibri"/>
        <family val="2"/>
        <charset val="1"/>
      </rPr>
      <t xml:space="preserve">A,B </t>
    </r>
    <r>
      <rPr>
        <sz val="12"/>
        <color rgb="FF000000"/>
        <rFont val="B Traffic"/>
        <charset val="178"/>
      </rPr>
      <t>اين مرحله قابل محاسبه نيست و فقط مرحله سوم به عنوان مرحله دوم مانند بقيه بيماري ها محاسبه شوند</t>
    </r>
    <r>
      <rPr>
        <sz val="12"/>
        <color rgb="FF000000"/>
        <rFont val="Calibri"/>
        <family val="2"/>
        <charset val="1"/>
      </rPr>
      <t>)</t>
    </r>
  </si>
  <si>
    <r>
      <rPr>
        <sz val="12"/>
        <color theme="1"/>
        <rFont val="B Traffic"/>
        <charset val="178"/>
      </rPr>
      <t xml:space="preserve">بيماري‌هاي نقص هاي انعقادي (هموفيلي </t>
    </r>
    <r>
      <rPr>
        <sz val="12"/>
        <color rgb="FF000000"/>
        <rFont val="Calibri"/>
        <family val="2"/>
        <charset val="1"/>
      </rPr>
      <t>B,A) / تعيين وضعيت نهايي جنين</t>
    </r>
  </si>
  <si>
    <r>
      <rPr>
        <sz val="12"/>
        <color rgb="FF000000"/>
        <rFont val="Calibri"/>
        <family val="2"/>
        <charset val="1"/>
      </rPr>
      <t>(</t>
    </r>
    <r>
      <rPr>
        <sz val="12"/>
        <color rgb="FF000000"/>
        <rFont val="B Traffic"/>
        <charset val="178"/>
      </rPr>
      <t>براي ساير بيماري هاي نقص انعقادي اين مرحله به عنوان مرحله دوم محاسبه شود</t>
    </r>
    <r>
      <rPr>
        <sz val="12"/>
        <color rgb="FF000000"/>
        <rFont val="Calibri"/>
        <family val="2"/>
        <charset val="1"/>
      </rPr>
      <t>)</t>
    </r>
  </si>
  <si>
    <r>
      <rPr>
        <sz val="12"/>
        <color theme="1"/>
        <rFont val="B Traffic"/>
        <charset val="178"/>
      </rPr>
      <t>بيماري‌هايي که با روش حذف ژني قابل بررسي هستند مثل دوشن، بيکر</t>
    </r>
    <r>
      <rPr>
        <sz val="12"/>
        <color theme="1"/>
        <rFont val="Calibri"/>
        <family val="2"/>
        <charset val="1"/>
      </rPr>
      <t xml:space="preserve">- </t>
    </r>
    <r>
      <rPr>
        <sz val="12"/>
        <color theme="1"/>
        <rFont val="B Traffic"/>
        <charset val="178"/>
      </rPr>
      <t xml:space="preserve">مرحله دوم تعيين نوع جنسيت </t>
    </r>
  </si>
  <si>
    <r>
      <rPr>
        <sz val="12"/>
        <color theme="1"/>
        <rFont val="B Traffic"/>
        <charset val="178"/>
      </rPr>
      <t>بيماري‌هايي که با روش حذف ژني قابل بررسي هستند مثل دوشن، بيکر</t>
    </r>
    <r>
      <rPr>
        <sz val="12"/>
        <color theme="1"/>
        <rFont val="Calibri"/>
        <family val="2"/>
        <charset val="1"/>
      </rPr>
      <t xml:space="preserve">- </t>
    </r>
    <r>
      <rPr>
        <sz val="12"/>
        <color theme="1"/>
        <rFont val="B Traffic"/>
        <charset val="178"/>
      </rPr>
      <t xml:space="preserve">مرحله سوم تعيين وضعيت نهايي جنين </t>
    </r>
  </si>
  <si>
    <r>
      <rPr>
        <sz val="12"/>
        <color theme="1"/>
        <rFont val="Calibri"/>
        <family val="2"/>
        <charset val="1"/>
      </rPr>
      <t>PKU</t>
    </r>
    <r>
      <rPr>
        <sz val="12"/>
        <color rgb="FF000000"/>
        <rFont val="Calibri"/>
        <family val="2"/>
        <charset val="1"/>
      </rPr>
      <t xml:space="preserve"> مرحله دوم </t>
    </r>
  </si>
  <si>
    <t>تعیین وضعیت نهایی جنین برای سایر بیماری ها</t>
  </si>
  <si>
    <t xml:space="preserve">پذيرش نمونه‌هاي سيتوپاتولوژي شامل ثبت و دريافت نمونه و گزارش و نگهداري آن </t>
  </si>
  <si>
    <t xml:space="preserve">سيتوپاتولوژي مايعات، روش تغليظ، اسمير و بررسي به جز نمونه‌هاي حاصل از گردن رحم يا واژن </t>
  </si>
  <si>
    <r>
      <rPr>
        <sz val="12"/>
        <color theme="1"/>
        <rFont val="B Traffic"/>
        <charset val="178"/>
      </rPr>
      <t xml:space="preserve">سيتوپاتولوژي، پزشكي قانوني </t>
    </r>
    <r>
      <rPr>
        <sz val="12"/>
        <color theme="1"/>
        <rFont val="Calibri"/>
        <family val="2"/>
        <charset val="1"/>
      </rPr>
      <t>(</t>
    </r>
    <r>
      <rPr>
        <sz val="12"/>
        <color theme="1"/>
        <rFont val="B Traffic"/>
        <charset val="178"/>
      </rPr>
      <t>مانند اسپرم</t>
    </r>
    <r>
      <rPr>
        <sz val="12"/>
        <color theme="1"/>
        <rFont val="Calibri"/>
        <family val="2"/>
        <charset val="1"/>
      </rPr>
      <t xml:space="preserve">) </t>
    </r>
  </si>
  <si>
    <r>
      <rPr>
        <sz val="12"/>
        <color theme="1"/>
        <rFont val="B Traffic"/>
        <charset val="178"/>
      </rPr>
      <t>تعيين كروماتين جنسي، اجسام بار (</t>
    </r>
    <r>
      <rPr>
        <sz val="12"/>
        <color rgb="FF000000"/>
        <rFont val="Calibri"/>
        <family val="2"/>
        <charset val="1"/>
      </rPr>
      <t xml:space="preserve">Barr Bodies) </t>
    </r>
  </si>
  <si>
    <r>
      <rPr>
        <sz val="12"/>
        <color theme="1"/>
        <rFont val="B Traffic"/>
        <charset val="178"/>
      </rPr>
      <t xml:space="preserve">تعيين كروماتين جنسي، اسميرخون محيطي، </t>
    </r>
    <r>
      <rPr>
        <sz val="12"/>
        <color rgb="FF000000"/>
        <rFont val="Calibri"/>
        <family val="2"/>
        <charset val="1"/>
      </rPr>
      <t xml:space="preserve">Drumsticks در PMN </t>
    </r>
  </si>
  <si>
    <r>
      <rPr>
        <sz val="12"/>
        <color theme="1"/>
        <rFont val="B Traffic"/>
        <charset val="178"/>
      </rPr>
      <t xml:space="preserve">تعرفه گلوبال تشخیص زودهنگام سرطان دهانه رحم </t>
    </r>
    <r>
      <rPr>
        <sz val="12"/>
        <color theme="1"/>
        <rFont val="Calibri"/>
        <family val="2"/>
        <charset val="1"/>
      </rPr>
      <t xml:space="preserve">( </t>
    </r>
    <r>
      <rPr>
        <sz val="12"/>
        <color theme="1"/>
        <rFont val="B Traffic"/>
        <charset val="178"/>
      </rPr>
      <t>پاپ اسمیر</t>
    </r>
    <r>
      <rPr>
        <sz val="12"/>
        <color theme="1"/>
        <rFont val="Calibri"/>
        <family val="2"/>
        <charset val="1"/>
      </rPr>
      <t>HPV )</t>
    </r>
  </si>
  <si>
    <t>4.72</t>
  </si>
  <si>
    <r>
      <rPr>
        <sz val="12"/>
        <color theme="1"/>
        <rFont val="B Traffic"/>
        <charset val="178"/>
      </rPr>
      <t xml:space="preserve">سيتوپاتولوژي، اسمیرها، گردن رحم يا واژينال، تا </t>
    </r>
    <r>
      <rPr>
        <sz val="12"/>
        <color theme="1"/>
        <rFont val="Calibri"/>
        <family val="2"/>
        <charset val="1"/>
      </rPr>
      <t>3 اسمير همراه با بررسي دقيق هورموني (نظير</t>
    </r>
    <r>
      <rPr>
        <sz val="12"/>
        <color rgb="FF000000"/>
        <rFont val="Calibri"/>
        <family val="2"/>
        <charset val="1"/>
      </rPr>
      <t xml:space="preserve">Index Estrogenic Maturation وKaryopynotic Index ) </t>
    </r>
  </si>
  <si>
    <t>1.6</t>
  </si>
  <si>
    <t xml:space="preserve">Pap Liquid Based Smear </t>
  </si>
  <si>
    <t xml:space="preserve">سيتوپاتولوژي نمونه ادرار </t>
  </si>
  <si>
    <r>
      <rPr>
        <sz val="12"/>
        <color theme="1"/>
        <rFont val="B Traffic"/>
        <charset val="178"/>
      </rPr>
      <t>بررسي ميكروسكوپي و گزارش (</t>
    </r>
    <r>
      <rPr>
        <sz val="12"/>
        <color rgb="FF000000"/>
        <rFont val="Calibri"/>
        <family val="2"/>
        <charset val="1"/>
      </rPr>
      <t xml:space="preserve">FNA) </t>
    </r>
  </si>
  <si>
    <t>بررسي ميکروسکوپي آسپيراسيون مغز استخوان و گزارش آن</t>
  </si>
  <si>
    <r>
      <rPr>
        <sz val="12"/>
        <color rgb="FF000000"/>
        <rFont val="Calibri"/>
        <family val="2"/>
        <charset val="1"/>
      </rPr>
      <t xml:space="preserve"> (</t>
    </r>
    <r>
      <rPr>
        <sz val="12"/>
        <color rgb="FF000000"/>
        <rFont val="B Traffic"/>
        <charset val="178"/>
      </rPr>
      <t xml:space="preserve">برای آسپیراسیون کد </t>
    </r>
    <r>
      <rPr>
        <sz val="12"/>
        <color rgb="FF000000"/>
        <rFont val="Calibri"/>
        <family val="2"/>
        <charset val="1"/>
      </rPr>
      <t xml:space="preserve">302820 </t>
    </r>
    <r>
      <rPr>
        <sz val="12"/>
        <color rgb="FF000000"/>
        <rFont val="B Traffic"/>
        <charset val="178"/>
      </rPr>
      <t>قابل گزارش و محاسبه می‌باشد</t>
    </r>
    <r>
      <rPr>
        <sz val="12"/>
        <color rgb="FF000000"/>
        <rFont val="Calibri"/>
        <family val="2"/>
        <charset val="1"/>
      </rPr>
      <t>)</t>
    </r>
  </si>
  <si>
    <r>
      <rPr>
        <sz val="12"/>
        <color theme="1"/>
        <rFont val="B Traffic"/>
        <charset val="178"/>
      </rPr>
      <t xml:space="preserve">بررسي ميکروسکوپي نمونه های بيوپسي و آسپيراسيون مغز استخوان </t>
    </r>
    <r>
      <rPr>
        <sz val="12"/>
        <color theme="1"/>
        <rFont val="Calibri"/>
        <family val="2"/>
        <charset val="1"/>
      </rPr>
      <t>(</t>
    </r>
    <r>
      <rPr>
        <sz val="12"/>
        <color theme="1"/>
        <rFont val="B Traffic"/>
        <charset val="178"/>
      </rPr>
      <t>با يا بدون سل بلاک</t>
    </r>
    <r>
      <rPr>
        <sz val="12"/>
        <color theme="1"/>
        <rFont val="Calibri"/>
        <family val="2"/>
        <charset val="1"/>
      </rPr>
      <t xml:space="preserve">) </t>
    </r>
    <r>
      <rPr>
        <sz val="12"/>
        <color theme="1"/>
        <rFont val="B Traffic"/>
        <charset val="178"/>
      </rPr>
      <t>و گزارش آن</t>
    </r>
  </si>
  <si>
    <r>
      <rPr>
        <sz val="12"/>
        <color rgb="FF000000"/>
        <rFont val="Calibri"/>
        <family val="2"/>
        <charset val="1"/>
      </rPr>
      <t xml:space="preserve"> (</t>
    </r>
    <r>
      <rPr>
        <sz val="12"/>
        <color rgb="FF000000"/>
        <rFont val="B Traffic"/>
        <charset val="178"/>
      </rPr>
      <t xml:space="preserve">برای بیوپسی باآسپیراسیون کد </t>
    </r>
    <r>
      <rPr>
        <sz val="12"/>
        <color rgb="FF000000"/>
        <rFont val="Calibri"/>
        <family val="2"/>
        <charset val="1"/>
      </rPr>
      <t xml:space="preserve">302825 </t>
    </r>
    <r>
      <rPr>
        <sz val="12"/>
        <color rgb="FF000000"/>
        <rFont val="B Traffic"/>
        <charset val="178"/>
      </rPr>
      <t>قابل گزارش و محاسبه می‌باشد</t>
    </r>
    <r>
      <rPr>
        <sz val="12"/>
        <color rgb="FF000000"/>
        <rFont val="Calibri"/>
        <family val="2"/>
        <charset val="1"/>
      </rPr>
      <t>)</t>
    </r>
  </si>
  <si>
    <t xml:space="preserve">عمل دی كلسيفيكاسيون </t>
  </si>
  <si>
    <r>
      <rPr>
        <sz val="12"/>
        <color theme="1"/>
        <rFont val="B Traffic"/>
        <charset val="178"/>
      </rPr>
      <t xml:space="preserve">رنگ‌آميزي اختصاصي، گروه </t>
    </r>
    <r>
      <rPr>
        <sz val="12"/>
        <color theme="1"/>
        <rFont val="Calibri"/>
        <family val="2"/>
        <charset val="1"/>
      </rPr>
      <t xml:space="preserve">1 </t>
    </r>
    <r>
      <rPr>
        <sz val="12"/>
        <color theme="1"/>
        <rFont val="B Traffic"/>
        <charset val="178"/>
      </rPr>
      <t xml:space="preserve">براي ميكروارگانيزم‌ها </t>
    </r>
    <r>
      <rPr>
        <sz val="12"/>
        <color theme="1"/>
        <rFont val="Calibri"/>
        <family val="2"/>
        <charset val="1"/>
      </rPr>
      <t>(</t>
    </r>
    <r>
      <rPr>
        <sz val="12"/>
        <color theme="1"/>
        <rFont val="B Traffic"/>
        <charset val="178"/>
      </rPr>
      <t>مانندگريدلي، اسيدفست و متنامين سيلور</t>
    </r>
    <r>
      <rPr>
        <sz val="12"/>
        <color theme="1"/>
        <rFont val="Calibri"/>
        <family val="2"/>
        <charset val="1"/>
      </rPr>
      <t xml:space="preserve">) </t>
    </r>
  </si>
  <si>
    <r>
      <rPr>
        <sz val="12"/>
        <color theme="1"/>
        <rFont val="B Traffic"/>
        <charset val="178"/>
      </rPr>
      <t xml:space="preserve">رنگ‌آميزي اختصاصي، گروه </t>
    </r>
    <r>
      <rPr>
        <sz val="12"/>
        <color theme="1"/>
        <rFont val="Calibri"/>
        <family val="2"/>
        <charset val="1"/>
      </rPr>
      <t xml:space="preserve">2 </t>
    </r>
    <r>
      <rPr>
        <sz val="12"/>
        <color theme="1"/>
        <rFont val="B Traffic"/>
        <charset val="178"/>
      </rPr>
      <t xml:space="preserve">رنگ آميزي‌هاي ديگر </t>
    </r>
    <r>
      <rPr>
        <sz val="12"/>
        <color theme="1"/>
        <rFont val="Calibri"/>
        <family val="2"/>
        <charset val="1"/>
      </rPr>
      <t>(</t>
    </r>
    <r>
      <rPr>
        <sz val="12"/>
        <color theme="1"/>
        <rFont val="B Traffic"/>
        <charset val="178"/>
      </rPr>
      <t>مانند آهن و تري‌كروم</t>
    </r>
    <r>
      <rPr>
        <sz val="12"/>
        <color theme="1"/>
        <rFont val="Calibri"/>
        <family val="2"/>
        <charset val="1"/>
      </rPr>
      <t xml:space="preserve">) </t>
    </r>
  </si>
  <si>
    <r>
      <rPr>
        <sz val="12"/>
        <color theme="1"/>
        <rFont val="B Traffic"/>
        <charset val="178"/>
      </rPr>
      <t xml:space="preserve">هيستوشيمي براي تعيين تركيبات شيميايي </t>
    </r>
    <r>
      <rPr>
        <sz val="12"/>
        <color theme="1"/>
        <rFont val="Calibri"/>
        <family val="2"/>
        <charset val="1"/>
      </rPr>
      <t>(</t>
    </r>
    <r>
      <rPr>
        <sz val="12"/>
        <color theme="1"/>
        <rFont val="B Traffic"/>
        <charset val="178"/>
      </rPr>
      <t>مانند مس و روي</t>
    </r>
    <r>
      <rPr>
        <sz val="12"/>
        <color theme="1"/>
        <rFont val="Calibri"/>
        <family val="2"/>
        <charset val="1"/>
      </rPr>
      <t xml:space="preserve">) </t>
    </r>
  </si>
  <si>
    <t xml:space="preserve">هيستوشيمي يا سيتو‌شيمي براي تعيين آنزيم‌هاي تشكيل‌دهنده؛ هر یک </t>
  </si>
  <si>
    <r>
      <rPr>
        <sz val="12"/>
        <color theme="1"/>
        <rFont val="B Traffic"/>
        <charset val="178"/>
      </rPr>
      <t xml:space="preserve">رنگ‌آميزي ايمنولوژي براي هر آنتي بادي ويروس </t>
    </r>
    <r>
      <rPr>
        <sz val="12"/>
        <color rgb="FF000000"/>
        <rFont val="Calibri"/>
        <family val="2"/>
        <charset val="1"/>
      </rPr>
      <t xml:space="preserve">DNA به روشFlow و IMAGE </t>
    </r>
  </si>
  <si>
    <t xml:space="preserve">مشاوره و گزارش لام هايي که در جاي ديگري تهيه شده اند </t>
  </si>
  <si>
    <t xml:space="preserve">مشاوره و گزارش مواردي كه نياز به تهيه لام دارند </t>
  </si>
  <si>
    <t xml:space="preserve">فروزن سكشن و مشاوره در اتاق عمل </t>
  </si>
  <si>
    <r>
      <rPr>
        <sz val="12"/>
        <color theme="1"/>
        <rFont val="B Traffic"/>
        <charset val="178"/>
      </rPr>
      <t xml:space="preserve">ايمونوهيستوشيمي </t>
    </r>
    <r>
      <rPr>
        <sz val="12"/>
        <color theme="1"/>
        <rFont val="Calibri"/>
        <family val="2"/>
        <charset val="1"/>
      </rPr>
      <t>(</t>
    </r>
    <r>
      <rPr>
        <sz val="12"/>
        <color theme="1"/>
        <rFont val="B Traffic"/>
        <charset val="178"/>
      </rPr>
      <t>شامل ايمونوپراكسيد از بافتي</t>
    </r>
    <r>
      <rPr>
        <sz val="12"/>
        <color theme="1"/>
        <rFont val="Calibri"/>
        <family val="2"/>
        <charset val="1"/>
      </rPr>
      <t>)</t>
    </r>
    <r>
      <rPr>
        <sz val="12"/>
        <color theme="1"/>
        <rFont val="B Traffic"/>
        <charset val="178"/>
      </rPr>
      <t xml:space="preserve">، هر آنتي‌بادي </t>
    </r>
  </si>
  <si>
    <t>مطالعه ايمونوفلوئورسانس، هرآنتي بادي، روش مستقيم</t>
  </si>
  <si>
    <t>مطالعه ايمونوفلوئورسانس، هر آنتي‌بادي، روش غيرمستقيم</t>
  </si>
  <si>
    <t xml:space="preserve">ميکروسکوپ الکتروني، تشخيص </t>
  </si>
  <si>
    <t xml:space="preserve">ميکروسکوپ الکتروني، اسکنينگ </t>
  </si>
  <si>
    <r>
      <rPr>
        <sz val="12"/>
        <color theme="1"/>
        <rFont val="B Traffic"/>
        <charset val="178"/>
      </rPr>
      <t xml:space="preserve">سطح </t>
    </r>
    <r>
      <rPr>
        <sz val="12"/>
        <color theme="1"/>
        <rFont val="Calibri"/>
        <family val="2"/>
        <charset val="1"/>
      </rPr>
      <t xml:space="preserve">1- </t>
    </r>
    <r>
      <rPr>
        <sz val="12"/>
        <color theme="1"/>
        <rFont val="B Traffic"/>
        <charset val="178"/>
      </rPr>
      <t xml:space="preserve">آسيب شناسي تشريحي، تنها بررسي ظاهري بافت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</si>
  <si>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فورسكين </t>
    </r>
    <r>
      <rPr>
        <sz val="12"/>
        <color theme="1"/>
        <rFont val="Calibri"/>
        <family val="2"/>
        <charset val="1"/>
      </rPr>
      <t>(</t>
    </r>
    <r>
      <rPr>
        <sz val="12"/>
        <color theme="1"/>
        <rFont val="B Traffic"/>
        <charset val="178"/>
      </rPr>
      <t>پره پوس</t>
    </r>
    <r>
      <rPr>
        <sz val="12"/>
        <color theme="1"/>
        <rFont val="Calibri"/>
        <family val="2"/>
        <charset val="1"/>
      </rPr>
      <t>)</t>
    </r>
    <r>
      <rPr>
        <sz val="12"/>
        <color theme="1"/>
        <rFont val="B Traffic"/>
        <charset val="178"/>
      </rPr>
      <t xml:space="preserve">، به جز نوزاد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</si>
  <si>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واريكوسل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</si>
  <si>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وازدفران، به جز عقيمي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</si>
  <si>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وريد، واريكوزيتي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</si>
  <si>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لوله فالوپ، عقيم سازي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</si>
  <si>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انگشتان دست</t>
    </r>
    <r>
      <rPr>
        <sz val="12"/>
        <color theme="1"/>
        <rFont val="Calibri"/>
        <family val="2"/>
        <charset val="1"/>
      </rPr>
      <t>/</t>
    </r>
    <r>
      <rPr>
        <sz val="12"/>
        <color theme="1"/>
        <rFont val="B Traffic"/>
        <charset val="178"/>
      </rPr>
      <t xml:space="preserve">پا، آمپوتاسيون، تروماتيك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</si>
  <si>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فوراسكين </t>
    </r>
    <r>
      <rPr>
        <sz val="12"/>
        <color theme="1"/>
        <rFont val="Calibri"/>
        <family val="2"/>
        <charset val="1"/>
      </rPr>
      <t>(</t>
    </r>
    <r>
      <rPr>
        <sz val="12"/>
        <color theme="1"/>
        <rFont val="B Traffic"/>
        <charset val="178"/>
      </rPr>
      <t>پره پوس</t>
    </r>
    <r>
      <rPr>
        <sz val="12"/>
        <color theme="1"/>
        <rFont val="Calibri"/>
        <family val="2"/>
        <charset val="1"/>
      </rPr>
      <t>)</t>
    </r>
    <r>
      <rPr>
        <sz val="12"/>
        <color theme="1"/>
        <rFont val="B Traffic"/>
        <charset val="178"/>
      </rPr>
      <t xml:space="preserve">، نوزاد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</si>
  <si>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ساك فتق، درمحل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</si>
  <si>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ساك هيدروسل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</si>
  <si>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پوست، ترميم پلاستيك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</si>
  <si>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گانگليون سمپاتيك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</si>
  <si>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بيضه ها، اخته كردن </t>
    </r>
    <r>
      <rPr>
        <sz val="12"/>
        <color theme="1"/>
        <rFont val="Calibri"/>
        <family val="2"/>
        <charset val="1"/>
      </rPr>
      <t>(</t>
    </r>
    <r>
      <rPr>
        <sz val="12"/>
        <color theme="1"/>
        <rFont val="B Traffic"/>
        <charset val="178"/>
      </rPr>
      <t>كاستراسيون</t>
    </r>
    <r>
      <rPr>
        <sz val="12"/>
        <color theme="1"/>
        <rFont val="Calibri"/>
        <family val="2"/>
        <charset val="1"/>
      </rPr>
      <t xml:space="preserve">)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</si>
  <si>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مخاط واژن، تصادف </t>
    </r>
  </si>
  <si>
    <r>
      <rPr>
        <sz val="12"/>
        <color theme="1"/>
        <rFont val="B Traffic"/>
        <charset val="178"/>
      </rPr>
      <t xml:space="preserve">سطح </t>
    </r>
    <r>
      <rPr>
        <sz val="12"/>
        <color theme="1"/>
        <rFont val="Calibri"/>
        <family val="2"/>
        <charset val="1"/>
      </rPr>
      <t>2-</t>
    </r>
    <r>
      <rPr>
        <sz val="12"/>
        <color theme="1"/>
        <rFont val="B Traffic"/>
        <charset val="178"/>
      </rPr>
      <t xml:space="preserve">آسيب شناسي تشريحي، بررسي ظاهري بافت و ریزبینی </t>
    </r>
    <r>
      <rPr>
        <sz val="12"/>
        <color theme="1"/>
        <rFont val="Calibri"/>
        <family val="2"/>
        <charset val="1"/>
      </rPr>
      <t>(</t>
    </r>
    <r>
      <rPr>
        <sz val="12"/>
        <color theme="1"/>
        <rFont val="B Traffic"/>
        <charset val="178"/>
      </rPr>
      <t>میکروسکوپی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وازدفران، عقيم سازي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</si>
  <si>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سقط، القايي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</si>
  <si>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آبسه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</si>
  <si>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آنوريسم</t>
    </r>
    <r>
      <rPr>
        <sz val="12"/>
        <color theme="1"/>
        <rFont val="Calibri"/>
        <family val="2"/>
        <charset val="1"/>
      </rPr>
      <t>-</t>
    </r>
    <r>
      <rPr>
        <sz val="12"/>
        <color theme="1"/>
        <rFont val="B Traffic"/>
        <charset val="178"/>
      </rPr>
      <t>شرياني</t>
    </r>
    <r>
      <rPr>
        <sz val="12"/>
        <color theme="1"/>
        <rFont val="Calibri"/>
        <family val="2"/>
        <charset val="1"/>
      </rPr>
      <t xml:space="preserve">/ </t>
    </r>
    <r>
      <rPr>
        <sz val="12"/>
        <color theme="1"/>
        <rFont val="B Traffic"/>
        <charset val="178"/>
      </rPr>
      <t xml:space="preserve">بطني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</si>
  <si>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آنوس</t>
    </r>
    <r>
      <rPr>
        <sz val="12"/>
        <color theme="1"/>
        <rFont val="Calibri"/>
        <family val="2"/>
        <charset val="1"/>
      </rPr>
      <t>(</t>
    </r>
    <r>
      <rPr>
        <sz val="12"/>
        <color theme="1"/>
        <rFont val="B Traffic"/>
        <charset val="178"/>
      </rPr>
      <t>مقعد</t>
    </r>
    <r>
      <rPr>
        <sz val="12"/>
        <color theme="1"/>
        <rFont val="Calibri"/>
        <family val="2"/>
        <charset val="1"/>
      </rPr>
      <t>)</t>
    </r>
    <r>
      <rPr>
        <sz val="12"/>
        <color theme="1"/>
        <rFont val="B Traffic"/>
        <charset val="178"/>
      </rPr>
      <t>، تگ</t>
    </r>
    <r>
      <rPr>
        <sz val="12"/>
        <color theme="1"/>
        <rFont val="Calibri"/>
        <family val="2"/>
        <charset val="1"/>
      </rPr>
      <t>(</t>
    </r>
    <r>
      <rPr>
        <sz val="12"/>
        <color theme="1"/>
        <rFont val="B Traffic"/>
        <charset val="178"/>
      </rPr>
      <t>زائده</t>
    </r>
    <r>
      <rPr>
        <sz val="12"/>
        <color theme="1"/>
        <rFont val="Calibri"/>
        <family val="2"/>
        <charset val="1"/>
      </rPr>
      <t xml:space="preserve">)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</si>
  <si>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آپانديس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</si>
  <si>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شريان، پلاك آتروماتوس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</si>
  <si>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كيست غدد بارتولن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</si>
  <si>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بورسا، كيست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</si>
  <si>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بافت كارپال تانل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</si>
  <si>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غضروف، تراشيدن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</si>
  <si>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كلسته آتوما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</si>
  <si>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ملتحمه، بيوپسي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</si>
  <si>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قرنيه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</si>
  <si>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بافت كانتركچردوپوئيترين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</si>
  <si>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فمور، به جز شكستگي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</si>
  <si>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شقاق</t>
    </r>
    <r>
      <rPr>
        <sz val="12"/>
        <color theme="1"/>
        <rFont val="Calibri"/>
        <family val="2"/>
        <charset val="1"/>
      </rPr>
      <t>(</t>
    </r>
    <r>
      <rPr>
        <sz val="12"/>
        <color theme="1"/>
        <rFont val="B Traffic"/>
        <charset val="178"/>
      </rPr>
      <t>فيسور</t>
    </r>
    <r>
      <rPr>
        <sz val="12"/>
        <color theme="1"/>
        <rFont val="Calibri"/>
        <family val="2"/>
        <charset val="1"/>
      </rPr>
      <t>)/</t>
    </r>
    <r>
      <rPr>
        <sz val="12"/>
        <color theme="1"/>
        <rFont val="B Traffic"/>
        <charset val="178"/>
      </rPr>
      <t xml:space="preserve">فيستول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</si>
  <si>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كيسه صفرا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</si>
  <si>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گانگليون كيست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</si>
  <si>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هماتوم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</si>
  <si>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هموروئيد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</si>
  <si>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هيداتيد مورگاگني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</si>
  <si>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ديسك بين مهره اي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</si>
  <si>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مفصل، لوزبادي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</si>
  <si>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نوروما</t>
    </r>
    <r>
      <rPr>
        <sz val="12"/>
        <color theme="1"/>
        <rFont val="Calibri"/>
        <family val="2"/>
        <charset val="1"/>
      </rPr>
      <t>-</t>
    </r>
    <r>
      <rPr>
        <sz val="12"/>
        <color theme="1"/>
        <rFont val="B Traffic"/>
        <charset val="178"/>
      </rPr>
      <t>مورتون</t>
    </r>
    <r>
      <rPr>
        <sz val="12"/>
        <color theme="1"/>
        <rFont val="Calibri"/>
        <family val="2"/>
        <charset val="1"/>
      </rPr>
      <t>/</t>
    </r>
    <r>
      <rPr>
        <sz val="12"/>
        <color theme="1"/>
        <rFont val="B Traffic"/>
        <charset val="178"/>
      </rPr>
      <t xml:space="preserve">تروماتيك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</si>
  <si>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سينوس</t>
    </r>
    <r>
      <rPr>
        <sz val="12"/>
        <color theme="1"/>
        <rFont val="Calibri"/>
        <family val="2"/>
        <charset val="1"/>
      </rPr>
      <t>/</t>
    </r>
    <r>
      <rPr>
        <sz val="12"/>
        <color theme="1"/>
        <rFont val="B Traffic"/>
        <charset val="178"/>
      </rPr>
      <t xml:space="preserve">كيست پايلونيدال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</si>
  <si>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پوليپ، التهابي</t>
    </r>
    <r>
      <rPr>
        <sz val="12"/>
        <color theme="1"/>
        <rFont val="Calibri"/>
        <family val="2"/>
        <charset val="1"/>
      </rPr>
      <t>-</t>
    </r>
    <r>
      <rPr>
        <sz val="12"/>
        <color theme="1"/>
        <rFont val="B Traffic"/>
        <charset val="178"/>
      </rPr>
      <t>بيني</t>
    </r>
    <r>
      <rPr>
        <sz val="12"/>
        <color theme="1"/>
        <rFont val="Calibri"/>
        <family val="2"/>
        <charset val="1"/>
      </rPr>
      <t>/</t>
    </r>
    <r>
      <rPr>
        <sz val="12"/>
        <color theme="1"/>
        <rFont val="B Traffic"/>
        <charset val="178"/>
      </rPr>
      <t xml:space="preserve">سينوس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</si>
  <si>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بافت نرم، دبريدمان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</si>
  <si>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اسپرماتوسل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</si>
  <si>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تاندون</t>
    </r>
    <r>
      <rPr>
        <sz val="12"/>
        <color theme="1"/>
        <rFont val="Calibri"/>
        <family val="2"/>
        <charset val="1"/>
      </rPr>
      <t>/</t>
    </r>
    <r>
      <rPr>
        <sz val="12"/>
        <color theme="1"/>
        <rFont val="B Traffic"/>
        <charset val="178"/>
      </rPr>
      <t>تاندون شيت</t>
    </r>
    <r>
      <rPr>
        <sz val="12"/>
        <color theme="1"/>
        <rFont val="Calibri"/>
        <family val="2"/>
        <charset val="1"/>
      </rPr>
      <t>(</t>
    </r>
    <r>
      <rPr>
        <sz val="12"/>
        <color theme="1"/>
        <rFont val="B Traffic"/>
        <charset val="178"/>
      </rPr>
      <t>غلاف</t>
    </r>
    <r>
      <rPr>
        <sz val="12"/>
        <color theme="1"/>
        <rFont val="Calibri"/>
        <family val="2"/>
        <charset val="1"/>
      </rPr>
      <t xml:space="preserve">)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</si>
  <si>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زائده بيضه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</si>
  <si>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ترومبوس يا آمبولي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</si>
  <si>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لوزه و</t>
    </r>
    <r>
      <rPr>
        <sz val="12"/>
        <color theme="1"/>
        <rFont val="Calibri"/>
        <family val="2"/>
        <charset val="1"/>
      </rPr>
      <t>/</t>
    </r>
    <r>
      <rPr>
        <sz val="12"/>
        <color theme="1"/>
        <rFont val="B Traffic"/>
        <charset val="178"/>
      </rPr>
      <t xml:space="preserve">يا آدنوئيد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</si>
  <si>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سقط</t>
    </r>
    <r>
      <rPr>
        <sz val="12"/>
        <color theme="1"/>
        <rFont val="Calibri"/>
        <family val="2"/>
        <charset val="1"/>
      </rPr>
      <t>-</t>
    </r>
    <r>
      <rPr>
        <sz val="12"/>
        <color theme="1"/>
        <rFont val="B Traffic"/>
        <charset val="178"/>
      </rPr>
      <t>خودبخود</t>
    </r>
    <r>
      <rPr>
        <sz val="12"/>
        <color theme="1"/>
        <rFont val="Calibri"/>
        <family val="2"/>
        <charset val="1"/>
      </rPr>
      <t>/</t>
    </r>
    <r>
      <rPr>
        <sz val="12"/>
        <color theme="1"/>
        <rFont val="B Traffic"/>
        <charset val="178"/>
      </rPr>
      <t xml:space="preserve">فراموش شده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</si>
  <si>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شريان، بيوپسي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</si>
  <si>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اگزوستوز استخوان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</si>
  <si>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انتهاها، آمپوتاسيون، ترماتيك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</si>
  <si>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ليوميوم، ميومكتومي رحمي</t>
    </r>
    <r>
      <rPr>
        <sz val="12"/>
        <color theme="1"/>
        <rFont val="Calibri"/>
        <family val="2"/>
        <charset val="1"/>
      </rPr>
      <t>-</t>
    </r>
    <r>
      <rPr>
        <sz val="12"/>
        <color theme="1"/>
        <rFont val="B Traffic"/>
        <charset val="178"/>
      </rPr>
      <t xml:space="preserve">بدون رحم </t>
    </r>
  </si>
  <si>
    <r>
      <rPr>
        <sz val="12"/>
        <color theme="1"/>
        <rFont val="B Traffic"/>
        <charset val="178"/>
      </rPr>
      <t xml:space="preserve">سطح </t>
    </r>
    <r>
      <rPr>
        <sz val="12"/>
        <color theme="1"/>
        <rFont val="Calibri"/>
        <family val="2"/>
        <charset val="1"/>
      </rPr>
      <t>3-</t>
    </r>
    <r>
      <rPr>
        <sz val="12"/>
        <color theme="1"/>
        <rFont val="B Traffic"/>
        <charset val="178"/>
      </rPr>
      <t xml:space="preserve">آسيب شناسي تشريحي، بررسي ظاهري بافت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جفت، به جز سه ماهه سوم </t>
    </r>
  </si>
  <si>
    <r>
      <rPr>
        <sz val="12"/>
        <color theme="1"/>
        <rFont val="B Traffic"/>
        <charset val="178"/>
      </rPr>
      <t xml:space="preserve">سطح </t>
    </r>
    <r>
      <rPr>
        <sz val="12"/>
        <color theme="1"/>
        <rFont val="Calibri"/>
        <family val="2"/>
        <charset val="1"/>
      </rPr>
      <t>3-</t>
    </r>
    <r>
      <rPr>
        <sz val="12"/>
        <color theme="1"/>
        <rFont val="B Traffic"/>
        <charset val="178"/>
      </rPr>
      <t xml:space="preserve">آسیب شناسی تشریحی، بررسی ظاهری بافت و ریزبینی </t>
    </r>
    <r>
      <rPr>
        <sz val="12"/>
        <color theme="1"/>
        <rFont val="Calibri"/>
        <family val="2"/>
        <charset val="1"/>
      </rPr>
      <t>(</t>
    </r>
    <r>
      <rPr>
        <sz val="12"/>
        <color theme="1"/>
        <rFont val="B Traffic"/>
        <charset val="178"/>
      </rPr>
      <t>میكروسكوپی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جسم خارجی</t>
    </r>
  </si>
  <si>
    <r>
      <rPr>
        <sz val="12"/>
        <color theme="1"/>
        <rFont val="B Traffic"/>
        <charset val="178"/>
      </rPr>
      <t xml:space="preserve">سطح </t>
    </r>
    <r>
      <rPr>
        <sz val="12"/>
        <color theme="1"/>
        <rFont val="Calibri"/>
        <family val="2"/>
        <charset val="1"/>
      </rPr>
      <t xml:space="preserve">4-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پستان،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</si>
  <si>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پستان، ماموپلاستي كاهنده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</si>
  <si>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برونش،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</si>
  <si>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سرويكس،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</si>
  <si>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كولون،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</si>
  <si>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دئودونوم،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</si>
  <si>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آندوسرويكس، كورتاژ</t>
    </r>
    <r>
      <rPr>
        <sz val="12"/>
        <color theme="1"/>
        <rFont val="Calibri"/>
        <family val="2"/>
        <charset val="1"/>
      </rPr>
      <t>/</t>
    </r>
    <r>
      <rPr>
        <sz val="12"/>
        <color theme="1"/>
        <rFont val="B Traffic"/>
        <charset val="178"/>
      </rPr>
      <t xml:space="preserve">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</si>
  <si>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آندومتر، كورتاژ</t>
    </r>
    <r>
      <rPr>
        <sz val="12"/>
        <color theme="1"/>
        <rFont val="Calibri"/>
        <family val="2"/>
        <charset val="1"/>
      </rPr>
      <t>/</t>
    </r>
    <r>
      <rPr>
        <sz val="12"/>
        <color theme="1"/>
        <rFont val="B Traffic"/>
        <charset val="178"/>
      </rPr>
      <t xml:space="preserve">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</si>
  <si>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مري،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</si>
  <si>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لوله فالوپ، حاملگي نابجا و يا تشخيصي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</si>
  <si>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سرفمور، شكستگي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</si>
  <si>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انگشتان دست</t>
    </r>
    <r>
      <rPr>
        <sz val="12"/>
        <color theme="1"/>
        <rFont val="Calibri"/>
        <family val="2"/>
        <charset val="1"/>
      </rPr>
      <t>/</t>
    </r>
    <r>
      <rPr>
        <sz val="12"/>
        <color theme="1"/>
        <rFont val="B Traffic"/>
        <charset val="178"/>
      </rPr>
      <t xml:space="preserve">پا، آمپوتاسيون، غير تروماتيك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</si>
  <si>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لثه</t>
    </r>
    <r>
      <rPr>
        <sz val="12"/>
        <color theme="1"/>
        <rFont val="Calibri"/>
        <family val="2"/>
        <charset val="1"/>
      </rPr>
      <t>/</t>
    </r>
    <r>
      <rPr>
        <sz val="12"/>
        <color theme="1"/>
        <rFont val="B Traffic"/>
        <charset val="178"/>
      </rPr>
      <t xml:space="preserve">مخاط دهان،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</si>
  <si>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دريچه قلب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</si>
  <si>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مفصل، رزكسيون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</si>
  <si>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حنجره،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</si>
  <si>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لب، بيوپسي</t>
    </r>
    <r>
      <rPr>
        <sz val="12"/>
        <color theme="1"/>
        <rFont val="Calibri"/>
        <family val="2"/>
        <charset val="1"/>
      </rPr>
      <t>/</t>
    </r>
    <r>
      <rPr>
        <sz val="12"/>
        <color theme="1"/>
        <rFont val="B Traffic"/>
        <charset val="178"/>
      </rPr>
      <t>رزكسيون گوه اي</t>
    </r>
    <r>
      <rPr>
        <sz val="12"/>
        <color theme="1"/>
        <rFont val="Calibri"/>
        <family val="2"/>
        <charset val="1"/>
      </rPr>
      <t>(</t>
    </r>
    <r>
      <rPr>
        <sz val="12"/>
        <color theme="1"/>
        <rFont val="B Traffic"/>
        <charset val="178"/>
      </rPr>
      <t>وج</t>
    </r>
    <r>
      <rPr>
        <sz val="12"/>
        <color theme="1"/>
        <rFont val="Calibri"/>
        <family val="2"/>
        <charset val="1"/>
      </rPr>
      <t xml:space="preserve">)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</si>
  <si>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ريه، بيوپسي ترانس برونشيال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</si>
  <si>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مخاط بيني،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</si>
  <si>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نازوفارنكس</t>
    </r>
    <r>
      <rPr>
        <sz val="12"/>
        <color theme="1"/>
        <rFont val="Calibri"/>
        <family val="2"/>
        <charset val="1"/>
      </rPr>
      <t>/</t>
    </r>
    <r>
      <rPr>
        <sz val="12"/>
        <color theme="1"/>
        <rFont val="B Traffic"/>
        <charset val="178"/>
      </rPr>
      <t xml:space="preserve">اوروفارنكس،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</si>
  <si>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ادنتوژنتیک </t>
    </r>
    <r>
      <rPr>
        <sz val="12"/>
        <color theme="1"/>
        <rFont val="Calibri"/>
        <family val="2"/>
        <charset val="1"/>
      </rPr>
      <t xml:space="preserve">/ </t>
    </r>
    <r>
      <rPr>
        <sz val="12"/>
        <color theme="1"/>
        <rFont val="B Traffic"/>
        <charset val="178"/>
      </rPr>
      <t xml:space="preserve">دنتال سیست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</si>
  <si>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امنتوم </t>
    </r>
    <r>
      <rPr>
        <sz val="12"/>
        <color theme="1"/>
        <rFont val="Calibri"/>
        <family val="2"/>
        <charset val="1"/>
      </rPr>
      <t>(</t>
    </r>
    <r>
      <rPr>
        <sz val="12"/>
        <color theme="1"/>
        <rFont val="B Traffic"/>
        <charset val="178"/>
      </rPr>
      <t>چادرینه</t>
    </r>
    <r>
      <rPr>
        <sz val="12"/>
        <color theme="1"/>
        <rFont val="Calibri"/>
        <family val="2"/>
        <charset val="1"/>
      </rPr>
      <t>)</t>
    </r>
    <r>
      <rPr>
        <sz val="12"/>
        <color theme="1"/>
        <rFont val="B Traffic"/>
        <charset val="178"/>
      </rPr>
      <t xml:space="preserve">، بیوبسی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</si>
  <si>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تخمدان همراه يا بدون لوله، غير نئوپلاستيك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</si>
  <si>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تخمدان، بيوپسي</t>
    </r>
    <r>
      <rPr>
        <sz val="12"/>
        <color theme="1"/>
        <rFont val="Calibri"/>
        <family val="2"/>
        <charset val="1"/>
      </rPr>
      <t>/</t>
    </r>
    <r>
      <rPr>
        <sz val="12"/>
        <color theme="1"/>
        <rFont val="B Traffic"/>
        <charset val="178"/>
      </rPr>
      <t>رزكسيون گوه اي</t>
    </r>
    <r>
      <rPr>
        <sz val="12"/>
        <color theme="1"/>
        <rFont val="Calibri"/>
        <family val="2"/>
        <charset val="1"/>
      </rPr>
      <t>(</t>
    </r>
    <r>
      <rPr>
        <sz val="12"/>
        <color theme="1"/>
        <rFont val="B Traffic"/>
        <charset val="178"/>
      </rPr>
      <t>وج</t>
    </r>
    <r>
      <rPr>
        <sz val="12"/>
        <color theme="1"/>
        <rFont val="Calibri"/>
        <family val="2"/>
        <charset val="1"/>
      </rPr>
      <t xml:space="preserve">)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</si>
  <si>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غده پاراتيروئيد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</si>
  <si>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پريتوان</t>
    </r>
    <r>
      <rPr>
        <sz val="12"/>
        <color theme="1"/>
        <rFont val="Calibri"/>
        <family val="2"/>
        <charset val="1"/>
      </rPr>
      <t>(</t>
    </r>
    <r>
      <rPr>
        <sz val="12"/>
        <color theme="1"/>
        <rFont val="B Traffic"/>
        <charset val="178"/>
      </rPr>
      <t>صفاق</t>
    </r>
    <r>
      <rPr>
        <sz val="12"/>
        <color theme="1"/>
        <rFont val="Calibri"/>
        <family val="2"/>
        <charset val="1"/>
      </rPr>
      <t>)</t>
    </r>
    <r>
      <rPr>
        <sz val="12"/>
        <color theme="1"/>
        <rFont val="B Traffic"/>
        <charset val="178"/>
      </rPr>
      <t xml:space="preserve">،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</si>
  <si>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تومور هيپوفيز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</si>
  <si>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پلور</t>
    </r>
    <r>
      <rPr>
        <sz val="12"/>
        <color theme="1"/>
        <rFont val="Calibri"/>
        <family val="2"/>
        <charset val="1"/>
      </rPr>
      <t>/</t>
    </r>
    <r>
      <rPr>
        <sz val="12"/>
        <color theme="1"/>
        <rFont val="B Traffic"/>
        <charset val="178"/>
      </rPr>
      <t>پريكارد</t>
    </r>
    <r>
      <rPr>
        <sz val="12"/>
        <color theme="1"/>
        <rFont val="Calibri"/>
        <family val="2"/>
        <charset val="1"/>
      </rPr>
      <t xml:space="preserve">- </t>
    </r>
    <r>
      <rPr>
        <sz val="12"/>
        <color theme="1"/>
        <rFont val="B Traffic"/>
        <charset val="178"/>
      </rPr>
      <t>بيوپسي</t>
    </r>
    <r>
      <rPr>
        <sz val="12"/>
        <color theme="1"/>
        <rFont val="Calibri"/>
        <family val="2"/>
        <charset val="1"/>
      </rPr>
      <t>/</t>
    </r>
    <r>
      <rPr>
        <sz val="12"/>
        <color theme="1"/>
        <rFont val="B Traffic"/>
        <charset val="178"/>
      </rPr>
      <t xml:space="preserve">بافت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</si>
  <si>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پوليپ، سرويكال</t>
    </r>
    <r>
      <rPr>
        <sz val="12"/>
        <color theme="1"/>
        <rFont val="Calibri"/>
        <family val="2"/>
        <charset val="1"/>
      </rPr>
      <t>/</t>
    </r>
    <r>
      <rPr>
        <sz val="12"/>
        <color theme="1"/>
        <rFont val="B Traffic"/>
        <charset val="178"/>
      </rPr>
      <t xml:space="preserve">آندومتريال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</si>
  <si>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پوليپ، معده</t>
    </r>
    <r>
      <rPr>
        <sz val="12"/>
        <color theme="1"/>
        <rFont val="Calibri"/>
        <family val="2"/>
        <charset val="1"/>
      </rPr>
      <t>/</t>
    </r>
    <r>
      <rPr>
        <sz val="12"/>
        <color theme="1"/>
        <rFont val="B Traffic"/>
        <charset val="178"/>
      </rPr>
      <t xml:space="preserve">روده كوچك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</si>
  <si>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پروستات، بيوپسي سوزني </t>
    </r>
  </si>
  <si>
    <r>
      <rPr>
        <sz val="12"/>
        <color theme="1"/>
        <rFont val="B Traffic"/>
        <charset val="178"/>
      </rPr>
      <t xml:space="preserve">سطح </t>
    </r>
    <r>
      <rPr>
        <sz val="12"/>
        <color theme="1"/>
        <rFont val="Calibri"/>
        <family val="2"/>
        <charset val="1"/>
      </rPr>
      <t>4- آسيب شناسي تشريحي، بررسي ظاهري بافت و ريزبيني(ميكروسكوپي)شامل: پروستات، تي يوآر(</t>
    </r>
    <r>
      <rPr>
        <sz val="12"/>
        <color rgb="FF000000"/>
        <rFont val="Calibri"/>
        <family val="2"/>
        <charset val="1"/>
      </rPr>
      <t xml:space="preserve">TUR)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</si>
  <si>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غده بزاقي،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</si>
  <si>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سينوس، پارانازال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</si>
  <si>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روده كوچك،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</si>
  <si>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بافت نرم، به جز تومور</t>
    </r>
    <r>
      <rPr>
        <sz val="12"/>
        <color theme="1"/>
        <rFont val="Calibri"/>
        <family val="2"/>
        <charset val="1"/>
      </rPr>
      <t>/</t>
    </r>
    <r>
      <rPr>
        <sz val="12"/>
        <color theme="1"/>
        <rFont val="B Traffic"/>
        <charset val="178"/>
      </rPr>
      <t>توده</t>
    </r>
    <r>
      <rPr>
        <sz val="12"/>
        <color theme="1"/>
        <rFont val="Calibri"/>
        <family val="2"/>
        <charset val="1"/>
      </rPr>
      <t>/</t>
    </r>
    <r>
      <rPr>
        <sz val="12"/>
        <color theme="1"/>
        <rFont val="B Traffic"/>
        <charset val="178"/>
      </rPr>
      <t>ليپوم</t>
    </r>
    <r>
      <rPr>
        <sz val="12"/>
        <color theme="1"/>
        <rFont val="Calibri"/>
        <family val="2"/>
        <charset val="1"/>
      </rPr>
      <t>/</t>
    </r>
    <r>
      <rPr>
        <sz val="12"/>
        <color theme="1"/>
        <rFont val="B Traffic"/>
        <charset val="178"/>
      </rPr>
      <t xml:space="preserve">دبريدمان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</si>
  <si>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طحال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</si>
  <si>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معده،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</si>
  <si>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سينوويوم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</si>
  <si>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بيضه، به جز تومور</t>
    </r>
    <r>
      <rPr>
        <sz val="12"/>
        <color theme="1"/>
        <rFont val="Calibri"/>
        <family val="2"/>
        <charset val="1"/>
      </rPr>
      <t xml:space="preserve">/ </t>
    </r>
    <r>
      <rPr>
        <sz val="12"/>
        <color theme="1"/>
        <rFont val="B Traffic"/>
        <charset val="178"/>
      </rPr>
      <t>بيوپسي</t>
    </r>
    <r>
      <rPr>
        <sz val="12"/>
        <color theme="1"/>
        <rFont val="Calibri"/>
        <family val="2"/>
        <charset val="1"/>
      </rPr>
      <t>/</t>
    </r>
    <r>
      <rPr>
        <sz val="12"/>
        <color theme="1"/>
        <rFont val="B Traffic"/>
        <charset val="178"/>
      </rPr>
      <t>اخته كردن</t>
    </r>
    <r>
      <rPr>
        <sz val="12"/>
        <color theme="1"/>
        <rFont val="Calibri"/>
        <family val="2"/>
        <charset val="1"/>
      </rPr>
      <t>(</t>
    </r>
    <r>
      <rPr>
        <sz val="12"/>
        <color theme="1"/>
        <rFont val="B Traffic"/>
        <charset val="178"/>
      </rPr>
      <t>كاستراسيون</t>
    </r>
    <r>
      <rPr>
        <sz val="12"/>
        <color theme="1"/>
        <rFont val="Calibri"/>
        <family val="2"/>
        <charset val="1"/>
      </rPr>
      <t xml:space="preserve">)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</si>
  <si>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مجراي تيروگلوس</t>
    </r>
    <r>
      <rPr>
        <sz val="12"/>
        <color theme="1"/>
        <rFont val="Calibri"/>
        <family val="2"/>
        <charset val="1"/>
      </rPr>
      <t>/</t>
    </r>
    <r>
      <rPr>
        <sz val="12"/>
        <color theme="1"/>
        <rFont val="B Traffic"/>
        <charset val="178"/>
      </rPr>
      <t xml:space="preserve">كيست شكاف برانكيال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</si>
  <si>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زبان،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</si>
  <si>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لوزه،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</si>
  <si>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ناي</t>
    </r>
    <r>
      <rPr>
        <sz val="12"/>
        <color theme="1"/>
        <rFont val="Calibri"/>
        <family val="2"/>
        <charset val="1"/>
      </rPr>
      <t>(</t>
    </r>
    <r>
      <rPr>
        <sz val="12"/>
        <color theme="1"/>
        <rFont val="B Traffic"/>
        <charset val="178"/>
      </rPr>
      <t>تراشه</t>
    </r>
    <r>
      <rPr>
        <sz val="12"/>
        <color theme="1"/>
        <rFont val="Calibri"/>
        <family val="2"/>
        <charset val="1"/>
      </rPr>
      <t>)</t>
    </r>
    <r>
      <rPr>
        <sz val="12"/>
        <color theme="1"/>
        <rFont val="B Traffic"/>
        <charset val="178"/>
      </rPr>
      <t xml:space="preserve">،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</si>
  <si>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حالب،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</si>
  <si>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اورترا</t>
    </r>
    <r>
      <rPr>
        <sz val="12"/>
        <color theme="1"/>
        <rFont val="Calibri"/>
        <family val="2"/>
        <charset val="1"/>
      </rPr>
      <t>(</t>
    </r>
    <r>
      <rPr>
        <sz val="12"/>
        <color theme="1"/>
        <rFont val="B Traffic"/>
        <charset val="178"/>
      </rPr>
      <t>مجراي ادرار</t>
    </r>
    <r>
      <rPr>
        <sz val="12"/>
        <color theme="1"/>
        <rFont val="Calibri"/>
        <family val="2"/>
        <charset val="1"/>
      </rPr>
      <t>)</t>
    </r>
    <r>
      <rPr>
        <sz val="12"/>
        <color theme="1"/>
        <rFont val="B Traffic"/>
        <charset val="178"/>
      </rPr>
      <t xml:space="preserve">،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</si>
  <si>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مثانه،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</si>
  <si>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واژن،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</si>
  <si>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وولوا</t>
    </r>
    <r>
      <rPr>
        <sz val="12"/>
        <color theme="1"/>
        <rFont val="Calibri"/>
        <family val="2"/>
        <charset val="1"/>
      </rPr>
      <t>/</t>
    </r>
    <r>
      <rPr>
        <sz val="12"/>
        <color theme="1"/>
        <rFont val="B Traffic"/>
        <charset val="178"/>
      </rPr>
      <t xml:space="preserve">لابيا،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</si>
  <si>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چشم و ضمائم به جز انوکلیشن</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</si>
  <si>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ريه، بيوپسي گوه اي</t>
    </r>
    <r>
      <rPr>
        <sz val="12"/>
        <color theme="1"/>
        <rFont val="Calibri"/>
        <family val="2"/>
        <charset val="1"/>
      </rPr>
      <t>(</t>
    </r>
    <r>
      <rPr>
        <sz val="12"/>
        <color theme="1"/>
        <rFont val="B Traffic"/>
        <charset val="178"/>
      </rPr>
      <t>وج</t>
    </r>
    <r>
      <rPr>
        <sz val="12"/>
        <color theme="1"/>
        <rFont val="Calibri"/>
        <family val="2"/>
        <charset val="1"/>
      </rPr>
      <t xml:space="preserve">)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</si>
  <si>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ميوكارد،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</si>
  <si>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تومور ادونتوژنيك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</si>
  <si>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تخمدان با يا بدون لوله، نئوپلاستيك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</si>
  <si>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پانكراس بيوپسي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</si>
  <si>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جفت، سه ماهه سوم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</si>
  <si>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پروستات، به جز رزكسيون راديكال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</si>
  <si>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غده بزاقي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</si>
  <si>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روده كوچك، رزكسيون، به جز تومور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</si>
  <si>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توده بافت نرم</t>
    </r>
    <r>
      <rPr>
        <sz val="12"/>
        <color theme="1"/>
        <rFont val="Calibri"/>
        <family val="2"/>
        <charset val="1"/>
      </rPr>
      <t>(</t>
    </r>
    <r>
      <rPr>
        <sz val="12"/>
        <color theme="1"/>
        <rFont val="B Traffic"/>
        <charset val="178"/>
      </rPr>
      <t>به جز ليپوم</t>
    </r>
    <r>
      <rPr>
        <sz val="12"/>
        <color theme="1"/>
        <rFont val="Calibri"/>
        <family val="2"/>
        <charset val="1"/>
      </rPr>
      <t xml:space="preserve">)- </t>
    </r>
    <r>
      <rPr>
        <sz val="12"/>
        <color theme="1"/>
        <rFont val="B Traffic"/>
        <charset val="178"/>
      </rPr>
      <t xml:space="preserve">بيوپسي </t>
    </r>
    <r>
      <rPr>
        <sz val="12"/>
        <color theme="1"/>
        <rFont val="Calibri"/>
        <family val="2"/>
        <charset val="1"/>
      </rPr>
      <t>/ (</t>
    </r>
    <r>
      <rPr>
        <sz val="12"/>
        <color theme="1"/>
        <rFont val="B Traffic"/>
        <charset val="178"/>
      </rPr>
      <t>اكسيژن</t>
    </r>
    <r>
      <rPr>
        <sz val="12"/>
        <color theme="1"/>
        <rFont val="Calibri"/>
        <family val="2"/>
        <charset val="1"/>
      </rPr>
      <t xml:space="preserve">) </t>
    </r>
    <r>
      <rPr>
        <sz val="12"/>
        <color theme="1"/>
        <rFont val="B Traffic"/>
        <charset val="178"/>
      </rPr>
      <t xml:space="preserve">برداشتن ساده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</si>
  <si>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تيروئيد، توتال</t>
    </r>
    <r>
      <rPr>
        <sz val="12"/>
        <color theme="1"/>
        <rFont val="Calibri"/>
        <family val="2"/>
        <charset val="1"/>
      </rPr>
      <t>/</t>
    </r>
    <r>
      <rPr>
        <sz val="12"/>
        <color theme="1"/>
        <rFont val="B Traffic"/>
        <charset val="178"/>
      </rPr>
      <t xml:space="preserve">لوب </t>
    </r>
  </si>
  <si>
    <r>
      <rPr>
        <sz val="12"/>
        <color theme="1"/>
        <rFont val="B Traffic"/>
        <charset val="178"/>
      </rPr>
      <t xml:space="preserve">سطح </t>
    </r>
    <r>
      <rPr>
        <sz val="12"/>
        <color theme="1"/>
        <rFont val="Calibri"/>
        <family val="2"/>
        <charset val="1"/>
      </rPr>
      <t xml:space="preserve">4-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t>
    </r>
    <r>
      <rPr>
        <sz val="12"/>
        <color theme="1"/>
        <rFont val="B Traffic"/>
        <charset val="178"/>
      </rPr>
      <t>شامل</t>
    </r>
    <r>
      <rPr>
        <sz val="12"/>
        <color theme="1"/>
        <rFont val="Calibri"/>
        <family val="2"/>
        <charset val="1"/>
      </rPr>
      <t xml:space="preserve">: </t>
    </r>
    <r>
      <rPr>
        <sz val="12"/>
        <color theme="1"/>
        <rFont val="B Traffic"/>
        <charset val="178"/>
      </rPr>
      <t xml:space="preserve">حالب، رزكسيون </t>
    </r>
  </si>
  <si>
    <r>
      <rPr>
        <sz val="12"/>
        <color theme="1"/>
        <rFont val="B Traffic"/>
        <charset val="178"/>
      </rPr>
      <t xml:space="preserve">سطح </t>
    </r>
    <r>
      <rPr>
        <sz val="12"/>
        <color theme="1"/>
        <rFont val="Calibri"/>
        <family val="2"/>
        <charset val="1"/>
      </rPr>
      <t>4- آسيب شناسي تشريحي، بررسي ظاهري بافت و ريزبيني(ميكروسكوپي)شامل: مثانه، تي.يو.آر (</t>
    </r>
    <r>
      <rPr>
        <sz val="12"/>
        <color rgb="FF000000"/>
        <rFont val="Calibri"/>
        <family val="2"/>
        <charset val="1"/>
      </rPr>
      <t xml:space="preserve">TUR) </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</si>
  <si>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كليه، بيوپسي</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</si>
  <si>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لنف نود، بيوپسي </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</si>
  <si>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پوست، مو و ناخن</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</si>
  <si>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استخوان و مفاصل، بيوپسي يا كورتاژ</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</si>
  <si>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مغز، بيوپسي </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</si>
  <si>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مغز</t>
    </r>
    <r>
      <rPr>
        <sz val="12"/>
        <color theme="1"/>
        <rFont val="Calibri"/>
        <family val="2"/>
        <charset val="1"/>
      </rPr>
      <t>/</t>
    </r>
    <r>
      <rPr>
        <sz val="12"/>
        <color theme="1"/>
        <rFont val="B Traffic"/>
        <charset val="178"/>
      </rPr>
      <t xml:space="preserve">مننژ، رزكسيون تومور </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</si>
  <si>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پستان، ماستكتومي</t>
    </r>
    <r>
      <rPr>
        <sz val="12"/>
        <color theme="1"/>
        <rFont val="Calibri"/>
        <family val="2"/>
        <charset val="1"/>
      </rPr>
      <t>-</t>
    </r>
    <r>
      <rPr>
        <sz val="12"/>
        <color theme="1"/>
        <rFont val="B Traffic"/>
        <charset val="178"/>
      </rPr>
      <t>پارشيال</t>
    </r>
    <r>
      <rPr>
        <sz val="12"/>
        <color theme="1"/>
        <rFont val="Calibri"/>
        <family val="2"/>
        <charset val="1"/>
      </rPr>
      <t>/</t>
    </r>
    <r>
      <rPr>
        <sz val="12"/>
        <color theme="1"/>
        <rFont val="B Traffic"/>
        <charset val="178"/>
      </rPr>
      <t xml:space="preserve">ساده </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</si>
  <si>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سرويكس، كونيزاسيون</t>
    </r>
    <r>
      <rPr>
        <sz val="12"/>
        <color theme="1"/>
        <rFont val="Calibri"/>
        <family val="2"/>
        <charset val="1"/>
      </rPr>
      <t>(</t>
    </r>
    <r>
      <rPr>
        <sz val="12"/>
        <color theme="1"/>
        <rFont val="B Traffic"/>
        <charset val="178"/>
      </rPr>
      <t>برداشتن مخاطي</t>
    </r>
    <r>
      <rPr>
        <sz val="12"/>
        <color theme="1"/>
        <rFont val="Calibri"/>
        <family val="2"/>
        <charset val="1"/>
      </rPr>
      <t xml:space="preserve">) </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</si>
  <si>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انتهاها، آمپوتاسيون، غير تروماتيك </t>
    </r>
  </si>
  <si>
    <r>
      <rPr>
        <sz val="12"/>
        <color theme="1"/>
        <rFont val="B Traffic"/>
        <charset val="178"/>
      </rPr>
      <t xml:space="preserve">سطح </t>
    </r>
    <r>
      <rPr>
        <sz val="12"/>
        <color theme="1"/>
        <rFont val="Calibri"/>
        <family val="2"/>
        <charset val="1"/>
      </rPr>
      <t>5-</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كبد، بيوپسي</t>
    </r>
    <r>
      <rPr>
        <sz val="12"/>
        <color theme="1"/>
        <rFont val="Calibri"/>
        <family val="2"/>
        <charset val="1"/>
      </rPr>
      <t>-</t>
    </r>
    <r>
      <rPr>
        <sz val="12"/>
        <color theme="1"/>
        <rFont val="B Traffic"/>
        <charset val="178"/>
      </rPr>
      <t>سوزني</t>
    </r>
    <r>
      <rPr>
        <sz val="12"/>
        <color theme="1"/>
        <rFont val="Calibri"/>
        <family val="2"/>
        <charset val="1"/>
      </rPr>
      <t>/</t>
    </r>
    <r>
      <rPr>
        <sz val="12"/>
        <color theme="1"/>
        <rFont val="B Traffic"/>
        <charset val="178"/>
      </rPr>
      <t>گوه اي</t>
    </r>
    <r>
      <rPr>
        <sz val="12"/>
        <color theme="1"/>
        <rFont val="Calibri"/>
        <family val="2"/>
        <charset val="1"/>
      </rPr>
      <t>(</t>
    </r>
    <r>
      <rPr>
        <sz val="12"/>
        <color theme="1"/>
        <rFont val="B Traffic"/>
        <charset val="178"/>
      </rPr>
      <t>وج</t>
    </r>
    <r>
      <rPr>
        <sz val="12"/>
        <color theme="1"/>
        <rFont val="Calibri"/>
        <family val="2"/>
        <charset val="1"/>
      </rPr>
      <t>)</t>
    </r>
  </si>
  <si>
    <r>
      <rPr>
        <sz val="12"/>
        <color theme="1"/>
        <rFont val="B Traffic"/>
        <charset val="178"/>
      </rPr>
      <t>سطح</t>
    </r>
    <r>
      <rPr>
        <sz val="12"/>
        <color theme="1"/>
        <rFont val="Calibri"/>
        <family val="2"/>
        <charset val="1"/>
      </rPr>
      <t xml:space="preserve">5-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مدیاستن، توده ای</t>
    </r>
  </si>
  <si>
    <r>
      <rPr>
        <sz val="12"/>
        <color theme="1"/>
        <rFont val="B Traffic"/>
        <charset val="178"/>
      </rPr>
      <t xml:space="preserve">سطح </t>
    </r>
    <r>
      <rPr>
        <sz val="12"/>
        <color theme="1"/>
        <rFont val="Calibri"/>
        <family val="2"/>
        <charset val="1"/>
      </rPr>
      <t>5-</t>
    </r>
    <r>
      <rPr>
        <sz val="12"/>
        <color theme="1"/>
        <rFont val="B Traffic"/>
        <charset val="178"/>
      </rPr>
      <t xml:space="preserve">آسیب شناسی تشریحی، بررسی ظاهری بافت و ریزبینی </t>
    </r>
    <r>
      <rPr>
        <sz val="12"/>
        <color theme="1"/>
        <rFont val="Calibri"/>
        <family val="2"/>
        <charset val="1"/>
      </rPr>
      <t>(</t>
    </r>
    <r>
      <rPr>
        <sz val="12"/>
        <color theme="1"/>
        <rFont val="B Traffic"/>
        <charset val="178"/>
      </rPr>
      <t>میكروسكوپی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سایر نمونه‌های تومورال پاتولوژی که دارای کد مستقل نمی‌باشند</t>
    </r>
    <r>
      <rPr>
        <sz val="12"/>
        <color theme="1"/>
        <rFont val="Calibri"/>
        <family val="2"/>
        <charset val="1"/>
      </rPr>
      <t>.</t>
    </r>
  </si>
  <si>
    <r>
      <rPr>
        <sz val="12"/>
        <color theme="1"/>
        <rFont val="B Traffic"/>
        <charset val="178"/>
      </rPr>
      <t xml:space="preserve">سطح </t>
    </r>
    <r>
      <rPr>
        <sz val="12"/>
        <color theme="1"/>
        <rFont val="Calibri"/>
        <family val="2"/>
        <charset val="1"/>
      </rPr>
      <t xml:space="preserve">5- </t>
    </r>
    <r>
      <rPr>
        <sz val="12"/>
        <color theme="1"/>
        <rFont val="B Traffic"/>
        <charset val="178"/>
      </rPr>
      <t>آسيب شناسي تشريحي، بررسي ظاهري بافت و ريزبيني</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انوكليشن چشم</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</si>
  <si>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آدرنال، رزكسيون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</si>
  <si>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كليه، نفروكتومي توتال</t>
    </r>
    <r>
      <rPr>
        <sz val="12"/>
        <color theme="1"/>
        <rFont val="Calibri"/>
        <family val="2"/>
        <charset val="1"/>
      </rPr>
      <t>/</t>
    </r>
    <r>
      <rPr>
        <sz val="12"/>
        <color theme="1"/>
        <rFont val="B Traffic"/>
        <charset val="178"/>
      </rPr>
      <t>پارشيال</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</si>
  <si>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حنجره، پارشيال</t>
    </r>
    <r>
      <rPr>
        <sz val="12"/>
        <color theme="1"/>
        <rFont val="Calibri"/>
        <family val="2"/>
        <charset val="1"/>
      </rPr>
      <t>/</t>
    </r>
    <r>
      <rPr>
        <sz val="12"/>
        <color theme="1"/>
        <rFont val="B Traffic"/>
        <charset val="178"/>
      </rPr>
      <t xml:space="preserve">توتال رزكسيون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</si>
  <si>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كبد، رزكسيون پارشيال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</si>
  <si>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لنف نود، رزكسيون رژيونال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</si>
  <si>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رزكسيون استخوان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</si>
  <si>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پستان، ماستكتومي، به همراه عقده هاي لنفاوي ناحيه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</si>
  <si>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كولون، رزكسيون سگمنتال به علت تومور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</si>
  <si>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كولون، رزكسيون توتال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</si>
  <si>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مري، رزكسيون پارشيال</t>
    </r>
    <r>
      <rPr>
        <sz val="12"/>
        <color theme="1"/>
        <rFont val="Calibri"/>
        <family val="2"/>
        <charset val="1"/>
      </rPr>
      <t>/</t>
    </r>
    <r>
      <rPr>
        <sz val="12"/>
        <color theme="1"/>
        <rFont val="B Traffic"/>
        <charset val="178"/>
      </rPr>
      <t xml:space="preserve">توتال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</si>
  <si>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اندامها، ديس آرتيكولاسيون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</si>
  <si>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جنين، با ديسكسيون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</si>
  <si>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حلق، رزكسيون پارشيال</t>
    </r>
    <r>
      <rPr>
        <sz val="12"/>
        <color theme="1"/>
        <rFont val="Calibri"/>
        <family val="2"/>
        <charset val="1"/>
      </rPr>
      <t>/</t>
    </r>
    <r>
      <rPr>
        <sz val="12"/>
        <color theme="1"/>
        <rFont val="B Traffic"/>
        <charset val="178"/>
      </rPr>
      <t xml:space="preserve">توتال به همراه عقده هاي لنفاوي ناحيه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</si>
  <si>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ريه، رزكسيون توتال</t>
    </r>
    <r>
      <rPr>
        <sz val="12"/>
        <color theme="1"/>
        <rFont val="Calibri"/>
        <family val="2"/>
        <charset val="1"/>
      </rPr>
      <t>/</t>
    </r>
    <r>
      <rPr>
        <sz val="12"/>
        <color theme="1"/>
        <rFont val="B Traffic"/>
        <charset val="178"/>
      </rPr>
      <t>لوب</t>
    </r>
    <r>
      <rPr>
        <sz val="12"/>
        <color theme="1"/>
        <rFont val="Calibri"/>
        <family val="2"/>
        <charset val="1"/>
      </rPr>
      <t>/</t>
    </r>
    <r>
      <rPr>
        <sz val="12"/>
        <color theme="1"/>
        <rFont val="B Traffic"/>
        <charset val="178"/>
      </rPr>
      <t xml:space="preserve">سگمنت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</si>
  <si>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پانكراس، رزكسيون توتال</t>
    </r>
    <r>
      <rPr>
        <sz val="12"/>
        <color theme="1"/>
        <rFont val="Calibri"/>
        <family val="2"/>
        <charset val="1"/>
      </rPr>
      <t>/</t>
    </r>
    <r>
      <rPr>
        <sz val="12"/>
        <color theme="1"/>
        <rFont val="B Traffic"/>
        <charset val="178"/>
      </rPr>
      <t xml:space="preserve">ساب توتال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</si>
  <si>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پروستات، رزكسيون راديكال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</si>
  <si>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روده باريك، رزكسيون به علت تومور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</si>
  <si>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تومور بافت نرم، رزكسيون به علت تومور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</si>
  <si>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معده، رزكسيون ساب توتال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</si>
  <si>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 xml:space="preserve">بيضه، تومور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</si>
  <si>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زبان</t>
    </r>
    <r>
      <rPr>
        <sz val="12"/>
        <color theme="1"/>
        <rFont val="Calibri"/>
        <family val="2"/>
        <charset val="1"/>
      </rPr>
      <t>/</t>
    </r>
    <r>
      <rPr>
        <sz val="12"/>
        <color theme="1"/>
        <rFont val="B Traffic"/>
        <charset val="178"/>
      </rPr>
      <t>لوزه</t>
    </r>
    <r>
      <rPr>
        <sz val="12"/>
        <color theme="1"/>
        <rFont val="Calibri"/>
        <family val="2"/>
        <charset val="1"/>
      </rPr>
      <t xml:space="preserve">- </t>
    </r>
    <r>
      <rPr>
        <sz val="12"/>
        <color theme="1"/>
        <rFont val="B Traffic"/>
        <charset val="178"/>
      </rPr>
      <t xml:space="preserve">رزكسيون به علت تومور </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</si>
  <si>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مثانه، رزكسيون پارشيال</t>
    </r>
    <r>
      <rPr>
        <sz val="12"/>
        <color theme="1"/>
        <rFont val="Calibri"/>
        <family val="2"/>
        <charset val="1"/>
      </rPr>
      <t>/</t>
    </r>
    <r>
      <rPr>
        <sz val="12"/>
        <color theme="1"/>
        <rFont val="B Traffic"/>
        <charset val="178"/>
      </rPr>
      <t xml:space="preserve">توتال </t>
    </r>
  </si>
  <si>
    <r>
      <rPr>
        <sz val="12"/>
        <color theme="1"/>
        <rFont val="B Traffic"/>
        <charset val="178"/>
      </rPr>
      <t xml:space="preserve">سطح </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رحم، با يا بدون لوله و تخمدانها</t>
    </r>
  </si>
  <si>
    <r>
      <rPr>
        <sz val="12"/>
        <color theme="1"/>
        <rFont val="B Traffic"/>
        <charset val="178"/>
      </rPr>
      <t>سطح</t>
    </r>
    <r>
      <rPr>
        <sz val="12"/>
        <color theme="1"/>
        <rFont val="Calibri"/>
        <family val="2"/>
        <charset val="1"/>
      </rPr>
      <t xml:space="preserve">6- </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وولوا، رزكسيون توتال</t>
    </r>
    <r>
      <rPr>
        <sz val="12"/>
        <color theme="1"/>
        <rFont val="Calibri"/>
        <family val="2"/>
        <charset val="1"/>
      </rPr>
      <t>/</t>
    </r>
    <r>
      <rPr>
        <sz val="12"/>
        <color theme="1"/>
        <rFont val="B Traffic"/>
        <charset val="178"/>
      </rPr>
      <t xml:space="preserve">ساب توتال </t>
    </r>
  </si>
  <si>
    <r>
      <rPr>
        <sz val="12"/>
        <color theme="1"/>
        <rFont val="B Traffic"/>
        <charset val="178"/>
      </rPr>
      <t xml:space="preserve">سطح </t>
    </r>
    <r>
      <rPr>
        <sz val="12"/>
        <color theme="1"/>
        <rFont val="Calibri"/>
        <family val="2"/>
        <charset val="1"/>
      </rPr>
      <t>6-</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عضله، بيوپسي</t>
    </r>
  </si>
  <si>
    <r>
      <rPr>
        <sz val="12"/>
        <color theme="1"/>
        <rFont val="B Traffic"/>
        <charset val="178"/>
      </rPr>
      <t xml:space="preserve">سطح </t>
    </r>
    <r>
      <rPr>
        <sz val="12"/>
        <color theme="1"/>
        <rFont val="Calibri"/>
        <family val="2"/>
        <charset val="1"/>
      </rPr>
      <t>6-</t>
    </r>
    <r>
      <rPr>
        <sz val="12"/>
        <color theme="1"/>
        <rFont val="B Traffic"/>
        <charset val="178"/>
      </rPr>
      <t xml:space="preserve">آسيب شناسي تشريحي، بررسي ظاهري بافت و ريزبيني </t>
    </r>
    <r>
      <rPr>
        <sz val="12"/>
        <color theme="1"/>
        <rFont val="Calibri"/>
        <family val="2"/>
        <charset val="1"/>
      </rPr>
      <t>(</t>
    </r>
    <r>
      <rPr>
        <sz val="12"/>
        <color theme="1"/>
        <rFont val="B Traffic"/>
        <charset val="178"/>
      </rPr>
      <t>ميكروسكوپي</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عصب، بيوپسي تشخيص مديكال</t>
    </r>
  </si>
  <si>
    <r>
      <rPr>
        <sz val="12"/>
        <color theme="1"/>
        <rFont val="B Traffic"/>
        <charset val="178"/>
      </rPr>
      <t xml:space="preserve">سطح </t>
    </r>
    <r>
      <rPr>
        <sz val="12"/>
        <color theme="1"/>
        <rFont val="Calibri"/>
        <family val="2"/>
        <charset val="1"/>
      </rPr>
      <t>4-آسیب شناسی تشریحی، بررسی ظاهری بافت و ریزبینی (میكروسكوپی) شامل: سایر نمونه‌های دستگاه گوارش که درفهرست کدهای کتاب موجود نمی‌باشد</t>
    </r>
    <r>
      <rPr>
        <sz val="11"/>
        <color rgb="FF000000"/>
        <rFont val="Times New Roman"/>
        <family val="1"/>
        <charset val="1"/>
      </rPr>
      <t>.</t>
    </r>
  </si>
  <si>
    <r>
      <rPr>
        <sz val="12"/>
        <color theme="1"/>
        <rFont val="B Traffic"/>
        <charset val="178"/>
      </rPr>
      <t xml:space="preserve">سطح </t>
    </r>
    <r>
      <rPr>
        <sz val="12"/>
        <color theme="1"/>
        <rFont val="Calibri"/>
        <family val="2"/>
        <charset val="1"/>
      </rPr>
      <t>4-</t>
    </r>
    <r>
      <rPr>
        <sz val="12"/>
        <color theme="1"/>
        <rFont val="B Traffic"/>
        <charset val="178"/>
      </rPr>
      <t xml:space="preserve">آسیب شناسی تشریحی، بررسی ظاهری بافت و ریزبینی </t>
    </r>
    <r>
      <rPr>
        <sz val="12"/>
        <color theme="1"/>
        <rFont val="Calibri"/>
        <family val="2"/>
        <charset val="1"/>
      </rPr>
      <t>(</t>
    </r>
    <r>
      <rPr>
        <sz val="12"/>
        <color theme="1"/>
        <rFont val="B Traffic"/>
        <charset val="178"/>
      </rPr>
      <t>میكروسكوپی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سایر نمونه‌های دستگاه تنفسی که درفهرست کدهای کتاب موجود نمی‌باشد</t>
    </r>
    <r>
      <rPr>
        <sz val="12"/>
        <color theme="1"/>
        <rFont val="Calibri"/>
        <family val="2"/>
        <charset val="1"/>
      </rPr>
      <t>.</t>
    </r>
  </si>
  <si>
    <r>
      <rPr>
        <sz val="12"/>
        <color theme="1"/>
        <rFont val="B Traffic"/>
        <charset val="178"/>
      </rPr>
      <t xml:space="preserve">سطح </t>
    </r>
    <r>
      <rPr>
        <sz val="12"/>
        <color theme="1"/>
        <rFont val="Calibri"/>
        <family val="2"/>
        <charset val="1"/>
      </rPr>
      <t>4-</t>
    </r>
    <r>
      <rPr>
        <sz val="12"/>
        <color theme="1"/>
        <rFont val="B Traffic"/>
        <charset val="178"/>
      </rPr>
      <t xml:space="preserve">آسیب شناسی تشریحی، بررسی ظاهری بافت و ریزبینی </t>
    </r>
    <r>
      <rPr>
        <sz val="12"/>
        <color theme="1"/>
        <rFont val="Calibri"/>
        <family val="2"/>
        <charset val="1"/>
      </rPr>
      <t>(</t>
    </r>
    <r>
      <rPr>
        <sz val="12"/>
        <color theme="1"/>
        <rFont val="B Traffic"/>
        <charset val="178"/>
      </rPr>
      <t>میكروسكوپی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سایر نمونه‌های دستگاه ادراری تناسلی که درفهرست کدهای کتاب موجود نمی‌باشد</t>
    </r>
    <r>
      <rPr>
        <sz val="12"/>
        <color theme="1"/>
        <rFont val="Calibri"/>
        <family val="2"/>
        <charset val="1"/>
      </rPr>
      <t>.</t>
    </r>
  </si>
  <si>
    <r>
      <rPr>
        <sz val="12"/>
        <color theme="1"/>
        <rFont val="B Traffic"/>
        <charset val="178"/>
      </rPr>
      <t xml:space="preserve">سطح </t>
    </r>
    <r>
      <rPr>
        <sz val="12"/>
        <color theme="1"/>
        <rFont val="Calibri"/>
        <family val="2"/>
        <charset val="1"/>
      </rPr>
      <t>4-</t>
    </r>
    <r>
      <rPr>
        <sz val="12"/>
        <color theme="1"/>
        <rFont val="B Traffic"/>
        <charset val="178"/>
      </rPr>
      <t xml:space="preserve">آسیب شناسی تشریحی، بررسی ظاهری بافت و ریزبینی </t>
    </r>
    <r>
      <rPr>
        <sz val="12"/>
        <color theme="1"/>
        <rFont val="Calibri"/>
        <family val="2"/>
        <charset val="1"/>
      </rPr>
      <t>(</t>
    </r>
    <r>
      <rPr>
        <sz val="12"/>
        <color theme="1"/>
        <rFont val="B Traffic"/>
        <charset val="178"/>
      </rPr>
      <t>میكروسكوپی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سایر نمونه‌های دستگاه قلبی عروقی، خون و لنفاتیک که در فهرست کدهای کتاب موجود نمی‌باشد</t>
    </r>
    <r>
      <rPr>
        <sz val="12"/>
        <color theme="1"/>
        <rFont val="Calibri"/>
        <family val="2"/>
        <charset val="1"/>
      </rPr>
      <t>.</t>
    </r>
  </si>
  <si>
    <r>
      <rPr>
        <sz val="12"/>
        <color theme="1"/>
        <rFont val="B Traffic"/>
        <charset val="178"/>
      </rPr>
      <t xml:space="preserve">سطح </t>
    </r>
    <r>
      <rPr>
        <sz val="12"/>
        <color theme="1"/>
        <rFont val="Calibri"/>
        <family val="2"/>
        <charset val="1"/>
      </rPr>
      <t>4-</t>
    </r>
    <r>
      <rPr>
        <sz val="12"/>
        <color theme="1"/>
        <rFont val="B Traffic"/>
        <charset val="178"/>
      </rPr>
      <t xml:space="preserve">آسیب شناسی تشریحی، بررسی ظاهری بافت و ریزبینی </t>
    </r>
    <r>
      <rPr>
        <sz val="12"/>
        <color theme="1"/>
        <rFont val="Calibri"/>
        <family val="2"/>
        <charset val="1"/>
      </rPr>
      <t>(</t>
    </r>
    <r>
      <rPr>
        <sz val="12"/>
        <color theme="1"/>
        <rFont val="B Traffic"/>
        <charset val="178"/>
      </rPr>
      <t>میكروسكوپی</t>
    </r>
    <r>
      <rPr>
        <sz val="12"/>
        <color theme="1"/>
        <rFont val="Calibri"/>
        <family val="2"/>
        <charset val="1"/>
      </rPr>
      <t xml:space="preserve">) </t>
    </r>
    <r>
      <rPr>
        <sz val="12"/>
        <color theme="1"/>
        <rFont val="B Traffic"/>
        <charset val="178"/>
      </rPr>
      <t>شامل</t>
    </r>
    <r>
      <rPr>
        <sz val="12"/>
        <color theme="1"/>
        <rFont val="Calibri"/>
        <family val="2"/>
        <charset val="1"/>
      </rPr>
      <t xml:space="preserve">: </t>
    </r>
    <r>
      <rPr>
        <sz val="12"/>
        <color theme="1"/>
        <rFont val="B Traffic"/>
        <charset val="178"/>
      </rPr>
      <t>سایر نمونه‌های دستگاه سروگردن که درفهرست کدهای کتاب موجود نمی باشد</t>
    </r>
    <r>
      <rPr>
        <sz val="12"/>
        <color theme="1"/>
        <rFont val="Calibri"/>
        <family val="2"/>
        <charset val="1"/>
      </rPr>
      <t>.</t>
    </r>
  </si>
  <si>
    <r>
      <rPr>
        <sz val="12"/>
        <color theme="1"/>
        <rFont val="B Traffic"/>
        <charset val="178"/>
      </rPr>
      <t xml:space="preserve">تشخيص و جداسازی تخمک از مايع فوليکولي به ازای هر </t>
    </r>
    <r>
      <rPr>
        <sz val="12"/>
        <color theme="1"/>
        <rFont val="Calibri"/>
        <family val="2"/>
        <charset val="1"/>
      </rPr>
      <t xml:space="preserve">10 </t>
    </r>
    <r>
      <rPr>
        <sz val="12"/>
        <color theme="1"/>
        <rFont val="B Traffic"/>
        <charset val="178"/>
      </rPr>
      <t>تخمک</t>
    </r>
  </si>
  <si>
    <r>
      <rPr>
        <sz val="12"/>
        <color theme="1"/>
        <rFont val="B Traffic"/>
        <charset val="178"/>
      </rPr>
      <t xml:space="preserve">آماده سازي جنين براي انتقال با هر روش </t>
    </r>
    <r>
      <rPr>
        <sz val="12"/>
        <color theme="1"/>
        <rFont val="Calibri"/>
        <family val="2"/>
        <charset val="1"/>
      </rPr>
      <t xml:space="preserve">( </t>
    </r>
    <r>
      <rPr>
        <sz val="12"/>
        <color theme="1"/>
        <rFont val="B Traffic"/>
        <charset val="178"/>
      </rPr>
      <t>به ازای هر نی</t>
    </r>
    <r>
      <rPr>
        <sz val="12"/>
        <color theme="1"/>
        <rFont val="Calibri"/>
        <family val="2"/>
        <charset val="1"/>
      </rPr>
      <t>)</t>
    </r>
  </si>
  <si>
    <t xml:space="preserve">تشخيص اسپرم از آسپيراسيون اپيديديم </t>
  </si>
  <si>
    <t>انجماد جنين و تخمک به ازای اولین نی</t>
  </si>
  <si>
    <t>به ازای هر نی اضافه</t>
  </si>
  <si>
    <t xml:space="preserve">انجماد اسپرم </t>
  </si>
  <si>
    <t xml:space="preserve">آماده سازي اسپرم با روش ساده </t>
  </si>
  <si>
    <r>
      <rPr>
        <sz val="12"/>
        <color theme="1"/>
        <rFont val="B Traffic"/>
        <charset val="178"/>
      </rPr>
      <t xml:space="preserve">آماده سازي اسپرم با روش کمپلکس </t>
    </r>
    <r>
      <rPr>
        <sz val="12"/>
        <color theme="1"/>
        <rFont val="Calibri"/>
        <family val="2"/>
        <charset val="1"/>
      </rPr>
      <t>(</t>
    </r>
    <r>
      <rPr>
        <sz val="12"/>
        <color theme="1"/>
        <rFont val="B Traffic"/>
        <charset val="178"/>
      </rPr>
      <t>گرادينت</t>
    </r>
    <r>
      <rPr>
        <sz val="12"/>
        <color theme="1"/>
        <rFont val="Calibri"/>
        <family val="2"/>
        <charset val="1"/>
      </rPr>
      <t xml:space="preserve">) </t>
    </r>
  </si>
  <si>
    <r>
      <rPr>
        <sz val="12"/>
        <color theme="1"/>
        <rFont val="B Traffic"/>
        <charset val="178"/>
      </rPr>
      <t xml:space="preserve">تشخيص اسپرم از بافت بيضه </t>
    </r>
    <r>
      <rPr>
        <sz val="12"/>
        <color theme="1"/>
        <rFont val="Calibri"/>
        <family val="2"/>
        <charset val="1"/>
      </rPr>
      <t>(</t>
    </r>
    <r>
      <rPr>
        <sz val="12"/>
        <color theme="1"/>
        <rFont val="B Traffic"/>
        <charset val="178"/>
      </rPr>
      <t>تازه و منجمد</t>
    </r>
    <r>
      <rPr>
        <sz val="12"/>
        <color theme="1"/>
        <rFont val="Calibri"/>
        <family val="2"/>
        <charset val="1"/>
      </rPr>
      <t xml:space="preserve">) </t>
    </r>
  </si>
  <si>
    <r>
      <rPr>
        <sz val="12"/>
        <color theme="1"/>
        <rFont val="B Traffic"/>
        <charset val="178"/>
      </rPr>
      <t xml:space="preserve">کشت تخمک یا جنين تا </t>
    </r>
    <r>
      <rPr>
        <sz val="12"/>
        <color theme="1"/>
        <rFont val="Calibri"/>
        <family val="2"/>
        <charset val="1"/>
      </rPr>
      <t xml:space="preserve">72 </t>
    </r>
    <r>
      <rPr>
        <sz val="12"/>
        <color theme="1"/>
        <rFont val="B Traffic"/>
        <charset val="178"/>
      </rPr>
      <t>ساعت</t>
    </r>
  </si>
  <si>
    <t xml:space="preserve">هچينگ جنين </t>
  </si>
  <si>
    <r>
      <rPr>
        <sz val="12"/>
        <color theme="1"/>
        <rFont val="B Traffic"/>
        <charset val="178"/>
      </rPr>
      <t xml:space="preserve">کشت تخمک یا جنين بیش از </t>
    </r>
    <r>
      <rPr>
        <sz val="12"/>
        <color theme="1"/>
        <rFont val="Calibri"/>
        <family val="2"/>
        <charset val="1"/>
      </rPr>
      <t xml:space="preserve">72 </t>
    </r>
    <r>
      <rPr>
        <sz val="12"/>
        <color theme="1"/>
        <rFont val="B Traffic"/>
        <charset val="178"/>
      </rPr>
      <t>ساعت</t>
    </r>
  </si>
  <si>
    <t xml:space="preserve">بررسي حرکت و موتيليتي اسپرم در هيالورونيک اسيد </t>
  </si>
  <si>
    <t xml:space="preserve">آناليز اسپرم با روش کروگي </t>
  </si>
  <si>
    <r>
      <rPr>
        <sz val="12"/>
        <color theme="1"/>
        <rFont val="B Traffic"/>
        <charset val="178"/>
      </rPr>
      <t xml:space="preserve">آناليز اسپرم حاصل از </t>
    </r>
    <r>
      <rPr>
        <sz val="12"/>
        <color rgb="FF000000"/>
        <rFont val="Calibri"/>
        <family val="2"/>
        <charset val="1"/>
      </rPr>
      <t xml:space="preserve">RE </t>
    </r>
  </si>
  <si>
    <t xml:space="preserve">انجماد بافت بيضه </t>
  </si>
  <si>
    <t>ذخيره‌سازي جنين به ازای هر نی به ازای هر شش ماه</t>
  </si>
  <si>
    <t>ذخيره‌سازي اسپرم به ازای هر شش ماه</t>
  </si>
  <si>
    <r>
      <rPr>
        <sz val="12"/>
        <color theme="1"/>
        <rFont val="B Traffic"/>
        <charset val="178"/>
      </rPr>
      <t xml:space="preserve">ذخيره‌سازي بافت توليد مثلي </t>
    </r>
    <r>
      <rPr>
        <sz val="12"/>
        <color theme="1"/>
        <rFont val="Calibri"/>
        <family val="2"/>
        <charset val="1"/>
      </rPr>
      <t>(</t>
    </r>
    <r>
      <rPr>
        <sz val="12"/>
        <color theme="1"/>
        <rFont val="B Traffic"/>
        <charset val="178"/>
      </rPr>
      <t>بيضه و تخمدان</t>
    </r>
    <r>
      <rPr>
        <sz val="12"/>
        <color theme="1"/>
        <rFont val="Calibri"/>
        <family val="2"/>
        <charset val="1"/>
      </rPr>
      <t xml:space="preserve">) </t>
    </r>
    <r>
      <rPr>
        <sz val="12"/>
        <color theme="1"/>
        <rFont val="B Traffic"/>
        <charset val="178"/>
      </rPr>
      <t>به ازای هر شش ماه</t>
    </r>
  </si>
  <si>
    <t>ذخيره‌سازي تخمک به ازای هر شش ماه</t>
  </si>
  <si>
    <t xml:space="preserve">ذوب جنين </t>
  </si>
  <si>
    <t xml:space="preserve">ذوب اسپرم و يا مايع مني </t>
  </si>
  <si>
    <t xml:space="preserve">ذوب بافت بيضه و تخمدان </t>
  </si>
  <si>
    <t xml:space="preserve">ذوب بافت بيضه يا اسپرم </t>
  </si>
  <si>
    <t xml:space="preserve">ذوب تخمک </t>
  </si>
  <si>
    <t xml:space="preserve">انجماد بافت تخمدان </t>
  </si>
  <si>
    <r>
      <rPr>
        <sz val="12"/>
        <color theme="1"/>
        <rFont val="B Traffic"/>
        <charset val="178"/>
      </rPr>
      <t xml:space="preserve">بيوپسی میکروسکوپی گويچه قطبی تخمک يا بلاستومر جنين، به منظور تشخيص ژنتیكی قبل از لانه‌گزينی، تا </t>
    </r>
    <r>
      <rPr>
        <sz val="12"/>
        <color theme="1"/>
        <rFont val="Calibri"/>
        <family val="2"/>
        <charset val="1"/>
      </rPr>
      <t xml:space="preserve">4 </t>
    </r>
    <r>
      <rPr>
        <sz val="12"/>
        <color theme="1"/>
        <rFont val="B Traffic"/>
        <charset val="178"/>
      </rPr>
      <t>تخمک یا جنين</t>
    </r>
  </si>
  <si>
    <t>#+*</t>
  </si>
  <si>
    <t>به ازای هر تخمک یا جنین اضافه</t>
  </si>
  <si>
    <t>3.8</t>
  </si>
  <si>
    <r>
      <rPr>
        <sz val="12"/>
        <color theme="1"/>
        <rFont val="B Traffic"/>
        <charset val="178"/>
      </rPr>
      <t xml:space="preserve">پروسه ميکروانجکشن تخمک به ازای هر </t>
    </r>
    <r>
      <rPr>
        <sz val="12"/>
        <color theme="1"/>
        <rFont val="Calibri"/>
        <family val="2"/>
        <charset val="1"/>
      </rPr>
      <t xml:space="preserve">4 تخمک.
</t>
    </r>
    <r>
      <rPr>
        <sz val="12"/>
        <color theme="1"/>
        <rFont val="B Traffic"/>
        <charset val="178"/>
      </rPr>
      <t xml:space="preserve">به ازای هر </t>
    </r>
    <r>
      <rPr>
        <sz val="12"/>
        <color theme="1"/>
        <rFont val="Calibri"/>
        <family val="2"/>
        <charset val="1"/>
      </rPr>
      <t>1 تا 4 تخمک اضافه، این کد یک بار دیگر قابل گزارش می‌باشد.</t>
    </r>
  </si>
  <si>
    <t xml:space="preserve">پروسه تلقيح آزمايشگاهي و باروري تخمک براي هر بيمار </t>
  </si>
  <si>
    <t>تشخیص و جداسازی اسپرم از بافت بیضه به روش میکروسکوپی</t>
  </si>
  <si>
    <r>
      <rPr>
        <sz val="12"/>
        <color theme="1"/>
        <rFont val="B Traffic"/>
        <charset val="178"/>
      </rPr>
      <t xml:space="preserve">بررسی فاکتور </t>
    </r>
    <r>
      <rPr>
        <sz val="12"/>
        <color rgb="FF000000"/>
        <rFont val="Calibri"/>
        <family val="2"/>
        <charset val="1"/>
      </rPr>
      <t>V</t>
    </r>
    <r>
      <rPr>
        <sz val="12"/>
        <color rgb="FF000000"/>
        <rFont val="B Traffic"/>
        <charset val="178"/>
      </rPr>
      <t xml:space="preserve">، لیدن به تنهایی </t>
    </r>
  </si>
  <si>
    <r>
      <rPr>
        <sz val="12"/>
        <color theme="1"/>
        <rFont val="B Traffic"/>
        <charset val="178"/>
      </rPr>
      <t>بررسی فاکتور</t>
    </r>
    <r>
      <rPr>
        <sz val="12"/>
        <color theme="1"/>
        <rFont val="Calibri"/>
        <family val="2"/>
        <charset val="1"/>
      </rPr>
      <t>2 (</t>
    </r>
    <r>
      <rPr>
        <sz val="12"/>
        <color rgb="FF000000"/>
        <rFont val="Calibri"/>
        <family val="2"/>
        <charset val="1"/>
      </rPr>
      <t xml:space="preserve">Prothrombin </t>
    </r>
    <r>
      <rPr>
        <sz val="12"/>
        <color rgb="FF000000"/>
        <rFont val="Times New Roman"/>
        <family val="1"/>
        <charset val="1"/>
      </rPr>
      <t>G20210A)</t>
    </r>
    <r>
      <rPr>
        <sz val="12"/>
        <color rgb="FF000000"/>
        <rFont val="Calibri"/>
        <family val="2"/>
        <charset val="1"/>
      </rPr>
      <t xml:space="preserve"> به تنهایی </t>
    </r>
  </si>
  <si>
    <t xml:space="preserve">بررسی یک تغییر تک بازی که در فارماکوژنومیکس نقش دارد به تنهایی </t>
  </si>
  <si>
    <r>
      <rPr>
        <sz val="12"/>
        <color theme="1"/>
        <rFont val="B Traffic"/>
        <charset val="178"/>
      </rPr>
      <t xml:space="preserve">نقص آلفا </t>
    </r>
    <r>
      <rPr>
        <sz val="12"/>
        <color theme="1"/>
        <rFont val="Calibri"/>
        <family val="2"/>
        <charset val="1"/>
      </rPr>
      <t xml:space="preserve">1 </t>
    </r>
    <r>
      <rPr>
        <sz val="12"/>
        <color rgb="FF000000"/>
        <rFont val="Times New Roman"/>
        <family val="1"/>
        <charset val="1"/>
      </rPr>
      <t>–</t>
    </r>
    <r>
      <rPr>
        <sz val="12"/>
        <color rgb="FF000000"/>
        <rFont val="Calibri"/>
        <family val="2"/>
        <charset val="1"/>
      </rPr>
      <t xml:space="preserve"> آنتی تریپسین </t>
    </r>
  </si>
  <si>
    <t xml:space="preserve">بررسی یک واریانت تک نوکلئوتیدی به تنهایی در یک نفر </t>
  </si>
  <si>
    <r>
      <rPr>
        <sz val="12"/>
        <color theme="1"/>
        <rFont val="B Traffic"/>
        <charset val="178"/>
      </rPr>
      <t xml:space="preserve">بررسی یک موتاسیون سوماتیک در نمونه های سرطانی (مواردی همانند </t>
    </r>
    <r>
      <rPr>
        <sz val="12"/>
        <color rgb="FF000000"/>
        <rFont val="Calibri"/>
        <family val="2"/>
        <charset val="1"/>
      </rPr>
      <t>JAK2</t>
    </r>
    <r>
      <rPr>
        <sz val="12"/>
        <color rgb="FF000000"/>
        <rFont val="B Traffic"/>
        <charset val="178"/>
      </rPr>
      <t xml:space="preserve">، </t>
    </r>
    <r>
      <rPr>
        <sz val="12"/>
        <color rgb="FF000000"/>
        <rFont val="Calibri"/>
        <family val="2"/>
        <charset val="1"/>
      </rPr>
      <t xml:space="preserve">BRAF و ...)(بررسی فقط یک موتاسیون به تنهایی) </t>
    </r>
  </si>
  <si>
    <r>
      <rPr>
        <sz val="12"/>
        <color theme="1"/>
        <rFont val="B Traffic"/>
        <charset val="178"/>
      </rPr>
      <t xml:space="preserve">بررسی پانل پلی مورفیسم های مرتبط با ترومبوفیلی شامل (بررسی فاکتور </t>
    </r>
    <r>
      <rPr>
        <sz val="12"/>
        <color rgb="FF000000"/>
        <rFont val="Calibri"/>
        <family val="2"/>
        <charset val="1"/>
      </rPr>
      <t>V</t>
    </r>
    <r>
      <rPr>
        <sz val="12"/>
        <color rgb="FF000000"/>
        <rFont val="B Traffic"/>
        <charset val="178"/>
      </rPr>
      <t xml:space="preserve">، فاکتور </t>
    </r>
    <r>
      <rPr>
        <sz val="12"/>
        <color rgb="FF000000"/>
        <rFont val="Calibri"/>
        <family val="2"/>
        <charset val="1"/>
      </rPr>
      <t>II</t>
    </r>
    <r>
      <rPr>
        <sz val="12"/>
        <color rgb="FF000000"/>
        <rFont val="B Traffic"/>
        <charset val="178"/>
      </rPr>
      <t xml:space="preserve">، </t>
    </r>
    <r>
      <rPr>
        <sz val="12"/>
        <color rgb="FF000000"/>
        <rFont val="Calibri"/>
        <family val="2"/>
        <charset val="1"/>
      </rPr>
      <t xml:space="preserve">MTHFR </t>
    </r>
    <r>
      <rPr>
        <sz val="12"/>
        <color rgb="FF000000"/>
        <rFont val="Times New Roman"/>
        <family val="1"/>
        <charset val="1"/>
      </rPr>
      <t>C677T،</t>
    </r>
    <r>
      <rPr>
        <sz val="12"/>
        <color rgb="FF000000"/>
        <rFont val="B Traffic"/>
        <charset val="178"/>
      </rPr>
      <t xml:space="preserve"> </t>
    </r>
    <r>
      <rPr>
        <sz val="12"/>
        <color rgb="FF000000"/>
        <rFont val="Calibri"/>
        <family val="2"/>
        <charset val="1"/>
      </rPr>
      <t xml:space="preserve">MTFR </t>
    </r>
    <r>
      <rPr>
        <sz val="12"/>
        <color rgb="FF000000"/>
        <rFont val="Times New Roman"/>
        <family val="1"/>
        <charset val="1"/>
      </rPr>
      <t>A1298C،</t>
    </r>
    <r>
      <rPr>
        <sz val="12"/>
        <color rgb="FF000000"/>
        <rFont val="B Traffic"/>
        <charset val="178"/>
      </rPr>
      <t xml:space="preserve"> </t>
    </r>
    <r>
      <rPr>
        <sz val="12"/>
        <color rgb="FF000000"/>
        <rFont val="Calibri"/>
        <family val="2"/>
        <charset val="1"/>
      </rPr>
      <t xml:space="preserve">PAI-1 و .... تا سقف ده موتاسیون در یک پانل) </t>
    </r>
  </si>
  <si>
    <r>
      <rPr>
        <sz val="12"/>
        <color theme="1"/>
        <rFont val="B Traffic"/>
        <charset val="178"/>
      </rPr>
      <t xml:space="preserve">بررسی موتاسیون های شایع ژن </t>
    </r>
    <r>
      <rPr>
        <sz val="12"/>
        <color rgb="FF000000"/>
        <rFont val="Calibri"/>
        <family val="2"/>
        <charset val="1"/>
      </rPr>
      <t xml:space="preserve">MEFV در بیماری FMF </t>
    </r>
  </si>
  <si>
    <r>
      <rPr>
        <sz val="12"/>
        <color theme="1"/>
        <rFont val="B Traffic"/>
        <charset val="178"/>
      </rPr>
      <t>بررسی موتاسیون های شایع هموکروماتوز ارثی (</t>
    </r>
    <r>
      <rPr>
        <sz val="12"/>
        <color rgb="FF000000"/>
        <rFont val="Calibri"/>
        <family val="2"/>
        <charset val="1"/>
      </rPr>
      <t xml:space="preserve">HFE) </t>
    </r>
  </si>
  <si>
    <r>
      <rPr>
        <sz val="12"/>
        <color theme="1"/>
        <rFont val="B Traffic"/>
        <charset val="178"/>
      </rPr>
      <t xml:space="preserve">بررسی حذف نواحی </t>
    </r>
    <r>
      <rPr>
        <sz val="12"/>
        <color rgb="FF000000"/>
        <rFont val="Calibri"/>
        <family val="2"/>
        <charset val="1"/>
      </rPr>
      <t xml:space="preserve">AZF در کروموزوم Y </t>
    </r>
  </si>
  <si>
    <r>
      <rPr>
        <sz val="12"/>
        <color rgb="FF000000"/>
        <rFont val="Calibri"/>
        <family val="2"/>
        <charset val="1"/>
      </rPr>
      <t>(</t>
    </r>
    <r>
      <rPr>
        <sz val="12"/>
        <color rgb="FF000000"/>
        <rFont val="B Traffic"/>
        <charset val="178"/>
      </rPr>
      <t>صرفا براساس استانداردهای ابلاغی وزارت بهداشت درمان و آموزش پزشکی قابل محاسبه و گزارش می‌باشد</t>
    </r>
    <r>
      <rPr>
        <sz val="12"/>
        <color rgb="FF000000"/>
        <rFont val="Calibri"/>
        <family val="2"/>
        <charset val="1"/>
      </rPr>
      <t>)</t>
    </r>
  </si>
  <si>
    <r>
      <rPr>
        <sz val="12"/>
        <color theme="1"/>
        <rFont val="B Traffic"/>
        <charset val="178"/>
      </rPr>
      <t xml:space="preserve">بررسی حضور یا عدم حضور ژن </t>
    </r>
    <r>
      <rPr>
        <sz val="12"/>
        <color rgb="FF000000"/>
        <rFont val="Calibri"/>
        <family val="2"/>
        <charset val="1"/>
      </rPr>
      <t xml:space="preserve">SRY(فقط در مورد مشکلات ابهام جنسی) </t>
    </r>
  </si>
  <si>
    <r>
      <rPr>
        <sz val="12"/>
        <color theme="1"/>
        <rFont val="B Traffic"/>
        <charset val="178"/>
      </rPr>
      <t xml:space="preserve">بررسی سایر پانل های دارای </t>
    </r>
    <r>
      <rPr>
        <sz val="12"/>
        <color theme="1"/>
        <rFont val="Calibri"/>
        <family val="2"/>
        <charset val="1"/>
      </rPr>
      <t xml:space="preserve">2 </t>
    </r>
    <r>
      <rPr>
        <sz val="12"/>
        <color theme="1"/>
        <rFont val="B Traffic"/>
        <charset val="178"/>
      </rPr>
      <t xml:space="preserve">تا </t>
    </r>
    <r>
      <rPr>
        <sz val="12"/>
        <color theme="1"/>
        <rFont val="Calibri"/>
        <family val="2"/>
        <charset val="1"/>
      </rPr>
      <t xml:space="preserve">10 </t>
    </r>
    <r>
      <rPr>
        <sz val="12"/>
        <color theme="1"/>
        <rFont val="B Traffic"/>
        <charset val="178"/>
      </rPr>
      <t xml:space="preserve">واریانت برای یک نفر به تنهایی بر اساس لیست آزمایشگاه مرجع سلامت </t>
    </r>
  </si>
  <si>
    <t xml:space="preserve">بررسی یک واریانت متیله در یک نفر به تنهایی </t>
  </si>
  <si>
    <t xml:space="preserve">بررسی یک واریانت سوماتیک در یک نفر به تنهایی </t>
  </si>
  <si>
    <r>
      <rPr>
        <sz val="12"/>
        <color theme="1"/>
        <rFont val="B Traffic"/>
        <charset val="178"/>
      </rPr>
      <t xml:space="preserve">بررسی موتاسیون های چندگانه سوماتیک ژن های دخیل در سرطان (بجز </t>
    </r>
    <r>
      <rPr>
        <sz val="12"/>
        <color rgb="FF000000"/>
        <rFont val="Calibri"/>
        <family val="2"/>
        <charset val="1"/>
      </rPr>
      <t>NRAS</t>
    </r>
    <r>
      <rPr>
        <sz val="12"/>
        <color rgb="FF000000"/>
        <rFont val="B Traffic"/>
        <charset val="178"/>
      </rPr>
      <t xml:space="preserve">، </t>
    </r>
    <r>
      <rPr>
        <sz val="12"/>
        <color rgb="FF000000"/>
        <rFont val="Calibri"/>
        <family val="2"/>
        <charset val="1"/>
      </rPr>
      <t>KRAS</t>
    </r>
    <r>
      <rPr>
        <sz val="12"/>
        <color rgb="FF000000"/>
        <rFont val="B Traffic"/>
        <charset val="178"/>
      </rPr>
      <t xml:space="preserve">، </t>
    </r>
    <r>
      <rPr>
        <sz val="12"/>
        <color rgb="FF000000"/>
        <rFont val="Calibri"/>
        <family val="2"/>
        <charset val="1"/>
      </rPr>
      <t xml:space="preserve">EGFR) </t>
    </r>
  </si>
  <si>
    <r>
      <rPr>
        <sz val="12"/>
        <color theme="1"/>
        <rFont val="B Traffic"/>
        <charset val="178"/>
      </rPr>
      <t xml:space="preserve">بررسی موتاسیون های </t>
    </r>
    <r>
      <rPr>
        <sz val="12"/>
        <color rgb="FF000000"/>
        <rFont val="Calibri"/>
        <family val="2"/>
        <charset val="1"/>
      </rPr>
      <t xml:space="preserve">KRAS </t>
    </r>
  </si>
  <si>
    <r>
      <rPr>
        <sz val="12"/>
        <color theme="1"/>
        <rFont val="B Traffic"/>
        <charset val="178"/>
      </rPr>
      <t xml:space="preserve">بررسی موتاسیون های </t>
    </r>
    <r>
      <rPr>
        <sz val="12"/>
        <color rgb="FF000000"/>
        <rFont val="Calibri"/>
        <family val="2"/>
        <charset val="1"/>
      </rPr>
      <t xml:space="preserve">NRAS </t>
    </r>
  </si>
  <si>
    <r>
      <rPr>
        <sz val="12"/>
        <color theme="1"/>
        <rFont val="B Traffic"/>
        <charset val="178"/>
      </rPr>
      <t xml:space="preserve">بررسی موتاسیون های </t>
    </r>
    <r>
      <rPr>
        <sz val="12"/>
        <color rgb="FF000000"/>
        <rFont val="Calibri"/>
        <family val="2"/>
        <charset val="1"/>
      </rPr>
      <t xml:space="preserve">ALK </t>
    </r>
  </si>
  <si>
    <r>
      <rPr>
        <sz val="12"/>
        <color theme="1"/>
        <rFont val="B Traffic"/>
        <charset val="178"/>
      </rPr>
      <t xml:space="preserve">بررسی موتاسیون های </t>
    </r>
    <r>
      <rPr>
        <sz val="12"/>
        <color rgb="FF000000"/>
        <rFont val="Calibri"/>
        <family val="2"/>
        <charset val="1"/>
      </rPr>
      <t xml:space="preserve">EGFR </t>
    </r>
  </si>
  <si>
    <t xml:space="preserve">بررسی موتاسیون با روش کمی </t>
  </si>
  <si>
    <r>
      <rPr>
        <sz val="12"/>
        <color rgb="FF000000"/>
        <rFont val="Calibri"/>
        <family val="2"/>
        <charset val="1"/>
      </rPr>
      <t>(</t>
    </r>
    <r>
      <rPr>
        <sz val="12"/>
        <color rgb="FF000000"/>
        <rFont val="B Traffic"/>
        <charset val="178"/>
      </rPr>
      <t>مطابق فهرست مورد تایید آزمایشگاه مرجع سلامت قابل محاسبه و پرداخت می‌باشد</t>
    </r>
    <r>
      <rPr>
        <sz val="12"/>
        <color rgb="FF000000"/>
        <rFont val="Calibri"/>
        <family val="2"/>
        <charset val="1"/>
      </rPr>
      <t xml:space="preserve">) </t>
    </r>
  </si>
  <si>
    <t xml:space="preserve">بررسی ترانسلوکاسیون در سرطان های خون </t>
  </si>
  <si>
    <r>
      <rPr>
        <sz val="12"/>
        <color theme="1"/>
        <rFont val="B Traffic"/>
        <charset val="178"/>
      </rPr>
      <t xml:space="preserve">سایر موارد گروه سه </t>
    </r>
    <r>
      <rPr>
        <sz val="12"/>
        <color theme="1"/>
        <rFont val="Calibri"/>
        <family val="2"/>
        <charset val="1"/>
      </rPr>
      <t>(</t>
    </r>
    <r>
      <rPr>
        <sz val="12"/>
        <color theme="1"/>
        <rFont val="B Traffic"/>
        <charset val="178"/>
      </rPr>
      <t xml:space="preserve">بررسی بیش از یک واریانت سوماتیک </t>
    </r>
    <r>
      <rPr>
        <sz val="12"/>
        <color theme="1"/>
        <rFont val="Calibri"/>
        <family val="2"/>
        <charset val="1"/>
      </rPr>
      <t>(</t>
    </r>
    <r>
      <rPr>
        <sz val="12"/>
        <color theme="1"/>
        <rFont val="B Traffic"/>
        <charset val="178"/>
      </rPr>
      <t>همانند موتاسیون ژن های سرطانی</t>
    </r>
    <r>
      <rPr>
        <sz val="12"/>
        <color theme="1"/>
        <rFont val="Calibri"/>
        <family val="2"/>
        <charset val="1"/>
      </rPr>
      <t xml:space="preserve">) </t>
    </r>
    <r>
      <rPr>
        <sz val="12"/>
        <color theme="1"/>
        <rFont val="B Traffic"/>
        <charset val="178"/>
      </rPr>
      <t xml:space="preserve">یا ترانسلوکاسیون در سرطان های خون و یاآزمایشاتی که از طریق </t>
    </r>
    <r>
      <rPr>
        <sz val="12"/>
        <color theme="1"/>
        <rFont val="Calibri"/>
        <family val="2"/>
        <charset val="1"/>
      </rPr>
      <t xml:space="preserve">PCR </t>
    </r>
    <r>
      <rPr>
        <sz val="12"/>
        <color theme="1"/>
        <rFont val="B Traffic"/>
        <charset val="178"/>
      </rPr>
      <t>کمی انجام می شود</t>
    </r>
    <r>
      <rPr>
        <sz val="12"/>
        <color theme="1"/>
        <rFont val="Calibri"/>
        <family val="2"/>
        <charset val="1"/>
      </rPr>
      <t>)</t>
    </r>
  </si>
  <si>
    <t xml:space="preserve">بررسی سیکل سل مرحله اول برای پدر به همراه فرزند </t>
  </si>
  <si>
    <t xml:space="preserve">بررسی سیکل سل مرحله اول برای مادر به همراه فرزند </t>
  </si>
  <si>
    <t xml:space="preserve">بررسی آکندروپلازی </t>
  </si>
  <si>
    <r>
      <rPr>
        <sz val="12"/>
        <color theme="1"/>
        <rFont val="B Traffic"/>
        <charset val="178"/>
      </rPr>
      <t xml:space="preserve">جهش شناخته شده قبلی در خانواده موسوم به  </t>
    </r>
    <r>
      <rPr>
        <sz val="12"/>
        <color theme="1"/>
        <rFont val="Calibri"/>
        <family val="2"/>
        <charset val="1"/>
      </rPr>
      <t xml:space="preserve">Known familial mutation </t>
    </r>
    <r>
      <rPr>
        <sz val="12"/>
        <color theme="1"/>
        <rFont val="B Traffic"/>
        <charset val="178"/>
      </rPr>
      <t xml:space="preserve">برای کلیه بیماری ها </t>
    </r>
    <r>
      <rPr>
        <sz val="12"/>
        <color theme="1"/>
        <rFont val="Calibri"/>
        <family val="2"/>
        <charset val="1"/>
      </rPr>
      <t>(</t>
    </r>
    <r>
      <rPr>
        <sz val="12"/>
        <color theme="1"/>
        <rFont val="B Traffic"/>
        <charset val="178"/>
      </rPr>
      <t>زمانی که قبلا موتاسیون مسبب بیماری در سایر اعضا و نزدیکان یک خانواده شناسایی شده باشد</t>
    </r>
    <r>
      <rPr>
        <sz val="12"/>
        <color theme="1"/>
        <rFont val="Calibri"/>
        <family val="2"/>
        <charset val="1"/>
      </rPr>
      <t xml:space="preserve">) </t>
    </r>
  </si>
  <si>
    <r>
      <rPr>
        <sz val="12"/>
        <color rgb="FF000000"/>
        <rFont val="B Traffic"/>
        <charset val="178"/>
      </rPr>
      <t xml:space="preserve">این کد صرفا در صورت تعیین عامل بیماری در مرحله اول </t>
    </r>
    <r>
      <rPr>
        <sz val="12"/>
        <color rgb="FF000000"/>
        <rFont val="Calibri"/>
        <family val="2"/>
        <charset val="1"/>
      </rPr>
      <t>(PND1)</t>
    </r>
    <r>
      <rPr>
        <sz val="12"/>
        <color rgb="FF000000"/>
        <rFont val="B Traffic"/>
        <charset val="178"/>
      </rPr>
      <t>، جهت بررسی و تعیین ناقل احتمالی بیماری‌های ژنتیکی در اعضای خانواده و خویشاوندان بر اساس شجره‌نامه و تشخیص متخصص</t>
    </r>
    <r>
      <rPr>
        <sz val="12"/>
        <color rgb="FF000000"/>
        <rFont val="Calibri"/>
        <family val="2"/>
        <charset val="1"/>
      </rPr>
      <t>/</t>
    </r>
    <r>
      <rPr>
        <sz val="12"/>
        <color rgb="FF000000"/>
        <rFont val="B Traffic"/>
        <charset val="178"/>
      </rPr>
      <t>مشاوره ژنتیک، تحت پوشش سازمان‌های بیمه‌گر می‌باشد</t>
    </r>
    <r>
      <rPr>
        <sz val="12"/>
        <color rgb="FF000000"/>
        <rFont val="Calibri"/>
        <family val="2"/>
        <charset val="1"/>
      </rPr>
      <t>.</t>
    </r>
  </si>
  <si>
    <r>
      <rPr>
        <sz val="12"/>
        <color theme="1"/>
        <rFont val="B Traffic"/>
        <charset val="178"/>
      </rPr>
      <t xml:space="preserve">سایر موارد گروه چهار </t>
    </r>
    <r>
      <rPr>
        <sz val="12"/>
        <color theme="1"/>
        <rFont val="Calibri"/>
        <family val="2"/>
        <charset val="1"/>
      </rPr>
      <t>(</t>
    </r>
    <r>
      <rPr>
        <sz val="12"/>
        <color theme="1"/>
        <rFont val="B Traffic"/>
        <charset val="178"/>
      </rPr>
      <t xml:space="preserve">بررسی یک موتاسیون نقطه ای به صورت گلوبال </t>
    </r>
    <r>
      <rPr>
        <sz val="12"/>
        <color theme="1"/>
        <rFont val="Calibri"/>
        <family val="2"/>
        <charset val="1"/>
      </rPr>
      <t>(</t>
    </r>
    <r>
      <rPr>
        <sz val="12"/>
        <color theme="1"/>
        <rFont val="B Traffic"/>
        <charset val="178"/>
      </rPr>
      <t>خانواده با فرزند و یا بدون فرزند</t>
    </r>
    <r>
      <rPr>
        <sz val="12"/>
        <color theme="1"/>
        <rFont val="Calibri"/>
        <family val="2"/>
        <charset val="1"/>
      </rPr>
      <t>)</t>
    </r>
  </si>
  <si>
    <t>بررسی موتاسیون تکرار های سه نوکلئوتیدی در بیماری آتاکسی فردریش</t>
  </si>
  <si>
    <t xml:space="preserve">بررسی موتاسیون تکرار های سه نوکلئوتیدی در بیماری دیستروفی میوتونیک </t>
  </si>
  <si>
    <t xml:space="preserve">بررسی موتاسیون تکرار های سه نوکلئوتیدی در بیماری هانتینگتون </t>
  </si>
  <si>
    <r>
      <rPr>
        <sz val="12"/>
        <color theme="1"/>
        <rFont val="B Traffic"/>
        <charset val="178"/>
      </rPr>
      <t xml:space="preserve">بررسی موتاسیون تکرار های سه نوکلئوتیدی در بیماری فراژایل </t>
    </r>
    <r>
      <rPr>
        <sz val="12"/>
        <color rgb="FF000000"/>
        <rFont val="Calibri"/>
        <family val="2"/>
        <charset val="1"/>
      </rPr>
      <t xml:space="preserve">X </t>
    </r>
  </si>
  <si>
    <r>
      <rPr>
        <sz val="12"/>
        <color theme="1"/>
        <rFont val="B Traffic"/>
        <charset val="178"/>
      </rPr>
      <t xml:space="preserve">بررسی موتاسیون تکرار های سه نوکلئوتیدی در انواع </t>
    </r>
    <r>
      <rPr>
        <sz val="12"/>
        <color rgb="FF000000"/>
        <rFont val="Calibri"/>
        <family val="2"/>
        <charset val="1"/>
      </rPr>
      <t xml:space="preserve">SCA </t>
    </r>
  </si>
  <si>
    <t xml:space="preserve">بررسی موتاسیون های کمپلکس ولی شناخته شده همانند مواردی که واژگونی یا حذف های خاص و بزرگ دارند </t>
  </si>
  <si>
    <r>
      <rPr>
        <sz val="12"/>
        <color theme="1"/>
        <rFont val="B Traffic"/>
        <charset val="178"/>
      </rPr>
      <t xml:space="preserve">بررسی </t>
    </r>
    <r>
      <rPr>
        <sz val="12"/>
        <color rgb="FF000000"/>
        <rFont val="Times New Roman"/>
        <family val="1"/>
        <charset val="1"/>
      </rPr>
      <t>Inversion22</t>
    </r>
    <r>
      <rPr>
        <sz val="12"/>
        <color rgb="FF000000"/>
        <rFont val="Calibri"/>
        <family val="2"/>
        <charset val="1"/>
      </rPr>
      <t xml:space="preserve"> در هموفیلی A </t>
    </r>
  </si>
  <si>
    <r>
      <rPr>
        <sz val="12"/>
        <color theme="1"/>
        <rFont val="B Traffic"/>
        <charset val="178"/>
      </rPr>
      <t xml:space="preserve">پی کی یو </t>
    </r>
    <r>
      <rPr>
        <sz val="12"/>
        <color theme="1"/>
        <rFont val="Calibri"/>
        <family val="2"/>
        <charset val="1"/>
      </rPr>
      <t>(</t>
    </r>
    <r>
      <rPr>
        <sz val="12"/>
        <color theme="1"/>
        <rFont val="B Traffic"/>
        <charset val="178"/>
      </rPr>
      <t>فقط بررسی جهش های شایع</t>
    </r>
    <r>
      <rPr>
        <sz val="12"/>
        <color theme="1"/>
        <rFont val="Calibri"/>
        <family val="2"/>
        <charset val="1"/>
      </rPr>
      <t xml:space="preserve">) </t>
    </r>
    <r>
      <rPr>
        <sz val="12"/>
        <color theme="1"/>
        <rFont val="B Traffic"/>
        <charset val="178"/>
      </rPr>
      <t xml:space="preserve">پدر به همراه فرزند </t>
    </r>
  </si>
  <si>
    <r>
      <rPr>
        <sz val="12"/>
        <color theme="1"/>
        <rFont val="B Traffic"/>
        <charset val="178"/>
      </rPr>
      <t xml:space="preserve">پی کی یو </t>
    </r>
    <r>
      <rPr>
        <sz val="12"/>
        <color theme="1"/>
        <rFont val="Calibri"/>
        <family val="2"/>
        <charset val="1"/>
      </rPr>
      <t>(</t>
    </r>
    <r>
      <rPr>
        <sz val="12"/>
        <color theme="1"/>
        <rFont val="B Traffic"/>
        <charset val="178"/>
      </rPr>
      <t>فقط بررسی جهش های شایع</t>
    </r>
    <r>
      <rPr>
        <sz val="12"/>
        <color theme="1"/>
        <rFont val="Calibri"/>
        <family val="2"/>
        <charset val="1"/>
      </rPr>
      <t xml:space="preserve">) </t>
    </r>
    <r>
      <rPr>
        <sz val="12"/>
        <color theme="1"/>
        <rFont val="B Traffic"/>
        <charset val="178"/>
      </rPr>
      <t xml:space="preserve">مادر به همراه فرزند </t>
    </r>
  </si>
  <si>
    <r>
      <rPr>
        <sz val="12"/>
        <color theme="1"/>
        <rFont val="B Traffic"/>
        <charset val="178"/>
      </rPr>
      <t xml:space="preserve">فیبروز کیستیک یا </t>
    </r>
    <r>
      <rPr>
        <sz val="12"/>
        <color rgb="FF000000"/>
        <rFont val="Calibri"/>
        <family val="2"/>
        <charset val="1"/>
      </rPr>
      <t xml:space="preserve">CF (فقط بررسی جهش های شایع) پدر به همراه فرزند </t>
    </r>
  </si>
  <si>
    <r>
      <rPr>
        <sz val="12"/>
        <color theme="1"/>
        <rFont val="B Traffic"/>
        <charset val="178"/>
      </rPr>
      <t xml:space="preserve">فیبروز کیستیک یا </t>
    </r>
    <r>
      <rPr>
        <sz val="12"/>
        <color rgb="FF000000"/>
        <rFont val="Calibri"/>
        <family val="2"/>
        <charset val="1"/>
      </rPr>
      <t xml:space="preserve">CF (فقط بررسی جهش های شایع) مادر به همراه فرزند </t>
    </r>
  </si>
  <si>
    <r>
      <rPr>
        <sz val="12"/>
        <color theme="1"/>
        <rFont val="B Traffic"/>
        <charset val="178"/>
      </rPr>
      <t xml:space="preserve">سایر موارد گروه </t>
    </r>
    <r>
      <rPr>
        <sz val="12"/>
        <color theme="1"/>
        <rFont val="Calibri"/>
        <family val="2"/>
        <charset val="1"/>
      </rPr>
      <t>5 (</t>
    </r>
    <r>
      <rPr>
        <sz val="12"/>
        <color theme="1"/>
        <rFont val="B Traffic"/>
        <charset val="178"/>
      </rPr>
      <t xml:space="preserve">بررسی </t>
    </r>
    <r>
      <rPr>
        <sz val="12"/>
        <color theme="1"/>
        <rFont val="Calibri"/>
        <family val="2"/>
        <charset val="1"/>
      </rPr>
      <t xml:space="preserve">2 </t>
    </r>
    <r>
      <rPr>
        <sz val="12"/>
        <color theme="1"/>
        <rFont val="B Traffic"/>
        <charset val="178"/>
      </rPr>
      <t xml:space="preserve">تا </t>
    </r>
    <r>
      <rPr>
        <sz val="12"/>
        <color theme="1"/>
        <rFont val="Calibri"/>
        <family val="2"/>
        <charset val="1"/>
      </rPr>
      <t xml:space="preserve">10 </t>
    </r>
    <r>
      <rPr>
        <sz val="12"/>
        <color theme="1"/>
        <rFont val="B Traffic"/>
        <charset val="178"/>
      </rPr>
      <t>موتاسیون شایع در یک منطقه و یا شناسایی جهش های دینامیک</t>
    </r>
    <r>
      <rPr>
        <sz val="12"/>
        <color theme="1"/>
        <rFont val="Calibri"/>
        <family val="2"/>
        <charset val="1"/>
      </rPr>
      <t>)</t>
    </r>
  </si>
  <si>
    <r>
      <rPr>
        <sz val="12"/>
        <color theme="1"/>
        <rFont val="B Traffic"/>
        <charset val="178"/>
      </rPr>
      <t xml:space="preserve">بررسی کانکسین </t>
    </r>
    <r>
      <rPr>
        <sz val="12"/>
        <color theme="1"/>
        <rFont val="Calibri"/>
        <family val="2"/>
        <charset val="1"/>
      </rPr>
      <t xml:space="preserve">26 </t>
    </r>
    <r>
      <rPr>
        <sz val="12"/>
        <color theme="1"/>
        <rFont val="B Traffic"/>
        <charset val="178"/>
      </rPr>
      <t xml:space="preserve">در ناشنوایی مرحله اول برای پدر به همراه فرزند </t>
    </r>
  </si>
  <si>
    <r>
      <rPr>
        <sz val="12"/>
        <color theme="1"/>
        <rFont val="B Traffic"/>
        <charset val="178"/>
      </rPr>
      <t xml:space="preserve">بررسی کانکسین </t>
    </r>
    <r>
      <rPr>
        <sz val="12"/>
        <color theme="1"/>
        <rFont val="Calibri"/>
        <family val="2"/>
        <charset val="1"/>
      </rPr>
      <t xml:space="preserve">26 </t>
    </r>
    <r>
      <rPr>
        <sz val="12"/>
        <color theme="1"/>
        <rFont val="B Traffic"/>
        <charset val="178"/>
      </rPr>
      <t xml:space="preserve">در ناشنوایی مرحله اول برای مادر به همراه فرزند </t>
    </r>
  </si>
  <si>
    <r>
      <rPr>
        <sz val="12"/>
        <color theme="1"/>
        <rFont val="B Traffic"/>
        <charset val="178"/>
      </rPr>
      <t xml:space="preserve">سایر موارد گروه </t>
    </r>
    <r>
      <rPr>
        <sz val="12"/>
        <color theme="1"/>
        <rFont val="Calibri"/>
        <family val="2"/>
        <charset val="1"/>
      </rPr>
      <t>6 (</t>
    </r>
    <r>
      <rPr>
        <sz val="12"/>
        <color theme="1"/>
        <rFont val="B Traffic"/>
        <charset val="178"/>
      </rPr>
      <t>بررسی یک اگزون با روش تعیین توالی</t>
    </r>
    <r>
      <rPr>
        <sz val="12"/>
        <color theme="1"/>
        <rFont val="Calibri"/>
        <family val="2"/>
        <charset val="1"/>
      </rPr>
      <t>)</t>
    </r>
  </si>
  <si>
    <t xml:space="preserve">بررسی مرحله اول تالاسمی بتا برای پدر به همراه فرزند </t>
  </si>
  <si>
    <t xml:space="preserve">بررسی مرحله اول تالاسمی بتا برای مادر به همراه فرزند </t>
  </si>
  <si>
    <t xml:space="preserve">بررسی مرحله اول تالاسمی آلفا برای پدر به همراه فرزند </t>
  </si>
  <si>
    <t xml:space="preserve">بررسی مرحله اول تالاسمی آلفا برای مادر به همراه فرزند </t>
  </si>
  <si>
    <r>
      <rPr>
        <sz val="12"/>
        <color theme="1"/>
        <rFont val="B Traffic"/>
        <charset val="178"/>
      </rPr>
      <t xml:space="preserve">بررسی مرحله اول </t>
    </r>
    <r>
      <rPr>
        <sz val="12"/>
        <color rgb="FF000000"/>
        <rFont val="Calibri"/>
        <family val="2"/>
        <charset val="1"/>
      </rPr>
      <t xml:space="preserve">SMA برای پدر به همراه فرزند </t>
    </r>
  </si>
  <si>
    <r>
      <rPr>
        <sz val="12"/>
        <color theme="1"/>
        <rFont val="B Traffic"/>
        <charset val="178"/>
      </rPr>
      <t xml:space="preserve">بررسی مرحله اول </t>
    </r>
    <r>
      <rPr>
        <sz val="12"/>
        <color rgb="FF000000"/>
        <rFont val="Calibri"/>
        <family val="2"/>
        <charset val="1"/>
      </rPr>
      <t xml:space="preserve">SMA برای مادر به همراه فرزند </t>
    </r>
  </si>
  <si>
    <r>
      <rPr>
        <sz val="12"/>
        <color theme="1"/>
        <rFont val="B Traffic"/>
        <charset val="178"/>
      </rPr>
      <t xml:space="preserve">بررسی دوپلیکاسیون </t>
    </r>
    <r>
      <rPr>
        <sz val="12"/>
        <color rgb="FF000000"/>
        <rFont val="Times New Roman"/>
        <family val="1"/>
        <charset val="1"/>
      </rPr>
      <t>PMP22</t>
    </r>
    <r>
      <rPr>
        <sz val="12"/>
        <color rgb="FF000000"/>
        <rFont val="Calibri"/>
        <family val="2"/>
        <charset val="1"/>
      </rPr>
      <t xml:space="preserve"> در شارکوت ماری توث </t>
    </r>
  </si>
  <si>
    <r>
      <rPr>
        <sz val="12"/>
        <color theme="1"/>
        <rFont val="B Traffic"/>
        <charset val="178"/>
      </rPr>
      <t xml:space="preserve">بررسی جهش های نقطه ای در ژن </t>
    </r>
    <r>
      <rPr>
        <sz val="12"/>
        <color rgb="FF000000"/>
        <rFont val="Calibri"/>
        <family val="2"/>
        <charset val="1"/>
      </rPr>
      <t xml:space="preserve">VHL در بیماری Von Hippel-Lindau </t>
    </r>
  </si>
  <si>
    <r>
      <rPr>
        <sz val="12"/>
        <color theme="1"/>
        <rFont val="B Traffic"/>
        <charset val="178"/>
      </rPr>
      <t xml:space="preserve">سایر موارد گروه </t>
    </r>
    <r>
      <rPr>
        <sz val="12"/>
        <color theme="1"/>
        <rFont val="Calibri"/>
        <family val="2"/>
        <charset val="1"/>
      </rPr>
      <t>7  (</t>
    </r>
    <r>
      <rPr>
        <sz val="12"/>
        <color theme="1"/>
        <rFont val="B Traffic"/>
        <charset val="178"/>
      </rPr>
      <t xml:space="preserve">بررسی </t>
    </r>
    <r>
      <rPr>
        <sz val="12"/>
        <color theme="1"/>
        <rFont val="Calibri"/>
        <family val="2"/>
        <charset val="1"/>
      </rPr>
      <t xml:space="preserve">2 </t>
    </r>
    <r>
      <rPr>
        <sz val="12"/>
        <color theme="1"/>
        <rFont val="B Traffic"/>
        <charset val="178"/>
      </rPr>
      <t xml:space="preserve">تا </t>
    </r>
    <r>
      <rPr>
        <sz val="12"/>
        <color theme="1"/>
        <rFont val="Calibri"/>
        <family val="2"/>
        <charset val="1"/>
      </rPr>
      <t xml:space="preserve">5 </t>
    </r>
    <r>
      <rPr>
        <sz val="12"/>
        <color theme="1"/>
        <rFont val="B Traffic"/>
        <charset val="178"/>
      </rPr>
      <t>اگزون با روش تعیین توالی</t>
    </r>
    <r>
      <rPr>
        <sz val="12"/>
        <color theme="1"/>
        <rFont val="Calibri"/>
        <family val="2"/>
        <charset val="1"/>
      </rPr>
      <t>)</t>
    </r>
  </si>
  <si>
    <r>
      <rPr>
        <sz val="12"/>
        <color theme="1"/>
        <rFont val="B Traffic"/>
        <charset val="178"/>
      </rPr>
      <t xml:space="preserve">بررسی حذف های ژن </t>
    </r>
    <r>
      <rPr>
        <sz val="12"/>
        <color rgb="FF000000"/>
        <rFont val="Calibri"/>
        <family val="2"/>
        <charset val="1"/>
      </rPr>
      <t xml:space="preserve">DMD در بیماران دوشن و بکر </t>
    </r>
  </si>
  <si>
    <r>
      <rPr>
        <sz val="12"/>
        <color theme="1"/>
        <rFont val="B Traffic"/>
        <charset val="178"/>
      </rPr>
      <t xml:space="preserve">بررسی موتاسیون های بیماری </t>
    </r>
    <r>
      <rPr>
        <sz val="12"/>
        <color rgb="FF000000"/>
        <rFont val="Calibri"/>
        <family val="2"/>
        <charset val="1"/>
      </rPr>
      <t xml:space="preserve">CAH (ژن </t>
    </r>
    <r>
      <rPr>
        <sz val="12"/>
        <color rgb="FF000000"/>
        <rFont val="Times New Roman"/>
        <family val="1"/>
        <charset val="1"/>
      </rPr>
      <t>CYP21A2)</t>
    </r>
    <r>
      <rPr>
        <sz val="12"/>
        <color rgb="FF000000"/>
        <rFont val="Calibri"/>
        <family val="2"/>
        <charset val="1"/>
      </rPr>
      <t xml:space="preserve"> </t>
    </r>
  </si>
  <si>
    <r>
      <rPr>
        <sz val="12"/>
        <color theme="1"/>
        <rFont val="B Traffic"/>
        <charset val="178"/>
      </rPr>
      <t xml:space="preserve">بررسی تمام اگزون ها در بیماری هموفیلی </t>
    </r>
    <r>
      <rPr>
        <sz val="12"/>
        <color rgb="FF000000"/>
        <rFont val="Calibri"/>
        <family val="2"/>
        <charset val="1"/>
      </rPr>
      <t xml:space="preserve">B </t>
    </r>
  </si>
  <si>
    <r>
      <rPr>
        <sz val="12"/>
        <color theme="1"/>
        <rFont val="B Traffic"/>
        <charset val="178"/>
      </rPr>
      <t xml:space="preserve">بررسی بیماری شوگرن لارسن ژن </t>
    </r>
    <r>
      <rPr>
        <sz val="12"/>
        <color rgb="FF000000"/>
        <rFont val="Times New Roman"/>
        <family val="1"/>
        <charset val="1"/>
      </rPr>
      <t>ALDH3A2</t>
    </r>
    <r>
      <rPr>
        <sz val="12"/>
        <color rgb="FF000000"/>
        <rFont val="Calibri"/>
        <family val="2"/>
        <charset val="1"/>
      </rPr>
      <t xml:space="preserve"> </t>
    </r>
  </si>
  <si>
    <r>
      <rPr>
        <sz val="12"/>
        <color theme="1"/>
        <rFont val="B Traffic"/>
        <charset val="178"/>
      </rPr>
      <t xml:space="preserve">بررسی بیماری کاناوان ژن </t>
    </r>
    <r>
      <rPr>
        <sz val="12"/>
        <color rgb="FF000000"/>
        <rFont val="Calibri"/>
        <family val="2"/>
        <charset val="1"/>
      </rPr>
      <t xml:space="preserve">ASPA </t>
    </r>
  </si>
  <si>
    <r>
      <rPr>
        <sz val="12"/>
        <color theme="1"/>
        <rFont val="B Traffic"/>
        <charset val="178"/>
      </rPr>
      <t xml:space="preserve">بررسی سندروم </t>
    </r>
    <r>
      <rPr>
        <sz val="12"/>
        <color rgb="FF000000"/>
        <rFont val="Calibri"/>
        <family val="2"/>
        <charset val="1"/>
      </rPr>
      <t xml:space="preserve">SLOS ژن </t>
    </r>
    <r>
      <rPr>
        <sz val="12"/>
        <color rgb="FF000000"/>
        <rFont val="Times New Roman"/>
        <family val="1"/>
        <charset val="1"/>
      </rPr>
      <t>DHCR7</t>
    </r>
    <r>
      <rPr>
        <sz val="12"/>
        <color rgb="FF000000"/>
        <rFont val="Calibri"/>
        <family val="2"/>
        <charset val="1"/>
      </rPr>
      <t xml:space="preserve"> </t>
    </r>
  </si>
  <si>
    <r>
      <rPr>
        <sz val="12"/>
        <color theme="1"/>
        <rFont val="B Traffic"/>
        <charset val="178"/>
      </rPr>
      <t xml:space="preserve">بررسی سندروم ولفرام، ژن </t>
    </r>
    <r>
      <rPr>
        <sz val="12"/>
        <color rgb="FF000000"/>
        <rFont val="Times New Roman"/>
        <family val="1"/>
        <charset val="1"/>
      </rPr>
      <t>WFS1</t>
    </r>
    <r>
      <rPr>
        <sz val="12"/>
        <color rgb="FF000000"/>
        <rFont val="Calibri"/>
        <family val="2"/>
        <charset val="1"/>
      </rPr>
      <t xml:space="preserve"> </t>
    </r>
  </si>
  <si>
    <r>
      <rPr>
        <sz val="12"/>
        <color theme="1"/>
        <rFont val="B Traffic"/>
        <charset val="178"/>
      </rPr>
      <t xml:space="preserve">نقص فاکتور </t>
    </r>
    <r>
      <rPr>
        <sz val="12"/>
        <color theme="1"/>
        <rFont val="Calibri"/>
        <family val="2"/>
        <charset val="1"/>
      </rPr>
      <t xml:space="preserve">7 انعقادی، بررسی کامل ژن </t>
    </r>
    <r>
      <rPr>
        <sz val="12"/>
        <color rgb="FF000000"/>
        <rFont val="Calibri"/>
        <family val="2"/>
        <charset val="1"/>
      </rPr>
      <t xml:space="preserve">F7 </t>
    </r>
  </si>
  <si>
    <r>
      <rPr>
        <sz val="12"/>
        <color theme="1"/>
        <rFont val="B Traffic"/>
        <charset val="178"/>
      </rPr>
      <t xml:space="preserve">نقص فاکتور </t>
    </r>
    <r>
      <rPr>
        <sz val="12"/>
        <color theme="1"/>
        <rFont val="Calibri"/>
        <family val="2"/>
        <charset val="1"/>
      </rPr>
      <t xml:space="preserve">10 انعقادی، بررسی ژن </t>
    </r>
    <r>
      <rPr>
        <sz val="12"/>
        <color rgb="FF000000"/>
        <rFont val="Calibri"/>
        <family val="2"/>
        <charset val="1"/>
      </rPr>
      <t xml:space="preserve">F10 </t>
    </r>
  </si>
  <si>
    <r>
      <rPr>
        <sz val="12"/>
        <color theme="1"/>
        <rFont val="B Traffic"/>
        <charset val="178"/>
      </rPr>
      <t xml:space="preserve">سندروم برنارد سوئیلر، بررسی ژنهای </t>
    </r>
    <r>
      <rPr>
        <sz val="12"/>
        <color rgb="FF000000"/>
        <rFont val="Calibri"/>
        <family val="2"/>
        <charset val="1"/>
      </rPr>
      <t>GP1BA</t>
    </r>
    <r>
      <rPr>
        <sz val="12"/>
        <color rgb="FF000000"/>
        <rFont val="B Traffic"/>
        <charset val="178"/>
      </rPr>
      <t xml:space="preserve">، </t>
    </r>
    <r>
      <rPr>
        <sz val="12"/>
        <color rgb="FF000000"/>
        <rFont val="Calibri"/>
        <family val="2"/>
        <charset val="1"/>
      </rPr>
      <t xml:space="preserve">GP1BB و G9 </t>
    </r>
  </si>
  <si>
    <r>
      <rPr>
        <sz val="12"/>
        <color theme="1"/>
        <rFont val="B Traffic"/>
        <charset val="178"/>
      </rPr>
      <t xml:space="preserve">سایر موارد گروه </t>
    </r>
    <r>
      <rPr>
        <sz val="12"/>
        <color theme="1"/>
        <rFont val="Calibri"/>
        <family val="2"/>
        <charset val="1"/>
      </rPr>
      <t>8 (</t>
    </r>
    <r>
      <rPr>
        <sz val="12"/>
        <color theme="1"/>
        <rFont val="B Traffic"/>
        <charset val="178"/>
      </rPr>
      <t xml:space="preserve">بررسی </t>
    </r>
    <r>
      <rPr>
        <sz val="12"/>
        <color theme="1"/>
        <rFont val="Calibri"/>
        <family val="2"/>
        <charset val="1"/>
      </rPr>
      <t xml:space="preserve">6 </t>
    </r>
    <r>
      <rPr>
        <sz val="12"/>
        <color theme="1"/>
        <rFont val="B Traffic"/>
        <charset val="178"/>
      </rPr>
      <t xml:space="preserve">تا </t>
    </r>
    <r>
      <rPr>
        <sz val="12"/>
        <color theme="1"/>
        <rFont val="Calibri"/>
        <family val="2"/>
        <charset val="1"/>
      </rPr>
      <t xml:space="preserve">10 </t>
    </r>
    <r>
      <rPr>
        <sz val="12"/>
        <color theme="1"/>
        <rFont val="B Traffic"/>
        <charset val="178"/>
      </rPr>
      <t>اگزون با تعیین توالی</t>
    </r>
    <r>
      <rPr>
        <sz val="12"/>
        <color theme="1"/>
        <rFont val="Calibri"/>
        <family val="2"/>
        <charset val="1"/>
      </rPr>
      <t>)</t>
    </r>
  </si>
  <si>
    <r>
      <rPr>
        <sz val="12"/>
        <color theme="1"/>
        <rFont val="B Traffic"/>
        <charset val="178"/>
      </rPr>
      <t xml:space="preserve">بررسی بیماری </t>
    </r>
    <r>
      <rPr>
        <sz val="12"/>
        <color rgb="FF000000"/>
        <rFont val="Calibri"/>
        <family val="2"/>
        <charset val="1"/>
      </rPr>
      <t xml:space="preserve">PKU با روش تعیین توالی کل ژن برای پدر به همراه فرزند </t>
    </r>
  </si>
  <si>
    <r>
      <rPr>
        <sz val="12"/>
        <color theme="1"/>
        <rFont val="B Traffic"/>
        <charset val="178"/>
      </rPr>
      <t xml:space="preserve">بررسی بیماری </t>
    </r>
    <r>
      <rPr>
        <sz val="12"/>
        <color rgb="FF000000"/>
        <rFont val="Calibri"/>
        <family val="2"/>
        <charset val="1"/>
      </rPr>
      <t xml:space="preserve">PKU با روش تعیین توالی کل ژن برای مادر به همراه فرزند </t>
    </r>
  </si>
  <si>
    <r>
      <rPr>
        <sz val="12"/>
        <color theme="1"/>
        <rFont val="B Traffic"/>
        <charset val="178"/>
      </rPr>
      <t xml:space="preserve">استفاده از </t>
    </r>
    <r>
      <rPr>
        <sz val="12"/>
        <color rgb="FF000000"/>
        <rFont val="Calibri"/>
        <family val="2"/>
        <charset val="1"/>
      </rPr>
      <t xml:space="preserve">micro array برای تشخیص بیماری ها </t>
    </r>
  </si>
  <si>
    <r>
      <rPr>
        <sz val="12"/>
        <color theme="1"/>
        <rFont val="B Traffic"/>
        <charset val="178"/>
      </rPr>
      <t xml:space="preserve">بررسی ژن </t>
    </r>
    <r>
      <rPr>
        <sz val="12"/>
        <color rgb="FF000000"/>
        <rFont val="Calibri"/>
        <family val="2"/>
        <charset val="1"/>
      </rPr>
      <t xml:space="preserve">APC در پولیپوزیس وراثتی </t>
    </r>
  </si>
  <si>
    <r>
      <rPr>
        <sz val="12"/>
        <color theme="1"/>
        <rFont val="B Traffic"/>
        <charset val="178"/>
      </rPr>
      <t xml:space="preserve">بررسی نقص آدنوزین دآمیناز ژن </t>
    </r>
    <r>
      <rPr>
        <sz val="12"/>
        <color rgb="FF000000"/>
        <rFont val="Calibri"/>
        <family val="2"/>
        <charset val="1"/>
      </rPr>
      <t xml:space="preserve">ADA </t>
    </r>
  </si>
  <si>
    <r>
      <rPr>
        <sz val="12"/>
        <color theme="1"/>
        <rFont val="B Traffic"/>
        <charset val="178"/>
      </rPr>
      <t xml:space="preserve">نقص </t>
    </r>
    <r>
      <rPr>
        <sz val="12"/>
        <color rgb="FF000000"/>
        <rFont val="Calibri"/>
        <family val="2"/>
        <charset val="1"/>
      </rPr>
      <t xml:space="preserve">prothrombinemia بررسی کامل ژن F2 </t>
    </r>
  </si>
  <si>
    <r>
      <rPr>
        <sz val="12"/>
        <color theme="1"/>
        <rFont val="B Traffic"/>
        <charset val="178"/>
      </rPr>
      <t xml:space="preserve">نقص فاکتور </t>
    </r>
    <r>
      <rPr>
        <sz val="12"/>
        <color theme="1"/>
        <rFont val="Calibri"/>
        <family val="2"/>
        <charset val="1"/>
      </rPr>
      <t xml:space="preserve">5 انعقادی، بررسی کامل ژن </t>
    </r>
    <r>
      <rPr>
        <sz val="12"/>
        <color rgb="FF000000"/>
        <rFont val="Calibri"/>
        <family val="2"/>
        <charset val="1"/>
      </rPr>
      <t xml:space="preserve">F5 </t>
    </r>
  </si>
  <si>
    <r>
      <rPr>
        <sz val="12"/>
        <color theme="1"/>
        <rFont val="B Traffic"/>
        <charset val="178"/>
      </rPr>
      <t xml:space="preserve">نقص فاکتور </t>
    </r>
    <r>
      <rPr>
        <sz val="12"/>
        <color theme="1"/>
        <rFont val="Calibri"/>
        <family val="2"/>
        <charset val="1"/>
      </rPr>
      <t xml:space="preserve">11 انعقادی، بررسی ژن </t>
    </r>
    <r>
      <rPr>
        <sz val="12"/>
        <color rgb="FF000000"/>
        <rFont val="Calibri"/>
        <family val="2"/>
        <charset val="1"/>
      </rPr>
      <t xml:space="preserve">F11 </t>
    </r>
  </si>
  <si>
    <r>
      <rPr>
        <sz val="12"/>
        <color theme="1"/>
        <rFont val="B Traffic"/>
        <charset val="178"/>
      </rPr>
      <t xml:space="preserve">بررسی ژن </t>
    </r>
    <r>
      <rPr>
        <sz val="12"/>
        <color rgb="FF000000"/>
        <rFont val="Calibri"/>
        <family val="2"/>
        <charset val="1"/>
      </rPr>
      <t xml:space="preserve">BLM در سندم بلوم </t>
    </r>
  </si>
  <si>
    <r>
      <rPr>
        <sz val="12"/>
        <color theme="1"/>
        <rFont val="B Traffic"/>
        <charset val="178"/>
      </rPr>
      <t xml:space="preserve">بررسی ژن </t>
    </r>
    <r>
      <rPr>
        <sz val="12"/>
        <color rgb="FF000000"/>
        <rFont val="Times New Roman"/>
        <family val="1"/>
        <charset val="1"/>
      </rPr>
      <t>CDH1</t>
    </r>
    <r>
      <rPr>
        <sz val="12"/>
        <color rgb="FF000000"/>
        <rFont val="Calibri"/>
        <family val="2"/>
        <charset val="1"/>
      </rPr>
      <t xml:space="preserve"> در Hereditary Diffuse Gastric Cancer </t>
    </r>
  </si>
  <si>
    <r>
      <rPr>
        <sz val="12"/>
        <color theme="1"/>
        <rFont val="B Traffic"/>
        <charset val="178"/>
      </rPr>
      <t xml:space="preserve">بررسی ژن </t>
    </r>
    <r>
      <rPr>
        <sz val="12"/>
        <color rgb="FF000000"/>
        <rFont val="Times New Roman"/>
        <family val="1"/>
        <charset val="1"/>
      </rPr>
      <t>TP53</t>
    </r>
    <r>
      <rPr>
        <sz val="12"/>
        <color rgb="FF000000"/>
        <rFont val="Calibri"/>
        <family val="2"/>
        <charset val="1"/>
      </rPr>
      <t xml:space="preserve"> در سندرم Li-Fraumeni </t>
    </r>
  </si>
  <si>
    <r>
      <rPr>
        <sz val="12"/>
        <color theme="1"/>
        <rFont val="B Traffic"/>
        <charset val="178"/>
      </rPr>
      <t xml:space="preserve">بررسی ژن </t>
    </r>
    <r>
      <rPr>
        <sz val="12"/>
        <color rgb="FF000000"/>
        <rFont val="Calibri"/>
        <family val="2"/>
        <charset val="1"/>
      </rPr>
      <t xml:space="preserve">WAS در سندرم ویسکوت آلدریچ </t>
    </r>
  </si>
  <si>
    <r>
      <rPr>
        <sz val="12"/>
        <color theme="1"/>
        <rFont val="B Traffic"/>
        <charset val="178"/>
      </rPr>
      <t xml:space="preserve">سایر موارد گروه </t>
    </r>
    <r>
      <rPr>
        <sz val="12"/>
        <color theme="1"/>
        <rFont val="Calibri"/>
        <family val="2"/>
        <charset val="1"/>
      </rPr>
      <t>9 (</t>
    </r>
    <r>
      <rPr>
        <sz val="12"/>
        <color theme="1"/>
        <rFont val="B Traffic"/>
        <charset val="178"/>
      </rPr>
      <t xml:space="preserve">بررسی </t>
    </r>
    <r>
      <rPr>
        <sz val="12"/>
        <color theme="1"/>
        <rFont val="Calibri"/>
        <family val="2"/>
        <charset val="1"/>
      </rPr>
      <t xml:space="preserve">11 </t>
    </r>
    <r>
      <rPr>
        <sz val="12"/>
        <color theme="1"/>
        <rFont val="B Traffic"/>
        <charset val="178"/>
      </rPr>
      <t xml:space="preserve">تا </t>
    </r>
    <r>
      <rPr>
        <sz val="12"/>
        <color theme="1"/>
        <rFont val="Calibri"/>
        <family val="2"/>
        <charset val="1"/>
      </rPr>
      <t xml:space="preserve">25 </t>
    </r>
    <r>
      <rPr>
        <sz val="12"/>
        <color theme="1"/>
        <rFont val="B Traffic"/>
        <charset val="178"/>
      </rPr>
      <t>اگزون</t>
    </r>
    <r>
      <rPr>
        <sz val="12"/>
        <color theme="1"/>
        <rFont val="Calibri"/>
        <family val="2"/>
        <charset val="1"/>
      </rPr>
      <t>)</t>
    </r>
  </si>
  <si>
    <r>
      <rPr>
        <sz val="12"/>
        <color theme="1"/>
        <rFont val="B Traffic"/>
        <charset val="178"/>
      </rPr>
      <t xml:space="preserve">بررسی بیماری </t>
    </r>
    <r>
      <rPr>
        <sz val="12"/>
        <color rgb="FF000000"/>
        <rFont val="Calibri"/>
        <family val="2"/>
        <charset val="1"/>
      </rPr>
      <t xml:space="preserve">CF با روش تعیین توالی کل ژن </t>
    </r>
  </si>
  <si>
    <r>
      <rPr>
        <sz val="12"/>
        <color theme="1"/>
        <rFont val="B Traffic"/>
        <charset val="178"/>
      </rPr>
      <t xml:space="preserve">بررسی هموفیلی </t>
    </r>
    <r>
      <rPr>
        <sz val="12"/>
        <color rgb="FF000000"/>
        <rFont val="Calibri"/>
        <family val="2"/>
        <charset val="1"/>
      </rPr>
      <t xml:space="preserve">A با روش تعیین توالی کل ژن </t>
    </r>
  </si>
  <si>
    <r>
      <rPr>
        <sz val="12"/>
        <color theme="1"/>
        <rFont val="B Traffic"/>
        <charset val="178"/>
      </rPr>
      <t xml:space="preserve">بررسی ژن </t>
    </r>
    <r>
      <rPr>
        <sz val="12"/>
        <color rgb="FF000000"/>
        <rFont val="Times New Roman"/>
        <family val="1"/>
        <charset val="1"/>
      </rPr>
      <t>RB1</t>
    </r>
    <r>
      <rPr>
        <sz val="12"/>
        <color rgb="FF000000"/>
        <rFont val="Calibri"/>
        <family val="2"/>
        <charset val="1"/>
      </rPr>
      <t xml:space="preserve"> در رتینوبلاستوما </t>
    </r>
  </si>
  <si>
    <r>
      <rPr>
        <sz val="12"/>
        <color theme="1"/>
        <rFont val="B Traffic"/>
        <charset val="178"/>
      </rPr>
      <t xml:space="preserve">بررسی ژن </t>
    </r>
    <r>
      <rPr>
        <sz val="12"/>
        <color rgb="FF000000"/>
        <rFont val="Times New Roman"/>
        <family val="1"/>
        <charset val="1"/>
      </rPr>
      <t>CLCN7</t>
    </r>
    <r>
      <rPr>
        <sz val="12"/>
        <color rgb="FF000000"/>
        <rFont val="Calibri"/>
        <family val="2"/>
        <charset val="1"/>
      </rPr>
      <t xml:space="preserve"> در بیماری اسئوپتروز </t>
    </r>
  </si>
  <si>
    <r>
      <rPr>
        <sz val="12"/>
        <color theme="1"/>
        <rFont val="B Traffic"/>
        <charset val="178"/>
      </rPr>
      <t xml:space="preserve">بررسی </t>
    </r>
    <r>
      <rPr>
        <sz val="12"/>
        <color theme="1"/>
        <rFont val="Calibri"/>
        <family val="2"/>
        <charset val="1"/>
      </rPr>
      <t xml:space="preserve">26 </t>
    </r>
    <r>
      <rPr>
        <sz val="12"/>
        <color theme="1"/>
        <rFont val="B Traffic"/>
        <charset val="178"/>
      </rPr>
      <t xml:space="preserve">تا </t>
    </r>
    <r>
      <rPr>
        <sz val="12"/>
        <color theme="1"/>
        <rFont val="Calibri"/>
        <family val="2"/>
        <charset val="1"/>
      </rPr>
      <t xml:space="preserve">50 </t>
    </r>
    <r>
      <rPr>
        <sz val="12"/>
        <color theme="1"/>
        <rFont val="B Traffic"/>
        <charset val="178"/>
      </rPr>
      <t xml:space="preserve">اگزون </t>
    </r>
  </si>
  <si>
    <r>
      <rPr>
        <sz val="12"/>
        <color theme="1"/>
        <rFont val="B Traffic"/>
        <charset val="178"/>
      </rPr>
      <t xml:space="preserve">سایر موارد گروه </t>
    </r>
    <r>
      <rPr>
        <sz val="12"/>
        <color theme="1"/>
        <rFont val="Calibri"/>
        <family val="2"/>
        <charset val="1"/>
      </rPr>
      <t>10 (</t>
    </r>
    <r>
      <rPr>
        <sz val="12"/>
        <color theme="1"/>
        <rFont val="B Traffic"/>
        <charset val="178"/>
      </rPr>
      <t xml:space="preserve">بررسی </t>
    </r>
    <r>
      <rPr>
        <sz val="12"/>
        <color theme="1"/>
        <rFont val="Calibri"/>
        <family val="2"/>
        <charset val="1"/>
      </rPr>
      <t xml:space="preserve">26 </t>
    </r>
    <r>
      <rPr>
        <sz val="12"/>
        <color theme="1"/>
        <rFont val="B Traffic"/>
        <charset val="178"/>
      </rPr>
      <t xml:space="preserve">تا </t>
    </r>
    <r>
      <rPr>
        <sz val="12"/>
        <color theme="1"/>
        <rFont val="Calibri"/>
        <family val="2"/>
        <charset val="1"/>
      </rPr>
      <t xml:space="preserve">50 </t>
    </r>
    <r>
      <rPr>
        <sz val="12"/>
        <color theme="1"/>
        <rFont val="B Traffic"/>
        <charset val="178"/>
      </rPr>
      <t>اگزون</t>
    </r>
    <r>
      <rPr>
        <sz val="12"/>
        <color theme="1"/>
        <rFont val="Calibri"/>
        <family val="2"/>
        <charset val="1"/>
      </rPr>
      <t>)</t>
    </r>
  </si>
  <si>
    <r>
      <rPr>
        <sz val="12"/>
        <color theme="1"/>
        <rFont val="B Traffic"/>
        <charset val="178"/>
      </rPr>
      <t xml:space="preserve">بررسی همزمان ژنهای </t>
    </r>
    <r>
      <rPr>
        <sz val="12"/>
        <color rgb="FF000000"/>
        <rFont val="Calibri"/>
        <family val="2"/>
        <charset val="1"/>
      </rPr>
      <t xml:space="preserve">BRCA1 و BRCA2 در سرطان پستان وراثتی </t>
    </r>
  </si>
  <si>
    <r>
      <rPr>
        <sz val="12"/>
        <color theme="1"/>
        <rFont val="B Traffic"/>
        <charset val="178"/>
      </rPr>
      <t xml:space="preserve">بررسی بیش از </t>
    </r>
    <r>
      <rPr>
        <sz val="12"/>
        <color theme="1"/>
        <rFont val="Calibri"/>
        <family val="2"/>
        <charset val="1"/>
      </rPr>
      <t xml:space="preserve">50 </t>
    </r>
    <r>
      <rPr>
        <sz val="12"/>
        <color theme="1"/>
        <rFont val="B Traffic"/>
        <charset val="178"/>
      </rPr>
      <t xml:space="preserve">اگزون با روش تعیین توالی </t>
    </r>
  </si>
  <si>
    <r>
      <rPr>
        <sz val="12"/>
        <color theme="1"/>
        <rFont val="B Traffic"/>
        <charset val="178"/>
      </rPr>
      <t xml:space="preserve">بررسی </t>
    </r>
    <r>
      <rPr>
        <sz val="12"/>
        <color theme="1"/>
        <rFont val="Calibri"/>
        <family val="2"/>
        <charset val="1"/>
      </rPr>
      <t xml:space="preserve">1 تا 20 ژن به صورت یک پانل توسط روش های </t>
    </r>
    <r>
      <rPr>
        <sz val="12"/>
        <color rgb="FF000000"/>
        <rFont val="Calibri"/>
        <family val="2"/>
        <charset val="1"/>
      </rPr>
      <t xml:space="preserve">NGS </t>
    </r>
  </si>
  <si>
    <r>
      <rPr>
        <sz val="12"/>
        <color rgb="FF000000"/>
        <rFont val="Calibri"/>
        <family val="2"/>
        <charset val="1"/>
      </rPr>
      <t>(</t>
    </r>
    <r>
      <rPr>
        <sz val="12"/>
        <color rgb="FF000000"/>
        <rFont val="B Traffic"/>
        <charset val="178"/>
      </rPr>
      <t>این کد با سایر کدها قابل گزارش و محاسبه نمی‌باشد</t>
    </r>
    <r>
      <rPr>
        <sz val="12"/>
        <color rgb="FF000000"/>
        <rFont val="Calibri"/>
        <family val="2"/>
        <charset val="1"/>
      </rPr>
      <t>) (</t>
    </r>
    <r>
      <rPr>
        <sz val="12"/>
        <color rgb="FF000000"/>
        <rFont val="B Traffic"/>
        <charset val="178"/>
      </rPr>
      <t xml:space="preserve">در صورت ارسال نمونه به خارج از کشور صرفاً مشروط به رعایت استانداردهای ابلاغی وزارت بهداشت درمان و اموزش پزشکی، </t>
    </r>
    <r>
      <rPr>
        <sz val="12"/>
        <color rgb="FF000000"/>
        <rFont val="Calibri"/>
        <family val="2"/>
        <charset val="1"/>
      </rPr>
      <t xml:space="preserve">90 </t>
    </r>
    <r>
      <rPr>
        <sz val="12"/>
        <color rgb="FF000000"/>
        <rFont val="B Traffic"/>
        <charset val="178"/>
      </rPr>
      <t xml:space="preserve">درصد جزء فنی و </t>
    </r>
    <r>
      <rPr>
        <sz val="12"/>
        <color rgb="FF000000"/>
        <rFont val="Calibri"/>
        <family val="2"/>
        <charset val="1"/>
      </rPr>
      <t xml:space="preserve">5 </t>
    </r>
    <r>
      <rPr>
        <sz val="12"/>
        <color rgb="FF000000"/>
        <rFont val="B Traffic"/>
        <charset val="178"/>
      </rPr>
      <t>درصد جزء حرفه ای قابل محاسبه و پرداخت است</t>
    </r>
    <r>
      <rPr>
        <sz val="12"/>
        <color rgb="FF000000"/>
        <rFont val="Calibri"/>
        <family val="2"/>
        <charset val="1"/>
      </rPr>
      <t>.) (</t>
    </r>
    <r>
      <rPr>
        <sz val="12"/>
        <color rgb="FF000000"/>
        <rFont val="B Traffic"/>
        <charset val="178"/>
      </rPr>
      <t>قیمت تولید داده خام به عنوان بخشی از جزء فنی براساس اعلام رسمی وزارت بهداشت درمان و آموزش پزشکی به صورت دوره ای، قابل محاسبه و پرداخت می‌باشد</t>
    </r>
    <r>
      <rPr>
        <sz val="12"/>
        <color rgb="FF000000"/>
        <rFont val="Calibri"/>
        <family val="2"/>
        <charset val="1"/>
      </rPr>
      <t>.)</t>
    </r>
  </si>
  <si>
    <r>
      <rPr>
        <sz val="12"/>
        <color theme="1"/>
        <rFont val="B Traffic"/>
        <charset val="178"/>
      </rPr>
      <t xml:space="preserve">بررسی </t>
    </r>
    <r>
      <rPr>
        <sz val="12"/>
        <color theme="1"/>
        <rFont val="Calibri"/>
        <family val="2"/>
        <charset val="1"/>
      </rPr>
      <t xml:space="preserve">21 تا 50 ژن توسط روش های </t>
    </r>
    <r>
      <rPr>
        <sz val="12"/>
        <color rgb="FF000000"/>
        <rFont val="Calibri"/>
        <family val="2"/>
        <charset val="1"/>
      </rPr>
      <t xml:space="preserve">NGS </t>
    </r>
  </si>
  <si>
    <r>
      <rPr>
        <sz val="12"/>
        <color theme="1"/>
        <rFont val="B Traffic"/>
        <charset val="178"/>
      </rPr>
      <t xml:space="preserve">بررسی </t>
    </r>
    <r>
      <rPr>
        <sz val="12"/>
        <color theme="1"/>
        <rFont val="Calibri"/>
        <family val="2"/>
        <charset val="1"/>
      </rPr>
      <t xml:space="preserve">51 تا 200 ژن توسط روش های </t>
    </r>
    <r>
      <rPr>
        <sz val="12"/>
        <color rgb="FF000000"/>
        <rFont val="Calibri"/>
        <family val="2"/>
        <charset val="1"/>
      </rPr>
      <t xml:space="preserve">NGS </t>
    </r>
  </si>
  <si>
    <r>
      <rPr>
        <sz val="12"/>
        <color theme="1"/>
        <rFont val="B Traffic"/>
        <charset val="178"/>
      </rPr>
      <t xml:space="preserve">بررسی بیش از </t>
    </r>
    <r>
      <rPr>
        <sz val="12"/>
        <color theme="1"/>
        <rFont val="Calibri"/>
        <family val="2"/>
        <charset val="1"/>
      </rPr>
      <t xml:space="preserve">200 ژن در یک پانل توسط روش های </t>
    </r>
    <r>
      <rPr>
        <sz val="12"/>
        <color rgb="FF000000"/>
        <rFont val="Calibri"/>
        <family val="2"/>
        <charset val="1"/>
      </rPr>
      <t>NGS (شامل اگزوم)</t>
    </r>
  </si>
  <si>
    <r>
      <rPr>
        <sz val="12"/>
        <color theme="1"/>
        <rFont val="B Traffic"/>
        <charset val="178"/>
      </rPr>
      <t xml:space="preserve">بررسی بیش از </t>
    </r>
    <r>
      <rPr>
        <sz val="12"/>
        <color theme="1"/>
        <rFont val="Calibri"/>
        <family val="2"/>
        <charset val="1"/>
      </rPr>
      <t xml:space="preserve">200 ژن در یک پانل توسط روش های </t>
    </r>
    <r>
      <rPr>
        <sz val="12"/>
        <color rgb="FF000000"/>
        <rFont val="Calibri"/>
        <family val="2"/>
        <charset val="1"/>
      </rPr>
      <t xml:space="preserve">NGS (شامل اگزوم)، نفر دوم (مقایسه ای) </t>
    </r>
  </si>
  <si>
    <r>
      <rPr>
        <sz val="12"/>
        <color theme="1"/>
        <rFont val="B Traffic"/>
        <charset val="178"/>
      </rPr>
      <t xml:space="preserve">بررسی بیش از </t>
    </r>
    <r>
      <rPr>
        <sz val="12"/>
        <color theme="1"/>
        <rFont val="Calibri"/>
        <family val="2"/>
        <charset val="1"/>
      </rPr>
      <t xml:space="preserve">200 ژن در یک پانل توسط روش های </t>
    </r>
    <r>
      <rPr>
        <sz val="12"/>
        <color rgb="FF000000"/>
        <rFont val="Calibri"/>
        <family val="2"/>
        <charset val="1"/>
      </rPr>
      <t xml:space="preserve">NGS (شامل اگزوم)، نفر سوم (مقایسه ای) </t>
    </r>
  </si>
  <si>
    <r>
      <rPr>
        <sz val="12"/>
        <color rgb="FF000000"/>
        <rFont val="Calibri"/>
        <family val="2"/>
        <charset val="1"/>
      </rPr>
      <t>(</t>
    </r>
    <r>
      <rPr>
        <sz val="12"/>
        <color rgb="FF000000"/>
        <rFont val="B Traffic"/>
        <charset val="178"/>
      </rPr>
      <t>این کد با سایر کدها قابل گزارش و محاسبه نمی‌باشد</t>
    </r>
    <r>
      <rPr>
        <sz val="12"/>
        <color rgb="FF000000"/>
        <rFont val="Calibri"/>
        <family val="2"/>
        <charset val="1"/>
      </rPr>
      <t>) (</t>
    </r>
    <r>
      <rPr>
        <sz val="12"/>
        <color rgb="FF000000"/>
        <rFont val="B Traffic"/>
        <charset val="178"/>
      </rPr>
      <t xml:space="preserve">در صورت ارسال نمونه به خارج از کشور صرفاً مشروط به رعایت استانداردهای ابلاغی وزارت بهداشت درمان و اموزش پزشکی، </t>
    </r>
    <r>
      <rPr>
        <sz val="12"/>
        <color rgb="FF000000"/>
        <rFont val="Calibri"/>
        <family val="2"/>
        <charset val="1"/>
      </rPr>
      <t xml:space="preserve">90 </t>
    </r>
    <r>
      <rPr>
        <sz val="12"/>
        <color rgb="FF000000"/>
        <rFont val="B Traffic"/>
        <charset val="178"/>
      </rPr>
      <t xml:space="preserve">درصد جزء فنی و </t>
    </r>
    <r>
      <rPr>
        <sz val="12"/>
        <color rgb="FF000000"/>
        <rFont val="Calibri"/>
        <family val="2"/>
        <charset val="1"/>
      </rPr>
      <t xml:space="preserve">5 </t>
    </r>
    <r>
      <rPr>
        <sz val="12"/>
        <color rgb="FF000000"/>
        <rFont val="B Traffic"/>
        <charset val="178"/>
      </rPr>
      <t>درصد جزء حرفه ای قابل محاسبه و پرداخت است</t>
    </r>
    <r>
      <rPr>
        <sz val="12"/>
        <color rgb="FF000000"/>
        <rFont val="Calibri"/>
        <family val="2"/>
        <charset val="1"/>
      </rPr>
      <t>.) (</t>
    </r>
    <r>
      <rPr>
        <sz val="12"/>
        <color rgb="FF000000"/>
        <rFont val="B Traffic"/>
        <charset val="178"/>
      </rPr>
      <t>قیمت تولید داده خام به عنوان بخشی از جزء فنی براساس اعلام رسمی وزارت بهداشت درمان و آموزش پزشکی به صورت دوره ای، قابل محاسبه و پرداخت می‌باشد</t>
    </r>
    <r>
      <rPr>
        <sz val="12"/>
        <color rgb="FF000000"/>
        <rFont val="Calibri"/>
        <family val="2"/>
        <charset val="1"/>
      </rPr>
      <t xml:space="preserve">.) </t>
    </r>
  </si>
  <si>
    <r>
      <rPr>
        <sz val="12"/>
        <color theme="1"/>
        <rFont val="B Traffic"/>
        <charset val="178"/>
      </rPr>
      <t xml:space="preserve">کاریوتایپ خون با حد تفکیک </t>
    </r>
    <r>
      <rPr>
        <sz val="12"/>
        <color theme="1"/>
        <rFont val="Calibri"/>
        <family val="2"/>
        <charset val="1"/>
      </rPr>
      <t xml:space="preserve">400 </t>
    </r>
    <r>
      <rPr>
        <sz val="12"/>
        <color theme="1"/>
        <rFont val="B Traffic"/>
        <charset val="178"/>
      </rPr>
      <t xml:space="preserve">الی </t>
    </r>
    <r>
      <rPr>
        <sz val="12"/>
        <color theme="1"/>
        <rFont val="Calibri"/>
        <family val="2"/>
        <charset val="1"/>
      </rPr>
      <t xml:space="preserve">450 </t>
    </r>
  </si>
  <si>
    <r>
      <rPr>
        <sz val="12"/>
        <color theme="1"/>
        <rFont val="B Traffic"/>
        <charset val="178"/>
      </rPr>
      <t>کاریوتایپ خون با حد تفکیک بالا</t>
    </r>
    <r>
      <rPr>
        <sz val="12"/>
        <color theme="1"/>
        <rFont val="Calibri"/>
        <family val="2"/>
        <charset val="1"/>
      </rPr>
      <t>(</t>
    </r>
    <r>
      <rPr>
        <sz val="12"/>
        <color theme="1"/>
        <rFont val="B Traffic"/>
        <charset val="178"/>
      </rPr>
      <t>در صورت استفاده از این روش اگر نتیجه حاصله به واسطه کاریوتایپ معمولی هم قابل تشخیص باشد باید کد کاریوتایپ معمولی مورد محاسبه قرار بگیرد</t>
    </r>
    <r>
      <rPr>
        <sz val="12"/>
        <color theme="1"/>
        <rFont val="Calibri"/>
        <family val="2"/>
        <charset val="1"/>
      </rPr>
      <t xml:space="preserve">) </t>
    </r>
  </si>
  <si>
    <t xml:space="preserve">کاریوتایپ خون بند ناف </t>
  </si>
  <si>
    <t xml:space="preserve">کاریوتایپ مغز استخوان </t>
  </si>
  <si>
    <t xml:space="preserve">کاریوتایپ مایع آمنیون </t>
  </si>
  <si>
    <t xml:space="preserve">کاریوتایپ پرز جفتی </t>
  </si>
  <si>
    <t xml:space="preserve">کاریوتایپ فیبروبلاست های پوستی </t>
  </si>
  <si>
    <r>
      <rPr>
        <sz val="12"/>
        <color theme="1"/>
        <rFont val="B Traffic"/>
        <charset val="178"/>
      </rPr>
      <t xml:space="preserve">کاریوتایپ بافت های </t>
    </r>
    <r>
      <rPr>
        <sz val="12"/>
        <color rgb="FF000000"/>
        <rFont val="Calibri"/>
        <family val="2"/>
        <charset val="1"/>
      </rPr>
      <t xml:space="preserve">solid (توموری و غیر توموری شامل بافت جنین سقط شده) </t>
    </r>
  </si>
  <si>
    <t xml:space="preserve">کاریوتایپ به منظور بررسی سندروم های شکست کروموزومی </t>
  </si>
  <si>
    <r>
      <rPr>
        <sz val="12"/>
        <color theme="1"/>
        <rFont val="B Traffic"/>
        <charset val="178"/>
      </rPr>
      <t xml:space="preserve">بررسی موزاییسم </t>
    </r>
    <r>
      <rPr>
        <sz val="12"/>
        <color theme="1"/>
        <rFont val="Calibri"/>
        <family val="2"/>
        <charset val="1"/>
      </rPr>
      <t>(</t>
    </r>
    <r>
      <rPr>
        <sz val="12"/>
        <color theme="1"/>
        <rFont val="B Traffic"/>
        <charset val="178"/>
      </rPr>
      <t xml:space="preserve">مطالعه بیش از </t>
    </r>
    <r>
      <rPr>
        <sz val="12"/>
        <color theme="1"/>
        <rFont val="Calibri"/>
        <family val="2"/>
        <charset val="1"/>
      </rPr>
      <t xml:space="preserve">20 </t>
    </r>
    <r>
      <rPr>
        <sz val="12"/>
        <color theme="1"/>
        <rFont val="B Traffic"/>
        <charset val="178"/>
      </rPr>
      <t xml:space="preserve">سلول تا سقف </t>
    </r>
    <r>
      <rPr>
        <sz val="12"/>
        <color theme="1"/>
        <rFont val="Calibri"/>
        <family val="2"/>
        <charset val="1"/>
      </rPr>
      <t xml:space="preserve">100 </t>
    </r>
    <r>
      <rPr>
        <sz val="12"/>
        <color theme="1"/>
        <rFont val="B Traffic"/>
        <charset val="178"/>
      </rPr>
      <t>سلول</t>
    </r>
    <r>
      <rPr>
        <sz val="12"/>
        <color theme="1"/>
        <rFont val="Calibri"/>
        <family val="2"/>
        <charset val="1"/>
      </rPr>
      <t xml:space="preserve">) </t>
    </r>
  </si>
  <si>
    <r>
      <rPr>
        <sz val="12"/>
        <color theme="1"/>
        <rFont val="B Traffic"/>
        <charset val="178"/>
      </rPr>
      <t xml:space="preserve">روش های نواربندی اختصاصی غیر از </t>
    </r>
    <r>
      <rPr>
        <sz val="12"/>
        <color rgb="FF000000"/>
        <rFont val="Calibri"/>
        <family val="2"/>
        <charset val="1"/>
      </rPr>
      <t>G-band(شامل مواردی همانند C-band</t>
    </r>
    <r>
      <rPr>
        <sz val="12"/>
        <color rgb="FF000000"/>
        <rFont val="B Traffic"/>
        <charset val="178"/>
      </rPr>
      <t xml:space="preserve">، </t>
    </r>
    <r>
      <rPr>
        <sz val="12"/>
        <color rgb="FF000000"/>
        <rFont val="Calibri"/>
        <family val="2"/>
        <charset val="1"/>
      </rPr>
      <t>R-Band</t>
    </r>
    <r>
      <rPr>
        <sz val="12"/>
        <color rgb="FF000000"/>
        <rFont val="B Traffic"/>
        <charset val="178"/>
      </rPr>
      <t xml:space="preserve">، </t>
    </r>
    <r>
      <rPr>
        <sz val="12"/>
        <color rgb="FF000000"/>
        <rFont val="Calibri"/>
        <family val="2"/>
        <charset val="1"/>
      </rPr>
      <t xml:space="preserve">NOR-Band و Q-band این روش ها فقط در صورتی که مطابق با استانداردهای آزمایشگاه سیتوژنتیک مورد نیاز باشند قابل محاسبه هستند) </t>
    </r>
  </si>
  <si>
    <r>
      <rPr>
        <sz val="12"/>
        <color theme="1"/>
        <rFont val="B Traffic"/>
        <charset val="178"/>
      </rPr>
      <t xml:space="preserve">بررسی </t>
    </r>
    <r>
      <rPr>
        <sz val="12"/>
        <color rgb="FF000000"/>
        <rFont val="Calibri"/>
        <family val="2"/>
        <charset val="1"/>
      </rPr>
      <t xml:space="preserve">Interphase FISH به ازای هر پروب </t>
    </r>
  </si>
  <si>
    <r>
      <rPr>
        <sz val="12"/>
        <color theme="1"/>
        <rFont val="Calibri"/>
        <family val="2"/>
        <charset val="1"/>
      </rPr>
      <t xml:space="preserve">(باید توجه داشت که این کد در خصوص استفاده از پروب‌های عمومی (همانند پروب‌های اختصاصی سانترومرها و پروب های عمومی هر کروموزوم) می‌باشد. در صورت استفاده از پروب‌های کم‌مصرف همانند موارد </t>
    </r>
    <r>
      <rPr>
        <sz val="11"/>
        <color rgb="FF000000"/>
        <rFont val="Calibri"/>
        <family val="2"/>
        <charset val="1"/>
      </rPr>
      <t>locus specific برای برخی وضعیت‌های خاص و نادر می توان یک ضریب 1.5 برابر را بر روی روش مورد استفاده اعمال کرد)</t>
    </r>
  </si>
  <si>
    <r>
      <rPr>
        <sz val="12"/>
        <color theme="1"/>
        <rFont val="B Traffic"/>
        <charset val="178"/>
      </rPr>
      <t xml:space="preserve">بررسی </t>
    </r>
    <r>
      <rPr>
        <sz val="12"/>
        <color rgb="FF000000"/>
        <rFont val="Calibri"/>
        <family val="2"/>
        <charset val="1"/>
      </rPr>
      <t xml:space="preserve">Metaphase FISH به ازای هرپروب </t>
    </r>
  </si>
  <si>
    <t>تشخیص سریع آنیوپلوئیدی های جنین</t>
  </si>
  <si>
    <r>
      <rPr>
        <sz val="12"/>
        <color rgb="FF000000"/>
        <rFont val="Calibri"/>
        <family val="2"/>
        <charset val="1"/>
      </rPr>
      <t>(</t>
    </r>
    <r>
      <rPr>
        <sz val="12"/>
        <color rgb="FF000000"/>
        <rFont val="B Traffic"/>
        <charset val="178"/>
      </rPr>
      <t xml:space="preserve">این آزمایش بر روی نمونه جنینی شامل پرز جفتی و یا مایع آمنیون قابل انجام است و با یکی از روش های </t>
    </r>
    <r>
      <rPr>
        <sz val="12"/>
        <color rgb="FF000000"/>
        <rFont val="Calibri"/>
        <family val="2"/>
        <charset val="1"/>
      </rPr>
      <t>QFPCR</t>
    </r>
    <r>
      <rPr>
        <sz val="12"/>
        <color rgb="FF000000"/>
        <rFont val="B Traffic"/>
        <charset val="178"/>
      </rPr>
      <t xml:space="preserve">، </t>
    </r>
    <r>
      <rPr>
        <sz val="12"/>
        <color rgb="FF000000"/>
        <rFont val="Calibri"/>
        <family val="2"/>
        <charset val="1"/>
      </rPr>
      <t xml:space="preserve">FISH </t>
    </r>
    <r>
      <rPr>
        <sz val="12"/>
        <color rgb="FF000000"/>
        <rFont val="B Traffic"/>
        <charset val="178"/>
      </rPr>
      <t xml:space="preserve">و یا </t>
    </r>
    <r>
      <rPr>
        <sz val="12"/>
        <color rgb="FF000000"/>
        <rFont val="Calibri"/>
        <family val="2"/>
        <charset val="1"/>
      </rPr>
      <t xml:space="preserve">MLPA </t>
    </r>
    <r>
      <rPr>
        <sz val="12"/>
        <color rgb="FF000000"/>
        <rFont val="B Traffic"/>
        <charset val="178"/>
      </rPr>
      <t>قابل انجام است</t>
    </r>
    <r>
      <rPr>
        <sz val="12"/>
        <color rgb="FF000000"/>
        <rFont val="Calibri"/>
        <family val="2"/>
        <charset val="1"/>
      </rPr>
      <t xml:space="preserve">. </t>
    </r>
    <r>
      <rPr>
        <sz val="12"/>
        <color rgb="FF000000"/>
        <rFont val="B Traffic"/>
        <charset val="178"/>
      </rPr>
      <t>قابل توجه است که در صورت مثبت شدن جواب باید بدون اخذ هزینه اضافه نتیجه حاصله با یکی دیگر از این سه روش تایید شود</t>
    </r>
    <r>
      <rPr>
        <sz val="12"/>
        <color rgb="FF000000"/>
        <rFont val="Calibri"/>
        <family val="2"/>
        <charset val="1"/>
      </rPr>
      <t xml:space="preserve">.) </t>
    </r>
  </si>
  <si>
    <r>
      <rPr>
        <sz val="12"/>
        <color theme="1"/>
        <rFont val="B Traffic"/>
        <charset val="178"/>
      </rPr>
      <t xml:space="preserve">آزمایش </t>
    </r>
    <r>
      <rPr>
        <sz val="12"/>
        <color rgb="FF000000"/>
        <rFont val="Calibri"/>
        <family val="2"/>
        <charset val="1"/>
      </rPr>
      <t>NIPT با استفاده از cell free DNA جنینی برای غربالگری سندروم داون- روش NGS</t>
    </r>
  </si>
  <si>
    <r>
      <rPr>
        <sz val="12"/>
        <color theme="1"/>
        <rFont val="B Traffic"/>
        <charset val="178"/>
      </rPr>
      <t xml:space="preserve">آزمایش </t>
    </r>
    <r>
      <rPr>
        <sz val="12"/>
        <color rgb="FF000000"/>
        <rFont val="Calibri"/>
        <family val="2"/>
        <charset val="1"/>
      </rPr>
      <t>NIPT با استفاده از cell free DNA جنینی برای غربالگری سندروم داون- روش Microarray</t>
    </r>
  </si>
  <si>
    <t>کاریوتایپ اضافی برای هر مطالعه</t>
  </si>
  <si>
    <r>
      <rPr>
        <sz val="12"/>
        <color theme="1"/>
        <rFont val="Calibri"/>
        <family val="2"/>
        <charset val="1"/>
      </rPr>
      <t>PGD</t>
    </r>
    <r>
      <rPr>
        <sz val="12"/>
        <color rgb="FF000000"/>
        <rFont val="B Traffic"/>
        <charset val="178"/>
      </rPr>
      <t xml:space="preserve">تعيين جنسيت تا سقف </t>
    </r>
    <r>
      <rPr>
        <sz val="12"/>
        <color rgb="FF000000"/>
        <rFont val="Calibri"/>
        <family val="2"/>
        <charset val="1"/>
      </rPr>
      <t xml:space="preserve">4 جنين </t>
    </r>
  </si>
  <si>
    <r>
      <rPr>
        <sz val="12"/>
        <color theme="1"/>
        <rFont val="Calibri"/>
        <family val="2"/>
        <charset val="1"/>
      </rPr>
      <t>PGD</t>
    </r>
    <r>
      <rPr>
        <sz val="12"/>
        <color rgb="FF000000"/>
        <rFont val="Calibri"/>
        <family val="2"/>
        <charset val="1"/>
      </rPr>
      <t xml:space="preserve"> تعیین جنسیت هر جنین اضافه </t>
    </r>
  </si>
  <si>
    <r>
      <rPr>
        <sz val="12"/>
        <color theme="1"/>
        <rFont val="Calibri"/>
        <family val="2"/>
        <charset val="1"/>
      </rPr>
      <t>PGD</t>
    </r>
    <r>
      <rPr>
        <sz val="12"/>
        <color rgb="FF000000"/>
        <rFont val="Calibri"/>
        <family val="2"/>
        <charset val="1"/>
      </rPr>
      <t xml:space="preserve"> برای بررسی ترانسلوکاسسیون هر جنین حداکثر تا 8 جنین </t>
    </r>
  </si>
  <si>
    <r>
      <rPr>
        <sz val="12"/>
        <color theme="1"/>
        <rFont val="Calibri"/>
        <family val="2"/>
        <charset val="1"/>
      </rPr>
      <t>PGD</t>
    </r>
    <r>
      <rPr>
        <sz val="12"/>
        <color rgb="FF000000"/>
        <rFont val="Calibri"/>
        <family val="2"/>
        <charset val="1"/>
      </rPr>
      <t xml:space="preserve"> برای بیماری های مولکولی مرحله اول شامل تاييد موتاسيون و بررسي خانوادگي موتاسيون، بررسي بيش از 6 ماركر در فرد مبتلا و در خانواده و موارد مشترك مانند استخراج و غيره و گاهي بررسي هويت افراد و تفسير</t>
    </r>
  </si>
  <si>
    <r>
      <rPr>
        <sz val="12"/>
        <color theme="1"/>
        <rFont val="B Traffic"/>
        <charset val="178"/>
      </rPr>
      <t xml:space="preserve">مرحله دوم انجام </t>
    </r>
    <r>
      <rPr>
        <sz val="12"/>
        <color rgb="FF000000"/>
        <rFont val="Calibri"/>
        <family val="2"/>
        <charset val="1"/>
      </rPr>
      <t>PGD برای بیماری های مولکولی تا 5 جنين</t>
    </r>
  </si>
  <si>
    <r>
      <rPr>
        <sz val="12"/>
        <color rgb="FF000000"/>
        <rFont val="Calibri"/>
        <family val="2"/>
        <charset val="1"/>
      </rPr>
      <t xml:space="preserve"> (</t>
    </r>
    <r>
      <rPr>
        <sz val="12"/>
        <color rgb="FF000000"/>
        <rFont val="B Traffic"/>
        <charset val="178"/>
      </rPr>
      <t>این کد با سایر کدها قابل گزارش و محاسبه نمی‌باشد</t>
    </r>
    <r>
      <rPr>
        <sz val="12"/>
        <color rgb="FF000000"/>
        <rFont val="Calibri"/>
        <family val="2"/>
        <charset val="1"/>
      </rPr>
      <t>) (</t>
    </r>
    <r>
      <rPr>
        <sz val="12"/>
        <color rgb="FF000000"/>
        <rFont val="B Traffic"/>
        <charset val="178"/>
      </rPr>
      <t xml:space="preserve">در صورت ارسال نمونه به خارج از کشور صرفاً مشروط به رعایت استانداردهای ابلاغی وزارت بهداشت درمان و اموزش پزشکی، </t>
    </r>
    <r>
      <rPr>
        <sz val="12"/>
        <color rgb="FF000000"/>
        <rFont val="Calibri"/>
        <family val="2"/>
        <charset val="1"/>
      </rPr>
      <t xml:space="preserve">90 </t>
    </r>
    <r>
      <rPr>
        <sz val="12"/>
        <color rgb="FF000000"/>
        <rFont val="B Traffic"/>
        <charset val="178"/>
      </rPr>
      <t xml:space="preserve">درصد جزء فنی و </t>
    </r>
    <r>
      <rPr>
        <sz val="12"/>
        <color rgb="FF000000"/>
        <rFont val="Calibri"/>
        <family val="2"/>
        <charset val="1"/>
      </rPr>
      <t xml:space="preserve">5 </t>
    </r>
    <r>
      <rPr>
        <sz val="12"/>
        <color rgb="FF000000"/>
        <rFont val="B Traffic"/>
        <charset val="178"/>
      </rPr>
      <t>درصد جزء حرفه ای قابل محاسبه و پرداخت است</t>
    </r>
    <r>
      <rPr>
        <sz val="12"/>
        <color rgb="FF000000"/>
        <rFont val="Calibri"/>
        <family val="2"/>
        <charset val="1"/>
      </rPr>
      <t>.) (</t>
    </r>
    <r>
      <rPr>
        <sz val="12"/>
        <color rgb="FF000000"/>
        <rFont val="B Traffic"/>
        <charset val="178"/>
      </rPr>
      <t>قیمت تولید داده خام به عنوان بخشی از جزء فنی براساس اعلام رسمی وزارت بهداشت درمان و آموزش پزشکی به صورت دوره‌ای، قابل محاسبه و پرداخت می‌باشد</t>
    </r>
    <r>
      <rPr>
        <sz val="12"/>
        <color rgb="FF000000"/>
        <rFont val="Calibri"/>
        <family val="2"/>
        <charset val="1"/>
      </rPr>
      <t>.)</t>
    </r>
  </si>
  <si>
    <r>
      <rPr>
        <sz val="12"/>
        <color theme="1"/>
        <rFont val="Calibri"/>
        <family val="2"/>
        <charset val="1"/>
      </rPr>
      <t>PGD</t>
    </r>
    <r>
      <rPr>
        <sz val="12"/>
        <color rgb="FF000000"/>
        <rFont val="B Traffic"/>
        <charset val="178"/>
      </rPr>
      <t xml:space="preserve">برای بیماری های مولکولی مرحله دوم، هر جنين اضافه </t>
    </r>
  </si>
  <si>
    <r>
      <rPr>
        <sz val="12"/>
        <color theme="1"/>
        <rFont val="Calibri"/>
        <family val="2"/>
        <charset val="1"/>
      </rPr>
      <t>PGS</t>
    </r>
    <r>
      <rPr>
        <sz val="12"/>
        <color rgb="FF000000"/>
        <rFont val="Calibri"/>
        <family val="2"/>
        <charset val="1"/>
      </rPr>
      <t xml:space="preserve"> با روش array</t>
    </r>
    <r>
      <rPr>
        <sz val="12"/>
        <color rgb="FF000000"/>
        <rFont val="B Traffic"/>
        <charset val="178"/>
      </rPr>
      <t xml:space="preserve">، </t>
    </r>
    <r>
      <rPr>
        <sz val="12"/>
        <color rgb="FF000000"/>
        <rFont val="Calibri"/>
        <family val="2"/>
        <charset val="1"/>
      </rPr>
      <t xml:space="preserve">NGS و یا امثالهم به ازای هر جنین </t>
    </r>
  </si>
  <si>
    <r>
      <rPr>
        <sz val="12"/>
        <color theme="1"/>
        <rFont val="B Traffic"/>
        <charset val="178"/>
      </rPr>
      <t xml:space="preserve">بررسی </t>
    </r>
    <r>
      <rPr>
        <sz val="12"/>
        <color rgb="FF000000"/>
        <rFont val="Calibri"/>
        <family val="2"/>
        <charset val="1"/>
      </rPr>
      <t>CNV به روش NGS با قدرت تفکیک و عمق بالا</t>
    </r>
  </si>
  <si>
    <r>
      <rPr>
        <sz val="12"/>
        <color rgb="FF000000"/>
        <rFont val="B Traffic"/>
        <charset val="178"/>
      </rPr>
      <t xml:space="preserve">آزمایش غربالگری بیماری های متابولیسم ارثی نوزادان با استفاده از پنل گسترده بررسی </t>
    </r>
    <r>
      <rPr>
        <sz val="12"/>
        <color rgb="FF000000"/>
        <rFont val="Calibri"/>
        <family val="2"/>
        <charset val="1"/>
      </rPr>
      <t xml:space="preserve">53 </t>
    </r>
    <r>
      <rPr>
        <sz val="12"/>
        <color rgb="FF000000"/>
        <rFont val="B Traffic"/>
        <charset val="178"/>
      </rPr>
      <t xml:space="preserve">بیماری و بیشتر به روش </t>
    </r>
    <r>
      <rPr>
        <sz val="12"/>
        <color rgb="FF000000"/>
        <rFont val="Calibri"/>
        <family val="2"/>
        <charset val="1"/>
      </rPr>
      <t>Expanded Pnal-Tandem MS</t>
    </r>
  </si>
  <si>
    <t xml:space="preserve">درمان اتولوگوس سرم تراپي </t>
  </si>
  <si>
    <t>ایمونوگلوبولین بوتولیسم، انسانی، برای تزریق داخل وریدی یا عضلانی</t>
  </si>
  <si>
    <t xml:space="preserve">تزریق توکسوئید کزار و یا ایمن سازی کزار یا واکسیناسیون داخل عضلانی </t>
  </si>
  <si>
    <t>انفوزیون داخل وریدی توسط پزشک یا زیر نظر مستقیم پزشک</t>
  </si>
  <si>
    <r>
      <rPr>
        <sz val="12"/>
        <color rgb="FF000000"/>
        <rFont val="Calibri"/>
        <family val="2"/>
        <charset val="1"/>
      </rPr>
      <t xml:space="preserve"> (</t>
    </r>
    <r>
      <rPr>
        <sz val="12"/>
        <color rgb="FF000000"/>
        <rFont val="B Traffic"/>
        <charset val="178"/>
      </rPr>
      <t>در صورت انجام در اورژانس بیمارستان برای بیماران بستری موقت، در تعهد بیمه پایه می‌باشد</t>
    </r>
    <r>
      <rPr>
        <sz val="12"/>
        <color rgb="FF000000"/>
        <rFont val="Calibri"/>
        <family val="2"/>
        <charset val="1"/>
      </rPr>
      <t>)</t>
    </r>
  </si>
  <si>
    <t xml:space="preserve">انفوزیون داخل وریدی آنتی دوت توسط پزشک یا زیر نظر مستقیم پزشک در مسمویت ها برای ساعت اول </t>
  </si>
  <si>
    <t>0.8</t>
  </si>
  <si>
    <t>انفوزیون داخل وریدی آنتی دوت توسط پزشک یا زیر نظر مستقیم پزشک در مسمویت ها به ازای هر یک ساعت اضافه</t>
  </si>
  <si>
    <t>0.58</t>
  </si>
  <si>
    <r>
      <rPr>
        <sz val="12"/>
        <color theme="1"/>
        <rFont val="B Traffic"/>
        <charset val="178"/>
      </rPr>
      <t xml:space="preserve">ترزیق هر نوع داروی داخل عضله یا زیر جلدی </t>
    </r>
    <r>
      <rPr>
        <sz val="12"/>
        <color theme="1"/>
        <rFont val="Calibri"/>
        <family val="2"/>
        <charset val="1"/>
      </rPr>
      <t>(</t>
    </r>
    <r>
      <rPr>
        <sz val="12"/>
        <color theme="1"/>
        <rFont val="B Traffic"/>
        <charset val="178"/>
      </rPr>
      <t>تشخیصی، درمانی و پیشگیرانه</t>
    </r>
    <r>
      <rPr>
        <sz val="12"/>
        <color theme="1"/>
        <rFont val="Calibri"/>
        <family val="2"/>
        <charset val="1"/>
      </rPr>
      <t xml:space="preserve">) </t>
    </r>
  </si>
  <si>
    <t xml:space="preserve">ترزیق هر نوع داروی داخل شریانی </t>
  </si>
  <si>
    <t xml:space="preserve">ترزیق هر نوع داروی داخل وریدی </t>
  </si>
  <si>
    <t xml:space="preserve">تزریق عضلانی آنتی بیوتیک </t>
  </si>
  <si>
    <r>
      <rPr>
        <sz val="12"/>
        <color theme="1"/>
        <rFont val="B Traffic"/>
        <charset val="178"/>
      </rPr>
      <t xml:space="preserve">تزريق داروی </t>
    </r>
    <r>
      <rPr>
        <sz val="12"/>
        <color rgb="FF000000"/>
        <rFont val="Calibri"/>
        <family val="2"/>
        <charset val="1"/>
      </rPr>
      <t>ATG توسط پزشک</t>
    </r>
  </si>
  <si>
    <r>
      <rPr>
        <sz val="12"/>
        <color theme="1"/>
        <rFont val="B Traffic"/>
        <charset val="178"/>
      </rPr>
      <t>تزريق داروهاي حساس و بيولوژيك آنتی‌بادی‌های مونوکلونال برای مثال ايمونوگلوبين داخل وريدي (</t>
    </r>
    <r>
      <rPr>
        <sz val="12"/>
        <color rgb="FF000000"/>
        <rFont val="Calibri"/>
        <family val="2"/>
        <charset val="1"/>
      </rPr>
      <t>IVIG) توسط پزشک</t>
    </r>
  </si>
  <si>
    <r>
      <rPr>
        <sz val="12"/>
        <color theme="1"/>
        <rFont val="B Traffic"/>
        <charset val="178"/>
      </rPr>
      <t xml:space="preserve">تزريق داروهاي بي‌فسفوناتها </t>
    </r>
    <r>
      <rPr>
        <sz val="12"/>
        <color theme="1"/>
        <rFont val="Calibri"/>
        <family val="2"/>
        <charset val="1"/>
      </rPr>
      <t>(</t>
    </r>
    <r>
      <rPr>
        <sz val="12"/>
        <color theme="1"/>
        <rFont val="B Traffic"/>
        <charset val="178"/>
      </rPr>
      <t>برای مثال زومتا و پاميدرونات</t>
    </r>
    <r>
      <rPr>
        <sz val="12"/>
        <color theme="1"/>
        <rFont val="Calibri"/>
        <family val="2"/>
        <charset val="1"/>
      </rPr>
      <t xml:space="preserve">) </t>
    </r>
    <r>
      <rPr>
        <sz val="12"/>
        <color theme="1"/>
        <rFont val="B Traffic"/>
        <charset val="178"/>
      </rPr>
      <t>پالس‌متيل پردنيزولون توسط پزشک یا تحت نظارت مستقیم</t>
    </r>
  </si>
  <si>
    <t xml:space="preserve">تزریق دسفرال </t>
  </si>
  <si>
    <r>
      <rPr>
        <sz val="12"/>
        <color rgb="FF000000"/>
        <rFont val="Calibri"/>
        <family val="2"/>
        <charset val="1"/>
      </rPr>
      <t>(</t>
    </r>
    <r>
      <rPr>
        <sz val="12"/>
        <color rgb="FF000000"/>
        <rFont val="B Traffic"/>
        <charset val="178"/>
      </rPr>
      <t>هزینه لوازم و تجهیزات مصرفی به طور جداگانه قابل اخذ نمی‌باشد</t>
    </r>
    <r>
      <rPr>
        <sz val="12"/>
        <color rgb="FF000000"/>
        <rFont val="Calibri"/>
        <family val="2"/>
        <charset val="1"/>
      </rPr>
      <t>)</t>
    </r>
  </si>
  <si>
    <t>مصاحبه و معاینه تشخیصی روانپزشکی؛ به ازای هر جلسه</t>
  </si>
  <si>
    <r>
      <rPr>
        <sz val="12"/>
        <color rgb="FF000000"/>
        <rFont val="Calibri"/>
        <family val="2"/>
        <charset val="1"/>
      </rPr>
      <t xml:space="preserve"> (</t>
    </r>
    <r>
      <rPr>
        <sz val="12"/>
        <color rgb="FF000000"/>
        <rFont val="B Traffic"/>
        <charset val="178"/>
      </rPr>
      <t>این کد برای هر بیمار تنها یکبار و فقط در اولین مصاحبه گزارش گردد</t>
    </r>
    <r>
      <rPr>
        <sz val="12"/>
        <color rgb="FF000000"/>
        <rFont val="Calibri"/>
        <family val="2"/>
        <charset val="1"/>
      </rPr>
      <t>) (</t>
    </r>
    <r>
      <rPr>
        <sz val="12"/>
        <color rgb="FF000000"/>
        <rFont val="B Traffic"/>
        <charset val="178"/>
      </rPr>
      <t>این خدمت همزمان با ویزیت روزانه یا ویزیت سرپایی، قابل گزارش و اخذ نمی‌باشد</t>
    </r>
    <r>
      <rPr>
        <sz val="12"/>
        <color rgb="FF000000"/>
        <rFont val="Calibri"/>
        <family val="2"/>
        <charset val="1"/>
      </rPr>
      <t>)</t>
    </r>
  </si>
  <si>
    <r>
      <rPr>
        <sz val="12"/>
        <color theme="1"/>
        <rFont val="B Traffic"/>
        <charset val="178"/>
      </rPr>
      <t xml:space="preserve">مشاوره روانپزشکی برای بیماران بستری </t>
    </r>
    <r>
      <rPr>
        <sz val="12"/>
        <color theme="1"/>
        <rFont val="Calibri"/>
        <family val="2"/>
        <charset val="1"/>
      </rPr>
      <t>(</t>
    </r>
    <r>
      <rPr>
        <sz val="12"/>
        <color theme="1"/>
        <rFont val="B Traffic"/>
        <charset val="178"/>
      </rPr>
      <t>شامل مصاحبه و معاینه تشخیصی، اقدمات حفاظتی و مداخله در بحران و انتقال بیمار به بخش در صورت لزوم</t>
    </r>
    <r>
      <rPr>
        <sz val="12"/>
        <color theme="1"/>
        <rFont val="Calibri"/>
        <family val="2"/>
        <charset val="1"/>
      </rPr>
      <t>)</t>
    </r>
  </si>
  <si>
    <r>
      <rPr>
        <sz val="12"/>
        <color theme="1"/>
        <rFont val="B Traffic"/>
        <charset val="178"/>
      </rPr>
      <t>روان ‌درمانی فردی، با رویکردهای تحلیلی، شناختی، رفتاری، شناختی</t>
    </r>
    <r>
      <rPr>
        <sz val="12"/>
        <color theme="1"/>
        <rFont val="Calibri"/>
        <family val="2"/>
        <charset val="1"/>
      </rPr>
      <t>-</t>
    </r>
    <r>
      <rPr>
        <sz val="12"/>
        <color theme="1"/>
        <rFont val="B Traffic"/>
        <charset val="178"/>
      </rPr>
      <t xml:space="preserve">رفتاری، حمایتی و هیپنوتراپی به ازای هر جلسه حداقل </t>
    </r>
    <r>
      <rPr>
        <sz val="12"/>
        <color theme="1"/>
        <rFont val="Calibri"/>
        <family val="2"/>
        <charset val="1"/>
      </rPr>
      <t xml:space="preserve">30 </t>
    </r>
    <r>
      <rPr>
        <sz val="12"/>
        <color theme="1"/>
        <rFont val="B Traffic"/>
        <charset val="178"/>
      </rPr>
      <t>دقیقه‌ای</t>
    </r>
  </si>
  <si>
    <r>
      <rPr>
        <sz val="12"/>
        <color rgb="FF000000"/>
        <rFont val="Calibri"/>
        <family val="2"/>
        <charset val="1"/>
      </rPr>
      <t>(</t>
    </r>
    <r>
      <rPr>
        <sz val="12"/>
        <color rgb="FF000000"/>
        <rFont val="B Traffic"/>
        <charset val="178"/>
      </rPr>
      <t xml:space="preserve">ویزیت سرپایی و ویزیت بستری و کد </t>
    </r>
    <r>
      <rPr>
        <sz val="12"/>
        <color rgb="FF000000"/>
        <rFont val="Calibri"/>
        <family val="2"/>
        <charset val="1"/>
      </rPr>
      <t xml:space="preserve">900051 </t>
    </r>
    <r>
      <rPr>
        <sz val="12"/>
        <color rgb="FF000000"/>
        <rFont val="B Traffic"/>
        <charset val="178"/>
      </rPr>
      <t>همزمان با این کد قابل گزارش و اخذ نمی‌باشد</t>
    </r>
    <r>
      <rPr>
        <sz val="12"/>
        <color rgb="FF000000"/>
        <rFont val="Calibri"/>
        <family val="2"/>
        <charset val="1"/>
      </rPr>
      <t xml:space="preserve">) </t>
    </r>
  </si>
  <si>
    <r>
      <rPr>
        <sz val="12"/>
        <color theme="1"/>
        <rFont val="B Traffic"/>
        <charset val="178"/>
      </rPr>
      <t>روان‌درمانی فردی، با رویکردهای مانند تحلیلی، شناختی، رفتاری، شناختی</t>
    </r>
    <r>
      <rPr>
        <sz val="12"/>
        <color theme="1"/>
        <rFont val="Calibri"/>
        <family val="2"/>
        <charset val="1"/>
      </rPr>
      <t>-</t>
    </r>
    <r>
      <rPr>
        <sz val="12"/>
        <color theme="1"/>
        <rFont val="B Traffic"/>
        <charset val="178"/>
      </rPr>
      <t xml:space="preserve">رفتاری، حمایتی و هیپنوتراپی به ازای هر جلسه بیش از </t>
    </r>
    <r>
      <rPr>
        <sz val="12"/>
        <color theme="1"/>
        <rFont val="Calibri"/>
        <family val="2"/>
        <charset val="1"/>
      </rPr>
      <t xml:space="preserve">30 </t>
    </r>
    <r>
      <rPr>
        <sz val="12"/>
        <color theme="1"/>
        <rFont val="B Traffic"/>
        <charset val="178"/>
      </rPr>
      <t>دقیقه</t>
    </r>
  </si>
  <si>
    <r>
      <rPr>
        <sz val="12"/>
        <color rgb="FF000000"/>
        <rFont val="Calibri"/>
        <family val="2"/>
        <charset val="1"/>
      </rPr>
      <t xml:space="preserve"> (</t>
    </r>
    <r>
      <rPr>
        <sz val="12"/>
        <color rgb="FF000000"/>
        <rFont val="B Traffic"/>
        <charset val="178"/>
      </rPr>
      <t>ویزیت سرپایی و ویزیت بستری و کد</t>
    </r>
    <r>
      <rPr>
        <sz val="12"/>
        <color rgb="FF000000"/>
        <rFont val="Calibri"/>
        <family val="2"/>
        <charset val="1"/>
      </rPr>
      <t xml:space="preserve">900050 </t>
    </r>
    <r>
      <rPr>
        <sz val="12"/>
        <color rgb="FF000000"/>
        <rFont val="B Traffic"/>
        <charset val="178"/>
      </rPr>
      <t>همزمان با این کد قابل گزارش و اخذ نمی‌باشد</t>
    </r>
    <r>
      <rPr>
        <sz val="12"/>
        <color rgb="FF000000"/>
        <rFont val="Calibri"/>
        <family val="2"/>
        <charset val="1"/>
      </rPr>
      <t>)</t>
    </r>
  </si>
  <si>
    <r>
      <rPr>
        <sz val="12"/>
        <color theme="1"/>
        <rFont val="B Traffic"/>
        <charset val="178"/>
      </rPr>
      <t xml:space="preserve">خانواده درمانی، زوج درمانی، درمان زناشویی و سکس تراپی تا </t>
    </r>
    <r>
      <rPr>
        <sz val="12"/>
        <color theme="1"/>
        <rFont val="Calibri"/>
        <family val="2"/>
        <charset val="1"/>
      </rPr>
      <t xml:space="preserve">30 </t>
    </r>
    <r>
      <rPr>
        <sz val="12"/>
        <color theme="1"/>
        <rFont val="B Traffic"/>
        <charset val="178"/>
      </rPr>
      <t xml:space="preserve">دقیقه </t>
    </r>
  </si>
  <si>
    <r>
      <rPr>
        <sz val="12"/>
        <color rgb="FF000000"/>
        <rFont val="Calibri"/>
        <family val="2"/>
        <charset val="1"/>
      </rPr>
      <t xml:space="preserve"> (</t>
    </r>
    <r>
      <rPr>
        <sz val="12"/>
        <color rgb="FF000000"/>
        <rFont val="B Traffic"/>
        <charset val="178"/>
      </rPr>
      <t xml:space="preserve">ویزیت سرپایی و ویزیت بستری و کد </t>
    </r>
    <r>
      <rPr>
        <sz val="12"/>
        <color rgb="FF000000"/>
        <rFont val="Calibri"/>
        <family val="2"/>
        <charset val="1"/>
      </rPr>
      <t xml:space="preserve">900093 </t>
    </r>
    <r>
      <rPr>
        <sz val="12"/>
        <color rgb="FF000000"/>
        <rFont val="B Traffic"/>
        <charset val="178"/>
      </rPr>
      <t>همزمان با این کد قابل گزارش و اخذ نمی‌باشد</t>
    </r>
    <r>
      <rPr>
        <sz val="12"/>
        <color rgb="FF000000"/>
        <rFont val="Calibri"/>
        <family val="2"/>
        <charset val="1"/>
      </rPr>
      <t xml:space="preserve">) </t>
    </r>
  </si>
  <si>
    <r>
      <rPr>
        <sz val="12"/>
        <color theme="1"/>
        <rFont val="B Traffic"/>
        <charset val="178"/>
      </rPr>
      <t xml:space="preserve">خانواده درمانی، زوج درمانی، درمان زناشویی و سکس تراپی بیش از </t>
    </r>
    <r>
      <rPr>
        <sz val="12"/>
        <color theme="1"/>
        <rFont val="Calibri"/>
        <family val="2"/>
        <charset val="1"/>
      </rPr>
      <t xml:space="preserve">30 </t>
    </r>
    <r>
      <rPr>
        <sz val="12"/>
        <color theme="1"/>
        <rFont val="B Traffic"/>
        <charset val="178"/>
      </rPr>
      <t xml:space="preserve">دقیقه </t>
    </r>
  </si>
  <si>
    <r>
      <rPr>
        <sz val="12"/>
        <color rgb="FF000000"/>
        <rFont val="Calibri"/>
        <family val="2"/>
        <charset val="1"/>
      </rPr>
      <t xml:space="preserve"> (</t>
    </r>
    <r>
      <rPr>
        <sz val="12"/>
        <color rgb="FF000000"/>
        <rFont val="B Traffic"/>
        <charset val="178"/>
      </rPr>
      <t xml:space="preserve">ویزیت سرپایی و ویزیت بستری و کد </t>
    </r>
    <r>
      <rPr>
        <sz val="12"/>
        <color rgb="FF000000"/>
        <rFont val="Calibri"/>
        <family val="2"/>
        <charset val="1"/>
      </rPr>
      <t xml:space="preserve">900091 </t>
    </r>
    <r>
      <rPr>
        <sz val="12"/>
        <color rgb="FF000000"/>
        <rFont val="B Traffic"/>
        <charset val="178"/>
      </rPr>
      <t>همزمان با این کد قابل گزارش و اخذ نمی‌باشد</t>
    </r>
    <r>
      <rPr>
        <sz val="12"/>
        <color rgb="FF000000"/>
        <rFont val="Calibri"/>
        <family val="2"/>
        <charset val="1"/>
      </rPr>
      <t>)</t>
    </r>
  </si>
  <si>
    <r>
      <rPr>
        <sz val="12"/>
        <color theme="1"/>
        <rFont val="B Traffic"/>
        <charset val="178"/>
      </rPr>
      <t>گروه درمانی با رویکردهایی مانند تحلیلی، شناختی، رفتاری، شناختی</t>
    </r>
    <r>
      <rPr>
        <sz val="12"/>
        <color theme="1"/>
        <rFont val="Calibri"/>
        <family val="2"/>
        <charset val="1"/>
      </rPr>
      <t>-</t>
    </r>
    <r>
      <rPr>
        <sz val="12"/>
        <color theme="1"/>
        <rFont val="B Traffic"/>
        <charset val="178"/>
      </rPr>
      <t xml:space="preserve">رفتاری، حمایتی، به ازای هر جلسه به ازای هر نفر درگروه های </t>
    </r>
    <r>
      <rPr>
        <sz val="12"/>
        <color theme="1"/>
        <rFont val="Calibri"/>
        <family val="2"/>
        <charset val="1"/>
      </rPr>
      <t xml:space="preserve">8 </t>
    </r>
    <r>
      <rPr>
        <sz val="12"/>
        <color theme="1"/>
        <rFont val="B Traffic"/>
        <charset val="178"/>
      </rPr>
      <t xml:space="preserve">تا </t>
    </r>
    <r>
      <rPr>
        <sz val="12"/>
        <color theme="1"/>
        <rFont val="Calibri"/>
        <family val="2"/>
        <charset val="1"/>
      </rPr>
      <t xml:space="preserve">12 </t>
    </r>
    <r>
      <rPr>
        <sz val="12"/>
        <color theme="1"/>
        <rFont val="B Traffic"/>
        <charset val="178"/>
      </rPr>
      <t xml:space="preserve">نفر </t>
    </r>
    <r>
      <rPr>
        <sz val="12"/>
        <color theme="1"/>
        <rFont val="Calibri"/>
        <family val="2"/>
        <charset val="1"/>
      </rPr>
      <t>(</t>
    </r>
    <r>
      <rPr>
        <sz val="12"/>
        <color theme="1"/>
        <rFont val="B Traffic"/>
        <charset val="178"/>
      </rPr>
      <t>عمل مستقل</t>
    </r>
    <r>
      <rPr>
        <sz val="12"/>
        <color theme="1"/>
        <rFont val="Calibri"/>
        <family val="2"/>
        <charset val="1"/>
      </rPr>
      <t>)</t>
    </r>
  </si>
  <si>
    <r>
      <rPr>
        <sz val="12"/>
        <color rgb="FF000000"/>
        <rFont val="Calibri"/>
        <family val="2"/>
        <charset val="1"/>
      </rPr>
      <t xml:space="preserve"> (</t>
    </r>
    <r>
      <rPr>
        <sz val="12"/>
        <color rgb="FF000000"/>
        <rFont val="B Traffic"/>
        <charset val="178"/>
      </rPr>
      <t>ویزیت سرپایی با این کد قابل گزارش و اخذ نمی‌باشد</t>
    </r>
    <r>
      <rPr>
        <sz val="12"/>
        <color rgb="FF000000"/>
        <rFont val="Calibri"/>
        <family val="2"/>
        <charset val="1"/>
      </rPr>
      <t>)</t>
    </r>
  </si>
  <si>
    <r>
      <rPr>
        <sz val="12"/>
        <color theme="1"/>
        <rFont val="B Traffic"/>
        <charset val="178"/>
      </rPr>
      <t>مجموعه تست های مورد استفاده برای ارزیابی بالینی (انجام و تفسیر) (برای مثال؛</t>
    </r>
    <r>
      <rPr>
        <sz val="12"/>
        <color rgb="FF000000"/>
        <rFont val="Calibri"/>
        <family val="2"/>
        <charset val="1"/>
      </rPr>
      <t>Beck depression Inventory, Proteus Mazes Test, Wechsler</t>
    </r>
    <r>
      <rPr>
        <sz val="12"/>
        <color rgb="FF000000"/>
        <rFont val="Times New Roman"/>
        <family val="1"/>
        <charset val="1"/>
      </rPr>
      <t xml:space="preserve"> Memory Scale, The Bender Gestalt Perceptual Motor Test, Rorschach Test, Symptopm Check List (SCL90</t>
    </r>
    <r>
      <rPr>
        <sz val="12"/>
        <color rgb="FF000000"/>
        <rFont val="Calibri"/>
        <family val="2"/>
        <charset val="1"/>
      </rPr>
      <t>) )</t>
    </r>
  </si>
  <si>
    <r>
      <rPr>
        <sz val="12"/>
        <color theme="1"/>
        <rFont val="B Traffic"/>
        <charset val="178"/>
      </rPr>
      <t xml:space="preserve">مجموعه تست های مورد استفاده برای ارزیابی شخصیت (انجام و تفسیر) (برای مثال؛ </t>
    </r>
    <r>
      <rPr>
        <sz val="12"/>
        <color rgb="FF000000"/>
        <rFont val="Times New Roman"/>
        <family val="1"/>
        <charset val="1"/>
      </rPr>
      <t>Minesota multiphasic personality inventorty (MMPI), Bysenk Personality Inventory, Scentence Completion Test</t>
    </r>
    <r>
      <rPr>
        <sz val="12"/>
        <color rgb="FF000000"/>
        <rFont val="Calibri"/>
        <family val="2"/>
        <charset val="1"/>
      </rPr>
      <t>)</t>
    </r>
  </si>
  <si>
    <r>
      <rPr>
        <sz val="12"/>
        <color theme="1"/>
        <rFont val="B Traffic"/>
        <charset val="178"/>
      </rPr>
      <t xml:space="preserve">مجموعه تست های مورد استفاده برای ارزیابی هوش (انجام و تفسیر) (برای مثال؛ </t>
    </r>
    <r>
      <rPr>
        <sz val="12"/>
        <color rgb="FF000000"/>
        <rFont val="Calibri"/>
        <family val="2"/>
        <charset val="1"/>
      </rPr>
      <t>Raven’s matrices for adult, The Coloured Raven’s</t>
    </r>
    <r>
      <rPr>
        <sz val="12"/>
        <color rgb="FF000000"/>
        <rFont val="Times New Roman"/>
        <family val="1"/>
        <charset val="1"/>
      </rPr>
      <t xml:space="preserve"> Matrices for Children, draw a person test, Thematic apperception test, Children apperception test</t>
    </r>
    <r>
      <rPr>
        <sz val="12"/>
        <color rgb="FF000000"/>
        <rFont val="Calibri"/>
        <family val="2"/>
        <charset val="1"/>
      </rPr>
      <t xml:space="preserve"> )</t>
    </r>
  </si>
  <si>
    <r>
      <rPr>
        <sz val="12"/>
        <color theme="1"/>
        <rFont val="B Traffic"/>
        <charset val="178"/>
      </rPr>
      <t>تحریک مکرر مغناطیسی ترانس کرانیال (</t>
    </r>
    <r>
      <rPr>
        <sz val="12"/>
        <color rgb="FF000000"/>
        <rFont val="Calibri"/>
        <family val="2"/>
        <charset val="1"/>
      </rPr>
      <t>Rtms)</t>
    </r>
  </si>
  <si>
    <r>
      <rPr>
        <sz val="12"/>
        <color rgb="FF000000"/>
        <rFont val="Calibri"/>
        <family val="2"/>
        <charset val="1"/>
      </rPr>
      <t xml:space="preserve"> (</t>
    </r>
    <r>
      <rPr>
        <sz val="12"/>
        <color rgb="FF000000"/>
        <rFont val="B Traffic"/>
        <charset val="178"/>
      </rPr>
      <t>به ازای هر جلسه و ویزیت سرپایی قابل گزارش نمی‌باشد</t>
    </r>
    <r>
      <rPr>
        <sz val="12"/>
        <color rgb="FF000000"/>
        <rFont val="Calibri"/>
        <family val="2"/>
        <charset val="1"/>
      </rPr>
      <t>)</t>
    </r>
  </si>
  <si>
    <r>
      <rPr>
        <sz val="12"/>
        <color theme="1"/>
        <rFont val="B Traffic"/>
        <charset val="178"/>
      </rPr>
      <t xml:space="preserve">درمان با تشنج‌زایی الکتریکی </t>
    </r>
    <r>
      <rPr>
        <sz val="12"/>
        <color rgb="FF000000"/>
        <rFont val="Calibri"/>
        <family val="2"/>
        <charset val="1"/>
      </rPr>
      <t>ECT (شامل مانیتورینگ لازم)؛ به ازای هر جلسه</t>
    </r>
  </si>
  <si>
    <r>
      <rPr>
        <sz val="12"/>
        <color theme="1"/>
        <rFont val="B Traffic"/>
        <charset val="178"/>
      </rPr>
      <t xml:space="preserve">کاردرمانی فردی برای بیماران روانپزشکی به ازای هر جلسه حداقل </t>
    </r>
    <r>
      <rPr>
        <sz val="12"/>
        <color theme="1"/>
        <rFont val="Calibri"/>
        <family val="2"/>
        <charset val="1"/>
      </rPr>
      <t xml:space="preserve">30 </t>
    </r>
    <r>
      <rPr>
        <sz val="12"/>
        <color theme="1"/>
        <rFont val="B Traffic"/>
        <charset val="178"/>
      </rPr>
      <t xml:space="preserve">دقیقه ای </t>
    </r>
  </si>
  <si>
    <r>
      <rPr>
        <sz val="12"/>
        <color theme="1"/>
        <rFont val="B Traffic"/>
        <charset val="178"/>
      </rPr>
      <t xml:space="preserve">کاردرمانی گروهی برای بیماران روانپزشکی به ازای هر بیمار در هر جلسه حداقل </t>
    </r>
    <r>
      <rPr>
        <sz val="12"/>
        <color theme="1"/>
        <rFont val="Calibri"/>
        <family val="2"/>
        <charset val="1"/>
      </rPr>
      <t xml:space="preserve">45 </t>
    </r>
    <r>
      <rPr>
        <sz val="12"/>
        <color theme="1"/>
        <rFont val="B Traffic"/>
        <charset val="178"/>
      </rPr>
      <t xml:space="preserve">دقیقه ای در گروه‌های </t>
    </r>
    <r>
      <rPr>
        <sz val="12"/>
        <color theme="1"/>
        <rFont val="Calibri"/>
        <family val="2"/>
        <charset val="1"/>
      </rPr>
      <t xml:space="preserve">4 </t>
    </r>
    <r>
      <rPr>
        <sz val="12"/>
        <color theme="1"/>
        <rFont val="B Traffic"/>
        <charset val="178"/>
      </rPr>
      <t xml:space="preserve">تا </t>
    </r>
    <r>
      <rPr>
        <sz val="12"/>
        <color theme="1"/>
        <rFont val="Calibri"/>
        <family val="2"/>
        <charset val="1"/>
      </rPr>
      <t xml:space="preserve">12 </t>
    </r>
    <r>
      <rPr>
        <sz val="12"/>
        <color theme="1"/>
        <rFont val="B Traffic"/>
        <charset val="178"/>
      </rPr>
      <t xml:space="preserve">نفر </t>
    </r>
  </si>
  <si>
    <t xml:space="preserve">آموزش بیوفیدبک، با هر روشی </t>
  </si>
  <si>
    <r>
      <rPr>
        <sz val="12"/>
        <color theme="1"/>
        <rFont val="B Traffic"/>
        <charset val="178"/>
      </rPr>
      <t xml:space="preserve">آموزش بیوفیدبک، عضلات پرینه، اسفنکتر ادراری یا مقعدی، شامل </t>
    </r>
    <r>
      <rPr>
        <sz val="12"/>
        <color rgb="FF000000"/>
        <rFont val="Calibri"/>
        <family val="2"/>
        <charset val="1"/>
      </rPr>
      <t xml:space="preserve">EMG و یا مانومتری </t>
    </r>
  </si>
  <si>
    <t xml:space="preserve">نوروفیدبک </t>
  </si>
  <si>
    <r>
      <rPr>
        <sz val="12"/>
        <color theme="1"/>
        <rFont val="B Traffic"/>
        <charset val="178"/>
      </rPr>
      <t>گلوبال</t>
    </r>
    <r>
      <rPr>
        <sz val="12"/>
        <color theme="1"/>
        <rFont val="Calibri"/>
        <family val="2"/>
        <charset val="1"/>
      </rPr>
      <t>-</t>
    </r>
    <r>
      <rPr>
        <sz val="12"/>
        <color theme="1"/>
        <rFont val="B Traffic"/>
        <charset val="178"/>
      </rPr>
      <t xml:space="preserve">نارسایی کلیه یا مسمومیت، همودیالیز اولیه </t>
    </r>
    <r>
      <rPr>
        <sz val="12"/>
        <color theme="1"/>
        <rFont val="Calibri"/>
        <family val="2"/>
        <charset val="1"/>
      </rPr>
      <t>(</t>
    </r>
    <r>
      <rPr>
        <sz val="12"/>
        <color theme="1"/>
        <rFont val="B Traffic"/>
        <charset val="178"/>
      </rPr>
      <t>حاد</t>
    </r>
    <r>
      <rPr>
        <sz val="12"/>
        <color theme="1"/>
        <rFont val="Calibri"/>
        <family val="2"/>
        <charset val="1"/>
      </rPr>
      <t xml:space="preserve">-6 </t>
    </r>
    <r>
      <rPr>
        <sz val="12"/>
        <color theme="1"/>
        <rFont val="B Traffic"/>
        <charset val="178"/>
      </rPr>
      <t>جلسه اول</t>
    </r>
    <r>
      <rPr>
        <sz val="12"/>
        <color theme="1"/>
        <rFont val="Calibri"/>
        <family val="2"/>
        <charset val="1"/>
      </rPr>
      <t xml:space="preserve">) </t>
    </r>
  </si>
  <si>
    <r>
      <rPr>
        <sz val="12"/>
        <color rgb="FF000000"/>
        <rFont val="Calibri"/>
        <family val="2"/>
        <charset val="1"/>
      </rPr>
      <t xml:space="preserve">(فقط هزینه ست، صافی، سوزن، پودر بیکربنات و محلول دیالیز جداگانه و مطابق قیمت اعلامی وزارت بهداشت، درمان و آموزش پزشکی قابل محاسبه می‌باشد) .
</t>
    </r>
    <r>
      <rPr>
        <sz val="12"/>
        <color rgb="FF000000"/>
        <rFont val="B Traffic"/>
        <charset val="178"/>
      </rPr>
      <t>ضریب ریالی جزء حرفه ای در کلیه بخش های ارائه خدمت دولتی، عمومی غیر دولتی، خیریه و خصوصی معادل بخش دولتی و ضرایب ریالی جزء فنی در هر بخش معادل ضرایب ریالی بخش های مربوطه در تعهد سازمان های بیمه گر می باشد.</t>
    </r>
  </si>
  <si>
    <r>
      <rPr>
        <sz val="12"/>
        <color theme="1"/>
        <rFont val="B Traffic"/>
        <charset val="178"/>
      </rPr>
      <t>گلوبال</t>
    </r>
    <r>
      <rPr>
        <sz val="12"/>
        <color theme="1"/>
        <rFont val="Calibri"/>
        <family val="2"/>
        <charset val="1"/>
      </rPr>
      <t xml:space="preserve">- </t>
    </r>
    <r>
      <rPr>
        <sz val="12"/>
        <color theme="1"/>
        <rFont val="B Traffic"/>
        <charset val="178"/>
      </rPr>
      <t xml:space="preserve">همودياليز مزمن، يک ارزيابي به وسيله پزشک، با يا بدون اصلاح قابل توجه در فرآيند انجام آن در مراکز دولتی </t>
    </r>
  </si>
  <si>
    <r>
      <rPr>
        <sz val="12"/>
        <color theme="1"/>
        <rFont val="B Traffic"/>
        <charset val="178"/>
      </rPr>
      <t>گلوبال</t>
    </r>
    <r>
      <rPr>
        <sz val="12"/>
        <color theme="1"/>
        <rFont val="Calibri"/>
        <family val="2"/>
        <charset val="1"/>
      </rPr>
      <t xml:space="preserve">- </t>
    </r>
    <r>
      <rPr>
        <sz val="12"/>
        <color theme="1"/>
        <rFont val="B Traffic"/>
        <charset val="178"/>
      </rPr>
      <t xml:space="preserve">بستری جهت کاتترگذاري کاتتر دایمی دیالیز صفاقی </t>
    </r>
  </si>
  <si>
    <r>
      <rPr>
        <sz val="12"/>
        <color rgb="FF000000"/>
        <rFont val="Calibri"/>
        <family val="2"/>
        <charset val="1"/>
      </rPr>
      <t>(</t>
    </r>
    <r>
      <rPr>
        <sz val="12"/>
        <color rgb="FF000000"/>
        <rFont val="B Traffic"/>
        <charset val="178"/>
      </rPr>
      <t>شامل کليه هزينه‌هاي صورت گرفته است</t>
    </r>
    <r>
      <rPr>
        <sz val="12"/>
        <color rgb="FF000000"/>
        <rFont val="Calibri"/>
        <family val="2"/>
        <charset val="1"/>
      </rPr>
      <t>) (</t>
    </r>
    <r>
      <rPr>
        <sz val="12"/>
        <color rgb="FF000000"/>
        <rFont val="B Traffic"/>
        <charset val="178"/>
      </rPr>
      <t>تنها ضريب ارزش ريالي بخش دولتي براي اين کد قابل گزارش مي‌باشد</t>
    </r>
    <r>
      <rPr>
        <sz val="12"/>
        <color rgb="FF000000"/>
        <rFont val="Calibri"/>
        <family val="2"/>
        <charset val="1"/>
      </rPr>
      <t>) (</t>
    </r>
    <r>
      <rPr>
        <sz val="12"/>
        <color rgb="FF000000"/>
        <rFont val="B Traffic"/>
        <charset val="178"/>
      </rPr>
      <t xml:space="preserve">برای دیالیز صفاقی موقت کد </t>
    </r>
    <r>
      <rPr>
        <sz val="12"/>
        <color rgb="FF000000"/>
        <rFont val="Calibri"/>
        <family val="2"/>
        <charset val="1"/>
      </rPr>
      <t xml:space="preserve">402065 </t>
    </r>
    <r>
      <rPr>
        <sz val="12"/>
        <color rgb="FF000000"/>
        <rFont val="B Traffic"/>
        <charset val="178"/>
      </rPr>
      <t>گزارش گردد</t>
    </r>
    <r>
      <rPr>
        <sz val="12"/>
        <color rgb="FF000000"/>
        <rFont val="Calibri"/>
        <family val="2"/>
        <charset val="1"/>
      </rPr>
      <t>)</t>
    </r>
  </si>
  <si>
    <r>
      <rPr>
        <sz val="12"/>
        <color theme="1"/>
        <rFont val="B Traffic"/>
        <charset val="178"/>
      </rPr>
      <t xml:space="preserve">ارزش تام </t>
    </r>
    <r>
      <rPr>
        <sz val="12"/>
        <color theme="1"/>
        <rFont val="Arial"/>
        <family val="2"/>
        <charset val="1"/>
      </rPr>
      <t xml:space="preserve">16 </t>
    </r>
    <r>
      <rPr>
        <sz val="12"/>
        <color theme="1"/>
        <rFont val="B Traffic"/>
        <charset val="178"/>
      </rPr>
      <t>واحد</t>
    </r>
  </si>
  <si>
    <r>
      <rPr>
        <sz val="12"/>
        <color theme="1"/>
        <rFont val="Calibri"/>
        <family val="2"/>
        <charset val="1"/>
      </rPr>
      <t>CRRT</t>
    </r>
    <r>
      <rPr>
        <sz val="12"/>
        <color rgb="FF000000"/>
        <rFont val="Calibri"/>
        <family val="2"/>
        <charset val="1"/>
      </rPr>
      <t xml:space="preserve"> هموفيلتراسيون و درمان هاي مداوم جايگزين كليه </t>
    </r>
  </si>
  <si>
    <t>(هزينه ست، صافي، سوزن، محلول دياليز و سایر مواد مصرفی اختصاصی جداگانه و مطابق قيمت اعلامي وزارت بهداشت، درمان و آموزش پزشکي قابل محاسبه مي‌باشد)</t>
  </si>
  <si>
    <r>
      <rPr>
        <sz val="12"/>
        <color theme="1"/>
        <rFont val="B Traffic"/>
        <charset val="178"/>
      </rPr>
      <t xml:space="preserve">گلوبال مدیریت بیمار دیالیز صفاقی شامل ویزیت، آموزش و مشاوره به بیمار یا خانواده وی به صورت حضوری، تلفنی یا آنلاین در هر ماه </t>
    </r>
    <r>
      <rPr>
        <sz val="12"/>
        <color theme="1"/>
        <rFont val="Calibri"/>
        <family val="2"/>
        <charset val="1"/>
      </rPr>
      <t>(</t>
    </r>
    <r>
      <rPr>
        <sz val="12"/>
        <color theme="1"/>
        <rFont val="B Traffic"/>
        <charset val="178"/>
      </rPr>
      <t xml:space="preserve">شامل یک ویزیت حضوری به علاوه حداقل </t>
    </r>
    <r>
      <rPr>
        <sz val="12"/>
        <color theme="1"/>
        <rFont val="Calibri"/>
        <family val="2"/>
        <charset val="1"/>
      </rPr>
      <t xml:space="preserve">4 </t>
    </r>
    <r>
      <rPr>
        <sz val="12"/>
        <color theme="1"/>
        <rFont val="B Traffic"/>
        <charset val="178"/>
      </rPr>
      <t>مشاوره و آموزش غیر حضوری</t>
    </r>
    <r>
      <rPr>
        <sz val="12"/>
        <color theme="1"/>
        <rFont val="Calibri"/>
        <family val="2"/>
        <charset val="1"/>
      </rPr>
      <t xml:space="preserve">) </t>
    </r>
  </si>
  <si>
    <r>
      <rPr>
        <sz val="12"/>
        <color rgb="FF000000"/>
        <rFont val="Calibri"/>
        <family val="2"/>
        <charset val="1"/>
      </rPr>
      <t>(</t>
    </r>
    <r>
      <rPr>
        <sz val="12"/>
        <color rgb="FF000000"/>
        <rFont val="B Traffic"/>
        <charset val="178"/>
      </rPr>
      <t>ویزیت سرپایی به طور جداگانه قابل گزارش و پرداخت نمی‌باشد</t>
    </r>
    <r>
      <rPr>
        <sz val="12"/>
        <color rgb="FF000000"/>
        <rFont val="Calibri"/>
        <family val="2"/>
        <charset val="1"/>
      </rPr>
      <t>.)</t>
    </r>
  </si>
  <si>
    <r>
      <rPr>
        <sz val="12"/>
        <color theme="1"/>
        <rFont val="B Traffic"/>
        <charset val="178"/>
      </rPr>
      <t xml:space="preserve">پرفوزیون خونی </t>
    </r>
    <r>
      <rPr>
        <sz val="12"/>
        <color theme="1"/>
        <rFont val="Calibri"/>
        <family val="2"/>
        <charset val="1"/>
      </rPr>
      <t>(</t>
    </r>
    <r>
      <rPr>
        <sz val="12"/>
        <color theme="1"/>
        <rFont val="B Traffic"/>
        <charset val="178"/>
      </rPr>
      <t>برای مثال با زغال فعال شده یا رزین</t>
    </r>
    <r>
      <rPr>
        <sz val="12"/>
        <color theme="1"/>
        <rFont val="Calibri"/>
        <family val="2"/>
        <charset val="1"/>
      </rPr>
      <t>) (</t>
    </r>
    <r>
      <rPr>
        <sz val="12"/>
        <color theme="1"/>
        <rFont val="B Traffic"/>
        <charset val="178"/>
      </rPr>
      <t>این کد با خدمات همودیالیز قابل گزارش نیست</t>
    </r>
    <r>
      <rPr>
        <sz val="12"/>
        <color theme="1"/>
        <rFont val="Calibri"/>
        <family val="2"/>
        <charset val="1"/>
      </rPr>
      <t>)</t>
    </r>
  </si>
  <si>
    <r>
      <rPr>
        <sz val="12"/>
        <color theme="1"/>
        <rFont val="B Traffic"/>
        <charset val="178"/>
      </rPr>
      <t xml:space="preserve">لوله‌گذاري مري و جمع‌آوري نمونه با شستشو براي سيتولوژي، شامل آماده‌سازي نمونه‌ها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</si>
  <si>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بررسی حرکات مری (بررسی مانومتریک مری و/یا محل اتصال مری به معده)/با مکولیل یا مواد محرک مشابه/با بررسی به کمک انفوزیون اسید/بررسی (مانومتریک) حرکات دئودنوم/مری، تست پرفوزیون اسید برای ازوفاژیت (برن اشتاین)/مری، تست رفلاکس اسید با الکترود داخل بینی برای اندازه‌گیری </t>
    </r>
    <r>
      <rPr>
        <sz val="12"/>
        <color rgb="FF000000"/>
        <rFont val="Calibri"/>
        <family val="2"/>
        <charset val="1"/>
      </rPr>
      <t>Ph</t>
    </r>
    <r>
      <rPr>
        <sz val="12"/>
        <color rgb="FF000000"/>
        <rFont val="B Traffic"/>
        <charset val="178"/>
      </rPr>
      <t>، ثبت، تحلیل، تفسیر و یا با ثبت طولانی</t>
    </r>
  </si>
  <si>
    <t>بررسی افزایش حجم تحریکی با بالن در مری</t>
  </si>
  <si>
    <r>
      <rPr>
        <sz val="12"/>
        <color theme="1"/>
        <rFont val="B Traffic"/>
        <charset val="178"/>
      </rPr>
      <t xml:space="preserve">تست آنالیز معده با تزریق محرک های ترشح معده </t>
    </r>
    <r>
      <rPr>
        <sz val="12"/>
        <color theme="1"/>
        <rFont val="Calibri"/>
        <family val="2"/>
        <charset val="1"/>
      </rPr>
      <t>(</t>
    </r>
    <r>
      <rPr>
        <sz val="12"/>
        <color theme="1"/>
        <rFont val="B Traffic"/>
        <charset val="178"/>
      </rPr>
      <t>هیستامین، انسولین، پنتاگاسترین، کلسیم و سکرتین</t>
    </r>
    <r>
      <rPr>
        <sz val="12"/>
        <color theme="1"/>
        <rFont val="Calibri"/>
        <family val="2"/>
        <charset val="1"/>
      </rPr>
      <t>)</t>
    </r>
  </si>
  <si>
    <r>
      <rPr>
        <sz val="12"/>
        <color theme="1"/>
        <rFont val="B Traffic"/>
        <charset val="178"/>
      </rPr>
      <t xml:space="preserve">لوله‌گذاری معده، شستشو و تهیه لام برای سیتولوژی </t>
    </r>
    <r>
      <rPr>
        <sz val="12"/>
        <color theme="1"/>
        <rFont val="Calibri"/>
        <family val="2"/>
        <charset val="1"/>
      </rPr>
      <t>(</t>
    </r>
    <r>
      <rPr>
        <sz val="12"/>
        <color theme="1"/>
        <rFont val="B Traffic"/>
        <charset val="178"/>
      </rPr>
      <t>عمل مستقل</t>
    </r>
    <r>
      <rPr>
        <sz val="12"/>
        <color theme="1"/>
        <rFont val="Calibri"/>
        <family val="2"/>
        <charset val="1"/>
      </rPr>
      <t>)</t>
    </r>
  </si>
  <si>
    <t>تست نگهداری سالین در معده</t>
  </si>
  <si>
    <t>گذاشتن لوله جهت بررسی خونریزی از روده کوچک، قراردادن در محل و مانیتورینگ</t>
  </si>
  <si>
    <r>
      <rPr>
        <sz val="12"/>
        <color theme="1"/>
        <rFont val="B Traffic"/>
        <charset val="178"/>
      </rPr>
      <t xml:space="preserve">لوله‌گذاری معده و آسپیراسیون یا لاواژ و شستشوی معده برای درمان </t>
    </r>
    <r>
      <rPr>
        <sz val="12"/>
        <color theme="1"/>
        <rFont val="Calibri"/>
        <family val="2"/>
        <charset val="1"/>
      </rPr>
      <t>(</t>
    </r>
    <r>
      <rPr>
        <sz val="12"/>
        <color theme="1"/>
        <rFont val="B Traffic"/>
        <charset val="178"/>
      </rPr>
      <t>مثلا برای سموم خورده شده</t>
    </r>
    <r>
      <rPr>
        <sz val="12"/>
        <color theme="1"/>
        <rFont val="Calibri"/>
        <family val="2"/>
        <charset val="1"/>
      </rPr>
      <t>)</t>
    </r>
  </si>
  <si>
    <r>
      <rPr>
        <sz val="12"/>
        <color theme="1"/>
        <rFont val="B Traffic"/>
        <charset val="178"/>
      </rPr>
      <t xml:space="preserve">تصویربرداری از دستگاه گوارش، از داخل مجرا </t>
    </r>
    <r>
      <rPr>
        <sz val="12"/>
        <color theme="1"/>
        <rFont val="Calibri"/>
        <family val="2"/>
        <charset val="1"/>
      </rPr>
      <t>(</t>
    </r>
    <r>
      <rPr>
        <sz val="12"/>
        <color theme="1"/>
        <rFont val="B Traffic"/>
        <charset val="178"/>
      </rPr>
      <t>برای مثال آندوسکوپی با کپسول</t>
    </r>
    <r>
      <rPr>
        <sz val="12"/>
        <color theme="1"/>
        <rFont val="Calibri"/>
        <family val="2"/>
        <charset val="1"/>
      </rPr>
      <t>)</t>
    </r>
    <r>
      <rPr>
        <sz val="12"/>
        <color theme="1"/>
        <rFont val="B Traffic"/>
        <charset val="178"/>
      </rPr>
      <t>، از مری تا ایلئوم، با تفسیر و گزارش توسط پزشک</t>
    </r>
  </si>
  <si>
    <r>
      <rPr>
        <sz val="12"/>
        <color theme="1"/>
        <rFont val="B Traffic"/>
        <charset val="178"/>
      </rPr>
      <t xml:space="preserve">تصویربرداری از دستگاه گوارش، داخل مجرا </t>
    </r>
    <r>
      <rPr>
        <sz val="12"/>
        <color theme="1"/>
        <rFont val="Calibri"/>
        <family val="2"/>
        <charset val="1"/>
      </rPr>
      <t>(</t>
    </r>
    <r>
      <rPr>
        <sz val="12"/>
        <color theme="1"/>
        <rFont val="B Traffic"/>
        <charset val="178"/>
      </rPr>
      <t>برای مثال آندوسکوپی کپسول</t>
    </r>
    <r>
      <rPr>
        <sz val="12"/>
        <color theme="1"/>
        <rFont val="Calibri"/>
        <family val="2"/>
        <charset val="1"/>
      </rPr>
      <t>)</t>
    </r>
    <r>
      <rPr>
        <sz val="12"/>
        <color theme="1"/>
        <rFont val="B Traffic"/>
        <charset val="178"/>
      </rPr>
      <t>، مری با تفسیر و گزارش توسط پزشک</t>
    </r>
  </si>
  <si>
    <r>
      <rPr>
        <sz val="12"/>
        <color rgb="FF000000"/>
        <rFont val="Calibri"/>
        <family val="2"/>
        <charset val="1"/>
      </rPr>
      <t xml:space="preserve"> (</t>
    </r>
    <r>
      <rPr>
        <sz val="12"/>
        <color rgb="FF000000"/>
        <rFont val="B Traffic"/>
        <charset val="178"/>
      </rPr>
      <t xml:space="preserve">کد </t>
    </r>
    <r>
      <rPr>
        <sz val="12"/>
        <color rgb="FF000000"/>
        <rFont val="Calibri"/>
        <family val="2"/>
        <charset val="1"/>
      </rPr>
      <t xml:space="preserve">900210 </t>
    </r>
    <r>
      <rPr>
        <sz val="12"/>
        <color rgb="FF000000"/>
        <rFont val="B Traffic"/>
        <charset val="178"/>
      </rPr>
      <t xml:space="preserve">را به همراه کد </t>
    </r>
    <r>
      <rPr>
        <sz val="12"/>
        <color rgb="FF000000"/>
        <rFont val="Calibri"/>
        <family val="2"/>
        <charset val="1"/>
      </rPr>
      <t xml:space="preserve">900205 </t>
    </r>
    <r>
      <rPr>
        <sz val="12"/>
        <color rgb="FF000000"/>
        <rFont val="B Traffic"/>
        <charset val="178"/>
      </rPr>
      <t>بکار نبرید</t>
    </r>
    <r>
      <rPr>
        <sz val="12"/>
        <color rgb="FF000000"/>
        <rFont val="Calibri"/>
        <family val="2"/>
        <charset val="1"/>
      </rPr>
      <t>)</t>
    </r>
  </si>
  <si>
    <r>
      <rPr>
        <sz val="12"/>
        <color theme="1"/>
        <rFont val="B Traffic"/>
        <charset val="178"/>
      </rPr>
      <t xml:space="preserve">تست حساسیتی تونوس و کامپلیانس رکتال </t>
    </r>
    <r>
      <rPr>
        <sz val="12"/>
        <color theme="1"/>
        <rFont val="Calibri"/>
        <family val="2"/>
        <charset val="1"/>
      </rPr>
      <t>(</t>
    </r>
    <r>
      <rPr>
        <sz val="12"/>
        <color theme="1"/>
        <rFont val="B Traffic"/>
        <charset val="178"/>
      </rPr>
      <t>یعنی پاسخ به اتساع درجه بندی شده بالن</t>
    </r>
    <r>
      <rPr>
        <sz val="12"/>
        <color theme="1"/>
        <rFont val="Calibri"/>
        <family val="2"/>
        <charset val="1"/>
      </rPr>
      <t>)</t>
    </r>
  </si>
  <si>
    <t>مانومتری آنورکتال</t>
  </si>
  <si>
    <t>گذاشتن رکتال تیوب</t>
  </si>
  <si>
    <r>
      <rPr>
        <sz val="12"/>
        <color theme="1"/>
        <rFont val="B Traffic"/>
        <charset val="178"/>
      </rPr>
      <t>شستشو برای دفع تجمع مدفوع (</t>
    </r>
    <r>
      <rPr>
        <sz val="12"/>
        <color rgb="FF000000"/>
        <rFont val="Calibri"/>
        <family val="2"/>
        <charset val="1"/>
      </rPr>
      <t>WBI) به ازای هر 24 ساعت</t>
    </r>
  </si>
  <si>
    <t>هیدروتراپی برای شستشو و تخیله لوله گوارش با استفاده از دستگاه</t>
  </si>
  <si>
    <t>الکتروگاستروگرافی، تشخیصی، از راه پوست با یا بدون تست تحریکی</t>
  </si>
  <si>
    <r>
      <rPr>
        <sz val="12"/>
        <color theme="1"/>
        <rFont val="B Traffic"/>
        <charset val="178"/>
      </rPr>
      <t xml:space="preserve">تعیین وضعیت انکساری چشم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</si>
  <si>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گونیوسکوپی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</si>
  <si>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توپوگرافي كورنآ</t>
    </r>
    <r>
      <rPr>
        <sz val="12"/>
        <color theme="1"/>
        <rFont val="Calibri"/>
        <family val="2"/>
        <charset val="1"/>
      </rPr>
      <t>(</t>
    </r>
    <r>
      <rPr>
        <sz val="12"/>
        <color theme="1"/>
        <rFont val="B Traffic"/>
        <charset val="178"/>
      </rPr>
      <t>قرنيه</t>
    </r>
    <r>
      <rPr>
        <sz val="12"/>
        <color theme="1"/>
        <rFont val="Calibri"/>
        <family val="2"/>
        <charset val="1"/>
      </rPr>
      <t xml:space="preserve">) </t>
    </r>
    <r>
      <rPr>
        <sz val="12"/>
        <color theme="1"/>
        <rFont val="B Traffic"/>
        <charset val="178"/>
      </rPr>
      <t>كامپيوتري، يك يا دو طرفه، با گزارش و تفسير</t>
    </r>
  </si>
  <si>
    <r>
      <rPr>
        <sz val="12"/>
        <color theme="1"/>
        <rFont val="B Traffic"/>
        <charset val="178"/>
      </rPr>
      <t xml:space="preserve">معاینه حسی حرکتی با چندین اندازه‌گیری برای تعیین انحراف کره چشم </t>
    </r>
    <r>
      <rPr>
        <sz val="12"/>
        <color theme="1"/>
        <rFont val="Calibri"/>
        <family val="2"/>
        <charset val="1"/>
      </rPr>
      <t>(</t>
    </r>
    <r>
      <rPr>
        <sz val="12"/>
        <color theme="1"/>
        <rFont val="B Traffic"/>
        <charset val="178"/>
      </rPr>
      <t>برای مثال عضلات محدودکننده یا ضعیف همراه با دیپلوپی</t>
    </r>
    <r>
      <rPr>
        <sz val="12"/>
        <color theme="1"/>
        <rFont val="Calibri"/>
        <family val="2"/>
        <charset val="1"/>
      </rPr>
      <t xml:space="preserve">) </t>
    </r>
    <r>
      <rPr>
        <sz val="12"/>
        <color theme="1"/>
        <rFont val="B Traffic"/>
        <charset val="178"/>
      </rPr>
      <t xml:space="preserve">با تفسیر و گزارش </t>
    </r>
    <r>
      <rPr>
        <sz val="12"/>
        <color theme="1"/>
        <rFont val="Calibri"/>
        <family val="2"/>
        <charset val="1"/>
      </rPr>
      <t>(</t>
    </r>
    <r>
      <rPr>
        <sz val="12"/>
        <color theme="1"/>
        <rFont val="B Traffic"/>
        <charset val="178"/>
      </rPr>
      <t>عمل مستقل</t>
    </r>
    <r>
      <rPr>
        <sz val="12"/>
        <color theme="1"/>
        <rFont val="Calibri"/>
        <family val="2"/>
        <charset val="1"/>
      </rPr>
      <t>)</t>
    </r>
  </si>
  <si>
    <t>آموزش ارتوپتیک و یا پلئوپتیک با راهنمایی و ارزیابی طبی دائم</t>
  </si>
  <si>
    <t>فیت کردن کانتاکت لنز برای درمان بیماری</t>
  </si>
  <si>
    <t>معاینه میدان بینایی، یک یا دو طرفه، با تفسیر و گزارش؛ معاینه محدود</t>
  </si>
  <si>
    <r>
      <rPr>
        <sz val="12"/>
        <color rgb="FF000000"/>
        <rFont val="Calibri"/>
        <family val="2"/>
        <charset val="1"/>
      </rPr>
      <t xml:space="preserve"> (</t>
    </r>
    <r>
      <rPr>
        <sz val="12"/>
        <color rgb="FF000000"/>
        <rFont val="B Traffic"/>
        <charset val="178"/>
      </rPr>
      <t xml:space="preserve">برای مثال به وسیله تانژانت اسکرین، اتوپلوت، آرک پریمتر یا تست </t>
    </r>
    <r>
      <rPr>
        <sz val="12"/>
        <color rgb="FF000000"/>
        <rFont val="Calibri"/>
        <family val="2"/>
        <charset val="1"/>
      </rPr>
      <t xml:space="preserve">SSLA </t>
    </r>
    <r>
      <rPr>
        <sz val="12"/>
        <color rgb="FF000000"/>
        <rFont val="B Traffic"/>
        <charset val="178"/>
      </rPr>
      <t xml:space="preserve">همانند اکتاپوس </t>
    </r>
    <r>
      <rPr>
        <sz val="12"/>
        <color rgb="FF000000"/>
        <rFont val="Calibri"/>
        <family val="2"/>
        <charset val="1"/>
      </rPr>
      <t xml:space="preserve">3 </t>
    </r>
    <r>
      <rPr>
        <sz val="12"/>
        <color rgb="FF000000"/>
        <rFont val="B Traffic"/>
        <charset val="178"/>
      </rPr>
      <t xml:space="preserve">یا </t>
    </r>
    <r>
      <rPr>
        <sz val="12"/>
        <color rgb="FF000000"/>
        <rFont val="Calibri"/>
        <family val="2"/>
        <charset val="1"/>
      </rPr>
      <t xml:space="preserve">7 </t>
    </r>
    <r>
      <rPr>
        <sz val="12"/>
        <color rgb="FF000000"/>
        <rFont val="B Traffic"/>
        <charset val="178"/>
      </rPr>
      <t>یا مشابه</t>
    </r>
    <r>
      <rPr>
        <sz val="12"/>
        <color rgb="FF000000"/>
        <rFont val="Calibri"/>
        <family val="2"/>
        <charset val="1"/>
      </rPr>
      <t>)</t>
    </r>
  </si>
  <si>
    <t xml:space="preserve">پریمتری اتوماتیک شامل کلیه هزینه های مربوطه </t>
  </si>
  <si>
    <r>
      <rPr>
        <sz val="12"/>
        <color rgb="FF000000"/>
        <rFont val="Calibri"/>
        <family val="2"/>
        <charset val="1"/>
      </rPr>
      <t>(</t>
    </r>
    <r>
      <rPr>
        <sz val="12"/>
        <color rgb="FF000000"/>
        <rFont val="B Traffic"/>
        <charset val="178"/>
      </rPr>
      <t>هزینه دیگری با این کد قابل گزارش نمی‌باشد</t>
    </r>
    <r>
      <rPr>
        <sz val="12"/>
        <color rgb="FF000000"/>
        <rFont val="Calibri"/>
        <family val="2"/>
        <charset val="1"/>
      </rPr>
      <t>)</t>
    </r>
  </si>
  <si>
    <r>
      <rPr>
        <sz val="12"/>
        <color theme="1"/>
        <rFont val="B Traffic"/>
        <charset val="178"/>
      </rPr>
      <t xml:space="preserve">تونومتری سریال با اندازه‌گیریهای متعدد فشار داخل چشم </t>
    </r>
    <r>
      <rPr>
        <sz val="12"/>
        <color theme="1"/>
        <rFont val="Calibri"/>
        <family val="2"/>
        <charset val="1"/>
      </rPr>
      <t>(</t>
    </r>
    <r>
      <rPr>
        <sz val="12"/>
        <color theme="1"/>
        <rFont val="B Traffic"/>
        <charset val="178"/>
      </rPr>
      <t>عمل مستقل</t>
    </r>
    <r>
      <rPr>
        <sz val="12"/>
        <color theme="1"/>
        <rFont val="Calibri"/>
        <family val="2"/>
        <charset val="1"/>
      </rPr>
      <t>)</t>
    </r>
  </si>
  <si>
    <t>تونوگرافی با تفسیر و گزارش، روش تونومتر ثبات دندانه‌ای یا روش ساکشن پری لیمبال یا تونوگرافی با تحریک به وسیله آب</t>
  </si>
  <si>
    <t>بیومتری چشمی به وسیله اینترفرومتری با محاسبه قدرت عدسی داخل چشمی</t>
  </si>
  <si>
    <t>تستهاي برانگيختگي براي گلوكوم با تفسير و گزارش، بدون تونوگرافی</t>
  </si>
  <si>
    <r>
      <rPr>
        <sz val="12"/>
        <color theme="1"/>
        <rFont val="B Traffic"/>
        <charset val="178"/>
      </rPr>
      <t xml:space="preserve">افتالموسکوپی وسیع با ترسیم شبکیه </t>
    </r>
    <r>
      <rPr>
        <sz val="12"/>
        <color theme="1"/>
        <rFont val="Calibri"/>
        <family val="2"/>
        <charset val="1"/>
      </rPr>
      <t xml:space="preserve">( </t>
    </r>
    <r>
      <rPr>
        <sz val="12"/>
        <color theme="1"/>
        <rFont val="B Traffic"/>
        <charset val="178"/>
      </rPr>
      <t xml:space="preserve">برای مثال برای جدا شدن شبکیه ، ملانوما </t>
    </r>
    <r>
      <rPr>
        <sz val="12"/>
        <color theme="1"/>
        <rFont val="Calibri"/>
        <family val="2"/>
        <charset val="1"/>
      </rPr>
      <t xml:space="preserve">) </t>
    </r>
    <r>
      <rPr>
        <sz val="12"/>
        <color theme="1"/>
        <rFont val="B Traffic"/>
        <charset val="178"/>
      </rPr>
      <t>با تفسیر و گزارش</t>
    </r>
  </si>
  <si>
    <t>آنژیوسکوپی فلئورسین، با تفسیر و گزارش</t>
  </si>
  <si>
    <r>
      <rPr>
        <sz val="12"/>
        <color theme="1"/>
        <rFont val="B Traffic"/>
        <charset val="178"/>
      </rPr>
      <t>آنژيوگرافي فلئورسين یا ايندوسيانين سبز (</t>
    </r>
    <r>
      <rPr>
        <sz val="12"/>
        <color rgb="FF000000"/>
        <rFont val="Calibri"/>
        <family val="2"/>
        <charset val="1"/>
      </rPr>
      <t>ICG) (شامل عكس‌برداري چند تصويري)، با تفسير و گزارش</t>
    </r>
  </si>
  <si>
    <t>عکسبرداری از فوندوس، با تفسیر و گزارش</t>
  </si>
  <si>
    <t xml:space="preserve">افتالمودينامومتري </t>
  </si>
  <si>
    <r>
      <rPr>
        <sz val="12"/>
        <color rgb="FF000000"/>
        <rFont val="Calibri"/>
        <family val="2"/>
        <charset val="1"/>
      </rPr>
      <t xml:space="preserve">( </t>
    </r>
    <r>
      <rPr>
        <sz val="12"/>
        <color rgb="FF000000"/>
        <rFont val="B Traffic"/>
        <charset val="178"/>
      </rPr>
      <t>همراه ویزیت چشم پزشکی قابل گزارش نیست</t>
    </r>
    <r>
      <rPr>
        <sz val="12"/>
        <color rgb="FF000000"/>
        <rFont val="Calibri"/>
        <family val="2"/>
        <charset val="1"/>
      </rPr>
      <t>)</t>
    </r>
  </si>
  <si>
    <t>اکولوالکترومیوگرافی سوزنی یا الکترواکولوگرافی یک عضله خارج چشمی یا بیشتر، یک یا هر دو چشم، با تفسیر و گزارش</t>
  </si>
  <si>
    <t>الکترورتینوگرافی با تفسیر و گزارش</t>
  </si>
  <si>
    <r>
      <rPr>
        <sz val="12"/>
        <color theme="1"/>
        <rFont val="B Traffic"/>
        <charset val="178"/>
      </rPr>
      <t xml:space="preserve">بررسی دید رنگی، وسیع، برای مثال آنومالوسکوپ یا ابزار مشابه (آزمایش دید رنگی یا صفحات سودوایزوکوماتیک از قبیل </t>
    </r>
    <r>
      <rPr>
        <sz val="12"/>
        <color rgb="FF000000"/>
        <rFont val="Calibri"/>
        <family val="2"/>
        <charset val="1"/>
      </rPr>
      <t xml:space="preserve">HRR یا ایشیهارا (Ishihara) نباید جداگانه گزارش گردد) </t>
    </r>
  </si>
  <si>
    <r>
      <rPr>
        <sz val="12"/>
        <color rgb="FF000000"/>
        <rFont val="Calibri"/>
        <family val="2"/>
        <charset val="1"/>
      </rPr>
      <t xml:space="preserve">( </t>
    </r>
    <r>
      <rPr>
        <sz val="12"/>
        <color rgb="FF000000"/>
        <rFont val="B Traffic"/>
        <charset val="178"/>
      </rPr>
      <t xml:space="preserve">این خدمت جزء خدمات چشم پزشکی عمومی و در کد </t>
    </r>
    <r>
      <rPr>
        <sz val="12"/>
        <color rgb="FF000000"/>
        <rFont val="Calibri"/>
        <family val="2"/>
        <charset val="1"/>
      </rPr>
      <t xml:space="preserve">900410 </t>
    </r>
    <r>
      <rPr>
        <sz val="12"/>
        <color rgb="FF000000"/>
        <rFont val="B Traffic"/>
        <charset val="178"/>
      </rPr>
      <t>لحاظ شده است</t>
    </r>
    <r>
      <rPr>
        <sz val="12"/>
        <color rgb="FF000000"/>
        <rFont val="Calibri"/>
        <family val="2"/>
        <charset val="1"/>
      </rPr>
      <t>)</t>
    </r>
  </si>
  <si>
    <t>بررسی عادت به تاریکی، با تفسیر و گزارش</t>
  </si>
  <si>
    <t>فتوگرافی خارجی چشم برای مستندسازی میزان پیشرفت، با آنژیوگرافی فلئورسین</t>
  </si>
  <si>
    <t xml:space="preserve">امبلیوتراپی یا اورتوپتیک؛ به ازای هر جلسه </t>
  </si>
  <si>
    <t>تجویز، فیت کردن کانتاکت لنز قرنیه ای برای آفاکیا، یک چشم</t>
  </si>
  <si>
    <t xml:space="preserve"> تجویز، فیت کردن کانتاکت لنز قرنیه‌ای برای آفاکیا، هر دو چشم یا اسکلرایی</t>
  </si>
  <si>
    <r>
      <rPr>
        <sz val="12"/>
        <color theme="1"/>
        <rFont val="B Traffic"/>
        <charset val="178"/>
      </rPr>
      <t xml:space="preserve">ایجاد تغییرات درلنز قرنیه‌ای، با نظارت پزشک تا زمان عادت کردن </t>
    </r>
    <r>
      <rPr>
        <sz val="12"/>
        <color theme="1"/>
        <rFont val="Calibri"/>
        <family val="2"/>
        <charset val="1"/>
      </rPr>
      <t>(</t>
    </r>
    <r>
      <rPr>
        <sz val="12"/>
        <color theme="1"/>
        <rFont val="B Traffic"/>
        <charset val="178"/>
      </rPr>
      <t>عمل مستقل</t>
    </r>
    <r>
      <rPr>
        <sz val="12"/>
        <color theme="1"/>
        <rFont val="Calibri"/>
        <family val="2"/>
        <charset val="1"/>
      </rPr>
      <t>)</t>
    </r>
  </si>
  <si>
    <t>تعویض کنتاکت لنز</t>
  </si>
  <si>
    <r>
      <rPr>
        <sz val="12"/>
        <color theme="1"/>
        <rFont val="B Traffic"/>
        <charset val="178"/>
      </rPr>
      <t xml:space="preserve">تجویز فیت کردن و تأمین پروتز چشمی </t>
    </r>
    <r>
      <rPr>
        <sz val="12"/>
        <color theme="1"/>
        <rFont val="Calibri"/>
        <family val="2"/>
        <charset val="1"/>
      </rPr>
      <t>(</t>
    </r>
    <r>
      <rPr>
        <sz val="12"/>
        <color theme="1"/>
        <rFont val="B Traffic"/>
        <charset val="178"/>
      </rPr>
      <t>چشم مصنوعی</t>
    </r>
    <r>
      <rPr>
        <sz val="12"/>
        <color theme="1"/>
        <rFont val="Calibri"/>
        <family val="2"/>
        <charset val="1"/>
      </rPr>
      <t xml:space="preserve">) </t>
    </r>
    <r>
      <rPr>
        <sz val="12"/>
        <color theme="1"/>
        <rFont val="B Traffic"/>
        <charset val="178"/>
      </rPr>
      <t>با نظارت پزشک تا زمان عادت کردن به آن</t>
    </r>
  </si>
  <si>
    <r>
      <rPr>
        <sz val="12"/>
        <color theme="1"/>
        <rFont val="B Traffic"/>
        <charset val="178"/>
      </rPr>
      <t xml:space="preserve">تجویز پروتز چشمی </t>
    </r>
    <r>
      <rPr>
        <sz val="12"/>
        <color theme="1"/>
        <rFont val="Calibri"/>
        <family val="2"/>
        <charset val="1"/>
      </rPr>
      <t>(</t>
    </r>
    <r>
      <rPr>
        <sz val="12"/>
        <color theme="1"/>
        <rFont val="B Traffic"/>
        <charset val="178"/>
      </rPr>
      <t>چشم مصنوعی</t>
    </r>
    <r>
      <rPr>
        <sz val="12"/>
        <color theme="1"/>
        <rFont val="Calibri"/>
        <family val="2"/>
        <charset val="1"/>
      </rPr>
      <t xml:space="preserve">) </t>
    </r>
    <r>
      <rPr>
        <sz val="12"/>
        <color theme="1"/>
        <rFont val="B Traffic"/>
        <charset val="178"/>
      </rPr>
      <t>و هدایت جهت فیت کردن و توسط تکنسین مستقل با نظارت پزشک تا زمان عادت کردن به آن</t>
    </r>
  </si>
  <si>
    <t xml:space="preserve"> فیت کردن عینک، به جز برای آفاکیا؛ تک کانونی</t>
  </si>
  <si>
    <t>فیت کردن عینک، به جز برای آفاکیا؛ دو کانونی یا بیشتر</t>
  </si>
  <si>
    <t>فیت کردن عینک برای آفاکیا؛ یک کانونی</t>
  </si>
  <si>
    <t>فیت کردن عینک برای آفاکیا؛ بیشتر از یک کانونی</t>
  </si>
  <si>
    <t>تعمیر و فیت کردن مجدد عینک</t>
  </si>
  <si>
    <t>درمان کم بینایی توسط وسایل کمک بینایی؛ میکروسکوپ، ذره بین، سیستم تلسکوپی یا سایر سیستم‌های عدسی مرکب</t>
  </si>
  <si>
    <r>
      <rPr>
        <sz val="12"/>
        <color theme="1"/>
        <rFont val="B Traffic"/>
        <charset val="178"/>
      </rPr>
      <t xml:space="preserve">تست </t>
    </r>
    <r>
      <rPr>
        <sz val="12"/>
        <color rgb="FF000000"/>
        <rFont val="Calibri"/>
        <family val="2"/>
        <charset val="1"/>
      </rPr>
      <t xml:space="preserve">Ocular Photo Screening با تفسیر و گزارش؛ دو طرفه </t>
    </r>
  </si>
  <si>
    <t>تست غربالگری برای اندازه‌گیری کمی حدت بینایی؛ دو طرفه</t>
  </si>
  <si>
    <t>طراحی و ساخت عینک طبی براساس استاندارد ابلاغی وزارت بهداشت، درمان و آموزش پزشکی</t>
  </si>
  <si>
    <t xml:space="preserve">معاینه گوش، حلق و بینی زیر بیهوشی عمومی </t>
  </si>
  <si>
    <r>
      <rPr>
        <sz val="12"/>
        <color theme="1"/>
        <rFont val="B Traffic"/>
        <charset val="178"/>
      </rPr>
      <t xml:space="preserve">مانورهای درمانی اصلاح سرگیجه حاد وضعیتی (مانند </t>
    </r>
    <r>
      <rPr>
        <sz val="12"/>
        <color rgb="FF000000"/>
        <rFont val="Calibri"/>
        <family val="2"/>
        <charset val="1"/>
      </rPr>
      <t xml:space="preserve">Epley یا Semont) </t>
    </r>
  </si>
  <si>
    <r>
      <rPr>
        <sz val="12"/>
        <color theme="1"/>
        <rFont val="B Traffic"/>
        <charset val="178"/>
      </rPr>
      <t>خدمات ارزیابی گفتار و یا زبان و یا صدا و یا ارتباط</t>
    </r>
    <r>
      <rPr>
        <sz val="12"/>
        <color theme="1"/>
        <rFont val="Calibri"/>
        <family val="2"/>
        <charset val="1"/>
      </rPr>
      <t>(</t>
    </r>
    <r>
      <rPr>
        <sz val="12"/>
        <color theme="1"/>
        <rFont val="B Traffic"/>
        <charset val="178"/>
      </rPr>
      <t>افزوده و مکمل</t>
    </r>
    <r>
      <rPr>
        <sz val="12"/>
        <color theme="1"/>
        <rFont val="Calibri"/>
        <family val="2"/>
        <charset val="1"/>
      </rPr>
      <t xml:space="preserve">) </t>
    </r>
    <r>
      <rPr>
        <sz val="12"/>
        <color theme="1"/>
        <rFont val="B Traffic"/>
        <charset val="178"/>
      </rPr>
      <t>و یا بلع و یا پردازش شنیداری</t>
    </r>
  </si>
  <si>
    <t>درمان اختلالات گفتار، زبان، تکلم، ارتباط کلامی و یا پردازش شنوایی؛ انفرادی به ازای هر جلسه</t>
  </si>
  <si>
    <r>
      <rPr>
        <sz val="12"/>
        <color theme="1"/>
        <rFont val="B Traffic"/>
        <charset val="178"/>
      </rPr>
      <t xml:space="preserve">درمان گروهی اختلالات گفتار و یا زبان و یا صدا و یا ارتباط </t>
    </r>
    <r>
      <rPr>
        <sz val="12"/>
        <color theme="1"/>
        <rFont val="Calibri"/>
        <family val="2"/>
        <charset val="1"/>
      </rPr>
      <t>(</t>
    </r>
    <r>
      <rPr>
        <sz val="12"/>
        <color theme="1"/>
        <rFont val="B Traffic"/>
        <charset val="178"/>
      </rPr>
      <t>افزوده و مکمل</t>
    </r>
    <r>
      <rPr>
        <sz val="12"/>
        <color theme="1"/>
        <rFont val="Calibri"/>
        <family val="2"/>
        <charset val="1"/>
      </rPr>
      <t xml:space="preserve">) </t>
    </r>
    <r>
      <rPr>
        <sz val="12"/>
        <color theme="1"/>
        <rFont val="B Traffic"/>
        <charset val="178"/>
      </rPr>
      <t xml:space="preserve">و یا بلع و یا پردازش شنیداری به ازای هر نفر </t>
    </r>
    <r>
      <rPr>
        <sz val="12"/>
        <color theme="1"/>
        <rFont val="Calibri"/>
        <family val="2"/>
        <charset val="1"/>
      </rPr>
      <t xml:space="preserve">(2 </t>
    </r>
    <r>
      <rPr>
        <sz val="12"/>
        <color theme="1"/>
        <rFont val="B Traffic"/>
        <charset val="178"/>
      </rPr>
      <t xml:space="preserve">تا </t>
    </r>
    <r>
      <rPr>
        <sz val="12"/>
        <color theme="1"/>
        <rFont val="Calibri"/>
        <family val="2"/>
        <charset val="1"/>
      </rPr>
      <t xml:space="preserve">8 </t>
    </r>
    <r>
      <rPr>
        <sz val="12"/>
        <color theme="1"/>
        <rFont val="B Traffic"/>
        <charset val="178"/>
      </rPr>
      <t>نفر</t>
    </r>
    <r>
      <rPr>
        <sz val="12"/>
        <color theme="1"/>
        <rFont val="Calibri"/>
        <family val="2"/>
        <charset val="1"/>
      </rPr>
      <t>)</t>
    </r>
  </si>
  <si>
    <r>
      <rPr>
        <sz val="12"/>
        <color theme="1"/>
        <rFont val="B Traffic"/>
        <charset val="178"/>
      </rPr>
      <t xml:space="preserve">نازوفارنگوسکوپی با اندوسکوپ </t>
    </r>
    <r>
      <rPr>
        <sz val="12"/>
        <color theme="1"/>
        <rFont val="Calibri"/>
        <family val="2"/>
        <charset val="1"/>
      </rPr>
      <t>(</t>
    </r>
    <r>
      <rPr>
        <sz val="12"/>
        <color theme="1"/>
        <rFont val="B Traffic"/>
        <charset val="178"/>
      </rPr>
      <t>عمل مستقل</t>
    </r>
    <r>
      <rPr>
        <sz val="12"/>
        <color theme="1"/>
        <rFont val="Calibri"/>
        <family val="2"/>
        <charset val="1"/>
      </rPr>
      <t>)</t>
    </r>
  </si>
  <si>
    <r>
      <rPr>
        <sz val="12"/>
        <color theme="1"/>
        <rFont val="B Traffic"/>
        <charset val="178"/>
      </rPr>
      <t xml:space="preserve">بررسی عملکرد بینی </t>
    </r>
    <r>
      <rPr>
        <sz val="12"/>
        <color theme="1"/>
        <rFont val="Calibri"/>
        <family val="2"/>
        <charset val="1"/>
      </rPr>
      <t>(</t>
    </r>
    <r>
      <rPr>
        <sz val="12"/>
        <color theme="1"/>
        <rFont val="B Traffic"/>
        <charset val="178"/>
      </rPr>
      <t>رینومانومتری</t>
    </r>
    <r>
      <rPr>
        <sz val="12"/>
        <color theme="1"/>
        <rFont val="Calibri"/>
        <family val="2"/>
        <charset val="1"/>
      </rPr>
      <t>)</t>
    </r>
  </si>
  <si>
    <r>
      <rPr>
        <sz val="12"/>
        <color theme="1"/>
        <rFont val="B Traffic"/>
        <charset val="178"/>
      </rPr>
      <t xml:space="preserve">بررسی عملکرد عصب صورتی </t>
    </r>
    <r>
      <rPr>
        <sz val="12"/>
        <color theme="1"/>
        <rFont val="Calibri"/>
        <family val="2"/>
        <charset val="1"/>
      </rPr>
      <t>(</t>
    </r>
    <r>
      <rPr>
        <sz val="12"/>
        <color theme="1"/>
        <rFont val="B Traffic"/>
        <charset val="178"/>
      </rPr>
      <t>الکترونورونوگرافی</t>
    </r>
    <r>
      <rPr>
        <sz val="12"/>
        <color theme="1"/>
        <rFont val="Calibri"/>
        <family val="2"/>
        <charset val="1"/>
      </rPr>
      <t>)</t>
    </r>
  </si>
  <si>
    <t>بررسی عملکرد حنجره</t>
  </si>
  <si>
    <t>درمان اختلالات بلع و یا عملکرد دهان برای تغذیه</t>
  </si>
  <si>
    <r>
      <rPr>
        <sz val="12"/>
        <color theme="1"/>
        <rFont val="B Traffic"/>
        <charset val="178"/>
      </rPr>
      <t xml:space="preserve">ارزيابي پايه سيستم تعادلي (الکترونيستاگموگرافي) </t>
    </r>
    <r>
      <rPr>
        <sz val="12"/>
        <color rgb="FF000000"/>
        <rFont val="Calibri"/>
        <family val="2"/>
        <charset val="1"/>
      </rPr>
      <t>ENG</t>
    </r>
    <r>
      <rPr>
        <sz val="12"/>
        <color rgb="FF000000"/>
        <rFont val="B Traffic"/>
        <charset val="178"/>
      </rPr>
      <t xml:space="preserve">، </t>
    </r>
    <r>
      <rPr>
        <sz val="12"/>
        <color rgb="FF000000"/>
        <rFont val="Calibri"/>
        <family val="2"/>
        <charset val="1"/>
      </rPr>
      <t>VNG</t>
    </r>
    <r>
      <rPr>
        <sz val="12"/>
        <color rgb="FF000000"/>
        <rFont val="B Traffic"/>
        <charset val="178"/>
      </rPr>
      <t xml:space="preserve">، </t>
    </r>
    <r>
      <rPr>
        <sz val="12"/>
        <color rgb="FF000000"/>
        <rFont val="Calibri"/>
        <family val="2"/>
        <charset val="1"/>
      </rPr>
      <t xml:space="preserve">VEMP و </t>
    </r>
    <r>
      <rPr>
        <sz val="12"/>
        <color rgb="FF000000"/>
        <rFont val="Times New Roman"/>
        <family val="1"/>
        <charset val="1"/>
      </rPr>
      <t>Vibration</t>
    </r>
  </si>
  <si>
    <r>
      <rPr>
        <sz val="12"/>
        <color theme="1"/>
        <rFont val="B Traffic"/>
        <charset val="178"/>
      </rPr>
      <t xml:space="preserve">پوستچروگرافی دینامیک کامپیوتری </t>
    </r>
    <r>
      <rPr>
        <sz val="12"/>
        <color theme="1"/>
        <rFont val="Calibri"/>
        <family val="2"/>
        <charset val="1"/>
      </rPr>
      <t>(</t>
    </r>
    <r>
      <rPr>
        <sz val="12"/>
        <color theme="1"/>
        <rFont val="B Traffic"/>
        <charset val="178"/>
      </rPr>
      <t>صندلی چرخان</t>
    </r>
    <r>
      <rPr>
        <sz val="12"/>
        <color theme="1"/>
        <rFont val="Calibri"/>
        <family val="2"/>
        <charset val="1"/>
      </rPr>
      <t>)</t>
    </r>
  </si>
  <si>
    <t>ادیومتری پایه شامل ادیومتری با طنین صوتی خالص از راه هوا</t>
  </si>
  <si>
    <t>ادیومتری پایه شامل ادیومتری با طنین صوتی خالص از راه هوا و استخوان</t>
  </si>
  <si>
    <t>ادیومتری پایه و جامع شامل ادیومتری با طنین صوتی خالص از راه هوا و استخوان، ادیومتری کلامی، تعیین آستانه و تمیز کلمات</t>
  </si>
  <si>
    <r>
      <rPr>
        <sz val="12"/>
        <color theme="1"/>
        <rFont val="B Traffic"/>
        <charset val="178"/>
      </rPr>
      <t xml:space="preserve">تست‌های تخصصی و تکمیلی شنوایی شناسی شامل تست بالانس بلندي صوت، متناوب، يك يا دو گوش/تست تحليل رفتن/طنين صوتي/تست </t>
    </r>
    <r>
      <rPr>
        <sz val="12"/>
        <color rgb="FF000000"/>
        <rFont val="Calibri"/>
        <family val="2"/>
        <charset val="1"/>
      </rPr>
      <t>SISI/تست استنجر با طنين صوتي خالص/تست گفتار فيلتر شده/تست با لغات دو سيلابي طولاني/تست لومبارد/تست ميزان دقت حسي عصبي/تست تشخيصي جملات ساختگي/ گفتاری و تست ETF</t>
    </r>
    <r>
      <rPr>
        <sz val="12"/>
        <color rgb="FF000000"/>
        <rFont val="B Traffic"/>
        <charset val="178"/>
      </rPr>
      <t xml:space="preserve">؛ هر یک </t>
    </r>
  </si>
  <si>
    <r>
      <rPr>
        <sz val="12"/>
        <color rgb="FF000000"/>
        <rFont val="Calibri"/>
        <family val="2"/>
        <charset val="1"/>
      </rPr>
      <t>(</t>
    </r>
    <r>
      <rPr>
        <sz val="12"/>
        <color rgb="FF000000"/>
        <rFont val="B Traffic"/>
        <charset val="178"/>
      </rPr>
      <t xml:space="preserve">براي ارزيابي سمعك و انتخاب به كد </t>
    </r>
    <r>
      <rPr>
        <sz val="12"/>
        <color rgb="FF000000"/>
        <rFont val="Calibri"/>
        <family val="2"/>
        <charset val="1"/>
      </rPr>
      <t xml:space="preserve">900515 </t>
    </r>
    <r>
      <rPr>
        <sz val="12"/>
        <color rgb="FF000000"/>
        <rFont val="B Traffic"/>
        <charset val="178"/>
      </rPr>
      <t xml:space="preserve">و </t>
    </r>
    <r>
      <rPr>
        <sz val="12"/>
        <color rgb="FF000000"/>
        <rFont val="Calibri"/>
        <family val="2"/>
        <charset val="1"/>
      </rPr>
      <t xml:space="preserve">900520 </t>
    </r>
    <r>
      <rPr>
        <sz val="12"/>
        <color rgb="FF000000"/>
        <rFont val="B Traffic"/>
        <charset val="178"/>
      </rPr>
      <t>مراجعه كنيد</t>
    </r>
    <r>
      <rPr>
        <sz val="12"/>
        <color rgb="FF000000"/>
        <rFont val="Calibri"/>
        <family val="2"/>
        <charset val="1"/>
      </rPr>
      <t>)</t>
    </r>
  </si>
  <si>
    <r>
      <rPr>
        <sz val="12"/>
        <color theme="1"/>
        <rFont val="B Traffic"/>
        <charset val="178"/>
      </rPr>
      <t xml:space="preserve">اندازه‌گیری تیمپانیک </t>
    </r>
    <r>
      <rPr>
        <sz val="12"/>
        <color theme="1"/>
        <rFont val="Calibri"/>
        <family val="2"/>
        <charset val="1"/>
      </rPr>
      <t>(</t>
    </r>
    <r>
      <rPr>
        <sz val="12"/>
        <color theme="1"/>
        <rFont val="B Traffic"/>
        <charset val="178"/>
      </rPr>
      <t>تست آمپدانس</t>
    </r>
    <r>
      <rPr>
        <sz val="12"/>
        <color theme="1"/>
        <rFont val="Calibri"/>
        <family val="2"/>
        <charset val="1"/>
      </rPr>
      <t>)</t>
    </r>
  </si>
  <si>
    <t>تست رفلکس آکوستیک صوتی</t>
  </si>
  <si>
    <r>
      <rPr>
        <sz val="12"/>
        <color theme="1"/>
        <rFont val="B Traffic"/>
        <charset val="178"/>
      </rPr>
      <t xml:space="preserve">الکتروکوکلئوگرافی </t>
    </r>
    <r>
      <rPr>
        <sz val="12"/>
        <color theme="1"/>
        <rFont val="Calibri"/>
        <family val="2"/>
        <charset val="1"/>
      </rPr>
      <t>(</t>
    </r>
    <r>
      <rPr>
        <sz val="12"/>
        <color theme="1"/>
        <rFont val="B Traffic"/>
        <charset val="178"/>
      </rPr>
      <t>هزینه وسایل مصرفی به طور جداگانه محاسبه می‌گردد</t>
    </r>
    <r>
      <rPr>
        <sz val="12"/>
        <color theme="1"/>
        <rFont val="Calibri"/>
        <family val="2"/>
        <charset val="1"/>
      </rPr>
      <t>)</t>
    </r>
  </si>
  <si>
    <r>
      <rPr>
        <sz val="12"/>
        <color theme="1"/>
        <rFont val="B Traffic"/>
        <charset val="178"/>
      </rPr>
      <t xml:space="preserve">آزمون پتانسيل‌هاي برانگیخته پایدار شنوایی؛ </t>
    </r>
    <r>
      <rPr>
        <sz val="12"/>
        <color rgb="FF000000"/>
        <rFont val="Calibri"/>
        <family val="2"/>
        <charset val="1"/>
      </rPr>
      <t xml:space="preserve">ABR جامع یا محدود </t>
    </r>
  </si>
  <si>
    <r>
      <rPr>
        <sz val="12"/>
        <color theme="1"/>
        <rFont val="B Traffic"/>
        <charset val="178"/>
      </rPr>
      <t xml:space="preserve">آزمون پتانسيل‌هاي برانگیخته پایدار شنوایی؛ </t>
    </r>
    <r>
      <rPr>
        <sz val="12"/>
        <color rgb="FF000000"/>
        <rFont val="Calibri"/>
        <family val="2"/>
        <charset val="1"/>
      </rPr>
      <t>ASSR جامع یا محدود</t>
    </r>
  </si>
  <si>
    <r>
      <rPr>
        <sz val="12"/>
        <color theme="1"/>
        <rFont val="B Traffic"/>
        <charset val="178"/>
      </rPr>
      <t xml:space="preserve">تست انتشار صوت (اسکرنینگ یا تشخيصي) یا </t>
    </r>
    <r>
      <rPr>
        <sz val="12"/>
        <color rgb="FF000000"/>
        <rFont val="Calibri"/>
        <family val="2"/>
        <charset val="1"/>
      </rPr>
      <t>TEOAE</t>
    </r>
  </si>
  <si>
    <r>
      <rPr>
        <sz val="12"/>
        <color theme="1"/>
        <rFont val="B Traffic"/>
        <charset val="178"/>
      </rPr>
      <t xml:space="preserve">تست انتشار صوت (تشخیصی) یا </t>
    </r>
    <r>
      <rPr>
        <sz val="12"/>
        <color rgb="FF000000"/>
        <rFont val="Calibri"/>
        <family val="2"/>
        <charset val="1"/>
      </rPr>
      <t>DPOAE</t>
    </r>
  </si>
  <si>
    <r>
      <rPr>
        <sz val="12"/>
        <color theme="1"/>
        <rFont val="B Traffic"/>
        <charset val="178"/>
      </rPr>
      <t>مشاوره یا تجویز سمعک یا ارزیابی و کنترل دوره‌‌ای</t>
    </r>
    <r>
      <rPr>
        <sz val="12"/>
        <color theme="1"/>
        <rFont val="Calibri"/>
        <family val="2"/>
        <charset val="1"/>
      </rPr>
      <t>/</t>
    </r>
    <r>
      <rPr>
        <sz val="12"/>
        <color theme="1"/>
        <rFont val="B Traffic"/>
        <charset val="178"/>
      </rPr>
      <t xml:space="preserve">فیتینگ سمعک؛ یک گوش </t>
    </r>
    <r>
      <rPr>
        <sz val="12"/>
        <color theme="1"/>
        <rFont val="Calibri"/>
        <family val="2"/>
        <charset val="1"/>
      </rPr>
      <t>(</t>
    </r>
    <r>
      <rPr>
        <sz val="12"/>
        <color theme="1"/>
        <rFont val="B Traffic"/>
        <charset val="178"/>
      </rPr>
      <t>آنالوگ یا دیجیتال</t>
    </r>
    <r>
      <rPr>
        <sz val="12"/>
        <color theme="1"/>
        <rFont val="Calibri"/>
        <family val="2"/>
        <charset val="1"/>
      </rPr>
      <t>)</t>
    </r>
  </si>
  <si>
    <r>
      <rPr>
        <sz val="12"/>
        <color theme="1"/>
        <rFont val="B Traffic"/>
        <charset val="178"/>
      </rPr>
      <t>مشاوره یا تجویز سمعک یا ارزیابی و کنترل دوره‌‌ای</t>
    </r>
    <r>
      <rPr>
        <sz val="12"/>
        <color theme="1"/>
        <rFont val="Calibri"/>
        <family val="2"/>
        <charset val="1"/>
      </rPr>
      <t>/</t>
    </r>
    <r>
      <rPr>
        <sz val="12"/>
        <color theme="1"/>
        <rFont val="B Traffic"/>
        <charset val="178"/>
      </rPr>
      <t xml:space="preserve">فیتینگ سمعک؛ دو گوش </t>
    </r>
    <r>
      <rPr>
        <sz val="12"/>
        <color theme="1"/>
        <rFont val="Calibri"/>
        <family val="2"/>
        <charset val="1"/>
      </rPr>
      <t>(</t>
    </r>
    <r>
      <rPr>
        <sz val="12"/>
        <color theme="1"/>
        <rFont val="B Traffic"/>
        <charset val="178"/>
      </rPr>
      <t>آنالوگ یا دیجیتال</t>
    </r>
    <r>
      <rPr>
        <sz val="12"/>
        <color theme="1"/>
        <rFont val="Calibri"/>
        <family val="2"/>
        <charset val="1"/>
      </rPr>
      <t>)</t>
    </r>
  </si>
  <si>
    <r>
      <rPr>
        <sz val="12"/>
        <color theme="1"/>
        <rFont val="B Traffic"/>
        <charset val="178"/>
      </rPr>
      <t xml:space="preserve">اندازه‌گیری میزان تضعیف محافظ گوش </t>
    </r>
    <r>
      <rPr>
        <sz val="12"/>
        <color theme="1"/>
        <rFont val="Calibri"/>
        <family val="2"/>
        <charset val="1"/>
      </rPr>
      <t>(</t>
    </r>
    <r>
      <rPr>
        <sz val="12"/>
        <color theme="1"/>
        <rFont val="B Traffic"/>
        <charset val="178"/>
      </rPr>
      <t>تهیه قالب و فیلتر، پوسته</t>
    </r>
    <r>
      <rPr>
        <sz val="12"/>
        <color theme="1"/>
        <rFont val="Calibri"/>
        <family val="2"/>
        <charset val="1"/>
      </rPr>
      <t>)</t>
    </r>
  </si>
  <si>
    <t xml:space="preserve">گلوبال مشاوره، تنظیم، قالب گیری و ارزیابی دوره‌ای سمعک برای یک گوش برای یکسال </t>
  </si>
  <si>
    <r>
      <rPr>
        <sz val="12"/>
        <color rgb="FF000000"/>
        <rFont val="Calibri"/>
        <family val="2"/>
        <charset val="1"/>
      </rPr>
      <t>(</t>
    </r>
    <r>
      <rPr>
        <sz val="12"/>
        <color rgb="FF000000"/>
        <rFont val="B Traffic"/>
        <charset val="178"/>
      </rPr>
      <t>این کد کلیه خدمات سمعک از جمله ویزیت‌های دوره‌ای را به مدت یکسال شامل می‌گردد و هیچ گونه هزینه دیگری همراه با این کد قابل محاسبه و اخذ نمی‌باشد</t>
    </r>
    <r>
      <rPr>
        <sz val="12"/>
        <color rgb="FF000000"/>
        <rFont val="Calibri"/>
        <family val="2"/>
        <charset val="1"/>
      </rPr>
      <t xml:space="preserve">.) </t>
    </r>
    <r>
      <rPr>
        <sz val="12"/>
        <color rgb="FF000000"/>
        <rFont val="B Traffic"/>
        <charset val="178"/>
      </rPr>
      <t>هزینه پروتز سمعک جداگانه براساس فاکتور رسمی قابل محاسبه و پرداخت است</t>
    </r>
    <r>
      <rPr>
        <sz val="12"/>
        <color rgb="FF000000"/>
        <rFont val="Calibri"/>
        <family val="2"/>
        <charset val="1"/>
      </rPr>
      <t xml:space="preserve">. </t>
    </r>
    <r>
      <rPr>
        <sz val="12"/>
        <color rgb="FF000000"/>
        <rFont val="B Traffic"/>
        <charset val="178"/>
      </rPr>
      <t xml:space="preserve">هزینه آزمایشگاه فنی </t>
    </r>
    <r>
      <rPr>
        <sz val="12"/>
        <color rgb="FF000000"/>
        <rFont val="Calibri"/>
        <family val="2"/>
        <charset val="1"/>
      </rPr>
      <t>(</t>
    </r>
    <r>
      <rPr>
        <sz val="12"/>
        <color rgb="FF000000"/>
        <rFont val="B Traffic"/>
        <charset val="178"/>
      </rPr>
      <t>لابراتوار</t>
    </r>
    <r>
      <rPr>
        <sz val="12"/>
        <color rgb="FF000000"/>
        <rFont val="Calibri"/>
        <family val="2"/>
        <charset val="1"/>
      </rPr>
      <t xml:space="preserve">) </t>
    </r>
    <r>
      <rPr>
        <sz val="12"/>
        <color rgb="FF000000"/>
        <rFont val="B Traffic"/>
        <charset val="178"/>
      </rPr>
      <t>به عنوان بخشی از جزء فنی به طور سالانه توسط وزارت بهداشت، درمان و آموزش پزشکی تعیین می‌گردد</t>
    </r>
    <r>
      <rPr>
        <sz val="12"/>
        <color rgb="FF000000"/>
        <rFont val="Calibri"/>
        <family val="2"/>
        <charset val="1"/>
      </rPr>
      <t>.</t>
    </r>
  </si>
  <si>
    <t xml:space="preserve">گلوبال مشاوره، تنظیم، قالب گیری و ارزیابی دوره‌ای سمعک برای دو گوش برای یکسال </t>
  </si>
  <si>
    <r>
      <rPr>
        <sz val="12"/>
        <color theme="1"/>
        <rFont val="B Traffic"/>
        <charset val="178"/>
      </rPr>
      <t>ارزیابی برای استفاده و</t>
    </r>
    <r>
      <rPr>
        <sz val="12"/>
        <color theme="1"/>
        <rFont val="Calibri"/>
        <family val="2"/>
        <charset val="1"/>
      </rPr>
      <t>/</t>
    </r>
    <r>
      <rPr>
        <sz val="12"/>
        <color theme="1"/>
        <rFont val="B Traffic"/>
        <charset val="178"/>
      </rPr>
      <t xml:space="preserve">یا فیت کردن پروتز تکلم به عنوان مکمل گفتار </t>
    </r>
  </si>
  <si>
    <r>
      <rPr>
        <sz val="12"/>
        <color rgb="FF000000"/>
        <rFont val="Calibri"/>
        <family val="2"/>
        <charset val="1"/>
      </rPr>
      <t>(</t>
    </r>
    <r>
      <rPr>
        <sz val="12"/>
        <color rgb="FF000000"/>
        <rFont val="B Traffic"/>
        <charset val="178"/>
      </rPr>
      <t xml:space="preserve">برای گزارش خدمات مرتبط با وسائل ارتباطی جایگزین و یا تقویت کننده، به کدهای </t>
    </r>
    <r>
      <rPr>
        <sz val="12"/>
        <color rgb="FF000000"/>
        <rFont val="Calibri"/>
        <family val="2"/>
        <charset val="1"/>
      </rPr>
      <t xml:space="preserve">900555 </t>
    </r>
    <r>
      <rPr>
        <sz val="12"/>
        <color rgb="FF000000"/>
        <rFont val="B Traffic"/>
        <charset val="178"/>
      </rPr>
      <t>،</t>
    </r>
    <r>
      <rPr>
        <sz val="12"/>
        <color rgb="FF000000"/>
        <rFont val="Calibri"/>
        <family val="2"/>
        <charset val="1"/>
      </rPr>
      <t xml:space="preserve">900545 </t>
    </r>
    <r>
      <rPr>
        <sz val="12"/>
        <color rgb="FF000000"/>
        <rFont val="B Traffic"/>
        <charset val="178"/>
      </rPr>
      <t>مراجعه کنید</t>
    </r>
    <r>
      <rPr>
        <sz val="12"/>
        <color rgb="FF000000"/>
        <rFont val="Calibri"/>
        <family val="2"/>
        <charset val="1"/>
      </rPr>
      <t>)</t>
    </r>
  </si>
  <si>
    <t>آنالیز تشخیصی ایمپلنت کوکلئار، بیمار در هر گروه سنی؛ با برنامه دادن</t>
  </si>
  <si>
    <t>آنالیز تشخیصی ایمپلنت کوکلئار، بیمار در هر گروه سنی؛ برنامه دادن مجدد</t>
  </si>
  <si>
    <r>
      <rPr>
        <sz val="12"/>
        <color theme="1"/>
        <rFont val="B Traffic"/>
        <charset val="178"/>
      </rPr>
      <t xml:space="preserve">ارزیابی برای تجویز ابزار ارتباطی "افزوده </t>
    </r>
    <r>
      <rPr>
        <sz val="12"/>
        <color rgb="FF000000"/>
        <rFont val="Times New Roman"/>
        <family val="1"/>
        <charset val="1"/>
      </rPr>
      <t>–</t>
    </r>
    <r>
      <rPr>
        <sz val="12"/>
        <color rgb="FF000000"/>
        <rFont val="B Traffic"/>
        <charset val="178"/>
      </rPr>
      <t xml:space="preserve"> جایگزین" غیرگفتاری فردی چهره به چهره برای یک دوره درمان</t>
    </r>
  </si>
  <si>
    <r>
      <rPr>
        <sz val="12"/>
        <color theme="1"/>
        <rFont val="B Traffic"/>
        <charset val="178"/>
      </rPr>
      <t xml:space="preserve">خدمت </t>
    </r>
    <r>
      <rPr>
        <sz val="12"/>
        <color theme="1"/>
        <rFont val="Calibri"/>
        <family val="2"/>
        <charset val="1"/>
      </rPr>
      <t>(</t>
    </r>
    <r>
      <rPr>
        <sz val="12"/>
        <color theme="1"/>
        <rFont val="B Traffic"/>
        <charset val="178"/>
      </rPr>
      <t>خدمات</t>
    </r>
    <r>
      <rPr>
        <sz val="12"/>
        <color theme="1"/>
        <rFont val="Calibri"/>
        <family val="2"/>
        <charset val="1"/>
      </rPr>
      <t xml:space="preserve">) </t>
    </r>
    <r>
      <rPr>
        <sz val="12"/>
        <color theme="1"/>
        <rFont val="B Traffic"/>
        <charset val="178"/>
      </rPr>
      <t>درمانی برای به کارگیری ابزار مولد غیر گفتاری، شامل برنامه ریزی و تنظیم به ازای هر جلسه</t>
    </r>
  </si>
  <si>
    <r>
      <rPr>
        <sz val="12"/>
        <color theme="1"/>
        <rFont val="B Traffic"/>
        <charset val="178"/>
      </rPr>
      <t xml:space="preserve">ارزیابی برای تجویز ابزار مولد گفتار در ارتباط "افزوده </t>
    </r>
    <r>
      <rPr>
        <sz val="12"/>
        <color rgb="FF000000"/>
        <rFont val="Times New Roman"/>
        <family val="1"/>
        <charset val="1"/>
      </rPr>
      <t>–</t>
    </r>
    <r>
      <rPr>
        <sz val="12"/>
        <color rgb="FF000000"/>
        <rFont val="B Traffic"/>
        <charset val="178"/>
      </rPr>
      <t xml:space="preserve"> جایگزین" چهره به چهره برای یک دوره درمان</t>
    </r>
  </si>
  <si>
    <t>خدمات درمانی برای استفاده از ابزار مولد گفتار، شامل برنامه‌ریزی و اصلاح، به ازای هر جلسه</t>
  </si>
  <si>
    <r>
      <rPr>
        <sz val="12"/>
        <color rgb="FF000000"/>
        <rFont val="Calibri"/>
        <family val="2"/>
        <charset val="1"/>
      </rPr>
      <t xml:space="preserve"> (</t>
    </r>
    <r>
      <rPr>
        <sz val="12"/>
        <color rgb="FF000000"/>
        <rFont val="B Traffic"/>
        <charset val="178"/>
      </rPr>
      <t xml:space="preserve">برای خدمت یا خدمات درمانی جهت استفاده از ابزار غیر مولد گفتار از کد </t>
    </r>
    <r>
      <rPr>
        <sz val="12"/>
        <color rgb="FF000000"/>
        <rFont val="Calibri"/>
        <family val="2"/>
        <charset val="1"/>
      </rPr>
      <t xml:space="preserve">900550 </t>
    </r>
    <r>
      <rPr>
        <sz val="12"/>
        <color rgb="FF000000"/>
        <rFont val="B Traffic"/>
        <charset val="178"/>
      </rPr>
      <t>استفاده کنید</t>
    </r>
    <r>
      <rPr>
        <sz val="12"/>
        <color rgb="FF000000"/>
        <rFont val="Calibri"/>
        <family val="2"/>
        <charset val="1"/>
      </rPr>
      <t>)</t>
    </r>
  </si>
  <si>
    <t xml:space="preserve">ارزیابی عملکردی بلع دهانی و حلقی؛ برای یک دوره درمان </t>
  </si>
  <si>
    <r>
      <rPr>
        <sz val="12"/>
        <color rgb="FF000000"/>
        <rFont val="Calibri"/>
        <family val="2"/>
        <charset val="1"/>
      </rPr>
      <t>(</t>
    </r>
    <r>
      <rPr>
        <sz val="12"/>
        <color rgb="FF000000"/>
        <rFont val="B Traffic"/>
        <charset val="178"/>
      </rPr>
      <t xml:space="preserve">برای ارزیابی فلورسکوپیک حرکات عمل بلع از کد </t>
    </r>
    <r>
      <rPr>
        <sz val="12"/>
        <color rgb="FF000000"/>
        <rFont val="Calibri"/>
        <family val="2"/>
        <charset val="1"/>
      </rPr>
      <t xml:space="preserve">900570 </t>
    </r>
    <r>
      <rPr>
        <sz val="12"/>
        <color rgb="FF000000"/>
        <rFont val="B Traffic"/>
        <charset val="178"/>
      </rPr>
      <t>استفاده کنید</t>
    </r>
    <r>
      <rPr>
        <sz val="12"/>
        <color rgb="FF000000"/>
        <rFont val="Calibri"/>
        <family val="2"/>
        <charset val="1"/>
      </rPr>
      <t>) (</t>
    </r>
    <r>
      <rPr>
        <sz val="12"/>
        <color rgb="FF000000"/>
        <rFont val="B Traffic"/>
        <charset val="178"/>
      </rPr>
      <t xml:space="preserve">برای امتحان با اندوسکوپ قابل انعطاف از کدهای </t>
    </r>
    <r>
      <rPr>
        <sz val="12"/>
        <color rgb="FF000000"/>
        <rFont val="Calibri"/>
        <family val="2"/>
        <charset val="1"/>
      </rPr>
      <t xml:space="preserve">900570 </t>
    </r>
    <r>
      <rPr>
        <sz val="12"/>
        <color rgb="FF000000"/>
        <rFont val="B Traffic"/>
        <charset val="178"/>
      </rPr>
      <t xml:space="preserve">و </t>
    </r>
    <r>
      <rPr>
        <sz val="12"/>
        <color rgb="FF000000"/>
        <rFont val="Calibri"/>
        <family val="2"/>
        <charset val="1"/>
      </rPr>
      <t xml:space="preserve">900575 </t>
    </r>
    <r>
      <rPr>
        <sz val="12"/>
        <color rgb="FF000000"/>
        <rFont val="B Traffic"/>
        <charset val="178"/>
      </rPr>
      <t>استفاده کنید</t>
    </r>
    <r>
      <rPr>
        <sz val="12"/>
        <color rgb="FF000000"/>
        <rFont val="Calibri"/>
        <family val="2"/>
        <charset val="1"/>
      </rPr>
      <t>)</t>
    </r>
  </si>
  <si>
    <t>ارزیابی فلئوروسکوپی یا اندوسکوپ فیبراپتیک قابل انعطاف حرکتی از عملکرد بلع یا تست حسی حنجره با ضبط ویدئویی یا سینمائی</t>
  </si>
  <si>
    <r>
      <rPr>
        <sz val="12"/>
        <color rgb="FF000000"/>
        <rFont val="Calibri"/>
        <family val="2"/>
        <charset val="1"/>
      </rPr>
      <t xml:space="preserve"> (</t>
    </r>
    <r>
      <rPr>
        <sz val="12"/>
        <color rgb="FF000000"/>
        <rFont val="B Traffic"/>
        <charset val="178"/>
      </rPr>
      <t>هزینه رادیولوژی به طور جداگانه محاسبه می‌گردد</t>
    </r>
    <r>
      <rPr>
        <sz val="12"/>
        <color rgb="FF000000"/>
        <rFont val="Calibri"/>
        <family val="2"/>
        <charset val="1"/>
      </rPr>
      <t>) (</t>
    </r>
    <r>
      <rPr>
        <sz val="12"/>
        <color rgb="FF000000"/>
        <rFont val="B Traffic"/>
        <charset val="178"/>
      </rPr>
      <t xml:space="preserve">برای ارزیابی عمل بلع دهانی و حلقی از کد </t>
    </r>
    <r>
      <rPr>
        <sz val="12"/>
        <color rgb="FF000000"/>
        <rFont val="Calibri"/>
        <family val="2"/>
        <charset val="1"/>
      </rPr>
      <t xml:space="preserve">900565 </t>
    </r>
    <r>
      <rPr>
        <sz val="12"/>
        <color rgb="FF000000"/>
        <rFont val="B Traffic"/>
        <charset val="178"/>
      </rPr>
      <t>استفاده کنید</t>
    </r>
    <r>
      <rPr>
        <sz val="12"/>
        <color rgb="FF000000"/>
        <rFont val="Calibri"/>
        <family val="2"/>
        <charset val="1"/>
      </rPr>
      <t>)</t>
    </r>
  </si>
  <si>
    <t xml:space="preserve">فلئوروسکوپی تنها تفسیر و گزارش پزشک </t>
  </si>
  <si>
    <r>
      <rPr>
        <sz val="12"/>
        <color rgb="FF000000"/>
        <rFont val="Calibri"/>
        <family val="2"/>
        <charset val="1"/>
      </rPr>
      <t>(</t>
    </r>
    <r>
      <rPr>
        <sz val="12"/>
        <color rgb="FF000000"/>
        <rFont val="B Traffic"/>
        <charset val="178"/>
      </rPr>
      <t xml:space="preserve">برای گزارش ارزیابی فونکسیون بلع دهانی و حلقی از کد </t>
    </r>
    <r>
      <rPr>
        <sz val="12"/>
        <color rgb="FF000000"/>
        <rFont val="Calibri"/>
        <family val="2"/>
        <charset val="1"/>
      </rPr>
      <t xml:space="preserve">900565 </t>
    </r>
    <r>
      <rPr>
        <sz val="12"/>
        <color rgb="FF000000"/>
        <rFont val="B Traffic"/>
        <charset val="178"/>
      </rPr>
      <t>استفاده کنید</t>
    </r>
    <r>
      <rPr>
        <sz val="12"/>
        <color rgb="FF000000"/>
        <rFont val="Calibri"/>
        <family val="2"/>
        <charset val="1"/>
      </rPr>
      <t>) (</t>
    </r>
    <r>
      <rPr>
        <sz val="12"/>
        <color rgb="FF000000"/>
        <rFont val="B Traffic"/>
        <charset val="178"/>
      </rPr>
      <t xml:space="preserve">برای گزارش ارزیابی حرکتی فونکسیون بلع با فلئورسکپی از کد </t>
    </r>
    <r>
      <rPr>
        <sz val="12"/>
        <color rgb="FF000000"/>
        <rFont val="Calibri"/>
        <family val="2"/>
        <charset val="1"/>
      </rPr>
      <t xml:space="preserve">900570 </t>
    </r>
    <r>
      <rPr>
        <sz val="12"/>
        <color rgb="FF000000"/>
        <rFont val="B Traffic"/>
        <charset val="178"/>
      </rPr>
      <t>استفاده کنید</t>
    </r>
    <r>
      <rPr>
        <sz val="12"/>
        <color rgb="FF000000"/>
        <rFont val="Calibri"/>
        <family val="2"/>
        <charset val="1"/>
      </rPr>
      <t>)</t>
    </r>
  </si>
  <si>
    <t>ارزیابی سیستم شنوایی مرکزی، با گزارش</t>
  </si>
  <si>
    <r>
      <rPr>
        <sz val="12"/>
        <color theme="1"/>
        <rFont val="B Traffic"/>
        <charset val="178"/>
      </rPr>
      <t xml:space="preserve">بررسی وزوز گوش </t>
    </r>
    <r>
      <rPr>
        <sz val="12"/>
        <color theme="1"/>
        <rFont val="Calibri"/>
        <family val="2"/>
        <charset val="1"/>
      </rPr>
      <t>(</t>
    </r>
    <r>
      <rPr>
        <sz val="12"/>
        <color theme="1"/>
        <rFont val="B Traffic"/>
        <charset val="178"/>
      </rPr>
      <t>شامل تطبیق دادن فرکانس و شدت صدا و ماسک کردن</t>
    </r>
    <r>
      <rPr>
        <sz val="12"/>
        <color theme="1"/>
        <rFont val="Calibri"/>
        <family val="2"/>
        <charset val="1"/>
      </rPr>
      <t>)</t>
    </r>
  </si>
  <si>
    <t>ارزیابی وضعیت توانبخشی شنیداری برای یک دوره درمان</t>
  </si>
  <si>
    <t>توانبخشی آسیب شنیداری پیش زبانی به ازای هر جلسه</t>
  </si>
  <si>
    <t>توانبخشی آسیب شنیداری بعد از زبان آموزی به ازای هر جلسه</t>
  </si>
  <si>
    <t>ارزیابی تشخیصی با برنامه دادن به وسیله شنوایی کاشته شده در ساقه مغز، هر ساعت</t>
  </si>
  <si>
    <t xml:space="preserve">احیای قلبی ریوی </t>
  </si>
  <si>
    <t>شوک قلبی انتخابی برای آریتمی</t>
  </si>
  <si>
    <r>
      <rPr>
        <sz val="12"/>
        <color theme="1"/>
        <rFont val="B Traffic"/>
        <charset val="178"/>
      </rPr>
      <t>کمک قلبی</t>
    </r>
    <r>
      <rPr>
        <sz val="12"/>
        <color theme="1"/>
        <rFont val="Calibri"/>
        <family val="2"/>
        <charset val="1"/>
      </rPr>
      <t xml:space="preserve">- </t>
    </r>
    <r>
      <rPr>
        <sz val="12"/>
        <color theme="1"/>
        <rFont val="B Traffic"/>
        <charset val="178"/>
      </rPr>
      <t xml:space="preserve">روش کمک به گردش خون داخلی یا خارجی </t>
    </r>
  </si>
  <si>
    <r>
      <rPr>
        <sz val="12"/>
        <color rgb="FF000000"/>
        <rFont val="Calibri"/>
        <family val="2"/>
        <charset val="1"/>
      </rPr>
      <t>(</t>
    </r>
    <r>
      <rPr>
        <sz val="12"/>
        <color rgb="FF000000"/>
        <rFont val="B Traffic"/>
        <charset val="178"/>
      </rPr>
      <t xml:space="preserve">برای گذاشتن کاتتر برای استفاده از دستگاه کمک کننده به گردش خون از قبیل بالون پمپ داخل آئورتی از کد </t>
    </r>
    <r>
      <rPr>
        <sz val="12"/>
        <color rgb="FF000000"/>
        <rFont val="Calibri"/>
        <family val="2"/>
        <charset val="1"/>
      </rPr>
      <t xml:space="preserve">301560 </t>
    </r>
    <r>
      <rPr>
        <sz val="12"/>
        <color rgb="FF000000"/>
        <rFont val="B Traffic"/>
        <charset val="178"/>
      </rPr>
      <t>استفاده کنید</t>
    </r>
    <r>
      <rPr>
        <sz val="12"/>
        <color rgb="FF000000"/>
        <rFont val="Calibri"/>
        <family val="2"/>
        <charset val="1"/>
      </rPr>
      <t>)</t>
    </r>
  </si>
  <si>
    <t>ترمبوساکشن شریان های محیطی یا کرونر با تکنیکهای مختلف از داخل رگ یا از داخل پوست</t>
  </si>
  <si>
    <t>کارگذاری وسیله آزادکننده اشعه رادیواکتیو از طریق کاتتر برای براکی‌تراپی داخل عروق کرونر</t>
  </si>
  <si>
    <r>
      <rPr>
        <sz val="12"/>
        <color theme="1"/>
        <rFont val="B Traffic"/>
        <charset val="178"/>
      </rPr>
      <t xml:space="preserve">ترومبولتیکتراپی یا تجویز مهارکننده </t>
    </r>
    <r>
      <rPr>
        <sz val="12"/>
        <color rgb="FF000000"/>
        <rFont val="Calibri"/>
        <family val="2"/>
        <charset val="1"/>
      </rPr>
      <t xml:space="preserve">IIb IIIa داخل کرونر (حین پروسیجر) </t>
    </r>
  </si>
  <si>
    <t xml:space="preserve">ترمبولتیک داخل وریدی </t>
  </si>
  <si>
    <r>
      <rPr>
        <sz val="12"/>
        <color rgb="FF000000"/>
        <rFont val="Calibri"/>
        <family val="2"/>
        <charset val="1"/>
      </rPr>
      <t>(</t>
    </r>
    <r>
      <rPr>
        <sz val="12"/>
        <color rgb="FF000000"/>
        <rFont val="B Traffic"/>
        <charset val="178"/>
      </rPr>
      <t xml:space="preserve">برای ترومبولیز عروق غیر از عروق کرونر به کدهای </t>
    </r>
    <r>
      <rPr>
        <sz val="12"/>
        <color rgb="FF000000"/>
        <rFont val="Calibri"/>
        <family val="2"/>
        <charset val="1"/>
      </rPr>
      <t xml:space="preserve">302620 </t>
    </r>
    <r>
      <rPr>
        <sz val="12"/>
        <color rgb="FF000000"/>
        <rFont val="B Traffic"/>
        <charset val="178"/>
      </rPr>
      <t xml:space="preserve">و </t>
    </r>
    <r>
      <rPr>
        <sz val="12"/>
        <color rgb="FF000000"/>
        <rFont val="Calibri"/>
        <family val="2"/>
        <charset val="1"/>
      </rPr>
      <t xml:space="preserve">790020 </t>
    </r>
    <r>
      <rPr>
        <sz val="12"/>
        <color rgb="FF000000"/>
        <rFont val="B Traffic"/>
        <charset val="178"/>
      </rPr>
      <t>مراجعه کنید</t>
    </r>
    <r>
      <rPr>
        <sz val="12"/>
        <color rgb="FF000000"/>
        <rFont val="Calibri"/>
        <family val="2"/>
        <charset val="1"/>
      </rPr>
      <t>) (</t>
    </r>
    <r>
      <rPr>
        <sz val="12"/>
        <color rgb="FF000000"/>
        <rFont val="B Traffic"/>
        <charset val="178"/>
      </rPr>
      <t xml:space="preserve">برای ترومبولیز عروق مغزی از کد </t>
    </r>
    <r>
      <rPr>
        <sz val="12"/>
        <color rgb="FF000000"/>
        <rFont val="Calibri"/>
        <family val="2"/>
        <charset val="1"/>
      </rPr>
      <t xml:space="preserve">302610 </t>
    </r>
    <r>
      <rPr>
        <sz val="12"/>
        <color rgb="FF000000"/>
        <rFont val="B Traffic"/>
        <charset val="178"/>
      </rPr>
      <t>استفاده کنید</t>
    </r>
    <r>
      <rPr>
        <sz val="12"/>
        <color rgb="FF000000"/>
        <rFont val="Calibri"/>
        <family val="2"/>
        <charset val="1"/>
      </rPr>
      <t>)</t>
    </r>
  </si>
  <si>
    <t>تزريق پروكائين آميد از طریق انفوزیون داخل وریدی</t>
  </si>
  <si>
    <r>
      <rPr>
        <sz val="12"/>
        <color theme="1"/>
        <rFont val="Calibri"/>
        <family val="2"/>
        <charset val="1"/>
      </rPr>
      <t>OCT</t>
    </r>
    <r>
      <rPr>
        <sz val="12"/>
        <color rgb="FF000000"/>
        <rFont val="Calibri"/>
        <family val="2"/>
        <charset val="1"/>
      </rPr>
      <t xml:space="preserve"> یا IVUS عروق کرونر یک رگ (آنژیوگرافی، آنژیوپلاستی و تعبیه استنت حسب مورد به این خدمت اضافه می‌گردد)</t>
    </r>
  </si>
  <si>
    <r>
      <rPr>
        <sz val="12"/>
        <color theme="1"/>
        <rFont val="Calibri"/>
        <family val="2"/>
        <charset val="1"/>
      </rPr>
      <t>OCT</t>
    </r>
    <r>
      <rPr>
        <sz val="12"/>
        <color rgb="FF000000"/>
        <rFont val="Calibri"/>
        <family val="2"/>
        <charset val="1"/>
      </rPr>
      <t xml:space="preserve"> یا IVUS عروق کرونر به ازای هر رگ اضافه</t>
    </r>
  </si>
  <si>
    <t>گذاشتن استنت در عروق کرونر و یا محیطی به هر روش یک رگ</t>
  </si>
  <si>
    <r>
      <rPr>
        <sz val="12"/>
        <color rgb="FF000000"/>
        <rFont val="Calibri"/>
        <family val="2"/>
        <charset val="1"/>
      </rPr>
      <t>(</t>
    </r>
    <r>
      <rPr>
        <sz val="12"/>
        <color rgb="FF000000"/>
        <rFont val="B Traffic"/>
        <charset val="178"/>
      </rPr>
      <t xml:space="preserve">برای تعبیه استنت هر رگ اضافی دیگر در همان جلسه معادل </t>
    </r>
    <r>
      <rPr>
        <sz val="12"/>
        <color rgb="FF000000"/>
        <rFont val="Calibri"/>
        <family val="2"/>
        <charset val="1"/>
      </rPr>
      <t xml:space="preserve">80 </t>
    </r>
    <r>
      <rPr>
        <sz val="12"/>
        <color rgb="FF000000"/>
        <rFont val="B Traffic"/>
        <charset val="178"/>
      </rPr>
      <t>درصد تعرفه پایه قابل اخذ می‌باشد</t>
    </r>
    <r>
      <rPr>
        <sz val="12"/>
        <color rgb="FF000000"/>
        <rFont val="Calibri"/>
        <family val="2"/>
        <charset val="1"/>
      </rPr>
      <t>)</t>
    </r>
  </si>
  <si>
    <t>62</t>
  </si>
  <si>
    <t>تعبیه استنت دوم در همان رگ</t>
  </si>
  <si>
    <t>تعبیه استنت سوم در همان رگ</t>
  </si>
  <si>
    <r>
      <rPr>
        <sz val="12"/>
        <color theme="1"/>
        <rFont val="B Traffic"/>
        <charset val="178"/>
      </rPr>
      <t>بالون آنژيوپلاستي، باز يا از طريق پوست، عروق کرونر يا محيطي اعم از وريدي يا شرياني شامل کاروتيد، کليوي يا عروق احشايي، اندامها، ريوي، آئورت، ايلياک، فمورال</t>
    </r>
    <r>
      <rPr>
        <sz val="12"/>
        <color theme="1"/>
        <rFont val="Calibri"/>
        <family val="2"/>
        <charset val="1"/>
      </rPr>
      <t xml:space="preserve">- </t>
    </r>
    <r>
      <rPr>
        <sz val="12"/>
        <color theme="1"/>
        <rFont val="B Traffic"/>
        <charset val="178"/>
      </rPr>
      <t xml:space="preserve">پوپليتئال بدون تعبيه استنت </t>
    </r>
    <r>
      <rPr>
        <sz val="12"/>
        <color theme="1"/>
        <rFont val="Calibri"/>
        <family val="2"/>
        <charset val="1"/>
      </rPr>
      <t>(</t>
    </r>
    <r>
      <rPr>
        <sz val="12"/>
        <color theme="1"/>
        <rFont val="B Traffic"/>
        <charset val="178"/>
      </rPr>
      <t>در هر رگ فقط يکبار قابل گزارش مي باشد</t>
    </r>
    <r>
      <rPr>
        <sz val="12"/>
        <color theme="1"/>
        <rFont val="Calibri"/>
        <family val="2"/>
        <charset val="1"/>
      </rPr>
      <t>)</t>
    </r>
  </si>
  <si>
    <r>
      <rPr>
        <sz val="12"/>
        <color theme="1"/>
        <rFont val="B Traffic"/>
        <charset val="178"/>
      </rPr>
      <t>بالون آنژيوپلاستي، باز يا از طريق پوست عروق کرونر يا محيطي اعم از وريدي يا شرياني شامل کاروتيد، کليوي يا عروق احشايي، اندامها، ريوي، آئورت، ايلياک، فمورال</t>
    </r>
    <r>
      <rPr>
        <sz val="12"/>
        <color theme="1"/>
        <rFont val="Calibri"/>
        <family val="2"/>
        <charset val="1"/>
      </rPr>
      <t xml:space="preserve">- </t>
    </r>
    <r>
      <rPr>
        <sz val="12"/>
        <color theme="1"/>
        <rFont val="B Traffic"/>
        <charset val="178"/>
      </rPr>
      <t xml:space="preserve">پوپليتئال با تعبيه يک استنت </t>
    </r>
    <r>
      <rPr>
        <sz val="12"/>
        <color theme="1"/>
        <rFont val="Calibri"/>
        <family val="2"/>
        <charset val="1"/>
      </rPr>
      <t>(</t>
    </r>
    <r>
      <rPr>
        <sz val="12"/>
        <color theme="1"/>
        <rFont val="B Traffic"/>
        <charset val="178"/>
      </rPr>
      <t>در هر رگ فقط يکبار قابل گزارش مي باشد</t>
    </r>
    <r>
      <rPr>
        <sz val="12"/>
        <color theme="1"/>
        <rFont val="Calibri"/>
        <family val="2"/>
        <charset val="1"/>
      </rPr>
      <t>)</t>
    </r>
  </si>
  <si>
    <t>125</t>
  </si>
  <si>
    <r>
      <rPr>
        <sz val="12"/>
        <color theme="1"/>
        <rFont val="B Traffic"/>
        <charset val="178"/>
      </rPr>
      <t>بالون آنژيوپلاستي، باز يا از طريق پوست عروق کرونر يا محيطي اعم از وريدي يا شرياني شامل کاروتيد، کليوي يا عروق احشايي، اندامها، ريوي، آئورت، ايلياک، فمورال</t>
    </r>
    <r>
      <rPr>
        <sz val="12"/>
        <color theme="1"/>
        <rFont val="Calibri"/>
        <family val="2"/>
        <charset val="1"/>
      </rPr>
      <t xml:space="preserve">- </t>
    </r>
    <r>
      <rPr>
        <sz val="12"/>
        <color theme="1"/>
        <rFont val="B Traffic"/>
        <charset val="178"/>
      </rPr>
      <t xml:space="preserve">پوپليتئال هر رگ اضافي ديگري غير از رگ اول با تعبيه استنت </t>
    </r>
    <r>
      <rPr>
        <sz val="12"/>
        <color theme="1"/>
        <rFont val="Calibri"/>
        <family val="2"/>
        <charset val="1"/>
      </rPr>
      <t>(</t>
    </r>
    <r>
      <rPr>
        <sz val="12"/>
        <color theme="1"/>
        <rFont val="B Traffic"/>
        <charset val="178"/>
      </rPr>
      <t>در هر رگ فقط يکبار قابل گزارش مي باشد</t>
    </r>
    <r>
      <rPr>
        <sz val="12"/>
        <color theme="1"/>
        <rFont val="Calibri"/>
        <family val="2"/>
        <charset val="1"/>
      </rPr>
      <t>)</t>
    </r>
  </si>
  <si>
    <t>69</t>
  </si>
  <si>
    <t>استفاده از فیلتر وایر در اعمال آنژیوپلاستی در عروق بای پس شده و عروق محیطی</t>
  </si>
  <si>
    <r>
      <rPr>
        <sz val="12"/>
        <color theme="1"/>
        <rFont val="B Traffic"/>
        <charset val="178"/>
      </rPr>
      <t>بالون آنژيوپلاستي، باز يا از طريق پوست عروق کرونر يا محيطي اعم از وريدي يا شرياني شامل کاروتيد، کليوي يا عروق احشايي، اندامها، ريوي، آئورت، ايلياک، فمورال</t>
    </r>
    <r>
      <rPr>
        <sz val="12"/>
        <color theme="1"/>
        <rFont val="Calibri"/>
        <family val="2"/>
        <charset val="1"/>
      </rPr>
      <t xml:space="preserve">- </t>
    </r>
    <r>
      <rPr>
        <sz val="12"/>
        <color theme="1"/>
        <rFont val="B Traffic"/>
        <charset val="178"/>
      </rPr>
      <t xml:space="preserve">پوپليتئال هر رگ اضافي ديگري غير از رگ اول بدون تعبيه استنت  </t>
    </r>
    <r>
      <rPr>
        <sz val="12"/>
        <color theme="1"/>
        <rFont val="Calibri"/>
        <family val="2"/>
        <charset val="1"/>
      </rPr>
      <t>(</t>
    </r>
    <r>
      <rPr>
        <sz val="12"/>
        <color theme="1"/>
        <rFont val="B Traffic"/>
        <charset val="178"/>
      </rPr>
      <t>در هر رگ فقط يکبار قابل گزارش مي باشد</t>
    </r>
    <r>
      <rPr>
        <sz val="12"/>
        <color theme="1"/>
        <rFont val="Calibri"/>
        <family val="2"/>
        <charset val="1"/>
      </rPr>
      <t>)</t>
    </r>
  </si>
  <si>
    <r>
      <rPr>
        <sz val="12"/>
        <color rgb="FF000000"/>
        <rFont val="Calibri"/>
        <family val="2"/>
        <charset val="1"/>
      </rPr>
      <t>(</t>
    </r>
    <r>
      <rPr>
        <sz val="12"/>
        <color rgb="FF000000"/>
        <rFont val="B Traffic"/>
        <charset val="178"/>
      </rPr>
      <t>ملاک محاسبه اين کد، ضميمه بودن فيلم آنژيوگرافي مي باشد</t>
    </r>
    <r>
      <rPr>
        <sz val="12"/>
        <color rgb="FF000000"/>
        <rFont val="Calibri"/>
        <family val="2"/>
        <charset val="1"/>
      </rPr>
      <t>)</t>
    </r>
  </si>
  <si>
    <t>49</t>
  </si>
  <si>
    <r>
      <rPr>
        <sz val="12"/>
        <color theme="1"/>
        <rFont val="B Traffic"/>
        <charset val="178"/>
      </rPr>
      <t xml:space="preserve">آنژیوپلاستی </t>
    </r>
    <r>
      <rPr>
        <sz val="12"/>
        <color rgb="FF000000"/>
        <rFont val="Calibri"/>
        <family val="2"/>
        <charset val="1"/>
      </rPr>
      <t>Chronic Total Occlusion یا CTO به همراه تعبیه یک استنت براساس استاندارد و دستورالعمل ابلاغی وزارت بهداشت، درمان و آموزش پزشکی</t>
    </r>
  </si>
  <si>
    <r>
      <rPr>
        <sz val="12"/>
        <color theme="1"/>
        <rFont val="B Traffic"/>
        <charset val="178"/>
      </rPr>
      <t xml:space="preserve">آنژیوپلاستی </t>
    </r>
    <r>
      <rPr>
        <sz val="12"/>
        <color rgb="FF000000"/>
        <rFont val="Calibri"/>
        <family val="2"/>
        <charset val="1"/>
      </rPr>
      <t>Chronic Total Occlusion یا CTO رتروگراد به همراه تعبیه یک استنت براساس استاندارد و دستورالعمل ابلاغی وزارت بهداشت، درمان و آموزش پزشکی</t>
    </r>
  </si>
  <si>
    <r>
      <rPr>
        <sz val="12"/>
        <color theme="1"/>
        <rFont val="B Traffic"/>
        <charset val="178"/>
      </rPr>
      <t xml:space="preserve">آنژیوپلاستی </t>
    </r>
    <r>
      <rPr>
        <sz val="12"/>
        <color rgb="FF000000"/>
        <rFont val="Calibri"/>
        <family val="2"/>
        <charset val="1"/>
      </rPr>
      <t>Unprotected Left Main به همراه تعبیه یک استنت</t>
    </r>
  </si>
  <si>
    <r>
      <rPr>
        <sz val="12"/>
        <color theme="1"/>
        <rFont val="B Traffic"/>
        <charset val="178"/>
      </rPr>
      <t xml:space="preserve">سپتال </t>
    </r>
    <r>
      <rPr>
        <sz val="12"/>
        <color rgb="FF000000"/>
        <rFont val="Calibri"/>
        <family val="2"/>
        <charset val="1"/>
      </rPr>
      <t>Ablation همراه با تزریق الکل برای درمان HCM</t>
    </r>
  </si>
  <si>
    <r>
      <rPr>
        <sz val="12"/>
        <color theme="1"/>
        <rFont val="Calibri"/>
        <family val="2"/>
        <charset val="1"/>
      </rPr>
      <t>Primary</t>
    </r>
    <r>
      <rPr>
        <sz val="12"/>
        <color rgb="FF000000"/>
        <rFont val="Calibri"/>
        <family val="2"/>
        <charset val="1"/>
      </rPr>
      <t xml:space="preserve"> PCI در Culprit Lession در Acute STEMI یا شوک کاردیوژنیک با تعبیه یک استنت</t>
    </r>
  </si>
  <si>
    <t>(کد آنژیوگرافی عروق کرونر همزمان با این کد قابل گزارش و اخذ می‌باشد)</t>
  </si>
  <si>
    <t>والولوپلاستی دریچه آئورت؛ از طریق پوست</t>
  </si>
  <si>
    <t xml:space="preserve">والولوپلاستی دریچه میترال یا تریکوسپید به همراه سپتوستومی؛ از طریق پوست </t>
  </si>
  <si>
    <t>والولوپلاستی دریچه ریوی؛ از طریق پوست</t>
  </si>
  <si>
    <r>
      <rPr>
        <sz val="12"/>
        <color theme="1"/>
        <rFont val="B Traffic"/>
        <charset val="178"/>
      </rPr>
      <t xml:space="preserve">تعویض دریچه از راه کاتتر کارگذاری یا </t>
    </r>
    <r>
      <rPr>
        <sz val="12"/>
        <color rgb="FF000000"/>
        <rFont val="Calibri"/>
        <family val="2"/>
        <charset val="1"/>
      </rPr>
      <t>Transcatheter Aortic Valve</t>
    </r>
    <r>
      <rPr>
        <sz val="12"/>
        <color rgb="FF000000"/>
        <rFont val="Times New Roman"/>
        <family val="1"/>
        <charset val="1"/>
      </rPr>
      <t xml:space="preserve"> Implantation (TAVI) Transcatheter Aortic Valve Implantation (TAVI)</t>
    </r>
    <r>
      <rPr>
        <sz val="12"/>
        <color rgb="FF000000"/>
        <rFont val="Calibri"/>
        <family val="2"/>
        <charset val="1"/>
      </rPr>
      <t>)</t>
    </r>
  </si>
  <si>
    <r>
      <rPr>
        <sz val="12"/>
        <color theme="1"/>
        <rFont val="B Traffic"/>
        <charset val="178"/>
      </rPr>
      <t>اندارترکتومی اینترونشنال عروق کرونر یا محیطی اعم از وریدی یا شریانی شامل کاروتید، کلیوی یا عروق احشایی، اندام‌ها، ریوی، آئورت، ایلیاک، فمورال</t>
    </r>
    <r>
      <rPr>
        <sz val="12"/>
        <color theme="1"/>
        <rFont val="Calibri"/>
        <family val="2"/>
        <charset val="1"/>
      </rPr>
      <t>-</t>
    </r>
    <r>
      <rPr>
        <sz val="12"/>
        <color theme="1"/>
        <rFont val="B Traffic"/>
        <charset val="178"/>
      </rPr>
      <t xml:space="preserve">پوپلیتئال و سایر موارد مشابه باز یا از طریق پوست؛ یک رگ </t>
    </r>
  </si>
  <si>
    <r>
      <rPr>
        <sz val="12"/>
        <color theme="1"/>
        <rFont val="B Traffic"/>
        <charset val="178"/>
      </rPr>
      <t>اندارترکتومی اینترونشنال عروق کرونر یا محیطی اعم از وریدی یا شریانی شامل کاروتید، کلیوی یا عروق احشایی، اندام‌ها، ریوی، آئورت، ایلیاک، فمورال</t>
    </r>
    <r>
      <rPr>
        <sz val="12"/>
        <color theme="1"/>
        <rFont val="Calibri"/>
        <family val="2"/>
        <charset val="1"/>
      </rPr>
      <t xml:space="preserve">- </t>
    </r>
    <r>
      <rPr>
        <sz val="12"/>
        <color theme="1"/>
        <rFont val="B Traffic"/>
        <charset val="178"/>
      </rPr>
      <t>پوپلیتئال و سایر موارد مشابه یا از طریق پوست؛ به ازای هر رگ اضافه</t>
    </r>
  </si>
  <si>
    <r>
      <rPr>
        <sz val="12"/>
        <color theme="1"/>
        <rFont val="Calibri"/>
        <family val="2"/>
        <charset val="1"/>
      </rPr>
      <t>ECG</t>
    </r>
    <r>
      <rPr>
        <sz val="12"/>
        <color rgb="FF000000"/>
        <rFont val="Calibri"/>
        <family val="2"/>
        <charset val="1"/>
      </rPr>
      <t xml:space="preserve"> با تفسير و گزارش</t>
    </r>
  </si>
  <si>
    <r>
      <rPr>
        <sz val="12"/>
        <color theme="1"/>
        <rFont val="B Traffic"/>
        <charset val="178"/>
      </rPr>
      <t xml:space="preserve">استرس اکوکاردیوگرافی </t>
    </r>
    <r>
      <rPr>
        <sz val="12"/>
        <color theme="1"/>
        <rFont val="Calibri"/>
        <family val="2"/>
        <charset val="1"/>
      </rPr>
      <t>(</t>
    </r>
    <r>
      <rPr>
        <sz val="12"/>
        <color theme="1"/>
        <rFont val="B Traffic"/>
        <charset val="178"/>
      </rPr>
      <t>ارگومتر یک یا تردمیل یا فارماکولژیک</t>
    </r>
    <r>
      <rPr>
        <sz val="12"/>
        <color theme="1"/>
        <rFont val="Calibri"/>
        <family val="2"/>
        <charset val="1"/>
      </rPr>
      <t xml:space="preserve">) </t>
    </r>
    <r>
      <rPr>
        <sz val="12"/>
        <color theme="1"/>
        <rFont val="B Traffic"/>
        <charset val="178"/>
      </rPr>
      <t>شامل قبل، حین و بعد با نظارت و تفسیر و گزارش پزشک</t>
    </r>
  </si>
  <si>
    <t>کاردیاک اوت پوت</t>
  </si>
  <si>
    <t>Arterial Stiffness Index</t>
  </si>
  <si>
    <t xml:space="preserve">اکوکاردیوگرافی مری حین پروسیجر دیگر </t>
  </si>
  <si>
    <t xml:space="preserve">اکوکاردیوگرافی معمولی حین پروسیجر دیگر </t>
  </si>
  <si>
    <t>(TDI)Tissue Doppler Imaging</t>
  </si>
  <si>
    <t>3D Echo</t>
  </si>
  <si>
    <t>4D Echo</t>
  </si>
  <si>
    <t>3D TEE</t>
  </si>
  <si>
    <t>خواندن فیلم آنژیوگرافی به تنهایی</t>
  </si>
  <si>
    <r>
      <rPr>
        <sz val="12"/>
        <color theme="1"/>
        <rFont val="B Traffic"/>
        <charset val="178"/>
      </rPr>
      <t xml:space="preserve">فلورسکوپی قلبی برای موارد موردنیاز مثل پیس‌میکر، سوان گانز و یا مال‌فانکشن دریچه </t>
    </r>
    <r>
      <rPr>
        <sz val="12"/>
        <color theme="1"/>
        <rFont val="Calibri"/>
        <family val="2"/>
        <charset val="1"/>
      </rPr>
      <t>(</t>
    </r>
    <r>
      <rPr>
        <sz val="12"/>
        <color theme="1"/>
        <rFont val="B Traffic"/>
        <charset val="178"/>
      </rPr>
      <t>این کد یکبار قابل گزارش و اخذ می‌باشد</t>
    </r>
    <r>
      <rPr>
        <sz val="12"/>
        <color theme="1"/>
        <rFont val="Calibri"/>
        <family val="2"/>
        <charset val="1"/>
      </rPr>
      <t>)</t>
    </r>
  </si>
  <si>
    <r>
      <rPr>
        <sz val="12"/>
        <color theme="1"/>
        <rFont val="Calibri"/>
        <family val="2"/>
        <charset val="1"/>
      </rPr>
      <t xml:space="preserve"> </t>
    </r>
    <r>
      <rPr>
        <sz val="12"/>
        <color rgb="FF000000"/>
        <rFont val="Calibri"/>
        <family val="2"/>
        <charset val="1"/>
      </rPr>
      <t>ECG مانیتورینگ در بخش‌های غیر از مراقبت ویژه به ازای هر 24 ساعت</t>
    </r>
  </si>
  <si>
    <r>
      <rPr>
        <sz val="12"/>
        <color rgb="FF000000"/>
        <rFont val="Calibri"/>
        <family val="2"/>
        <charset val="1"/>
      </rPr>
      <t>(</t>
    </r>
    <r>
      <rPr>
        <sz val="12"/>
        <color rgb="FF000000"/>
        <rFont val="B Traffic"/>
        <charset val="178"/>
      </rPr>
      <t xml:space="preserve">درصورت انجام مانتیورینگ از </t>
    </r>
    <r>
      <rPr>
        <sz val="12"/>
        <color rgb="FF000000"/>
        <rFont val="Calibri"/>
        <family val="2"/>
        <charset val="1"/>
      </rPr>
      <t xml:space="preserve">1 </t>
    </r>
    <r>
      <rPr>
        <sz val="12"/>
        <color rgb="FF000000"/>
        <rFont val="B Traffic"/>
        <charset val="178"/>
      </rPr>
      <t xml:space="preserve">تا </t>
    </r>
    <r>
      <rPr>
        <sz val="12"/>
        <color rgb="FF000000"/>
        <rFont val="Calibri"/>
        <family val="2"/>
        <charset val="1"/>
      </rPr>
      <t xml:space="preserve">24 </t>
    </r>
    <r>
      <rPr>
        <sz val="12"/>
        <color rgb="FF000000"/>
        <rFont val="B Traffic"/>
        <charset val="178"/>
      </rPr>
      <t>ساعت این کد فقط یک‌بار قابل گزارش می‌باشد</t>
    </r>
    <r>
      <rPr>
        <sz val="12"/>
        <color rgb="FF000000"/>
        <rFont val="Calibri"/>
        <family val="2"/>
        <charset val="1"/>
      </rPr>
      <t>)</t>
    </r>
  </si>
  <si>
    <r>
      <rPr>
        <sz val="12"/>
        <color theme="1"/>
        <rFont val="B Traffic"/>
        <charset val="178"/>
      </rPr>
      <t xml:space="preserve">هولتر </t>
    </r>
    <r>
      <rPr>
        <sz val="12"/>
        <color theme="1"/>
        <rFont val="Calibri"/>
        <family val="2"/>
        <charset val="1"/>
      </rPr>
      <t xml:space="preserve">24 ساعته فشار خون یا </t>
    </r>
    <r>
      <rPr>
        <sz val="12"/>
        <color rgb="FF000000"/>
        <rFont val="Calibri"/>
        <family val="2"/>
        <charset val="1"/>
      </rPr>
      <t xml:space="preserve">ECG با دستگاه قابل حمل شامل ثبت، تفسیر وگزارش؛ به ازای هر 24 ساعت </t>
    </r>
  </si>
  <si>
    <t>SAECG</t>
  </si>
  <si>
    <t>اکوکاردیوگرافی کامل در بیماری‌های مادرزادی</t>
  </si>
  <si>
    <t>اکوکاردیوگرافی جنین، قل اول</t>
  </si>
  <si>
    <t>اکوکاردیوگرافی جنین، هر قل اضافه</t>
  </si>
  <si>
    <t xml:space="preserve">اکوکارديوگرافي کامل در بيماران غيرمادرزادي </t>
  </si>
  <si>
    <t>اکوکاردیوگرافی از طریق مری در بیماران عادی به همراه تفسیر و گزارش</t>
  </si>
  <si>
    <t>اکو کاردیوگرافی از طریق مری در بیماران مادرزادی به همراه تفسیر و گزارش</t>
  </si>
  <si>
    <t>انجام کنتراست در حین اکوکاردیوگرافی</t>
  </si>
  <si>
    <t>تست ورزش</t>
  </si>
  <si>
    <t>کاتتریسم راست یا چپ؛ هر کدام به همراه هر تعداد تزریق، تفسیر و خواندن فیلم و گزارش</t>
  </si>
  <si>
    <t>Swan Ganz</t>
  </si>
  <si>
    <r>
      <rPr>
        <sz val="12"/>
        <color theme="1"/>
        <rFont val="B Traffic"/>
        <charset val="178"/>
      </rPr>
      <t xml:space="preserve">بیوپسی میوکارد </t>
    </r>
    <r>
      <rPr>
        <sz val="12"/>
        <color theme="1"/>
        <rFont val="Calibri"/>
        <family val="2"/>
        <charset val="1"/>
      </rPr>
      <t>(</t>
    </r>
    <r>
      <rPr>
        <sz val="12"/>
        <color theme="1"/>
        <rFont val="B Traffic"/>
        <charset val="178"/>
      </rPr>
      <t xml:space="preserve">برای هر چند نمونه </t>
    </r>
    <r>
      <rPr>
        <sz val="12"/>
        <color theme="1"/>
        <rFont val="Calibri"/>
        <family val="2"/>
        <charset val="1"/>
      </rPr>
      <t xml:space="preserve">) </t>
    </r>
  </si>
  <si>
    <t>آنژيوگرافي عروق کرونر به همراه هر تعداد تزريق اضافي در حفرات قلب با ريشه آئورت به همراه خواندن فيلم و گزارش نهائي</t>
  </si>
  <si>
    <r>
      <rPr>
        <sz val="12"/>
        <color rgb="FF000000"/>
        <rFont val="Calibri"/>
        <family val="2"/>
        <charset val="1"/>
      </rPr>
      <t>(</t>
    </r>
    <r>
      <rPr>
        <sz val="12"/>
        <color rgb="FF000000"/>
        <rFont val="B Traffic"/>
        <charset val="178"/>
      </rPr>
      <t xml:space="preserve">در صورت انجام همزمان بالون آنژيوپلاستي با استنت گذاري </t>
    </r>
    <r>
      <rPr>
        <sz val="12"/>
        <color rgb="FF000000"/>
        <rFont val="Calibri"/>
        <family val="2"/>
        <charset val="1"/>
      </rPr>
      <t xml:space="preserve">100 </t>
    </r>
    <r>
      <rPr>
        <sz val="12"/>
        <color rgb="FF000000"/>
        <rFont val="B Traffic"/>
        <charset val="178"/>
      </rPr>
      <t>درصد اين کد قابل محاسبه و اخذ مي‌باشد</t>
    </r>
    <r>
      <rPr>
        <sz val="12"/>
        <color rgb="FF000000"/>
        <rFont val="Calibri"/>
        <family val="2"/>
        <charset val="1"/>
      </rPr>
      <t>) (</t>
    </r>
    <r>
      <rPr>
        <sz val="12"/>
        <color rgb="FF000000"/>
        <rFont val="B Traffic"/>
        <charset val="178"/>
      </rPr>
      <t xml:space="preserve">در صورت انجام آنژيوگرافي عروق محيطي با عروق كرونر، </t>
    </r>
    <r>
      <rPr>
        <sz val="12"/>
        <color rgb="FF000000"/>
        <rFont val="Calibri"/>
        <family val="2"/>
        <charset val="1"/>
      </rPr>
      <t xml:space="preserve">50 </t>
    </r>
    <r>
      <rPr>
        <sz val="12"/>
        <color rgb="FF000000"/>
        <rFont val="B Traffic"/>
        <charset val="178"/>
      </rPr>
      <t>درصد ارزش نسبي خدمات مربوطه علاوه بر اين كد قابل محاسبه و گزارش مي‌باشد</t>
    </r>
    <r>
      <rPr>
        <sz val="12"/>
        <color rgb="FF000000"/>
        <rFont val="Calibri"/>
        <family val="2"/>
        <charset val="1"/>
      </rPr>
      <t>)</t>
    </r>
  </si>
  <si>
    <r>
      <rPr>
        <sz val="12"/>
        <color theme="1"/>
        <rFont val="B Traffic"/>
        <charset val="178"/>
      </rPr>
      <t xml:space="preserve">آنژیوگرافی عروق بای پس شده با آنژیوگرافی عروق </t>
    </r>
    <r>
      <rPr>
        <sz val="12"/>
        <color rgb="FF000000"/>
        <rFont val="Calibri"/>
        <family val="2"/>
        <charset val="1"/>
      </rPr>
      <t>native به همراه هر تعداد تزریق اضافه و خواندن فیلم و گزارش نهائی</t>
    </r>
  </si>
  <si>
    <t>کاتتریسم چپ و راست غیر مادرزادی به همراه هر تعداد تزریق، تفسیر و خواندن فیلم و گزارش</t>
  </si>
  <si>
    <t>ترکیب کاتتریسم قلب راست و چپ به همراه آنژیوگرافی عروق کرونر در بیماریهای غیرمادرزادی شامل هر تعداد تزریق، تفسیر و خواندن فیلم و گزارش</t>
  </si>
  <si>
    <t>کاتتریسم راست یا چپ، هر کدام به تنهایی؛ برای بیماران مادرزادی شامل هر تعداد تزریق، تفسیر و خواندن فیلم و گزارش</t>
  </si>
  <si>
    <t>ترکیب کاتتریسم چپ و راست در بیماران با مشکلات مادر زادی به همراه هر تعداد تزریق، تفسیر و خواندن فیلم و گزارش و اکسیمتری در صورت نیاز</t>
  </si>
  <si>
    <t>ترکیب کاتتریسم قلب راست و چپ به همراه آنژیوگرافی عروق کرونر در بیماران با مشکلات مادر زادی</t>
  </si>
  <si>
    <r>
      <rPr>
        <sz val="12"/>
        <color theme="1"/>
        <rFont val="B Traffic"/>
        <charset val="178"/>
      </rPr>
      <t>اندازه گیری فشار داخل کرونر (</t>
    </r>
    <r>
      <rPr>
        <sz val="12"/>
        <color rgb="FF000000"/>
        <rFont val="Calibri"/>
        <family val="2"/>
        <charset val="1"/>
      </rPr>
      <t>FFR) رگ اول</t>
    </r>
  </si>
  <si>
    <r>
      <rPr>
        <sz val="12"/>
        <color theme="1"/>
        <rFont val="Calibri"/>
        <family val="2"/>
        <charset val="1"/>
      </rPr>
      <t>FFR</t>
    </r>
    <r>
      <rPr>
        <sz val="12"/>
        <color rgb="FF000000"/>
        <rFont val="Calibri"/>
        <family val="2"/>
        <charset val="1"/>
      </rPr>
      <t xml:space="preserve"> هر رگ اضافه</t>
    </r>
  </si>
  <si>
    <r>
      <rPr>
        <sz val="12"/>
        <color theme="1"/>
        <rFont val="B Traffic"/>
        <charset val="178"/>
      </rPr>
      <t xml:space="preserve">بستن </t>
    </r>
    <r>
      <rPr>
        <sz val="12"/>
        <color rgb="FF000000"/>
        <rFont val="Calibri"/>
        <family val="2"/>
        <charset val="1"/>
      </rPr>
      <t>ASD یا PFO</t>
    </r>
    <r>
      <rPr>
        <sz val="12"/>
        <color rgb="FF000000"/>
        <rFont val="B Traffic"/>
        <charset val="178"/>
      </rPr>
      <t>؛ از طریق پوست</t>
    </r>
  </si>
  <si>
    <r>
      <rPr>
        <sz val="12"/>
        <color theme="1"/>
        <rFont val="B Traffic"/>
        <charset val="178"/>
      </rPr>
      <t xml:space="preserve">بستن </t>
    </r>
    <r>
      <rPr>
        <sz val="12"/>
        <color rgb="FF000000"/>
        <rFont val="Calibri"/>
        <family val="2"/>
        <charset val="1"/>
      </rPr>
      <t>VSD</t>
    </r>
    <r>
      <rPr>
        <sz val="12"/>
        <color rgb="FF000000"/>
        <rFont val="B Traffic"/>
        <charset val="178"/>
      </rPr>
      <t xml:space="preserve">؛ از طریق پوست </t>
    </r>
  </si>
  <si>
    <r>
      <rPr>
        <sz val="12"/>
        <color rgb="FF000000"/>
        <rFont val="Calibri"/>
        <family val="2"/>
        <charset val="1"/>
      </rPr>
      <t>(</t>
    </r>
    <r>
      <rPr>
        <sz val="12"/>
        <color rgb="FF000000"/>
        <rFont val="B Traffic"/>
        <charset val="178"/>
      </rPr>
      <t xml:space="preserve">برای خدمات اکوکاردیوگرافی انجام شده علاوه بر اقدامات کدهای </t>
    </r>
    <r>
      <rPr>
        <sz val="12"/>
        <color rgb="FF000000"/>
        <rFont val="Calibri"/>
        <family val="2"/>
        <charset val="1"/>
      </rPr>
      <t>900880</t>
    </r>
    <r>
      <rPr>
        <sz val="12"/>
        <color rgb="FF000000"/>
        <rFont val="B Traffic"/>
        <charset val="178"/>
      </rPr>
      <t xml:space="preserve">، </t>
    </r>
    <r>
      <rPr>
        <sz val="12"/>
        <color rgb="FF000000"/>
        <rFont val="Calibri"/>
        <family val="2"/>
        <charset val="1"/>
      </rPr>
      <t xml:space="preserve">900875 </t>
    </r>
    <r>
      <rPr>
        <sz val="12"/>
        <color rgb="FF000000"/>
        <rFont val="B Traffic"/>
        <charset val="178"/>
      </rPr>
      <t xml:space="preserve">به کدهای </t>
    </r>
    <r>
      <rPr>
        <sz val="12"/>
        <color rgb="FF000000"/>
        <rFont val="Calibri"/>
        <family val="2"/>
        <charset val="1"/>
      </rPr>
      <t xml:space="preserve">900780 </t>
    </r>
    <r>
      <rPr>
        <sz val="12"/>
        <color rgb="FF000000"/>
        <rFont val="B Traffic"/>
        <charset val="178"/>
      </rPr>
      <t xml:space="preserve">تا </t>
    </r>
    <r>
      <rPr>
        <sz val="12"/>
        <color rgb="FF000000"/>
        <rFont val="Calibri"/>
        <family val="2"/>
        <charset val="1"/>
      </rPr>
      <t xml:space="preserve">900795 900930 </t>
    </r>
    <r>
      <rPr>
        <sz val="12"/>
        <color rgb="FF000000"/>
        <rFont val="B Traffic"/>
        <charset val="178"/>
      </rPr>
      <t>حسب مورد مراجعه گردد</t>
    </r>
    <r>
      <rPr>
        <sz val="12"/>
        <color rgb="FF000000"/>
        <rFont val="Calibri"/>
        <family val="2"/>
        <charset val="1"/>
      </rPr>
      <t>)</t>
    </r>
  </si>
  <si>
    <t>انجام سپتوستومی دهیلزی برای دسترسی به دهلیز چپ</t>
  </si>
  <si>
    <r>
      <rPr>
        <sz val="12"/>
        <color theme="1"/>
        <rFont val="B Traffic"/>
        <charset val="178"/>
      </rPr>
      <t xml:space="preserve">ترسیم الکتروفیزیولوژیک سه بعدی داخل قلبی </t>
    </r>
    <r>
      <rPr>
        <sz val="12"/>
        <color theme="1"/>
        <rFont val="Calibri"/>
        <family val="2"/>
        <charset val="1"/>
      </rPr>
      <t>3</t>
    </r>
    <r>
      <rPr>
        <sz val="12"/>
        <color rgb="FF000000"/>
        <rFont val="Calibri"/>
        <family val="2"/>
        <charset val="1"/>
      </rPr>
      <t>D mapping</t>
    </r>
  </si>
  <si>
    <r>
      <rPr>
        <sz val="12"/>
        <color theme="1"/>
        <rFont val="B Traffic"/>
        <charset val="178"/>
      </rPr>
      <t>مطالعه الکتروفیزیولوژی قلب (</t>
    </r>
    <r>
      <rPr>
        <sz val="12"/>
        <color rgb="FF000000"/>
        <rFont val="Calibri"/>
        <family val="2"/>
        <charset val="1"/>
      </rPr>
      <t xml:space="preserve">EPS) تنها شامل کلیه مراحل مورد نیاز و گزارش نهایی شامل هیس باندل و بررسی سینوس Node </t>
    </r>
  </si>
  <si>
    <t>مطالعه الکتروفیزیولوژیک قلب همراه با نقشه برداری وتجویز دارو با بررسی تاثیر دارو و کلیه مراحل و گزارش</t>
  </si>
  <si>
    <r>
      <rPr>
        <sz val="12"/>
        <color theme="1"/>
        <rFont val="B Traffic"/>
        <charset val="178"/>
      </rPr>
      <t xml:space="preserve">ارزیابی الکتروفیزیولوژیک </t>
    </r>
    <r>
      <rPr>
        <sz val="12"/>
        <color rgb="FF000000"/>
        <rFont val="Calibri"/>
        <family val="2"/>
        <charset val="1"/>
      </rPr>
      <t>ICD یک یا دو حفر ه‌ای شامل ارزیابی DFT</t>
    </r>
    <r>
      <rPr>
        <sz val="12"/>
        <color rgb="FF000000"/>
        <rFont val="B Traffic"/>
        <charset val="178"/>
      </rPr>
      <t xml:space="preserve">، القای آریتمی، بررسی حساسیت و </t>
    </r>
    <r>
      <rPr>
        <sz val="12"/>
        <color rgb="FF000000"/>
        <rFont val="Calibri"/>
        <family val="2"/>
        <charset val="1"/>
      </rPr>
      <t>Pacing برای توقف آریتمی، در زمان Implant اولیه یا Replacement</t>
    </r>
  </si>
  <si>
    <r>
      <rPr>
        <sz val="12"/>
        <color theme="1"/>
        <rFont val="B Traffic"/>
        <charset val="178"/>
      </rPr>
      <t xml:space="preserve">با بررسی </t>
    </r>
    <r>
      <rPr>
        <sz val="12"/>
        <color rgb="FF000000"/>
        <rFont val="Calibri"/>
        <family val="2"/>
        <charset val="1"/>
      </rPr>
      <t xml:space="preserve">ICD Generator (آنالیز و پروگرامینگ در زمان Implant یا Replacement) </t>
    </r>
  </si>
  <si>
    <r>
      <rPr>
        <sz val="12"/>
        <color rgb="FF000000"/>
        <rFont val="Calibri"/>
        <family val="2"/>
        <charset val="1"/>
      </rPr>
      <t>(</t>
    </r>
    <r>
      <rPr>
        <sz val="12"/>
        <color rgb="FF000000"/>
        <rFont val="B Traffic"/>
        <charset val="178"/>
      </rPr>
      <t xml:space="preserve">برای آنالیز الکترونیک بعدی یا دوره‌ای و یا برنامه‌ریزی مجدد دفیبریلاتور پیسینگ یک یا دو حفره‌ای به کد </t>
    </r>
    <r>
      <rPr>
        <sz val="12"/>
        <color rgb="FF000000"/>
        <rFont val="Calibri"/>
        <family val="2"/>
        <charset val="1"/>
      </rPr>
      <t xml:space="preserve">900955 </t>
    </r>
    <r>
      <rPr>
        <sz val="12"/>
        <color rgb="FF000000"/>
        <rFont val="B Traffic"/>
        <charset val="178"/>
      </rPr>
      <t xml:space="preserve">و </t>
    </r>
    <r>
      <rPr>
        <sz val="12"/>
        <color rgb="FF000000"/>
        <rFont val="Calibri"/>
        <family val="2"/>
        <charset val="1"/>
      </rPr>
      <t xml:space="preserve">900910 </t>
    </r>
    <r>
      <rPr>
        <sz val="12"/>
        <color rgb="FF000000"/>
        <rFont val="B Traffic"/>
        <charset val="178"/>
      </rPr>
      <t>مراجعه کنید</t>
    </r>
    <r>
      <rPr>
        <sz val="12"/>
        <color rgb="FF000000"/>
        <rFont val="Calibri"/>
        <family val="2"/>
        <charset val="1"/>
      </rPr>
      <t>)</t>
    </r>
  </si>
  <si>
    <r>
      <rPr>
        <sz val="12"/>
        <color theme="1"/>
        <rFont val="B Traffic"/>
        <charset val="178"/>
      </rPr>
      <t xml:space="preserve">ارزيابي الكتروفيزيولوژيك پیس‌میگر يك يا دو حفره‌اي به همراه آناليز پروگرامينگ در زمان </t>
    </r>
    <r>
      <rPr>
        <sz val="12"/>
        <color rgb="FF000000"/>
        <rFont val="Calibri"/>
        <family val="2"/>
        <charset val="1"/>
      </rPr>
      <t>Implant اوليه يا Replacement</t>
    </r>
  </si>
  <si>
    <r>
      <rPr>
        <sz val="12"/>
        <color theme="1"/>
        <rFont val="B Traffic"/>
        <charset val="178"/>
      </rPr>
      <t xml:space="preserve">آنالیز الکترونیک بعدی یا دوره‌ای و یا برنامه‌ریزی مجدد </t>
    </r>
    <r>
      <rPr>
        <sz val="12"/>
        <color rgb="FF000000"/>
        <rFont val="Calibri"/>
        <family val="2"/>
        <charset val="1"/>
      </rPr>
      <t>ICD</t>
    </r>
  </si>
  <si>
    <r>
      <rPr>
        <sz val="12"/>
        <color theme="1"/>
        <rFont val="B Traffic"/>
        <charset val="178"/>
      </rPr>
      <t xml:space="preserve">مطالعه الکتروفيزيولوژيک قلب همراه با نقشه‌برداري و ابليشن براي </t>
    </r>
    <r>
      <rPr>
        <sz val="12"/>
        <color rgb="FF000000"/>
        <rFont val="Calibri"/>
        <family val="2"/>
        <charset val="1"/>
      </rPr>
      <t>AVNRT,WPW/, AVRT,AT, AV Node Ablation</t>
    </r>
    <r>
      <rPr>
        <sz val="12"/>
        <color rgb="FF000000"/>
        <rFont val="B Traffic"/>
        <charset val="178"/>
      </rPr>
      <t xml:space="preserve">؛ به هر روش، به هر تعداد لازم شامل کلیه مراحل آن با یا بدون کاتتریسم چپ با گزار ش نهایی </t>
    </r>
  </si>
  <si>
    <r>
      <rPr>
        <sz val="12"/>
        <color theme="1"/>
        <rFont val="B Traffic"/>
        <charset val="178"/>
      </rPr>
      <t xml:space="preserve">مطالعه الکتروفيزيولوژيک قلب همراه با نقشه برداري و ابليشن براي </t>
    </r>
    <r>
      <rPr>
        <sz val="12"/>
        <color rgb="FF000000"/>
        <rFont val="Calibri"/>
        <family val="2"/>
        <charset val="1"/>
      </rPr>
      <t>AFL,AF,VT</t>
    </r>
    <r>
      <rPr>
        <sz val="12"/>
        <color rgb="FF000000"/>
        <rFont val="B Traffic"/>
        <charset val="178"/>
      </rPr>
      <t xml:space="preserve">، </t>
    </r>
    <r>
      <rPr>
        <sz val="12"/>
        <color rgb="FF000000"/>
        <rFont val="Calibri"/>
        <family val="2"/>
        <charset val="1"/>
      </rPr>
      <t>PVC ؛ به هر روش، به هر تعداد لازم شامل کلیه مراحل آن با یا بدون کاتتریسم چپ با گزار ش نهایی</t>
    </r>
  </si>
  <si>
    <r>
      <rPr>
        <sz val="12"/>
        <color theme="1"/>
        <rFont val="Calibri"/>
        <family val="2"/>
        <charset val="1"/>
      </rPr>
      <t>Ablation</t>
    </r>
    <r>
      <rPr>
        <sz val="12"/>
        <color rgb="FF000000"/>
        <rFont val="Calibri"/>
        <family val="2"/>
        <charset val="1"/>
      </rPr>
      <t xml:space="preserve"> آریتمی از طریق اپیکاردیال</t>
    </r>
  </si>
  <si>
    <r>
      <rPr>
        <sz val="12"/>
        <color theme="1"/>
        <rFont val="B Traffic"/>
        <charset val="178"/>
      </rPr>
      <t xml:space="preserve">ارزیابی عملکرد قلبی عروقی با بررسی </t>
    </r>
    <r>
      <rPr>
        <sz val="12"/>
        <color rgb="FF000000"/>
        <rFont val="Calibri"/>
        <family val="2"/>
        <charset val="1"/>
      </rPr>
      <t xml:space="preserve">Tilt test با مانتیورینگ دائم ECG و مانیتورینگ مکرر BP با یا بدون مداخله دارویی </t>
    </r>
  </si>
  <si>
    <r>
      <rPr>
        <sz val="12"/>
        <color rgb="FF000000"/>
        <rFont val="Calibri"/>
        <family val="2"/>
        <charset val="1"/>
      </rPr>
      <t>(</t>
    </r>
    <r>
      <rPr>
        <sz val="12"/>
        <color rgb="FF000000"/>
        <rFont val="B Traffic"/>
        <charset val="178"/>
      </rPr>
      <t xml:space="preserve">برای بررسی عملکرد سیستم عصبی خودکار به کد </t>
    </r>
    <r>
      <rPr>
        <sz val="12"/>
        <color rgb="FF000000"/>
        <rFont val="Calibri"/>
        <family val="2"/>
        <charset val="1"/>
      </rPr>
      <t xml:space="preserve">901305 </t>
    </r>
    <r>
      <rPr>
        <sz val="12"/>
        <color rgb="FF000000"/>
        <rFont val="B Traffic"/>
        <charset val="178"/>
      </rPr>
      <t xml:space="preserve">تا </t>
    </r>
    <r>
      <rPr>
        <sz val="12"/>
        <color rgb="FF000000"/>
        <rFont val="Calibri"/>
        <family val="2"/>
        <charset val="1"/>
      </rPr>
      <t xml:space="preserve">901315 </t>
    </r>
    <r>
      <rPr>
        <sz val="12"/>
        <color rgb="FF000000"/>
        <rFont val="B Traffic"/>
        <charset val="178"/>
      </rPr>
      <t>رجوع کنید</t>
    </r>
    <r>
      <rPr>
        <sz val="12"/>
        <color rgb="FF000000"/>
        <rFont val="Calibri"/>
        <family val="2"/>
        <charset val="1"/>
      </rPr>
      <t>)</t>
    </r>
  </si>
  <si>
    <r>
      <rPr>
        <sz val="12"/>
        <color theme="1"/>
        <rFont val="B Traffic"/>
        <charset val="178"/>
      </rPr>
      <t>اکوی داخل قلبی (</t>
    </r>
    <r>
      <rPr>
        <sz val="12"/>
        <color rgb="FF000000"/>
        <rFont val="Calibri"/>
        <family val="2"/>
        <charset val="1"/>
      </rPr>
      <t>ICE)</t>
    </r>
  </si>
  <si>
    <t>بیوامپدانس، توراسیک، الکتریکال</t>
  </si>
  <si>
    <t>پلتیسموگرافی تمام بدن، با تفسیر گزارش</t>
  </si>
  <si>
    <t>آنالیز الکترونیک سیستم پیس میکر ضدتاکی کاردی</t>
  </si>
  <si>
    <r>
      <rPr>
        <sz val="12"/>
        <color rgb="FF000000"/>
        <rFont val="Calibri"/>
        <family val="2"/>
        <charset val="1"/>
      </rPr>
      <t xml:space="preserve"> (</t>
    </r>
    <r>
      <rPr>
        <sz val="12"/>
        <color rgb="FF000000"/>
        <rFont val="B Traffic"/>
        <charset val="178"/>
      </rPr>
      <t>شامل ثبت الکترو کاردیوگراف، برنامه ریزی ابزار، القا و خاتمه تاکر کاردی از طریق پیس میکر کاشته شده و تفسیر موارد ثبت شده</t>
    </r>
    <r>
      <rPr>
        <sz val="12"/>
        <color rgb="FF000000"/>
        <rFont val="Calibri"/>
        <family val="2"/>
        <charset val="1"/>
      </rPr>
      <t>)</t>
    </r>
  </si>
  <si>
    <r>
      <rPr>
        <sz val="12"/>
        <color theme="1"/>
        <rFont val="B Traffic"/>
        <charset val="178"/>
      </rPr>
      <t>آنالیز الکترونیک سیستم ثبت گننده لوپ (</t>
    </r>
    <r>
      <rPr>
        <sz val="12"/>
        <color rgb="FF000000"/>
        <rFont val="Calibri"/>
        <family val="2"/>
        <charset val="1"/>
      </rPr>
      <t>ILR) (شامل دریافت اطلاعات ذخیره شده و ثبت شده ECG</t>
    </r>
    <r>
      <rPr>
        <sz val="12"/>
        <color rgb="FF000000"/>
        <rFont val="B Traffic"/>
        <charset val="178"/>
      </rPr>
      <t xml:space="preserve">، ارزیابی توسط پزشک و تفسیر اطلاعات </t>
    </r>
    <r>
      <rPr>
        <sz val="12"/>
        <color rgb="FF000000"/>
        <rFont val="Calibri"/>
        <family val="2"/>
        <charset val="1"/>
      </rPr>
      <t>ECG و برنامه ریزی مجدد</t>
    </r>
  </si>
  <si>
    <t>آنالیز و پروگرامینگ پیس میکر</t>
  </si>
  <si>
    <r>
      <rPr>
        <sz val="12"/>
        <color theme="1"/>
        <rFont val="B Traffic"/>
        <charset val="178"/>
      </rPr>
      <t xml:space="preserve">خدمات پزشک براي توانبخشي قلبي با </t>
    </r>
    <r>
      <rPr>
        <sz val="12"/>
        <color rgb="FF000000"/>
        <rFont val="Calibri"/>
        <family val="2"/>
        <charset val="1"/>
      </rPr>
      <t>ECG مانيتورينگ مداوم به ازاي هر جلسه</t>
    </r>
  </si>
  <si>
    <r>
      <rPr>
        <sz val="12"/>
        <color rgb="FF000000"/>
        <rFont val="Calibri"/>
        <family val="2"/>
        <charset val="1"/>
      </rPr>
      <t xml:space="preserve"> (</t>
    </r>
    <r>
      <rPr>
        <sz val="12"/>
        <color rgb="FF000000"/>
        <rFont val="B Traffic"/>
        <charset val="178"/>
      </rPr>
      <t>مطابق استانداردهاي ابلاغي وزارت بهداشت، درمان و آموزش پزشكي</t>
    </r>
    <r>
      <rPr>
        <sz val="12"/>
        <color rgb="FF000000"/>
        <rFont val="Calibri"/>
        <family val="2"/>
        <charset val="1"/>
      </rPr>
      <t>)</t>
    </r>
  </si>
  <si>
    <r>
      <rPr>
        <sz val="12"/>
        <color theme="1"/>
        <rFont val="Calibri"/>
        <family val="2"/>
        <charset val="1"/>
      </rPr>
      <t>EECP</t>
    </r>
    <r>
      <rPr>
        <sz val="12"/>
        <color rgb="FF000000"/>
        <rFont val="Calibri"/>
        <family val="2"/>
        <charset val="1"/>
      </rPr>
      <t xml:space="preserve"> (کاربرد دستگاه ضربان‌ساز متقابله خارجي) به ازاي هر جلسه</t>
    </r>
  </si>
  <si>
    <t>بررسي‌هاي فيزيولوژيك غيرتهاجمي شرايين اندام‌هاي فوقاني يا تحتاني، در يك سطح، دو طرفه</t>
  </si>
  <si>
    <r>
      <rPr>
        <sz val="12"/>
        <color rgb="FF000000"/>
        <rFont val="Calibri"/>
        <family val="2"/>
        <charset val="1"/>
      </rPr>
      <t xml:space="preserve"> (</t>
    </r>
    <r>
      <rPr>
        <sz val="12"/>
        <color rgb="FF000000"/>
        <rFont val="B Traffic"/>
        <charset val="178"/>
      </rPr>
      <t>براي مثال شاخص‌هاي نسبت فشار مچ پا به بازو، آناليز موج داپلر، پلتيسموگرافي حجمي، اندازه‌گيري فشار اكسيژن از طريق پوست</t>
    </r>
    <r>
      <rPr>
        <sz val="12"/>
        <color rgb="FF000000"/>
        <rFont val="Calibri"/>
        <family val="2"/>
        <charset val="1"/>
      </rPr>
      <t>)</t>
    </r>
  </si>
  <si>
    <r>
      <rPr>
        <sz val="12"/>
        <color theme="1"/>
        <rFont val="B Traffic"/>
        <charset val="178"/>
      </rPr>
      <t>اسپیرومتری ساده (</t>
    </r>
    <r>
      <rPr>
        <sz val="12"/>
        <color rgb="FF000000"/>
        <rFont val="Calibri"/>
        <family val="2"/>
        <charset val="1"/>
      </rPr>
      <t>SVC) شامل ظرفیت حیاتی آهسته همراه با منحنی آن در بزرگسالان</t>
    </r>
  </si>
  <si>
    <r>
      <rPr>
        <sz val="12"/>
        <color theme="1"/>
        <rFont val="B Traffic"/>
        <charset val="178"/>
      </rPr>
      <t>اسپیرومتری ساده (</t>
    </r>
    <r>
      <rPr>
        <sz val="12"/>
        <color rgb="FF000000"/>
        <rFont val="Calibri"/>
        <family val="2"/>
        <charset val="1"/>
      </rPr>
      <t>SVC) شامل ظرفیت حیاتی آهسته همراه با منحنی آن در نوزادان و اطفال زیر 2 سال</t>
    </r>
  </si>
  <si>
    <r>
      <rPr>
        <sz val="12"/>
        <color theme="1"/>
        <rFont val="B Traffic"/>
        <charset val="178"/>
      </rPr>
      <t>اسپیرمتری شامل ظرفیت حیاتی آهسته (</t>
    </r>
    <r>
      <rPr>
        <sz val="12"/>
        <color rgb="FF000000"/>
        <rFont val="Calibri"/>
        <family val="2"/>
        <charset val="1"/>
      </rPr>
      <t>SVC) ظرفیت حیاتی حداکثر اجباری (FVC)، حداکثر ظرفیت تنفسی دقیقه ای ارادی(MVV) , همراه با منحنی های حجم-جریان و حجم- زمان تنفسی</t>
    </r>
  </si>
  <si>
    <r>
      <rPr>
        <sz val="12"/>
        <color theme="1"/>
        <rFont val="B Traffic"/>
        <charset val="178"/>
      </rPr>
      <t>اسپیرمتری شامل ظرفیت حیاتی آهسته (</t>
    </r>
    <r>
      <rPr>
        <sz val="12"/>
        <color rgb="FF000000"/>
        <rFont val="Calibri"/>
        <family val="2"/>
        <charset val="1"/>
      </rPr>
      <t>SVC) ظرفیت حیاتی حداکثر اجباری (FVC)، حداکثر ظرفیت تنفسی دقیقه ای ارادی (MVV) همراه با منحنی های حجم-جریان و حجم- زمان تنفسی، قبل و بعد از دوز آزمایش برونکودیلاتور</t>
    </r>
  </si>
  <si>
    <t xml:space="preserve">ظرفیت یا حجم باقیمانده عملی به روش هلیم، روش جریان باز نیتروژن یا دیگر روش‌ها همراه با حداکثر ظرفیت تنفسی، حداکثر تهویه ارادی و ارزیابی برونکواسپاسم و منحنی جریان و حجم تنفسی </t>
  </si>
  <si>
    <r>
      <rPr>
        <sz val="12"/>
        <color rgb="FF000000"/>
        <rFont val="Calibri"/>
        <family val="2"/>
        <charset val="1"/>
      </rPr>
      <t>(</t>
    </r>
    <r>
      <rPr>
        <sz val="12"/>
        <color rgb="FF000000"/>
        <rFont val="B Traffic"/>
        <charset val="178"/>
      </rPr>
      <t>هزینه گاز به صورت جداگانه قابل محاسبه واخذ نمی‌باشد</t>
    </r>
    <r>
      <rPr>
        <sz val="12"/>
        <color rgb="FF000000"/>
        <rFont val="Calibri"/>
        <family val="2"/>
        <charset val="1"/>
      </rPr>
      <t>)</t>
    </r>
  </si>
  <si>
    <t>ارزیابی مقاومت مجاری هوای به روش اوسیلاتوری</t>
  </si>
  <si>
    <t>کاپنوگرافی یا پاسخ تنفسی به گاز کربنیک</t>
  </si>
  <si>
    <r>
      <rPr>
        <sz val="12"/>
        <color theme="1"/>
        <rFont val="B Traffic"/>
        <charset val="178"/>
      </rPr>
      <t xml:space="preserve">پاسخ تنفسی به هیپوکسی </t>
    </r>
    <r>
      <rPr>
        <sz val="12"/>
        <color theme="1"/>
        <rFont val="Calibri"/>
        <family val="2"/>
        <charset val="1"/>
      </rPr>
      <t>(</t>
    </r>
    <r>
      <rPr>
        <sz val="12"/>
        <color theme="1"/>
        <rFont val="B Traffic"/>
        <charset val="178"/>
      </rPr>
      <t>منحنی پاسخ هیپوکسی</t>
    </r>
    <r>
      <rPr>
        <sz val="12"/>
        <color theme="1"/>
        <rFont val="Calibri"/>
        <family val="2"/>
        <charset val="1"/>
      </rPr>
      <t>) (</t>
    </r>
    <r>
      <rPr>
        <sz val="12"/>
        <color theme="1"/>
        <rFont val="B Traffic"/>
        <charset val="178"/>
      </rPr>
      <t>هزینه گاز بصورت جداگانه قابل محاسبه واخذ می‌باشد</t>
    </r>
    <r>
      <rPr>
        <sz val="12"/>
        <color theme="1"/>
        <rFont val="Calibri"/>
        <family val="2"/>
        <charset val="1"/>
      </rPr>
      <t>)</t>
    </r>
  </si>
  <si>
    <r>
      <rPr>
        <sz val="12"/>
        <color theme="1"/>
        <rFont val="B Traffic"/>
        <charset val="178"/>
      </rPr>
      <t>تست تحریکی ارتفاع بالا (</t>
    </r>
    <r>
      <rPr>
        <sz val="12"/>
        <color rgb="FF000000"/>
        <rFont val="Calibri"/>
        <family val="2"/>
        <charset val="1"/>
      </rPr>
      <t>HAST) با یا بدون تیتر کردن اکسیژن اضافی با تفسیر و گزارش</t>
    </r>
  </si>
  <si>
    <t>تجویز داخل ریوی سورفکتانت توسط پزشک از راه لوله اندوتراکئال توسط پزشک</t>
  </si>
  <si>
    <r>
      <rPr>
        <sz val="12"/>
        <color theme="1"/>
        <rFont val="B Traffic"/>
        <charset val="178"/>
      </rPr>
      <t xml:space="preserve">تست پیاده روی </t>
    </r>
    <r>
      <rPr>
        <sz val="12"/>
        <color theme="1"/>
        <rFont val="Calibri"/>
        <family val="2"/>
        <charset val="1"/>
      </rPr>
      <t xml:space="preserve">6 دقیقه </t>
    </r>
    <r>
      <rPr>
        <sz val="12"/>
        <color rgb="FF000000"/>
        <rFont val="Calibri"/>
        <family val="2"/>
        <charset val="1"/>
      </rPr>
      <t xml:space="preserve">MWT6 شامل ارزیابی قد و وزن، آموزش به همراه پالس اکسی‌متری و مانیتورینگ فشارخون و ضربان قلب و تیتراسیون اکسیژن مورد نیاز جهت اصلاح هیپوکسمی </t>
    </r>
  </si>
  <si>
    <t>استرس تست قلب ریوی با اندازه‌گیری مصرف اکسیژن و گاز کربنیک در گازهای بازدمی</t>
  </si>
  <si>
    <t>تنفس آئورسل پنتادمین برای درمان یا پیشگیری از پنومونی پنوموسیستیس کارینئی یا درمان استنشاقی با تجویز آئروسل برای انسداد حاد راه هوایی، به ازای هر ساعت</t>
  </si>
  <si>
    <t>کمک تنفسي ممتد و نگهداري به کمک دستگاه تهويه مکانيکي به ازاي هر روز خارج از بخش‌هاي مراقبت‌هاي ويژه</t>
  </si>
  <si>
    <r>
      <rPr>
        <sz val="12"/>
        <color rgb="FF000000"/>
        <rFont val="Calibri"/>
        <family val="2"/>
        <charset val="1"/>
      </rPr>
      <t xml:space="preserve"> ( </t>
    </r>
    <r>
      <rPr>
        <sz val="12"/>
        <color rgb="FF000000"/>
        <rFont val="B Traffic"/>
        <charset val="178"/>
      </rPr>
      <t xml:space="preserve">به ازای </t>
    </r>
    <r>
      <rPr>
        <sz val="12"/>
        <color rgb="FF000000"/>
        <rFont val="Calibri"/>
        <family val="2"/>
        <charset val="1"/>
      </rPr>
      <t xml:space="preserve">1 </t>
    </r>
    <r>
      <rPr>
        <sz val="12"/>
        <color rgb="FF000000"/>
        <rFont val="B Traffic"/>
        <charset val="178"/>
      </rPr>
      <t xml:space="preserve">تا </t>
    </r>
    <r>
      <rPr>
        <sz val="12"/>
        <color rgb="FF000000"/>
        <rFont val="Calibri"/>
        <family val="2"/>
        <charset val="1"/>
      </rPr>
      <t xml:space="preserve">24 </t>
    </r>
    <r>
      <rPr>
        <sz val="12"/>
        <color rgb="FF000000"/>
        <rFont val="B Traffic"/>
        <charset val="178"/>
      </rPr>
      <t>ساعت یکبار این کد قابل گزارش و محاسبه می‌باشد</t>
    </r>
    <r>
      <rPr>
        <sz val="12"/>
        <color rgb="FF000000"/>
        <rFont val="Calibri"/>
        <family val="2"/>
        <charset val="1"/>
      </rPr>
      <t>)</t>
    </r>
  </si>
  <si>
    <r>
      <rPr>
        <sz val="12"/>
        <color theme="1"/>
        <rFont val="B Traffic"/>
        <charset val="178"/>
      </rPr>
      <t>تنفس ممتد با فشار مثبت راه هوايي (</t>
    </r>
    <r>
      <rPr>
        <sz val="12"/>
        <color rgb="FF000000"/>
        <rFont val="Calibri"/>
        <family val="2"/>
        <charset val="1"/>
      </rPr>
      <t>CPAP) یا BIPAP خارج از بخش‌هاي مراقبت‌هاي ويژه</t>
    </r>
  </si>
  <si>
    <r>
      <rPr>
        <sz val="12"/>
        <color theme="1"/>
        <rFont val="B Traffic"/>
        <charset val="178"/>
      </rPr>
      <t xml:space="preserve">ارزیابی و یا آموزش نحوه استفاده بیمار از مولد آئروسل، نبولایزر، ابزار </t>
    </r>
    <r>
      <rPr>
        <sz val="12"/>
        <color rgb="FF000000"/>
        <rFont val="Calibri"/>
        <family val="2"/>
        <charset val="1"/>
      </rPr>
      <t>IPPB و یا اسپری استنشاقی</t>
    </r>
  </si>
  <si>
    <r>
      <rPr>
        <sz val="12"/>
        <color theme="1"/>
        <rFont val="B Traffic"/>
        <charset val="178"/>
      </rPr>
      <t>ظرفیت انتشار مونواکسید کربن (برای مثال یک نفس، وضعیت پایدار) (</t>
    </r>
    <r>
      <rPr>
        <sz val="12"/>
        <color rgb="FF000000"/>
        <rFont val="Calibri"/>
        <family val="2"/>
        <charset val="1"/>
      </rPr>
      <t>DLCO) (هزینه دارو به صورت جداگانه قابل اخذ نمی‌باشد)</t>
    </r>
  </si>
  <si>
    <r>
      <rPr>
        <sz val="12"/>
        <color theme="1"/>
        <rFont val="B Traffic"/>
        <charset val="178"/>
      </rPr>
      <t xml:space="preserve">بررسی کمپلیانس ریوی </t>
    </r>
    <r>
      <rPr>
        <sz val="12"/>
        <color theme="1"/>
        <rFont val="Calibri"/>
        <family val="2"/>
        <charset val="1"/>
      </rPr>
      <t>(</t>
    </r>
    <r>
      <rPr>
        <sz val="12"/>
        <color theme="1"/>
        <rFont val="B Traffic"/>
        <charset val="178"/>
      </rPr>
      <t>برای مثال پلتیسموگرافی، اندازه‌گیری فشار و حجم</t>
    </r>
    <r>
      <rPr>
        <sz val="12"/>
        <color theme="1"/>
        <rFont val="Calibri"/>
        <family val="2"/>
        <charset val="1"/>
      </rPr>
      <t>)</t>
    </r>
  </si>
  <si>
    <r>
      <rPr>
        <sz val="12"/>
        <color theme="1"/>
        <rFont val="Calibri"/>
        <family val="2"/>
        <charset val="1"/>
      </rPr>
      <t xml:space="preserve"> </t>
    </r>
    <r>
      <rPr>
        <sz val="12"/>
        <color rgb="FF000000"/>
        <rFont val="Calibri"/>
        <family val="2"/>
        <charset val="1"/>
      </rPr>
      <t xml:space="preserve">Body Box شامل پلتیسموگرافی، اندازه‌گیری ظرفیت باقی مانده عملکردی (FRC)، حجم باقی مانده (RV) و ظرفیت کامل ریوی (TLC) و اندازه گیری مقاومت مجاری هوایی و همراه با اندازه گیری کامل حجم های دینامیک(توام با اسیپرومتری کامل) و استاتیک ریه </t>
    </r>
  </si>
  <si>
    <r>
      <rPr>
        <sz val="12"/>
        <color rgb="FF000000"/>
        <rFont val="Calibri"/>
        <family val="2"/>
        <charset val="1"/>
      </rPr>
      <t>(</t>
    </r>
    <r>
      <rPr>
        <sz val="12"/>
        <color rgb="FF000000"/>
        <rFont val="B Traffic"/>
        <charset val="178"/>
      </rPr>
      <t>هزینه گاز به صورت جداگانه قابل اخذ نمی‌باشد</t>
    </r>
    <r>
      <rPr>
        <sz val="12"/>
        <color rgb="FF000000"/>
        <rFont val="Calibri"/>
        <family val="2"/>
        <charset val="1"/>
      </rPr>
      <t>)</t>
    </r>
  </si>
  <si>
    <r>
      <rPr>
        <sz val="12"/>
        <color theme="1"/>
        <rFont val="B Traffic"/>
        <charset val="178"/>
      </rPr>
      <t>اندازه‌گیری فشار ماکزیم دمی و بازدمی و پاسخ مرکز تنفس به هایپرکاپنی (</t>
    </r>
    <r>
      <rPr>
        <sz val="12"/>
        <color rgb="FF000000"/>
        <rFont val="Times New Roman"/>
        <family val="1"/>
        <charset val="1"/>
      </rPr>
      <t>PIMAX,PEMAX, P0.1</t>
    </r>
    <r>
      <rPr>
        <sz val="12"/>
        <color rgb="FF000000"/>
        <rFont val="Calibri"/>
        <family val="2"/>
        <charset val="1"/>
      </rPr>
      <t xml:space="preserve">) </t>
    </r>
  </si>
  <si>
    <r>
      <rPr>
        <sz val="12"/>
        <color theme="1"/>
        <rFont val="B Traffic"/>
        <charset val="178"/>
      </rPr>
      <t>اندازه‌گیری فشار ماکزیم دمی وبازدمی و پاسخ مرکز تنفس به هایپرکاپنی (</t>
    </r>
    <r>
      <rPr>
        <sz val="12"/>
        <color rgb="FF000000"/>
        <rFont val="Calibri"/>
        <family val="2"/>
        <charset val="1"/>
      </rPr>
      <t xml:space="preserve">PIMAX,PEMAX, P0.1) همراه با Body Box </t>
    </r>
  </si>
  <si>
    <t>پالس اکسیمتری گوش یا نبض برای اشباع اکسیژن، غیرتهاجمی؛ یک یا چند بار در طول شبانه روز</t>
  </si>
  <si>
    <t>اکسیمتری خون و پالس اکسیمتری در هنگام ورزش یا احیای قلبی ریوی</t>
  </si>
  <si>
    <t>اکسیمتری خون و پالس‌اکسیمتری ممتد در طول یک شبانه روز با مانیتورینگ مداوم</t>
  </si>
  <si>
    <t>تعیین میزان دی اکسید کربن به عنوان گاز بازدمی به روش مادون قرمز</t>
  </si>
  <si>
    <r>
      <rPr>
        <sz val="12"/>
        <color theme="1"/>
        <rFont val="B Traffic"/>
        <charset val="178"/>
      </rPr>
      <t xml:space="preserve">تست‌های داخل جلدی </t>
    </r>
    <r>
      <rPr>
        <sz val="12"/>
        <color theme="1"/>
        <rFont val="Calibri"/>
        <family val="2"/>
        <charset val="1"/>
      </rPr>
      <t>(</t>
    </r>
    <r>
      <rPr>
        <sz val="12"/>
        <color theme="1"/>
        <rFont val="B Traffic"/>
        <charset val="178"/>
      </rPr>
      <t>داخل درم</t>
    </r>
    <r>
      <rPr>
        <sz val="12"/>
        <color theme="1"/>
        <rFont val="Calibri"/>
        <family val="2"/>
        <charset val="1"/>
      </rPr>
      <t>)</t>
    </r>
    <r>
      <rPr>
        <sz val="12"/>
        <color theme="1"/>
        <rFont val="B Traffic"/>
        <charset val="178"/>
      </rPr>
      <t>، برای انواع واکنش‌های فوری و تاخیری یا پچ تست یا فوتوپچ تست یا فوتو تست یا تستها غضای مخاطی چشمی یا بینی به ازای هر تست</t>
    </r>
  </si>
  <si>
    <t xml:space="preserve">تست تشخیص اکسید نیتریک در بازدم </t>
  </si>
  <si>
    <r>
      <rPr>
        <sz val="12"/>
        <color theme="1"/>
        <rFont val="B Traffic"/>
        <charset val="178"/>
      </rPr>
      <t xml:space="preserve">تست استنشاقی واکنش برونکیال </t>
    </r>
    <r>
      <rPr>
        <sz val="12"/>
        <color theme="1"/>
        <rFont val="Calibri"/>
        <family val="2"/>
        <charset val="1"/>
      </rPr>
      <t>(</t>
    </r>
    <r>
      <rPr>
        <sz val="12"/>
        <color theme="1"/>
        <rFont val="B Traffic"/>
        <charset val="178"/>
      </rPr>
      <t>بدون احتساب تست عملکرد ریوی</t>
    </r>
    <r>
      <rPr>
        <sz val="12"/>
        <color theme="1"/>
        <rFont val="Calibri"/>
        <family val="2"/>
        <charset val="1"/>
      </rPr>
      <t>)</t>
    </r>
    <r>
      <rPr>
        <sz val="12"/>
        <color theme="1"/>
        <rFont val="B Traffic"/>
        <charset val="178"/>
      </rPr>
      <t xml:space="preserve">؛ با هیستامین، متاکولین یا ترکیبات مشابه </t>
    </r>
  </si>
  <si>
    <r>
      <rPr>
        <sz val="12"/>
        <color rgb="FF000000"/>
        <rFont val="Calibri"/>
        <family val="2"/>
        <charset val="1"/>
      </rPr>
      <t>(</t>
    </r>
    <r>
      <rPr>
        <sz val="12"/>
        <color rgb="FF000000"/>
        <rFont val="B Traffic"/>
        <charset val="178"/>
      </rPr>
      <t>هزینه دارو به صورت جداگانه قابل اخذ نمی‌باشد</t>
    </r>
    <r>
      <rPr>
        <sz val="12"/>
        <color rgb="FF000000"/>
        <rFont val="Calibri"/>
        <family val="2"/>
        <charset val="1"/>
      </rPr>
      <t>)</t>
    </r>
  </si>
  <si>
    <t>تست خوراکی بررسی واکنش به دوز تدریجی و افزایشی ترکیبات خوراکی، برای مثال غذا، دارو و مواد دیگر مثل متابی سولفیت</t>
  </si>
  <si>
    <r>
      <rPr>
        <sz val="12"/>
        <color theme="1"/>
        <rFont val="B Traffic"/>
        <charset val="178"/>
      </rPr>
      <t xml:space="preserve">تست تحریکی </t>
    </r>
    <r>
      <rPr>
        <sz val="12"/>
        <color theme="1"/>
        <rFont val="Calibri"/>
        <family val="2"/>
        <charset val="1"/>
      </rPr>
      <t>(</t>
    </r>
    <r>
      <rPr>
        <sz val="12"/>
        <color theme="1"/>
        <rFont val="B Traffic"/>
        <charset val="178"/>
      </rPr>
      <t>برای مثال تست رینکل</t>
    </r>
    <r>
      <rPr>
        <sz val="12"/>
        <color theme="1"/>
        <rFont val="Calibri"/>
        <family val="2"/>
        <charset val="1"/>
      </rPr>
      <t>)</t>
    </r>
  </si>
  <si>
    <t>خدمات حرفه‌ای مربوط به ایمونوتراپی آلرژن‌ها بدون احتساب تهیه مواد آلرژن؛ به ازای هر تعداد ترزیق</t>
  </si>
  <si>
    <r>
      <rPr>
        <sz val="12"/>
        <color theme="1"/>
        <rFont val="B Traffic"/>
        <charset val="178"/>
      </rPr>
      <t xml:space="preserve">خدمات حرفه‌ای مربوط به نظارت بر تهیه و تدارک آنتی ژن‌ها برای ایمونوتراپی آلرژن؛ ویال تک دوزی </t>
    </r>
    <r>
      <rPr>
        <sz val="12"/>
        <color theme="1"/>
        <rFont val="Calibri"/>
        <family val="2"/>
        <charset val="1"/>
      </rPr>
      <t>(</t>
    </r>
    <r>
      <rPr>
        <sz val="12"/>
        <color theme="1"/>
        <rFont val="B Traffic"/>
        <charset val="178"/>
      </rPr>
      <t>با مشخص کردن تعداد ویال</t>
    </r>
    <r>
      <rPr>
        <sz val="12"/>
        <color theme="1"/>
        <rFont val="Calibri"/>
        <family val="2"/>
        <charset val="1"/>
      </rPr>
      <t>)</t>
    </r>
  </si>
  <si>
    <r>
      <rPr>
        <sz val="12"/>
        <color theme="1"/>
        <rFont val="B Traffic"/>
        <charset val="178"/>
      </rPr>
      <t xml:space="preserve">خدمات حرفه‌ای مربوط به نظارت بر تهیه و تدارک آنتی ژن‌ها برای ایمونوتراپی آلرژن </t>
    </r>
    <r>
      <rPr>
        <sz val="12"/>
        <color theme="1"/>
        <rFont val="Calibri"/>
        <family val="2"/>
        <charset val="1"/>
      </rPr>
      <t>(</t>
    </r>
    <r>
      <rPr>
        <sz val="12"/>
        <color theme="1"/>
        <rFont val="B Traffic"/>
        <charset val="178"/>
      </rPr>
      <t>با مشخص کردن تعداد دوزها</t>
    </r>
    <r>
      <rPr>
        <sz val="12"/>
        <color theme="1"/>
        <rFont val="Calibri"/>
        <family val="2"/>
        <charset val="1"/>
      </rPr>
      <t xml:space="preserve">) </t>
    </r>
    <r>
      <rPr>
        <sz val="12"/>
        <color theme="1"/>
        <rFont val="B Traffic"/>
        <charset val="178"/>
      </rPr>
      <t>به ازای هر تعداد آنتیژن نیش حشرات</t>
    </r>
  </si>
  <si>
    <r>
      <rPr>
        <sz val="12"/>
        <color theme="1"/>
        <rFont val="B Traffic"/>
        <charset val="178"/>
      </rPr>
      <t xml:space="preserve">خدمات حرفه‌ای مربوط به نظارت بر تهیه و تدارک آنتی ژن‌ها برای ایمونوتراپی آلرژن؛ یک یا چند آنتیژن </t>
    </r>
    <r>
      <rPr>
        <sz val="12"/>
        <color theme="1"/>
        <rFont val="Calibri"/>
        <family val="2"/>
        <charset val="1"/>
      </rPr>
      <t>(</t>
    </r>
    <r>
      <rPr>
        <sz val="12"/>
        <color theme="1"/>
        <rFont val="B Traffic"/>
        <charset val="178"/>
      </rPr>
      <t>با مشخص کردن تعداد دوزها</t>
    </r>
    <r>
      <rPr>
        <sz val="12"/>
        <color theme="1"/>
        <rFont val="Calibri"/>
        <family val="2"/>
        <charset val="1"/>
      </rPr>
      <t>)</t>
    </r>
  </si>
  <si>
    <r>
      <rPr>
        <sz val="12"/>
        <color theme="1"/>
        <rFont val="B Traffic"/>
        <charset val="178"/>
      </rPr>
      <t xml:space="preserve">عصاره جدا شده از کل بدن حشره گاز گیرنده </t>
    </r>
    <r>
      <rPr>
        <sz val="12"/>
        <color theme="1"/>
        <rFont val="Calibri"/>
        <family val="2"/>
        <charset val="1"/>
      </rPr>
      <t>(</t>
    </r>
    <r>
      <rPr>
        <sz val="12"/>
        <color theme="1"/>
        <rFont val="B Traffic"/>
        <charset val="178"/>
      </rPr>
      <t>یا بند پایان دیگر</t>
    </r>
    <r>
      <rPr>
        <sz val="12"/>
        <color theme="1"/>
        <rFont val="Calibri"/>
        <family val="2"/>
        <charset val="1"/>
      </rPr>
      <t>) (</t>
    </r>
    <r>
      <rPr>
        <sz val="12"/>
        <color theme="1"/>
        <rFont val="B Traffic"/>
        <charset val="178"/>
      </rPr>
      <t>با مشخص کردن تعداد دوزها</t>
    </r>
    <r>
      <rPr>
        <sz val="12"/>
        <color theme="1"/>
        <rFont val="Calibri"/>
        <family val="2"/>
        <charset val="1"/>
      </rPr>
      <t>)</t>
    </r>
  </si>
  <si>
    <t>عمل رفع حساسیت سریع</t>
  </si>
  <si>
    <r>
      <rPr>
        <sz val="12"/>
        <color theme="1"/>
        <rFont val="B Traffic"/>
        <charset val="178"/>
      </rPr>
      <t xml:space="preserve">مونیتورینگ قند خون بیش از </t>
    </r>
    <r>
      <rPr>
        <sz val="12"/>
        <color theme="1"/>
        <rFont val="Calibri"/>
        <family val="2"/>
        <charset val="1"/>
      </rPr>
      <t xml:space="preserve">72 </t>
    </r>
    <r>
      <rPr>
        <sz val="12"/>
        <color theme="1"/>
        <rFont val="B Traffic"/>
        <charset val="178"/>
      </rPr>
      <t xml:space="preserve">ساعت به وسیله اندازه‌گیری و ثبت مداوم میزان گلوکز در مایع بافت بینابینی از طریق یک سنسور زیرجلدی </t>
    </r>
    <r>
      <rPr>
        <sz val="12"/>
        <color theme="1"/>
        <rFont val="Calibri"/>
        <family val="2"/>
        <charset val="1"/>
      </rPr>
      <t>(</t>
    </r>
    <r>
      <rPr>
        <sz val="12"/>
        <color theme="1"/>
        <rFont val="B Traffic"/>
        <charset val="178"/>
      </rPr>
      <t>شامل اتصال، تنظیم کردن، آموزش بیمار،ثبت، قطع کردن، پرینت اطلاعات</t>
    </r>
    <r>
      <rPr>
        <sz val="12"/>
        <color theme="1"/>
        <rFont val="Calibri"/>
        <family val="2"/>
        <charset val="1"/>
      </rPr>
      <t>)</t>
    </r>
  </si>
  <si>
    <r>
      <rPr>
        <sz val="12"/>
        <color theme="1"/>
        <rFont val="B Traffic"/>
        <charset val="178"/>
      </rPr>
      <t>بررسی خواب و مراحل آن در آزمون‌های متعدد به منظور سنجش میزان خواب آلودگی و هوشیاری طی روز با حضور تکنولوژیست (</t>
    </r>
    <r>
      <rPr>
        <sz val="12"/>
        <color rgb="FF000000"/>
        <rFont val="Calibri"/>
        <family val="2"/>
        <charset val="1"/>
      </rPr>
      <t xml:space="preserve">MSLT یا MWT) با یک دوره کامل بستری بیمار (عمل مستقل) </t>
    </r>
  </si>
  <si>
    <r>
      <rPr>
        <sz val="12"/>
        <color theme="1"/>
        <rFont val="B Traffic"/>
        <charset val="178"/>
      </rPr>
      <t xml:space="preserve">پلي سومنوگرافي؛ مرحله بندي خواب شبانه </t>
    </r>
    <r>
      <rPr>
        <sz val="12"/>
        <color theme="1"/>
        <rFont val="Calibri"/>
        <family val="2"/>
        <charset val="1"/>
      </rPr>
      <t xml:space="preserve">(8 </t>
    </r>
    <r>
      <rPr>
        <sz val="12"/>
        <color theme="1"/>
        <rFont val="B Traffic"/>
        <charset val="178"/>
      </rPr>
      <t>ساعت يا بيشتر</t>
    </r>
    <r>
      <rPr>
        <sz val="12"/>
        <color theme="1"/>
        <rFont val="Calibri"/>
        <family val="2"/>
        <charset val="1"/>
      </rPr>
      <t xml:space="preserve">) </t>
    </r>
    <r>
      <rPr>
        <sz val="12"/>
        <color theme="1"/>
        <rFont val="B Traffic"/>
        <charset val="178"/>
      </rPr>
      <t>استفاده از حداقل پنج يا بيشتر از پارامترهاي تحليلي خواب</t>
    </r>
  </si>
  <si>
    <r>
      <rPr>
        <sz val="12"/>
        <color rgb="FF000000"/>
        <rFont val="Calibri"/>
        <family val="2"/>
        <charset val="1"/>
      </rPr>
      <t xml:space="preserve"> (</t>
    </r>
    <r>
      <rPr>
        <sz val="12"/>
        <color rgb="FF000000"/>
        <rFont val="B Traffic"/>
        <charset val="178"/>
      </rPr>
      <t xml:space="preserve">شامل </t>
    </r>
    <r>
      <rPr>
        <sz val="12"/>
        <color rgb="FF000000"/>
        <rFont val="Calibri"/>
        <family val="2"/>
        <charset val="1"/>
      </rPr>
      <t>ECG</t>
    </r>
    <r>
      <rPr>
        <sz val="12"/>
        <color rgb="FF000000"/>
        <rFont val="B Traffic"/>
        <charset val="178"/>
      </rPr>
      <t xml:space="preserve">، جريان هوا، تهويه و کوشش تنفسي، تبادل گازها با اکسيمتري، مانيتورينگ از راه پوست يا آناليز هواي آخر بازدم </t>
    </r>
    <r>
      <rPr>
        <sz val="12"/>
        <color rgb="FF000000"/>
        <rFont val="Calibri"/>
        <family val="2"/>
        <charset val="1"/>
      </rPr>
      <t>(tidal end)</t>
    </r>
    <r>
      <rPr>
        <sz val="12"/>
        <color rgb="FF000000"/>
        <rFont val="B Traffic"/>
        <charset val="178"/>
      </rPr>
      <t xml:space="preserve">، فعاليت عضلات انتهاها، حرکات ناشي از فعاليت اعصاب حرکتي </t>
    </r>
    <r>
      <rPr>
        <sz val="12"/>
        <color rgb="FF000000"/>
        <rFont val="Calibri"/>
        <family val="2"/>
        <charset val="1"/>
      </rPr>
      <t>(movement motoractivity )</t>
    </r>
    <r>
      <rPr>
        <sz val="12"/>
        <color rgb="FF000000"/>
        <rFont val="B Traffic"/>
        <charset val="178"/>
      </rPr>
      <t xml:space="preserve">، مانيتورينگ طولاني </t>
    </r>
    <r>
      <rPr>
        <sz val="12"/>
        <color rgb="FF000000"/>
        <rFont val="Calibri"/>
        <family val="2"/>
        <charset val="1"/>
      </rPr>
      <t>EEG</t>
    </r>
    <r>
      <rPr>
        <sz val="12"/>
        <color rgb="FF000000"/>
        <rFont val="B Traffic"/>
        <charset val="178"/>
      </rPr>
      <t xml:space="preserve">، نعوظ آلت، رفلاکس گاستروازوفاژيال، مانيتورينگ پيوسته فشار خون، خرخرکردن </t>
    </r>
    <r>
      <rPr>
        <sz val="12"/>
        <color rgb="FF000000"/>
        <rFont val="Calibri"/>
        <family val="2"/>
        <charset val="1"/>
      </rPr>
      <t>(Snoring)</t>
    </r>
    <r>
      <rPr>
        <sz val="12"/>
        <color rgb="FF000000"/>
        <rFont val="B Traffic"/>
        <charset val="178"/>
      </rPr>
      <t>، وضعيت هاي استقرار بدن و غيره مي باشد</t>
    </r>
    <r>
      <rPr>
        <sz val="12"/>
        <color rgb="FF000000"/>
        <rFont val="Calibri"/>
        <family val="2"/>
        <charset val="1"/>
      </rPr>
      <t xml:space="preserve">) </t>
    </r>
    <r>
      <rPr>
        <sz val="12"/>
        <color rgb="FF000000"/>
        <rFont val="B Traffic"/>
        <charset val="178"/>
      </rPr>
      <t xml:space="preserve">جهت تعيين اتفاقات غير طبيعي تنفسي، آريتمي‌هاي قلبي، اختلالات حرکتي، امواج غيرطبيعي مغزي، با شروع درمان فشار مثبت مداوم مجاري هوايي يا تهويه دو سطحي </t>
    </r>
    <r>
      <rPr>
        <sz val="12"/>
        <color rgb="FF000000"/>
        <rFont val="Calibri"/>
        <family val="2"/>
        <charset val="1"/>
      </rPr>
      <t xml:space="preserve">(CPAP) </t>
    </r>
    <r>
      <rPr>
        <sz val="12"/>
        <color rgb="FF000000"/>
        <rFont val="B Traffic"/>
        <charset val="178"/>
      </rPr>
      <t>با حضور يک تکنولوژيست همراه گزارش و تفسير و انجام مداخلات درماني</t>
    </r>
    <r>
      <rPr>
        <sz val="12"/>
        <color rgb="FF000000"/>
        <rFont val="Calibri"/>
        <family val="2"/>
        <charset val="1"/>
      </rPr>
      <t xml:space="preserve">/ </t>
    </r>
    <r>
      <rPr>
        <sz val="12"/>
        <color rgb="FF000000"/>
        <rFont val="B Traffic"/>
        <charset val="178"/>
      </rPr>
      <t xml:space="preserve">با يک دوره کامل بستري بيمار </t>
    </r>
    <r>
      <rPr>
        <sz val="12"/>
        <color rgb="FF000000"/>
        <rFont val="Calibri"/>
        <family val="2"/>
        <charset val="1"/>
      </rPr>
      <t>(</t>
    </r>
    <r>
      <rPr>
        <sz val="12"/>
        <color rgb="FF000000"/>
        <rFont val="B Traffic"/>
        <charset val="178"/>
      </rPr>
      <t>عمل مستقل</t>
    </r>
    <r>
      <rPr>
        <sz val="12"/>
        <color rgb="FF000000"/>
        <rFont val="Calibri"/>
        <family val="2"/>
        <charset val="1"/>
      </rPr>
      <t>)</t>
    </r>
  </si>
  <si>
    <r>
      <rPr>
        <sz val="12"/>
        <color theme="1"/>
        <rFont val="B Traffic"/>
        <charset val="178"/>
      </rPr>
      <t xml:space="preserve">پلي سومنوگرافي؛ مرحله بندي خواب شبانه </t>
    </r>
    <r>
      <rPr>
        <sz val="12"/>
        <color theme="1"/>
        <rFont val="Calibri"/>
        <family val="2"/>
        <charset val="1"/>
      </rPr>
      <t xml:space="preserve">(8 </t>
    </r>
    <r>
      <rPr>
        <sz val="12"/>
        <color theme="1"/>
        <rFont val="B Traffic"/>
        <charset val="178"/>
      </rPr>
      <t>ساعت يا بيشتر</t>
    </r>
    <r>
      <rPr>
        <sz val="12"/>
        <color theme="1"/>
        <rFont val="Calibri"/>
        <family val="2"/>
        <charset val="1"/>
      </rPr>
      <t xml:space="preserve">) </t>
    </r>
    <r>
      <rPr>
        <sz val="12"/>
        <color theme="1"/>
        <rFont val="B Traffic"/>
        <charset val="178"/>
      </rPr>
      <t xml:space="preserve">استفاده از حداقل پنج يا بيشتر از پارامترهاي تحليلي خواب </t>
    </r>
  </si>
  <si>
    <r>
      <rPr>
        <sz val="12"/>
        <color rgb="FF000000"/>
        <rFont val="Calibri"/>
        <family val="2"/>
        <charset val="1"/>
      </rPr>
      <t>(</t>
    </r>
    <r>
      <rPr>
        <sz val="12"/>
        <color rgb="FF000000"/>
        <rFont val="B Traffic"/>
        <charset val="178"/>
      </rPr>
      <t xml:space="preserve">شامل </t>
    </r>
    <r>
      <rPr>
        <sz val="12"/>
        <color rgb="FF000000"/>
        <rFont val="Calibri"/>
        <family val="2"/>
        <charset val="1"/>
      </rPr>
      <t>ECG</t>
    </r>
    <r>
      <rPr>
        <sz val="12"/>
        <color rgb="FF000000"/>
        <rFont val="B Traffic"/>
        <charset val="178"/>
      </rPr>
      <t xml:space="preserve">، جريان هوا، تهويه و کوشش تنفسي، تبادل گازها با اکسيمتري، مانيتورينگ از راه پوست يا آناليز هواي آخر بازدم </t>
    </r>
    <r>
      <rPr>
        <sz val="12"/>
        <color rgb="FF000000"/>
        <rFont val="Calibri"/>
        <family val="2"/>
        <charset val="1"/>
      </rPr>
      <t>(tidal end)</t>
    </r>
    <r>
      <rPr>
        <sz val="12"/>
        <color rgb="FF000000"/>
        <rFont val="B Traffic"/>
        <charset val="178"/>
      </rPr>
      <t xml:space="preserve">، فعاليت عضلات انتهاها، حرکات ناشي از فعاليت اعصاب حرکتي </t>
    </r>
    <r>
      <rPr>
        <sz val="12"/>
        <color rgb="FF000000"/>
        <rFont val="Calibri"/>
        <family val="2"/>
        <charset val="1"/>
      </rPr>
      <t>(movement motoractivity )</t>
    </r>
    <r>
      <rPr>
        <sz val="12"/>
        <color rgb="FF000000"/>
        <rFont val="B Traffic"/>
        <charset val="178"/>
      </rPr>
      <t xml:space="preserve">، مانيتورينگ طولاني </t>
    </r>
    <r>
      <rPr>
        <sz val="12"/>
        <color rgb="FF000000"/>
        <rFont val="Calibri"/>
        <family val="2"/>
        <charset val="1"/>
      </rPr>
      <t>EEG</t>
    </r>
    <r>
      <rPr>
        <sz val="12"/>
        <color rgb="FF000000"/>
        <rFont val="B Traffic"/>
        <charset val="178"/>
      </rPr>
      <t xml:space="preserve">، نعوظ آلت، رفلاکس گاستروازوفاژيال، مانيتورينگ پيوسته فشار خون، خرخرکردن </t>
    </r>
    <r>
      <rPr>
        <sz val="12"/>
        <color rgb="FF000000"/>
        <rFont val="Calibri"/>
        <family val="2"/>
        <charset val="1"/>
      </rPr>
      <t>(Snoring)</t>
    </r>
    <r>
      <rPr>
        <sz val="12"/>
        <color rgb="FF000000"/>
        <rFont val="B Traffic"/>
        <charset val="178"/>
      </rPr>
      <t>، وضعيت هاي استقرار بدن و غيره مي باشد</t>
    </r>
    <r>
      <rPr>
        <sz val="12"/>
        <color rgb="FF000000"/>
        <rFont val="Calibri"/>
        <family val="2"/>
        <charset val="1"/>
      </rPr>
      <t xml:space="preserve">) </t>
    </r>
    <r>
      <rPr>
        <sz val="12"/>
        <color rgb="FF000000"/>
        <rFont val="B Traffic"/>
        <charset val="178"/>
      </rPr>
      <t xml:space="preserve">جهت تعيين اتفاقات غير طبيعي تنفسي، آريتمي‌هاي قلبي، اختلالات حرکتي، امواج غيرطبيعي مغزي، بدون انجام مداخلات درماني با حضور يک تکنولوژيست همراه گزارش و تفسير </t>
    </r>
    <r>
      <rPr>
        <sz val="12"/>
        <color rgb="FF000000"/>
        <rFont val="Calibri"/>
        <family val="2"/>
        <charset val="1"/>
      </rPr>
      <t>(</t>
    </r>
    <r>
      <rPr>
        <sz val="12"/>
        <color rgb="FF000000"/>
        <rFont val="B Traffic"/>
        <charset val="178"/>
      </rPr>
      <t>عمل مستقل</t>
    </r>
    <r>
      <rPr>
        <sz val="12"/>
        <color rgb="FF000000"/>
        <rFont val="Calibri"/>
        <family val="2"/>
        <charset val="1"/>
      </rPr>
      <t>)</t>
    </r>
  </si>
  <si>
    <r>
      <rPr>
        <sz val="12"/>
        <color theme="1"/>
        <rFont val="B Traffic"/>
        <charset val="178"/>
      </rPr>
      <t xml:space="preserve">پلي سومنوگرافي؛ مرحله بندي خواب شبانه </t>
    </r>
    <r>
      <rPr>
        <sz val="12"/>
        <color theme="1"/>
        <rFont val="Calibri"/>
        <family val="2"/>
        <charset val="1"/>
      </rPr>
      <t xml:space="preserve">(8 </t>
    </r>
    <r>
      <rPr>
        <sz val="12"/>
        <color theme="1"/>
        <rFont val="B Traffic"/>
        <charset val="178"/>
      </rPr>
      <t>ساعت يا بيشتر</t>
    </r>
    <r>
      <rPr>
        <sz val="12"/>
        <color theme="1"/>
        <rFont val="Calibri"/>
        <family val="2"/>
        <charset val="1"/>
      </rPr>
      <t xml:space="preserve">) </t>
    </r>
    <r>
      <rPr>
        <sz val="12"/>
        <color theme="1"/>
        <rFont val="B Traffic"/>
        <charset val="178"/>
      </rPr>
      <t>شامل کلیه مراحل برای بار دوم</t>
    </r>
  </si>
  <si>
    <r>
      <rPr>
        <sz val="12"/>
        <color theme="1"/>
        <rFont val="B Traffic"/>
        <charset val="178"/>
      </rPr>
      <t xml:space="preserve">پلي سومنوگرافي؛ مرحله بندي خواب شبانه </t>
    </r>
    <r>
      <rPr>
        <sz val="12"/>
        <color theme="1"/>
        <rFont val="Calibri"/>
        <family val="2"/>
        <charset val="1"/>
      </rPr>
      <t xml:space="preserve">(8 </t>
    </r>
    <r>
      <rPr>
        <sz val="12"/>
        <color theme="1"/>
        <rFont val="B Traffic"/>
        <charset val="178"/>
      </rPr>
      <t>ساعت يا بيشتر</t>
    </r>
    <r>
      <rPr>
        <sz val="12"/>
        <color theme="1"/>
        <rFont val="Calibri"/>
        <family val="2"/>
        <charset val="1"/>
      </rPr>
      <t xml:space="preserve">) </t>
    </r>
    <r>
      <rPr>
        <sz val="12"/>
        <color theme="1"/>
        <rFont val="B Traffic"/>
        <charset val="178"/>
      </rPr>
      <t>استفاده از کمتر از پنج پارامترهاي تحليلي خواب</t>
    </r>
  </si>
  <si>
    <r>
      <rPr>
        <sz val="12"/>
        <color rgb="FF000000"/>
        <rFont val="Calibri"/>
        <family val="2"/>
        <charset val="1"/>
      </rPr>
      <t xml:space="preserve"> (</t>
    </r>
    <r>
      <rPr>
        <sz val="12"/>
        <color rgb="FF000000"/>
        <rFont val="B Traffic"/>
        <charset val="178"/>
      </rPr>
      <t xml:space="preserve">شامل </t>
    </r>
    <r>
      <rPr>
        <sz val="12"/>
        <color rgb="FF000000"/>
        <rFont val="Calibri"/>
        <family val="2"/>
        <charset val="1"/>
      </rPr>
      <t>ECG</t>
    </r>
    <r>
      <rPr>
        <sz val="12"/>
        <color rgb="FF000000"/>
        <rFont val="B Traffic"/>
        <charset val="178"/>
      </rPr>
      <t xml:space="preserve">، جريان هوا، تهويه و کوشش تنفسي، تبادل گازها با اکسيمتري، مانيتورينگ از راه پوست يا آناليز هواي آخر بازدم </t>
    </r>
    <r>
      <rPr>
        <sz val="12"/>
        <color rgb="FF000000"/>
        <rFont val="Calibri"/>
        <family val="2"/>
        <charset val="1"/>
      </rPr>
      <t>(tidal end)</t>
    </r>
    <r>
      <rPr>
        <sz val="12"/>
        <color rgb="FF000000"/>
        <rFont val="B Traffic"/>
        <charset val="178"/>
      </rPr>
      <t xml:space="preserve">، فعاليت عضلات انتهاها، حرکات ناشي از فعاليت اعصاب حرکتي </t>
    </r>
    <r>
      <rPr>
        <sz val="12"/>
        <color rgb="FF000000"/>
        <rFont val="Calibri"/>
        <family val="2"/>
        <charset val="1"/>
      </rPr>
      <t>(movement motoractivity )</t>
    </r>
    <r>
      <rPr>
        <sz val="12"/>
        <color rgb="FF000000"/>
        <rFont val="B Traffic"/>
        <charset val="178"/>
      </rPr>
      <t xml:space="preserve">، مانيتورينگ طولاني </t>
    </r>
    <r>
      <rPr>
        <sz val="12"/>
        <color rgb="FF000000"/>
        <rFont val="Calibri"/>
        <family val="2"/>
        <charset val="1"/>
      </rPr>
      <t>EEG</t>
    </r>
    <r>
      <rPr>
        <sz val="12"/>
        <color rgb="FF000000"/>
        <rFont val="B Traffic"/>
        <charset val="178"/>
      </rPr>
      <t xml:space="preserve">، نعوظ آلت، رفلاکس گاستروازوفاژيال، مانيتورينگ پيوسته فشار خون، خرخرکردن </t>
    </r>
    <r>
      <rPr>
        <sz val="12"/>
        <color rgb="FF000000"/>
        <rFont val="Calibri"/>
        <family val="2"/>
        <charset val="1"/>
      </rPr>
      <t>(Snoring)</t>
    </r>
    <r>
      <rPr>
        <sz val="12"/>
        <color rgb="FF000000"/>
        <rFont val="B Traffic"/>
        <charset val="178"/>
      </rPr>
      <t>، وضعيت هاي استقرار بدن و غيره مي باشد</t>
    </r>
    <r>
      <rPr>
        <sz val="12"/>
        <color rgb="FF000000"/>
        <rFont val="Calibri"/>
        <family val="2"/>
        <charset val="1"/>
      </rPr>
      <t xml:space="preserve">) </t>
    </r>
    <r>
      <rPr>
        <sz val="12"/>
        <color rgb="FF000000"/>
        <rFont val="B Traffic"/>
        <charset val="178"/>
      </rPr>
      <t xml:space="preserve">جهت تعيين اتفاقات غير طبيعي تنفسي، آريتمي‌هاي قلبي، اختلالات حرکتي، امواج غيرطبيعي مغزي، بدون انجام مداخلات درماني با حضور يک تکنولوژيست همراه گزارش و تفسير </t>
    </r>
    <r>
      <rPr>
        <sz val="12"/>
        <color rgb="FF000000"/>
        <rFont val="Calibri"/>
        <family val="2"/>
        <charset val="1"/>
      </rPr>
      <t>(</t>
    </r>
    <r>
      <rPr>
        <sz val="12"/>
        <color rgb="FF000000"/>
        <rFont val="B Traffic"/>
        <charset val="178"/>
      </rPr>
      <t>عمل مستقل</t>
    </r>
    <r>
      <rPr>
        <sz val="12"/>
        <color rgb="FF000000"/>
        <rFont val="Calibri"/>
        <family val="2"/>
        <charset val="1"/>
      </rPr>
      <t>)</t>
    </r>
  </si>
  <si>
    <r>
      <rPr>
        <sz val="12"/>
        <color theme="1"/>
        <rFont val="Calibri"/>
        <family val="2"/>
        <charset val="1"/>
      </rPr>
      <t xml:space="preserve"> </t>
    </r>
    <r>
      <rPr>
        <sz val="12"/>
        <color rgb="FF000000"/>
        <rFont val="Calibri"/>
        <family val="2"/>
        <charset val="1"/>
      </rPr>
      <t>EEG روتين در حالت خواب يا هوشياري يا کما</t>
    </r>
  </si>
  <si>
    <r>
      <rPr>
        <sz val="12"/>
        <color theme="1"/>
        <rFont val="Calibri"/>
        <family val="2"/>
        <charset val="1"/>
      </rPr>
      <t>EEG</t>
    </r>
    <r>
      <rPr>
        <sz val="12"/>
        <color rgb="FF000000"/>
        <rFont val="Calibri"/>
        <family val="2"/>
        <charset val="1"/>
      </rPr>
      <t xml:space="preserve"> يا aEEG و يا QEEG</t>
    </r>
    <r>
      <rPr>
        <sz val="12"/>
        <color rgb="FF000000"/>
        <rFont val="B Traffic"/>
        <charset val="178"/>
      </rPr>
      <t xml:space="preserve">؛ به ازاي هر </t>
    </r>
    <r>
      <rPr>
        <sz val="12"/>
        <color rgb="FF000000"/>
        <rFont val="Calibri"/>
        <family val="2"/>
        <charset val="1"/>
      </rPr>
      <t xml:space="preserve">24 ساعت در خارج از بخش مراقبت ويژه </t>
    </r>
  </si>
  <si>
    <r>
      <rPr>
        <sz val="12"/>
        <color rgb="FF000000"/>
        <rFont val="Calibri"/>
        <family val="2"/>
        <charset val="1"/>
      </rPr>
      <t>(</t>
    </r>
    <r>
      <rPr>
        <sz val="12"/>
        <color rgb="FF000000"/>
        <rFont val="B Traffic"/>
        <charset val="178"/>
      </rPr>
      <t xml:space="preserve">در صورت انجام مانيتورينگ از يک تا </t>
    </r>
    <r>
      <rPr>
        <sz val="12"/>
        <color rgb="FF000000"/>
        <rFont val="Calibri"/>
        <family val="2"/>
        <charset val="1"/>
      </rPr>
      <t xml:space="preserve">24 </t>
    </r>
    <r>
      <rPr>
        <sz val="12"/>
        <color rgb="FF000000"/>
        <rFont val="B Traffic"/>
        <charset val="178"/>
      </rPr>
      <t>ساعت اين کد فقط يکبار قابل گزارش مي باشد</t>
    </r>
    <r>
      <rPr>
        <sz val="12"/>
        <color rgb="FF000000"/>
        <rFont val="Calibri"/>
        <family val="2"/>
        <charset val="1"/>
      </rPr>
      <t>)</t>
    </r>
  </si>
  <si>
    <r>
      <rPr>
        <sz val="12"/>
        <color theme="1"/>
        <rFont val="Calibri"/>
        <family val="2"/>
        <charset val="1"/>
      </rPr>
      <t>EEG</t>
    </r>
    <r>
      <rPr>
        <sz val="12"/>
        <color rgb="FF000000"/>
        <rFont val="Calibri"/>
        <family val="2"/>
        <charset val="1"/>
      </rPr>
      <t xml:space="preserve"> تنها ارزیابی از نظر مرگ مغزی </t>
    </r>
  </si>
  <si>
    <t>الکتروکورتیکوگرام در زمان جراحی</t>
  </si>
  <si>
    <t>اندازه‌گیری و گزارش میزان و دامنه حرکت یا امتحان دستی عضلات، اندام‌ها توسط پزشک با یا بدون مقایسه با طرف سالم با گزارش</t>
  </si>
  <si>
    <t>تست تنسیلون برای میاستنی کراو</t>
  </si>
  <si>
    <t>با ثبت الکترومیوگرافیک</t>
  </si>
  <si>
    <r>
      <rPr>
        <sz val="12"/>
        <color theme="1"/>
        <rFont val="B Traffic"/>
        <charset val="178"/>
      </rPr>
      <t>انجام معاينات الکترودياگنوز (</t>
    </r>
    <r>
      <rPr>
        <sz val="12"/>
        <color rgb="FF000000"/>
        <rFont val="Calibri"/>
        <family val="2"/>
        <charset val="1"/>
      </rPr>
      <t>EMG و NCS)؛ شامل اخذ شرح حال، انجام معاينات باليني؛ انجام الكتردياگنوز و کليه خدمات مرتبط با آن از جمله موج F و H</t>
    </r>
    <r>
      <rPr>
        <sz val="12"/>
        <color rgb="FF000000"/>
        <rFont val="B Traffic"/>
        <charset val="178"/>
      </rPr>
      <t>، ارائه تشخيص و تهيه گزارش، يک اندام (کد ديگري همزمان با اين کد قابل محاسبه و اخذ نمي باشد)</t>
    </r>
  </si>
  <si>
    <r>
      <rPr>
        <sz val="12"/>
        <color theme="1"/>
        <rFont val="B Traffic"/>
        <charset val="178"/>
      </rPr>
      <t>انجام معاينات الکترودياگنوز (</t>
    </r>
    <r>
      <rPr>
        <sz val="12"/>
        <color rgb="FF000000"/>
        <rFont val="Calibri"/>
        <family val="2"/>
        <charset val="1"/>
      </rPr>
      <t>EMG و NCS)؛ شامل اخذ شرح حال، انجام معاينات باليني؛ انجام الكتردياگنوز و کليه خدمات مرتبط با آن از جمله موج F و H</t>
    </r>
    <r>
      <rPr>
        <sz val="12"/>
        <color rgb="FF000000"/>
        <rFont val="B Traffic"/>
        <charset val="178"/>
      </rPr>
      <t xml:space="preserve">، ارائه تشخيص و تهيه گزارش، دو اندام </t>
    </r>
  </si>
  <si>
    <r>
      <rPr>
        <sz val="12"/>
        <color rgb="FF000000"/>
        <rFont val="Calibri"/>
        <family val="2"/>
        <charset val="1"/>
      </rPr>
      <t>(</t>
    </r>
    <r>
      <rPr>
        <sz val="12"/>
        <color rgb="FF000000"/>
        <rFont val="B Traffic"/>
        <charset val="178"/>
      </rPr>
      <t>کد ديگري همزمان با اين کد قابل محاسبه و اخذ نمي باشد</t>
    </r>
    <r>
      <rPr>
        <sz val="12"/>
        <color rgb="FF000000"/>
        <rFont val="Calibri"/>
        <family val="2"/>
        <charset val="1"/>
      </rPr>
      <t>)</t>
    </r>
  </si>
  <si>
    <r>
      <rPr>
        <sz val="12"/>
        <color theme="1"/>
        <rFont val="B Traffic"/>
        <charset val="178"/>
      </rPr>
      <t>انجام معاينات الکترودياگنوز (</t>
    </r>
    <r>
      <rPr>
        <sz val="12"/>
        <color rgb="FF000000"/>
        <rFont val="Calibri"/>
        <family val="2"/>
        <charset val="1"/>
      </rPr>
      <t>EMG و NCS)؛ شامل اخذ شرح حال، انجام معاينات باليني؛ انجام الكتردياگنوز کليه خدمات مرتبط با آن از جمله موج F و H</t>
    </r>
    <r>
      <rPr>
        <sz val="12"/>
        <color rgb="FF000000"/>
        <rFont val="B Traffic"/>
        <charset val="178"/>
      </rPr>
      <t>، ارائه تشخيص و تهيه گزارش، سه اندام</t>
    </r>
  </si>
  <si>
    <r>
      <rPr>
        <sz val="12"/>
        <color rgb="FF000000"/>
        <rFont val="Calibri"/>
        <family val="2"/>
        <charset val="1"/>
      </rPr>
      <t xml:space="preserve"> (</t>
    </r>
    <r>
      <rPr>
        <sz val="12"/>
        <color rgb="FF000000"/>
        <rFont val="B Traffic"/>
        <charset val="178"/>
      </rPr>
      <t>کد ديگري همزمان با اين کد قابل محاسبه و اخذ نمي باشد</t>
    </r>
    <r>
      <rPr>
        <sz val="12"/>
        <color rgb="FF000000"/>
        <rFont val="Calibri"/>
        <family val="2"/>
        <charset val="1"/>
      </rPr>
      <t>)</t>
    </r>
  </si>
  <si>
    <r>
      <rPr>
        <sz val="12"/>
        <color theme="1"/>
        <rFont val="B Traffic"/>
        <charset val="178"/>
      </rPr>
      <t>انجام معاينات الکترودياگنوز (</t>
    </r>
    <r>
      <rPr>
        <sz val="12"/>
        <color rgb="FF000000"/>
        <rFont val="Calibri"/>
        <family val="2"/>
        <charset val="1"/>
      </rPr>
      <t>EMG و NCS)؛ شامل اخذ شرح حال، انجام معاينات باليني؛ انجام الكتردياگنوز کليه خدمات مرتبط با آن از جمله موج F و H</t>
    </r>
    <r>
      <rPr>
        <sz val="12"/>
        <color rgb="FF000000"/>
        <rFont val="B Traffic"/>
        <charset val="178"/>
      </rPr>
      <t>، ارائه تشخيص و تهيه گزارش، چهار اندام</t>
    </r>
  </si>
  <si>
    <r>
      <rPr>
        <sz val="12"/>
        <color theme="1"/>
        <rFont val="Calibri"/>
        <family val="2"/>
        <charset val="1"/>
      </rPr>
      <t>EMG</t>
    </r>
    <r>
      <rPr>
        <sz val="12"/>
        <color rgb="FF000000"/>
        <rFont val="Calibri"/>
        <family val="2"/>
        <charset val="1"/>
      </rPr>
      <t xml:space="preserve"> حنجره، ديافراگم، و سایر ارگانها مانند صورت، چشم، ...</t>
    </r>
  </si>
  <si>
    <r>
      <rPr>
        <sz val="12"/>
        <color theme="1"/>
        <rFont val="Calibri"/>
        <family val="2"/>
        <charset val="1"/>
      </rPr>
      <t>EMG</t>
    </r>
    <r>
      <rPr>
        <sz val="12"/>
        <color rgb="FF000000"/>
        <rFont val="Calibri"/>
        <family val="2"/>
        <charset val="1"/>
      </rPr>
      <t xml:space="preserve"> عضلات پارااسپینال در صورت درخواست پزشك معالج</t>
    </r>
  </si>
  <si>
    <r>
      <rPr>
        <sz val="12"/>
        <color theme="1"/>
        <rFont val="B Traffic"/>
        <charset val="178"/>
      </rPr>
      <t xml:space="preserve">بررسی </t>
    </r>
    <r>
      <rPr>
        <sz val="12"/>
        <color rgb="FF000000"/>
        <rFont val="Calibri"/>
        <family val="2"/>
        <charset val="1"/>
      </rPr>
      <t>EMG عضلات در یک اندام یا عضلات غیر اندامی (آگزیال) (یک یا دو طرفه)</t>
    </r>
  </si>
  <si>
    <r>
      <rPr>
        <sz val="12"/>
        <color theme="1"/>
        <rFont val="Calibri"/>
        <family val="2"/>
        <charset val="1"/>
      </rPr>
      <t>EMG</t>
    </r>
    <r>
      <rPr>
        <sz val="12"/>
        <color rgb="FF000000"/>
        <rFont val="Calibri"/>
        <family val="2"/>
        <charset val="1"/>
      </rPr>
      <t xml:space="preserve"> تک رشته‌‌ای با استفاده از الکترود تک رشته ای با اندازه‌گیری کمی جیتر بلوک و یا دانسیته فیبر در هر یا همه محل های عضله بررسی شده با انقباض ارادی یا با تحریک الکتریکی</t>
    </r>
  </si>
  <si>
    <t>بررسی نوروفیزیولوژیک حین عمل جراحی؛ به ازای هر ساعت</t>
  </si>
  <si>
    <r>
      <rPr>
        <sz val="12"/>
        <color theme="1"/>
        <rFont val="B Traffic"/>
        <charset val="178"/>
      </rPr>
      <t xml:space="preserve">برنامه‌ریزی کامل عمل جراحی فانکشنال </t>
    </r>
    <r>
      <rPr>
        <sz val="12"/>
        <color rgb="FF000000"/>
        <rFont val="Calibri"/>
        <family val="2"/>
        <charset val="1"/>
      </rPr>
      <t xml:space="preserve">DBS با دستگاه استریوتاکسی </t>
    </r>
  </si>
  <si>
    <r>
      <rPr>
        <sz val="12"/>
        <color theme="1"/>
        <rFont val="B Traffic"/>
        <charset val="178"/>
      </rPr>
      <t xml:space="preserve">بررسی عملکرد دستگاه عصبی خودکار؛ عصب دهی کاردیوواگال (عملکرد پاراسمپاتیک) شامل دو یا بیشتر از موارد زیر؛ پاسخ ضربان قلب به تنفس عمیق با ثبت فاصله </t>
    </r>
    <r>
      <rPr>
        <sz val="12"/>
        <color rgb="FF000000"/>
        <rFont val="Calibri"/>
        <family val="2"/>
        <charset val="1"/>
      </rPr>
      <t>R-R ، نسبت والسالوا، نسبت 30:15</t>
    </r>
  </si>
  <si>
    <r>
      <rPr>
        <sz val="12"/>
        <color theme="1"/>
        <rFont val="B Traffic"/>
        <charset val="178"/>
      </rPr>
      <t xml:space="preserve">عصب دهی وازوموتور، آدرنرژیک (عملکرد آدرنرژیک سمپاتیک)، شامل تغییر فشار خون با هر ضربان قلب و تغییر فاصله </t>
    </r>
    <r>
      <rPr>
        <sz val="12"/>
        <color rgb="FF000000"/>
        <rFont val="Calibri"/>
        <family val="2"/>
        <charset val="1"/>
      </rPr>
      <t>R-R در طی مانور والسالوا و حداقل 5 دقیقه در زمان تیلت</t>
    </r>
  </si>
  <si>
    <r>
      <rPr>
        <sz val="12"/>
        <color theme="1"/>
        <rFont val="B Traffic"/>
        <charset val="178"/>
      </rPr>
      <t>سودوموتور شامل یک مورد یا بیشتر از موارد زیر: تست کمی رفلکس آکسون پسودوموتور (</t>
    </r>
    <r>
      <rPr>
        <sz val="12"/>
        <color rgb="FF000000"/>
        <rFont val="Calibri"/>
        <family val="2"/>
        <charset val="1"/>
      </rPr>
      <t>QSART)، تست سیلاستیک عرق، تست ترمورگولاتوری عرق و تغییر در پتانسیل سمپاتیک پوست</t>
    </r>
  </si>
  <si>
    <r>
      <rPr>
        <sz val="12"/>
        <color theme="1"/>
        <rFont val="B Traffic"/>
        <charset val="178"/>
      </rPr>
      <t>بررسی پتانسیل‌های ایجاد شده حسی-سوماتیک (</t>
    </r>
    <r>
      <rPr>
        <sz val="12"/>
        <color rgb="FF000000"/>
        <rFont val="Calibri"/>
        <family val="2"/>
        <charset val="1"/>
      </rPr>
      <t>SEP) اندام فوقانی یا تحتانی یا عصب کرانیال یا تنه و سر</t>
    </r>
  </si>
  <si>
    <r>
      <rPr>
        <sz val="12"/>
        <color theme="1"/>
        <rFont val="B Traffic"/>
        <charset val="178"/>
      </rPr>
      <t>بررسی پتانسیل‌های ایجاد شده حرکتی (</t>
    </r>
    <r>
      <rPr>
        <sz val="12"/>
        <color rgb="FF000000"/>
        <rFont val="Calibri"/>
        <family val="2"/>
        <charset val="1"/>
      </rPr>
      <t>MEP) اندام فوقانی یا تحتانی هر تعداد اندام</t>
    </r>
  </si>
  <si>
    <r>
      <rPr>
        <sz val="12"/>
        <color theme="1"/>
        <rFont val="B Traffic"/>
        <charset val="178"/>
      </rPr>
      <t>تست پتانسیل‌های ایجاد شده بینایی دستگاه عصبی مرکزی (</t>
    </r>
    <r>
      <rPr>
        <sz val="12"/>
        <color rgb="FF000000"/>
        <rFont val="Calibri"/>
        <family val="2"/>
        <charset val="1"/>
      </rPr>
      <t>VEP)</t>
    </r>
  </si>
  <si>
    <r>
      <rPr>
        <sz val="12"/>
        <color theme="1"/>
        <rFont val="B Traffic"/>
        <charset val="178"/>
      </rPr>
      <t>رفلکس عضله حلقوی چشم (</t>
    </r>
    <r>
      <rPr>
        <sz val="12"/>
        <color rgb="FF000000"/>
        <rFont val="Calibri"/>
        <family val="2"/>
        <charset val="1"/>
      </rPr>
      <t>Blink Reflex)</t>
    </r>
  </si>
  <si>
    <r>
      <rPr>
        <sz val="12"/>
        <color theme="1"/>
        <rFont val="B Traffic"/>
        <charset val="178"/>
      </rPr>
      <t>تست اتصال محل عصب و عضله (</t>
    </r>
    <r>
      <rPr>
        <sz val="12"/>
        <color rgb="FF000000"/>
        <rFont val="Calibri"/>
        <family val="2"/>
        <charset val="1"/>
      </rPr>
      <t>RST) قبل و بعد از انقباض با هر نوع فركانس به صورت گلوبال هر تعداد عصب</t>
    </r>
  </si>
  <si>
    <r>
      <rPr>
        <sz val="12"/>
        <color theme="1"/>
        <rFont val="Calibri"/>
        <family val="2"/>
        <charset val="1"/>
      </rPr>
      <t>EEG</t>
    </r>
    <r>
      <rPr>
        <sz val="12"/>
        <color rgb="FF000000"/>
        <rFont val="Calibri"/>
        <family val="2"/>
        <charset val="1"/>
      </rPr>
      <t xml:space="preserve"> مانیتورینگ با ثبت و تفسیر هر 24 ساعت کمتر از 16 کاناله؛ به هر علت با یا بدون فعال کردن دارویی یا فیزیکی</t>
    </r>
  </si>
  <si>
    <r>
      <rPr>
        <sz val="12"/>
        <color theme="1"/>
        <rFont val="B Traffic"/>
        <charset val="178"/>
      </rPr>
      <t xml:space="preserve">بررسي به منظور تعيين محل دقيق كانون تشنج مغزي به وسیله كابل يا امواج راديويي؛ تله متري </t>
    </r>
    <r>
      <rPr>
        <sz val="12"/>
        <color theme="1"/>
        <rFont val="Calibri"/>
        <family val="2"/>
        <charset val="1"/>
      </rPr>
      <t>16 كانال يا بيشتر در تركيب با الكتروانسفالوگرافي (</t>
    </r>
    <r>
      <rPr>
        <sz val="12"/>
        <color rgb="FF000000"/>
        <rFont val="Calibri"/>
        <family val="2"/>
        <charset val="1"/>
      </rPr>
      <t xml:space="preserve">EEG) و ثبت و تفسير ويدئويي (براي مثال براي تعيين محل قبل از عمل جراحي)، هر 24 ساعت </t>
    </r>
  </si>
  <si>
    <r>
      <rPr>
        <sz val="12"/>
        <color theme="1"/>
        <rFont val="Calibri"/>
        <family val="2"/>
        <charset val="1"/>
      </rPr>
      <t>EEG</t>
    </r>
    <r>
      <rPr>
        <sz val="12"/>
        <color rgb="FF000000"/>
        <rFont val="Calibri"/>
        <family val="2"/>
        <charset val="1"/>
      </rPr>
      <t xml:space="preserve"> مانیتورینگ با ثبت و تفسیر هر 24 ساعت 16 کاناله یا بیشتر؛ به هر علت </t>
    </r>
  </si>
  <si>
    <r>
      <rPr>
        <sz val="12"/>
        <color theme="1"/>
        <rFont val="B Traffic"/>
        <charset val="178"/>
      </rPr>
      <t>الکتروانسفالوگرام (</t>
    </r>
    <r>
      <rPr>
        <sz val="12"/>
        <color rgb="FF000000"/>
        <rFont val="Calibri"/>
        <family val="2"/>
        <charset val="1"/>
      </rPr>
      <t>EEG) درطی جراحی خارج جمجمه‌ای (برای مثال جراحی کاروتید)</t>
    </r>
  </si>
  <si>
    <r>
      <rPr>
        <sz val="12"/>
        <color theme="1"/>
        <rFont val="B Traffic"/>
        <charset val="178"/>
      </rPr>
      <t xml:space="preserve">مونیتورینگ برای تعیین محل دقیق کانون تشنج مغزی به وسیله کابل یا رادیو، تله متری </t>
    </r>
    <r>
      <rPr>
        <sz val="12"/>
        <color theme="1"/>
        <rFont val="Calibri"/>
        <family val="2"/>
        <charset val="1"/>
      </rPr>
      <t xml:space="preserve">16 کاناله یا بیشتر، ثبت و تفسیر </t>
    </r>
    <r>
      <rPr>
        <sz val="12"/>
        <color rgb="FF000000"/>
        <rFont val="Calibri"/>
        <family val="2"/>
        <charset val="1"/>
      </rPr>
      <t>EEG</t>
    </r>
    <r>
      <rPr>
        <sz val="12"/>
        <color rgb="FF000000"/>
        <rFont val="B Traffic"/>
        <charset val="178"/>
      </rPr>
      <t xml:space="preserve">، هر </t>
    </r>
    <r>
      <rPr>
        <sz val="12"/>
        <color rgb="FF000000"/>
        <rFont val="Calibri"/>
        <family val="2"/>
        <charset val="1"/>
      </rPr>
      <t>24 ساعت</t>
    </r>
  </si>
  <si>
    <r>
      <rPr>
        <sz val="12"/>
        <color theme="1"/>
        <rFont val="B Traffic"/>
        <charset val="178"/>
      </rPr>
      <t xml:space="preserve">تحلیل دیجیتال الکتروانسفالوگرام </t>
    </r>
    <r>
      <rPr>
        <sz val="12"/>
        <color theme="1"/>
        <rFont val="Calibri"/>
        <family val="2"/>
        <charset val="1"/>
      </rPr>
      <t>(</t>
    </r>
    <r>
      <rPr>
        <sz val="12"/>
        <color theme="1"/>
        <rFont val="B Traffic"/>
        <charset val="178"/>
      </rPr>
      <t>برای مثال در تحلیل امواج صرعی</t>
    </r>
    <r>
      <rPr>
        <sz val="12"/>
        <color theme="1"/>
        <rFont val="Calibri"/>
        <family val="2"/>
        <charset val="1"/>
      </rPr>
      <t>)</t>
    </r>
  </si>
  <si>
    <r>
      <rPr>
        <sz val="12"/>
        <color theme="1"/>
        <rFont val="B Traffic"/>
        <charset val="178"/>
      </rPr>
      <t xml:space="preserve">تست فعال کردن </t>
    </r>
    <r>
      <rPr>
        <sz val="12"/>
        <color theme="1"/>
        <rFont val="Calibri"/>
        <family val="2"/>
        <charset val="1"/>
      </rPr>
      <t>«</t>
    </r>
    <r>
      <rPr>
        <sz val="12"/>
        <color theme="1"/>
        <rFont val="B Traffic"/>
        <charset val="178"/>
      </rPr>
      <t>وادا</t>
    </r>
    <r>
      <rPr>
        <sz val="12"/>
        <color theme="1"/>
        <rFont val="Calibri"/>
        <family val="2"/>
        <charset val="1"/>
      </rPr>
      <t xml:space="preserve">» </t>
    </r>
    <r>
      <rPr>
        <sz val="12"/>
        <color theme="1"/>
        <rFont val="B Traffic"/>
        <charset val="178"/>
      </rPr>
      <t xml:space="preserve">برای بررسی عملکرد نیمکره مغزی، شامل مونیتورینگ الکتروانسفالوگرافی </t>
    </r>
  </si>
  <si>
    <t xml:space="preserve">تعیین موقعیت عملکردی کورتکس و زیرکورتکس به وسیله تحریک و یا ثبت از الکترودهای سطح مغز یا الکترودهای عمقی برای برانگیختن تشنج یا مشخص کردن ساختمان‌های حیاتی مغز؛ با حضور پزشک به ازای هر ساعت </t>
  </si>
  <si>
    <r>
      <rPr>
        <sz val="12"/>
        <color theme="1"/>
        <rFont val="B Traffic"/>
        <charset val="178"/>
      </rPr>
      <t>مننگوانسفالوگرافی (</t>
    </r>
    <r>
      <rPr>
        <sz val="12"/>
        <color rgb="FF000000"/>
        <rFont val="Calibri"/>
        <family val="2"/>
        <charset val="1"/>
      </rPr>
      <t>MEG)، ثبت و آنالیز؛ برای فعالیت مغناطیسی خودبخودی مغز (برای مثال تعیین محل کورتیکال صرع مغزی)</t>
    </r>
  </si>
  <si>
    <r>
      <rPr>
        <sz val="12"/>
        <color theme="1"/>
        <rFont val="B Traffic"/>
        <charset val="178"/>
      </rPr>
      <t>مننگوانسفالوگرافی (</t>
    </r>
    <r>
      <rPr>
        <sz val="12"/>
        <color rgb="FF000000"/>
        <rFont val="Calibri"/>
        <family val="2"/>
        <charset val="1"/>
      </rPr>
      <t>MEG)، برای جریان برانگیخته مغناطیسی، یک کاربرد (برای مثال تعیین محل کورتکس حسی، حرکتی، زبانی و یا بینایی)</t>
    </r>
  </si>
  <si>
    <r>
      <rPr>
        <sz val="12"/>
        <color theme="1"/>
        <rFont val="B Traffic"/>
        <charset val="178"/>
      </rPr>
      <t>مننگوانسفالوگرافی (</t>
    </r>
    <r>
      <rPr>
        <sz val="12"/>
        <color rgb="FF000000"/>
        <rFont val="Calibri"/>
        <family val="2"/>
        <charset val="1"/>
      </rPr>
      <t xml:space="preserve">MEG)، برای جریانات مغناطیسی برانگیخته شده، هر کاربرد اضافه (برای مثال تعیین محل کورتیکال حسی، حرکتی، زبانی یا بینایی) </t>
    </r>
  </si>
  <si>
    <r>
      <rPr>
        <sz val="12"/>
        <color theme="1"/>
        <rFont val="B Traffic"/>
        <charset val="178"/>
      </rPr>
      <t xml:space="preserve">آنالیز الکترونیک دستگاه مولد پالس عصبی کاشته شده </t>
    </r>
    <r>
      <rPr>
        <sz val="12"/>
        <color theme="1"/>
        <rFont val="Calibri"/>
        <family val="2"/>
        <charset val="1"/>
      </rPr>
      <t>(</t>
    </r>
    <r>
      <rPr>
        <sz val="12"/>
        <color theme="1"/>
        <rFont val="B Traffic"/>
        <charset val="178"/>
      </rPr>
      <t>برای مثال تعداد و دامنه ضربان، دوره و شکل موج، وضعیت باطری، مودولاسیون خروجی، سیکلینک، امپدانس، و اندازه‌گیری میزان پذیرش بیمار</t>
    </r>
    <r>
      <rPr>
        <sz val="12"/>
        <color theme="1"/>
        <rFont val="Calibri"/>
        <family val="2"/>
        <charset val="1"/>
      </rPr>
      <t xml:space="preserve">) </t>
    </r>
    <r>
      <rPr>
        <sz val="12"/>
        <color theme="1"/>
        <rFont val="B Traffic"/>
        <charset val="178"/>
      </rPr>
      <t>بدون برنامه‌ریزی مجدد</t>
    </r>
  </si>
  <si>
    <r>
      <rPr>
        <sz val="12"/>
        <color theme="1"/>
        <rFont val="B Traffic"/>
        <charset val="178"/>
      </rPr>
      <t xml:space="preserve">مولد یا انتقال دهنده پالس تحریک کننده عصبی مغزی، نخاعی یا اعصاب محیطی ساده </t>
    </r>
    <r>
      <rPr>
        <sz val="12"/>
        <color theme="1"/>
        <rFont val="Calibri"/>
        <family val="2"/>
        <charset val="1"/>
      </rPr>
      <t>(</t>
    </r>
    <r>
      <rPr>
        <sz val="12"/>
        <color theme="1"/>
        <rFont val="B Traffic"/>
        <charset val="178"/>
      </rPr>
      <t>برای مثال عصب محیطی، عصب اتونوم، عصبی عضلانی</t>
    </r>
    <r>
      <rPr>
        <sz val="12"/>
        <color theme="1"/>
        <rFont val="Calibri"/>
        <family val="2"/>
        <charset val="1"/>
      </rPr>
      <t xml:space="preserve">) </t>
    </r>
    <r>
      <rPr>
        <sz val="12"/>
        <color theme="1"/>
        <rFont val="B Traffic"/>
        <charset val="178"/>
      </rPr>
      <t>با برنامه‌ریزی حین عمل جراحی یا برنامه‌ریزی بعدی</t>
    </r>
  </si>
  <si>
    <r>
      <rPr>
        <sz val="12"/>
        <color theme="1"/>
        <rFont val="B Traffic"/>
        <charset val="178"/>
      </rPr>
      <t xml:space="preserve">مولد یا انتقال دهنده پالس تحریککننده عصبی مغزی، نخاعی یا اعصاب محیطی پیچیده </t>
    </r>
    <r>
      <rPr>
        <sz val="12"/>
        <color theme="1"/>
        <rFont val="Calibri"/>
        <family val="2"/>
        <charset val="1"/>
      </rPr>
      <t>(</t>
    </r>
    <r>
      <rPr>
        <sz val="12"/>
        <color theme="1"/>
        <rFont val="B Traffic"/>
        <charset val="178"/>
      </rPr>
      <t>به جز عصب جمجمه‌ای</t>
    </r>
    <r>
      <rPr>
        <sz val="12"/>
        <color theme="1"/>
        <rFont val="Calibri"/>
        <family val="2"/>
        <charset val="1"/>
      </rPr>
      <t xml:space="preserve">) </t>
    </r>
    <r>
      <rPr>
        <sz val="12"/>
        <color theme="1"/>
        <rFont val="B Traffic"/>
        <charset val="178"/>
      </rPr>
      <t>با برنامه‌ریزی حین عمل جراحی یا برنامه‌ریزی بعدی؛ ساعت اول</t>
    </r>
  </si>
  <si>
    <r>
      <rPr>
        <sz val="12"/>
        <color theme="1"/>
        <rFont val="B Traffic"/>
        <charset val="178"/>
      </rPr>
      <t xml:space="preserve">مولد یا انتقال دهنده پالس تحریک کننده عصبی مغزی، نخاعی یا اعصاب محیطی پیچیده </t>
    </r>
    <r>
      <rPr>
        <sz val="12"/>
        <color theme="1"/>
        <rFont val="Calibri"/>
        <family val="2"/>
        <charset val="1"/>
      </rPr>
      <t>(</t>
    </r>
    <r>
      <rPr>
        <sz val="12"/>
        <color theme="1"/>
        <rFont val="B Traffic"/>
        <charset val="178"/>
      </rPr>
      <t>به جز عصب جمجمه‌ای</t>
    </r>
    <r>
      <rPr>
        <sz val="12"/>
        <color theme="1"/>
        <rFont val="Calibri"/>
        <family val="2"/>
        <charset val="1"/>
      </rPr>
      <t xml:space="preserve">) </t>
    </r>
    <r>
      <rPr>
        <sz val="12"/>
        <color theme="1"/>
        <rFont val="B Traffic"/>
        <charset val="178"/>
      </rPr>
      <t xml:space="preserve">با برنامه‌ریزی بعدی؛ هر </t>
    </r>
    <r>
      <rPr>
        <sz val="12"/>
        <color theme="1"/>
        <rFont val="Calibri"/>
        <family val="2"/>
        <charset val="1"/>
      </rPr>
      <t xml:space="preserve">30 </t>
    </r>
    <r>
      <rPr>
        <sz val="12"/>
        <color theme="1"/>
        <rFont val="B Traffic"/>
        <charset val="178"/>
      </rPr>
      <t xml:space="preserve">دقیقه اضافه بعد از اولین ساعت </t>
    </r>
  </si>
  <si>
    <t xml:space="preserve">مولد یا انتقال دهنده پالس تحریک کننده پیچیده اعصاب جمجمه‌ای با برنامه‌ریزی حین عمل جراحی یا برنامه‌ریزی بعدی، با یا بدون تست عصبی، ساعت اول </t>
  </si>
  <si>
    <r>
      <rPr>
        <sz val="12"/>
        <color theme="1"/>
        <rFont val="B Traffic"/>
        <charset val="178"/>
      </rPr>
      <t xml:space="preserve">مولد یا انتقال دهنده پالس تحریککننده عصبی پیچیده اعصاب جمجمه‌ای؛ با برنامه‌ریزی حین عمل جراحی یا برنامه‌ریزی بعدی، هر </t>
    </r>
    <r>
      <rPr>
        <sz val="12"/>
        <color theme="1"/>
        <rFont val="Calibri"/>
        <family val="2"/>
        <charset val="1"/>
      </rPr>
      <t xml:space="preserve">30 </t>
    </r>
    <r>
      <rPr>
        <sz val="12"/>
        <color theme="1"/>
        <rFont val="B Traffic"/>
        <charset val="178"/>
      </rPr>
      <t>دقیقه اضافه بعد از اولین ساعت</t>
    </r>
  </si>
  <si>
    <r>
      <rPr>
        <sz val="12"/>
        <color theme="1"/>
        <rFont val="B Traffic"/>
        <charset val="178"/>
      </rPr>
      <t xml:space="preserve">آنالیز الکترونیک دستگاه مولد پالس عصبی کاشته شده </t>
    </r>
    <r>
      <rPr>
        <sz val="12"/>
        <color theme="1"/>
        <rFont val="Calibri"/>
        <family val="2"/>
        <charset val="1"/>
      </rPr>
      <t>(</t>
    </r>
    <r>
      <rPr>
        <sz val="12"/>
        <color theme="1"/>
        <rFont val="B Traffic"/>
        <charset val="178"/>
      </rPr>
      <t>برای مثال تعداد و دامنه ضربان، وضعیت باطری، مودولاسیون خروجی، سیکلینگ، امپدانس، و اندازه‌گیری میزان پذیرش بیمار</t>
    </r>
    <r>
      <rPr>
        <sz val="12"/>
        <color theme="1"/>
        <rFont val="Calibri"/>
        <family val="2"/>
        <charset val="1"/>
      </rPr>
      <t>)</t>
    </r>
    <r>
      <rPr>
        <sz val="12"/>
        <color theme="1"/>
        <rFont val="B Traffic"/>
        <charset val="178"/>
      </rPr>
      <t xml:space="preserve">؛ مولد یا انتقال دهنده ضربان تحریککننده عصبی ساده یا پیچیده کاملاً عمقی مغزی، با برنامه‌ریزی اولیه یا مجدد </t>
    </r>
  </si>
  <si>
    <r>
      <rPr>
        <sz val="12"/>
        <color theme="1"/>
        <rFont val="B Traffic"/>
        <charset val="178"/>
      </rPr>
      <t xml:space="preserve">آنالیزالکترونیک دستگاه مولد پالس عصبی کاشته شده </t>
    </r>
    <r>
      <rPr>
        <sz val="12"/>
        <color theme="1"/>
        <rFont val="Calibri"/>
        <family val="2"/>
        <charset val="1"/>
      </rPr>
      <t>(</t>
    </r>
    <r>
      <rPr>
        <sz val="12"/>
        <color theme="1"/>
        <rFont val="B Traffic"/>
        <charset val="178"/>
      </rPr>
      <t>برای مثال تعداد و دامنه ضربان، وضعیت باطری، قبلیت انتخاب الکترود، مودولاسیون خروجی، سیکلینک، امپدانس و اندازه‌گیری میزان پذیرش بیمار</t>
    </r>
    <r>
      <rPr>
        <sz val="12"/>
        <color theme="1"/>
        <rFont val="Calibri"/>
        <family val="2"/>
        <charset val="1"/>
      </rPr>
      <t>)</t>
    </r>
    <r>
      <rPr>
        <sz val="12"/>
        <color theme="1"/>
        <rFont val="B Traffic"/>
        <charset val="178"/>
      </rPr>
      <t>؛ مولد یا انتقال دهنده ضربان تحریککننده عصبی معدی، حین عمل جراحی، ‌با برنامه‌ریزی اولیه یا مجدد</t>
    </r>
  </si>
  <si>
    <r>
      <rPr>
        <sz val="12"/>
        <color theme="1"/>
        <rFont val="B Traffic"/>
        <charset val="178"/>
      </rPr>
      <t xml:space="preserve">پرکردن مجدد و نگهداری پمپ یا محفظه آزادکننده دارو در نخاع </t>
    </r>
    <r>
      <rPr>
        <sz val="12"/>
        <color theme="1"/>
        <rFont val="Calibri"/>
        <family val="2"/>
        <charset val="1"/>
      </rPr>
      <t>(</t>
    </r>
    <r>
      <rPr>
        <sz val="12"/>
        <color theme="1"/>
        <rFont val="B Traffic"/>
        <charset val="178"/>
      </rPr>
      <t>اینتراتکال، اپی دورال</t>
    </r>
    <r>
      <rPr>
        <sz val="12"/>
        <color theme="1"/>
        <rFont val="Calibri"/>
        <family val="2"/>
        <charset val="1"/>
      </rPr>
      <t xml:space="preserve">) </t>
    </r>
    <r>
      <rPr>
        <sz val="12"/>
        <color theme="1"/>
        <rFont val="B Traffic"/>
        <charset val="178"/>
      </rPr>
      <t xml:space="preserve">یا مغز </t>
    </r>
    <r>
      <rPr>
        <sz val="12"/>
        <color theme="1"/>
        <rFont val="Calibri"/>
        <family val="2"/>
        <charset val="1"/>
      </rPr>
      <t>(</t>
    </r>
    <r>
      <rPr>
        <sz val="12"/>
        <color theme="1"/>
        <rFont val="B Traffic"/>
        <charset val="178"/>
      </rPr>
      <t>داخلی بطنی</t>
    </r>
    <r>
      <rPr>
        <sz val="12"/>
        <color theme="1"/>
        <rFont val="Calibri"/>
        <family val="2"/>
        <charset val="1"/>
      </rPr>
      <t>)</t>
    </r>
  </si>
  <si>
    <t>آنالیزالکترونیک دستگاه مولد پالس عصبی کاشته شده بعدی ، تجویز شده به وسیله پزشک</t>
  </si>
  <si>
    <t>تحلیل جامع حرکات به کمک کامپیوتر با ثبت ویدئویی یا کینماتیک سه بعدی؛ با یا بدون با اندازه‌گیری فشار ناحیه پلانتار در حین راه رفتن</t>
  </si>
  <si>
    <r>
      <rPr>
        <sz val="12"/>
        <color theme="1"/>
        <rFont val="B Traffic"/>
        <charset val="178"/>
      </rPr>
      <t xml:space="preserve">الکترومیوگرافی فعال سطحی یا فاین وایر، در حین راه رفتن یا فعالیت های دیگر، یک تا </t>
    </r>
    <r>
      <rPr>
        <sz val="12"/>
        <color theme="1"/>
        <rFont val="Calibri"/>
        <family val="2"/>
        <charset val="1"/>
      </rPr>
      <t xml:space="preserve">12 </t>
    </r>
    <r>
      <rPr>
        <sz val="12"/>
        <color theme="1"/>
        <rFont val="B Traffic"/>
        <charset val="178"/>
      </rPr>
      <t>عضله</t>
    </r>
  </si>
  <si>
    <t>بازنگری و تفسیر توسط پزشک برای تحلیل جامع حرکات به کمک کامپیوتر، با اندازه‌گیری فعال فشار پلانتار در حین راه رفتن یا فعالیت‌های دیگر و الکترومیوگرافی فعال فاین وایر یا گزارش ثبت شده</t>
  </si>
  <si>
    <t>انتخاب و اجرای تست عملکردی عصبی در حین تصویربرداری غیرتهاجمی مپینگ عملکرد مغزی، با انجام کامل تست توسط پزشک یا فیزیولوژیست، با انجام مرور بر تست و گزارش‌دهی</t>
  </si>
  <si>
    <r>
      <rPr>
        <sz val="12"/>
        <color theme="1"/>
        <rFont val="B Traffic"/>
        <charset val="178"/>
      </rPr>
      <t xml:space="preserve">خدمات ژنتیک پزشکی و مشاوره ژنتیک، رودررو با بیمار یا خانواده به مدت حداقل </t>
    </r>
    <r>
      <rPr>
        <sz val="12"/>
        <color theme="1"/>
        <rFont val="Calibri"/>
        <family val="2"/>
        <charset val="1"/>
      </rPr>
      <t xml:space="preserve">30 </t>
    </r>
    <r>
      <rPr>
        <sz val="12"/>
        <color theme="1"/>
        <rFont val="B Traffic"/>
        <charset val="178"/>
      </rPr>
      <t>دقیقه</t>
    </r>
  </si>
  <si>
    <r>
      <rPr>
        <sz val="12"/>
        <color rgb="FF000000"/>
        <rFont val="Calibri"/>
        <family val="2"/>
        <charset val="1"/>
      </rPr>
      <t xml:space="preserve"> (</t>
    </r>
    <r>
      <rPr>
        <sz val="12"/>
        <color rgb="FF000000"/>
        <rFont val="B Traffic"/>
        <charset val="178"/>
      </rPr>
      <t>این کد در صورتی که برای مشاوره بعد از ازدواج انجام شود، تحت پوشش بیمه پایه می‌باشد</t>
    </r>
    <r>
      <rPr>
        <sz val="12"/>
        <color rgb="FF000000"/>
        <rFont val="Calibri"/>
        <family val="2"/>
        <charset val="1"/>
      </rPr>
      <t>)</t>
    </r>
  </si>
  <si>
    <r>
      <rPr>
        <sz val="12"/>
        <color theme="1"/>
        <rFont val="B Traffic"/>
        <charset val="178"/>
      </rPr>
      <t xml:space="preserve">ارزیابی زبان پریشی بزرگسالان </t>
    </r>
    <r>
      <rPr>
        <sz val="12"/>
        <color theme="1"/>
        <rFont val="Calibri"/>
        <family val="2"/>
        <charset val="1"/>
      </rPr>
      <t>(</t>
    </r>
    <r>
      <rPr>
        <sz val="12"/>
        <color theme="1"/>
        <rFont val="B Traffic"/>
        <charset val="178"/>
      </rPr>
      <t>آزمون زبان پریشی فارسی و دو زبانه</t>
    </r>
    <r>
      <rPr>
        <sz val="12"/>
        <color theme="1"/>
        <rFont val="Calibri"/>
        <family val="2"/>
        <charset val="1"/>
      </rPr>
      <t xml:space="preserve">) </t>
    </r>
    <r>
      <rPr>
        <sz val="12"/>
        <color theme="1"/>
        <rFont val="B Traffic"/>
        <charset val="178"/>
      </rPr>
      <t>همراه با تفسیر و گزارش</t>
    </r>
  </si>
  <si>
    <r>
      <rPr>
        <sz val="12"/>
        <color theme="1"/>
        <rFont val="B Traffic"/>
        <charset val="178"/>
      </rPr>
      <t>تست تکاملی؛ محدود (برای مثال تست غربالگری تکاملی تست (</t>
    </r>
    <r>
      <rPr>
        <sz val="12"/>
        <color rgb="FF000000"/>
        <rFont val="Calibri"/>
        <family val="2"/>
        <charset val="1"/>
      </rPr>
      <t>Early Language Millstone Screen, II با تفسیر و گزارش (غربالگری/آزمون‌های 451</t>
    </r>
    <r>
      <rPr>
        <sz val="12"/>
        <color rgb="FF000000"/>
        <rFont val="B Traffic"/>
        <charset val="178"/>
      </rPr>
      <t xml:space="preserve">جی) رشدی همراه با تفسیر و گزارش) </t>
    </r>
  </si>
  <si>
    <r>
      <rPr>
        <sz val="12"/>
        <color theme="1"/>
        <rFont val="B Traffic"/>
        <charset val="178"/>
      </rPr>
      <t xml:space="preserve">تست تکاملی؛ گسترده </t>
    </r>
    <r>
      <rPr>
        <sz val="12"/>
        <color theme="1"/>
        <rFont val="Calibri"/>
        <family val="2"/>
        <charset val="1"/>
      </rPr>
      <t>(</t>
    </r>
    <r>
      <rPr>
        <sz val="12"/>
        <color theme="1"/>
        <rFont val="B Traffic"/>
        <charset val="178"/>
      </rPr>
      <t>شامل ارزیابی حرکتی، زبانی، اجتماعی، عملکردهای سازگاری و یا شناختی به کمک ابزارهای استاندارد تکاملی</t>
    </r>
    <r>
      <rPr>
        <sz val="12"/>
        <color theme="1"/>
        <rFont val="Calibri"/>
        <family val="2"/>
        <charset val="1"/>
      </rPr>
      <t xml:space="preserve">) </t>
    </r>
    <r>
      <rPr>
        <sz val="12"/>
        <color theme="1"/>
        <rFont val="B Traffic"/>
        <charset val="178"/>
      </rPr>
      <t>با تفسیر و گزارش</t>
    </r>
  </si>
  <si>
    <r>
      <rPr>
        <sz val="12"/>
        <color theme="1"/>
        <rFont val="B Traffic"/>
        <charset val="178"/>
      </rPr>
      <t xml:space="preserve">آزمون وضعیت رفتاری عصبی </t>
    </r>
    <r>
      <rPr>
        <sz val="12"/>
        <color theme="1"/>
        <rFont val="Calibri"/>
        <family val="2"/>
        <charset val="1"/>
      </rPr>
      <t>(</t>
    </r>
    <r>
      <rPr>
        <sz val="12"/>
        <color theme="1"/>
        <rFont val="B Traffic"/>
        <charset val="178"/>
      </rPr>
      <t>ارزیابی بالینی تفکر، استدلال و قضاوت، برای مثال دانش اکتسابی، توجه، حافظه، توانمندیهای بینایی فضایی، عملکردهای زبانی، برنامه‌ریزی</t>
    </r>
    <r>
      <rPr>
        <sz val="12"/>
        <color theme="1"/>
        <rFont val="Calibri"/>
        <family val="2"/>
        <charset val="1"/>
      </rPr>
      <t xml:space="preserve">) </t>
    </r>
    <r>
      <rPr>
        <sz val="12"/>
        <color theme="1"/>
        <rFont val="B Traffic"/>
        <charset val="178"/>
      </rPr>
      <t>با تفسیر و گزارش</t>
    </r>
  </si>
  <si>
    <t>مجموعه تست های نوروفیزیولوژی</t>
  </si>
  <si>
    <r>
      <rPr>
        <sz val="12"/>
        <color theme="1"/>
        <rFont val="B Traffic"/>
        <charset val="178"/>
      </rPr>
      <t xml:space="preserve">تست عصبی روانی (برای مثال </t>
    </r>
    <r>
      <rPr>
        <sz val="12"/>
        <color rgb="FF000000"/>
        <rFont val="Calibri"/>
        <family val="2"/>
        <charset val="1"/>
      </rPr>
      <t>Halstead-Reitan</t>
    </r>
    <r>
      <rPr>
        <sz val="12"/>
        <color rgb="FF000000"/>
        <rFont val="B Traffic"/>
        <charset val="178"/>
      </rPr>
      <t xml:space="preserve">، تست روانی عصبی </t>
    </r>
    <r>
      <rPr>
        <sz val="12"/>
        <color rgb="FF000000"/>
        <rFont val="Calibri"/>
        <family val="2"/>
        <charset val="1"/>
      </rPr>
      <t>Wexhsler Mmory Scales, Battery</t>
    </r>
    <r>
      <rPr>
        <sz val="12"/>
        <color rgb="FF000000"/>
        <rFont val="B Traffic"/>
        <charset val="178"/>
      </rPr>
      <t>، و (</t>
    </r>
    <r>
      <rPr>
        <sz val="12"/>
        <color rgb="FF000000"/>
        <rFont val="Calibri"/>
        <family val="2"/>
        <charset val="1"/>
      </rPr>
      <t>Wisconsin Card Sorting Test ، هر ساعت از وقت روان‌شناس و یا پزشک، هم برای تست‌های رودررو با بیمار ارائه شده و هم زمان لازم برای تفسیر نتایج و ارائه گزارش</t>
    </r>
  </si>
  <si>
    <r>
      <rPr>
        <sz val="12"/>
        <color theme="1"/>
        <rFont val="B Traffic"/>
        <charset val="178"/>
      </rPr>
      <t xml:space="preserve">تست عصبی روانی(برای مثال </t>
    </r>
    <r>
      <rPr>
        <sz val="12"/>
        <color rgb="FF000000"/>
        <rFont val="Calibri"/>
        <family val="2"/>
        <charset val="1"/>
      </rPr>
      <t>Halstead-Reitan</t>
    </r>
    <r>
      <rPr>
        <sz val="12"/>
        <color rgb="FF000000"/>
        <rFont val="B Traffic"/>
        <charset val="178"/>
      </rPr>
      <t xml:space="preserve">، تست روانی عصبی </t>
    </r>
    <r>
      <rPr>
        <sz val="12"/>
        <color rgb="FF000000"/>
        <rFont val="Calibri"/>
        <family val="2"/>
        <charset val="1"/>
      </rPr>
      <t>Wexhsler Mmory Scales, Battery و Wisconsin Card Sorting Test)، با گزارش و تفسیر فرد حرفه‌ای درزمینه پزشکی، انجام شده به کمک تکنسین، هر ساعت از وقت تکنسین، رودررو</t>
    </r>
  </si>
  <si>
    <r>
      <rPr>
        <sz val="12"/>
        <color theme="1"/>
        <rFont val="B Traffic"/>
        <charset val="178"/>
      </rPr>
      <t xml:space="preserve">تست عصبی روانی ( </t>
    </r>
    <r>
      <rPr>
        <sz val="12"/>
        <color rgb="FF000000"/>
        <rFont val="Calibri"/>
        <family val="2"/>
        <charset val="1"/>
      </rPr>
      <t>Wisconsin Card Sorting Test)، اجرا شده توسط کامپیوتر، با گزارش و تفسیر فرد حرفه ای در زمینه پزشکی</t>
    </r>
  </si>
  <si>
    <r>
      <rPr>
        <sz val="12"/>
        <color theme="1"/>
        <rFont val="B Traffic"/>
        <charset val="178"/>
      </rPr>
      <t xml:space="preserve">تست های استاندارد عملکرد شناختی (برای مثال ارزیابی تحلیل اطلاعات </t>
    </r>
    <r>
      <rPr>
        <sz val="12"/>
        <color rgb="FF000000"/>
        <rFont val="Calibri"/>
        <family val="2"/>
        <charset val="1"/>
      </rPr>
      <t>Ross) هر ساعت زمان یک فرد حرفه ای درزمینه پزشکی، هم برای تستهای رودررو با بیمار ارائه شده، و هم زمان لازم برای تفسیر نتایج و ارائه گزارش</t>
    </r>
  </si>
  <si>
    <t xml:space="preserve">خوراندن داروی فینگولیمود و مانیتورینگ در روز اول توسط پزشک </t>
  </si>
  <si>
    <t xml:space="preserve">تجويز شيمي درماني زير جلدي يا عضلاني با يا بدون بيحسي موضعي به ازاي هر جلسه </t>
  </si>
  <si>
    <r>
      <rPr>
        <sz val="12"/>
        <color rgb="FF000000"/>
        <rFont val="Calibri"/>
        <family val="2"/>
        <charset val="1"/>
      </rPr>
      <t>(</t>
    </r>
    <r>
      <rPr>
        <sz val="12"/>
        <color rgb="FF000000"/>
        <rFont val="B Traffic"/>
        <charset val="178"/>
      </rPr>
      <t>به شرط یک بررسی توسط پزشک در طی جلسه شیمی درمانی</t>
    </r>
    <r>
      <rPr>
        <sz val="12"/>
        <color rgb="FF000000"/>
        <rFont val="Calibri"/>
        <family val="2"/>
        <charset val="1"/>
      </rPr>
      <t>)</t>
    </r>
  </si>
  <si>
    <r>
      <rPr>
        <sz val="12"/>
        <color theme="1"/>
        <rFont val="B Traffic"/>
        <charset val="178"/>
      </rPr>
      <t xml:space="preserve">تجويز شيمي درماني داخل وريدي يا شرياني با تکنيک تجويز سريع و روش انفوزيون موارد متعدد دارو از قبل مخلوط شده به ازاي هر جلسه تا </t>
    </r>
    <r>
      <rPr>
        <sz val="12"/>
        <color theme="1"/>
        <rFont val="Calibri"/>
        <family val="2"/>
        <charset val="1"/>
      </rPr>
      <t xml:space="preserve">8 </t>
    </r>
    <r>
      <rPr>
        <sz val="12"/>
        <color theme="1"/>
        <rFont val="B Traffic"/>
        <charset val="178"/>
      </rPr>
      <t>ساعت</t>
    </r>
  </si>
  <si>
    <r>
      <rPr>
        <sz val="12"/>
        <color rgb="FF000000"/>
        <rFont val="Calibri"/>
        <family val="2"/>
        <charset val="1"/>
      </rPr>
      <t>(</t>
    </r>
    <r>
      <rPr>
        <sz val="12"/>
        <color rgb="FF000000"/>
        <rFont val="B Traffic"/>
        <charset val="178"/>
      </rPr>
      <t xml:space="preserve">به شرط يک بررسي توسط پزشک در طی جلسه شيمي درماني برای موارد بالای </t>
    </r>
    <r>
      <rPr>
        <sz val="12"/>
        <color rgb="FF000000"/>
        <rFont val="Calibri"/>
        <family val="2"/>
        <charset val="1"/>
      </rPr>
      <t xml:space="preserve">8 </t>
    </r>
    <r>
      <rPr>
        <sz val="12"/>
        <color rgb="FF000000"/>
        <rFont val="B Traffic"/>
        <charset val="178"/>
      </rPr>
      <t>ساعت کد</t>
    </r>
    <r>
      <rPr>
        <sz val="12"/>
        <color rgb="FF000000"/>
        <rFont val="Calibri"/>
        <family val="2"/>
        <charset val="1"/>
      </rPr>
      <t xml:space="preserve">901550 </t>
    </r>
    <r>
      <rPr>
        <sz val="12"/>
        <color rgb="FF000000"/>
        <rFont val="B Traffic"/>
        <charset val="178"/>
      </rPr>
      <t>قابل گزارش و محاسبه مي باشد</t>
    </r>
    <r>
      <rPr>
        <sz val="12"/>
        <color rgb="FF000000"/>
        <rFont val="Calibri"/>
        <family val="2"/>
        <charset val="1"/>
      </rPr>
      <t>)</t>
    </r>
  </si>
  <si>
    <t>تجویز شیمی درمانی داخل ضایعه، موارد متعدد دارو از قبل مخلوط شده به ازای هر جلسه</t>
  </si>
  <si>
    <r>
      <rPr>
        <sz val="12"/>
        <color theme="1"/>
        <rFont val="B Traffic"/>
        <charset val="178"/>
      </rPr>
      <t xml:space="preserve">انفوزيون طولاني مدت </t>
    </r>
    <r>
      <rPr>
        <sz val="12"/>
        <color theme="1"/>
        <rFont val="Calibri"/>
        <family val="2"/>
        <charset val="1"/>
      </rPr>
      <t>(</t>
    </r>
    <r>
      <rPr>
        <sz val="12"/>
        <color theme="1"/>
        <rFont val="B Traffic"/>
        <charset val="178"/>
      </rPr>
      <t xml:space="preserve">بيش از </t>
    </r>
    <r>
      <rPr>
        <sz val="12"/>
        <color theme="1"/>
        <rFont val="Calibri"/>
        <family val="2"/>
        <charset val="1"/>
      </rPr>
      <t xml:space="preserve">8 </t>
    </r>
    <r>
      <rPr>
        <sz val="12"/>
        <color theme="1"/>
        <rFont val="B Traffic"/>
        <charset val="178"/>
      </rPr>
      <t>ساعت</t>
    </r>
    <r>
      <rPr>
        <sz val="12"/>
        <color theme="1"/>
        <rFont val="Calibri"/>
        <family val="2"/>
        <charset val="1"/>
      </rPr>
      <t xml:space="preserve">) </t>
    </r>
    <r>
      <rPr>
        <sz val="12"/>
        <color theme="1"/>
        <rFont val="B Traffic"/>
        <charset val="178"/>
      </rPr>
      <t>با یا بدون پمپ قابل حمل يا قابل كاشت همراه با پرکردن مجدد پمپ؛</t>
    </r>
  </si>
  <si>
    <r>
      <rPr>
        <sz val="12"/>
        <color rgb="FF000000"/>
        <rFont val="Calibri"/>
        <family val="2"/>
        <charset val="1"/>
      </rPr>
      <t xml:space="preserve"> (</t>
    </r>
    <r>
      <rPr>
        <sz val="12"/>
        <color rgb="FF000000"/>
        <rFont val="B Traffic"/>
        <charset val="178"/>
      </rPr>
      <t xml:space="preserve">این کد برای هر </t>
    </r>
    <r>
      <rPr>
        <sz val="12"/>
        <color rgb="FF000000"/>
        <rFont val="Calibri"/>
        <family val="2"/>
        <charset val="1"/>
      </rPr>
      <t xml:space="preserve">24 </t>
    </r>
    <r>
      <rPr>
        <sz val="12"/>
        <color rgb="FF000000"/>
        <rFont val="B Traffic"/>
        <charset val="178"/>
      </rPr>
      <t>ساعت انفوزیون، یک بار قابل گزارش و محاسبه می‌باشد</t>
    </r>
    <r>
      <rPr>
        <sz val="12"/>
        <color rgb="FF000000"/>
        <rFont val="Calibri"/>
        <family val="2"/>
        <charset val="1"/>
      </rPr>
      <t>) (</t>
    </r>
    <r>
      <rPr>
        <sz val="12"/>
        <color rgb="FF000000"/>
        <rFont val="B Traffic"/>
        <charset val="178"/>
      </rPr>
      <t>صرفا با نظارت مستقیم پزشک قابل محاسبه و اخذ می‌باشد</t>
    </r>
    <r>
      <rPr>
        <sz val="12"/>
        <color rgb="FF000000"/>
        <rFont val="Calibri"/>
        <family val="2"/>
        <charset val="1"/>
      </rPr>
      <t>)</t>
    </r>
  </si>
  <si>
    <t xml:space="preserve">تجويز شيمي درماني، بداخل حفره پلور یا پريتوئن، نيازمند و شامل توراسنتز و پریتونئوسنتز </t>
  </si>
  <si>
    <r>
      <rPr>
        <sz val="12"/>
        <color rgb="FF000000"/>
        <rFont val="Calibri"/>
        <family val="2"/>
        <charset val="1"/>
      </rPr>
      <t>(</t>
    </r>
    <r>
      <rPr>
        <sz val="12"/>
        <color rgb="FF000000"/>
        <rFont val="B Traffic"/>
        <charset val="178"/>
      </rPr>
      <t>صرفا در صورت انجام توسط پزشک قابل محاسبه و اخذ می‌باشد</t>
    </r>
    <r>
      <rPr>
        <sz val="12"/>
        <color rgb="FF000000"/>
        <rFont val="Calibri"/>
        <family val="2"/>
        <charset val="1"/>
      </rPr>
      <t>)</t>
    </r>
  </si>
  <si>
    <r>
      <rPr>
        <sz val="12"/>
        <color theme="1"/>
        <rFont val="B Traffic"/>
        <charset val="178"/>
      </rPr>
      <t xml:space="preserve">تجويز شيمي درماني به داخل </t>
    </r>
    <r>
      <rPr>
        <sz val="12"/>
        <color rgb="FF000000"/>
        <rFont val="Calibri"/>
        <family val="2"/>
        <charset val="1"/>
      </rPr>
      <t>CNS و داخل نخاعي (شامل پونکسيون نخاعي)</t>
    </r>
  </si>
  <si>
    <t>پر کردن مجدد و نگهداری پمپ قابل کاشت، برای مراجعه مجدد بیماران جهت شارژ پمپ کاشته شده</t>
  </si>
  <si>
    <t>تزريق شيمي درماني، ساب آراكنوئيد يا داخل بطني، از طريق محفظه زيرجلدي، يك يا چند دارو</t>
  </si>
  <si>
    <r>
      <rPr>
        <sz val="12"/>
        <color rgb="FF000000"/>
        <rFont val="Calibri"/>
        <family val="2"/>
        <charset val="1"/>
      </rPr>
      <t xml:space="preserve"> ( </t>
    </r>
    <r>
      <rPr>
        <sz val="12"/>
        <color rgb="FF000000"/>
        <rFont val="B Traffic"/>
        <charset val="178"/>
      </rPr>
      <t>به شرط یک بررسی توسط پزشک در طی جلسه شیمی درمانی</t>
    </r>
    <r>
      <rPr>
        <sz val="12"/>
        <color rgb="FF000000"/>
        <rFont val="Calibri"/>
        <family val="2"/>
        <charset val="1"/>
      </rPr>
      <t>)</t>
    </r>
  </si>
  <si>
    <r>
      <rPr>
        <sz val="12"/>
        <color theme="1"/>
        <rFont val="B Traffic"/>
        <charset val="178"/>
      </rPr>
      <t xml:space="preserve">درمان فوتودینامیک به وسیله تجویز خارجی نور برای تخریب ضایعه بدخیم و یا مستعد بدخیمی در پوست و مخاط مجاور </t>
    </r>
    <r>
      <rPr>
        <sz val="12"/>
        <color theme="1"/>
        <rFont val="Calibri"/>
        <family val="2"/>
        <charset val="1"/>
      </rPr>
      <t>(</t>
    </r>
    <r>
      <rPr>
        <sz val="12"/>
        <color theme="1"/>
        <rFont val="B Traffic"/>
        <charset val="178"/>
      </rPr>
      <t>برای مثال لب</t>
    </r>
    <r>
      <rPr>
        <sz val="12"/>
        <color theme="1"/>
        <rFont val="Calibri"/>
        <family val="2"/>
        <charset val="1"/>
      </rPr>
      <t xml:space="preserve">) </t>
    </r>
    <r>
      <rPr>
        <sz val="12"/>
        <color theme="1"/>
        <rFont val="B Traffic"/>
        <charset val="178"/>
      </rPr>
      <t>به وسیله فعال کردن داروهای حساس به نور</t>
    </r>
  </si>
  <si>
    <r>
      <rPr>
        <sz val="12"/>
        <color theme="1"/>
        <rFont val="B Traffic"/>
        <charset val="178"/>
      </rPr>
      <t xml:space="preserve">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اولین </t>
    </r>
    <r>
      <rPr>
        <sz val="12"/>
        <color theme="1"/>
        <rFont val="Calibri"/>
        <family val="2"/>
        <charset val="1"/>
      </rPr>
      <t xml:space="preserve">30 </t>
    </r>
    <r>
      <rPr>
        <sz val="12"/>
        <color theme="1"/>
        <rFont val="B Traffic"/>
        <charset val="178"/>
      </rPr>
      <t xml:space="preserve">دقیقه </t>
    </r>
  </si>
  <si>
    <r>
      <rPr>
        <sz val="12"/>
        <color theme="1"/>
        <rFont val="B Traffic"/>
        <charset val="178"/>
      </rPr>
      <t xml:space="preserve">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هر </t>
    </r>
    <r>
      <rPr>
        <sz val="12"/>
        <color theme="1"/>
        <rFont val="Calibri"/>
        <family val="2"/>
        <charset val="1"/>
      </rPr>
      <t xml:space="preserve">15 </t>
    </r>
    <r>
      <rPr>
        <sz val="12"/>
        <color theme="1"/>
        <rFont val="B Traffic"/>
        <charset val="178"/>
      </rPr>
      <t>دقیقه اضافه</t>
    </r>
  </si>
  <si>
    <t>نوردرمانی با استفاده از دستگاه‎های نورپلاریزه</t>
  </si>
  <si>
    <r>
      <rPr>
        <sz val="12"/>
        <color theme="1"/>
        <rFont val="B Traffic"/>
        <charset val="178"/>
      </rPr>
      <t xml:space="preserve">اکتینوتراپی </t>
    </r>
    <r>
      <rPr>
        <sz val="12"/>
        <color theme="1"/>
        <rFont val="Calibri"/>
        <family val="2"/>
        <charset val="1"/>
      </rPr>
      <t>(</t>
    </r>
    <r>
      <rPr>
        <sz val="12"/>
        <color theme="1"/>
        <rFont val="B Traffic"/>
        <charset val="178"/>
      </rPr>
      <t>نور ماوراء بنفش</t>
    </r>
    <r>
      <rPr>
        <sz val="12"/>
        <color theme="1"/>
        <rFont val="Calibri"/>
        <family val="2"/>
        <charset val="1"/>
      </rPr>
      <t xml:space="preserve">) </t>
    </r>
  </si>
  <si>
    <r>
      <rPr>
        <sz val="12"/>
        <color theme="1"/>
        <rFont val="B Traffic"/>
        <charset val="178"/>
      </rPr>
      <t xml:space="preserve">فوتوکموتراپی؛ به وسیله تار و امواج ماوراء بنفش </t>
    </r>
    <r>
      <rPr>
        <sz val="12"/>
        <color rgb="FF000000"/>
        <rFont val="Calibri"/>
        <family val="2"/>
        <charset val="1"/>
      </rPr>
      <t>B (درمان Goeckerman) یا پترولاتوم و ماوراء بنفش B</t>
    </r>
  </si>
  <si>
    <r>
      <rPr>
        <sz val="12"/>
        <color theme="1"/>
        <rFont val="B Traffic"/>
        <charset val="178"/>
      </rPr>
      <t xml:space="preserve">پسورآلن‌ها و ماوراء بنفش </t>
    </r>
    <r>
      <rPr>
        <sz val="12"/>
        <color rgb="FF000000"/>
        <rFont val="Calibri"/>
        <family val="2"/>
        <charset val="1"/>
      </rPr>
      <t>PUVA) A)</t>
    </r>
  </si>
  <si>
    <r>
      <rPr>
        <sz val="12"/>
        <color theme="1"/>
        <rFont val="B Traffic"/>
        <charset val="178"/>
      </rPr>
      <t>فوتوکموتراپی (</t>
    </r>
    <r>
      <rPr>
        <sz val="12"/>
        <color rgb="FF000000"/>
        <rFont val="Calibri"/>
        <family val="2"/>
        <charset val="1"/>
      </rPr>
      <t>Goeckerman و یا PUVA) برای درماتوزهای شدید پاسخ دهنده به نور، نیازمند حداقل 4 تا 8 ساعت مراقبت و درمان زیر نظر مستقیم پزشک (شامل به کارگیری و تجویز دارو و پانسمان)</t>
    </r>
  </si>
  <si>
    <r>
      <rPr>
        <sz val="12"/>
        <color theme="1"/>
        <rFont val="B Traffic"/>
        <charset val="178"/>
      </rPr>
      <t xml:space="preserve">درمان با ليزر براي بيماري هاي التهابي پوست </t>
    </r>
    <r>
      <rPr>
        <sz val="12"/>
        <color theme="1"/>
        <rFont val="Calibri"/>
        <family val="2"/>
        <charset val="1"/>
      </rPr>
      <t>(</t>
    </r>
    <r>
      <rPr>
        <sz val="12"/>
        <color theme="1"/>
        <rFont val="B Traffic"/>
        <charset val="178"/>
      </rPr>
      <t>به عنوان مثال پسوريازيس</t>
    </r>
    <r>
      <rPr>
        <sz val="12"/>
        <color theme="1"/>
        <rFont val="Calibri"/>
        <family val="2"/>
        <charset val="1"/>
      </rPr>
      <t>)</t>
    </r>
    <r>
      <rPr>
        <sz val="12"/>
        <color theme="1"/>
        <rFont val="B Traffic"/>
        <charset val="178"/>
      </rPr>
      <t xml:space="preserve">؛ به هر ميزان سانتيمتر مربع سطح بدن و به ازای هر جلسه درمان </t>
    </r>
  </si>
  <si>
    <t xml:space="preserve">درمان با ليزر براي ساير ضايعات پوست؛ به هر ميزان سانتيمتر مربع سطح بدن و هر جلسه درمان </t>
  </si>
  <si>
    <t>ارزیابی و برنامه‌ریزی برای فیزیوتراپی بیمار به ازای هر دوره فیزیوتراپی</t>
  </si>
  <si>
    <r>
      <rPr>
        <sz val="12"/>
        <color theme="1"/>
        <rFont val="B Traffic"/>
        <charset val="178"/>
      </rPr>
      <t xml:space="preserve">استفاده از </t>
    </r>
    <r>
      <rPr>
        <sz val="12"/>
        <color rgb="FF000000"/>
        <rFont val="Calibri"/>
        <family val="2"/>
        <charset val="1"/>
      </rPr>
      <t xml:space="preserve">CPM يا ليزر کم توان براي توانبخشي اندامها ، هر اندام (قابل گزارش برای حداکثر دو اندام در هر جلسه) </t>
    </r>
  </si>
  <si>
    <t>ارزیابی جامع کاردرمانی یا شغلی جهت برنامه ریزی برای کاردرمانی بیمار برای یک دوره درمان</t>
  </si>
  <si>
    <t xml:space="preserve">فيزيوتراپي قفسه سينه و اندام‌ها با يا بدون مداليته‌های فيزيكي شامل تمرين درماني و ماساژ براي بيماران بستري </t>
  </si>
  <si>
    <r>
      <rPr>
        <sz val="12"/>
        <color rgb="FF000000"/>
        <rFont val="Calibri"/>
        <family val="2"/>
        <charset val="1"/>
      </rPr>
      <t>(</t>
    </r>
    <r>
      <rPr>
        <sz val="12"/>
        <color rgb="FF000000"/>
        <rFont val="B Traffic"/>
        <charset val="178"/>
      </rPr>
      <t xml:space="preserve">در صورت درخواست پزشک معالج در بخش هاي مراقبت ويژه </t>
    </r>
    <r>
      <rPr>
        <sz val="12"/>
        <color rgb="FF000000"/>
        <rFont val="Calibri"/>
        <family val="2"/>
        <charset val="1"/>
      </rPr>
      <t xml:space="preserve">(CCU </t>
    </r>
    <r>
      <rPr>
        <sz val="12"/>
        <color rgb="FF000000"/>
        <rFont val="B Traffic"/>
        <charset val="178"/>
      </rPr>
      <t xml:space="preserve">و </t>
    </r>
    <r>
      <rPr>
        <sz val="12"/>
        <color rgb="FF000000"/>
        <rFont val="Calibri"/>
        <family val="2"/>
        <charset val="1"/>
      </rPr>
      <t xml:space="preserve">ICU) </t>
    </r>
    <r>
      <rPr>
        <sz val="12"/>
        <color rgb="FF000000"/>
        <rFont val="B Traffic"/>
        <charset val="178"/>
      </rPr>
      <t xml:space="preserve">و بخش‌های جراحی توراکس و ریه برای هر تعداد جلسه در هر روز بستری و رعایت مدت زمان استاندارد حداقل </t>
    </r>
    <r>
      <rPr>
        <sz val="12"/>
        <color rgb="FF000000"/>
        <rFont val="Calibri"/>
        <family val="2"/>
        <charset val="1"/>
      </rPr>
      <t xml:space="preserve">30 </t>
    </r>
    <r>
      <rPr>
        <sz val="12"/>
        <color rgb="FF000000"/>
        <rFont val="B Traffic"/>
        <charset val="178"/>
      </rPr>
      <t>دقیقه و براساس استاندارد و دستورالعمل‌های ابلاغی وزارت بهداشت، درمان و آموزش پزشکی تحت پوشش بیمه پایه می‌باشد</t>
    </r>
    <r>
      <rPr>
        <sz val="12"/>
        <color rgb="FF000000"/>
        <rFont val="Calibri"/>
        <family val="2"/>
        <charset val="1"/>
      </rPr>
      <t>)(</t>
    </r>
    <r>
      <rPr>
        <sz val="12"/>
        <color rgb="FF000000"/>
        <rFont val="B Traffic"/>
        <charset val="178"/>
      </rPr>
      <t xml:space="preserve">این کد را با کد </t>
    </r>
    <r>
      <rPr>
        <sz val="12"/>
        <color rgb="FF000000"/>
        <rFont val="Calibri"/>
        <family val="2"/>
        <charset val="1"/>
      </rPr>
      <t xml:space="preserve">901640 </t>
    </r>
    <r>
      <rPr>
        <sz val="12"/>
        <color rgb="FF000000"/>
        <rFont val="B Traffic"/>
        <charset val="178"/>
      </rPr>
      <t>گزارش ننمائید</t>
    </r>
    <r>
      <rPr>
        <sz val="12"/>
        <color rgb="FF000000"/>
        <rFont val="Calibri"/>
        <family val="2"/>
        <charset val="1"/>
      </rPr>
      <t>)</t>
    </r>
  </si>
  <si>
    <t>فيزيوتراپي قفسه سينه بدون فیزیوتراپی اندام ها با يا بدون مداليته های فيزيكي شامل تمرين درماني و ماساژ بيماران بستري</t>
  </si>
  <si>
    <r>
      <rPr>
        <sz val="12"/>
        <color rgb="FF000000"/>
        <rFont val="Calibri"/>
        <family val="2"/>
        <charset val="1"/>
      </rPr>
      <t>(</t>
    </r>
    <r>
      <rPr>
        <sz val="12"/>
        <color rgb="FF000000"/>
        <rFont val="B Traffic"/>
        <charset val="178"/>
      </rPr>
      <t xml:space="preserve">در صورت درخواست پزشک معالج در بخش‌هاي مراقبت ويژه </t>
    </r>
    <r>
      <rPr>
        <sz val="12"/>
        <color rgb="FF000000"/>
        <rFont val="Calibri"/>
        <family val="2"/>
        <charset val="1"/>
      </rPr>
      <t xml:space="preserve">(CCU </t>
    </r>
    <r>
      <rPr>
        <sz val="12"/>
        <color rgb="FF000000"/>
        <rFont val="B Traffic"/>
        <charset val="178"/>
      </rPr>
      <t xml:space="preserve">و </t>
    </r>
    <r>
      <rPr>
        <sz val="12"/>
        <color rgb="FF000000"/>
        <rFont val="Calibri"/>
        <family val="2"/>
        <charset val="1"/>
      </rPr>
      <t xml:space="preserve">ICU) </t>
    </r>
    <r>
      <rPr>
        <sz val="12"/>
        <color rgb="FF000000"/>
        <rFont val="B Traffic"/>
        <charset val="178"/>
      </rPr>
      <t xml:space="preserve">و بخش‌های جراحی توراکس و ریه برای هر تعداد جلسه در هر روز بستری و رعایت مدت زمان استاندارد حداقل </t>
    </r>
    <r>
      <rPr>
        <sz val="12"/>
        <color rgb="FF000000"/>
        <rFont val="Calibri"/>
        <family val="2"/>
        <charset val="1"/>
      </rPr>
      <t xml:space="preserve">20 </t>
    </r>
    <r>
      <rPr>
        <sz val="12"/>
        <color rgb="FF000000"/>
        <rFont val="B Traffic"/>
        <charset val="178"/>
      </rPr>
      <t>دقیقه تحت پوشش بیمه پایه می‌باشد</t>
    </r>
    <r>
      <rPr>
        <sz val="12"/>
        <color rgb="FF000000"/>
        <rFont val="Calibri"/>
        <family val="2"/>
        <charset val="1"/>
      </rPr>
      <t>) (</t>
    </r>
    <r>
      <rPr>
        <sz val="12"/>
        <color rgb="FF000000"/>
        <rFont val="B Traffic"/>
        <charset val="178"/>
      </rPr>
      <t xml:space="preserve">این کد با کد </t>
    </r>
    <r>
      <rPr>
        <sz val="12"/>
        <color rgb="FF000000"/>
        <rFont val="Calibri"/>
        <family val="2"/>
        <charset val="1"/>
      </rPr>
      <t xml:space="preserve">901640 </t>
    </r>
    <r>
      <rPr>
        <sz val="12"/>
        <color rgb="FF000000"/>
        <rFont val="B Traffic"/>
        <charset val="178"/>
      </rPr>
      <t>قابل گزارش و اخذ نمی‌باشد</t>
    </r>
    <r>
      <rPr>
        <sz val="12"/>
        <color rgb="FF000000"/>
        <rFont val="Calibri"/>
        <family val="2"/>
        <charset val="1"/>
      </rPr>
      <t>) (</t>
    </r>
    <r>
      <rPr>
        <sz val="12"/>
        <color rgb="FF000000"/>
        <rFont val="B Traffic"/>
        <charset val="178"/>
      </rPr>
      <t>مطابق با استانداردهای ابلاغی وزارت بهداشت، درمان و آموزش پزشکی</t>
    </r>
    <r>
      <rPr>
        <sz val="12"/>
        <color rgb="FF000000"/>
        <rFont val="Calibri"/>
        <family val="2"/>
        <charset val="1"/>
      </rPr>
      <t>)</t>
    </r>
  </si>
  <si>
    <r>
      <rPr>
        <sz val="12"/>
        <color theme="1"/>
        <rFont val="B Traffic"/>
        <charset val="178"/>
      </rPr>
      <t xml:space="preserve">فيزيوتراپي يک يا چند ناحيه در بيماران بستري در صورت درخواست پزشک معالج براي هر روز بستري مشروط بر ثبت و گزارش در پرونده و ممهور به مهر مسئول فني صاحب صلاحيت به ازای حداقل </t>
    </r>
    <r>
      <rPr>
        <sz val="12"/>
        <color theme="1"/>
        <rFont val="Calibri"/>
        <family val="2"/>
        <charset val="1"/>
      </rPr>
      <t xml:space="preserve">15 </t>
    </r>
    <r>
      <rPr>
        <sz val="12"/>
        <color theme="1"/>
        <rFont val="B Traffic"/>
        <charset val="178"/>
      </rPr>
      <t>دقیقه</t>
    </r>
  </si>
  <si>
    <t>به کارگیری روش‌ها و یا اعمال درمانی روتین فیزیوتراپی و طب فیزیکی و توانبخشی شامل هر تعداد از موارد ذکر شده برای هر ناحیه در هر جلسه</t>
  </si>
  <si>
    <r>
      <rPr>
        <sz val="12"/>
        <color rgb="FF000000"/>
        <rFont val="Calibri"/>
        <family val="2"/>
        <charset val="1"/>
      </rPr>
      <t>(</t>
    </r>
    <r>
      <rPr>
        <sz val="12"/>
        <color rgb="FF000000"/>
        <rFont val="B Traffic"/>
        <charset val="178"/>
      </rPr>
      <t xml:space="preserve">کمپرس‌های گرم یا سرد، کشش مکانیکی، تحریک الکتریکی با دست یا دستگاه، ابزار وازوپنوماتیک، میکروویو، مادون قرمز، ماوراء بنفش، یونتوفورزیس، حمام پارافین، اولتراسوند، بازآموزی عصبی عضلانی حرکت، تعادل، حس کینتیک، وضعیت بدن، حس موقعیت فضایی، آموزش راه رفتن، آموزش برای </t>
    </r>
    <r>
      <rPr>
        <sz val="12"/>
        <color rgb="FF000000"/>
        <rFont val="Calibri"/>
        <family val="2"/>
        <charset val="1"/>
      </rPr>
      <t>ADL</t>
    </r>
    <r>
      <rPr>
        <sz val="12"/>
        <color rgb="FF000000"/>
        <rFont val="B Traffic"/>
        <charset val="178"/>
      </rPr>
      <t>، آموزش حرکت با ویلچر و سایر اعمال یا روش‌های مرتبط</t>
    </r>
    <r>
      <rPr>
        <sz val="12"/>
        <color rgb="FF000000"/>
        <rFont val="Calibri"/>
        <family val="2"/>
        <charset val="1"/>
      </rPr>
      <t xml:space="preserve">) </t>
    </r>
  </si>
  <si>
    <t>دیاترمی</t>
  </si>
  <si>
    <r>
      <rPr>
        <sz val="12"/>
        <color rgb="FF000000"/>
        <rFont val="Calibri"/>
        <family val="2"/>
        <charset val="1"/>
      </rPr>
      <t xml:space="preserve"> (</t>
    </r>
    <r>
      <rPr>
        <sz val="12"/>
        <color rgb="FF000000"/>
        <rFont val="B Traffic"/>
        <charset val="178"/>
      </rPr>
      <t xml:space="preserve">در صورتی که خدمت دیاترمی جزء یکی از روش فیزیوتراپی در کد </t>
    </r>
    <r>
      <rPr>
        <sz val="12"/>
        <color rgb="FF000000"/>
        <rFont val="Calibri"/>
        <family val="2"/>
        <charset val="1"/>
      </rPr>
      <t xml:space="preserve">901645 </t>
    </r>
    <r>
      <rPr>
        <sz val="12"/>
        <color rgb="FF000000"/>
        <rFont val="B Traffic"/>
        <charset val="178"/>
      </rPr>
      <t>باشد</t>
    </r>
    <r>
      <rPr>
        <sz val="12"/>
        <color rgb="FF000000"/>
        <rFont val="Calibri"/>
        <family val="2"/>
        <charset val="1"/>
      </rPr>
      <t xml:space="preserve">. </t>
    </r>
    <r>
      <rPr>
        <sz val="12"/>
        <color rgb="FF000000"/>
        <rFont val="B Traffic"/>
        <charset val="178"/>
      </rPr>
      <t>این کد علاوه بر کد اصلی قابل محاسبه و اخذ می‌باشد</t>
    </r>
    <r>
      <rPr>
        <sz val="12"/>
        <color rgb="FF000000"/>
        <rFont val="Calibri"/>
        <family val="2"/>
        <charset val="1"/>
      </rPr>
      <t>)</t>
    </r>
  </si>
  <si>
    <r>
      <rPr>
        <sz val="12"/>
        <color theme="1"/>
        <rFont val="B Traffic"/>
        <charset val="178"/>
      </rPr>
      <t xml:space="preserve">به کارگیری روش‌ها و تکنیک‌های کاردرمانی شامل استفاده از یک یا چند مورد از فعالیت‌های کاردرمانی برای یک جلسه حداقل </t>
    </r>
    <r>
      <rPr>
        <sz val="12"/>
        <color theme="1"/>
        <rFont val="Calibri"/>
        <family val="2"/>
        <charset val="1"/>
      </rPr>
      <t xml:space="preserve">30 </t>
    </r>
    <r>
      <rPr>
        <sz val="12"/>
        <color theme="1"/>
        <rFont val="B Traffic"/>
        <charset val="178"/>
      </rPr>
      <t xml:space="preserve">دقیقه‌ای </t>
    </r>
  </si>
  <si>
    <r>
      <rPr>
        <sz val="12"/>
        <color rgb="FF000000"/>
        <rFont val="Calibri"/>
        <family val="2"/>
        <charset val="1"/>
      </rPr>
      <t>(</t>
    </r>
    <r>
      <rPr>
        <sz val="12"/>
        <color rgb="FF000000"/>
        <rFont val="B Traffic"/>
        <charset val="178"/>
      </rPr>
      <t>شامل ارزیابی و درمان اسکلتی</t>
    </r>
    <r>
      <rPr>
        <sz val="12"/>
        <color rgb="FF000000"/>
        <rFont val="Calibri"/>
        <family val="2"/>
        <charset val="1"/>
      </rPr>
      <t>-</t>
    </r>
    <r>
      <rPr>
        <sz val="12"/>
        <color rgb="FF000000"/>
        <rFont val="B Traffic"/>
        <charset val="178"/>
      </rPr>
      <t>عضلانی، یا حسی</t>
    </r>
    <r>
      <rPr>
        <sz val="12"/>
        <color rgb="FF000000"/>
        <rFont val="Calibri"/>
        <family val="2"/>
        <charset val="1"/>
      </rPr>
      <t>-</t>
    </r>
    <r>
      <rPr>
        <sz val="12"/>
        <color rgb="FF000000"/>
        <rFont val="B Traffic"/>
        <charset val="178"/>
      </rPr>
      <t>حرکتی، یا ادراکی</t>
    </r>
    <r>
      <rPr>
        <sz val="12"/>
        <color rgb="FF000000"/>
        <rFont val="Calibri"/>
        <family val="2"/>
        <charset val="1"/>
      </rPr>
      <t>-</t>
    </r>
    <r>
      <rPr>
        <sz val="12"/>
        <color rgb="FF000000"/>
        <rFont val="B Traffic"/>
        <charset val="178"/>
      </rPr>
      <t>شناختی، یا روانی</t>
    </r>
    <r>
      <rPr>
        <sz val="12"/>
        <color rgb="FF000000"/>
        <rFont val="Calibri"/>
        <family val="2"/>
        <charset val="1"/>
      </rPr>
      <t xml:space="preserve">- </t>
    </r>
    <r>
      <rPr>
        <sz val="12"/>
        <color rgb="FF000000"/>
        <rFont val="B Traffic"/>
        <charset val="178"/>
      </rPr>
      <t xml:space="preserve">اجتماعی، ارزیابی عضلانی دستی اندام‌ها و تنه، اندازه‌گیری و گزارش میزان دامنه حرکتی اندام‌ها و تنه، توسعه مهارت های شناختی برای بالا بردن توجه و حافظه، روش‌های یکپارچگی حسی برای تقویت پردازش حسی و تحریک پاسخ سازگاری با نیازهای محیطی، موقعیت فضایی، آموزش برای </t>
    </r>
    <r>
      <rPr>
        <sz val="12"/>
        <color rgb="FF000000"/>
        <rFont val="Calibri"/>
        <family val="2"/>
        <charset val="1"/>
      </rPr>
      <t>ADL</t>
    </r>
    <r>
      <rPr>
        <sz val="12"/>
        <color rgb="FF000000"/>
        <rFont val="B Traffic"/>
        <charset val="178"/>
      </rPr>
      <t xml:space="preserve">، آموزش فعالیت‌های خود مراقبتی، استفاده از روش‌های بازی درمانی در کودکان، فعالیت درمانی مستقیم </t>
    </r>
    <r>
      <rPr>
        <sz val="12"/>
        <color rgb="FF000000"/>
        <rFont val="Calibri"/>
        <family val="2"/>
        <charset val="1"/>
      </rPr>
      <t>(</t>
    </r>
    <r>
      <rPr>
        <sz val="12"/>
        <color rgb="FF000000"/>
        <rFont val="B Traffic"/>
        <charset val="178"/>
      </rPr>
      <t>به کارگیری فعالیت‌های دینامیک برای بهبود عملکرد</t>
    </r>
    <r>
      <rPr>
        <sz val="12"/>
        <color rgb="FF000000"/>
        <rFont val="Calibri"/>
        <family val="2"/>
        <charset val="1"/>
      </rPr>
      <t>)</t>
    </r>
    <r>
      <rPr>
        <sz val="12"/>
        <color rgb="FF000000"/>
        <rFont val="B Traffic"/>
        <charset val="178"/>
      </rPr>
      <t>، آموزش بازگشت فرد به جامعه یا کار، آموزش مدیریت منزل، آموزش حرکت با ویلچر، آموزش راه رفتن، آموزش هندلینگ بیمار یا خانواده وی، مداخلات کاردرمانی در ضایعات دست پس از جراحی، مداخلات کاردرمانی در بخش‌های بستری و سایر روش‌ها یا مدالیته‌های کاردرمانی</t>
    </r>
    <r>
      <rPr>
        <sz val="12"/>
        <color rgb="FF000000"/>
        <rFont val="Calibri"/>
        <family val="2"/>
        <charset val="1"/>
      </rPr>
      <t xml:space="preserve">) </t>
    </r>
  </si>
  <si>
    <r>
      <rPr>
        <sz val="12"/>
        <color theme="1"/>
        <rFont val="B Traffic"/>
        <charset val="178"/>
      </rPr>
      <t xml:space="preserve">به کارگيري روشها و تکنيکهاي کاردرماني شامل استفاده از يک يا چند مورد از فعاليتهاي کاردرماني براي يک جلسه حداقل </t>
    </r>
    <r>
      <rPr>
        <sz val="12"/>
        <color theme="1"/>
        <rFont val="Calibri"/>
        <family val="2"/>
        <charset val="1"/>
      </rPr>
      <t xml:space="preserve">45 </t>
    </r>
    <r>
      <rPr>
        <sz val="12"/>
        <color theme="1"/>
        <rFont val="B Traffic"/>
        <charset val="178"/>
      </rPr>
      <t>دقيقه‌اي</t>
    </r>
  </si>
  <si>
    <r>
      <rPr>
        <sz val="12"/>
        <color rgb="FF000000"/>
        <rFont val="Calibri"/>
        <family val="2"/>
        <charset val="1"/>
      </rPr>
      <t xml:space="preserve"> (</t>
    </r>
    <r>
      <rPr>
        <sz val="12"/>
        <color rgb="FF000000"/>
        <rFont val="B Traffic"/>
        <charset val="178"/>
      </rPr>
      <t>شامل روشهاي درماني براي بهبود قدرت عضلاني، تحمل عضلاني، دامنه حرکتي و انعطاف پذيري به طور فعال و غيرفعال در اندام ها و تنه، بازآموزي عصبي عضلاني در فعاليتهاي نشسته</t>
    </r>
    <r>
      <rPr>
        <sz val="12"/>
        <color rgb="FF000000"/>
        <rFont val="Calibri"/>
        <family val="2"/>
        <charset val="1"/>
      </rPr>
      <t>/</t>
    </r>
    <r>
      <rPr>
        <sz val="12"/>
        <color rgb="FF000000"/>
        <rFont val="B Traffic"/>
        <charset val="178"/>
      </rPr>
      <t>ويا ايستاده مشتمل بر بهبود حرکت، تعادل، حس کينتيک، وضعيت بدن و اصلاح پاسچر، حس عمقي و</t>
    </r>
    <r>
      <rPr>
        <sz val="12"/>
        <color rgb="FF000000"/>
        <rFont val="Calibri"/>
        <family val="2"/>
        <charset val="1"/>
      </rPr>
      <t>/</t>
    </r>
    <r>
      <rPr>
        <sz val="12"/>
        <color rgb="FF000000"/>
        <rFont val="B Traffic"/>
        <charset val="178"/>
      </rPr>
      <t xml:space="preserve">يا افزايش هماهنگي حرکتي، به کارگيري گروه درماني در کاردرماني، آماده سازي براي وضعيت و سختي در کار </t>
    </r>
    <r>
      <rPr>
        <sz val="12"/>
        <color rgb="FF000000"/>
        <rFont val="Calibri"/>
        <family val="2"/>
        <charset val="1"/>
      </rPr>
      <t>(</t>
    </r>
    <r>
      <rPr>
        <sz val="12"/>
        <color rgb="FF000000"/>
        <rFont val="B Traffic"/>
        <charset val="178"/>
      </rPr>
      <t>توانبخشي حرفه اي</t>
    </r>
    <r>
      <rPr>
        <sz val="12"/>
        <color rgb="FF000000"/>
        <rFont val="Calibri"/>
        <family val="2"/>
        <charset val="1"/>
      </rPr>
      <t xml:space="preserve">) - </t>
    </r>
    <r>
      <rPr>
        <sz val="12"/>
        <color rgb="FF000000"/>
        <rFont val="B Traffic"/>
        <charset val="178"/>
      </rPr>
      <t>مطابق با استانداردهاي ابلاغي وزارت بهداشت، درمان و آموزش پزشکي</t>
    </r>
  </si>
  <si>
    <t>انجام ارزیابی و به کارگیری روش‌ها و یا اعمال درمانی فیزیوتراپی و طب فیزیکی و توانبخشی مانند حمام کنتراست یا آب درمانی یا مخزن هوبارد و یا گردش چرخشی آب</t>
  </si>
  <si>
    <r>
      <rPr>
        <sz val="12"/>
        <color rgb="FF000000"/>
        <rFont val="Calibri"/>
        <family val="2"/>
        <charset val="1"/>
      </rPr>
      <t xml:space="preserve"> (</t>
    </r>
    <r>
      <rPr>
        <sz val="12"/>
        <color rgb="FF000000"/>
        <rFont val="B Traffic"/>
        <charset val="178"/>
      </rPr>
      <t xml:space="preserve">مطابق با استانداردهای ابلاغی وزارت بهداشت، درمان و آموزش پزشکی به ازای هر جلسه برای حداقل </t>
    </r>
    <r>
      <rPr>
        <sz val="12"/>
        <color rgb="FF000000"/>
        <rFont val="Calibri"/>
        <family val="2"/>
        <charset val="1"/>
      </rPr>
      <t xml:space="preserve">20 </t>
    </r>
    <r>
      <rPr>
        <sz val="12"/>
        <color rgb="FF000000"/>
        <rFont val="B Traffic"/>
        <charset val="178"/>
      </rPr>
      <t>دقیقه</t>
    </r>
    <r>
      <rPr>
        <sz val="12"/>
        <color rgb="FF000000"/>
        <rFont val="Calibri"/>
        <family val="2"/>
        <charset val="1"/>
      </rPr>
      <t xml:space="preserve">) </t>
    </r>
  </si>
  <si>
    <r>
      <rPr>
        <sz val="12"/>
        <color rgb="FF000000"/>
        <rFont val="B Traffic"/>
        <charset val="178"/>
      </rPr>
      <t xml:space="preserve">ماساژ یا تمرین درمانی یا تکنیک های درمان دستی </t>
    </r>
    <r>
      <rPr>
        <sz val="12"/>
        <color rgb="FF000000"/>
        <rFont val="Calibri"/>
        <family val="2"/>
        <charset val="1"/>
      </rPr>
      <t>(</t>
    </r>
    <r>
      <rPr>
        <sz val="12"/>
        <color rgb="FF000000"/>
        <rFont val="B Traffic"/>
        <charset val="178"/>
      </rPr>
      <t>برای مثال؛ حرکت دادن، دستکاری، درناژ دستی لنفاتیک ها و کشش دستی</t>
    </r>
    <r>
      <rPr>
        <sz val="12"/>
        <color rgb="FF000000"/>
        <rFont val="Calibri"/>
        <family val="2"/>
        <charset val="1"/>
      </rPr>
      <t>)</t>
    </r>
    <r>
      <rPr>
        <sz val="12"/>
        <color rgb="FF000000"/>
        <rFont val="B Traffic"/>
        <charset val="178"/>
      </rPr>
      <t xml:space="preserve">؛ به ازای هر جلسه </t>
    </r>
    <r>
      <rPr>
        <sz val="12"/>
        <color rgb="FF000000"/>
        <rFont val="Calibri"/>
        <family val="2"/>
        <charset val="1"/>
      </rPr>
      <t>(</t>
    </r>
    <r>
      <rPr>
        <sz val="12"/>
        <color rgb="FF000000"/>
        <rFont val="B Traffic"/>
        <charset val="178"/>
      </rPr>
      <t>فقط در موارد لنف ادما تحت پوشش بیمه پایه می باشد</t>
    </r>
    <r>
      <rPr>
        <sz val="12"/>
        <color rgb="FF000000"/>
        <rFont val="Calibri"/>
        <family val="2"/>
        <charset val="1"/>
      </rPr>
      <t>.)</t>
    </r>
  </si>
  <si>
    <r>
      <rPr>
        <sz val="12"/>
        <color theme="1"/>
        <rFont val="B Traffic"/>
        <charset val="178"/>
      </rPr>
      <t>استفاده از دستگاه ليزر پرتوان جهت کاربردهاي عصبي</t>
    </r>
    <r>
      <rPr>
        <sz val="12"/>
        <color theme="1"/>
        <rFont val="Calibri"/>
        <family val="2"/>
        <charset val="1"/>
      </rPr>
      <t>-</t>
    </r>
    <r>
      <rPr>
        <sz val="12"/>
        <color theme="1"/>
        <rFont val="B Traffic"/>
        <charset val="178"/>
      </rPr>
      <t>اسکلتي</t>
    </r>
    <r>
      <rPr>
        <sz val="12"/>
        <color theme="1"/>
        <rFont val="Calibri"/>
        <family val="2"/>
        <charset val="1"/>
      </rPr>
      <t>-</t>
    </r>
    <r>
      <rPr>
        <sz val="12"/>
        <color theme="1"/>
        <rFont val="B Traffic"/>
        <charset val="178"/>
      </rPr>
      <t>عضلاني؛ به ازاي هر جلسه برای هر ناحیه</t>
    </r>
  </si>
  <si>
    <r>
      <rPr>
        <sz val="12"/>
        <color rgb="FF000000"/>
        <rFont val="Calibri"/>
        <family val="2"/>
        <charset val="1"/>
      </rPr>
      <t xml:space="preserve"> (</t>
    </r>
    <r>
      <rPr>
        <sz val="12"/>
        <color rgb="FF000000"/>
        <rFont val="B Traffic"/>
        <charset val="178"/>
      </rPr>
      <t>قابل گزارش برای حداکثر دو ناحیه</t>
    </r>
    <r>
      <rPr>
        <sz val="12"/>
        <color rgb="FF000000"/>
        <rFont val="Calibri"/>
        <family val="2"/>
        <charset val="1"/>
      </rPr>
      <t>) (</t>
    </r>
    <r>
      <rPr>
        <sz val="12"/>
        <color rgb="FF000000"/>
        <rFont val="B Traffic"/>
        <charset val="178"/>
      </rPr>
      <t>عمل مستقل</t>
    </r>
    <r>
      <rPr>
        <sz val="12"/>
        <color rgb="FF000000"/>
        <rFont val="Calibri"/>
        <family val="2"/>
        <charset val="1"/>
      </rPr>
      <t>) (</t>
    </r>
    <r>
      <rPr>
        <sz val="12"/>
        <color rgb="FF000000"/>
        <rFont val="B Traffic"/>
        <charset val="178"/>
      </rPr>
      <t>مطابق با استانداردهاي ابلاغي وزارت بهداشت، درمان و آموزش پزشکي</t>
    </r>
    <r>
      <rPr>
        <sz val="12"/>
        <color rgb="FF000000"/>
        <rFont val="Calibri"/>
        <family val="2"/>
        <charset val="1"/>
      </rPr>
      <t xml:space="preserve">) </t>
    </r>
  </si>
  <si>
    <r>
      <rPr>
        <sz val="12"/>
        <color theme="1"/>
        <rFont val="B Traffic"/>
        <charset val="178"/>
      </rPr>
      <t xml:space="preserve">استفاده از دستگاه </t>
    </r>
    <r>
      <rPr>
        <sz val="12"/>
        <color rgb="FF000000"/>
        <rFont val="Calibri"/>
        <family val="2"/>
        <charset val="1"/>
      </rPr>
      <t xml:space="preserve">ESWT (Exteracorporeal Shock Wave Therapy) با توان کم، جهت درمان دردهاي اسکلتي-عضلاني و ترميم بافت نرم؛ به ازاي هر ناحیه </t>
    </r>
  </si>
  <si>
    <r>
      <rPr>
        <sz val="12"/>
        <color rgb="FF000000"/>
        <rFont val="Calibri"/>
        <family val="2"/>
        <charset val="1"/>
      </rPr>
      <t>(</t>
    </r>
    <r>
      <rPr>
        <sz val="12"/>
        <color rgb="FF000000"/>
        <rFont val="B Traffic"/>
        <charset val="178"/>
      </rPr>
      <t>قابل گزارش برای حداکثر دو ناحیه در هر جلسه</t>
    </r>
    <r>
      <rPr>
        <sz val="12"/>
        <color rgb="FF000000"/>
        <rFont val="Calibri"/>
        <family val="2"/>
        <charset val="1"/>
      </rPr>
      <t>) (</t>
    </r>
    <r>
      <rPr>
        <sz val="12"/>
        <color rgb="FF000000"/>
        <rFont val="B Traffic"/>
        <charset val="178"/>
      </rPr>
      <t>عمل مستقل</t>
    </r>
    <r>
      <rPr>
        <sz val="12"/>
        <color rgb="FF000000"/>
        <rFont val="Calibri"/>
        <family val="2"/>
        <charset val="1"/>
      </rPr>
      <t>) (</t>
    </r>
    <r>
      <rPr>
        <sz val="12"/>
        <color rgb="FF000000"/>
        <rFont val="B Traffic"/>
        <charset val="178"/>
      </rPr>
      <t>منبطق با استانداردهاي ابلاغي وزارت بهداشت، درمان و آموزش پزشکي</t>
    </r>
    <r>
      <rPr>
        <sz val="12"/>
        <color rgb="FF000000"/>
        <rFont val="Calibri"/>
        <family val="2"/>
        <charset val="1"/>
      </rPr>
      <t xml:space="preserve">) </t>
    </r>
  </si>
  <si>
    <t>اقدامات طب توانبخشي جهت بیماران سكته مغزي، ضربه مغزي، ضايعات نخاعي شامل ارزيابي پزشك، تجويز روشهاي توانبخشي، آموزش فعاليتهاي روزمره زندگي، مشاوره تغذيه، خدمات روانشناسي و ورزش درماني توسط پزشک متخصص  به ازای هر جلسه</t>
  </si>
  <si>
    <r>
      <rPr>
        <sz val="12"/>
        <color rgb="FF000000"/>
        <rFont val="Calibri"/>
        <family val="2"/>
        <charset val="1"/>
      </rPr>
      <t>(</t>
    </r>
    <r>
      <rPr>
        <sz val="12"/>
        <color rgb="FF000000"/>
        <rFont val="B Traffic"/>
        <charset val="178"/>
      </rPr>
      <t xml:space="preserve">این کد با کدهای </t>
    </r>
    <r>
      <rPr>
        <sz val="12"/>
        <color rgb="FF000000"/>
        <rFont val="Calibri"/>
        <family val="2"/>
        <charset val="1"/>
      </rPr>
      <t xml:space="preserve">901620 </t>
    </r>
    <r>
      <rPr>
        <sz val="12"/>
        <color rgb="FF000000"/>
        <rFont val="B Traffic"/>
        <charset val="178"/>
      </rPr>
      <t xml:space="preserve">الی </t>
    </r>
    <r>
      <rPr>
        <sz val="12"/>
        <color rgb="FF000000"/>
        <rFont val="Calibri"/>
        <family val="2"/>
        <charset val="1"/>
      </rPr>
      <t xml:space="preserve">901646 </t>
    </r>
    <r>
      <rPr>
        <sz val="12"/>
        <color rgb="FF000000"/>
        <rFont val="B Traffic"/>
        <charset val="178"/>
      </rPr>
      <t xml:space="preserve">و </t>
    </r>
    <r>
      <rPr>
        <sz val="12"/>
        <color rgb="FF000000"/>
        <rFont val="Calibri"/>
        <family val="2"/>
        <charset val="1"/>
      </rPr>
      <t xml:space="preserve">901660 </t>
    </r>
    <r>
      <rPr>
        <sz val="12"/>
        <color rgb="FF000000"/>
        <rFont val="B Traffic"/>
        <charset val="178"/>
      </rPr>
      <t xml:space="preserve">الی </t>
    </r>
    <r>
      <rPr>
        <sz val="12"/>
        <color rgb="FF000000"/>
        <rFont val="Calibri"/>
        <family val="2"/>
        <charset val="1"/>
      </rPr>
      <t xml:space="preserve">901670 </t>
    </r>
    <r>
      <rPr>
        <sz val="12"/>
        <color rgb="FF000000"/>
        <rFont val="B Traffic"/>
        <charset val="178"/>
      </rPr>
      <t>قابل گزارش نمی‌باشد</t>
    </r>
    <r>
      <rPr>
        <sz val="12"/>
        <color rgb="FF000000"/>
        <rFont val="Calibri"/>
        <family val="2"/>
        <charset val="1"/>
      </rPr>
      <t>)</t>
    </r>
  </si>
  <si>
    <r>
      <rPr>
        <sz val="12"/>
        <color theme="1"/>
        <rFont val="B Traffic"/>
        <charset val="178"/>
      </rPr>
      <t>اسکن استاتیک کف پا (</t>
    </r>
    <r>
      <rPr>
        <sz val="12"/>
        <color rgb="FF000000"/>
        <rFont val="Calibri"/>
        <family val="2"/>
        <charset val="1"/>
      </rPr>
      <t>Foot Scan) براي تعيين نقاط فشاري کف پا و تجويز کفي و يا اورتز مناسب</t>
    </r>
  </si>
  <si>
    <r>
      <rPr>
        <sz val="12"/>
        <color theme="1"/>
        <rFont val="B Traffic"/>
        <charset val="178"/>
      </rPr>
      <t>اسکن دینامیک و سه بعدی کف پا (</t>
    </r>
    <r>
      <rPr>
        <sz val="12"/>
        <color rgb="FF000000"/>
        <rFont val="Calibri"/>
        <family val="2"/>
        <charset val="1"/>
      </rPr>
      <t>Foot Scan) براي تعيين نقاط فشاري کف پا و تجويز کفي و يا اورتز مناسب</t>
    </r>
  </si>
  <si>
    <t xml:space="preserve"> Whole Body Vibration)WBV)</t>
  </si>
  <si>
    <r>
      <rPr>
        <sz val="12"/>
        <color theme="1"/>
        <rFont val="B Traffic"/>
        <charset val="178"/>
      </rPr>
      <t xml:space="preserve">استفاده از دستگاه </t>
    </r>
    <r>
      <rPr>
        <sz val="12"/>
        <color rgb="FF000000"/>
        <rFont val="Calibri"/>
        <family val="2"/>
        <charset val="1"/>
      </rPr>
      <t>Magnetic Field Therapy جهت توانبخشی اندام‌ها؛ به ازای هر جلسه منطبق با استانداردهای ابلاغی وزارت بهداشت، درمان و آموزش پزشکی (عمل مستقل)</t>
    </r>
  </si>
  <si>
    <t>توانبخشی ریوی شامل ارزیابی پزشکی، مانیتورینگ قلبی، اکسیژن درمانی و ورزش درمانی؛ به ازای هر جلسه</t>
  </si>
  <si>
    <r>
      <rPr>
        <sz val="12"/>
        <color theme="1"/>
        <rFont val="B Traffic"/>
        <charset val="178"/>
      </rPr>
      <t xml:space="preserve">توانبخشی فعال </t>
    </r>
    <r>
      <rPr>
        <sz val="12"/>
        <color rgb="FF000000"/>
        <rFont val="Calibri"/>
        <family val="2"/>
        <charset val="1"/>
      </rPr>
      <t>DBC (Documented Based Care) برای ستون فقرات و اندام‌ها؛ هر جلسه</t>
    </r>
  </si>
  <si>
    <t>Taping Kinesio</t>
  </si>
  <si>
    <r>
      <rPr>
        <sz val="12"/>
        <color theme="1"/>
        <rFont val="Calibri"/>
        <family val="2"/>
        <charset val="1"/>
      </rPr>
      <t>Halo</t>
    </r>
    <r>
      <rPr>
        <sz val="12"/>
        <color rgb="FF000000"/>
        <rFont val="Calibri"/>
        <family val="2"/>
        <charset val="1"/>
      </rPr>
      <t xml:space="preserve"> vest (چهار بار کربنی) (هزینه مواد مصرفی به صورت جداگانه قابل محاسبه و اخذ می‌باشد)</t>
    </r>
  </si>
  <si>
    <r>
      <rPr>
        <sz val="12"/>
        <color theme="1"/>
        <rFont val="Calibri"/>
        <family val="2"/>
        <charset val="1"/>
      </rPr>
      <t>LSO</t>
    </r>
    <r>
      <rPr>
        <sz val="12"/>
        <color rgb="FF000000"/>
        <rFont val="Calibri"/>
        <family val="2"/>
        <charset val="1"/>
      </rPr>
      <t xml:space="preserve"> </t>
    </r>
  </si>
  <si>
    <r>
      <rPr>
        <sz val="12"/>
        <color rgb="FF000000"/>
        <rFont val="Calibri"/>
        <family val="2"/>
        <charset val="1"/>
      </rPr>
      <t>(</t>
    </r>
    <r>
      <rPr>
        <sz val="12"/>
        <color rgb="FF000000"/>
        <rFont val="B Traffic"/>
        <charset val="178"/>
      </rPr>
      <t>هزینه مواد مصرفی به صورت جداگانه قابل محاسبه و اخذ می‌باشد</t>
    </r>
    <r>
      <rPr>
        <sz val="12"/>
        <color rgb="FF000000"/>
        <rFont val="Calibri"/>
        <family val="2"/>
        <charset val="1"/>
      </rPr>
      <t>)</t>
    </r>
  </si>
  <si>
    <r>
      <rPr>
        <sz val="12"/>
        <color theme="1"/>
        <rFont val="Calibri"/>
        <family val="2"/>
        <charset val="1"/>
      </rPr>
      <t>TLSO</t>
    </r>
    <r>
      <rPr>
        <sz val="12"/>
        <color rgb="FF000000"/>
        <rFont val="Calibri"/>
        <family val="2"/>
        <charset val="1"/>
      </rPr>
      <t xml:space="preserve"> </t>
    </r>
  </si>
  <si>
    <r>
      <rPr>
        <sz val="12"/>
        <color theme="1"/>
        <rFont val="Calibri"/>
        <family val="2"/>
        <charset val="1"/>
      </rPr>
      <t>Body</t>
    </r>
    <r>
      <rPr>
        <sz val="12"/>
        <color rgb="FF000000"/>
        <rFont val="Calibri"/>
        <family val="2"/>
        <charset val="1"/>
      </rPr>
      <t xml:space="preserve"> Jacket </t>
    </r>
  </si>
  <si>
    <r>
      <rPr>
        <sz val="12"/>
        <color theme="1"/>
        <rFont val="Calibri"/>
        <family val="2"/>
        <charset val="1"/>
      </rPr>
      <t>Cock</t>
    </r>
    <r>
      <rPr>
        <sz val="12"/>
        <color rgb="FF000000"/>
        <rFont val="Calibri"/>
        <family val="2"/>
        <charset val="1"/>
      </rPr>
      <t xml:space="preserve"> Up(استاتیک دست) </t>
    </r>
  </si>
  <si>
    <r>
      <rPr>
        <sz val="12"/>
        <color theme="1"/>
        <rFont val="Calibri"/>
        <family val="2"/>
        <charset val="1"/>
      </rPr>
      <t>Sarmiento</t>
    </r>
    <r>
      <rPr>
        <sz val="12"/>
        <color rgb="FF000000"/>
        <rFont val="Calibri"/>
        <family val="2"/>
        <charset val="1"/>
      </rPr>
      <t xml:space="preserve"> Brace (استاتیک بازو)</t>
    </r>
  </si>
  <si>
    <r>
      <rPr>
        <sz val="12"/>
        <color rgb="FF000000"/>
        <rFont val="Calibri"/>
        <family val="2"/>
        <charset val="1"/>
      </rPr>
      <t xml:space="preserve"> (</t>
    </r>
    <r>
      <rPr>
        <sz val="12"/>
        <color rgb="FF000000"/>
        <rFont val="B Traffic"/>
        <charset val="178"/>
      </rPr>
      <t>هزینه مواد مصرفی به صورت جداگانه قابل محاسبه و اخذ می‌باشد</t>
    </r>
    <r>
      <rPr>
        <sz val="12"/>
        <color rgb="FF000000"/>
        <rFont val="Calibri"/>
        <family val="2"/>
        <charset val="1"/>
      </rPr>
      <t>)</t>
    </r>
  </si>
  <si>
    <r>
      <rPr>
        <sz val="12"/>
        <color theme="1"/>
        <rFont val="Calibri"/>
        <family val="2"/>
        <charset val="1"/>
      </rPr>
      <t>AFO</t>
    </r>
    <r>
      <rPr>
        <sz val="12"/>
        <color rgb="FF000000"/>
        <rFont val="Calibri"/>
        <family val="2"/>
        <charset val="1"/>
      </rPr>
      <t xml:space="preserve"> </t>
    </r>
  </si>
  <si>
    <r>
      <rPr>
        <sz val="12"/>
        <color theme="1"/>
        <rFont val="Calibri"/>
        <family val="2"/>
        <charset val="1"/>
      </rPr>
      <t>Hip</t>
    </r>
    <r>
      <rPr>
        <sz val="12"/>
        <color rgb="FF000000"/>
        <rFont val="Calibri"/>
        <family val="2"/>
        <charset val="1"/>
      </rPr>
      <t xml:space="preserve"> Brace (HO)</t>
    </r>
  </si>
  <si>
    <r>
      <rPr>
        <sz val="12"/>
        <color theme="1"/>
        <rFont val="Calibri"/>
        <family val="2"/>
        <charset val="1"/>
      </rPr>
      <t>Knee</t>
    </r>
    <r>
      <rPr>
        <sz val="12"/>
        <color rgb="FF000000"/>
        <rFont val="Calibri"/>
        <family val="2"/>
        <charset val="1"/>
      </rPr>
      <t xml:space="preserve"> Brace (HO)</t>
    </r>
  </si>
  <si>
    <t>آموزش با پروتز، اندامهای فوقانی و یا تحتانی</t>
  </si>
  <si>
    <r>
      <rPr>
        <sz val="12"/>
        <color rgb="FF000000"/>
        <rFont val="Calibri"/>
        <family val="2"/>
        <charset val="1"/>
      </rPr>
      <t xml:space="preserve"> (</t>
    </r>
    <r>
      <rPr>
        <sz val="12"/>
        <color rgb="FF000000"/>
        <rFont val="B Traffic"/>
        <charset val="178"/>
      </rPr>
      <t>این کد توسط فیزیوتراپست یا کاردرمان قابل گزارش نمی‌باشد</t>
    </r>
    <r>
      <rPr>
        <sz val="12"/>
        <color rgb="FF000000"/>
        <rFont val="Calibri"/>
        <family val="2"/>
        <charset val="1"/>
      </rPr>
      <t>)</t>
    </r>
  </si>
  <si>
    <t xml:space="preserve">کنترل استفاده از ارتز یا پروتز، بیمار قبلی </t>
  </si>
  <si>
    <r>
      <rPr>
        <sz val="12"/>
        <color rgb="FF000000"/>
        <rFont val="Calibri"/>
        <family val="2"/>
        <charset val="1"/>
      </rPr>
      <t>(</t>
    </r>
    <r>
      <rPr>
        <sz val="12"/>
        <color rgb="FF000000"/>
        <rFont val="B Traffic"/>
        <charset val="178"/>
      </rPr>
      <t>این کد توسط فیزیوتراپست یا کاردرمان قابل گزارش نمی‌باشد</t>
    </r>
    <r>
      <rPr>
        <sz val="12"/>
        <color rgb="FF000000"/>
        <rFont val="Calibri"/>
        <family val="2"/>
        <charset val="1"/>
      </rPr>
      <t>)</t>
    </r>
  </si>
  <si>
    <r>
      <rPr>
        <sz val="12"/>
        <color theme="1"/>
        <rFont val="B Traffic"/>
        <charset val="178"/>
      </rPr>
      <t xml:space="preserve">آموزش و فیتینگ ارتز </t>
    </r>
    <r>
      <rPr>
        <sz val="12"/>
        <color theme="1"/>
        <rFont val="Calibri"/>
        <family val="2"/>
        <charset val="1"/>
      </rPr>
      <t>(</t>
    </r>
    <r>
      <rPr>
        <sz val="12"/>
        <color theme="1"/>
        <rFont val="B Traffic"/>
        <charset val="178"/>
      </rPr>
      <t>شامل ارزیابی و فیتینگ که در جای دیگر گزارش نشده است</t>
    </r>
    <r>
      <rPr>
        <sz val="12"/>
        <color theme="1"/>
        <rFont val="Calibri"/>
        <family val="2"/>
        <charset val="1"/>
      </rPr>
      <t xml:space="preserve">) </t>
    </r>
    <r>
      <rPr>
        <sz val="12"/>
        <color theme="1"/>
        <rFont val="B Traffic"/>
        <charset val="178"/>
      </rPr>
      <t xml:space="preserve">اندام‌های فوقانی، اندام‌های تحتانی و یا تنه </t>
    </r>
  </si>
  <si>
    <r>
      <rPr>
        <sz val="12"/>
        <color theme="1"/>
        <rFont val="B Traffic"/>
        <charset val="178"/>
      </rPr>
      <t xml:space="preserve">مشاوره و تدبير تغذيه‌اي براي بيماران بستري شامل گرفتن شرح حال و بررسي تاريخچه سلامت </t>
    </r>
    <r>
      <rPr>
        <sz val="12"/>
        <color theme="1"/>
        <rFont val="Calibri"/>
        <family val="2"/>
        <charset val="1"/>
      </rPr>
      <t>(</t>
    </r>
    <r>
      <rPr>
        <sz val="12"/>
        <color theme="1"/>
        <rFont val="B Traffic"/>
        <charset val="178"/>
      </rPr>
      <t>ثبت اطلاعات فردي، سوابق بيماري‌ها، سوابق مصرف داروها، شيوه زندگي و آلرژي ها و عدم تحمل هاي غذايي</t>
    </r>
    <r>
      <rPr>
        <sz val="12"/>
        <color theme="1"/>
        <rFont val="Calibri"/>
        <family val="2"/>
        <charset val="1"/>
      </rPr>
      <t xml:space="preserve">) </t>
    </r>
    <r>
      <rPr>
        <sz val="12"/>
        <color theme="1"/>
        <rFont val="B Traffic"/>
        <charset val="178"/>
      </rPr>
      <t xml:space="preserve">درخواست، بررسي و ثبت علائم باليني مرتبط با تغذيه، بررسي و تفسير نتايج آزمايشگاهي و بررسي پرسشنامه تغذيه </t>
    </r>
    <r>
      <rPr>
        <sz val="12"/>
        <color theme="1"/>
        <rFont val="Calibri"/>
        <family val="2"/>
        <charset val="1"/>
      </rPr>
      <t>(</t>
    </r>
    <r>
      <rPr>
        <sz val="12"/>
        <color theme="1"/>
        <rFont val="B Traffic"/>
        <charset val="178"/>
      </rPr>
      <t>ثبت عادات غذايي</t>
    </r>
    <r>
      <rPr>
        <sz val="12"/>
        <color theme="1"/>
        <rFont val="Calibri"/>
        <family val="2"/>
        <charset val="1"/>
      </rPr>
      <t xml:space="preserve">) </t>
    </r>
    <r>
      <rPr>
        <sz val="12"/>
        <color theme="1"/>
        <rFont val="B Traffic"/>
        <charset val="178"/>
      </rPr>
      <t xml:space="preserve">و انجام مداخلات و توصيه‌هاي تغذيه‌اي جلسه اول هر دوره بستری برای کارشناس و کارشناس ارشد تغذیه </t>
    </r>
  </si>
  <si>
    <r>
      <rPr>
        <sz val="12"/>
        <color rgb="FF000000"/>
        <rFont val="Calibri"/>
        <family val="2"/>
        <charset val="1"/>
      </rPr>
      <t>(</t>
    </r>
    <r>
      <rPr>
        <sz val="12"/>
        <color rgb="FF000000"/>
        <rFont val="B Traffic"/>
        <charset val="178"/>
      </rPr>
      <t xml:space="preserve">اين کد براي بيماران ديابتيک، فشارخوني، کليوي، گوارشي، سرطاني، سوختگی و بخش‌های مراقبت ویژه </t>
    </r>
    <r>
      <rPr>
        <sz val="12"/>
        <color rgb="FF000000"/>
        <rFont val="Calibri"/>
        <family val="2"/>
        <charset val="1"/>
      </rPr>
      <t>(</t>
    </r>
    <r>
      <rPr>
        <sz val="12"/>
        <color rgb="FF000000"/>
        <rFont val="B Traffic"/>
        <charset val="178"/>
      </rPr>
      <t xml:space="preserve">انواع بخش‌های </t>
    </r>
    <r>
      <rPr>
        <sz val="12"/>
        <color rgb="FF000000"/>
        <rFont val="Calibri"/>
        <family val="2"/>
        <charset val="1"/>
      </rPr>
      <t xml:space="preserve">ICU) </t>
    </r>
    <r>
      <rPr>
        <sz val="12"/>
        <color rgb="FF000000"/>
        <rFont val="B Traffic"/>
        <charset val="178"/>
      </rPr>
      <t xml:space="preserve">و </t>
    </r>
    <r>
      <rPr>
        <sz val="12"/>
        <color rgb="FF000000"/>
        <rFont val="Calibri"/>
        <family val="2"/>
        <charset val="1"/>
      </rPr>
      <t xml:space="preserve">CCU </t>
    </r>
    <r>
      <rPr>
        <sz val="12"/>
        <color rgb="FF000000"/>
        <rFont val="B Traffic"/>
        <charset val="178"/>
      </rPr>
      <t>و قلبي تحت پوشش بيمه پايه مي باشد</t>
    </r>
    <r>
      <rPr>
        <sz val="12"/>
        <color rgb="FF000000"/>
        <rFont val="Calibri"/>
        <family val="2"/>
        <charset val="1"/>
      </rPr>
      <t>)</t>
    </r>
  </si>
  <si>
    <r>
      <rPr>
        <sz val="12"/>
        <color theme="1"/>
        <rFont val="B Traffic"/>
        <charset val="178"/>
      </rPr>
      <t xml:space="preserve">مشاوره و تدبير تغذيه‌اي براي بيماران بستري شامل گرفتن شرح حال و بررسي تاريخچه سلامت (ثبت اطلاعات فردي، سوابق بيماري‌ها، سوابق مصرف داروها، شيوه زندگي و آلرژي ها و عدم تحمل هاي غذايي) درخواست، بررسي و ثبت علائم باليني مرتبط با تغذيه، بررسي و تفسير نتايج آزمايشگاهي و بررسي پرسشنامه تغذيه (ثبت عادات غذايي) و انجام مداخلات و توصيه‌هاي تغذيه‌اي جلسه اول هر دوره بستری برای </t>
    </r>
    <r>
      <rPr>
        <sz val="11"/>
        <color rgb="FF000000"/>
        <rFont val="Calibri"/>
        <family val="2"/>
        <charset val="1"/>
      </rPr>
      <t>PhD تغذیه و پزشک عمومی دارای مدرک تخصصی در علوم پایه MD-PhD</t>
    </r>
  </si>
  <si>
    <r>
      <rPr>
        <sz val="12"/>
        <color rgb="FF000000"/>
        <rFont val="Calibri"/>
        <family val="2"/>
        <charset val="1"/>
      </rPr>
      <t xml:space="preserve"> (</t>
    </r>
    <r>
      <rPr>
        <sz val="12"/>
        <color rgb="FF000000"/>
        <rFont val="B Traffic"/>
        <charset val="178"/>
      </rPr>
      <t xml:space="preserve">اين کد براي بيماران ديابتيک، فشارخوني، کليوي، گوارشي، سرطاني، سوختگی و بخش‌های مراقبت ویژه </t>
    </r>
    <r>
      <rPr>
        <sz val="12"/>
        <color rgb="FF000000"/>
        <rFont val="Calibri"/>
        <family val="2"/>
        <charset val="1"/>
      </rPr>
      <t>(</t>
    </r>
    <r>
      <rPr>
        <sz val="12"/>
        <color rgb="FF000000"/>
        <rFont val="B Traffic"/>
        <charset val="178"/>
      </rPr>
      <t xml:space="preserve">انواع بخش‌های </t>
    </r>
    <r>
      <rPr>
        <sz val="12"/>
        <color rgb="FF000000"/>
        <rFont val="Calibri"/>
        <family val="2"/>
        <charset val="1"/>
      </rPr>
      <t xml:space="preserve">ICU) </t>
    </r>
    <r>
      <rPr>
        <sz val="12"/>
        <color rgb="FF000000"/>
        <rFont val="B Traffic"/>
        <charset val="178"/>
      </rPr>
      <t xml:space="preserve">و </t>
    </r>
    <r>
      <rPr>
        <sz val="12"/>
        <color rgb="FF000000"/>
        <rFont val="Calibri"/>
        <family val="2"/>
        <charset val="1"/>
      </rPr>
      <t xml:space="preserve">CCU </t>
    </r>
    <r>
      <rPr>
        <sz val="12"/>
        <color rgb="FF000000"/>
        <rFont val="B Traffic"/>
        <charset val="178"/>
      </rPr>
      <t>و قلبي تحت پوشش بيمه پايه مي باشد</t>
    </r>
    <r>
      <rPr>
        <sz val="12"/>
        <color rgb="FF000000"/>
        <rFont val="Calibri"/>
        <family val="2"/>
        <charset val="1"/>
      </rPr>
      <t xml:space="preserve">) </t>
    </r>
    <r>
      <rPr>
        <sz val="12"/>
        <color rgb="FF000000"/>
        <rFont val="B Traffic"/>
        <charset val="178"/>
      </rPr>
      <t xml:space="preserve">این کد برای بیش از سه مورد، مشابه سایر کدهای مشاوره </t>
    </r>
    <r>
      <rPr>
        <sz val="12"/>
        <color rgb="FF000000"/>
        <rFont val="Calibri"/>
        <family val="2"/>
        <charset val="1"/>
      </rPr>
      <t>(</t>
    </r>
    <r>
      <rPr>
        <sz val="12"/>
        <color rgb="FF000000"/>
        <rFont val="B Traffic"/>
        <charset val="178"/>
      </rPr>
      <t xml:space="preserve">معادل </t>
    </r>
    <r>
      <rPr>
        <sz val="12"/>
        <color rgb="FF000000"/>
        <rFont val="Calibri"/>
        <family val="2"/>
        <charset val="1"/>
      </rPr>
      <t xml:space="preserve">4.5 </t>
    </r>
    <r>
      <rPr>
        <sz val="12"/>
        <color rgb="FF000000"/>
        <rFont val="B Traffic"/>
        <charset val="178"/>
      </rPr>
      <t>کا</t>
    </r>
    <r>
      <rPr>
        <sz val="12"/>
        <color rgb="FF000000"/>
        <rFont val="Calibri"/>
        <family val="2"/>
        <charset val="1"/>
      </rPr>
      <t xml:space="preserve">) </t>
    </r>
    <r>
      <rPr>
        <sz val="12"/>
        <color rgb="FF000000"/>
        <rFont val="B Traffic"/>
        <charset val="178"/>
      </rPr>
      <t>قابل محاسبه و پرداخت است</t>
    </r>
    <r>
      <rPr>
        <sz val="12"/>
        <color rgb="FF000000"/>
        <rFont val="Calibri"/>
        <family val="2"/>
        <charset val="1"/>
      </rPr>
      <t>.</t>
    </r>
  </si>
  <si>
    <r>
      <rPr>
        <sz val="12"/>
        <color theme="1"/>
        <rFont val="B Traffic"/>
        <charset val="178"/>
      </rPr>
      <t xml:space="preserve">مشاوره و تدبیر تغذیه‌‌ای برای بیماران سرپایی شامل گرفتن شرح حال و بررسی تاریخچه سلامت </t>
    </r>
    <r>
      <rPr>
        <sz val="12"/>
        <color theme="1"/>
        <rFont val="Calibri"/>
        <family val="2"/>
        <charset val="1"/>
      </rPr>
      <t>(</t>
    </r>
    <r>
      <rPr>
        <sz val="12"/>
        <color theme="1"/>
        <rFont val="B Traffic"/>
        <charset val="178"/>
      </rPr>
      <t>ثبت اطلاعات فردی، سوابق بیماری‌ها، سوابق مصرف داروها، شیوه زندگی و آلرژی‌ها و عدم تحمل‌های غذایی</t>
    </r>
    <r>
      <rPr>
        <sz val="12"/>
        <color theme="1"/>
        <rFont val="Calibri"/>
        <family val="2"/>
        <charset val="1"/>
      </rPr>
      <t xml:space="preserve">) </t>
    </r>
    <r>
      <rPr>
        <sz val="12"/>
        <color theme="1"/>
        <rFont val="B Traffic"/>
        <charset val="178"/>
      </rPr>
      <t xml:space="preserve">درخواست، بررسی و ثبت علائم بالینی مرتبط با تغذیه، بررسی و تفسیر نتایج آزمایشگاهی و بررسی پرسشنامه تغذیه </t>
    </r>
    <r>
      <rPr>
        <sz val="12"/>
        <color theme="1"/>
        <rFont val="Calibri"/>
        <family val="2"/>
        <charset val="1"/>
      </rPr>
      <t>(</t>
    </r>
    <r>
      <rPr>
        <sz val="12"/>
        <color theme="1"/>
        <rFont val="B Traffic"/>
        <charset val="178"/>
      </rPr>
      <t>ثبت عادات غذایی</t>
    </r>
    <r>
      <rPr>
        <sz val="12"/>
        <color theme="1"/>
        <rFont val="Calibri"/>
        <family val="2"/>
        <charset val="1"/>
      </rPr>
      <t xml:space="preserve">) </t>
    </r>
    <r>
      <rPr>
        <sz val="12"/>
        <color theme="1"/>
        <rFont val="B Traffic"/>
        <charset val="178"/>
      </rPr>
      <t>و انجام مداخلات و توصیه‌های تغذیه‌ای جلسه اول</t>
    </r>
  </si>
  <si>
    <r>
      <rPr>
        <sz val="12"/>
        <color theme="1"/>
        <rFont val="Arial"/>
        <family val="2"/>
        <charset val="1"/>
      </rPr>
      <t> </t>
    </r>
    <r>
      <rPr>
        <b/>
        <sz val="11"/>
        <color rgb="FF000000"/>
        <rFont val="Arial"/>
        <family val="2"/>
        <charset val="1"/>
      </rPr>
      <t>0</t>
    </r>
  </si>
  <si>
    <r>
      <rPr>
        <sz val="12"/>
        <color theme="1"/>
        <rFont val="B Traffic"/>
        <charset val="178"/>
      </rPr>
      <t xml:space="preserve">مشاوره و تدبیر تغذیه‌‌ای برای بیماران سرپایی شامل گرفتن شرح حال و بررسی تاریخچه سلامت، گروهی </t>
    </r>
    <r>
      <rPr>
        <sz val="12"/>
        <color theme="1"/>
        <rFont val="Calibri"/>
        <family val="2"/>
        <charset val="1"/>
      </rPr>
      <t xml:space="preserve">(2 </t>
    </r>
    <r>
      <rPr>
        <sz val="12"/>
        <color theme="1"/>
        <rFont val="B Traffic"/>
        <charset val="178"/>
      </rPr>
      <t>نفر یا بیشتر</t>
    </r>
    <r>
      <rPr>
        <sz val="12"/>
        <color theme="1"/>
        <rFont val="Calibri"/>
        <family val="2"/>
        <charset val="1"/>
      </rPr>
      <t>)</t>
    </r>
    <r>
      <rPr>
        <sz val="12"/>
        <color theme="1"/>
        <rFont val="B Traffic"/>
        <charset val="178"/>
      </rPr>
      <t>، برای ارزیابی درمان با رژیم‌های طبی و</t>
    </r>
    <r>
      <rPr>
        <sz val="12"/>
        <color theme="1"/>
        <rFont val="Calibri"/>
        <family val="2"/>
        <charset val="1"/>
      </rPr>
      <t>/</t>
    </r>
    <r>
      <rPr>
        <sz val="12"/>
        <color theme="1"/>
        <rFont val="B Traffic"/>
        <charset val="178"/>
      </rPr>
      <t>یا مداخله‌های انجام شده</t>
    </r>
    <r>
      <rPr>
        <sz val="12"/>
        <color theme="1"/>
        <rFont val="Calibri"/>
        <family val="2"/>
        <charset val="1"/>
      </rPr>
      <t xml:space="preserve">) </t>
    </r>
    <r>
      <rPr>
        <sz val="12"/>
        <color theme="1"/>
        <rFont val="B Traffic"/>
        <charset val="178"/>
      </rPr>
      <t>به ازای هر جلسه</t>
    </r>
  </si>
  <si>
    <r>
      <rPr>
        <sz val="12"/>
        <color theme="1"/>
        <rFont val="B Traffic"/>
        <charset val="178"/>
      </rPr>
      <t>تدوین، نظارت و تهیه فرمولای حمایت‌های تغذیه‌‌ای روده‌‌ای (</t>
    </r>
    <r>
      <rPr>
        <sz val="12"/>
        <color rgb="FF000000"/>
        <rFont val="Calibri"/>
        <family val="2"/>
        <charset val="1"/>
      </rPr>
      <t>EN) و آماده سازی محلول های تزریقی تغذیه ای به ازای هر دوره درمان پنج روزه به روش‌های گوناگون (پمپ و بدون پمپ) (جهت دوره‌های بعدی درمان کمتر از سه روز، ارزش جداگانه‌ای نخواهد داشت) (مشاوره و ویزیت تغذیه به طور جداگانه قابل گزارش و اخذ نمی‌باشد)</t>
    </r>
  </si>
  <si>
    <r>
      <rPr>
        <sz val="12"/>
        <color rgb="FF000000"/>
        <rFont val="Calibri"/>
        <family val="2"/>
        <charset val="1"/>
      </rPr>
      <t xml:space="preserve"> (</t>
    </r>
    <r>
      <rPr>
        <sz val="12"/>
        <color rgb="FF000000"/>
        <rFont val="B Traffic"/>
        <charset val="178"/>
      </rPr>
      <t>جهت دوره‌های بعدی درمان کمتر از سه روز، ارزش جداگانه‌ای نخواهد داشت</t>
    </r>
    <r>
      <rPr>
        <sz val="12"/>
        <color rgb="FF000000"/>
        <rFont val="Calibri"/>
        <family val="2"/>
        <charset val="1"/>
      </rPr>
      <t>) (</t>
    </r>
    <r>
      <rPr>
        <sz val="12"/>
        <color rgb="FF000000"/>
        <rFont val="B Traffic"/>
        <charset val="178"/>
      </rPr>
      <t>مشاوره و ویزیت تغذیه به طور جداگانه قابل گزارش و اخذ نمی‌باشد</t>
    </r>
    <r>
      <rPr>
        <sz val="12"/>
        <color rgb="FF000000"/>
        <rFont val="Calibri"/>
        <family val="2"/>
        <charset val="1"/>
      </rPr>
      <t>)</t>
    </r>
  </si>
  <si>
    <r>
      <rPr>
        <sz val="12"/>
        <color theme="1"/>
        <rFont val="B Traffic"/>
        <charset val="178"/>
      </rPr>
      <t>تدوین، نظارت و تهیه فرمولای حمایت‌های تغذیه‌‌ای وریدی (</t>
    </r>
    <r>
      <rPr>
        <sz val="12"/>
        <color rgb="FF000000"/>
        <rFont val="Calibri"/>
        <family val="2"/>
        <charset val="1"/>
      </rPr>
      <t xml:space="preserve">TPN) (مرکزی یا محیطی) به روش‌های گوناگون (پمپ و بدون پمپ) و آماده‌سازی محلول های تزریقی تغذیه‌ای تحت لامینرفلو یا اتاق تمیز به یک دوره درمان به یک دوره درمان </t>
    </r>
  </si>
  <si>
    <r>
      <rPr>
        <sz val="12"/>
        <color rgb="FF000000"/>
        <rFont val="Calibri"/>
        <family val="2"/>
        <charset val="1"/>
      </rPr>
      <t>(</t>
    </r>
    <r>
      <rPr>
        <sz val="12"/>
        <color rgb="FF000000"/>
        <rFont val="B Traffic"/>
        <charset val="178"/>
      </rPr>
      <t>جهت دوره‌های بعدی درمان کمتر از سه روز، ارزش جداگانه‌ای نخواهد داشت</t>
    </r>
    <r>
      <rPr>
        <sz val="12"/>
        <color rgb="FF000000"/>
        <rFont val="Calibri"/>
        <family val="2"/>
        <charset val="1"/>
      </rPr>
      <t>) (</t>
    </r>
    <r>
      <rPr>
        <sz val="12"/>
        <color rgb="FF000000"/>
        <rFont val="B Traffic"/>
        <charset val="178"/>
      </rPr>
      <t>مشاوره و ویزیت به طور جداگانه قابل گزارش و اخذ نمی‌باشد</t>
    </r>
    <r>
      <rPr>
        <sz val="12"/>
        <color rgb="FF000000"/>
        <rFont val="Calibri"/>
        <family val="2"/>
        <charset val="1"/>
      </rPr>
      <t>)</t>
    </r>
  </si>
  <si>
    <t>تدوین، نظارت، تهیه فرمولای و انجام حمایت‌های تغذیه‌‌ای دهانی به یک دوره درمان</t>
  </si>
  <si>
    <r>
      <rPr>
        <sz val="12"/>
        <color rgb="FF000000"/>
        <rFont val="Calibri"/>
        <family val="2"/>
        <charset val="1"/>
      </rPr>
      <t xml:space="preserve"> (</t>
    </r>
    <r>
      <rPr>
        <sz val="12"/>
        <color rgb="FF000000"/>
        <rFont val="B Traffic"/>
        <charset val="178"/>
      </rPr>
      <t>مشاوره و ویزیت به طور جداگانه قابل گزارش و اخذ نمی‌باشد</t>
    </r>
    <r>
      <rPr>
        <sz val="12"/>
        <color rgb="FF000000"/>
        <rFont val="Calibri"/>
        <family val="2"/>
        <charset val="1"/>
      </rPr>
      <t>)</t>
    </r>
  </si>
  <si>
    <t xml:space="preserve">تدوین و تجویز رژیم درمانی برای بیماران سرپایی جلسات دوم به بعد </t>
  </si>
  <si>
    <r>
      <rPr>
        <sz val="12"/>
        <color rgb="FF000000"/>
        <rFont val="Calibri"/>
        <family val="2"/>
        <charset val="1"/>
      </rPr>
      <t>(</t>
    </r>
    <r>
      <rPr>
        <sz val="12"/>
        <color rgb="FF000000"/>
        <rFont val="B Traffic"/>
        <charset val="178"/>
      </rPr>
      <t>مشاوره و ویزیت به طور جداگانه قابل گزارش و اخذ نمی‌باشد</t>
    </r>
    <r>
      <rPr>
        <sz val="12"/>
        <color rgb="FF000000"/>
        <rFont val="Calibri"/>
        <family val="2"/>
        <charset val="1"/>
      </rPr>
      <t>)</t>
    </r>
  </si>
  <si>
    <t>تدوین و تجویز رژیم درمانی برای بیماران بستری جلسات دوم به بعد بستری برای کارشناس و کارشناس ارشد تغذیه</t>
  </si>
  <si>
    <r>
      <rPr>
        <sz val="12"/>
        <color rgb="FF000000"/>
        <rFont val="Calibri"/>
        <family val="2"/>
        <charset val="1"/>
      </rPr>
      <t>(</t>
    </r>
    <r>
      <rPr>
        <sz val="12"/>
        <color rgb="FF000000"/>
        <rFont val="B Traffic"/>
        <charset val="178"/>
      </rPr>
      <t>مشاوره و ویزیت تغذیه به طور جداگانه قابل گزارش و اخذ نمی‌باشد</t>
    </r>
    <r>
      <rPr>
        <sz val="12"/>
        <color rgb="FF000000"/>
        <rFont val="Calibri"/>
        <family val="2"/>
        <charset val="1"/>
      </rPr>
      <t xml:space="preserve">) </t>
    </r>
    <r>
      <rPr>
        <sz val="12"/>
        <color rgb="FF000000"/>
        <rFont val="B Traffic"/>
        <charset val="178"/>
      </rPr>
      <t xml:space="preserve">براساس استانداردهای ابلاغی وزارت بهداشت، درمان و آموزش پزشکی </t>
    </r>
    <r>
      <rPr>
        <sz val="12"/>
        <color rgb="FF000000"/>
        <rFont val="Calibri"/>
        <family val="2"/>
        <charset val="1"/>
      </rPr>
      <t>(</t>
    </r>
    <r>
      <rPr>
        <sz val="12"/>
        <color rgb="FF000000"/>
        <rFont val="B Traffic"/>
        <charset val="178"/>
      </rPr>
      <t>این کد برای بیماران دیابتیک، فشارخونی، کلیوی، گوارشي، سرطانی، سوختگی و بخش‌های مراقبت ویژه</t>
    </r>
    <r>
      <rPr>
        <sz val="12"/>
        <color rgb="FF000000"/>
        <rFont val="Calibri"/>
        <family val="2"/>
        <charset val="1"/>
      </rPr>
      <t>(</t>
    </r>
    <r>
      <rPr>
        <sz val="12"/>
        <color rgb="FF000000"/>
        <rFont val="B Traffic"/>
        <charset val="178"/>
      </rPr>
      <t xml:space="preserve">انواع بخش‌های </t>
    </r>
    <r>
      <rPr>
        <sz val="12"/>
        <color rgb="FF000000"/>
        <rFont val="Calibri"/>
        <family val="2"/>
        <charset val="1"/>
      </rPr>
      <t xml:space="preserve">ICU) </t>
    </r>
    <r>
      <rPr>
        <sz val="12"/>
        <color rgb="FF000000"/>
        <rFont val="B Traffic"/>
        <charset val="178"/>
      </rPr>
      <t xml:space="preserve">و </t>
    </r>
    <r>
      <rPr>
        <sz val="12"/>
        <color rgb="FF000000"/>
        <rFont val="Calibri"/>
        <family val="2"/>
        <charset val="1"/>
      </rPr>
      <t xml:space="preserve">CCU </t>
    </r>
    <r>
      <rPr>
        <sz val="12"/>
        <color rgb="FF000000"/>
        <rFont val="B Traffic"/>
        <charset val="178"/>
      </rPr>
      <t>و قلبی تحت پوشش بیمه پایه می‌باشد</t>
    </r>
    <r>
      <rPr>
        <sz val="12"/>
        <color rgb="FF000000"/>
        <rFont val="Calibri"/>
        <family val="2"/>
        <charset val="1"/>
      </rPr>
      <t>)</t>
    </r>
  </si>
  <si>
    <r>
      <rPr>
        <sz val="12"/>
        <color theme="1"/>
        <rFont val="B Traffic"/>
        <charset val="178"/>
      </rPr>
      <t xml:space="preserve">کاهش سایز موضعی و سلولایت یا سفت کردن بافت </t>
    </r>
    <r>
      <rPr>
        <sz val="12"/>
        <color theme="1"/>
        <rFont val="Calibri"/>
        <family val="2"/>
        <charset val="1"/>
      </rPr>
      <t xml:space="preserve">(Tightening) </t>
    </r>
    <r>
      <rPr>
        <sz val="12"/>
        <color theme="1"/>
        <rFont val="B Traffic"/>
        <charset val="178"/>
      </rPr>
      <t xml:space="preserve">با استفاده از دستگاه‌های کمک لاغری موضعی غیر تهاجمی به ازای هر عضو </t>
    </r>
    <r>
      <rPr>
        <sz val="12"/>
        <color theme="1"/>
        <rFont val="Calibri"/>
        <family val="2"/>
        <charset val="1"/>
      </rPr>
      <t>(</t>
    </r>
    <r>
      <rPr>
        <sz val="12"/>
        <color theme="1"/>
        <rFont val="B Traffic"/>
        <charset val="178"/>
      </rPr>
      <t>اندام</t>
    </r>
    <r>
      <rPr>
        <sz val="12"/>
        <color theme="1"/>
        <rFont val="Calibri"/>
        <family val="2"/>
        <charset val="1"/>
      </rPr>
      <t xml:space="preserve">) </t>
    </r>
    <r>
      <rPr>
        <sz val="12"/>
        <color theme="1"/>
        <rFont val="B Traffic"/>
        <charset val="178"/>
      </rPr>
      <t>در هر جلسه</t>
    </r>
  </si>
  <si>
    <r>
      <rPr>
        <sz val="12"/>
        <color theme="1"/>
        <rFont val="B Traffic"/>
        <charset val="178"/>
      </rPr>
      <t xml:space="preserve">به کارگیری ابزار و تجهیزات مناسب جهت ارزیابی وضعیت تغذیه (به عنوان نمونه وزن، قد، دور مچ دست، دور بازو، دور سر، دور کمر، دور باسن، فشارخون و ضخامت چربی زیرجلدی و/یا درصد چربی کل بدن) و محاسبه و ثبت شاخص‌های تن سنجی و مقایسه با استاندارد (به عنوان نمونه: </t>
    </r>
    <r>
      <rPr>
        <sz val="12"/>
        <color rgb="FF000000"/>
        <rFont val="Calibri"/>
        <family val="2"/>
        <charset val="1"/>
      </rPr>
      <t>IBW</t>
    </r>
    <r>
      <rPr>
        <sz val="12"/>
        <color rgb="FF000000"/>
        <rFont val="B Traffic"/>
        <charset val="178"/>
      </rPr>
      <t xml:space="preserve">، </t>
    </r>
    <r>
      <rPr>
        <sz val="12"/>
        <color rgb="FF000000"/>
        <rFont val="Calibri"/>
        <family val="2"/>
        <charset val="1"/>
      </rPr>
      <t>BMI</t>
    </r>
    <r>
      <rPr>
        <sz val="12"/>
        <color rgb="FF000000"/>
        <rFont val="B Traffic"/>
        <charset val="178"/>
      </rPr>
      <t xml:space="preserve">، </t>
    </r>
    <r>
      <rPr>
        <sz val="12"/>
        <color rgb="FF000000"/>
        <rFont val="Calibri"/>
        <family val="2"/>
        <charset val="1"/>
      </rPr>
      <t>BMR</t>
    </r>
    <r>
      <rPr>
        <sz val="12"/>
        <color rgb="FF000000"/>
        <rFont val="B Traffic"/>
        <charset val="178"/>
      </rPr>
      <t xml:space="preserve">، </t>
    </r>
    <r>
      <rPr>
        <sz val="12"/>
        <color rgb="FF000000"/>
        <rFont val="Calibri"/>
        <family val="2"/>
        <charset val="1"/>
      </rPr>
      <t xml:space="preserve">WHR) و تفسیر نتایج </t>
    </r>
  </si>
  <si>
    <t xml:space="preserve">طب‌سوزنی بدون تحریک الکتریکی؛ هر جلسه </t>
  </si>
  <si>
    <t>طب‌سوزنی با تحریک الکتریکی؛ هر جلسه</t>
  </si>
  <si>
    <t>بخور یا انکباب</t>
  </si>
  <si>
    <r>
      <rPr>
        <sz val="12"/>
        <color rgb="FF000000"/>
        <rFont val="Calibri"/>
        <family val="2"/>
        <charset val="1"/>
      </rPr>
      <t xml:space="preserve"> (</t>
    </r>
    <r>
      <rPr>
        <sz val="12"/>
        <color rgb="FF000000"/>
        <rFont val="B Traffic"/>
        <charset val="178"/>
      </rPr>
      <t xml:space="preserve">در صورتی که توسط پزشک متخصص طب سنتی باشد </t>
    </r>
    <r>
      <rPr>
        <sz val="12"/>
        <color rgb="FF000000"/>
        <rFont val="Calibri"/>
        <family val="2"/>
        <charset val="1"/>
      </rPr>
      <t xml:space="preserve">100 </t>
    </r>
    <r>
      <rPr>
        <sz val="12"/>
        <color rgb="FF000000"/>
        <rFont val="B Traffic"/>
        <charset val="178"/>
      </rPr>
      <t xml:space="preserve">درصد این کد و اگر توسط سایر افراد صاحب صلاحیت و دوره دیده مورد تایید وزارت بهداشت، درمان و آموزش پزشکی ارائه خدمت شود </t>
    </r>
    <r>
      <rPr>
        <sz val="12"/>
        <color rgb="FF000000"/>
        <rFont val="Calibri"/>
        <family val="2"/>
        <charset val="1"/>
      </rPr>
      <t xml:space="preserve">80 </t>
    </r>
    <r>
      <rPr>
        <sz val="12"/>
        <color rgb="FF000000"/>
        <rFont val="B Traffic"/>
        <charset val="178"/>
      </rPr>
      <t>درصد این کد قابل محاسبه و اخذ می‌باشد</t>
    </r>
    <r>
      <rPr>
        <sz val="12"/>
        <color rgb="FF000000"/>
        <rFont val="Calibri"/>
        <family val="2"/>
        <charset val="1"/>
      </rPr>
      <t xml:space="preserve">) </t>
    </r>
  </si>
  <si>
    <t>حجامت ‌تر</t>
  </si>
  <si>
    <t xml:space="preserve">حجامت خشک </t>
  </si>
  <si>
    <r>
      <rPr>
        <sz val="12"/>
        <color rgb="FF000000"/>
        <rFont val="Calibri"/>
        <family val="2"/>
        <charset val="1"/>
      </rPr>
      <t>(</t>
    </r>
    <r>
      <rPr>
        <sz val="12"/>
        <color rgb="FF000000"/>
        <rFont val="B Traffic"/>
        <charset val="178"/>
      </rPr>
      <t>توسط دستگاه بدون نیاز به فعالیت ماساژور</t>
    </r>
    <r>
      <rPr>
        <sz val="12"/>
        <color rgb="FF000000"/>
        <rFont val="Calibri"/>
        <family val="2"/>
        <charset val="1"/>
      </rPr>
      <t>) (</t>
    </r>
    <r>
      <rPr>
        <sz val="12"/>
        <color rgb="FF000000"/>
        <rFont val="B Traffic"/>
        <charset val="178"/>
      </rPr>
      <t xml:space="preserve">در صورتی که توسط پزشک متخصص طب سنتی باشد </t>
    </r>
    <r>
      <rPr>
        <sz val="12"/>
        <color rgb="FF000000"/>
        <rFont val="Calibri"/>
        <family val="2"/>
        <charset val="1"/>
      </rPr>
      <t xml:space="preserve">100 </t>
    </r>
    <r>
      <rPr>
        <sz val="12"/>
        <color rgb="FF000000"/>
        <rFont val="B Traffic"/>
        <charset val="178"/>
      </rPr>
      <t xml:space="preserve">درصد این کد و اگر توسط سایر افراد صاحب صلاحیت و دوره دیده مورد تایید وزارت بهداشت، درمان و آموزش پزشکی ارائه خدمت شود </t>
    </r>
    <r>
      <rPr>
        <sz val="12"/>
        <color rgb="FF000000"/>
        <rFont val="Calibri"/>
        <family val="2"/>
        <charset val="1"/>
      </rPr>
      <t xml:space="preserve">80 </t>
    </r>
    <r>
      <rPr>
        <sz val="12"/>
        <color rgb="FF000000"/>
        <rFont val="B Traffic"/>
        <charset val="178"/>
      </rPr>
      <t>درصد این کد قابل محاسبه و اخذ می‌باشد</t>
    </r>
    <r>
      <rPr>
        <sz val="12"/>
        <color rgb="FF000000"/>
        <rFont val="Calibri"/>
        <family val="2"/>
        <charset val="1"/>
      </rPr>
      <t xml:space="preserve">) </t>
    </r>
  </si>
  <si>
    <r>
      <rPr>
        <sz val="12"/>
        <color theme="1"/>
        <rFont val="B Traffic"/>
        <charset val="178"/>
      </rPr>
      <t xml:space="preserve">حجامت خشک </t>
    </r>
    <r>
      <rPr>
        <sz val="12"/>
        <color theme="1"/>
        <rFont val="Calibri"/>
        <family val="2"/>
        <charset val="1"/>
      </rPr>
      <t>(</t>
    </r>
    <r>
      <rPr>
        <sz val="12"/>
        <color theme="1"/>
        <rFont val="B Traffic"/>
        <charset val="178"/>
      </rPr>
      <t>بادکش</t>
    </r>
    <r>
      <rPr>
        <sz val="12"/>
        <color theme="1"/>
        <rFont val="Calibri"/>
        <family val="2"/>
        <charset val="1"/>
      </rPr>
      <t xml:space="preserve">) </t>
    </r>
    <r>
      <rPr>
        <sz val="12"/>
        <color theme="1"/>
        <rFont val="B Traffic"/>
        <charset val="178"/>
      </rPr>
      <t>نیاز به فعالیت ماساژور</t>
    </r>
  </si>
  <si>
    <r>
      <rPr>
        <sz val="12"/>
        <color theme="1"/>
        <rFont val="B Traffic"/>
        <charset val="178"/>
      </rPr>
      <t xml:space="preserve">حقنه درمانی </t>
    </r>
    <r>
      <rPr>
        <sz val="12"/>
        <color theme="1"/>
        <rFont val="Calibri"/>
        <family val="2"/>
        <charset val="1"/>
      </rPr>
      <t>(</t>
    </r>
    <r>
      <rPr>
        <sz val="12"/>
        <color theme="1"/>
        <rFont val="B Traffic"/>
        <charset val="178"/>
      </rPr>
      <t>عمل مستقل</t>
    </r>
    <r>
      <rPr>
        <sz val="12"/>
        <color theme="1"/>
        <rFont val="Calibri"/>
        <family val="2"/>
        <charset val="1"/>
      </rPr>
      <t xml:space="preserve">) </t>
    </r>
  </si>
  <si>
    <r>
      <rPr>
        <sz val="12"/>
        <color rgb="FF000000"/>
        <rFont val="Calibri"/>
        <family val="2"/>
        <charset val="1"/>
      </rPr>
      <t>(</t>
    </r>
    <r>
      <rPr>
        <sz val="12"/>
        <color rgb="FF000000"/>
        <rFont val="B Traffic"/>
        <charset val="178"/>
      </rPr>
      <t xml:space="preserve">در صورتی که توسط پزشک متخصص طب سنتی باشد </t>
    </r>
    <r>
      <rPr>
        <sz val="12"/>
        <color rgb="FF000000"/>
        <rFont val="Calibri"/>
        <family val="2"/>
        <charset val="1"/>
      </rPr>
      <t xml:space="preserve">100 </t>
    </r>
    <r>
      <rPr>
        <sz val="12"/>
        <color rgb="FF000000"/>
        <rFont val="B Traffic"/>
        <charset val="178"/>
      </rPr>
      <t xml:space="preserve">درصد این کد و اگر توسط سایر افراد صاحب صلاحیت و دوره دیده مورد تایید وزارت بهداشت، درمان و آموزش پزشکی ارائه خدمت شود </t>
    </r>
    <r>
      <rPr>
        <sz val="12"/>
        <color rgb="FF000000"/>
        <rFont val="Calibri"/>
        <family val="2"/>
        <charset val="1"/>
      </rPr>
      <t xml:space="preserve">80 </t>
    </r>
    <r>
      <rPr>
        <sz val="12"/>
        <color rgb="FF000000"/>
        <rFont val="B Traffic"/>
        <charset val="178"/>
      </rPr>
      <t>درصد این کد قابل محاسبه و اخذ می‌باشد</t>
    </r>
    <r>
      <rPr>
        <sz val="12"/>
        <color rgb="FF000000"/>
        <rFont val="Calibri"/>
        <family val="2"/>
        <charset val="1"/>
      </rPr>
      <t xml:space="preserve">) </t>
    </r>
  </si>
  <si>
    <t>فصد خون به هر روش 
توسط افراد صاحب صلاحیت بر اساس استانداردهای ابلاغی وزارت بهداشت، درمان و آموزش پزشکی</t>
  </si>
  <si>
    <r>
      <rPr>
        <sz val="12"/>
        <color theme="1"/>
        <rFont val="B Traffic"/>
        <charset val="178"/>
      </rPr>
      <t xml:space="preserve">زالو درمانی به ازای دو زالو با حداقل </t>
    </r>
    <r>
      <rPr>
        <sz val="12"/>
        <color theme="1"/>
        <rFont val="Calibri"/>
        <family val="2"/>
        <charset val="1"/>
      </rPr>
      <t xml:space="preserve">30 </t>
    </r>
    <r>
      <rPr>
        <sz val="12"/>
        <color theme="1"/>
        <rFont val="B Traffic"/>
        <charset val="178"/>
      </rPr>
      <t xml:space="preserve">دقیقه زمان </t>
    </r>
  </si>
  <si>
    <r>
      <rPr>
        <sz val="12"/>
        <color rgb="FF000000"/>
        <rFont val="Calibri"/>
        <family val="2"/>
        <charset val="1"/>
      </rPr>
      <t xml:space="preserve">( </t>
    </r>
    <r>
      <rPr>
        <sz val="12"/>
        <color rgb="FF000000"/>
        <rFont val="B Traffic"/>
        <charset val="178"/>
      </rPr>
      <t>هزینه لوازم مصرفی و زالو جداگانه قابل محاسبه و اخذ میباشد</t>
    </r>
    <r>
      <rPr>
        <sz val="12"/>
        <color rgb="FF000000"/>
        <rFont val="Calibri"/>
        <family val="2"/>
        <charset val="1"/>
      </rPr>
      <t>) (</t>
    </r>
    <r>
      <rPr>
        <sz val="12"/>
        <color rgb="FF000000"/>
        <rFont val="B Traffic"/>
        <charset val="178"/>
      </rPr>
      <t xml:space="preserve">در صورتي که توسط پزشک متخصص طب سنتي باشد </t>
    </r>
    <r>
      <rPr>
        <sz val="12"/>
        <color rgb="FF000000"/>
        <rFont val="Calibri"/>
        <family val="2"/>
        <charset val="1"/>
      </rPr>
      <t xml:space="preserve">100 </t>
    </r>
    <r>
      <rPr>
        <sz val="12"/>
        <color rgb="FF000000"/>
        <rFont val="B Traffic"/>
        <charset val="178"/>
      </rPr>
      <t xml:space="preserve">درصد تعرفه و اگر توسط ساير افراد صاحب صلاحيت و دوره ديده مورد تاييد وزارت بهداشت، درمان و آموزش پزشکی ارائه خدمت شود </t>
    </r>
    <r>
      <rPr>
        <sz val="12"/>
        <color rgb="FF000000"/>
        <rFont val="Calibri"/>
        <family val="2"/>
        <charset val="1"/>
      </rPr>
      <t xml:space="preserve">80 </t>
    </r>
    <r>
      <rPr>
        <sz val="12"/>
        <color rgb="FF000000"/>
        <rFont val="B Traffic"/>
        <charset val="178"/>
      </rPr>
      <t>درصد تعرفه قابل محاسبه و اخذ مي باشد</t>
    </r>
    <r>
      <rPr>
        <sz val="12"/>
        <color rgb="FF000000"/>
        <rFont val="Calibri"/>
        <family val="2"/>
        <charset val="1"/>
      </rPr>
      <t>)</t>
    </r>
  </si>
  <si>
    <t>زالو درمانی به ازای هر زالوی اضافه</t>
  </si>
  <si>
    <r>
      <rPr>
        <sz val="12"/>
        <color rgb="FF000000"/>
        <rFont val="Calibri"/>
        <family val="2"/>
        <charset val="1"/>
      </rPr>
      <t xml:space="preserve"> (</t>
    </r>
    <r>
      <rPr>
        <sz val="12"/>
        <color rgb="FF000000"/>
        <rFont val="B Traffic"/>
        <charset val="178"/>
      </rPr>
      <t xml:space="preserve">در صورتي که توسط پزشک متخصص طب سنتي باشد </t>
    </r>
    <r>
      <rPr>
        <sz val="12"/>
        <color rgb="FF000000"/>
        <rFont val="Calibri"/>
        <family val="2"/>
        <charset val="1"/>
      </rPr>
      <t xml:space="preserve">100 </t>
    </r>
    <r>
      <rPr>
        <sz val="12"/>
        <color rgb="FF000000"/>
        <rFont val="B Traffic"/>
        <charset val="178"/>
      </rPr>
      <t xml:space="preserve">درصد تعرفه و اگر توسط ساير افراد صاحب صلاحيت و دوره ديده مورد تاييد وزارت بهداشت، درمان و آموزش پزشکی ارائه خدمت شود </t>
    </r>
    <r>
      <rPr>
        <sz val="12"/>
        <color rgb="FF000000"/>
        <rFont val="Calibri"/>
        <family val="2"/>
        <charset val="1"/>
      </rPr>
      <t xml:space="preserve">80 </t>
    </r>
    <r>
      <rPr>
        <sz val="12"/>
        <color rgb="FF000000"/>
        <rFont val="B Traffic"/>
        <charset val="178"/>
      </rPr>
      <t>درصد تعرفه قابل محاسبه و اخذ مي باشد</t>
    </r>
    <r>
      <rPr>
        <sz val="12"/>
        <color rgb="FF000000"/>
        <rFont val="Calibri"/>
        <family val="2"/>
        <charset val="1"/>
      </rPr>
      <t>)</t>
    </r>
  </si>
  <si>
    <r>
      <rPr>
        <sz val="12"/>
        <color theme="1"/>
        <rFont val="B Traffic"/>
        <charset val="178"/>
      </rPr>
      <t>لارو درمانی(</t>
    </r>
    <r>
      <rPr>
        <sz val="12"/>
        <color rgb="FF000000"/>
        <rFont val="Calibri"/>
        <family val="2"/>
        <charset val="1"/>
      </rPr>
      <t>Maggot therapy ) به ازای هر ناحیه</t>
    </r>
  </si>
  <si>
    <r>
      <rPr>
        <sz val="12"/>
        <color theme="1"/>
        <rFont val="B Traffic"/>
        <charset val="178"/>
      </rPr>
      <t>درمان مانيپولاتيو استئوپاتيک (</t>
    </r>
    <r>
      <rPr>
        <sz val="12"/>
        <color rgb="FF000000"/>
        <rFont val="Calibri"/>
        <family val="2"/>
        <charset val="1"/>
      </rPr>
      <t xml:space="preserve">OMT) يک يا دو ناحيه گرفتار از بدن توسط پزشک متخصص (عمل مستقل </t>
    </r>
  </si>
  <si>
    <r>
      <rPr>
        <sz val="12"/>
        <color theme="1"/>
        <rFont val="B Traffic"/>
        <charset val="178"/>
      </rPr>
      <t>درمان مانیپولاتیو استئوپاتیک (</t>
    </r>
    <r>
      <rPr>
        <sz val="12"/>
        <color rgb="FF000000"/>
        <rFont val="Calibri"/>
        <family val="2"/>
        <charset val="1"/>
      </rPr>
      <t>OMT) بیش از دو ناحیه توسط پزشک متخصص (عمل مستقل)</t>
    </r>
  </si>
  <si>
    <r>
      <rPr>
        <sz val="12"/>
        <color theme="1"/>
        <rFont val="B Traffic"/>
        <charset val="178"/>
      </rPr>
      <t>درمان مانیپولاتیو کایروپراکتیک (</t>
    </r>
    <r>
      <rPr>
        <sz val="12"/>
        <color rgb="FF000000"/>
        <rFont val="Calibri"/>
        <family val="2"/>
        <charset val="1"/>
      </rPr>
      <t>CMT)؛ نخاعی، یک منطقه یا دو منطقه (عمل مستقل)</t>
    </r>
  </si>
  <si>
    <r>
      <rPr>
        <sz val="12"/>
        <color theme="1"/>
        <rFont val="B Traffic"/>
        <charset val="178"/>
      </rPr>
      <t>درمان مانیپولاتیو کایروپراکتیک (</t>
    </r>
    <r>
      <rPr>
        <sz val="12"/>
        <color rgb="FF000000"/>
        <rFont val="Calibri"/>
        <family val="2"/>
        <charset val="1"/>
      </rPr>
      <t>CMT)؛ نخاعی، بیش از دو منطقه (عمل مستقل)</t>
    </r>
  </si>
  <si>
    <r>
      <rPr>
        <sz val="12"/>
        <color theme="1"/>
        <rFont val="B Traffic"/>
        <charset val="178"/>
      </rPr>
      <t>برگزاري كلاس اصول حفظ تندرستي و مراقبت از خود و يا آموزش به بيمار براي هر بيمار براساس پروتکل‌هاي تدوين شده ، یا ارائه مشاوره برای خبرها بد توسط فردي حرفه‌‌اي</t>
    </r>
    <r>
      <rPr>
        <sz val="12"/>
        <color theme="1"/>
        <rFont val="Calibri"/>
        <family val="2"/>
        <charset val="1"/>
      </rPr>
      <t>(</t>
    </r>
    <r>
      <rPr>
        <sz val="12"/>
        <color theme="1"/>
        <rFont val="B Traffic"/>
        <charset val="178"/>
      </rPr>
      <t>پزشک يا غيرپزشک</t>
    </r>
    <r>
      <rPr>
        <sz val="12"/>
        <color theme="1"/>
        <rFont val="Calibri"/>
        <family val="2"/>
        <charset val="1"/>
      </rPr>
      <t xml:space="preserve">) </t>
    </r>
    <r>
      <rPr>
        <sz val="12"/>
        <color theme="1"/>
        <rFont val="B Traffic"/>
        <charset val="178"/>
      </rPr>
      <t xml:space="preserve">حداقل </t>
    </r>
    <r>
      <rPr>
        <sz val="12"/>
        <color theme="1"/>
        <rFont val="Calibri"/>
        <family val="2"/>
        <charset val="1"/>
      </rPr>
      <t xml:space="preserve">30 </t>
    </r>
    <r>
      <rPr>
        <sz val="12"/>
        <color theme="1"/>
        <rFont val="B Traffic"/>
        <charset val="178"/>
      </rPr>
      <t>دقيقه</t>
    </r>
  </si>
  <si>
    <r>
      <rPr>
        <sz val="12"/>
        <color theme="1"/>
        <rFont val="B Traffic"/>
        <charset val="178"/>
      </rPr>
      <t xml:space="preserve">ارائه مشاوره پزشکی به بیمار یا خانواده وی با صلاجیت حرفه‌‌ای </t>
    </r>
    <r>
      <rPr>
        <sz val="12"/>
        <color theme="1"/>
        <rFont val="Calibri"/>
        <family val="2"/>
        <charset val="1"/>
      </rPr>
      <t>(</t>
    </r>
    <r>
      <rPr>
        <sz val="12"/>
        <color theme="1"/>
        <rFont val="B Traffic"/>
        <charset val="178"/>
      </rPr>
      <t>پزشک یا غیر پزشک</t>
    </r>
    <r>
      <rPr>
        <sz val="12"/>
        <color theme="1"/>
        <rFont val="Calibri"/>
        <family val="2"/>
        <charset val="1"/>
      </rPr>
      <t xml:space="preserve">) </t>
    </r>
    <r>
      <rPr>
        <sz val="12"/>
        <color theme="1"/>
        <rFont val="B Traffic"/>
        <charset val="178"/>
      </rPr>
      <t xml:space="preserve">به صورت تلفنی حداقل </t>
    </r>
    <r>
      <rPr>
        <sz val="12"/>
        <color theme="1"/>
        <rFont val="Calibri"/>
        <family val="2"/>
        <charset val="1"/>
      </rPr>
      <t xml:space="preserve">15 </t>
    </r>
    <r>
      <rPr>
        <sz val="12"/>
        <color theme="1"/>
        <rFont val="B Traffic"/>
        <charset val="178"/>
      </rPr>
      <t>دقیقه</t>
    </r>
  </si>
  <si>
    <r>
      <rPr>
        <sz val="12"/>
        <color theme="1"/>
        <rFont val="B Traffic"/>
        <charset val="178"/>
      </rPr>
      <t xml:space="preserve">ارائه مشاوره پزشکی به بیمار یا خانواده وی با صلاجیت حرفه‌‌ای </t>
    </r>
    <r>
      <rPr>
        <sz val="12"/>
        <color theme="1"/>
        <rFont val="Calibri"/>
        <family val="2"/>
        <charset val="1"/>
      </rPr>
      <t>(</t>
    </r>
    <r>
      <rPr>
        <sz val="12"/>
        <color theme="1"/>
        <rFont val="B Traffic"/>
        <charset val="178"/>
      </rPr>
      <t>پزشک یا غیر پزشک</t>
    </r>
    <r>
      <rPr>
        <sz val="12"/>
        <color theme="1"/>
        <rFont val="Calibri"/>
        <family val="2"/>
        <charset val="1"/>
      </rPr>
      <t xml:space="preserve">) </t>
    </r>
    <r>
      <rPr>
        <sz val="12"/>
        <color theme="1"/>
        <rFont val="B Traffic"/>
        <charset val="178"/>
      </rPr>
      <t xml:space="preserve">به صورت آنلاین </t>
    </r>
    <r>
      <rPr>
        <sz val="12"/>
        <color theme="1"/>
        <rFont val="Calibri"/>
        <family val="2"/>
        <charset val="1"/>
      </rPr>
      <t>(</t>
    </r>
    <r>
      <rPr>
        <sz val="12"/>
        <color theme="1"/>
        <rFont val="B Traffic"/>
        <charset val="178"/>
      </rPr>
      <t>ویدو کنفرانس</t>
    </r>
    <r>
      <rPr>
        <sz val="12"/>
        <color theme="1"/>
        <rFont val="Calibri"/>
        <family val="2"/>
        <charset val="1"/>
      </rPr>
      <t xml:space="preserve">) </t>
    </r>
    <r>
      <rPr>
        <sz val="12"/>
        <color theme="1"/>
        <rFont val="B Traffic"/>
        <charset val="178"/>
      </rPr>
      <t xml:space="preserve">حداقل </t>
    </r>
    <r>
      <rPr>
        <sz val="12"/>
        <color theme="1"/>
        <rFont val="Calibri"/>
        <family val="2"/>
        <charset val="1"/>
      </rPr>
      <t xml:space="preserve">15 </t>
    </r>
    <r>
      <rPr>
        <sz val="12"/>
        <color theme="1"/>
        <rFont val="B Traffic"/>
        <charset val="178"/>
      </rPr>
      <t>دقیقه</t>
    </r>
  </si>
  <si>
    <r>
      <rPr>
        <sz val="12"/>
        <color theme="1"/>
        <rFont val="B Traffic"/>
        <charset val="178"/>
      </rPr>
      <t xml:space="preserve">ارائه مشاوره پزشکی تخصصی به پزشک معالج به صورت تلفنی یا آنلاین حداقل </t>
    </r>
    <r>
      <rPr>
        <sz val="12"/>
        <color theme="1"/>
        <rFont val="Calibri"/>
        <family val="2"/>
        <charset val="1"/>
      </rPr>
      <t xml:space="preserve">15 </t>
    </r>
    <r>
      <rPr>
        <sz val="12"/>
        <color theme="1"/>
        <rFont val="B Traffic"/>
        <charset val="178"/>
      </rPr>
      <t>دقیقه</t>
    </r>
  </si>
  <si>
    <t>معاینه ظاهری جسد و صدور جواز دفن و یا ارجاع مستدل به سازمان پزشکی قانونی بر اساس استانداردهای وزارت بهداشت، درمان و آموزش پزشکی</t>
  </si>
  <si>
    <t xml:space="preserve">اتوپسی کامل و تعیین علت فوت توسط متخصص پزشکی قانونی در موارد بستری بیمارستانی </t>
  </si>
  <si>
    <r>
      <rPr>
        <sz val="12"/>
        <color rgb="FF000000"/>
        <rFont val="Calibri"/>
        <family val="2"/>
        <charset val="1"/>
      </rPr>
      <t>(</t>
    </r>
    <r>
      <rPr>
        <sz val="12"/>
        <color rgb="FF000000"/>
        <rFont val="B Traffic"/>
        <charset val="178"/>
      </rPr>
      <t xml:space="preserve">در موارد کودک آزاری منجر به فوت، </t>
    </r>
    <r>
      <rPr>
        <sz val="12"/>
        <color rgb="FF000000"/>
        <rFont val="Calibri"/>
        <family val="2"/>
        <charset val="1"/>
      </rPr>
      <t xml:space="preserve">10 </t>
    </r>
    <r>
      <rPr>
        <sz val="12"/>
        <color rgb="FF000000"/>
        <rFont val="B Traffic"/>
        <charset val="178"/>
      </rPr>
      <t>درصد به تعرفه مربوطه اضافه گردد</t>
    </r>
    <r>
      <rPr>
        <sz val="12"/>
        <color rgb="FF000000"/>
        <rFont val="Calibri"/>
        <family val="2"/>
        <charset val="1"/>
      </rPr>
      <t xml:space="preserve">) </t>
    </r>
  </si>
  <si>
    <t>اتوپسی پارشیال و تعیین علت فوت توسط متخصص پزشکی قانونی در موارد بستری بیمارستانی</t>
  </si>
  <si>
    <r>
      <rPr>
        <sz val="12"/>
        <color rgb="FF000000"/>
        <rFont val="Calibri"/>
        <family val="2"/>
        <charset val="1"/>
      </rPr>
      <t xml:space="preserve"> (</t>
    </r>
    <r>
      <rPr>
        <sz val="12"/>
        <color rgb="FF000000"/>
        <rFont val="B Traffic"/>
        <charset val="178"/>
      </rPr>
      <t xml:space="preserve">در موارد کودک آزاری منجر به فوت، </t>
    </r>
    <r>
      <rPr>
        <sz val="12"/>
        <color rgb="FF000000"/>
        <rFont val="Calibri"/>
        <family val="2"/>
        <charset val="1"/>
      </rPr>
      <t xml:space="preserve">10 </t>
    </r>
    <r>
      <rPr>
        <sz val="12"/>
        <color rgb="FF000000"/>
        <rFont val="B Traffic"/>
        <charset val="178"/>
      </rPr>
      <t>درصد به تعرفه مربوطه اضافه گردد</t>
    </r>
    <r>
      <rPr>
        <sz val="12"/>
        <color rgb="FF000000"/>
        <rFont val="Calibri"/>
        <family val="2"/>
        <charset val="1"/>
      </rPr>
      <t xml:space="preserve">) </t>
    </r>
  </si>
  <si>
    <r>
      <rPr>
        <sz val="12"/>
        <color theme="1"/>
        <rFont val="B Traffic"/>
        <charset val="178"/>
      </rPr>
      <t xml:space="preserve">نمونه‌برداری از جسد </t>
    </r>
    <r>
      <rPr>
        <sz val="12"/>
        <color theme="1"/>
        <rFont val="Calibri"/>
        <family val="2"/>
        <charset val="1"/>
      </rPr>
      <t>(</t>
    </r>
    <r>
      <rPr>
        <sz val="12"/>
        <color theme="1"/>
        <rFont val="B Traffic"/>
        <charset val="178"/>
      </rPr>
      <t>نکروپسی</t>
    </r>
    <r>
      <rPr>
        <sz val="12"/>
        <color theme="1"/>
        <rFont val="Calibri"/>
        <family val="2"/>
        <charset val="1"/>
      </rPr>
      <t xml:space="preserve">) </t>
    </r>
    <r>
      <rPr>
        <sz val="12"/>
        <color theme="1"/>
        <rFont val="B Traffic"/>
        <charset val="178"/>
      </rPr>
      <t xml:space="preserve">برای آزمایشات سم‌شناسی و سرولوژی و یا آسیب شناسی </t>
    </r>
  </si>
  <si>
    <r>
      <rPr>
        <sz val="12"/>
        <color theme="1"/>
        <rFont val="B Traffic"/>
        <charset val="178"/>
      </rPr>
      <t xml:space="preserve">اتوپسی پری ناتال </t>
    </r>
    <r>
      <rPr>
        <sz val="12"/>
        <color theme="1"/>
        <rFont val="Calibri"/>
        <family val="2"/>
        <charset val="1"/>
      </rPr>
      <t>(</t>
    </r>
    <r>
      <rPr>
        <sz val="12"/>
        <color theme="1"/>
        <rFont val="B Traffic"/>
        <charset val="178"/>
      </rPr>
      <t>کامل و یا پارشیل</t>
    </r>
    <r>
      <rPr>
        <sz val="12"/>
        <color theme="1"/>
        <rFont val="Calibri"/>
        <family val="2"/>
        <charset val="1"/>
      </rPr>
      <t xml:space="preserve">) </t>
    </r>
    <r>
      <rPr>
        <sz val="12"/>
        <color theme="1"/>
        <rFont val="B Traffic"/>
        <charset val="178"/>
      </rPr>
      <t xml:space="preserve">توسط متخصص پزشکی قانونی در موارد بستری بیمارستانی </t>
    </r>
  </si>
  <si>
    <r>
      <rPr>
        <sz val="12"/>
        <color theme="1"/>
        <rFont val="B Traffic"/>
        <charset val="178"/>
      </rPr>
      <t xml:space="preserve">معاینه تخصصی پزشکی قانونی </t>
    </r>
    <r>
      <rPr>
        <sz val="12"/>
        <color theme="1"/>
        <rFont val="Calibri"/>
        <family val="2"/>
        <charset val="1"/>
      </rPr>
      <t>(</t>
    </r>
    <r>
      <rPr>
        <sz val="12"/>
        <color theme="1"/>
        <rFont val="B Traffic"/>
        <charset val="178"/>
      </rPr>
      <t>نوزاد مرده یا تازه به دنیا آمده</t>
    </r>
    <r>
      <rPr>
        <sz val="12"/>
        <color theme="1"/>
        <rFont val="Calibri"/>
        <family val="2"/>
        <charset val="1"/>
      </rPr>
      <t>)</t>
    </r>
  </si>
  <si>
    <r>
      <rPr>
        <sz val="12"/>
        <color theme="1"/>
        <rFont val="B Traffic"/>
        <charset val="178"/>
      </rPr>
      <t xml:space="preserve">مشاوره و کارشناسی تخصصی پزشکی قانونی </t>
    </r>
    <r>
      <rPr>
        <sz val="12"/>
        <color theme="1"/>
        <rFont val="Calibri"/>
        <family val="2"/>
        <charset val="1"/>
      </rPr>
      <t>(</t>
    </r>
    <r>
      <rPr>
        <sz val="12"/>
        <color theme="1"/>
        <rFont val="B Traffic"/>
        <charset val="178"/>
      </rPr>
      <t>صرفاً در صورت درخواست پزشک معالج قابل محاسبه است</t>
    </r>
    <r>
      <rPr>
        <sz val="12"/>
        <color theme="1"/>
        <rFont val="Calibri"/>
        <family val="2"/>
        <charset val="1"/>
      </rPr>
      <t>)</t>
    </r>
  </si>
  <si>
    <t xml:space="preserve">مشاوره و کارشناسی تخصصی پزشکی قانونی در مورد سقط جنین اعم از قانونی و جنایی، پیوند اعضاء، سلامت بکارت و سایر موارد </t>
  </si>
  <si>
    <r>
      <rPr>
        <sz val="12"/>
        <color theme="1"/>
        <rFont val="B Traffic"/>
        <charset val="178"/>
      </rPr>
      <t>ارزیابی بیمار قربانی کودک‌آزاری، تجاوز جنسی، لواط، همسر آزاری، سالمند آزاری، فرزند خواندگی، اهداء عضو یا اهدا جنین، تأیید مرگ مغزی، تعیین سن رشد، بلوغ، سلامت جسمی</t>
    </r>
    <r>
      <rPr>
        <sz val="12"/>
        <color theme="1"/>
        <rFont val="Calibri"/>
        <family val="2"/>
        <charset val="1"/>
      </rPr>
      <t xml:space="preserve">- </t>
    </r>
    <r>
      <rPr>
        <sz val="12"/>
        <color theme="1"/>
        <rFont val="B Traffic"/>
        <charset val="178"/>
      </rPr>
      <t xml:space="preserve">روانی و یا تعیین سن؛ توسط متخصص پزشکی قانونی </t>
    </r>
  </si>
  <si>
    <t xml:space="preserve">ارزیابی تخصصی پزشکی قانونی برای تعیین نقص عضوی و یا از کار افتادگی </t>
  </si>
  <si>
    <t xml:space="preserve">ارزیابی بیمار ترومایی توسط متخصص پزشکی قانونی </t>
  </si>
  <si>
    <t xml:space="preserve">ارائه گزارش پزشکی در دادگاه؛ به ازای هرساعت </t>
  </si>
  <si>
    <t>ارائه مشاوره پزشکي در کميسيون هاي پزشکي براي هر پزشک به ازاي هر جلسه</t>
  </si>
  <si>
    <r>
      <rPr>
        <sz val="12"/>
        <color theme="1"/>
        <rFont val="B Traffic"/>
        <charset val="178"/>
      </rPr>
      <t>ارائه خدمات جامع ویزیت و مشاوره در قالب کلینیک مشترک بین تخصصی(</t>
    </r>
    <r>
      <rPr>
        <sz val="12"/>
        <color rgb="FF000000"/>
        <rFont val="Calibri"/>
        <family val="2"/>
        <charset val="1"/>
      </rPr>
      <t>Joint Clinic) به ازای هر پزشک حاضر در جلسه</t>
    </r>
  </si>
  <si>
    <r>
      <rPr>
        <sz val="12"/>
        <color rgb="FF000000"/>
        <rFont val="Calibri"/>
        <family val="2"/>
        <charset val="1"/>
      </rPr>
      <t xml:space="preserve"> (</t>
    </r>
    <r>
      <rPr>
        <sz val="12"/>
        <color rgb="FF000000"/>
        <rFont val="B Traffic"/>
        <charset val="178"/>
      </rPr>
      <t>براساس استاندارد ابلاغی وزارت بهداشت درمان و آموزش پزشکی</t>
    </r>
    <r>
      <rPr>
        <sz val="12"/>
        <color rgb="FF000000"/>
        <rFont val="Calibri"/>
        <family val="2"/>
        <charset val="1"/>
      </rPr>
      <t xml:space="preserve">) </t>
    </r>
  </si>
  <si>
    <t>تجویز ایپکاک یا مواد مشابه برای استفراغ و تحت نظر داشتن تا زمان خالی شدن معده از سم</t>
  </si>
  <si>
    <r>
      <rPr>
        <sz val="12"/>
        <color theme="1"/>
        <rFont val="B Traffic"/>
        <charset val="178"/>
      </rPr>
      <t>درمان با اکسيژن پرفشار (</t>
    </r>
    <r>
      <rPr>
        <sz val="12"/>
        <color rgb="FF000000"/>
        <rFont val="Calibri"/>
        <family val="2"/>
        <charset val="1"/>
      </rPr>
      <t>Hyperbaric Oxygen Therapy) به ازاي هر جلسه</t>
    </r>
  </si>
  <si>
    <r>
      <rPr>
        <sz val="12"/>
        <color rgb="FF000000"/>
        <rFont val="Calibri"/>
        <family val="2"/>
        <charset val="1"/>
      </rPr>
      <t>(</t>
    </r>
    <r>
      <rPr>
        <sz val="12"/>
        <color rgb="FF000000"/>
        <rFont val="B Traffic"/>
        <charset val="178"/>
      </rPr>
      <t>براساس استانداردهای ابلاغی وزارت بهداشت، درمان و آموزش پزشکی در تعهد بیمه پایه می‌باشد</t>
    </r>
    <r>
      <rPr>
        <sz val="12"/>
        <color rgb="FF000000"/>
        <rFont val="Calibri"/>
        <family val="2"/>
        <charset val="1"/>
      </rPr>
      <t>)</t>
    </r>
  </si>
  <si>
    <r>
      <rPr>
        <sz val="12"/>
        <color theme="1"/>
        <rFont val="B Traffic"/>
        <charset val="178"/>
      </rPr>
      <t xml:space="preserve">تزريق داخل مفصل یا بافت نرم یا پارااسپاینال و يا پرولوتراپی مفاصل بزرگ یا کوچک با گلوکز هیپرتونیک یا اوزن تراپي </t>
    </r>
    <r>
      <rPr>
        <sz val="12"/>
        <color rgb="FF000000"/>
        <rFont val="Calibri"/>
        <family val="2"/>
        <charset val="1"/>
      </rPr>
      <t>Ozone Therapy جهت درد و اختلالات اسکلتي-عضلاني</t>
    </r>
  </si>
  <si>
    <t>ويزيت روز اول بستري</t>
  </si>
  <si>
    <r>
      <rPr>
        <sz val="12"/>
        <color rgb="FF000000"/>
        <rFont val="Calibri"/>
        <family val="2"/>
        <charset val="1"/>
      </rPr>
      <t xml:space="preserve"> (</t>
    </r>
    <r>
      <rPr>
        <sz val="12"/>
        <color rgb="FF000000"/>
        <rFont val="B Traffic"/>
        <charset val="178"/>
      </rPr>
      <t xml:space="preserve">علاوه بر ساير گروه‌هاي تخصصي در صورتي که پزشکان انواع بخش‌هاي </t>
    </r>
    <r>
      <rPr>
        <sz val="12"/>
        <color rgb="FF000000"/>
        <rFont val="Calibri"/>
        <family val="2"/>
        <charset val="1"/>
      </rPr>
      <t xml:space="preserve">ICU </t>
    </r>
    <r>
      <rPr>
        <sz val="12"/>
        <color rgb="FF000000"/>
        <rFont val="B Traffic"/>
        <charset val="178"/>
      </rPr>
      <t xml:space="preserve">پزشکان فوق تخصص و فلوشيپ </t>
    </r>
    <r>
      <rPr>
        <sz val="12"/>
        <color rgb="FF000000"/>
        <rFont val="Calibri"/>
        <family val="2"/>
        <charset val="1"/>
      </rPr>
      <t>ICU</t>
    </r>
    <r>
      <rPr>
        <sz val="12"/>
        <color rgb="FF000000"/>
        <rFont val="B Traffic"/>
        <charset val="178"/>
      </rPr>
      <t>، پزشک معالج بيمار باشند، اين کد قابل محاسبه و گزارش مي‌باشد</t>
    </r>
    <r>
      <rPr>
        <sz val="12"/>
        <color rgb="FF000000"/>
        <rFont val="Calibri"/>
        <family val="2"/>
        <charset val="1"/>
      </rPr>
      <t>) (</t>
    </r>
    <r>
      <rPr>
        <sz val="12"/>
        <color rgb="FF000000"/>
        <rFont val="B Traffic"/>
        <charset val="178"/>
      </rPr>
      <t xml:space="preserve">ارزش ضریب ریالی این خدمات در بخش خصوصی، </t>
    </r>
    <r>
      <rPr>
        <sz val="12"/>
        <color rgb="FF000000"/>
        <rFont val="Calibri"/>
        <family val="2"/>
        <charset val="1"/>
      </rPr>
      <t xml:space="preserve">20 </t>
    </r>
    <r>
      <rPr>
        <sz val="12"/>
        <color rgb="FF000000"/>
        <rFont val="B Traffic"/>
        <charset val="178"/>
      </rPr>
      <t>درصد بالاتر از ضریب ریالی سایر خدمات سرپایی محاسبه می‌گردد</t>
    </r>
    <r>
      <rPr>
        <sz val="12"/>
        <color rgb="FF000000"/>
        <rFont val="Calibri"/>
        <family val="2"/>
        <charset val="1"/>
      </rPr>
      <t>).</t>
    </r>
  </si>
  <si>
    <t>ويزيت اوليه نوزاد متولد شده</t>
  </si>
  <si>
    <r>
      <rPr>
        <sz val="12"/>
        <color rgb="FF000000"/>
        <rFont val="Calibri"/>
        <family val="2"/>
        <charset val="1"/>
      </rPr>
      <t xml:space="preserve"> (</t>
    </r>
    <r>
      <rPr>
        <sz val="12"/>
        <color rgb="FF000000"/>
        <rFont val="B Traffic"/>
        <charset val="178"/>
      </rPr>
      <t xml:space="preserve">ارزش ضریب ریالی این خدمات در بخش خصوصی، </t>
    </r>
    <r>
      <rPr>
        <sz val="12"/>
        <color rgb="FF000000"/>
        <rFont val="Calibri"/>
        <family val="2"/>
        <charset val="1"/>
      </rPr>
      <t xml:space="preserve">20 </t>
    </r>
    <r>
      <rPr>
        <sz val="12"/>
        <color rgb="FF000000"/>
        <rFont val="B Traffic"/>
        <charset val="178"/>
      </rPr>
      <t>درصد بالاتر از ضریب ریالی سایر خدمات سرپایی محاسبه می‌گردد</t>
    </r>
    <r>
      <rPr>
        <sz val="12"/>
        <color rgb="FF000000"/>
        <rFont val="Calibri"/>
        <family val="2"/>
        <charset val="1"/>
      </rPr>
      <t>).</t>
    </r>
  </si>
  <si>
    <t xml:space="preserve">ويزيت روز دوم و به بعد بستري </t>
  </si>
  <si>
    <r>
      <rPr>
        <sz val="12"/>
        <color rgb="FF000000"/>
        <rFont val="Calibri"/>
        <family val="2"/>
        <charset val="1"/>
      </rPr>
      <t>(</t>
    </r>
    <r>
      <rPr>
        <sz val="12"/>
        <color rgb="FF000000"/>
        <rFont val="B Traffic"/>
        <charset val="178"/>
      </rPr>
      <t xml:space="preserve">علاوه بر ساير گروه‌هاي تخصصي در صورتي که پزشکان انواع بخش‌هاي </t>
    </r>
    <r>
      <rPr>
        <sz val="12"/>
        <color rgb="FF000000"/>
        <rFont val="Calibri"/>
        <family val="2"/>
        <charset val="1"/>
      </rPr>
      <t xml:space="preserve">ICU </t>
    </r>
    <r>
      <rPr>
        <sz val="12"/>
        <color rgb="FF000000"/>
        <rFont val="B Traffic"/>
        <charset val="178"/>
      </rPr>
      <t xml:space="preserve">پزشکان فوق تخصص و فلوشيپ </t>
    </r>
    <r>
      <rPr>
        <sz val="12"/>
        <color rgb="FF000000"/>
        <rFont val="Calibri"/>
        <family val="2"/>
        <charset val="1"/>
      </rPr>
      <t>ICU</t>
    </r>
    <r>
      <rPr>
        <sz val="12"/>
        <color rgb="FF000000"/>
        <rFont val="B Traffic"/>
        <charset val="178"/>
      </rPr>
      <t>، پزشک معالج بيمار باشند، اين کد قابل محاسبه و گزارش مي‌باشد</t>
    </r>
    <r>
      <rPr>
        <sz val="12"/>
        <color rgb="FF000000"/>
        <rFont val="Calibri"/>
        <family val="2"/>
        <charset val="1"/>
      </rPr>
      <t>) (</t>
    </r>
    <r>
      <rPr>
        <sz val="12"/>
        <color rgb="FF000000"/>
        <rFont val="B Traffic"/>
        <charset val="178"/>
      </rPr>
      <t xml:space="preserve">ارزش ضریب ریالی این خدمات در بخش خصوصی، </t>
    </r>
    <r>
      <rPr>
        <sz val="12"/>
        <color rgb="FF000000"/>
        <rFont val="Calibri"/>
        <family val="2"/>
        <charset val="1"/>
      </rPr>
      <t xml:space="preserve">20 </t>
    </r>
    <r>
      <rPr>
        <sz val="12"/>
        <color rgb="FF000000"/>
        <rFont val="B Traffic"/>
        <charset val="178"/>
      </rPr>
      <t>درصد بالاتر از ضریب ریالی سایر خدمات سرپایی محاسبه می‌گردد</t>
    </r>
    <r>
      <rPr>
        <sz val="12"/>
        <color rgb="FF000000"/>
        <rFont val="Calibri"/>
        <family val="2"/>
        <charset val="1"/>
      </rPr>
      <t>).</t>
    </r>
  </si>
  <si>
    <t>ويزيت روز ترخيص</t>
  </si>
  <si>
    <t xml:space="preserve">انجام مشاوره براي بيماران بستري </t>
  </si>
  <si>
    <t xml:space="preserve">ويزيت تکاملي گسترده کودکان با استفاده از ابزارهاي استاندارد تشخيص اختلال تکامل کودکان به همراه تفسير و گزارش </t>
  </si>
  <si>
    <r>
      <rPr>
        <sz val="12"/>
        <color rgb="FF000000"/>
        <rFont val="Calibri"/>
        <family val="2"/>
        <charset val="1"/>
      </rPr>
      <t>(</t>
    </r>
    <r>
      <rPr>
        <sz val="12"/>
        <color rgb="FF000000"/>
        <rFont val="B Traffic"/>
        <charset val="178"/>
      </rPr>
      <t>براساس استاندارد ابلاغي وزارت بهداشت، درمان و آموزش پزشکي</t>
    </r>
    <r>
      <rPr>
        <sz val="12"/>
        <color rgb="FF000000"/>
        <rFont val="Calibri"/>
        <family val="2"/>
        <charset val="1"/>
      </rPr>
      <t>) (</t>
    </r>
    <r>
      <rPr>
        <sz val="12"/>
        <color rgb="FF000000"/>
        <rFont val="B Traffic"/>
        <charset val="178"/>
      </rPr>
      <t xml:space="preserve">ارزش ضریب ریالی این خدمات در بخش خصوصی، </t>
    </r>
    <r>
      <rPr>
        <sz val="12"/>
        <color rgb="FF000000"/>
        <rFont val="Calibri"/>
        <family val="2"/>
        <charset val="1"/>
      </rPr>
      <t xml:space="preserve">20 </t>
    </r>
    <r>
      <rPr>
        <sz val="12"/>
        <color rgb="FF000000"/>
        <rFont val="B Traffic"/>
        <charset val="178"/>
      </rPr>
      <t>درصد بالاتر از ضریب ریالی سایر خدمات سرپایی محاسبه می‌گردد</t>
    </r>
    <r>
      <rPr>
        <sz val="12"/>
        <color rgb="FF000000"/>
        <rFont val="Calibri"/>
        <family val="2"/>
        <charset val="1"/>
      </rPr>
      <t xml:space="preserve">) </t>
    </r>
    <r>
      <rPr>
        <sz val="12"/>
        <color rgb="FF000000"/>
        <rFont val="B Traffic"/>
        <charset val="178"/>
      </rPr>
      <t>این کد به شرط ارجاع از شبکه بهداشت و صرفا در صورت ارائه در مراکز دولتی تحت پوشش بیمه‌های پایه قرار می‌گیرد</t>
    </r>
    <r>
      <rPr>
        <sz val="12"/>
        <color rgb="FF000000"/>
        <rFont val="Calibri"/>
        <family val="2"/>
        <charset val="1"/>
      </rPr>
      <t>.</t>
    </r>
  </si>
  <si>
    <t xml:space="preserve">ويزيت غربالگري تکاملي کودکان شامل انجام تست غربالگري و آموزش مداخلات پيشگيري </t>
  </si>
  <si>
    <r>
      <rPr>
        <sz val="12"/>
        <color rgb="FF000000"/>
        <rFont val="Calibri"/>
        <family val="2"/>
        <charset val="1"/>
      </rPr>
      <t>(</t>
    </r>
    <r>
      <rPr>
        <sz val="12"/>
        <color rgb="FF000000"/>
        <rFont val="B Traffic"/>
        <charset val="178"/>
      </rPr>
      <t>براساس استاندارد ابلاغي وزارت بهداشت، درمان و آموزش پزشکي</t>
    </r>
    <r>
      <rPr>
        <sz val="12"/>
        <color rgb="FF000000"/>
        <rFont val="Calibri"/>
        <family val="2"/>
        <charset val="1"/>
      </rPr>
      <t>) (</t>
    </r>
    <r>
      <rPr>
        <sz val="12"/>
        <color rgb="FF000000"/>
        <rFont val="B Traffic"/>
        <charset val="178"/>
      </rPr>
      <t xml:space="preserve">ارزش ضریب ریالی این خدمات در بخش خصوصی، </t>
    </r>
    <r>
      <rPr>
        <sz val="12"/>
        <color rgb="FF000000"/>
        <rFont val="Calibri"/>
        <family val="2"/>
        <charset val="1"/>
      </rPr>
      <t xml:space="preserve">20 </t>
    </r>
    <r>
      <rPr>
        <sz val="12"/>
        <color rgb="FF000000"/>
        <rFont val="B Traffic"/>
        <charset val="178"/>
      </rPr>
      <t>درصد بالاتر از ضریب ریالی سایر خدمات سرپایی محاسبه می‌گردد</t>
    </r>
    <r>
      <rPr>
        <sz val="12"/>
        <color rgb="FF000000"/>
        <rFont val="Calibri"/>
        <family val="2"/>
        <charset val="1"/>
      </rPr>
      <t>).</t>
    </r>
  </si>
  <si>
    <t>مشاوره براي پزشک مدعو</t>
  </si>
  <si>
    <r>
      <rPr>
        <sz val="12"/>
        <color rgb="FF000000"/>
        <rFont val="Calibri"/>
        <family val="2"/>
        <charset val="1"/>
      </rPr>
      <t xml:space="preserve"> (</t>
    </r>
    <r>
      <rPr>
        <sz val="12"/>
        <color rgb="FF000000"/>
        <rFont val="B Traffic"/>
        <charset val="178"/>
      </rPr>
      <t>در صورتي که پزشک از رشته هاي تخصصي شاغل در آن بيمارستان نباشد</t>
    </r>
    <r>
      <rPr>
        <sz val="12"/>
        <color rgb="FF000000"/>
        <rFont val="Calibri"/>
        <family val="2"/>
        <charset val="1"/>
      </rPr>
      <t>) (</t>
    </r>
    <r>
      <rPr>
        <sz val="12"/>
        <color rgb="FF000000"/>
        <rFont val="B Traffic"/>
        <charset val="178"/>
      </rPr>
      <t xml:space="preserve">ارزش ضریب ریالی این خدمات در بخش خصوصی، </t>
    </r>
    <r>
      <rPr>
        <sz val="12"/>
        <color rgb="FF000000"/>
        <rFont val="Calibri"/>
        <family val="2"/>
        <charset val="1"/>
      </rPr>
      <t xml:space="preserve">20 </t>
    </r>
    <r>
      <rPr>
        <sz val="12"/>
        <color rgb="FF000000"/>
        <rFont val="B Traffic"/>
        <charset val="178"/>
      </rPr>
      <t>درصد بالاتر از ضریب ریالی سایر خدمات سرپایی محاسبه می‌گردد</t>
    </r>
    <r>
      <rPr>
        <sz val="12"/>
        <color rgb="FF000000"/>
        <rFont val="Calibri"/>
        <family val="2"/>
        <charset val="1"/>
      </rPr>
      <t xml:space="preserve">). </t>
    </r>
  </si>
  <si>
    <t>معاینه و ارزیابی چشم پزشکی زیر بیهوشی عمومی، با یا بدون دستکاری کره چشم برای تعیین محدوده حرکات پاسیو چشم، یا سایر دستکاری‌های لازم برای تسهیل معاینات تشخیصی؛ کامل یا محدود</t>
  </si>
  <si>
    <r>
      <rPr>
        <sz val="12"/>
        <color theme="1"/>
        <rFont val="B Traffic"/>
        <charset val="178"/>
      </rPr>
      <t xml:space="preserve">معاینه جامع چشم پزشکی نوزاد نارس </t>
    </r>
    <r>
      <rPr>
        <sz val="12"/>
        <color theme="1"/>
        <rFont val="Calibri"/>
        <family val="2"/>
        <charset val="1"/>
      </rPr>
      <t>(ROP) (</t>
    </r>
    <r>
      <rPr>
        <sz val="12"/>
        <color theme="1"/>
        <rFont val="B Traffic"/>
        <charset val="178"/>
      </rPr>
      <t>رتینوپاتی نارس</t>
    </r>
    <r>
      <rPr>
        <sz val="12"/>
        <color theme="1"/>
        <rFont val="Calibri"/>
        <family val="2"/>
        <charset val="1"/>
      </rPr>
      <t xml:space="preserve">) </t>
    </r>
    <r>
      <rPr>
        <sz val="12"/>
        <color theme="1"/>
        <rFont val="B Traffic"/>
        <charset val="178"/>
      </rPr>
      <t xml:space="preserve">براساس استاندارد ابلاغی وزارت بهداشت، درمان و آموزش پزشکی </t>
    </r>
  </si>
  <si>
    <r>
      <rPr>
        <sz val="12"/>
        <color rgb="FF000000"/>
        <rFont val="Calibri"/>
        <family val="2"/>
        <charset val="1"/>
      </rPr>
      <t>(</t>
    </r>
    <r>
      <rPr>
        <sz val="12"/>
        <color rgb="FF000000"/>
        <rFont val="B Traffic"/>
        <charset val="178"/>
      </rPr>
      <t xml:space="preserve">ارزش ضریب ریالی این خدمات در بخش خصوصی، </t>
    </r>
    <r>
      <rPr>
        <sz val="12"/>
        <color rgb="FF000000"/>
        <rFont val="Calibri"/>
        <family val="2"/>
        <charset val="1"/>
      </rPr>
      <t xml:space="preserve">20 </t>
    </r>
    <r>
      <rPr>
        <sz val="12"/>
        <color rgb="FF000000"/>
        <rFont val="B Traffic"/>
        <charset val="178"/>
      </rPr>
      <t>درصد بالاتر از ضریب ریالی سایر خدمات سرپایی محاسبه می‌گردد</t>
    </r>
    <r>
      <rPr>
        <sz val="12"/>
        <color rgb="FF000000"/>
        <rFont val="Calibri"/>
        <family val="2"/>
        <charset val="1"/>
      </rPr>
      <t>).</t>
    </r>
  </si>
  <si>
    <r>
      <rPr>
        <sz val="12"/>
        <color theme="1"/>
        <rFont val="B Traffic"/>
        <charset val="178"/>
      </rPr>
      <t xml:space="preserve">ويزيت محدود اورژانس براي بيماران سطح </t>
    </r>
    <r>
      <rPr>
        <sz val="12"/>
        <color theme="1"/>
        <rFont val="Calibri"/>
        <family val="2"/>
        <charset val="1"/>
      </rPr>
      <t xml:space="preserve">3 </t>
    </r>
    <r>
      <rPr>
        <sz val="12"/>
        <color theme="1"/>
        <rFont val="B Traffic"/>
        <charset val="178"/>
      </rPr>
      <t xml:space="preserve">و </t>
    </r>
    <r>
      <rPr>
        <sz val="12"/>
        <color theme="1"/>
        <rFont val="Calibri"/>
        <family val="2"/>
        <charset val="1"/>
      </rPr>
      <t xml:space="preserve">4 </t>
    </r>
    <r>
      <rPr>
        <sz val="12"/>
        <color theme="1"/>
        <rFont val="B Traffic"/>
        <charset val="178"/>
      </rPr>
      <t xml:space="preserve">ترياژ </t>
    </r>
  </si>
  <si>
    <r>
      <rPr>
        <sz val="12"/>
        <color theme="1"/>
        <rFont val="Calibri"/>
        <family val="2"/>
        <charset val="1"/>
      </rPr>
      <t>(</t>
    </r>
    <r>
      <rPr>
        <sz val="12"/>
        <color theme="1"/>
        <rFont val="B Traffic"/>
        <charset val="178"/>
      </rPr>
      <t>در بيمارستان‌هاي تک تخصصي با توجه به سطح بندي بيماران در صورت ويزيت توسط پزشکان متخصص مربوطه اين کد قابل گزارش است</t>
    </r>
    <r>
      <rPr>
        <sz val="12"/>
        <color theme="1"/>
        <rFont val="Calibri"/>
        <family val="2"/>
        <charset val="1"/>
      </rPr>
      <t>) (</t>
    </r>
    <r>
      <rPr>
        <sz val="12"/>
        <color theme="1"/>
        <rFont val="B Traffic"/>
        <charset val="178"/>
      </rPr>
      <t>ویزیت سایر گروه های تخصصی برابر ویزیت سرپایی قابل محاسبه و اخذ می‌باشد</t>
    </r>
    <r>
      <rPr>
        <sz val="12"/>
        <color theme="1"/>
        <rFont val="Calibri"/>
        <family val="2"/>
        <charset val="1"/>
      </rPr>
      <t>) (</t>
    </r>
    <r>
      <rPr>
        <sz val="12"/>
        <color theme="1"/>
        <rFont val="B Traffic"/>
        <charset val="178"/>
      </rPr>
      <t xml:space="preserve">ارزش ضریب ریالی این خدمات در بخش خصوصی، </t>
    </r>
    <r>
      <rPr>
        <sz val="12"/>
        <color theme="1"/>
        <rFont val="Calibri"/>
        <family val="2"/>
        <charset val="1"/>
      </rPr>
      <t xml:space="preserve">20 </t>
    </r>
    <r>
      <rPr>
        <sz val="12"/>
        <color theme="1"/>
        <rFont val="B Traffic"/>
        <charset val="178"/>
      </rPr>
      <t>درصد بالاتر از ضریب ریالی سایر خدمات سرپایی محاسبه می‌گردد</t>
    </r>
    <r>
      <rPr>
        <sz val="12"/>
        <color theme="1"/>
        <rFont val="Calibri"/>
        <family val="2"/>
        <charset val="1"/>
      </rPr>
      <t>)</t>
    </r>
  </si>
  <si>
    <r>
      <rPr>
        <sz val="12"/>
        <color theme="1"/>
        <rFont val="B Traffic"/>
        <charset val="178"/>
      </rPr>
      <t xml:space="preserve">ويزيت جامع بيمار در بخش اورژانس براي بيماران سطح </t>
    </r>
    <r>
      <rPr>
        <sz val="12"/>
        <color theme="1"/>
        <rFont val="Calibri"/>
        <family val="2"/>
        <charset val="1"/>
      </rPr>
      <t xml:space="preserve">1 </t>
    </r>
    <r>
      <rPr>
        <sz val="12"/>
        <color theme="1"/>
        <rFont val="B Traffic"/>
        <charset val="178"/>
      </rPr>
      <t xml:space="preserve">و </t>
    </r>
    <r>
      <rPr>
        <sz val="12"/>
        <color theme="1"/>
        <rFont val="Calibri"/>
        <family val="2"/>
        <charset val="1"/>
      </rPr>
      <t xml:space="preserve">2 </t>
    </r>
    <r>
      <rPr>
        <sz val="12"/>
        <color theme="1"/>
        <rFont val="B Traffic"/>
        <charset val="178"/>
      </rPr>
      <t>ترياژ</t>
    </r>
  </si>
  <si>
    <r>
      <rPr>
        <sz val="12"/>
        <color rgb="FF000000"/>
        <rFont val="Calibri"/>
        <family val="2"/>
        <charset val="1"/>
      </rPr>
      <t>(</t>
    </r>
    <r>
      <rPr>
        <sz val="12"/>
        <color rgb="FF000000"/>
        <rFont val="B Traffic"/>
        <charset val="178"/>
      </rPr>
      <t xml:space="preserve">ويزيت بيماران سطح </t>
    </r>
    <r>
      <rPr>
        <sz val="12"/>
        <color rgb="FF000000"/>
        <rFont val="Calibri"/>
        <family val="2"/>
        <charset val="1"/>
      </rPr>
      <t xml:space="preserve">5 </t>
    </r>
    <r>
      <rPr>
        <sz val="12"/>
        <color rgb="FF000000"/>
        <rFont val="B Traffic"/>
        <charset val="178"/>
      </rPr>
      <t>ترياژ در اورژانس برابر ويزيت سرپايي است</t>
    </r>
    <r>
      <rPr>
        <sz val="12"/>
        <color rgb="FF000000"/>
        <rFont val="Calibri"/>
        <family val="2"/>
        <charset val="1"/>
      </rPr>
      <t>) (</t>
    </r>
    <r>
      <rPr>
        <sz val="12"/>
        <color rgb="FF000000"/>
        <rFont val="B Traffic"/>
        <charset val="178"/>
      </rPr>
      <t>در بيمارستان‌هاي تک تخصصي با توجه به سطح بندي بيماران در صورت ويزيت توسط پزشکان متخصص مربوطه اين کد قابل گزارش است</t>
    </r>
    <r>
      <rPr>
        <sz val="12"/>
        <color rgb="FF000000"/>
        <rFont val="Calibri"/>
        <family val="2"/>
        <charset val="1"/>
      </rPr>
      <t>) (</t>
    </r>
    <r>
      <rPr>
        <sz val="12"/>
        <color rgb="FF000000"/>
        <rFont val="B Traffic"/>
        <charset val="178"/>
      </rPr>
      <t xml:space="preserve">ارزش ضریب ریالی این خدمات در بخش خصوصی، </t>
    </r>
    <r>
      <rPr>
        <sz val="12"/>
        <color rgb="FF000000"/>
        <rFont val="Calibri"/>
        <family val="2"/>
        <charset val="1"/>
      </rPr>
      <t xml:space="preserve">20 </t>
    </r>
    <r>
      <rPr>
        <sz val="12"/>
        <color rgb="FF000000"/>
        <rFont val="B Traffic"/>
        <charset val="178"/>
      </rPr>
      <t>درصد بالاتر از ضریب ریالی سایر خدمات سرپایی محاسبه می‌گردد</t>
    </r>
    <r>
      <rPr>
        <sz val="12"/>
        <color rgb="FF000000"/>
        <rFont val="Calibri"/>
        <family val="2"/>
        <charset val="1"/>
      </rPr>
      <t>).</t>
    </r>
  </si>
  <si>
    <t>مراقبت‌های حیاتی در حین انتقال بین موسسات درمانی؛ به صورت چهره به چهره تا یک ساعت</t>
  </si>
  <si>
    <t>مراقبت‌های حیاتی در حین انتقال بین موسسات درمانی؛ به صورت چهره به چهره، به ازای هر ساعت اضافه</t>
  </si>
  <si>
    <r>
      <rPr>
        <sz val="12"/>
        <color theme="1"/>
        <rFont val="B Traffic"/>
        <charset val="178"/>
      </rPr>
      <t xml:space="preserve">مراقبت بحراني </t>
    </r>
    <r>
      <rPr>
        <sz val="12"/>
        <color theme="1"/>
        <rFont val="Calibri"/>
        <family val="2"/>
        <charset val="1"/>
      </rPr>
      <t>(</t>
    </r>
    <r>
      <rPr>
        <sz val="12"/>
        <color theme="1"/>
        <rFont val="B Traffic"/>
        <charset val="178"/>
      </rPr>
      <t>اطفال و بزرگسالان</t>
    </r>
    <r>
      <rPr>
        <sz val="12"/>
        <color theme="1"/>
        <rFont val="Calibri"/>
        <family val="2"/>
        <charset val="1"/>
      </rPr>
      <t xml:space="preserve">) </t>
    </r>
    <r>
      <rPr>
        <sz val="12"/>
        <color theme="1"/>
        <rFont val="B Traffic"/>
        <charset val="178"/>
      </rPr>
      <t xml:space="preserve">سطح يک يا دو ترياژ مصوب وزارت بهداشت </t>
    </r>
    <r>
      <rPr>
        <sz val="12"/>
        <color theme="1"/>
        <rFont val="Calibri"/>
        <family val="2"/>
        <charset val="1"/>
      </rPr>
      <t>(</t>
    </r>
    <r>
      <rPr>
        <sz val="12"/>
        <color theme="1"/>
        <rFont val="B Traffic"/>
        <charset val="178"/>
      </rPr>
      <t>بيماران اغمايي، مالتيپل تروما و بدحال</t>
    </r>
    <r>
      <rPr>
        <sz val="12"/>
        <color theme="1"/>
        <rFont val="Calibri"/>
        <family val="2"/>
        <charset val="1"/>
      </rPr>
      <t>)</t>
    </r>
  </si>
  <si>
    <r>
      <rPr>
        <sz val="12"/>
        <color theme="1"/>
        <rFont val="B Traffic"/>
        <charset val="178"/>
      </rPr>
      <t xml:space="preserve">آرام‌بخشی و بی‌دردی جهت انجام خدمات درمانی </t>
    </r>
    <r>
      <rPr>
        <sz val="12"/>
        <color rgb="FF000000"/>
        <rFont val="Calibri"/>
        <family val="2"/>
        <charset val="1"/>
      </rPr>
      <t>PSA -mild در بخش اورژانس توسط متخصص طب اورژانس</t>
    </r>
  </si>
  <si>
    <t>ارائه مشاوره فردی طب پیشگیری و با مداخلات کاهنده ریسک فاکتورها شامل سیگار، تنباکو، الکل و سایر ریسک فاکتورها برای بیمار بستری</t>
  </si>
  <si>
    <r>
      <rPr>
        <sz val="12"/>
        <color theme="1"/>
        <rFont val="B Traffic"/>
        <charset val="178"/>
      </rPr>
      <t>این کد برای هر بیمار در طی دوره بستری صرفا یکبار قابل گزارش و پرداخت می‌باشد</t>
    </r>
    <r>
      <rPr>
        <sz val="12"/>
        <color theme="1"/>
        <rFont val="Calibri"/>
        <family val="2"/>
        <charset val="1"/>
      </rPr>
      <t>.</t>
    </r>
  </si>
  <si>
    <r>
      <rPr>
        <sz val="12"/>
        <color theme="1"/>
        <rFont val="B Traffic"/>
        <charset val="178"/>
      </rPr>
      <t xml:space="preserve">ارائه مشاوره گروهي برای بیمار بستری </t>
    </r>
    <r>
      <rPr>
        <sz val="12"/>
        <color theme="1"/>
        <rFont val="Calibri"/>
        <family val="2"/>
        <charset val="1"/>
      </rPr>
      <t>(</t>
    </r>
    <r>
      <rPr>
        <sz val="12"/>
        <color theme="1"/>
        <rFont val="B Traffic"/>
        <charset val="178"/>
      </rPr>
      <t xml:space="preserve">حداقل </t>
    </r>
    <r>
      <rPr>
        <sz val="12"/>
        <color theme="1"/>
        <rFont val="Calibri"/>
        <family val="2"/>
        <charset val="1"/>
      </rPr>
      <t xml:space="preserve">2 </t>
    </r>
    <r>
      <rPr>
        <sz val="12"/>
        <color theme="1"/>
        <rFont val="B Traffic"/>
        <charset val="178"/>
      </rPr>
      <t xml:space="preserve">نفر تا </t>
    </r>
    <r>
      <rPr>
        <sz val="12"/>
        <color theme="1"/>
        <rFont val="Calibri"/>
        <family val="2"/>
        <charset val="1"/>
      </rPr>
      <t xml:space="preserve">8 </t>
    </r>
    <r>
      <rPr>
        <sz val="12"/>
        <color theme="1"/>
        <rFont val="B Traffic"/>
        <charset val="178"/>
      </rPr>
      <t>نفر</t>
    </r>
    <r>
      <rPr>
        <sz val="12"/>
        <color theme="1"/>
        <rFont val="Calibri"/>
        <family val="2"/>
        <charset val="1"/>
      </rPr>
      <t xml:space="preserve">) </t>
    </r>
    <r>
      <rPr>
        <sz val="12"/>
        <color theme="1"/>
        <rFont val="B Traffic"/>
        <charset val="178"/>
      </rPr>
      <t>طب پيشگيري و با مداخلات کاهنده ريسک فاکتورها شامل سيگار، تنباکو، الکل و ساير ريسک فاکتورها؛ به ازای هر نفر</t>
    </r>
  </si>
  <si>
    <r>
      <rPr>
        <sz val="12"/>
        <color theme="1"/>
        <rFont val="B Traffic"/>
        <charset val="178"/>
      </rPr>
      <t xml:space="preserve">این کد برای هر بیمار در طی دوره بستری صرفا یکبار قابل گزارش و پرداخت می‌باشد.
برای یک بیمار این کد با کد </t>
    </r>
    <r>
      <rPr>
        <sz val="12"/>
        <color theme="1"/>
        <rFont val="Calibri"/>
        <family val="2"/>
        <charset val="1"/>
      </rPr>
      <t>901975 قابل گزارش نمی‌باشد.</t>
    </r>
  </si>
  <si>
    <r>
      <rPr>
        <sz val="12"/>
        <color theme="1"/>
        <rFont val="B Traffic"/>
        <charset val="178"/>
      </rPr>
      <t>احياء نوزاد</t>
    </r>
    <r>
      <rPr>
        <sz val="12"/>
        <color theme="1"/>
        <rFont val="Calibri"/>
        <family val="2"/>
        <charset val="1"/>
      </rPr>
      <t xml:space="preserve">: </t>
    </r>
    <r>
      <rPr>
        <sz val="12"/>
        <color theme="1"/>
        <rFont val="B Traffic"/>
        <charset val="178"/>
      </rPr>
      <t>دادن تنفس با فشار مثبت و</t>
    </r>
    <r>
      <rPr>
        <sz val="12"/>
        <color theme="1"/>
        <rFont val="Calibri"/>
        <family val="2"/>
        <charset val="1"/>
      </rPr>
      <t>/</t>
    </r>
    <r>
      <rPr>
        <sz val="12"/>
        <color theme="1"/>
        <rFont val="B Traffic"/>
        <charset val="178"/>
      </rPr>
      <t xml:space="preserve">يا ماساژ با فشار روي قفسه‌سينه در صورت نارسايي حاد تنفسي و يا قلبي </t>
    </r>
    <r>
      <rPr>
        <sz val="12"/>
        <color theme="1"/>
        <rFont val="Calibri"/>
        <family val="2"/>
        <charset val="1"/>
      </rPr>
      <t>(</t>
    </r>
    <r>
      <rPr>
        <sz val="12"/>
        <color theme="1"/>
        <rFont val="B Traffic"/>
        <charset val="178"/>
      </rPr>
      <t xml:space="preserve">کد تعديلي </t>
    </r>
    <r>
      <rPr>
        <sz val="12"/>
        <color theme="1"/>
        <rFont val="Calibri"/>
        <family val="2"/>
        <charset val="1"/>
      </rPr>
      <t xml:space="preserve">63 </t>
    </r>
    <r>
      <rPr>
        <sz val="12"/>
        <color theme="1"/>
        <rFont val="B Traffic"/>
        <charset val="178"/>
      </rPr>
      <t>با اين کد قابل گزارش نمي‌باشد</t>
    </r>
    <r>
      <rPr>
        <sz val="12"/>
        <color theme="1"/>
        <rFont val="Calibri"/>
        <family val="2"/>
        <charset val="1"/>
      </rPr>
      <t>)</t>
    </r>
  </si>
  <si>
    <r>
      <rPr>
        <sz val="12"/>
        <color theme="1"/>
        <rFont val="B Traffic"/>
        <charset val="178"/>
      </rPr>
      <t xml:space="preserve">ارائه خدمات درمانی در منزل برای  کلان شهرها
 برای سایر نقاط کشور  تا </t>
    </r>
    <r>
      <rPr>
        <sz val="12"/>
        <color theme="1"/>
        <rFont val="Calibri"/>
        <family val="2"/>
        <charset val="1"/>
      </rPr>
      <t>70% (به استثنای شهرهای محروم (الف) و (ب) براساس فهرست شهرهای اعلامی وزارت بهداشت، درمان و آموزش پزشکی) این تعرفه قابل اخذ می باشد.
 برای شهرهای محروم (الف) و (ب) تا 50% این تعرفه قابل اخذ می باشد.
  برای پزشک عمومی تا 80% این تعرفه و برای کارشناسان پروانه‌دار تا 50% این تعرفه قابل اخذ می‌باشد.</t>
    </r>
  </si>
  <si>
    <r>
      <rPr>
        <sz val="12"/>
        <color rgb="FF000000"/>
        <rFont val="Calibri"/>
        <family val="2"/>
        <charset val="1"/>
      </rPr>
      <t xml:space="preserve"> (</t>
    </r>
    <r>
      <rPr>
        <sz val="12"/>
        <color rgb="FF000000"/>
        <rFont val="B Traffic"/>
        <charset val="178"/>
      </rPr>
      <t>برای گزارش خدمات بالینی، تشخیصی، درمانی و توانیخشی در منزل به کدهای مربوطه، مراجعه گردد</t>
    </r>
    <r>
      <rPr>
        <sz val="12"/>
        <color rgb="FF000000"/>
        <rFont val="Calibri"/>
        <family val="2"/>
        <charset val="1"/>
      </rPr>
      <t>) (</t>
    </r>
    <r>
      <rPr>
        <sz val="12"/>
        <color rgb="FF000000"/>
        <rFont val="B Traffic"/>
        <charset val="178"/>
      </rPr>
      <t>استفاده از این کد برای هر بار مراجعه فقط یکبار قابل محاسبه و گزارش می‌باشد</t>
    </r>
    <r>
      <rPr>
        <sz val="12"/>
        <color rgb="FF000000"/>
        <rFont val="Calibri"/>
        <family val="2"/>
        <charset val="1"/>
      </rPr>
      <t xml:space="preserve">) </t>
    </r>
  </si>
  <si>
    <t>4.5</t>
  </si>
  <si>
    <r>
      <rPr>
        <sz val="12"/>
        <color theme="1"/>
        <rFont val="B Traffic"/>
        <charset val="178"/>
      </rPr>
      <t>آماده سازی محلولهای تزریقی شیمی درمانی (حجیم و غیر حجیم) (</t>
    </r>
    <r>
      <rPr>
        <sz val="12"/>
        <color rgb="FF000000"/>
        <rFont val="Calibri"/>
        <family val="2"/>
        <charset val="1"/>
      </rPr>
      <t>Cytotoxic drugs compounding) (براساس استانداردهاي ابلاغی وزارت بهداشت، درمان و آموزش پزشکي)</t>
    </r>
  </si>
  <si>
    <t xml:space="preserve"> خدمات مدیریت درمان دارویی به درخواست پزشک معالج و حضور رو در روی پزشک داروساز بر بالین بیمار و ارائه مشاوره و انجام مداخلات لازم </t>
  </si>
  <si>
    <t>تلفیق دارویی برای بیماران بستری براساس استانداردهای ابلاغی وزارت بهداشت، درمان و آموزش پزشکی</t>
  </si>
  <si>
    <t>#
*</t>
  </si>
  <si>
    <r>
      <rPr>
        <sz val="12"/>
        <color theme="1"/>
        <rFont val="B Traffic"/>
        <charset val="178"/>
      </rPr>
      <t xml:space="preserve">مدیریت خدمات دارویی و پایش </t>
    </r>
    <r>
      <rPr>
        <sz val="12"/>
        <color theme="1"/>
        <rFont val="Calibri"/>
        <family val="2"/>
        <charset val="1"/>
      </rPr>
      <t>(</t>
    </r>
    <r>
      <rPr>
        <sz val="12"/>
        <color theme="1"/>
        <rFont val="B Traffic"/>
        <charset val="178"/>
      </rPr>
      <t>کنترل</t>
    </r>
    <r>
      <rPr>
        <sz val="12"/>
        <color theme="1"/>
        <rFont val="Calibri"/>
        <family val="2"/>
        <charset val="1"/>
      </rPr>
      <t xml:space="preserve">) </t>
    </r>
    <r>
      <rPr>
        <sz val="12"/>
        <color theme="1"/>
        <rFont val="B Traffic"/>
        <charset val="178"/>
      </rPr>
      <t xml:space="preserve">نسخ تجویزی برای بیماران بستری به ازای هر روز بستری با رعایت استانداردهای وزارت بهداشت، درمان و آموزش پزشکی  و مشروط بر درج مشخصات مسئول فنی داروخانه </t>
    </r>
    <r>
      <rPr>
        <sz val="12"/>
        <color theme="1"/>
        <rFont val="Calibri"/>
        <family val="2"/>
        <charset val="1"/>
      </rPr>
      <t>(</t>
    </r>
    <r>
      <rPr>
        <sz val="12"/>
        <color theme="1"/>
        <rFont val="B Traffic"/>
        <charset val="178"/>
      </rPr>
      <t xml:space="preserve">دریافت تعرفه توسط داروخانه در صورت اتصال به سامانه تی تک و پایش </t>
    </r>
    <r>
      <rPr>
        <sz val="12"/>
        <color theme="1"/>
        <rFont val="Calibri"/>
        <family val="2"/>
        <charset val="1"/>
      </rPr>
      <t>(</t>
    </r>
    <r>
      <rPr>
        <sz val="12"/>
        <color theme="1"/>
        <rFont val="B Traffic"/>
        <charset val="178"/>
      </rPr>
      <t>کنترل</t>
    </r>
    <r>
      <rPr>
        <sz val="12"/>
        <color theme="1"/>
        <rFont val="Calibri"/>
        <family val="2"/>
        <charset val="1"/>
      </rPr>
      <t xml:space="preserve">) </t>
    </r>
    <r>
      <rPr>
        <sz val="12"/>
        <color theme="1"/>
        <rFont val="B Traffic"/>
        <charset val="178"/>
      </rPr>
      <t xml:space="preserve">اصالت  دارو مجاز خواهد بود </t>
    </r>
    <r>
      <rPr>
        <sz val="12"/>
        <color theme="1"/>
        <rFont val="Calibri"/>
        <family val="2"/>
        <charset val="1"/>
      </rPr>
      <t>).</t>
    </r>
  </si>
  <si>
    <r>
      <rPr>
        <sz val="12"/>
        <color theme="1"/>
        <rFont val="B Traffic"/>
        <charset val="178"/>
      </rPr>
      <t xml:space="preserve">نسخه پیچی سرپایی به ازای هر نسخه  و مشروط بر درج مشخصات مسئول فنی داروخانه . (دریافت تعرفه توسط داروخانه در صورت اتصال به سامانه تی تک و پایش (کنترل) اصالت  دارو مجاز خواهد بود ).
</t>
    </r>
    <r>
      <rPr>
        <sz val="12"/>
        <color theme="1"/>
        <rFont val="Calibri"/>
        <family val="2"/>
        <charset val="1"/>
      </rPr>
      <t>(این کد برای داروهای OTC قابل گزارش و اخذ نمی باشد)</t>
    </r>
  </si>
  <si>
    <r>
      <rPr>
        <sz val="12"/>
        <color theme="1"/>
        <rFont val="B Traffic"/>
        <charset val="178"/>
      </rPr>
      <t>مدیریت عرضه داروهای بدون نسخه (</t>
    </r>
    <r>
      <rPr>
        <sz val="12"/>
        <color theme="1"/>
        <rFont val="Calibri"/>
        <family val="2"/>
        <charset val="1"/>
      </rPr>
      <t xml:space="preserve">OTC) و مشروط بر درج مشخصات مسئول فنی داروخانه  (دریافت تعرفه توسط داروخانه در صورت اتصال به سامانه و  پایش (کنترل) اصالت و رهگیری دارو (تی تک) مجاز خواهد بود).
</t>
    </r>
    <r>
      <rPr>
        <sz val="12"/>
        <color theme="1"/>
        <rFont val="B Traffic"/>
        <charset val="178"/>
      </rPr>
      <t>این کد از هر فرد در هر بار مراجعه فقط یک بار قابل گزارش و اخذ می‌باشد.</t>
    </r>
  </si>
  <si>
    <r>
      <rPr>
        <sz val="12"/>
        <color theme="1"/>
        <rFont val="B Traffic"/>
        <charset val="178"/>
      </rPr>
      <t xml:space="preserve">مدیریت خدمات دارویی برای داروهای ترکیبی، به ازای هر قلم ماده به کار رفته در ساخت دارو حداکثر تا سه قلم و مشروط بر درج مشخصات مسئول فنی داروخانه  (دریافت تعرفه توسط داروخانه در صورت اتصال به سامانه تی تک و پایش (کنترل) اصالت  دارو مجاز خواهد بود ).
</t>
    </r>
    <r>
      <rPr>
        <sz val="12"/>
        <color theme="1"/>
        <rFont val="Calibri"/>
        <family val="2"/>
        <charset val="1"/>
      </rPr>
      <t>(این کد با کد 905010 قابل گزارش و محاسبه نمی باشد)</t>
    </r>
  </si>
  <si>
    <r>
      <rPr>
        <sz val="12"/>
        <color theme="1"/>
        <rFont val="B Traffic"/>
        <charset val="178"/>
      </rPr>
      <t xml:space="preserve">مدیریت خدمات بسته بندی با دوز واحد </t>
    </r>
    <r>
      <rPr>
        <sz val="12"/>
        <color theme="1"/>
        <rFont val="Calibri"/>
        <family val="2"/>
        <charset val="1"/>
      </rPr>
      <t xml:space="preserve">(Unit Dose Packaging) </t>
    </r>
    <r>
      <rPr>
        <sz val="12"/>
        <color theme="1"/>
        <rFont val="B Traffic"/>
        <charset val="178"/>
      </rPr>
      <t xml:space="preserve">در داروخانه بیمارستان برای بیماران بستری به ازای هر روز دارو براساس استانداردهای ابلاغی وزارت بهداشت، درمان و آموزش پزشکی و مشروط بر درج مشخصات مسئول فنی داروخانه </t>
    </r>
    <r>
      <rPr>
        <sz val="12"/>
        <color theme="1"/>
        <rFont val="Calibri"/>
        <family val="2"/>
        <charset val="1"/>
      </rPr>
      <t>(</t>
    </r>
    <r>
      <rPr>
        <sz val="12"/>
        <color theme="1"/>
        <rFont val="B Traffic"/>
        <charset val="178"/>
      </rPr>
      <t xml:space="preserve">دریافت تعرفه توسط داروخانه در صورت اتصال به سامانه تی تک و پایش </t>
    </r>
    <r>
      <rPr>
        <sz val="12"/>
        <color theme="1"/>
        <rFont val="Calibri"/>
        <family val="2"/>
        <charset val="1"/>
      </rPr>
      <t>(</t>
    </r>
    <r>
      <rPr>
        <sz val="12"/>
        <color theme="1"/>
        <rFont val="B Traffic"/>
        <charset val="178"/>
      </rPr>
      <t>کنترل</t>
    </r>
    <r>
      <rPr>
        <sz val="12"/>
        <color theme="1"/>
        <rFont val="Calibri"/>
        <family val="2"/>
        <charset val="1"/>
      </rPr>
      <t xml:space="preserve">) </t>
    </r>
    <r>
      <rPr>
        <sz val="12"/>
        <color theme="1"/>
        <rFont val="B Traffic"/>
        <charset val="178"/>
      </rPr>
      <t xml:space="preserve">اصالت  دارو مجاز خواهد بود </t>
    </r>
    <r>
      <rPr>
        <sz val="12"/>
        <color theme="1"/>
        <rFont val="Calibri"/>
        <family val="2"/>
        <charset val="1"/>
      </rPr>
      <t>).</t>
    </r>
  </si>
  <si>
    <t>فتوتراپی ساده</t>
  </si>
  <si>
    <r>
      <rPr>
        <sz val="12"/>
        <color theme="1"/>
        <rFont val="B Traffic"/>
        <charset val="178"/>
      </rPr>
      <t xml:space="preserve">فتوتراپی </t>
    </r>
    <r>
      <rPr>
        <sz val="12"/>
        <color rgb="FF000000"/>
        <rFont val="Calibri"/>
        <family val="2"/>
        <charset val="1"/>
      </rPr>
      <t>Intensive</t>
    </r>
  </si>
  <si>
    <t xml:space="preserve">هیپوترمی درمانی در نوزادان مبتلا به آسفیکسی برای یک دوره درمان سه روزه یا بیشتر تا برگشت به حرارت طبیعی </t>
  </si>
  <si>
    <t xml:space="preserve">معاینه جامع بدو استخدام شاغلین </t>
  </si>
  <si>
    <t xml:space="preserve">معاینه جامع دوره ای شاغلین </t>
  </si>
  <si>
    <r>
      <rPr>
        <sz val="12"/>
        <color theme="1"/>
        <rFont val="Calibri"/>
        <family val="2"/>
        <charset val="1"/>
      </rPr>
      <t>Step</t>
    </r>
    <r>
      <rPr>
        <sz val="12"/>
        <color rgb="FF000000"/>
        <rFont val="Calibri"/>
        <family val="2"/>
        <charset val="1"/>
      </rPr>
      <t xml:space="preserve"> Test برآورد توان فیزیکی فرد </t>
    </r>
  </si>
  <si>
    <r>
      <rPr>
        <sz val="12"/>
        <color theme="1"/>
        <rFont val="B Traffic"/>
        <charset val="178"/>
      </rPr>
      <t xml:space="preserve">طراحي و تعيين بسته سلامت شغلي براي ايستگاه‌هاي كاري به ازاء هر </t>
    </r>
    <r>
      <rPr>
        <sz val="12"/>
        <color rgb="FF000000"/>
        <rFont val="Calibri"/>
        <family val="2"/>
        <charset val="1"/>
      </rPr>
      <t xml:space="preserve">Work </t>
    </r>
    <r>
      <rPr>
        <sz val="12"/>
        <color rgb="FF000000"/>
        <rFont val="Times New Roman"/>
        <family val="1"/>
        <charset val="1"/>
      </rPr>
      <t>station</t>
    </r>
    <r>
      <rPr>
        <sz val="12"/>
        <color rgb="FF000000"/>
        <rFont val="Calibri"/>
        <family val="2"/>
        <charset val="1"/>
      </rPr>
      <t xml:space="preserve"> </t>
    </r>
  </si>
  <si>
    <t xml:space="preserve">تكميل فرمها و پرونده سلامت شغلي شاغل </t>
  </si>
  <si>
    <r>
      <rPr>
        <sz val="12"/>
        <color theme="1"/>
        <rFont val="B Traffic"/>
        <charset val="178"/>
      </rPr>
      <t xml:space="preserve">تعيين محدوديت شغلي و تجويز </t>
    </r>
    <r>
      <rPr>
        <sz val="12"/>
        <color rgb="FF000000"/>
        <rFont val="Calibri"/>
        <family val="2"/>
        <charset val="1"/>
      </rPr>
      <t>Job Modification</t>
    </r>
  </si>
  <si>
    <r>
      <rPr>
        <sz val="12"/>
        <color theme="1"/>
        <rFont val="B Traffic"/>
        <charset val="178"/>
      </rPr>
      <t>تجميع داده‌هاي باليني وپاراكلينيك و تعيين تناسب شغلي (</t>
    </r>
    <r>
      <rPr>
        <sz val="12"/>
        <color rgb="FF000000"/>
        <rFont val="Calibri"/>
        <family val="2"/>
        <charset val="1"/>
      </rPr>
      <t xml:space="preserve">Fitness for work evaluation) و اعلام نظر نهایی </t>
    </r>
  </si>
  <si>
    <t>ارزيابي توانايي بازگشت به كار</t>
  </si>
  <si>
    <r>
      <rPr>
        <sz val="12"/>
        <color theme="1"/>
        <rFont val="Calibri"/>
        <family val="2"/>
        <charset val="1"/>
      </rPr>
      <t>through</t>
    </r>
    <r>
      <rPr>
        <sz val="12"/>
        <color rgb="FF000000"/>
        <rFont val="Calibri"/>
        <family val="2"/>
        <charset val="1"/>
      </rPr>
      <t xml:space="preserve"> survey Walk در واحدهاي شغلي کمتر از 100 نفر به ازای هر شاغل</t>
    </r>
  </si>
  <si>
    <r>
      <rPr>
        <sz val="12"/>
        <color theme="1"/>
        <rFont val="Calibri"/>
        <family val="2"/>
        <charset val="1"/>
      </rPr>
      <t>through</t>
    </r>
    <r>
      <rPr>
        <sz val="12"/>
        <color rgb="FF000000"/>
        <rFont val="Calibri"/>
        <family val="2"/>
        <charset val="1"/>
      </rPr>
      <t xml:space="preserve"> survey Walk در واحدهاي شغلي بیش از 100 نفر به ازای هر شاغل</t>
    </r>
  </si>
  <si>
    <r>
      <rPr>
        <sz val="12"/>
        <color theme="1"/>
        <rFont val="B Traffic"/>
        <charset val="178"/>
      </rPr>
      <t xml:space="preserve"> ارائه مشاوره و تعيين </t>
    </r>
    <r>
      <rPr>
        <sz val="12"/>
        <color rgb="FF000000"/>
        <rFont val="Calibri"/>
        <family val="2"/>
        <charset val="1"/>
      </rPr>
      <t>Impairment ارگانهاي مختلف بدن و تجميع آن با استفاده از AMA Guide براي شاغلين</t>
    </r>
  </si>
  <si>
    <t>ارائه مشاوره و تعيين ارتباط بيماري با شغل فرد به درخواست مراجع معتبر</t>
  </si>
  <si>
    <t xml:space="preserve">ارزيابي و تعيين کیفی مواجهات شغلي فرد </t>
  </si>
  <si>
    <r>
      <rPr>
        <sz val="12"/>
        <color theme="1"/>
        <rFont val="B Traffic"/>
        <charset val="178"/>
      </rPr>
      <t xml:space="preserve">ارزيابي و تعيين </t>
    </r>
    <r>
      <rPr>
        <sz val="12"/>
        <color rgb="FF000000"/>
        <rFont val="Calibri"/>
        <family val="2"/>
        <charset val="1"/>
      </rPr>
      <t>Occupational Disability</t>
    </r>
  </si>
  <si>
    <t>ارزيابي پاسخ راههاي هوايي به تجويز برونكوديلاتور استنشاقي</t>
  </si>
  <si>
    <r>
      <rPr>
        <sz val="12"/>
        <color theme="1"/>
        <rFont val="B Traffic"/>
        <charset val="178"/>
      </rPr>
      <t xml:space="preserve">بررسي عملكرد ريوي </t>
    </r>
    <r>
      <rPr>
        <sz val="12"/>
        <color rgb="FF000000"/>
        <rFont val="Calibri"/>
        <family val="2"/>
        <charset val="1"/>
      </rPr>
      <t>and Post Work Shift Pre جهت ارزيابي تاثير مواجهات شغلي بر عملكرد ريوي</t>
    </r>
  </si>
  <si>
    <r>
      <rPr>
        <sz val="12"/>
        <color theme="1"/>
        <rFont val="B Traffic"/>
        <charset val="178"/>
      </rPr>
      <t xml:space="preserve">انجام و تفسير اكتي گرافي </t>
    </r>
    <r>
      <rPr>
        <sz val="12"/>
        <color theme="1"/>
        <rFont val="Calibri"/>
        <family val="2"/>
        <charset val="1"/>
      </rPr>
      <t>(</t>
    </r>
    <r>
      <rPr>
        <sz val="12"/>
        <color theme="1"/>
        <rFont val="B Traffic"/>
        <charset val="178"/>
      </rPr>
      <t>به همراه تامين ابزار</t>
    </r>
    <r>
      <rPr>
        <sz val="12"/>
        <color theme="1"/>
        <rFont val="Calibri"/>
        <family val="2"/>
        <charset val="1"/>
      </rPr>
      <t xml:space="preserve">) </t>
    </r>
    <r>
      <rPr>
        <sz val="12"/>
        <color theme="1"/>
        <rFont val="B Traffic"/>
        <charset val="178"/>
      </rPr>
      <t xml:space="preserve">جهت بررسي ارتباط خواب و شيفت كاري و تعيين توانايي انجام شيفت‌كاري به ازاي هر </t>
    </r>
    <r>
      <rPr>
        <sz val="12"/>
        <color theme="1"/>
        <rFont val="Calibri"/>
        <family val="2"/>
        <charset val="1"/>
      </rPr>
      <t xml:space="preserve">24 </t>
    </r>
    <r>
      <rPr>
        <sz val="12"/>
        <color theme="1"/>
        <rFont val="B Traffic"/>
        <charset val="178"/>
      </rPr>
      <t>ساعت</t>
    </r>
  </si>
  <si>
    <r>
      <rPr>
        <sz val="12"/>
        <color theme="1"/>
        <rFont val="B Traffic"/>
        <charset val="178"/>
      </rPr>
      <t xml:space="preserve">انجام و تفسير هركدام از تست‌هاي ارزيابي باليني شيفت كاري و اختلالات خواب همانند </t>
    </r>
    <r>
      <rPr>
        <sz val="12"/>
        <color rgb="FF000000"/>
        <rFont val="Calibri"/>
        <family val="2"/>
        <charset val="1"/>
      </rPr>
      <t>Stop Bang</t>
    </r>
  </si>
  <si>
    <r>
      <rPr>
        <sz val="12"/>
        <color theme="1"/>
        <rFont val="B Traffic"/>
        <charset val="178"/>
      </rPr>
      <t xml:space="preserve">انجام و تفسير هر كدام از پرسشنامه‌هاي کمي و کيفي تخصصي شغلي همانند </t>
    </r>
    <r>
      <rPr>
        <sz val="12"/>
        <color rgb="FF000000"/>
        <rFont val="Calibri"/>
        <family val="2"/>
        <charset val="1"/>
      </rPr>
      <t>Job Satisfaction</t>
    </r>
  </si>
  <si>
    <r>
      <rPr>
        <sz val="12"/>
        <color theme="1"/>
        <rFont val="B Traffic"/>
        <charset val="178"/>
      </rPr>
      <t xml:space="preserve">تجويز و </t>
    </r>
    <r>
      <rPr>
        <sz val="12"/>
        <color rgb="FF000000"/>
        <rFont val="Calibri"/>
        <family val="2"/>
        <charset val="1"/>
      </rPr>
      <t xml:space="preserve">fitting وسايل حفاظت فردي همانند Respirator </t>
    </r>
  </si>
  <si>
    <r>
      <rPr>
        <sz val="12"/>
        <color theme="1"/>
        <rFont val="B Traffic"/>
        <charset val="178"/>
      </rPr>
      <t xml:space="preserve">برگزاري کلاس آمادگي براي زايمان از هفته </t>
    </r>
    <r>
      <rPr>
        <sz val="12"/>
        <color theme="1"/>
        <rFont val="Calibri"/>
        <family val="2"/>
        <charset val="1"/>
      </rPr>
      <t xml:space="preserve">20 </t>
    </r>
    <r>
      <rPr>
        <sz val="12"/>
        <color theme="1"/>
        <rFont val="B Traffic"/>
        <charset val="178"/>
      </rPr>
      <t xml:space="preserve">تا </t>
    </r>
    <r>
      <rPr>
        <sz val="12"/>
        <color theme="1"/>
        <rFont val="Calibri"/>
        <family val="2"/>
        <charset val="1"/>
      </rPr>
      <t xml:space="preserve">37 </t>
    </r>
    <r>
      <rPr>
        <sz val="12"/>
        <color theme="1"/>
        <rFont val="B Traffic"/>
        <charset val="178"/>
      </rPr>
      <t xml:space="preserve">بارداري به ازاي هر جلسه فردي </t>
    </r>
    <r>
      <rPr>
        <sz val="12"/>
        <color theme="1"/>
        <rFont val="Calibri"/>
        <family val="2"/>
        <charset val="1"/>
      </rPr>
      <t xml:space="preserve">90 </t>
    </r>
    <r>
      <rPr>
        <sz val="12"/>
        <color theme="1"/>
        <rFont val="B Traffic"/>
        <charset val="178"/>
      </rPr>
      <t xml:space="preserve">دقيقه </t>
    </r>
  </si>
  <si>
    <r>
      <rPr>
        <sz val="12"/>
        <color theme="1"/>
        <rFont val="B Traffic"/>
        <charset val="178"/>
      </rPr>
      <t xml:space="preserve">برگزاري کلاس آمادگي براي زايمان از هفته </t>
    </r>
    <r>
      <rPr>
        <sz val="12"/>
        <color theme="1"/>
        <rFont val="Calibri"/>
        <family val="2"/>
        <charset val="1"/>
      </rPr>
      <t xml:space="preserve">20 </t>
    </r>
    <r>
      <rPr>
        <sz val="12"/>
        <color theme="1"/>
        <rFont val="B Traffic"/>
        <charset val="178"/>
      </rPr>
      <t xml:space="preserve">تا </t>
    </r>
    <r>
      <rPr>
        <sz val="12"/>
        <color theme="1"/>
        <rFont val="Calibri"/>
        <family val="2"/>
        <charset val="1"/>
      </rPr>
      <t xml:space="preserve">37 </t>
    </r>
    <r>
      <rPr>
        <sz val="12"/>
        <color theme="1"/>
        <rFont val="B Traffic"/>
        <charset val="178"/>
      </rPr>
      <t xml:space="preserve">بارداري به ازاي هر جلسه گروهي </t>
    </r>
    <r>
      <rPr>
        <sz val="12"/>
        <color theme="1"/>
        <rFont val="Calibri"/>
        <family val="2"/>
        <charset val="1"/>
      </rPr>
      <t xml:space="preserve">90 </t>
    </r>
    <r>
      <rPr>
        <sz val="12"/>
        <color theme="1"/>
        <rFont val="B Traffic"/>
        <charset val="178"/>
      </rPr>
      <t>دقيقه به ازاي هر بيمار</t>
    </r>
    <r>
      <rPr>
        <sz val="12"/>
        <color theme="1"/>
        <rFont val="Calibri"/>
        <family val="2"/>
        <charset val="1"/>
      </rPr>
      <t>(</t>
    </r>
    <r>
      <rPr>
        <sz val="12"/>
        <color theme="1"/>
        <rFont val="B Traffic"/>
        <charset val="178"/>
      </rPr>
      <t xml:space="preserve">حداقل </t>
    </r>
    <r>
      <rPr>
        <sz val="12"/>
        <color theme="1"/>
        <rFont val="Calibri"/>
        <family val="2"/>
        <charset val="1"/>
      </rPr>
      <t xml:space="preserve">5 </t>
    </r>
    <r>
      <rPr>
        <sz val="12"/>
        <color theme="1"/>
        <rFont val="B Traffic"/>
        <charset val="178"/>
      </rPr>
      <t xml:space="preserve">و حداکثر </t>
    </r>
    <r>
      <rPr>
        <sz val="12"/>
        <color theme="1"/>
        <rFont val="Calibri"/>
        <family val="2"/>
        <charset val="1"/>
      </rPr>
      <t xml:space="preserve">10 </t>
    </r>
    <r>
      <rPr>
        <sz val="12"/>
        <color theme="1"/>
        <rFont val="B Traffic"/>
        <charset val="178"/>
      </rPr>
      <t>نفر</t>
    </r>
    <r>
      <rPr>
        <sz val="12"/>
        <color theme="1"/>
        <rFont val="Calibri"/>
        <family val="2"/>
        <charset val="1"/>
      </rPr>
      <t xml:space="preserve">) </t>
    </r>
  </si>
  <si>
    <r>
      <rPr>
        <sz val="12"/>
        <color theme="1"/>
        <rFont val="B Traffic"/>
        <charset val="178"/>
      </rPr>
      <t xml:space="preserve">حضور مامای </t>
    </r>
    <r>
      <rPr>
        <sz val="12"/>
        <color rgb="FF000000"/>
        <rFont val="Calibri"/>
        <family val="2"/>
        <charset val="1"/>
      </rPr>
      <t>DOULA به همراه مددجو در کلاس‌های آمادگی زایمان از هفته 20 تا 37 بارداری؛ هر جلسه 90</t>
    </r>
    <r>
      <rPr>
        <sz val="12"/>
        <color rgb="FF000000"/>
        <rFont val="B Traffic"/>
        <charset val="178"/>
      </rPr>
      <t xml:space="preserve">دقیقه ای </t>
    </r>
  </si>
  <si>
    <r>
      <rPr>
        <sz val="12"/>
        <color theme="1"/>
        <rFont val="B Traffic"/>
        <charset val="178"/>
      </rPr>
      <t xml:space="preserve">حضور مامای </t>
    </r>
    <r>
      <rPr>
        <sz val="12"/>
        <color rgb="FF000000"/>
        <rFont val="Calibri"/>
        <family val="2"/>
        <charset val="1"/>
      </rPr>
      <t xml:space="preserve">DOULA در منزل برای فاز نهفته زایمان؛ هر تعداد ساعت ارائه خدمت </t>
    </r>
  </si>
  <si>
    <r>
      <rPr>
        <sz val="12"/>
        <color theme="1"/>
        <rFont val="B Traffic"/>
        <charset val="178"/>
      </rPr>
      <t xml:space="preserve">حضور مامای </t>
    </r>
    <r>
      <rPr>
        <sz val="12"/>
        <color rgb="FF000000"/>
        <rFont val="Calibri"/>
        <family val="2"/>
        <charset val="1"/>
      </rPr>
      <t xml:space="preserve">DOULA در اتاق لیبر به ازای هر ساعت ارائه خدمت </t>
    </r>
  </si>
  <si>
    <r>
      <rPr>
        <sz val="12"/>
        <color theme="1"/>
        <rFont val="B Traffic"/>
        <charset val="178"/>
      </rPr>
      <t xml:space="preserve">حضور مامای </t>
    </r>
    <r>
      <rPr>
        <sz val="12"/>
        <color rgb="FF000000"/>
        <rFont val="Calibri"/>
        <family val="2"/>
        <charset val="1"/>
      </rPr>
      <t>DOULA پس از زایمان (مراقبت ازمادر و نوزاد و آموزش شیردهی) برای هر تعداد ساعت ارائه خدمت</t>
    </r>
  </si>
  <si>
    <t>مراقبت از مادر پس از زایمان در منزل؛ به ازای هر ساعت</t>
  </si>
  <si>
    <t>مراقبت دوران بارداری در منزل؛ به ازای هر ساعت</t>
  </si>
  <si>
    <r>
      <rPr>
        <sz val="12"/>
        <color theme="1"/>
        <rFont val="B Traffic"/>
        <charset val="178"/>
      </rPr>
      <t xml:space="preserve">اتاق تمیز (دارای هود یاکابینت بیولوژیک ایمن: </t>
    </r>
    <r>
      <rPr>
        <sz val="12"/>
        <color rgb="FF000000"/>
        <rFont val="Calibri"/>
        <family val="2"/>
        <charset val="1"/>
      </rPr>
      <t>BSC)، دستگاه خودکار یا نیمه خودکار، سیستم بسته.</t>
    </r>
  </si>
  <si>
    <r>
      <rPr>
        <sz val="12"/>
        <color theme="1"/>
        <rFont val="B Traffic"/>
        <charset val="178"/>
      </rPr>
      <t>ایزولاتور، دستگاه خودکار یا نیمه خودکار، سیستم بسته</t>
    </r>
    <r>
      <rPr>
        <sz val="12"/>
        <color theme="1"/>
        <rFont val="Calibri"/>
        <family val="2"/>
        <charset val="1"/>
      </rPr>
      <t>.</t>
    </r>
  </si>
  <si>
    <r>
      <rPr>
        <sz val="12"/>
        <color theme="1"/>
        <rFont val="B Traffic"/>
        <charset val="178"/>
      </rPr>
      <t xml:space="preserve">هود یاکابینت بیولوژیک ایمن: </t>
    </r>
    <r>
      <rPr>
        <sz val="10"/>
        <color rgb="FF000000"/>
        <rFont val="Calibri"/>
        <family val="2"/>
        <charset val="1"/>
      </rPr>
      <t>BSC</t>
    </r>
    <r>
      <rPr>
        <sz val="11"/>
        <color rgb="FF000000"/>
        <rFont val="B Traffic"/>
        <charset val="178"/>
      </rPr>
      <t>، دستگاه خودکار یا نیمه خودکار، سیستم بسته.</t>
    </r>
  </si>
  <si>
    <r>
      <rPr>
        <sz val="12"/>
        <color theme="1"/>
        <rFont val="B Traffic"/>
        <charset val="178"/>
      </rPr>
      <t xml:space="preserve">اتاق تمیز (دارای هود یاکابینت بیولوژیک ایمن: </t>
    </r>
    <r>
      <rPr>
        <sz val="10"/>
        <color rgb="FF000000"/>
        <rFont val="Calibri"/>
        <family val="2"/>
        <charset val="1"/>
      </rPr>
      <t>BSC</t>
    </r>
    <r>
      <rPr>
        <sz val="11"/>
        <color rgb="FF000000"/>
        <rFont val="Calibri"/>
        <family val="2"/>
        <charset val="1"/>
      </rPr>
      <t>)، سیستم بسته.</t>
    </r>
  </si>
  <si>
    <r>
      <rPr>
        <sz val="12"/>
        <color theme="1"/>
        <rFont val="B Traffic"/>
        <charset val="178"/>
      </rPr>
      <t>ایزولاتور، سیستم بسته</t>
    </r>
    <r>
      <rPr>
        <sz val="12"/>
        <color theme="1"/>
        <rFont val="Calibri"/>
        <family val="2"/>
        <charset val="1"/>
      </rPr>
      <t>.</t>
    </r>
  </si>
  <si>
    <r>
      <rPr>
        <sz val="12"/>
        <color theme="1"/>
        <rFont val="B Traffic"/>
        <charset val="178"/>
      </rPr>
      <t xml:space="preserve">هود یاکابینت بیولوژیک ایمن: </t>
    </r>
    <r>
      <rPr>
        <sz val="10"/>
        <color rgb="FF000000"/>
        <rFont val="Calibri"/>
        <family val="2"/>
        <charset val="1"/>
      </rPr>
      <t>BSC</t>
    </r>
    <r>
      <rPr>
        <sz val="11"/>
        <color rgb="FF000000"/>
        <rFont val="B Traffic"/>
        <charset val="178"/>
      </rPr>
      <t>، سیستم بسته.</t>
    </r>
  </si>
  <si>
    <t>ارزش نسبی تجهیزات مصرفی</t>
  </si>
  <si>
    <r>
      <rPr>
        <sz val="12"/>
        <color theme="1"/>
        <rFont val="B Traffic"/>
        <charset val="178"/>
      </rPr>
      <t xml:space="preserve">این کد صرفا برای کدهای </t>
    </r>
    <r>
      <rPr>
        <sz val="12"/>
        <color theme="1"/>
        <rFont val="Calibri"/>
        <family val="2"/>
        <charset val="1"/>
      </rPr>
      <t xml:space="preserve">904010 </t>
    </r>
    <r>
      <rPr>
        <sz val="12"/>
        <color theme="1"/>
        <rFont val="B Traffic"/>
        <charset val="178"/>
      </rPr>
      <t xml:space="preserve">الی  </t>
    </r>
    <r>
      <rPr>
        <sz val="12"/>
        <color theme="1"/>
        <rFont val="Calibri"/>
        <family val="2"/>
        <charset val="1"/>
      </rPr>
      <t xml:space="preserve">904035 </t>
    </r>
    <r>
      <rPr>
        <sz val="12"/>
        <color theme="1"/>
        <rFont val="B Traffic"/>
        <charset val="178"/>
      </rPr>
      <t xml:space="preserve">و  با ضریب ریالی جزء فنی با علامت </t>
    </r>
    <r>
      <rPr>
        <sz val="12"/>
        <color theme="1"/>
        <rFont val="Calibri"/>
        <family val="2"/>
        <charset val="1"/>
      </rPr>
      <t xml:space="preserve">(#) </t>
    </r>
    <r>
      <rPr>
        <sz val="12"/>
        <color theme="1"/>
        <rFont val="B Traffic"/>
        <charset val="178"/>
      </rPr>
      <t>بخش دولتی قابل محاسبه و اخذ می‌باشد</t>
    </r>
    <r>
      <rPr>
        <sz val="12"/>
        <color theme="1"/>
        <rFont val="Calibri"/>
        <family val="2"/>
        <charset val="1"/>
      </rPr>
      <t xml:space="preserve">. </t>
    </r>
  </si>
  <si>
    <r>
      <rPr>
        <sz val="12"/>
        <color theme="1"/>
        <rFont val="B Traffic"/>
        <charset val="178"/>
      </rPr>
      <t xml:space="preserve">اتاق تمیز (دارای هود یاکابینت بیولوژیک ایمن: </t>
    </r>
    <r>
      <rPr>
        <sz val="10"/>
        <color rgb="FF000000"/>
        <rFont val="Calibri"/>
        <family val="2"/>
        <charset val="1"/>
      </rPr>
      <t>BSC</t>
    </r>
    <r>
      <rPr>
        <sz val="11"/>
        <color rgb="FF000000"/>
        <rFont val="Calibri"/>
        <family val="2"/>
        <charset val="1"/>
      </rPr>
      <t>)، روش غیربسته.</t>
    </r>
  </si>
  <si>
    <r>
      <rPr>
        <sz val="12"/>
        <color theme="1"/>
        <rFont val="B Traffic"/>
        <charset val="178"/>
      </rPr>
      <t>ایزولاتور، روش غیر بسته</t>
    </r>
    <r>
      <rPr>
        <sz val="12"/>
        <color theme="1"/>
        <rFont val="Calibri"/>
        <family val="2"/>
        <charset val="1"/>
      </rPr>
      <t>.</t>
    </r>
  </si>
  <si>
    <r>
      <rPr>
        <sz val="12"/>
        <color theme="1"/>
        <rFont val="B Traffic"/>
        <charset val="178"/>
      </rPr>
      <t xml:space="preserve">هود یاکابینت بیولوژیک ایمن: </t>
    </r>
    <r>
      <rPr>
        <sz val="10"/>
        <color rgb="FF000000"/>
        <rFont val="Calibri"/>
        <family val="2"/>
        <charset val="1"/>
      </rPr>
      <t>BSC</t>
    </r>
    <r>
      <rPr>
        <sz val="11"/>
        <color rgb="FF000000"/>
        <rFont val="B Traffic"/>
        <charset val="178"/>
      </rPr>
      <t>،  روش غیر بسته.</t>
    </r>
  </si>
  <si>
    <r>
      <rPr>
        <sz val="12"/>
        <color theme="1"/>
        <rFont val="B Traffic"/>
        <charset val="178"/>
      </rPr>
      <t xml:space="preserve">این کد صرفا برای کدهای </t>
    </r>
    <r>
      <rPr>
        <sz val="12"/>
        <color theme="1"/>
        <rFont val="Calibri"/>
        <family val="2"/>
        <charset val="1"/>
      </rPr>
      <t xml:space="preserve">904040 </t>
    </r>
    <r>
      <rPr>
        <sz val="12"/>
        <color theme="1"/>
        <rFont val="B Traffic"/>
        <charset val="178"/>
      </rPr>
      <t xml:space="preserve">الی  </t>
    </r>
    <r>
      <rPr>
        <sz val="12"/>
        <color theme="1"/>
        <rFont val="Calibri"/>
        <family val="2"/>
        <charset val="1"/>
      </rPr>
      <t xml:space="preserve">904050 </t>
    </r>
    <r>
      <rPr>
        <sz val="12"/>
        <color theme="1"/>
        <rFont val="B Traffic"/>
        <charset val="178"/>
      </rPr>
      <t xml:space="preserve">و با ضریب ریالی جزء فنی با علامت </t>
    </r>
    <r>
      <rPr>
        <sz val="12"/>
        <color theme="1"/>
        <rFont val="Calibri"/>
        <family val="2"/>
        <charset val="1"/>
      </rPr>
      <t xml:space="preserve">(#) </t>
    </r>
    <r>
      <rPr>
        <sz val="12"/>
        <color theme="1"/>
        <rFont val="B Traffic"/>
        <charset val="178"/>
      </rPr>
      <t>بخش دولتی قابل محاسبه و اخذ می‌باشد</t>
    </r>
    <r>
      <rPr>
        <sz val="12"/>
        <color theme="1"/>
        <rFont val="Calibri"/>
        <family val="2"/>
        <charset val="1"/>
      </rPr>
      <t xml:space="preserve">. </t>
    </r>
  </si>
  <si>
    <r>
      <rPr>
        <sz val="12"/>
        <color theme="1"/>
        <rFont val="B Traffic"/>
        <charset val="178"/>
      </rPr>
      <t xml:space="preserve">فرآوری سلولهای بنیادی مزانشیمی انسانی به منظور پزشکی بازساختی و سلول درمانی </t>
    </r>
    <r>
      <rPr>
        <sz val="10"/>
        <color rgb="FF000000"/>
        <rFont val="Times New Roman"/>
        <family val="1"/>
        <charset val="1"/>
      </rPr>
      <t>MSC</t>
    </r>
  </si>
  <si>
    <r>
      <rPr>
        <sz val="12"/>
        <color theme="1"/>
        <rFont val="B Traffic"/>
        <charset val="178"/>
      </rPr>
      <t xml:space="preserve">هزینه نمونه‌گیری و تزریق جداگانه قابل اخذ می باشد.
</t>
    </r>
    <r>
      <rPr>
        <sz val="12"/>
        <color theme="1"/>
        <rFont val="Calibri"/>
        <family val="2"/>
        <charset val="1"/>
      </rPr>
      <t>. ضریب ریالی جزء حرفه‌ای برای همه بخش‌های ارائه کننده خدمت، یکسان و مطابق ضریب ریالی جزء حرفه‌ای بخش دولتی محاسبه می‌گردد. ضریب ریالی جزء فنی در بخش خصوصی، (2) برابر ضریب ریالی جزء فنی بخش دولتی محاسبه می‌گردد. قیمت داده خام (مواد خام) به عنوان بخشی از جزء فنی بر اساس اعلام رسمی وزارت بهداشت، درمان و آموزش پزشکی به صورت دوره ای، قابل محاسبه و پرداخت می‌باشد.</t>
    </r>
  </si>
  <si>
    <r>
      <rPr>
        <sz val="12"/>
        <color theme="1"/>
        <rFont val="B Traffic"/>
        <charset val="178"/>
      </rPr>
      <t>سلولهای بنیادی جداسازی شده از بافت</t>
    </r>
    <r>
      <rPr>
        <sz val="10"/>
        <color rgb="FF000000"/>
        <rFont val="B Traffic"/>
        <charset val="178"/>
      </rPr>
      <t xml:space="preserve"> پالپ دندان (</t>
    </r>
    <r>
      <rPr>
        <sz val="10"/>
        <color rgb="FF000000"/>
        <rFont val="Calibri"/>
        <family val="2"/>
        <charset val="1"/>
      </rPr>
      <t>Dental MSCs)</t>
    </r>
  </si>
  <si>
    <r>
      <rPr>
        <sz val="12"/>
        <color theme="1"/>
        <rFont val="B Traffic"/>
        <charset val="178"/>
      </rPr>
      <t xml:space="preserve">جداسازی سلول های عروقی استرومال ( </t>
    </r>
    <r>
      <rPr>
        <sz val="10"/>
        <color rgb="FF000000"/>
        <rFont val="Times New Roman"/>
        <family val="1"/>
        <charset val="1"/>
      </rPr>
      <t>SVF</t>
    </r>
    <r>
      <rPr>
        <sz val="10"/>
        <color rgb="FF000000"/>
        <rFont val="Calibri"/>
        <family val="2"/>
        <charset val="1"/>
      </rPr>
      <t>)</t>
    </r>
  </si>
  <si>
    <r>
      <rPr>
        <sz val="12"/>
        <color theme="1"/>
        <rFont val="B Traffic"/>
        <charset val="178"/>
      </rPr>
      <t>سلول های تک هسته ای جدا سازی از بافت (</t>
    </r>
    <r>
      <rPr>
        <sz val="10"/>
        <color rgb="FF000000"/>
        <rFont val="Times New Roman"/>
        <family val="1"/>
        <charset val="1"/>
      </rPr>
      <t xml:space="preserve">MNC </t>
    </r>
    <r>
      <rPr>
        <sz val="10"/>
        <color rgb="FF000000"/>
        <rFont val="Calibri"/>
        <family val="2"/>
        <charset val="1"/>
      </rPr>
      <t>)</t>
    </r>
  </si>
  <si>
    <r>
      <rPr>
        <sz val="12"/>
        <color theme="1"/>
        <rFont val="B Traffic"/>
        <charset val="178"/>
      </rPr>
      <t>کراتینوسیت های جداسازی شده از بافت  (</t>
    </r>
    <r>
      <rPr>
        <sz val="10"/>
        <color rgb="FF000000"/>
        <rFont val="Times New Roman"/>
        <family val="1"/>
        <charset val="1"/>
      </rPr>
      <t>Keratinocyte</t>
    </r>
    <r>
      <rPr>
        <sz val="10"/>
        <color rgb="FF000000"/>
        <rFont val="Calibri"/>
        <family val="2"/>
        <charset val="1"/>
      </rPr>
      <t>)</t>
    </r>
  </si>
  <si>
    <r>
      <rPr>
        <sz val="12"/>
        <color theme="1"/>
        <rFont val="B Traffic"/>
        <charset val="178"/>
      </rPr>
      <t>فیبروبلاست جداسازی شده از بافت (</t>
    </r>
    <r>
      <rPr>
        <sz val="10"/>
        <color rgb="FF000000"/>
        <rFont val="Times New Roman"/>
        <family val="1"/>
        <charset val="1"/>
      </rPr>
      <t>Fibroblasts</t>
    </r>
    <r>
      <rPr>
        <sz val="10"/>
        <color rgb="FF000000"/>
        <rFont val="Calibri"/>
        <family val="2"/>
        <charset val="1"/>
      </rPr>
      <t>)</t>
    </r>
  </si>
  <si>
    <r>
      <rPr>
        <sz val="12"/>
        <color theme="1"/>
        <rFont val="B Traffic"/>
        <charset val="178"/>
      </rPr>
      <t>کندروسیت های جداسازی شده از غضروف (</t>
    </r>
    <r>
      <rPr>
        <sz val="10"/>
        <color rgb="FF000000"/>
        <rFont val="Times New Roman"/>
        <family val="1"/>
        <charset val="1"/>
      </rPr>
      <t>Chondrocyte</t>
    </r>
    <r>
      <rPr>
        <sz val="10"/>
        <color rgb="FF000000"/>
        <rFont val="Calibri"/>
        <family val="2"/>
        <charset val="1"/>
      </rPr>
      <t>)</t>
    </r>
  </si>
  <si>
    <r>
      <rPr>
        <b/>
        <sz val="12"/>
        <color rgb="FF000000"/>
        <rFont val="B Nazanin"/>
        <charset val="178"/>
      </rPr>
      <t>در این صفحه کلیه کدهای مورد نیاز برای ثبت خدمات به غیر از کدهای کتاب ارزش نسبی خدمات سلامت درج شده است</t>
    </r>
    <r>
      <rPr>
        <b/>
        <sz val="12"/>
        <color rgb="FF000000"/>
        <rFont val="Calibri"/>
        <family val="2"/>
        <charset val="1"/>
      </rPr>
      <t>.</t>
    </r>
  </si>
  <si>
    <t>کدملی</t>
  </si>
  <si>
    <t xml:space="preserve">شرح کد </t>
  </si>
  <si>
    <t>انجام مشاوره بیش از تعداد مورد تایید دستورالعمل رسیدگی به اسناد پزشکی برای بیماران بستری</t>
  </si>
  <si>
    <t>ارزیابی و آماده سازی بیمار قبل از عمل جراحی توسط متخصص بیهوشی</t>
  </si>
  <si>
    <r>
      <rPr>
        <sz val="12"/>
        <color theme="1"/>
        <rFont val="B Nazanin"/>
        <charset val="178"/>
      </rPr>
      <t xml:space="preserve">بسته خدمات و مراقبت پرستاری در بخش عمومی </t>
    </r>
    <r>
      <rPr>
        <sz val="12"/>
        <color theme="1"/>
        <rFont val="Calibri"/>
        <family val="2"/>
        <charset val="1"/>
      </rPr>
      <t>(</t>
    </r>
    <r>
      <rPr>
        <sz val="12"/>
        <color theme="1"/>
        <rFont val="B Nazanin"/>
        <charset val="178"/>
      </rPr>
      <t>انواع بخش‌های داخلی و جراحی</t>
    </r>
    <r>
      <rPr>
        <sz val="12"/>
        <color theme="1"/>
        <rFont val="Calibri"/>
        <family val="2"/>
        <charset val="1"/>
      </rPr>
      <t xml:space="preserve">) </t>
    </r>
    <r>
      <rPr>
        <sz val="12"/>
        <color theme="1"/>
        <rFont val="B Nazanin"/>
        <charset val="178"/>
      </rPr>
      <t>به ازای هر روز اقامت</t>
    </r>
  </si>
  <si>
    <t>بسته خدمات و مراقبت پرستاری در بخش نوزادان سالم به ازای هر روز اقامت</t>
  </si>
  <si>
    <t>بسته خدمات و مراقبت پرستاری در بخش نوزادان بیمار سطح دوم به ازای هر روز اقامت</t>
  </si>
  <si>
    <t>بسته خدمات و مراقبت پرستاری در بخش بیماران روانی به ازای هر روز اقامت</t>
  </si>
  <si>
    <t>بسته خدمات و مراقبت پرستاری در بخش بیماران سوختگی به ازای هر روز اقامت</t>
  </si>
  <si>
    <t>بسته خدمات و مراقبت پرستاری در بخش مراقبت ویژه قلبی به ازای هر روز اقامت</t>
  </si>
  <si>
    <r>
      <rPr>
        <sz val="12"/>
        <color theme="1"/>
        <rFont val="B Nazanin"/>
        <charset val="178"/>
      </rPr>
      <t xml:space="preserve">بسته خدمات و مراقبت پرستاری در بخش مراقبت بینابینی </t>
    </r>
    <r>
      <rPr>
        <sz val="12"/>
        <color theme="1"/>
        <rFont val="Calibri"/>
        <family val="2"/>
        <charset val="1"/>
      </rPr>
      <t xml:space="preserve">(Intermediate ICU) </t>
    </r>
    <r>
      <rPr>
        <sz val="12"/>
        <color theme="1"/>
        <rFont val="B Nazanin"/>
        <charset val="178"/>
      </rPr>
      <t>به ازای هر روز اقامت</t>
    </r>
  </si>
  <si>
    <t>بسته خدمات و مراقبت پرستاری در بخش پشتیبان مراقبت ویژه قلبی به ازای هر روز اقامت</t>
  </si>
  <si>
    <r>
      <rPr>
        <sz val="12"/>
        <color theme="1"/>
        <rFont val="B Nazanin"/>
        <charset val="178"/>
      </rPr>
      <t xml:space="preserve">بسته خدمات و مراقبت پرستاری تخت مجزا </t>
    </r>
    <r>
      <rPr>
        <sz val="12"/>
        <color theme="1"/>
        <rFont val="Calibri"/>
        <family val="2"/>
        <charset val="1"/>
      </rPr>
      <t>(</t>
    </r>
    <r>
      <rPr>
        <sz val="12"/>
        <color theme="1"/>
        <rFont val="B Nazanin"/>
        <charset val="178"/>
      </rPr>
      <t>ایزوله</t>
    </r>
    <r>
      <rPr>
        <sz val="12"/>
        <color theme="1"/>
        <rFont val="Calibri"/>
        <family val="2"/>
        <charset val="1"/>
      </rPr>
      <t xml:space="preserve">) </t>
    </r>
    <r>
      <rPr>
        <sz val="12"/>
        <color theme="1"/>
        <rFont val="B Nazanin"/>
        <charset val="178"/>
      </rPr>
      <t>در بخش‌های غیر ویژه به ازای هر روز اقامت</t>
    </r>
  </si>
  <si>
    <t>بسته خدمات و مراقبت پرستاری در بخش‌های مراقبت ویژه عمومی، کودکان، نوزادان و ریه به ازای هر روز اقامت</t>
  </si>
  <si>
    <t>بسته خدمات و مراقبت پرستاری در بخش مراقبت ویژه سوختگی به ازای هر روز اقامت</t>
  </si>
  <si>
    <r>
      <rPr>
        <sz val="12"/>
        <color theme="1"/>
        <rFont val="B Nazanin"/>
        <charset val="178"/>
      </rPr>
      <t xml:space="preserve">بسته خدمات و مراقبت پرستاری در سطح </t>
    </r>
    <r>
      <rPr>
        <sz val="12"/>
        <color theme="1"/>
        <rFont val="Calibri"/>
        <family val="2"/>
        <charset val="1"/>
      </rPr>
      <t xml:space="preserve">(3) </t>
    </r>
    <r>
      <rPr>
        <sz val="12"/>
        <color theme="1"/>
        <rFont val="B Nazanin"/>
        <charset val="178"/>
      </rPr>
      <t xml:space="preserve">و </t>
    </r>
    <r>
      <rPr>
        <sz val="12"/>
        <color theme="1"/>
        <rFont val="Calibri"/>
        <family val="2"/>
        <charset val="1"/>
      </rPr>
      <t xml:space="preserve">(4) </t>
    </r>
    <r>
      <rPr>
        <sz val="12"/>
        <color theme="1"/>
        <rFont val="B Nazanin"/>
        <charset val="178"/>
      </rPr>
      <t xml:space="preserve">بهره‌مندی از درمان </t>
    </r>
    <r>
      <rPr>
        <sz val="12"/>
        <color theme="1"/>
        <rFont val="Calibri"/>
        <family val="2"/>
        <charset val="1"/>
      </rPr>
      <t>(</t>
    </r>
    <r>
      <rPr>
        <sz val="12"/>
        <color theme="1"/>
        <rFont val="B Nazanin"/>
        <charset val="178"/>
      </rPr>
      <t>تریاژ</t>
    </r>
    <r>
      <rPr>
        <sz val="12"/>
        <color theme="1"/>
        <rFont val="Calibri"/>
        <family val="2"/>
        <charset val="1"/>
      </rPr>
      <t xml:space="preserve">) </t>
    </r>
    <r>
      <rPr>
        <sz val="12"/>
        <color theme="1"/>
        <rFont val="B Nazanin"/>
        <charset val="178"/>
      </rPr>
      <t>به ازای هر بیمار</t>
    </r>
  </si>
  <si>
    <r>
      <rPr>
        <sz val="12"/>
        <color theme="1"/>
        <rFont val="B Nazanin"/>
        <charset val="178"/>
      </rPr>
      <t xml:space="preserve">بسته خدمات و مراقبت پرستاری در سطح </t>
    </r>
    <r>
      <rPr>
        <sz val="12"/>
        <color theme="1"/>
        <rFont val="Calibri"/>
        <family val="2"/>
        <charset val="1"/>
      </rPr>
      <t xml:space="preserve">(1) </t>
    </r>
    <r>
      <rPr>
        <sz val="12"/>
        <color theme="1"/>
        <rFont val="B Nazanin"/>
        <charset val="178"/>
      </rPr>
      <t xml:space="preserve">و </t>
    </r>
    <r>
      <rPr>
        <sz val="12"/>
        <color theme="1"/>
        <rFont val="Calibri"/>
        <family val="2"/>
        <charset val="1"/>
      </rPr>
      <t xml:space="preserve">(2) </t>
    </r>
    <r>
      <rPr>
        <sz val="12"/>
        <color theme="1"/>
        <rFont val="B Nazanin"/>
        <charset val="178"/>
      </rPr>
      <t xml:space="preserve">بهره‌مندی از درمان </t>
    </r>
    <r>
      <rPr>
        <sz val="12"/>
        <color theme="1"/>
        <rFont val="Calibri"/>
        <family val="2"/>
        <charset val="1"/>
      </rPr>
      <t>(</t>
    </r>
    <r>
      <rPr>
        <sz val="12"/>
        <color theme="1"/>
        <rFont val="B Nazanin"/>
        <charset val="178"/>
      </rPr>
      <t>تریاژ</t>
    </r>
    <r>
      <rPr>
        <sz val="12"/>
        <color theme="1"/>
        <rFont val="Calibri"/>
        <family val="2"/>
        <charset val="1"/>
      </rPr>
      <t xml:space="preserve">) </t>
    </r>
    <r>
      <rPr>
        <sz val="12"/>
        <color theme="1"/>
        <rFont val="B Nazanin"/>
        <charset val="178"/>
      </rPr>
      <t>به ازای هر بیمار</t>
    </r>
  </si>
  <si>
    <r>
      <rPr>
        <sz val="12"/>
        <color theme="1"/>
        <rFont val="B Nazanin"/>
        <charset val="178"/>
      </rPr>
      <t xml:space="preserve">بسته خدمات و مراقبت پرستاری به ازای هر ده دقیقه عمل جراحی و کت لب </t>
    </r>
    <r>
      <rPr>
        <sz val="12"/>
        <color theme="1"/>
        <rFont val="Calibri"/>
        <family val="2"/>
        <charset val="1"/>
      </rPr>
      <t>(</t>
    </r>
    <r>
      <rPr>
        <sz val="12"/>
        <color theme="1"/>
        <rFont val="B Nazanin"/>
        <charset val="178"/>
      </rPr>
      <t>زمان عمل گزارش شده توسط پزشک معالج مربوطه به علاوه پانزده دقیقه قبل و پانزده دقیقه بعد از عمل</t>
    </r>
    <r>
      <rPr>
        <sz val="12"/>
        <color theme="1"/>
        <rFont val="Calibri"/>
        <family val="2"/>
        <charset val="1"/>
      </rPr>
      <t>)</t>
    </r>
  </si>
  <si>
    <r>
      <rPr>
        <sz val="12"/>
        <color theme="1"/>
        <rFont val="B Nazanin"/>
        <charset val="178"/>
      </rPr>
      <t xml:space="preserve">بسته خدمات و مراقبت پرستاری به ازای هر ده دقیقه عمل جراحی همراه با گردش خون برون پیکری </t>
    </r>
    <r>
      <rPr>
        <sz val="12"/>
        <color theme="1"/>
        <rFont val="Calibri"/>
        <family val="2"/>
        <charset val="1"/>
      </rPr>
      <t>(</t>
    </r>
    <r>
      <rPr>
        <sz val="12"/>
        <color theme="1"/>
        <rFont val="B Nazanin"/>
        <charset val="178"/>
      </rPr>
      <t>زمان عمل جراحی گزارش شده توسط جراح به علاوه پانزده دقیقه قبل و پانزده دقیقه بعد از عمل جراحی</t>
    </r>
    <r>
      <rPr>
        <sz val="12"/>
        <color theme="1"/>
        <rFont val="Calibri"/>
        <family val="2"/>
        <charset val="1"/>
      </rPr>
      <t xml:space="preserve">) </t>
    </r>
  </si>
  <si>
    <r>
      <rPr>
        <sz val="12"/>
        <color theme="1"/>
        <rFont val="B Nazanin"/>
        <charset val="178"/>
      </rPr>
      <t xml:space="preserve">بسته خدمات و مراقبت پرستاری برای ریکاوری به ازای هر بیمار (این کد فقط با کدهای </t>
    </r>
    <r>
      <rPr>
        <sz val="12"/>
        <color theme="1"/>
        <rFont val="Calibri"/>
        <family val="2"/>
        <charset val="1"/>
      </rPr>
      <t>903565</t>
    </r>
    <r>
      <rPr>
        <sz val="12"/>
        <color theme="1"/>
        <rFont val="B Nazanin"/>
        <charset val="178"/>
      </rPr>
      <t xml:space="preserve">، </t>
    </r>
    <r>
      <rPr>
        <sz val="12"/>
        <color rgb="FF000000"/>
        <rFont val="Calibri"/>
        <family val="2"/>
        <charset val="1"/>
      </rPr>
      <t xml:space="preserve">903566 و 903588 قابل گزارش </t>
    </r>
    <r>
      <rPr>
        <sz val="12"/>
        <color theme="1"/>
        <rFont val="B Nazanin"/>
        <charset val="178"/>
      </rPr>
      <t xml:space="preserve">و پرداخت است) (این کد برای کت لب قابل گزارش و پرداخت </t>
    </r>
    <r>
      <rPr>
        <u/>
        <sz val="12"/>
        <color theme="1"/>
        <rFont val="B Nazanin"/>
        <charset val="178"/>
      </rPr>
      <t>نیست</t>
    </r>
    <r>
      <rPr>
        <sz val="12"/>
        <color theme="1"/>
        <rFont val="Calibri"/>
        <family val="2"/>
        <charset val="1"/>
      </rPr>
      <t>)</t>
    </r>
  </si>
  <si>
    <r>
      <rPr>
        <sz val="12"/>
        <color rgb="FF000000"/>
        <rFont val="B Nazanin"/>
        <charset val="178"/>
      </rPr>
      <t xml:space="preserve">خدمات و مراقبت‌های ارائه شده در واحد </t>
    </r>
    <r>
      <rPr>
        <sz val="12"/>
        <color rgb="FF000000"/>
        <rFont val="Calibri"/>
        <family val="2"/>
        <charset val="1"/>
      </rPr>
      <t>(</t>
    </r>
    <r>
      <rPr>
        <sz val="12"/>
        <color rgb="FF000000"/>
        <rFont val="B Nazanin"/>
        <charset val="178"/>
      </rPr>
      <t>بلوک</t>
    </r>
    <r>
      <rPr>
        <sz val="12"/>
        <color rgb="FF000000"/>
        <rFont val="Calibri"/>
        <family val="2"/>
        <charset val="1"/>
      </rPr>
      <t xml:space="preserve">) </t>
    </r>
    <r>
      <rPr>
        <sz val="12"/>
        <color rgb="FF000000"/>
        <rFont val="B Nazanin"/>
        <charset val="178"/>
      </rPr>
      <t>زایمان به ازای هر زایمان واژینال</t>
    </r>
  </si>
  <si>
    <r>
      <rPr>
        <sz val="12"/>
        <color rgb="FF000000"/>
        <rFont val="B Nazanin"/>
        <charset val="178"/>
      </rPr>
      <t xml:space="preserve">خدمات و مراقبت‌های ارائه شده در واحد </t>
    </r>
    <r>
      <rPr>
        <sz val="12"/>
        <color rgb="FF000000"/>
        <rFont val="Calibri"/>
        <family val="2"/>
        <charset val="1"/>
      </rPr>
      <t>(</t>
    </r>
    <r>
      <rPr>
        <sz val="12"/>
        <color rgb="FF000000"/>
        <rFont val="B Nazanin"/>
        <charset val="178"/>
      </rPr>
      <t>بلوک</t>
    </r>
    <r>
      <rPr>
        <sz val="12"/>
        <color rgb="FF000000"/>
        <rFont val="Calibri"/>
        <family val="2"/>
        <charset val="1"/>
      </rPr>
      <t xml:space="preserve">) </t>
    </r>
    <r>
      <rPr>
        <sz val="12"/>
        <color rgb="FF000000"/>
        <rFont val="B Nazanin"/>
        <charset val="178"/>
      </rPr>
      <t xml:space="preserve">زایمان در مواردی که منجر به زایمان واژینال نمی‌گردد </t>
    </r>
    <r>
      <rPr>
        <sz val="12"/>
        <color rgb="FF000000"/>
        <rFont val="Calibri"/>
        <family val="2"/>
        <charset val="1"/>
      </rPr>
      <t>(</t>
    </r>
    <r>
      <rPr>
        <sz val="12"/>
        <color rgb="FF000000"/>
        <rFont val="B Nazanin"/>
        <charset val="178"/>
      </rPr>
      <t>زایمان به روش سزارین انجام می‌شود</t>
    </r>
    <r>
      <rPr>
        <sz val="12"/>
        <color rgb="FF000000"/>
        <rFont val="Calibri"/>
        <family val="2"/>
        <charset val="1"/>
      </rPr>
      <t>).</t>
    </r>
  </si>
  <si>
    <r>
      <rPr>
        <sz val="12"/>
        <color theme="1"/>
        <rFont val="B Nazanin"/>
        <charset val="178"/>
      </rPr>
      <t xml:space="preserve">بسته خدمات و مراقبت پرستاری زایمان بی درد با هر روش بیهوشی به ازای هر زایمان (این کد همراه با کدهای </t>
    </r>
    <r>
      <rPr>
        <sz val="12"/>
        <color rgb="FF000000"/>
        <rFont val="B Nazanin"/>
        <charset val="178"/>
      </rPr>
      <t xml:space="preserve">خدمات و مراقبت‌های ارائه شده در </t>
    </r>
    <r>
      <rPr>
        <sz val="12"/>
        <color theme="1"/>
        <rFont val="B Nazanin"/>
        <charset val="178"/>
      </rPr>
      <t>بلوک زایمان قابل گزارش و پرداخت است)</t>
    </r>
  </si>
  <si>
    <r>
      <rPr>
        <sz val="12"/>
        <color theme="1"/>
        <rFont val="B Nazanin"/>
        <charset val="178"/>
      </rPr>
      <t xml:space="preserve">بسته خدمات و مراقبت پرستاری برای همودیالیز و در مان مداوم جایگزینی کلیوی </t>
    </r>
    <r>
      <rPr>
        <sz val="12"/>
        <color theme="1"/>
        <rFont val="Calibri"/>
        <family val="2"/>
        <charset val="1"/>
      </rPr>
      <t xml:space="preserve">(CRRT) </t>
    </r>
    <r>
      <rPr>
        <sz val="12"/>
        <color theme="1"/>
        <rFont val="B Nazanin"/>
        <charset val="178"/>
      </rPr>
      <t xml:space="preserve">به ازای هر جلسه </t>
    </r>
  </si>
  <si>
    <r>
      <rPr>
        <sz val="12"/>
        <color rgb="FF000000"/>
        <rFont val="B Nazanin"/>
        <charset val="178"/>
      </rPr>
      <t xml:space="preserve">بسته خدمات و مراقبت پرستاری برای ارائه خدمت دیالیز صفاقی به بیمار در صورت بستری در بیمارستان به ازای هر جلسه </t>
    </r>
    <r>
      <rPr>
        <sz val="12"/>
        <color rgb="FF000000"/>
        <rFont val="Calibri"/>
        <family val="2"/>
        <charset val="1"/>
      </rPr>
      <t>(</t>
    </r>
    <r>
      <rPr>
        <sz val="12"/>
        <color rgb="FF000000"/>
        <rFont val="B Nazanin"/>
        <charset val="178"/>
      </rPr>
      <t>این کد علاوه بر ارزش نسبی بخش مربوطه قابل محاسبه و پرداخت می باشد</t>
    </r>
    <r>
      <rPr>
        <sz val="12"/>
        <color rgb="FF000000"/>
        <rFont val="Calibri"/>
        <family val="2"/>
        <charset val="1"/>
      </rPr>
      <t>)</t>
    </r>
  </si>
  <si>
    <r>
      <rPr>
        <sz val="12"/>
        <color theme="1"/>
        <rFont val="B Nazanin"/>
        <charset val="178"/>
      </rPr>
      <t>بسته خدمات و مراقبت پرستاری در بیماران تالاسمی و هموفیلی، تزریق خون و فرآورده‌های خونی (کدهای</t>
    </r>
    <r>
      <rPr>
        <sz val="12"/>
        <color theme="1"/>
        <rFont val="Calibri"/>
        <family val="2"/>
        <charset val="1"/>
      </rPr>
      <t xml:space="preserve">302340 </t>
    </r>
    <r>
      <rPr>
        <sz val="12"/>
        <color rgb="FF000000"/>
        <rFont val="B Nazanin"/>
        <charset val="178"/>
      </rPr>
      <t xml:space="preserve">تا </t>
    </r>
    <r>
      <rPr>
        <sz val="12"/>
        <color rgb="FF000000"/>
        <rFont val="Calibri"/>
        <family val="2"/>
        <charset val="1"/>
      </rPr>
      <t>302355 و 302405 و 302410 کتاب ارزش نسبی</t>
    </r>
    <r>
      <rPr>
        <sz val="12"/>
        <color theme="1"/>
        <rFont val="Calibri"/>
        <family val="2"/>
        <charset val="1"/>
      </rPr>
      <t>) و شیمی‌درمانی سرپایی به ازای هر جلسه  
 و سایر تزریقات شامل صرفاً کدهای 900000 ، 900036 ، 900037</t>
    </r>
    <r>
      <rPr>
        <sz val="12"/>
        <color theme="1"/>
        <rFont val="B Nazanin"/>
        <charset val="178"/>
      </rPr>
      <t xml:space="preserve">، </t>
    </r>
    <r>
      <rPr>
        <sz val="12"/>
        <color theme="1"/>
        <rFont val="Calibri"/>
        <family val="2"/>
        <charset val="1"/>
      </rPr>
      <t xml:space="preserve">900038 و 900040 کتاب ارزش نسبی، به ازای هر بیمار </t>
    </r>
  </si>
  <si>
    <r>
      <rPr>
        <sz val="12"/>
        <color theme="1"/>
        <rFont val="B Nazanin"/>
        <charset val="178"/>
      </rPr>
      <t xml:space="preserve">بسته خدمات و مراقبت پرستاری در خدمات اسکوپی‌های خارج از اتاق عمل، خدمت سنگ شکن، خدمات تصویربرداری تحت بیهوشی، خدمات درمان با اکسیژن پرفشار </t>
    </r>
    <r>
      <rPr>
        <sz val="12"/>
        <color theme="1"/>
        <rFont val="Calibri"/>
        <family val="2"/>
        <charset val="1"/>
      </rPr>
      <t xml:space="preserve">(Hyperbaric Oxygen Therapy) </t>
    </r>
    <r>
      <rPr>
        <sz val="12"/>
        <color theme="1"/>
        <rFont val="B Nazanin"/>
        <charset val="178"/>
      </rPr>
      <t xml:space="preserve">و درمان با تشنج‌زایی الکتریکی </t>
    </r>
    <r>
      <rPr>
        <sz val="12"/>
        <color theme="1"/>
        <rFont val="Calibri"/>
        <family val="2"/>
        <charset val="1"/>
      </rPr>
      <t xml:space="preserve">(ECT) </t>
    </r>
    <r>
      <rPr>
        <sz val="12"/>
        <color theme="1"/>
        <rFont val="B Nazanin"/>
        <charset val="178"/>
      </rPr>
      <t>به ازای هر بیمار</t>
    </r>
  </si>
  <si>
    <t>بسته خدمات و مراقبت پرستاری در انجام هم‌زمان اندوسکوپی و کولونوسکوپی به ازای هر بیمار</t>
  </si>
  <si>
    <t>بسته خدمات و مراقبت پرستاری در خدمات پزشکی هسته‌‌ای و شتاب دهنده‌های خطی و خدمات تصویربرداری نیازمند تزریق به ازای هر بیمار</t>
  </si>
  <si>
    <r>
      <rPr>
        <sz val="12"/>
        <color theme="1"/>
        <rFont val="B Nazanin"/>
        <charset val="178"/>
      </rPr>
      <t xml:space="preserve">بسته خدمات و مراقبت پرستاری در خدمات درمانگاهی و سرپایی </t>
    </r>
    <r>
      <rPr>
        <sz val="12"/>
        <color theme="1"/>
        <rFont val="Calibri"/>
        <family val="2"/>
        <charset val="1"/>
      </rPr>
      <t>(</t>
    </r>
    <r>
      <rPr>
        <sz val="12"/>
        <color theme="1"/>
        <rFont val="B Nazanin"/>
        <charset val="178"/>
      </rPr>
      <t xml:space="preserve">به استثنای معاینه </t>
    </r>
    <r>
      <rPr>
        <sz val="12"/>
        <color theme="1"/>
        <rFont val="Calibri"/>
        <family val="2"/>
        <charset val="1"/>
      </rPr>
      <t>(</t>
    </r>
    <r>
      <rPr>
        <sz val="12"/>
        <color theme="1"/>
        <rFont val="B Nazanin"/>
        <charset val="178"/>
      </rPr>
      <t>ویزیت</t>
    </r>
    <r>
      <rPr>
        <sz val="12"/>
        <color theme="1"/>
        <rFont val="Calibri"/>
        <family val="2"/>
        <charset val="1"/>
      </rPr>
      <t xml:space="preserve">) </t>
    </r>
    <r>
      <rPr>
        <sz val="12"/>
        <color theme="1"/>
        <rFont val="B Nazanin"/>
        <charset val="178"/>
      </rPr>
      <t>سرپایی</t>
    </r>
    <r>
      <rPr>
        <sz val="12"/>
        <color theme="1"/>
        <rFont val="Calibri"/>
        <family val="2"/>
        <charset val="1"/>
      </rPr>
      <t xml:space="preserve">) </t>
    </r>
    <r>
      <rPr>
        <sz val="12"/>
        <color theme="1"/>
        <rFont val="B Nazanin"/>
        <charset val="178"/>
      </rPr>
      <t>به ازای هر روز</t>
    </r>
    <r>
      <rPr>
        <sz val="12"/>
        <color theme="1"/>
        <rFont val="Calibri"/>
        <family val="2"/>
        <charset val="1"/>
      </rPr>
      <t xml:space="preserve">- </t>
    </r>
    <r>
      <rPr>
        <sz val="12"/>
        <color theme="1"/>
        <rFont val="B Nazanin"/>
        <charset val="178"/>
      </rPr>
      <t>بیمار</t>
    </r>
  </si>
  <si>
    <t>بسته خدمات و مراقبت پرستاری مراکز جراحی محدود به ازای هر بیمار</t>
  </si>
  <si>
    <r>
      <rPr>
        <sz val="12"/>
        <color rgb="FF000000"/>
        <rFont val="B Nazanin"/>
        <charset val="178"/>
      </rPr>
      <t xml:space="preserve">بسته خدمات و مراقبت پرستاری به ازای هر ده دقیقه عمل جراحی در اتاق عمل پیوند شامل پیوند کلیه، کبد، روده، پانکراس </t>
    </r>
    <r>
      <rPr>
        <sz val="12"/>
        <color rgb="FF000000"/>
        <rFont val="Calibri"/>
        <family val="2"/>
        <charset val="1"/>
      </rPr>
      <t>(</t>
    </r>
    <r>
      <rPr>
        <sz val="12"/>
        <color rgb="FF000000"/>
        <rFont val="B Nazanin"/>
        <charset val="178"/>
      </rPr>
      <t>زمان عمل جراحی گزارش شده توسط جراح به علاوه پانزده دقیقه قبل و پانزده دقیقه بعد از عمل جراحی</t>
    </r>
    <r>
      <rPr>
        <sz val="12"/>
        <color rgb="FF000000"/>
        <rFont val="Calibri"/>
        <family val="2"/>
        <charset val="1"/>
      </rPr>
      <t>)</t>
    </r>
  </si>
  <si>
    <r>
      <rPr>
        <sz val="12"/>
        <color rgb="FF000000"/>
        <rFont val="B Nazanin"/>
        <charset val="178"/>
      </rPr>
      <t>درمان نگهدارنده با متادون (</t>
    </r>
    <r>
      <rPr>
        <sz val="12"/>
        <color rgb="FF000000"/>
        <rFont val="Calibri"/>
        <family val="2"/>
        <charset val="1"/>
      </rPr>
      <t>MMT)، (با احتساب هزینه دارو)</t>
    </r>
  </si>
  <si>
    <r>
      <rPr>
        <sz val="12"/>
        <color rgb="FF000000"/>
        <rFont val="B Nazanin"/>
        <charset val="178"/>
      </rPr>
      <t>درمان نگهدارنده با تنتور اپيوم (</t>
    </r>
    <r>
      <rPr>
        <sz val="12"/>
        <color rgb="FF000000"/>
        <rFont val="Calibri"/>
        <family val="2"/>
        <charset val="1"/>
      </rPr>
      <t xml:space="preserve">OPT) با روان درمانی (بدون احتساب هزینه دارو) </t>
    </r>
  </si>
  <si>
    <r>
      <rPr>
        <sz val="12"/>
        <color rgb="FF000000"/>
        <rFont val="B Nazanin"/>
        <charset val="178"/>
      </rPr>
      <t>درمان نگهدارنده با تنتور اپيوم (</t>
    </r>
    <r>
      <rPr>
        <sz val="12"/>
        <color rgb="FF000000"/>
        <rFont val="Calibri"/>
        <family val="2"/>
        <charset val="1"/>
      </rPr>
      <t xml:space="preserve">OPT) بدون روان درمانی (بدون احتساب هزینه دارو) </t>
    </r>
  </si>
  <si>
    <r>
      <rPr>
        <sz val="12"/>
        <color rgb="FF000000"/>
        <rFont val="B Nazanin"/>
        <charset val="178"/>
      </rPr>
      <t xml:space="preserve">درمان </t>
    </r>
    <r>
      <rPr>
        <sz val="12"/>
        <color rgb="FF000000"/>
        <rFont val="Calibri"/>
        <family val="2"/>
        <charset val="1"/>
      </rPr>
      <t>BMT (بدون احتساب هزینه دارو)</t>
    </r>
  </si>
  <si>
    <r>
      <rPr>
        <sz val="12"/>
        <color rgb="FF000000"/>
        <rFont val="B Nazanin"/>
        <charset val="178"/>
      </rPr>
      <t xml:space="preserve">سم زدائي با بوپرونورفين </t>
    </r>
    <r>
      <rPr>
        <sz val="12"/>
        <color rgb="FF000000"/>
        <rFont val="Calibri"/>
        <family val="2"/>
        <charset val="1"/>
      </rPr>
      <t>(</t>
    </r>
    <r>
      <rPr>
        <sz val="12"/>
        <color rgb="FF000000"/>
        <rFont val="B Nazanin"/>
        <charset val="178"/>
      </rPr>
      <t>بدون احتساب هزینه دارو</t>
    </r>
    <r>
      <rPr>
        <sz val="12"/>
        <color rgb="FF000000"/>
        <rFont val="Calibri"/>
        <family val="2"/>
        <charset val="1"/>
      </rPr>
      <t>)</t>
    </r>
  </si>
  <si>
    <r>
      <rPr>
        <sz val="12"/>
        <color rgb="FF000000"/>
        <rFont val="B Nazanin"/>
        <charset val="178"/>
      </rPr>
      <t xml:space="preserve">سم زدائي با كلونيدين  </t>
    </r>
    <r>
      <rPr>
        <sz val="12"/>
        <color rgb="FF000000"/>
        <rFont val="Calibri"/>
        <family val="2"/>
        <charset val="1"/>
      </rPr>
      <t>(</t>
    </r>
    <r>
      <rPr>
        <sz val="12"/>
        <color rgb="FF000000"/>
        <rFont val="B Nazanin"/>
        <charset val="178"/>
      </rPr>
      <t>بدون احتساب هزینه دارو</t>
    </r>
    <r>
      <rPr>
        <sz val="12"/>
        <color rgb="FF000000"/>
        <rFont val="Calibri"/>
        <family val="2"/>
        <charset val="1"/>
      </rPr>
      <t>)</t>
    </r>
  </si>
  <si>
    <r>
      <rPr>
        <sz val="12"/>
        <color rgb="FF000000"/>
        <rFont val="B Nazanin"/>
        <charset val="178"/>
      </rPr>
      <t xml:space="preserve">درمان نگهدارنده با نالتروكسون </t>
    </r>
    <r>
      <rPr>
        <sz val="12"/>
        <color rgb="FF000000"/>
        <rFont val="Calibri"/>
        <family val="2"/>
        <charset val="1"/>
      </rPr>
      <t>(</t>
    </r>
    <r>
      <rPr>
        <sz val="12"/>
        <color rgb="FF000000"/>
        <rFont val="B Nazanin"/>
        <charset val="178"/>
      </rPr>
      <t>بدون احتساب هزینه دارو</t>
    </r>
    <r>
      <rPr>
        <sz val="12"/>
        <color rgb="FF000000"/>
        <rFont val="Calibri"/>
        <family val="2"/>
        <charset val="1"/>
      </rPr>
      <t>)</t>
    </r>
  </si>
  <si>
    <r>
      <rPr>
        <sz val="12"/>
        <color rgb="FF000000"/>
        <rFont val="B Nazanin"/>
        <charset val="178"/>
      </rPr>
      <t>مداخلات روان شناختي فردی</t>
    </r>
    <r>
      <rPr>
        <sz val="12"/>
        <color rgb="FF000000"/>
        <rFont val="Calibri"/>
        <family val="2"/>
        <charset val="1"/>
      </rPr>
      <t>(</t>
    </r>
    <r>
      <rPr>
        <sz val="12"/>
        <color rgb="FF000000"/>
        <rFont val="B Nazanin"/>
        <charset val="178"/>
      </rPr>
      <t>برمبناي الگوی ماتريكس</t>
    </r>
    <r>
      <rPr>
        <sz val="12"/>
        <color rgb="FF000000"/>
        <rFont val="Calibri"/>
        <family val="2"/>
        <charset val="1"/>
      </rPr>
      <t xml:space="preserve">) </t>
    </r>
    <r>
      <rPr>
        <sz val="12"/>
        <color rgb="FF000000"/>
        <rFont val="B Nazanin"/>
        <charset val="178"/>
      </rPr>
      <t xml:space="preserve">به ازاي هر جلسه حداقل </t>
    </r>
    <r>
      <rPr>
        <sz val="12"/>
        <color rgb="FF000000"/>
        <rFont val="Calibri"/>
        <family val="2"/>
        <charset val="1"/>
      </rPr>
      <t xml:space="preserve">45 </t>
    </r>
    <r>
      <rPr>
        <sz val="12"/>
        <color rgb="FF000000"/>
        <rFont val="B Nazanin"/>
        <charset val="178"/>
      </rPr>
      <t>دقيقه</t>
    </r>
  </si>
  <si>
    <r>
      <rPr>
        <sz val="12"/>
        <color rgb="FF000000"/>
        <rFont val="B Nazanin"/>
        <charset val="178"/>
      </rPr>
      <t>مداخلات روان شناختي گروهی</t>
    </r>
    <r>
      <rPr>
        <sz val="12"/>
        <color rgb="FF000000"/>
        <rFont val="Calibri"/>
        <family val="2"/>
        <charset val="1"/>
      </rPr>
      <t>(</t>
    </r>
    <r>
      <rPr>
        <sz val="12"/>
        <color rgb="FF000000"/>
        <rFont val="B Nazanin"/>
        <charset val="178"/>
      </rPr>
      <t>برمبناي الگوی ماتريكس</t>
    </r>
    <r>
      <rPr>
        <sz val="12"/>
        <color rgb="FF000000"/>
        <rFont val="Calibri"/>
        <family val="2"/>
        <charset val="1"/>
      </rPr>
      <t xml:space="preserve">) </t>
    </r>
    <r>
      <rPr>
        <sz val="12"/>
        <color rgb="FF000000"/>
        <rFont val="B Nazanin"/>
        <charset val="178"/>
      </rPr>
      <t xml:space="preserve">به ازاي هر جلسه تا يك ساعت </t>
    </r>
    <r>
      <rPr>
        <sz val="12"/>
        <color rgb="FF000000"/>
        <rFont val="Calibri"/>
        <family val="2"/>
        <charset val="1"/>
      </rPr>
      <t>(</t>
    </r>
    <r>
      <rPr>
        <sz val="12"/>
        <color rgb="FF000000"/>
        <rFont val="B Nazanin"/>
        <charset val="178"/>
      </rPr>
      <t>به ازاي هر نفر</t>
    </r>
    <r>
      <rPr>
        <sz val="12"/>
        <color rgb="FF000000"/>
        <rFont val="Calibri"/>
        <family val="2"/>
        <charset val="1"/>
      </rPr>
      <t>)</t>
    </r>
  </si>
  <si>
    <r>
      <rPr>
        <sz val="12"/>
        <color rgb="FF000000"/>
        <rFont val="B Nazanin"/>
        <charset val="178"/>
      </rPr>
      <t xml:space="preserve">هزینه فعالیت و ارائه خدمات درمان مراکز اجتماع درمان مدار </t>
    </r>
    <r>
      <rPr>
        <sz val="12"/>
        <color rgb="FF000000"/>
        <rFont val="Calibri"/>
        <family val="2"/>
        <charset val="1"/>
      </rPr>
      <t>TC (</t>
    </r>
    <r>
      <rPr>
        <sz val="12"/>
        <color rgb="FF000000"/>
        <rFont val="B Nazanin"/>
        <charset val="178"/>
      </rPr>
      <t xml:space="preserve">با ظرفیت </t>
    </r>
    <r>
      <rPr>
        <sz val="12"/>
        <color rgb="FF000000"/>
        <rFont val="Calibri"/>
        <family val="2"/>
        <charset val="1"/>
      </rPr>
      <t xml:space="preserve">30 </t>
    </r>
    <r>
      <rPr>
        <sz val="12"/>
        <color rgb="FF000000"/>
        <rFont val="B Nazanin"/>
        <charset val="178"/>
      </rPr>
      <t>نفر مقیم</t>
    </r>
    <r>
      <rPr>
        <sz val="12"/>
        <color rgb="FF000000"/>
        <rFont val="Calibri"/>
        <family val="2"/>
        <charset val="1"/>
      </rPr>
      <t>)</t>
    </r>
  </si>
  <si>
    <r>
      <rPr>
        <sz val="12"/>
        <color rgb="FF000000"/>
        <rFont val="B Nazanin"/>
        <charset val="178"/>
      </rPr>
      <t xml:space="preserve">هزینه فعالیت و ارائه خدمات درمانی مراکز اقامتی میان مدت درمان وابستگی به مواد با ظرفیت </t>
    </r>
    <r>
      <rPr>
        <sz val="12"/>
        <color rgb="FF000000"/>
        <rFont val="Calibri"/>
        <family val="2"/>
        <charset val="1"/>
      </rPr>
      <t xml:space="preserve">60 </t>
    </r>
    <r>
      <rPr>
        <sz val="12"/>
        <color rgb="FF000000"/>
        <rFont val="B Nazanin"/>
        <charset val="178"/>
      </rPr>
      <t xml:space="preserve">نفر برای یک دوره </t>
    </r>
    <r>
      <rPr>
        <sz val="12"/>
        <color rgb="FF000000"/>
        <rFont val="Calibri"/>
        <family val="2"/>
        <charset val="1"/>
      </rPr>
      <t xml:space="preserve">30 </t>
    </r>
    <r>
      <rPr>
        <sz val="12"/>
        <color rgb="FF000000"/>
        <rFont val="B Nazanin"/>
        <charset val="178"/>
      </rPr>
      <t>روزه</t>
    </r>
  </si>
  <si>
    <r>
      <rPr>
        <sz val="12"/>
        <color rgb="FF000000"/>
        <rFont val="B Nazanin"/>
        <charset val="178"/>
      </rPr>
      <t xml:space="preserve">تعرفه ارائه خدمت در بانک شیر مادر جهت نوزادان بر اساس استانداردهای ابلاغی وزارت بهداشت، درمان و آموزش پزشکی در بخش‌های مراقبت ویژه نوزادان و نوزادان بیمار سطح دوم به ازای هر </t>
    </r>
    <r>
      <rPr>
        <sz val="12"/>
        <color rgb="FF000000"/>
        <rFont val="Calibri"/>
        <family val="2"/>
        <charset val="1"/>
      </rPr>
      <t xml:space="preserve">100 </t>
    </r>
    <r>
      <rPr>
        <sz val="12"/>
        <color rgb="FF000000"/>
        <rFont val="B Nazanin"/>
        <charset val="178"/>
      </rPr>
      <t>سی سی شیر</t>
    </r>
  </si>
  <si>
    <r>
      <rPr>
        <sz val="12"/>
        <color rgb="FF000000"/>
        <rFont val="B Nazanin"/>
        <charset val="178"/>
      </rPr>
      <t>پایش و ارزیابی بیمار شامل</t>
    </r>
    <r>
      <rPr>
        <sz val="12"/>
        <color rgb="FF000000"/>
        <rFont val="Calibri"/>
        <family val="2"/>
        <charset val="1"/>
      </rPr>
      <t xml:space="preserve">: </t>
    </r>
    <r>
      <rPr>
        <sz val="12"/>
        <color rgb="FF000000"/>
        <rFont val="B Nazanin"/>
        <charset val="178"/>
      </rPr>
      <t xml:space="preserve">گرفتن فشارخون و کنترل علائم حیاتی شامل پالس اکسیمتری برای اشباع اکسیژن، غیرتهاجمی؛ </t>
    </r>
    <r>
      <rPr>
        <sz val="12"/>
        <color rgb="FF000000"/>
        <rFont val="Calibri"/>
        <family val="2"/>
        <charset val="1"/>
      </rPr>
      <t>(</t>
    </r>
    <r>
      <rPr>
        <sz val="12"/>
        <color rgb="FF000000"/>
        <rFont val="B Nazanin"/>
        <charset val="178"/>
      </rPr>
      <t>یک یا چند بار در یک بار مراجعه</t>
    </r>
    <r>
      <rPr>
        <sz val="12"/>
        <color rgb="FF000000"/>
        <rFont val="Calibri"/>
        <family val="2"/>
        <charset val="1"/>
      </rPr>
      <t xml:space="preserve">) </t>
    </r>
    <r>
      <rPr>
        <sz val="12"/>
        <color rgb="FF000000"/>
        <rFont val="B Nazanin"/>
        <charset val="178"/>
      </rPr>
      <t xml:space="preserve">یا حضور در بالین بیمار </t>
    </r>
    <r>
      <rPr>
        <sz val="12"/>
        <color rgb="FF000000"/>
        <rFont val="Calibri"/>
        <family val="2"/>
        <charset val="1"/>
      </rPr>
      <t xml:space="preserve">/ </t>
    </r>
    <r>
      <rPr>
        <sz val="12"/>
        <color rgb="FF000000"/>
        <rFont val="B Nazanin"/>
        <charset val="178"/>
      </rPr>
      <t>مددجو در مواقع انتقال از بیمارستان و مراکز درمانی به منزل و بالعکس</t>
    </r>
    <r>
      <rPr>
        <sz val="12"/>
        <color rgb="FF000000"/>
        <rFont val="Calibri"/>
        <family val="2"/>
        <charset val="1"/>
      </rPr>
      <t xml:space="preserve">. </t>
    </r>
    <r>
      <rPr>
        <sz val="12"/>
        <color rgb="FF000000"/>
        <rFont val="B Nazanin"/>
        <charset val="178"/>
      </rPr>
      <t>این کد در هر شبانه روز یک بار قابل محاسبه و پرداخت است</t>
    </r>
    <r>
      <rPr>
        <sz val="12"/>
        <color rgb="FF000000"/>
        <rFont val="Calibri"/>
        <family val="2"/>
        <charset val="1"/>
      </rPr>
      <t>.</t>
    </r>
  </si>
  <si>
    <r>
      <rPr>
        <sz val="12"/>
        <color rgb="FF000000"/>
        <rFont val="B Nazanin"/>
        <charset val="178"/>
      </rPr>
      <t>کنترل علائم حیاتی مجدد. 
این کد همزمان با  کد (</t>
    </r>
    <r>
      <rPr>
        <sz val="12"/>
        <color rgb="FF000000"/>
        <rFont val="Calibri"/>
        <family val="2"/>
        <charset val="1"/>
      </rPr>
      <t>960010)  قابل محاسبه و اخذ نمی‌باشد.</t>
    </r>
  </si>
  <si>
    <t>تنظیم دستگاه مراقبت‌های ویژه و آموزش به بیمار</t>
  </si>
  <si>
    <r>
      <rPr>
        <sz val="12"/>
        <color rgb="FF000000"/>
        <rFont val="B Nazanin"/>
        <charset val="178"/>
      </rPr>
      <t xml:space="preserve">انجام </t>
    </r>
    <r>
      <rPr>
        <sz val="12"/>
        <color rgb="FF000000"/>
        <rFont val="Calibri"/>
        <family val="2"/>
        <charset val="1"/>
      </rPr>
      <t xml:space="preserve">(ECG) </t>
    </r>
    <r>
      <rPr>
        <sz val="12"/>
        <color rgb="FF000000"/>
        <rFont val="B Nazanin"/>
        <charset val="178"/>
      </rPr>
      <t>برای بیمار</t>
    </r>
  </si>
  <si>
    <r>
      <rPr>
        <sz val="12"/>
        <color rgb="FF000000"/>
        <rFont val="B Nazanin"/>
        <charset val="178"/>
      </rPr>
      <t xml:space="preserve">کشیدن بخیه تا </t>
    </r>
    <r>
      <rPr>
        <sz val="12"/>
        <color rgb="FF000000"/>
        <rFont val="Calibri"/>
        <family val="2"/>
        <charset val="1"/>
      </rPr>
      <t xml:space="preserve">(10) </t>
    </r>
    <r>
      <rPr>
        <sz val="12"/>
        <color rgb="FF000000"/>
        <rFont val="B Nazanin"/>
        <charset val="178"/>
      </rPr>
      <t xml:space="preserve">گره </t>
    </r>
  </si>
  <si>
    <r>
      <rPr>
        <sz val="12"/>
        <color rgb="FF000000"/>
        <rFont val="B Nazanin"/>
        <charset val="178"/>
      </rPr>
      <t xml:space="preserve">کشیدن بخیه بیش از </t>
    </r>
    <r>
      <rPr>
        <sz val="12"/>
        <color rgb="FF000000"/>
        <rFont val="Calibri"/>
        <family val="2"/>
        <charset val="1"/>
      </rPr>
      <t xml:space="preserve">(10) </t>
    </r>
    <r>
      <rPr>
        <sz val="12"/>
        <color rgb="FF000000"/>
        <rFont val="B Nazanin"/>
        <charset val="178"/>
      </rPr>
      <t>گره</t>
    </r>
  </si>
  <si>
    <r>
      <rPr>
        <sz val="12"/>
        <color rgb="FF000000"/>
        <rFont val="B Nazanin"/>
        <charset val="178"/>
      </rPr>
      <t xml:space="preserve">تعویض پانسمان تا </t>
    </r>
    <r>
      <rPr>
        <sz val="12"/>
        <color rgb="FF000000"/>
        <rFont val="Calibri"/>
        <family val="2"/>
        <charset val="1"/>
      </rPr>
      <t xml:space="preserve">(20) </t>
    </r>
    <r>
      <rPr>
        <sz val="12"/>
        <color rgb="FF000000"/>
        <rFont val="B Nazanin"/>
        <charset val="178"/>
      </rPr>
      <t>سانتی‌متر</t>
    </r>
  </si>
  <si>
    <r>
      <rPr>
        <sz val="12"/>
        <color rgb="FF000000"/>
        <rFont val="B Nazanin"/>
        <charset val="178"/>
      </rPr>
      <t xml:space="preserve">تعویض پانسمان بیش از </t>
    </r>
    <r>
      <rPr>
        <sz val="12"/>
        <color rgb="FF000000"/>
        <rFont val="Calibri"/>
        <family val="2"/>
        <charset val="1"/>
      </rPr>
      <t xml:space="preserve">(20) </t>
    </r>
    <r>
      <rPr>
        <sz val="12"/>
        <color rgb="FF000000"/>
        <rFont val="B Nazanin"/>
        <charset val="178"/>
      </rPr>
      <t xml:space="preserve">سانتی‌متر </t>
    </r>
  </si>
  <si>
    <t>پانسمان یا تعویض پانسمان در بیماران دارای زخم بستر سطح یک برای یک ناحیه</t>
  </si>
  <si>
    <t>پانسمان یا تعویض پانسمان در بیماران دارای زخم بستر سطح یک به ازای هر ناحیه اضافه</t>
  </si>
  <si>
    <t>پانسمان یا تعویض پانسمان در بیماران دارای زخم بستر سطح دو برای یک ناحیه</t>
  </si>
  <si>
    <t>پانسمان یا تعویض پانسمان در بیماران دارای زخم بستر سطح دو به ازای هر ناحیه اضافه</t>
  </si>
  <si>
    <r>
      <rPr>
        <sz val="12"/>
        <color rgb="FF000000"/>
        <rFont val="B Nazanin"/>
        <charset val="178"/>
      </rPr>
      <t xml:space="preserve">پانسمان یا تعویض پانسمان در بیماران دارای زخم بستر سطح سه برای یک ناحیه </t>
    </r>
    <r>
      <rPr>
        <sz val="12"/>
        <color rgb="FF000000"/>
        <rFont val="Calibri"/>
        <family val="2"/>
        <charset val="1"/>
      </rPr>
      <t>(</t>
    </r>
    <r>
      <rPr>
        <sz val="12"/>
        <color rgb="FF000000"/>
        <rFont val="B Nazanin"/>
        <charset val="178"/>
      </rPr>
      <t>در صورت نیاز به جراحی در صلاحیت انجام توسط پرستار نمی‌باشد</t>
    </r>
    <r>
      <rPr>
        <sz val="12"/>
        <color rgb="FF000000"/>
        <rFont val="Calibri"/>
        <family val="2"/>
        <charset val="1"/>
      </rPr>
      <t>)</t>
    </r>
  </si>
  <si>
    <r>
      <rPr>
        <sz val="12"/>
        <color rgb="FF000000"/>
        <rFont val="B Nazanin"/>
        <charset val="178"/>
      </rPr>
      <t xml:space="preserve">پانسمان یا تعویض پانسمان در بیماران دارای زخم بستر سطح سه به ازای هر ناحیه اضافه </t>
    </r>
    <r>
      <rPr>
        <sz val="12"/>
        <color rgb="FF000000"/>
        <rFont val="Calibri"/>
        <family val="2"/>
        <charset val="1"/>
      </rPr>
      <t>(</t>
    </r>
    <r>
      <rPr>
        <sz val="12"/>
        <color rgb="FF000000"/>
        <rFont val="B Nazanin"/>
        <charset val="178"/>
      </rPr>
      <t>در صورت نیاز به جراحی در صلاحیت انجام توسط  پرستار نمی‌باشد</t>
    </r>
    <r>
      <rPr>
        <sz val="12"/>
        <color rgb="FF000000"/>
        <rFont val="Calibri"/>
        <family val="2"/>
        <charset val="1"/>
      </rPr>
      <t>)</t>
    </r>
  </si>
  <si>
    <r>
      <rPr>
        <sz val="12"/>
        <color rgb="FF000000"/>
        <rFont val="B Nazanin"/>
        <charset val="178"/>
      </rPr>
      <t xml:space="preserve">پانسمان در موارد سوختگی درجه دو </t>
    </r>
    <r>
      <rPr>
        <sz val="12"/>
        <color rgb="FF000000"/>
        <rFont val="Calibri"/>
        <family val="2"/>
        <charset val="1"/>
      </rPr>
      <t>(</t>
    </r>
    <r>
      <rPr>
        <sz val="12"/>
        <color rgb="FF000000"/>
        <rFont val="B Nazanin"/>
        <charset val="178"/>
      </rPr>
      <t xml:space="preserve">تا بیست و پنج درصد </t>
    </r>
    <r>
      <rPr>
        <sz val="12"/>
        <color rgb="FF000000"/>
        <rFont val="Calibri"/>
        <family val="2"/>
        <charset val="1"/>
      </rPr>
      <t xml:space="preserve">(25%) </t>
    </r>
    <r>
      <rPr>
        <sz val="12"/>
        <color rgb="FF000000"/>
        <rFont val="B Nazanin"/>
        <charset val="178"/>
      </rPr>
      <t>سوختگی</t>
    </r>
    <r>
      <rPr>
        <sz val="12"/>
        <color rgb="FF000000"/>
        <rFont val="Calibri"/>
        <family val="2"/>
        <charset val="1"/>
      </rPr>
      <t>)</t>
    </r>
  </si>
  <si>
    <r>
      <rPr>
        <sz val="12"/>
        <color rgb="FF000000"/>
        <rFont val="B Nazanin"/>
        <charset val="178"/>
      </rPr>
      <t xml:space="preserve">پانسمان زخم پاي ديابتي سطح </t>
    </r>
    <r>
      <rPr>
        <sz val="12"/>
        <color rgb="FF000000"/>
        <rFont val="Calibri"/>
        <family val="2"/>
        <charset val="1"/>
      </rPr>
      <t>1 (</t>
    </r>
    <r>
      <rPr>
        <sz val="12"/>
        <color rgb="FF000000"/>
        <rFont val="B Nazanin"/>
        <charset val="178"/>
      </rPr>
      <t>درجه بندی زخم با تائید پزشک معالج می‌باشد</t>
    </r>
    <r>
      <rPr>
        <sz val="12"/>
        <color rgb="FF000000"/>
        <rFont val="Calibri"/>
        <family val="2"/>
        <charset val="1"/>
      </rPr>
      <t>.)</t>
    </r>
  </si>
  <si>
    <r>
      <rPr>
        <sz val="12"/>
        <color rgb="FF000000"/>
        <rFont val="B Nazanin"/>
        <charset val="178"/>
      </rPr>
      <t xml:space="preserve">پانسمان زخم پاي ديابتي سطح </t>
    </r>
    <r>
      <rPr>
        <sz val="12"/>
        <color rgb="FF000000"/>
        <rFont val="Calibri"/>
        <family val="2"/>
        <charset val="1"/>
      </rPr>
      <t>2 (</t>
    </r>
    <r>
      <rPr>
        <sz val="12"/>
        <color rgb="FF000000"/>
        <rFont val="B Nazanin"/>
        <charset val="178"/>
      </rPr>
      <t>درجه بندی زخم با تائید پزشک معالج می‌باشد</t>
    </r>
    <r>
      <rPr>
        <sz val="12"/>
        <color rgb="FF000000"/>
        <rFont val="Calibri"/>
        <family val="2"/>
        <charset val="1"/>
      </rPr>
      <t>.)</t>
    </r>
  </si>
  <si>
    <r>
      <rPr>
        <sz val="12"/>
        <color rgb="FF000000"/>
        <rFont val="B Nazanin"/>
        <charset val="178"/>
      </rPr>
      <t xml:space="preserve">پانسمان زخم پاي ديابتي سطح </t>
    </r>
    <r>
      <rPr>
        <sz val="12"/>
        <color rgb="FF000000"/>
        <rFont val="Calibri"/>
        <family val="2"/>
        <charset val="1"/>
      </rPr>
      <t>3 (</t>
    </r>
    <r>
      <rPr>
        <sz val="12"/>
        <color rgb="FF000000"/>
        <rFont val="B Nazanin"/>
        <charset val="178"/>
      </rPr>
      <t>درجه بندی زخم با تائید پزشک معالج می‌باشد</t>
    </r>
    <r>
      <rPr>
        <sz val="12"/>
        <color rgb="FF000000"/>
        <rFont val="Calibri"/>
        <family val="2"/>
        <charset val="1"/>
      </rPr>
      <t>.)</t>
    </r>
  </si>
  <si>
    <r>
      <rPr>
        <sz val="12"/>
        <color rgb="FF000000"/>
        <rFont val="B Nazanin"/>
        <charset val="178"/>
      </rPr>
      <t xml:space="preserve"> دبریدمان سطحی و پانسمان زخم بستر سطح </t>
    </r>
    <r>
      <rPr>
        <sz val="12"/>
        <color rgb="FF000000"/>
        <rFont val="Calibri"/>
        <family val="2"/>
        <charset val="1"/>
      </rPr>
      <t xml:space="preserve">2 </t>
    </r>
    <r>
      <rPr>
        <sz val="12"/>
        <color rgb="FF000000"/>
        <rFont val="B Nazanin"/>
        <charset val="178"/>
      </rPr>
      <t>برای یک ناحیه</t>
    </r>
  </si>
  <si>
    <r>
      <rPr>
        <sz val="12"/>
        <color rgb="FF000000"/>
        <rFont val="B Nazanin"/>
        <charset val="178"/>
      </rPr>
      <t xml:space="preserve"> دبریدمان سطحی و پانسمان زخم بستر سطح </t>
    </r>
    <r>
      <rPr>
        <sz val="12"/>
        <color rgb="FF000000"/>
        <rFont val="Calibri"/>
        <family val="2"/>
        <charset val="1"/>
      </rPr>
      <t xml:space="preserve">2 </t>
    </r>
    <r>
      <rPr>
        <sz val="12"/>
        <color rgb="FF000000"/>
        <rFont val="B Nazanin"/>
        <charset val="178"/>
      </rPr>
      <t>به ازای هر ناحیه اضافه</t>
    </r>
  </si>
  <si>
    <r>
      <rPr>
        <sz val="12"/>
        <color rgb="FF000000"/>
        <rFont val="B Nazanin"/>
        <charset val="178"/>
      </rPr>
      <t xml:space="preserve"> دبریدمان سطحی و پانسمان زخم بستر سطح </t>
    </r>
    <r>
      <rPr>
        <sz val="12"/>
        <color rgb="FF000000"/>
        <rFont val="Calibri"/>
        <family val="2"/>
        <charset val="1"/>
      </rPr>
      <t xml:space="preserve">3 </t>
    </r>
    <r>
      <rPr>
        <sz val="12"/>
        <color rgb="FF000000"/>
        <rFont val="B Nazanin"/>
        <charset val="178"/>
      </rPr>
      <t xml:space="preserve">برای یک ناحیه </t>
    </r>
    <r>
      <rPr>
        <sz val="12"/>
        <color rgb="FF000000"/>
        <rFont val="Calibri"/>
        <family val="2"/>
        <charset val="1"/>
      </rPr>
      <t>(</t>
    </r>
    <r>
      <rPr>
        <sz val="12"/>
        <color rgb="FF000000"/>
        <rFont val="B Nazanin"/>
        <charset val="178"/>
      </rPr>
      <t>در صورت نیاز به جراحی در صلاحیت انجام توسط پرستار نمی‌باشد</t>
    </r>
    <r>
      <rPr>
        <sz val="12"/>
        <color rgb="FF000000"/>
        <rFont val="Calibri"/>
        <family val="2"/>
        <charset val="1"/>
      </rPr>
      <t>)</t>
    </r>
  </si>
  <si>
    <r>
      <rPr>
        <sz val="12"/>
        <color rgb="FF000000"/>
        <rFont val="B Nazanin"/>
        <charset val="178"/>
      </rPr>
      <t xml:space="preserve"> دبریدمان سطحی و پانسمان زخم بستر سطح </t>
    </r>
    <r>
      <rPr>
        <sz val="12"/>
        <color rgb="FF000000"/>
        <rFont val="Calibri"/>
        <family val="2"/>
        <charset val="1"/>
      </rPr>
      <t xml:space="preserve">3 </t>
    </r>
    <r>
      <rPr>
        <sz val="12"/>
        <color rgb="FF000000"/>
        <rFont val="B Nazanin"/>
        <charset val="178"/>
      </rPr>
      <t xml:space="preserve">به ازای هر ناحیه اضافه </t>
    </r>
    <r>
      <rPr>
        <sz val="12"/>
        <color rgb="FF000000"/>
        <rFont val="Calibri"/>
        <family val="2"/>
        <charset val="1"/>
      </rPr>
      <t>(</t>
    </r>
    <r>
      <rPr>
        <sz val="12"/>
        <color rgb="FF000000"/>
        <rFont val="B Nazanin"/>
        <charset val="178"/>
      </rPr>
      <t>در صورت نیاز به جراحی در صلاحیت انجام توسط  پرستار نمی‌باشد</t>
    </r>
    <r>
      <rPr>
        <sz val="12"/>
        <color rgb="FF000000"/>
        <rFont val="Calibri"/>
        <family val="2"/>
        <charset val="1"/>
      </rPr>
      <t>)</t>
    </r>
  </si>
  <si>
    <r>
      <rPr>
        <sz val="12"/>
        <color rgb="FF000000"/>
        <rFont val="B Nazanin"/>
        <charset val="178"/>
      </rPr>
      <t xml:space="preserve">کوتاه کردن </t>
    </r>
    <r>
      <rPr>
        <sz val="12"/>
        <color rgb="FF000000"/>
        <rFont val="Calibri"/>
        <family val="2"/>
        <charset val="1"/>
      </rPr>
      <t xml:space="preserve">(trimming) </t>
    </r>
    <r>
      <rPr>
        <sz val="12"/>
        <color rgb="FF000000"/>
        <rFont val="B Nazanin"/>
        <charset val="178"/>
      </rPr>
      <t xml:space="preserve">ناخن دیستروفیک برای اهداف درمانی </t>
    </r>
    <r>
      <rPr>
        <sz val="12"/>
        <color rgb="FF000000"/>
        <rFont val="Calibri"/>
        <family val="2"/>
        <charset val="1"/>
      </rPr>
      <t>(</t>
    </r>
    <r>
      <rPr>
        <sz val="12"/>
        <color rgb="FF000000"/>
        <rFont val="B Nazanin"/>
        <charset val="178"/>
      </rPr>
      <t xml:space="preserve">مانند بیمار </t>
    </r>
    <r>
      <rPr>
        <sz val="12"/>
        <color rgb="FF000000"/>
        <rFont val="Calibri"/>
        <family val="2"/>
        <charset val="1"/>
      </rPr>
      <t xml:space="preserve">/ </t>
    </r>
    <r>
      <rPr>
        <sz val="12"/>
        <color rgb="FF000000"/>
        <rFont val="B Nazanin"/>
        <charset val="178"/>
      </rPr>
      <t>مددجویان دیابتیک</t>
    </r>
    <r>
      <rPr>
        <sz val="12"/>
        <color rgb="FF000000"/>
        <rFont val="Calibri"/>
        <family val="2"/>
        <charset val="1"/>
      </rPr>
      <t>)</t>
    </r>
    <r>
      <rPr>
        <sz val="12"/>
        <color rgb="FF000000"/>
        <rFont val="B Nazanin"/>
        <charset val="178"/>
      </rPr>
      <t xml:space="preserve">؛ هر تعداد </t>
    </r>
  </si>
  <si>
    <t>باز کردن، برداشتن یا دو نیم کردن گچ</t>
  </si>
  <si>
    <r>
      <rPr>
        <sz val="12"/>
        <color rgb="FF000000"/>
        <rFont val="B Nazanin"/>
        <charset val="178"/>
      </rPr>
      <t xml:space="preserve">مراقبت از استوما </t>
    </r>
    <r>
      <rPr>
        <sz val="12"/>
        <color rgb="FF000000"/>
        <rFont val="Calibri"/>
        <family val="2"/>
        <charset val="1"/>
      </rPr>
      <t>(</t>
    </r>
    <r>
      <rPr>
        <sz val="12"/>
        <color rgb="FF000000"/>
        <rFont val="B Nazanin"/>
        <charset val="178"/>
      </rPr>
      <t>کیسه گذاری، شستشو، پانسمان و تعویض</t>
    </r>
    <r>
      <rPr>
        <sz val="12"/>
        <color rgb="FF000000"/>
        <rFont val="Calibri"/>
        <family val="2"/>
        <charset val="1"/>
      </rPr>
      <t>)</t>
    </r>
  </si>
  <si>
    <t xml:space="preserve">شستشوی ساده مثانه </t>
  </si>
  <si>
    <r>
      <rPr>
        <sz val="12"/>
        <color rgb="FF000000"/>
        <rFont val="B Nazanin"/>
        <charset val="178"/>
      </rPr>
      <t xml:space="preserve">تعویض کاتتر یا سوند مثانه </t>
    </r>
    <r>
      <rPr>
        <sz val="12"/>
        <color rgb="FF000000"/>
        <rFont val="Calibri"/>
        <family val="2"/>
        <charset val="1"/>
      </rPr>
      <t>(Foley) (</t>
    </r>
    <r>
      <rPr>
        <sz val="12"/>
        <color rgb="FF000000"/>
        <rFont val="B Nazanin"/>
        <charset val="178"/>
      </rPr>
      <t>شامل هزینه‌های مصرفی، سوند فولی و ست ارائه خدمت</t>
    </r>
    <r>
      <rPr>
        <sz val="12"/>
        <color rgb="FF000000"/>
        <rFont val="Calibri"/>
        <family val="2"/>
        <charset val="1"/>
      </rPr>
      <t>)</t>
    </r>
  </si>
  <si>
    <t>خارج کردن سوند ادراری یا فولی</t>
  </si>
  <si>
    <r>
      <rPr>
        <sz val="12"/>
        <color rgb="FF000000"/>
        <rFont val="B Nazanin"/>
        <charset val="178"/>
      </rPr>
      <t xml:space="preserve">گذاشتن کاندوم شیت </t>
    </r>
    <r>
      <rPr>
        <sz val="12"/>
        <color rgb="FF000000"/>
        <rFont val="Calibri"/>
        <family val="2"/>
        <charset val="1"/>
      </rPr>
      <t>(</t>
    </r>
    <r>
      <rPr>
        <sz val="12"/>
        <color rgb="FF000000"/>
        <rFont val="B Nazanin"/>
        <charset val="178"/>
      </rPr>
      <t>کاندوم سوند</t>
    </r>
    <r>
      <rPr>
        <sz val="12"/>
        <color rgb="FF000000"/>
        <rFont val="Calibri"/>
        <family val="2"/>
        <charset val="1"/>
      </rPr>
      <t>)</t>
    </r>
  </si>
  <si>
    <r>
      <rPr>
        <sz val="12"/>
        <color theme="1"/>
        <rFont val="B Nazanin"/>
        <charset val="178"/>
      </rPr>
      <t xml:space="preserve">خون‌گیری وریدی یک یا چند بار مثل تست تحمل گلوکز با دستور پزشک
</t>
    </r>
    <r>
      <rPr>
        <sz val="12"/>
        <color theme="1"/>
        <rFont val="Calibri"/>
        <family val="2"/>
        <charset val="1"/>
      </rPr>
      <t>1. این کد برای خونگیری وریدی، توسط آزمایشگاه‌های تشخیصی طبی نیز قابل گزارش و اخذ می‌باشد. 
2. برای خونگیری وریدی، مراکز مراقبت پرستاری در منزل در صورتی‌که با یک آزمایشگاه تشخیصی و طبی، برای انجام خدمت قرارداد داشته باشند؛ می‌توانند از این کد استفاده کنند.</t>
    </r>
  </si>
  <si>
    <t>سرم‌تراپی در منزل</t>
  </si>
  <si>
    <t xml:space="preserve">تزریق داروی داخل عضله یا زیر جلدی به ازای هر تزریق </t>
  </si>
  <si>
    <t>تزریق داروی داخل وریدی به ازای هر تزریق</t>
  </si>
  <si>
    <t>فتوتراپی ساده 
هزینه اجاره دستگاه به طور جداگانه قابل محاسبه می‌باشد.</t>
  </si>
  <si>
    <t xml:space="preserve">(O2) تراپی با نازال و ماسک بدون ساکشن
(شامل آموزش بیمار/ مددجو، اتصال به تجهیزات و حداقل یک ساعت مراقبت) </t>
  </si>
  <si>
    <t>(O2) تراپی با نازال و ماسک با ساکشن یا فقط ساکشن بدون (O2) تراپی
(شامل آموزش بیمار/ مددجو، اتصال به تجهیزات و حداقل یک ساعت مراقبت)</t>
  </si>
  <si>
    <t>انجام دیالیز صفاقی و آموزش به بیمار توسط پرستار دوره دیده (برای هر بیمار/ مددجو فقط یک‌بار قابل اخذ می‌باشد)</t>
  </si>
  <si>
    <r>
      <rPr>
        <sz val="12"/>
        <color rgb="FF000000"/>
        <rFont val="B Nazanin"/>
        <charset val="178"/>
      </rPr>
      <t xml:space="preserve">انجام همودیالیز توسط پرستار دوره دیده </t>
    </r>
    <r>
      <rPr>
        <sz val="12"/>
        <color rgb="FF000000"/>
        <rFont val="Calibri"/>
        <family val="2"/>
        <charset val="1"/>
      </rPr>
      <t>(</t>
    </r>
    <r>
      <rPr>
        <sz val="12"/>
        <color rgb="FF000000"/>
        <rFont val="B Nazanin"/>
        <charset val="178"/>
      </rPr>
      <t>بر اساس دوره مورد تأیید وزارت بهداشت، درمان و آموزش پزشکی</t>
    </r>
    <r>
      <rPr>
        <sz val="12"/>
        <color rgb="FF000000"/>
        <rFont val="Calibri"/>
        <family val="2"/>
        <charset val="1"/>
      </rPr>
      <t xml:space="preserve">) </t>
    </r>
  </si>
  <si>
    <t xml:space="preserve">گاواژ </t>
  </si>
  <si>
    <r>
      <rPr>
        <sz val="12"/>
        <color rgb="FF000000"/>
        <rFont val="B Nazanin"/>
        <charset val="178"/>
      </rPr>
      <t xml:space="preserve">گذاشتن یا تعویض لوله بینی – معده ای </t>
    </r>
    <r>
      <rPr>
        <sz val="12"/>
        <color rgb="FF000000"/>
        <rFont val="Calibri"/>
        <family val="2"/>
        <charset val="1"/>
      </rPr>
      <t xml:space="preserve">(NGT) </t>
    </r>
    <r>
      <rPr>
        <sz val="12"/>
        <color rgb="FF000000"/>
        <rFont val="B Nazanin"/>
        <charset val="178"/>
      </rPr>
      <t>با دستور پزشک</t>
    </r>
  </si>
  <si>
    <t xml:space="preserve">انجام انما </t>
  </si>
  <si>
    <r>
      <rPr>
        <sz val="12"/>
        <color rgb="FF000000"/>
        <rFont val="B Nazanin"/>
        <charset val="178"/>
      </rPr>
      <t>حمام بیمار</t>
    </r>
    <r>
      <rPr>
        <sz val="12"/>
        <color rgb="FF000000"/>
        <rFont val="Calibri"/>
        <family val="2"/>
        <charset val="1"/>
      </rPr>
      <t>/</t>
    </r>
    <r>
      <rPr>
        <sz val="12"/>
        <color rgb="FF000000"/>
        <rFont val="B Nazanin"/>
        <charset val="178"/>
      </rPr>
      <t>مددجو در منزل</t>
    </r>
  </si>
  <si>
    <r>
      <rPr>
        <sz val="12"/>
        <color rgb="FF000000"/>
        <rFont val="B Nazanin"/>
        <charset val="178"/>
      </rPr>
      <t>مراقبت حرفه‌ای پرستاری به ازای هر ساعت برای بیمار/ مددجو عادی (شامل کلیه خدمات پرستاری از جمله کنترل علائم حیاتی، ویزیت، تزریقات، پانسمان و ...) برای شیفت کاری بالاتر از (</t>
    </r>
    <r>
      <rPr>
        <sz val="12"/>
        <color rgb="FF000000"/>
        <rFont val="Calibri"/>
        <family val="2"/>
        <charset val="1"/>
      </rPr>
      <t xml:space="preserve">6) ساعت.
</t>
    </r>
    <r>
      <rPr>
        <sz val="12"/>
        <color rgb="FF000000"/>
        <rFont val="B Nazanin"/>
        <charset val="178"/>
      </rPr>
      <t>درصورتی‌که زمان ارائه خدمات کمتر از (</t>
    </r>
    <r>
      <rPr>
        <sz val="12"/>
        <color rgb="FF000000"/>
        <rFont val="Calibri"/>
        <family val="2"/>
        <charset val="1"/>
      </rPr>
      <t>6) ساعت باشد به ازای هر خدمت محاسبه می‌گردد. (هیچ تعرفه دیگری علاوه بر این تعرفه قابل اخذ و محاسبه نمی‌باشد. هزینه ایاب و ذهاب به‌صورت جداگانه قابل محاسبه نمی‌باشد)</t>
    </r>
  </si>
  <si>
    <r>
      <rPr>
        <sz val="12"/>
        <color rgb="FF000000"/>
        <rFont val="B Nazanin"/>
        <charset val="178"/>
      </rPr>
      <t>مراقبت حرفه‌ای پرستاری به ازای هر ساعت برای بیمار/ مددجو عادی، سالمند با محدودیت حرکتی و ناتوانی در انجام فعالیت‌های شخصی (شامل کلیه خدمات پرستاری از جمله کنترل علائم حیاتی، ویزیت، تزریقات، پانسمان و ...) برای شیفت کاری بالاتر از (</t>
    </r>
    <r>
      <rPr>
        <sz val="12"/>
        <color rgb="FF000000"/>
        <rFont val="Calibri"/>
        <family val="2"/>
        <charset val="1"/>
      </rPr>
      <t xml:space="preserve">6) ساعت.
</t>
    </r>
    <r>
      <rPr>
        <sz val="12"/>
        <color rgb="FF000000"/>
        <rFont val="B Nazanin"/>
        <charset val="178"/>
      </rPr>
      <t>درصورتی‌که زمان ارائه خدمات کمتر از (</t>
    </r>
    <r>
      <rPr>
        <sz val="12"/>
        <color rgb="FF000000"/>
        <rFont val="Calibri"/>
        <family val="2"/>
        <charset val="1"/>
      </rPr>
      <t>6) ساعت باشد به ازای هر خدمت محاسبه می‌گردد. (هیچ تعرفه دیگری علاوه بر این تعرفه قابل اخذ و محاسبه نمی‌باشد. هزینه ایاب و ذهاب به‌صورت جداگانه قابل محاسبه نمی‌باشد)</t>
    </r>
  </si>
  <si>
    <r>
      <rPr>
        <sz val="12"/>
        <rFont val="B Nazanin"/>
        <charset val="178"/>
      </rPr>
      <t>مراقبت حرفه‌ای پرستاری به ازای هر ساعت برای بیمار/ مددجو نیازمند مراقبت ویژه قلبی-ریوی (شامل کلیه خدمات پرستاری از جمله کنترل علائم حیاتی، ویزیت، تزریقات، پانسمان و ...) برای شیفت کاری بالاتر از (</t>
    </r>
    <r>
      <rPr>
        <sz val="12"/>
        <rFont val="Arial"/>
        <family val="2"/>
        <charset val="1"/>
      </rPr>
      <t xml:space="preserve">6) ساعت.
</t>
    </r>
    <r>
      <rPr>
        <sz val="12"/>
        <rFont val="B Nazanin"/>
        <charset val="178"/>
      </rPr>
      <t>درصورتی‌که زمان ارائه خدمات کمتر از (</t>
    </r>
    <r>
      <rPr>
        <sz val="12"/>
        <rFont val="Arial"/>
        <family val="2"/>
        <charset val="1"/>
      </rPr>
      <t>6) ساعت باشد به ازای هر خدمت محاسبه می‌گردد. (هیچ تعرفه دیگری علاوه بر این تعرفه قابل اخذ و محاسبه نمی‌باشد. هزینه ایاب و ذهاب به‌صورت جداگانه قابل محاسبه نمی‌باشد)</t>
    </r>
  </si>
  <si>
    <r>
      <rPr>
        <sz val="12"/>
        <rFont val="B Nazanin"/>
        <charset val="178"/>
      </rPr>
      <t>مراقبت حرفه‌ای رو</t>
    </r>
    <r>
      <rPr>
        <sz val="12"/>
        <color rgb="FF000000"/>
        <rFont val="B Nazanin"/>
        <charset val="178"/>
      </rPr>
      <t>ان پرستاری به ازای هر ساعت برای بیمار/ مددجو اوتیسم، آلزایمر و ... (شامل کلیه خدمات روان پرستاری از جمله  ارائه مراقبت های پرستاری، بررسی وضعیت روانی , وضعیت جسمی مدد جو، فعالیتهای روزمره و ...) برای شیفت کاری بالاتر از (</t>
    </r>
    <r>
      <rPr>
        <sz val="12"/>
        <color rgb="FF000000"/>
        <rFont val="Arial"/>
        <family val="2"/>
        <charset val="1"/>
      </rPr>
      <t xml:space="preserve">6) ساعت.
</t>
    </r>
    <r>
      <rPr>
        <sz val="12"/>
        <color rgb="FF000000"/>
        <rFont val="B Nazanin"/>
        <charset val="178"/>
      </rPr>
      <t>درصورتی‌که زمان ارائه خدمات کمتر از (</t>
    </r>
    <r>
      <rPr>
        <sz val="12"/>
        <color rgb="FF000000"/>
        <rFont val="Arial"/>
        <family val="2"/>
        <charset val="1"/>
      </rPr>
      <t xml:space="preserve">6) ساعت باشد به ازای هر خدمت محاسبه می‌گردد. (هیچ تعرفه دیگری علاوه بر این تعرفه قابل اخذ و محاسبه نمی‌باشد. هزینه ایاب و ذهاب به‌صورت جداگانه قابل محاسبه نمی‌باشد)
(کلیه خدمات مراقبتی مشمول کدهای (960220) و (960225)  در این کد لحاظ شده است و لذا هیچ کد دیگری علاوه بر این کد  قابل  محاسبه و اخذ نمی‌باشد). 
</t>
    </r>
    <r>
      <rPr>
        <sz val="12"/>
        <color rgb="FF000000"/>
        <rFont val="B Nazanin"/>
        <charset val="178"/>
      </rPr>
      <t>این کد با تشخیص روانپزشک قابل ارائه می‌باشد.</t>
    </r>
  </si>
  <si>
    <r>
      <rPr>
        <sz val="12"/>
        <rFont val="B Nazanin"/>
        <charset val="178"/>
      </rPr>
      <t xml:space="preserve">در صورت ارائه این خدمات </t>
    </r>
    <r>
      <rPr>
        <sz val="12"/>
        <rFont val="Arial"/>
        <family val="2"/>
        <charset val="1"/>
      </rPr>
      <t>(</t>
    </r>
    <r>
      <rPr>
        <sz val="12"/>
        <rFont val="B Nazanin"/>
        <charset val="178"/>
      </rPr>
      <t xml:space="preserve">کدهای </t>
    </r>
    <r>
      <rPr>
        <sz val="12"/>
        <rFont val="Arial"/>
        <family val="2"/>
        <charset val="1"/>
      </rPr>
      <t xml:space="preserve">(960220) </t>
    </r>
    <r>
      <rPr>
        <sz val="12"/>
        <rFont val="B Nazanin"/>
        <charset val="178"/>
      </rPr>
      <t xml:space="preserve">الی </t>
    </r>
    <r>
      <rPr>
        <sz val="12"/>
        <rFont val="Arial"/>
        <family val="2"/>
        <charset val="1"/>
      </rPr>
      <t>(960235))</t>
    </r>
    <r>
      <rPr>
        <sz val="12"/>
        <rFont val="B Nazanin"/>
        <charset val="178"/>
      </rPr>
      <t xml:space="preserve">، مطابق شرح وظایف مصوب وزارت بهداشت توسط بهیار، </t>
    </r>
    <r>
      <rPr>
        <sz val="12"/>
        <rFont val="Arial"/>
        <family val="2"/>
        <charset val="1"/>
      </rPr>
      <t xml:space="preserve">70 </t>
    </r>
    <r>
      <rPr>
        <sz val="12"/>
        <rFont val="B Nazanin"/>
        <charset val="178"/>
      </rPr>
      <t>درصد تعرفه‌های مذکور قابل محاسبه است</t>
    </r>
    <r>
      <rPr>
        <sz val="12"/>
        <rFont val="Arial"/>
        <family val="2"/>
        <charset val="1"/>
      </rPr>
      <t>.</t>
    </r>
  </si>
  <si>
    <r>
      <rPr>
        <sz val="12"/>
        <rFont val="B Nazanin"/>
        <charset val="178"/>
      </rPr>
      <t xml:space="preserve">مراقبت‌های اولیه پرستاری توسط کمک پرستار به ازای هر ساعت </t>
    </r>
    <r>
      <rPr>
        <sz val="12"/>
        <rFont val="Arial"/>
        <family val="2"/>
        <charset val="1"/>
      </rPr>
      <t>(</t>
    </r>
    <r>
      <rPr>
        <sz val="12"/>
        <rFont val="B Nazanin"/>
        <charset val="178"/>
      </rPr>
      <t>شامل نگهداری، خدمات بهداشتی و نظافتی بیمار</t>
    </r>
    <r>
      <rPr>
        <sz val="12"/>
        <rFont val="Arial"/>
        <family val="2"/>
        <charset val="1"/>
      </rPr>
      <t xml:space="preserve">/ </t>
    </r>
    <r>
      <rPr>
        <sz val="12"/>
        <rFont val="B Nazanin"/>
        <charset val="178"/>
      </rPr>
      <t>مددجو، جابجایی، استحمام و رفع نیازهای شخصی مانند غذا خوردن، رفتن به سرویس بهداشتی و سایر موارد طبق شرح وظایف ابلاغی وزارت بهداشت، درمان و آموزش پزشکی</t>
    </r>
    <r>
      <rPr>
        <sz val="12"/>
        <rFont val="Arial"/>
        <family val="2"/>
        <charset val="1"/>
      </rPr>
      <t>) (</t>
    </r>
    <r>
      <rPr>
        <sz val="12"/>
        <rFont val="B Nazanin"/>
        <charset val="178"/>
      </rPr>
      <t>هیچ تعرفه دیگری علاوه بر این تعرفه قابل اخذ و محاسبه نمی‌باشد</t>
    </r>
    <r>
      <rPr>
        <sz val="12"/>
        <rFont val="Arial"/>
        <family val="2"/>
        <charset val="1"/>
      </rPr>
      <t xml:space="preserve">. </t>
    </r>
    <r>
      <rPr>
        <sz val="12"/>
        <rFont val="B Nazanin"/>
        <charset val="178"/>
      </rPr>
      <t>هزینه ایاب و ذهاب به‌صورت جداگانه قابل محاسبه است</t>
    </r>
    <r>
      <rPr>
        <sz val="12"/>
        <rFont val="Arial"/>
        <family val="2"/>
        <charset val="1"/>
      </rPr>
      <t>)</t>
    </r>
  </si>
  <si>
    <t>ویزیت پزشک عمومی در مراکز سرپایی با نسخه الکترونیک</t>
  </si>
  <si>
    <t>ویزیت پزشک عمومی در مراکز سرپایی بدون نسخه الکترونیک</t>
  </si>
  <si>
    <t>ویزیت پزشک عمومی با سابقه بیش از پانزده سال کار بالینی در مراکز سرپایی با نسخه الکترونیک</t>
  </si>
  <si>
    <t>ویزیت دندانپزشک عمومی در مراکز سرپایی با نسخه الکترونیک</t>
  </si>
  <si>
    <t>ویزیت دندانپزشک عمومی در مراکز سرپایی بدون نسخه الکترونیک</t>
  </si>
  <si>
    <r>
      <rPr>
        <sz val="12"/>
        <rFont val="B Nazanin"/>
        <charset val="178"/>
      </rPr>
      <t xml:space="preserve">ویزیت </t>
    </r>
    <r>
      <rPr>
        <sz val="12"/>
        <rFont val="Arial"/>
        <family val="2"/>
        <charset val="1"/>
      </rPr>
      <t xml:space="preserve">PhD </t>
    </r>
    <r>
      <rPr>
        <sz val="12"/>
        <rFont val="B Nazanin"/>
        <charset val="178"/>
      </rPr>
      <t>پروانه‌دار در مراکز سرپایی با نسخه الکترونیک</t>
    </r>
  </si>
  <si>
    <r>
      <rPr>
        <sz val="12"/>
        <rFont val="B Nazanin"/>
        <charset val="178"/>
      </rPr>
      <t xml:space="preserve">ویزیت </t>
    </r>
    <r>
      <rPr>
        <sz val="12"/>
        <rFont val="Arial"/>
        <family val="2"/>
        <charset val="1"/>
      </rPr>
      <t xml:space="preserve">PhD </t>
    </r>
    <r>
      <rPr>
        <sz val="12"/>
        <rFont val="B Nazanin"/>
        <charset val="178"/>
      </rPr>
      <t>پروانه‌دار در مراکز سرپایی بدون نسخه الکترونیک</t>
    </r>
  </si>
  <si>
    <t xml:space="preserve">ویزیت پزشک متخصص در مراکز سرپایی غیر تمام‌وقت با نسخه الکترونیک </t>
  </si>
  <si>
    <t>ویزیت پزشک متخصص در مراکز سرپایی تمام‌وقت با نسخه الکترونیک</t>
  </si>
  <si>
    <t>ویزیت پزشک متخصص در مراکز سرپایی غیر تمام‌وقت بدون نسخه الکترونیک</t>
  </si>
  <si>
    <t>ویزیت پزشک متخصص در مراکز سرپایی تمام‌وقت بدون نسخه الکترونیک</t>
  </si>
  <si>
    <t>ویزیت دندانپزشک متخصص در مراکز سرپایی غیرتمام‌وقت با نسخه الکترونیک</t>
  </si>
  <si>
    <t>ویزیت دندانپزشک متخصص در مراکز سرپایی تمام‌وقت با نسخه الکترونیک</t>
  </si>
  <si>
    <t>ویزیت دندانپزشک متخصص در مراکز سرپایی غیرتمام‌وقت بدون نسخه الکترونیک</t>
  </si>
  <si>
    <t>ویزیت دندانپزشک متخصص در مراکز سرپایی تمام‌وقت بدون نسخه الکترونیک</t>
  </si>
  <si>
    <r>
      <rPr>
        <sz val="12"/>
        <rFont val="B Nazanin"/>
        <charset val="178"/>
      </rPr>
      <t xml:space="preserve">ویزیت </t>
    </r>
    <r>
      <rPr>
        <sz val="12"/>
        <rFont val="Arial"/>
        <family val="2"/>
        <charset val="1"/>
      </rPr>
      <t xml:space="preserve">MD- PhD </t>
    </r>
    <r>
      <rPr>
        <sz val="12"/>
        <rFont val="B Nazanin"/>
        <charset val="178"/>
      </rPr>
      <t xml:space="preserve">در مراکز سرپایی غیرتمام‌وقت با نسخه الکترونیک  </t>
    </r>
  </si>
  <si>
    <r>
      <rPr>
        <sz val="12"/>
        <rFont val="B Nazanin"/>
        <charset val="178"/>
      </rPr>
      <t xml:space="preserve">ویزیت </t>
    </r>
    <r>
      <rPr>
        <sz val="12"/>
        <rFont val="Arial"/>
        <family val="2"/>
        <charset val="1"/>
      </rPr>
      <t xml:space="preserve">MD- PhD </t>
    </r>
    <r>
      <rPr>
        <sz val="12"/>
        <rFont val="B Nazanin"/>
        <charset val="178"/>
      </rPr>
      <t>در مراکز سرپایی تمام‌وقت با نسخه الکترونیک</t>
    </r>
  </si>
  <si>
    <r>
      <rPr>
        <sz val="12"/>
        <rFont val="B Nazanin"/>
        <charset val="178"/>
      </rPr>
      <t xml:space="preserve">ویزیت </t>
    </r>
    <r>
      <rPr>
        <sz val="12"/>
        <rFont val="Arial"/>
        <family val="2"/>
        <charset val="1"/>
      </rPr>
      <t xml:space="preserve">MD- PhD </t>
    </r>
    <r>
      <rPr>
        <sz val="12"/>
        <rFont val="B Nazanin"/>
        <charset val="178"/>
      </rPr>
      <t xml:space="preserve">در مراکز سرپایی غیرتمام‌وقت بدون نسخه الکترونیک  </t>
    </r>
  </si>
  <si>
    <r>
      <rPr>
        <sz val="12"/>
        <rFont val="B Nazanin"/>
        <charset val="178"/>
      </rPr>
      <t xml:space="preserve">ویزیت </t>
    </r>
    <r>
      <rPr>
        <sz val="12"/>
        <rFont val="Arial"/>
        <family val="2"/>
        <charset val="1"/>
      </rPr>
      <t xml:space="preserve">MD- PhD </t>
    </r>
    <r>
      <rPr>
        <sz val="12"/>
        <rFont val="B Nazanin"/>
        <charset val="178"/>
      </rPr>
      <t>در مراکز سرپایی تمام‌وقت بدون نسخه الکترونیک</t>
    </r>
  </si>
  <si>
    <t>ویزیت پزشک فوق تخصص در مراکز سرپایی غیر تمام‌وقت با نسخه الکترونیک</t>
  </si>
  <si>
    <t>ویزیت پزشک فوق تخصص در مراکز سرپایی تمام‌وقت با نسخه الکترونیک</t>
  </si>
  <si>
    <t>ویزیت پزشک فوق تخصص در مراکز سرپایی غیر تمام‌وقت بدون نسخه الکترونیک</t>
  </si>
  <si>
    <t>ویزیت پزشک فوق تخصص در مراکز سرپایی تمام‌وقت بدون نسخه الکترونیک</t>
  </si>
  <si>
    <t>ویزیت پزشک فلوشیپ در مراکز سرپایی غیر تمام‌وقت با نسخه الکترونیک</t>
  </si>
  <si>
    <t>ویزیت پزشک فلوشیپ در مراکز سرپایی تمام‌وقت با نسخه الکترونیک</t>
  </si>
  <si>
    <t>ویزیت پزشک فلوشیپ در مراکز سرپایی غیر تمام‌وقت بدون نسخه الکترونیک</t>
  </si>
  <si>
    <t>ویزیت پزشک فلوشیپ در مراکز سرپایی تمام‌وقت بدون نسخه الکترونیک</t>
  </si>
  <si>
    <t>ویزیت متخصص روانپزشکی در مراکز سرپایی غیرتمام‌وقت با نسخه الکترونیک</t>
  </si>
  <si>
    <t>ویزیت متخصص روانپزشکی در مراکز سرپایی تمام‌وقت با نسخه الکترونیک</t>
  </si>
  <si>
    <t>ویزیت متخصص روانپزشکی در مراکز سرپایی غیرتمام‌وقت بدون نسخه الکترونیک</t>
  </si>
  <si>
    <t>ویزیت متخصص روانپزشکی در مراکز سرپایی تمام‌وقت بدون نسخه الکترونیک</t>
  </si>
  <si>
    <t>ویزیت فوق تخصص روانپزشکی در مراکز سرپایی غیرتمام‌وقت با نسخه الکترونیک</t>
  </si>
  <si>
    <t>ویزیت فوق تخصص روانپزشکی در مراکز سرپایی تمام‌وقت با نسخه الکترونیک</t>
  </si>
  <si>
    <t>ویزیت فوق تخصص روانپزشکی در مراکز سرپایی غیرتمام‌وقت بدون نسخه الکترونیک</t>
  </si>
  <si>
    <t>ویزیت فوق تخصص روانپزشکی در مراکز سرپایی تمام‌وقت بدون نسخه الکترونیک</t>
  </si>
  <si>
    <t>کارشناس ارشد پروانه‌دار در مراکز سرپایی با نسخه الکترونیک</t>
  </si>
  <si>
    <t>کارشناس ارشد پروانه‌دار در مراکز سرپایی بدون نسخه الکترونیک</t>
  </si>
  <si>
    <t>کارشناس پروانه‌دار در مراکز سرپایی با نسخه الکترونیک</t>
  </si>
  <si>
    <t>کارشناس پروانه‌دار در مراکز سرپایی بدون نسخه الکترونیک</t>
  </si>
  <si>
    <r>
      <rPr>
        <sz val="12"/>
        <rFont val="B Nazanin"/>
        <charset val="178"/>
      </rPr>
      <t xml:space="preserve">این کد در ویرایش </t>
    </r>
    <r>
      <rPr>
        <sz val="12"/>
        <rFont val="Arial"/>
        <family val="2"/>
        <charset val="1"/>
      </rPr>
      <t xml:space="preserve">1402 </t>
    </r>
    <r>
      <rPr>
        <sz val="12"/>
        <rFont val="B Nazanin"/>
        <charset val="178"/>
      </rPr>
      <t>حذف شده و قابل گزارش و پرداخت نمی‌باشد</t>
    </r>
    <r>
      <rPr>
        <sz val="12"/>
        <rFont val="Arial"/>
        <family val="2"/>
        <charset val="1"/>
      </rPr>
      <t>.</t>
    </r>
  </si>
  <si>
    <t>ویزیت فلوشیپ روانپزشکی در مراکز سرپایی غیرتمام‌وقت با نسخه الکترونیک</t>
  </si>
  <si>
    <t>ویزیت فلوشیپ روانپزشکی در مراکز سرپایی تمام‌وقت با نسخه الکترونیک</t>
  </si>
  <si>
    <t>ویزیت فلوشیپ روانپزشکی در مراکز سرپایی غیرتمام‌وقت بدون نسخه الکترونیک</t>
  </si>
  <si>
    <t>ویزیت فلوشیپ روانپزشکی در مراکز سرپایی تمام‌وقت بدون نسخه الکترونیک</t>
  </si>
  <si>
    <t>970096</t>
  </si>
  <si>
    <t>خدمت روانشناسی و مشاوره توسط کارشناسان ارشد پروانه‌دار</t>
  </si>
  <si>
    <t>970097</t>
  </si>
  <si>
    <t>خدمت روانشناسی و مشاوره توسط دکترای تخصصی پروانه‌دار</t>
  </si>
  <si>
    <t>ویزیت افراد با سن کمتر از هفت سال تمام توسط پزشک متخصص در مراکز سرپایی غیر تمام‌وقت با نسخه الکترونیک</t>
  </si>
  <si>
    <t>ویزیت افراد با سن کمتر از هفت سال تمام توسط پزشک متخصص در مراکز سرپایی تمام‌وقت با نسخه الکترونیک</t>
  </si>
  <si>
    <t>ویزیت افراد با سن کمتر از هفت سال تمام توسط دندانپزشک متخصص در مراکز سرپایی غیر تمام‌وقت با نسخه الکترونیک</t>
  </si>
  <si>
    <t>ویزیت افراد با سن کمتر از هفت سال تمام توسط دندانپزشک متخصص در مراکز سرپایی تمام‌وقت با نسخه الکترونیک</t>
  </si>
  <si>
    <r>
      <rPr>
        <sz val="12"/>
        <rFont val="B Nazanin"/>
        <charset val="178"/>
      </rPr>
      <t xml:space="preserve">ویزیت افراد با سن کمتر از هفت سال تمام توسط </t>
    </r>
    <r>
      <rPr>
        <sz val="12"/>
        <rFont val="Arial"/>
        <family val="2"/>
        <charset val="1"/>
      </rPr>
      <t xml:space="preserve">MD- PhD </t>
    </r>
    <r>
      <rPr>
        <sz val="12"/>
        <rFont val="B Nazanin"/>
        <charset val="178"/>
      </rPr>
      <t>در مراکز سرپایی غیر تمام‌وقت با نسخه الکترونیک</t>
    </r>
  </si>
  <si>
    <r>
      <rPr>
        <sz val="12"/>
        <rFont val="B Nazanin"/>
        <charset val="178"/>
      </rPr>
      <t xml:space="preserve">ویزیت افراد با سن کمتر از هفت سال تمام توسط </t>
    </r>
    <r>
      <rPr>
        <sz val="12"/>
        <rFont val="Arial"/>
        <family val="2"/>
        <charset val="1"/>
      </rPr>
      <t xml:space="preserve">MD- PhD </t>
    </r>
    <r>
      <rPr>
        <sz val="12"/>
        <rFont val="B Nazanin"/>
        <charset val="178"/>
      </rPr>
      <t>در مراکز سرپایی تمام‌وقت با نسخه الکترونیک</t>
    </r>
  </si>
  <si>
    <t xml:space="preserve">ویزیت افراد با سن کمتر از هفت سال تمام توسط پزشک فوق تخصص در مراکز سرپایی غیر تمام‌وقت با نسخه الکترونیک </t>
  </si>
  <si>
    <t>ویزیت افراد با سن کمتر از هفت سال تمام توسط پزشک فوق تخصص در مراکز سرپایی تمام‌وقت با نسخه الکترونیک</t>
  </si>
  <si>
    <t>ویزیت افراد با سن کمتر از هفت سال تمام توسط پزشک فلوشیپ در مراکز سرپایی غیر تمام‌وقت با نسخه الکترونیک</t>
  </si>
  <si>
    <t xml:space="preserve">ویزیت افراد با سن کمتر از هفت سال تمام توسط پزشک فلوشیپ در مراکز سرپایی تمام‌وقت با نسخه الکترونیک </t>
  </si>
  <si>
    <t>ویزیت افراد با سن کمتر از هفت سال تمام توسط متخصص روانپزشکی در مراکز سرپایی غیر تمام‌وقت با نسخه الکترونیک</t>
  </si>
  <si>
    <t>ویزیت افراد با سن کمتر از هفت سال تمام توسط متخصص روانپزشکی در مراکز سرپایی تمام‌وقت با نسخه الکترونیک</t>
  </si>
  <si>
    <t>ویزیت افراد با سن کمتر از هفت سال تمام توسط فوق تخصص روانپزشکی در مراکز سرپایی غیر تمام‌وقت با نسخه الکترونیک</t>
  </si>
  <si>
    <t>ویزیت افراد با سن کمتر از هفت سال تمام توسط فوق تخصص روانپزشکی در مراکز سرپایی  تمام‌وقت با نسخه الکترونیک</t>
  </si>
  <si>
    <t>ویزیت افراد با سن کمتر از هفت سال تمام توسط فلوشیپ روانپزشکی در مراکز سرپایی غیر تمام‌وقت با نسخه الکترونیک</t>
  </si>
  <si>
    <t>ویزیت افراد با سن کمتر از هفت سال تمام توسط فلوشیپ روانپزشکی در مراکز سرپایی تمام‌وقت با نسخه الکترونیک</t>
  </si>
  <si>
    <r>
      <rPr>
        <sz val="12"/>
        <color theme="1"/>
        <rFont val="B Nazanin"/>
        <charset val="178"/>
      </rPr>
      <t xml:space="preserve">هتلینگ بخش </t>
    </r>
    <r>
      <rPr>
        <sz val="12"/>
        <color theme="1"/>
        <rFont val="Arial"/>
        <family val="2"/>
        <charset val="1"/>
      </rPr>
      <t xml:space="preserve">VIP </t>
    </r>
    <r>
      <rPr>
        <sz val="12"/>
        <color theme="1"/>
        <rFont val="B Nazanin"/>
        <charset val="178"/>
      </rPr>
      <t>در بیمارستان درجه یک</t>
    </r>
  </si>
  <si>
    <r>
      <rPr>
        <sz val="12"/>
        <rFont val="B Nazanin"/>
        <charset val="178"/>
      </rPr>
      <t xml:space="preserve">خدمات پایه و لوازم مصرفی مشترک بخش‌های بستری تخت بخش </t>
    </r>
    <r>
      <rPr>
        <sz val="12"/>
        <rFont val="Arial"/>
        <family val="2"/>
        <charset val="1"/>
      </rPr>
      <t xml:space="preserve">VIP </t>
    </r>
    <r>
      <rPr>
        <sz val="12"/>
        <rFont val="B Nazanin"/>
        <charset val="178"/>
      </rPr>
      <t>در بیمارستان درجه یک</t>
    </r>
  </si>
  <si>
    <t>یک تختی در بیمارستان درجه یک</t>
  </si>
  <si>
    <t>خدمات پایه و لوازم مصرفی مشترک بخش‌های بستری تخت یک تختی در بیمارستان درجه یک</t>
  </si>
  <si>
    <t>تخت ایزوله در بیمارستان درجه یک</t>
  </si>
  <si>
    <t>خدمات پایه و لوازم مصرفی مشترک بخش‌های بستری تخت ایزوله در بیمارستان درجه یک</t>
  </si>
  <si>
    <t>دوتختی در بیمارستان درجه یک</t>
  </si>
  <si>
    <t>خدمات پایه و لوازم مصرفی مشترک بخش‌های بستری تخت دوتختی در بیمارستان درجه یک</t>
  </si>
  <si>
    <t>سه تختی و بیشتر در بیمارستان درجه یک</t>
  </si>
  <si>
    <t>خدمات پایه و لوازم مصرفی مشترک بخش‌های بستری تخت سه تختی وبیشتر در بیمارستان درجه یک</t>
  </si>
  <si>
    <t>هزینه همراه در بیمارستان درجه یک</t>
  </si>
  <si>
    <t>نوزاد سالم در بیمارستان درجه یک</t>
  </si>
  <si>
    <t>خدمات پایه و لوازم مصرفی مشترک بخش‌های بستری تخت نوزاد سالم در بیمارستان درجه یک</t>
  </si>
  <si>
    <t>نوزاد بیمار سطح دوم در بیمارستان درجه یک</t>
  </si>
  <si>
    <t>خدمات پایه و لوازم مصرفی مشترک بخش‌های بستری تخت نوزاد بیمار سطح دوم در بیمارستان درجه یک</t>
  </si>
  <si>
    <t>تخت بیمار سوختگی در بیمارستان درجه یک</t>
  </si>
  <si>
    <t>خدمات پایه و لوازم مصرفی مشترک بخش‌های بستری تخت بیمار سوختگی در بیمارستان درجه یک</t>
  </si>
  <si>
    <t>تخت بیمار روانی در بیمارستان درجه یک</t>
  </si>
  <si>
    <t>خدمات پایه و لوازم مصرفی مشترک بخش‌های بستری تخت بیمار روانی در بیمارستان درجه یک</t>
  </si>
  <si>
    <r>
      <rPr>
        <sz val="12"/>
        <color theme="1"/>
        <rFont val="B Nazanin"/>
        <charset val="178"/>
      </rPr>
      <t xml:space="preserve">تخت بخش </t>
    </r>
    <r>
      <rPr>
        <sz val="12"/>
        <color theme="1"/>
        <rFont val="Arial"/>
        <family val="2"/>
        <charset val="1"/>
      </rPr>
      <t xml:space="preserve">Post CCU </t>
    </r>
    <r>
      <rPr>
        <sz val="12"/>
        <color theme="1"/>
        <rFont val="B Nazanin"/>
        <charset val="178"/>
      </rPr>
      <t>در بیمارستان درجه یک</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</si>
  <si>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Post CCU </t>
    </r>
    <r>
      <rPr>
        <sz val="12"/>
        <color theme="1"/>
        <rFont val="B Nazanin"/>
        <charset val="178"/>
      </rPr>
      <t>در بیمارستان درجه یک</t>
    </r>
  </si>
  <si>
    <r>
      <rPr>
        <sz val="12"/>
        <color theme="1"/>
        <rFont val="B Nazanin"/>
        <charset val="178"/>
      </rPr>
      <t xml:space="preserve">تخت بخش </t>
    </r>
    <r>
      <rPr>
        <sz val="12"/>
        <color theme="1"/>
        <rFont val="Arial"/>
        <family val="2"/>
        <charset val="1"/>
      </rPr>
      <t xml:space="preserve">C.C.U </t>
    </r>
    <r>
      <rPr>
        <sz val="12"/>
        <color theme="1"/>
        <rFont val="B Nazanin"/>
        <charset val="178"/>
      </rPr>
      <t>در بیمارستان درجه یک</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</si>
  <si>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C.C.U </t>
    </r>
    <r>
      <rPr>
        <sz val="12"/>
        <color theme="1"/>
        <rFont val="B Nazanin"/>
        <charset val="178"/>
      </rPr>
      <t>در بیمارستان درجه یک</t>
    </r>
  </si>
  <si>
    <r>
      <rPr>
        <sz val="12"/>
        <color theme="1"/>
        <rFont val="B Nazanin"/>
        <charset val="178"/>
      </rPr>
      <t xml:space="preserve">تخت بخش </t>
    </r>
    <r>
      <rPr>
        <sz val="12"/>
        <color theme="1"/>
        <rFont val="Arial"/>
        <family val="2"/>
        <charset val="1"/>
      </rPr>
      <t xml:space="preserve">S.C.U </t>
    </r>
    <r>
      <rPr>
        <sz val="12"/>
        <color theme="1"/>
        <rFont val="B Nazanin"/>
        <charset val="178"/>
      </rPr>
      <t>در بیمارستان درجه یک</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</si>
  <si>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S.C.U </t>
    </r>
    <r>
      <rPr>
        <sz val="12"/>
        <color theme="1"/>
        <rFont val="B Nazanin"/>
        <charset val="178"/>
      </rPr>
      <t>در بیمارستان درجه یک</t>
    </r>
  </si>
  <si>
    <r>
      <rPr>
        <sz val="12"/>
        <color theme="1"/>
        <rFont val="B Nazanin"/>
        <charset val="178"/>
      </rPr>
      <t xml:space="preserve">تخت بخش </t>
    </r>
    <r>
      <rPr>
        <sz val="12"/>
        <color theme="1"/>
        <rFont val="Arial"/>
        <family val="2"/>
        <charset val="1"/>
      </rPr>
      <t xml:space="preserve">I.C.U </t>
    </r>
    <r>
      <rPr>
        <sz val="12"/>
        <color theme="1"/>
        <rFont val="B Nazanin"/>
        <charset val="178"/>
      </rPr>
      <t>جنرال در بیمارستان درجه یک</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</si>
  <si>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I.C.U </t>
    </r>
    <r>
      <rPr>
        <sz val="12"/>
        <color theme="1"/>
        <rFont val="B Nazanin"/>
        <charset val="178"/>
      </rPr>
      <t>جنرال در بیمارستان درجه یک</t>
    </r>
  </si>
  <si>
    <r>
      <rPr>
        <sz val="12"/>
        <color theme="1"/>
        <rFont val="B Nazanin"/>
        <charset val="178"/>
      </rPr>
      <t xml:space="preserve">تخت بخش </t>
    </r>
    <r>
      <rPr>
        <sz val="12"/>
        <color theme="1"/>
        <rFont val="Arial"/>
        <family val="2"/>
        <charset val="1"/>
      </rPr>
      <t xml:space="preserve">Ped ICU </t>
    </r>
    <r>
      <rPr>
        <sz val="12"/>
        <color theme="1"/>
        <rFont val="B Nazanin"/>
        <charset val="178"/>
      </rPr>
      <t>در بیمارستان درجه یک</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</si>
  <si>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Ped ICU </t>
    </r>
    <r>
      <rPr>
        <sz val="12"/>
        <color theme="1"/>
        <rFont val="B Nazanin"/>
        <charset val="178"/>
      </rPr>
      <t>در بیمارستان درجه یک</t>
    </r>
  </si>
  <si>
    <r>
      <rPr>
        <sz val="12"/>
        <color theme="1"/>
        <rFont val="B Nazanin"/>
        <charset val="178"/>
      </rPr>
      <t xml:space="preserve">تخت بخش </t>
    </r>
    <r>
      <rPr>
        <sz val="12"/>
        <color theme="1"/>
        <rFont val="Arial"/>
        <family val="2"/>
        <charset val="1"/>
      </rPr>
      <t xml:space="preserve">RICU </t>
    </r>
    <r>
      <rPr>
        <sz val="12"/>
        <color theme="1"/>
        <rFont val="B Nazanin"/>
        <charset val="178"/>
      </rPr>
      <t>در بیمارستان درجه یک</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</si>
  <si>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RICU </t>
    </r>
    <r>
      <rPr>
        <sz val="12"/>
        <color theme="1"/>
        <rFont val="B Nazanin"/>
        <charset val="178"/>
      </rPr>
      <t>در بیمارستان درجه یک</t>
    </r>
  </si>
  <si>
    <r>
      <rPr>
        <sz val="12"/>
        <color theme="1"/>
        <rFont val="B Nazanin"/>
        <charset val="178"/>
      </rPr>
      <t xml:space="preserve">تخت بخش </t>
    </r>
    <r>
      <rPr>
        <sz val="12"/>
        <color theme="1"/>
        <rFont val="Arial"/>
        <family val="2"/>
        <charset val="1"/>
      </rPr>
      <t xml:space="preserve">N.I.C.U </t>
    </r>
    <r>
      <rPr>
        <sz val="12"/>
        <color theme="1"/>
        <rFont val="B Nazanin"/>
        <charset val="178"/>
      </rPr>
      <t>در بیمارستان درجه یک</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</si>
  <si>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N.I.C.U </t>
    </r>
    <r>
      <rPr>
        <sz val="12"/>
        <color theme="1"/>
        <rFont val="B Nazanin"/>
        <charset val="178"/>
      </rPr>
      <t>در بیمارستان درجه یک</t>
    </r>
  </si>
  <si>
    <r>
      <rPr>
        <sz val="12"/>
        <color theme="1"/>
        <rFont val="B Nazanin"/>
        <charset val="178"/>
      </rPr>
      <t xml:space="preserve">تخت بخش </t>
    </r>
    <r>
      <rPr>
        <sz val="12"/>
        <color theme="1"/>
        <rFont val="Arial"/>
        <family val="2"/>
        <charset val="1"/>
      </rPr>
      <t xml:space="preserve">BICU </t>
    </r>
    <r>
      <rPr>
        <sz val="12"/>
        <color theme="1"/>
        <rFont val="B Nazanin"/>
        <charset val="178"/>
      </rPr>
      <t>در بیمارستان درجه یک</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</si>
  <si>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BICU </t>
    </r>
    <r>
      <rPr>
        <sz val="12"/>
        <color theme="1"/>
        <rFont val="B Nazanin"/>
        <charset val="178"/>
      </rPr>
      <t>در بیمارستان درجه یک</t>
    </r>
  </si>
  <si>
    <r>
      <rPr>
        <sz val="12"/>
        <color theme="1"/>
        <rFont val="B Nazanin"/>
        <charset val="178"/>
      </rPr>
      <t xml:space="preserve">هتلینگ بخش </t>
    </r>
    <r>
      <rPr>
        <sz val="12"/>
        <color theme="1"/>
        <rFont val="Arial"/>
        <family val="2"/>
        <charset val="1"/>
      </rPr>
      <t xml:space="preserve">VIP </t>
    </r>
    <r>
      <rPr>
        <sz val="12"/>
        <color theme="1"/>
        <rFont val="B Nazanin"/>
        <charset val="178"/>
      </rPr>
      <t>در بیمارستان درجه دو</t>
    </r>
  </si>
  <si>
    <r>
      <rPr>
        <sz val="12"/>
        <rFont val="B Nazanin"/>
        <charset val="178"/>
      </rPr>
      <t xml:space="preserve">خدمات پایه و لوازم مصرفی مشترک بخش‌های بستری تخت بخش </t>
    </r>
    <r>
      <rPr>
        <sz val="12"/>
        <rFont val="Arial"/>
        <family val="2"/>
        <charset val="1"/>
      </rPr>
      <t xml:space="preserve">VIP </t>
    </r>
    <r>
      <rPr>
        <sz val="12"/>
        <rFont val="B Nazanin"/>
        <charset val="178"/>
      </rPr>
      <t>در بیمارستان درجه دو</t>
    </r>
  </si>
  <si>
    <t>یک تختی در بیمارستان درجه دو</t>
  </si>
  <si>
    <t>خدمات پایه و لوازم مصرفی مشترک بخش‌های بستری تخت یک تختی در بیمارستان درجه دو</t>
  </si>
  <si>
    <t>تخت ایزوله در بیمارستان درجه دو</t>
  </si>
  <si>
    <t>خدمات پایه و لوازم مصرفی مشترک بخش‌های بستری تخت ایزوله در بیمارستان درجه دو</t>
  </si>
  <si>
    <t>دو تختی در بیمارستان درجه دو</t>
  </si>
  <si>
    <t>خدمات پایه و لوازم مصرفی مشترک بخش‌های بستری تخت دو تختی در بیمارستان درجه دو</t>
  </si>
  <si>
    <t>سه تختی وبیشتر در بیمارستان درجه دو</t>
  </si>
  <si>
    <t>خدمات پایه و لوازم مصرفی مشترک بخش‌های بستری تخت سه تختی وبیشتر در بیمارستان درجه دو</t>
  </si>
  <si>
    <t>هزینه همراه در بیمارستان درجه دو</t>
  </si>
  <si>
    <t>نوزاد سالم در بیمارستان درجه دو</t>
  </si>
  <si>
    <t>خدمات پایه و لوازم مصرفی مشترک بخش‌های بستری تخت نوزاد سالم در بیمارستان درجه دو</t>
  </si>
  <si>
    <t>نوزاد بیمار سطح دوم در بیمارستان درجه دو</t>
  </si>
  <si>
    <t>خدمات پایه و لوازم مصرفی مشترک بخش‌های بستری تخت نوزاد بیمار سطح دوم در بیمارستان درجه دو</t>
  </si>
  <si>
    <t>تخت بیمار سوختگی در بیمارستان درجه دو</t>
  </si>
  <si>
    <t>خدمات پایه و لوازم مصرفی مشترک بخش‌های بستری تخت بیمار سوختگی در بیمارستان درجه دو</t>
  </si>
  <si>
    <t>تخت بیمار روانی در بیمارستان درجه دو</t>
  </si>
  <si>
    <t>خدمات پایه و لوازم مصرفی مشترک بخش‌های بستری تخت بیمار روانی در بیمارستان درجه دو</t>
  </si>
  <si>
    <r>
      <rPr>
        <sz val="12"/>
        <color theme="1"/>
        <rFont val="B Nazanin"/>
        <charset val="178"/>
      </rPr>
      <t xml:space="preserve">تخت بخش </t>
    </r>
    <r>
      <rPr>
        <sz val="12"/>
        <color theme="1"/>
        <rFont val="Arial"/>
        <family val="2"/>
        <charset val="1"/>
      </rPr>
      <t xml:space="preserve">Post CCU </t>
    </r>
    <r>
      <rPr>
        <sz val="12"/>
        <color theme="1"/>
        <rFont val="B Nazanin"/>
        <charset val="178"/>
      </rPr>
      <t>در بیمارستان درجه دو</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</si>
  <si>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Post CCU </t>
    </r>
    <r>
      <rPr>
        <sz val="12"/>
        <color theme="1"/>
        <rFont val="B Nazanin"/>
        <charset val="178"/>
      </rPr>
      <t>در بیمارستان درجه دو</t>
    </r>
  </si>
  <si>
    <r>
      <rPr>
        <sz val="12"/>
        <color theme="1"/>
        <rFont val="B Nazanin"/>
        <charset val="178"/>
      </rPr>
      <t xml:space="preserve">تخت بخش </t>
    </r>
    <r>
      <rPr>
        <sz val="12"/>
        <color theme="1"/>
        <rFont val="Arial"/>
        <family val="2"/>
        <charset val="1"/>
      </rPr>
      <t xml:space="preserve">C.C.U </t>
    </r>
    <r>
      <rPr>
        <sz val="12"/>
        <color theme="1"/>
        <rFont val="B Nazanin"/>
        <charset val="178"/>
      </rPr>
      <t>در بیمارستان درجه دو</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</si>
  <si>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C.C.U </t>
    </r>
    <r>
      <rPr>
        <sz val="12"/>
        <color theme="1"/>
        <rFont val="B Nazanin"/>
        <charset val="178"/>
      </rPr>
      <t>در بیمارستان درجه دو</t>
    </r>
  </si>
  <si>
    <r>
      <rPr>
        <sz val="12"/>
        <color theme="1"/>
        <rFont val="B Nazanin"/>
        <charset val="178"/>
      </rPr>
      <t xml:space="preserve">تخت بخش </t>
    </r>
    <r>
      <rPr>
        <sz val="12"/>
        <color theme="1"/>
        <rFont val="Arial"/>
        <family val="2"/>
        <charset val="1"/>
      </rPr>
      <t xml:space="preserve">S.C.U </t>
    </r>
    <r>
      <rPr>
        <sz val="12"/>
        <color theme="1"/>
        <rFont val="B Nazanin"/>
        <charset val="178"/>
      </rPr>
      <t>در بیمارستان درجه دو</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</si>
  <si>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S.C.U </t>
    </r>
    <r>
      <rPr>
        <sz val="12"/>
        <color theme="1"/>
        <rFont val="B Nazanin"/>
        <charset val="178"/>
      </rPr>
      <t>در بیمارستان درجه دو</t>
    </r>
  </si>
  <si>
    <r>
      <rPr>
        <sz val="12"/>
        <color theme="1"/>
        <rFont val="B Nazanin"/>
        <charset val="178"/>
      </rPr>
      <t xml:space="preserve">تخت بخش </t>
    </r>
    <r>
      <rPr>
        <sz val="12"/>
        <color theme="1"/>
        <rFont val="Arial"/>
        <family val="2"/>
        <charset val="1"/>
      </rPr>
      <t xml:space="preserve">I.C.U </t>
    </r>
    <r>
      <rPr>
        <sz val="12"/>
        <color theme="1"/>
        <rFont val="B Nazanin"/>
        <charset val="178"/>
      </rPr>
      <t>جنرال در بیمارستان درجه دو</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</si>
  <si>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I.C.U </t>
    </r>
    <r>
      <rPr>
        <sz val="12"/>
        <color theme="1"/>
        <rFont val="B Nazanin"/>
        <charset val="178"/>
      </rPr>
      <t>جنرال در بیمارستان درجه دو</t>
    </r>
  </si>
  <si>
    <r>
      <rPr>
        <sz val="12"/>
        <color theme="1"/>
        <rFont val="B Nazanin"/>
        <charset val="178"/>
      </rPr>
      <t xml:space="preserve">تخت بخش </t>
    </r>
    <r>
      <rPr>
        <sz val="12"/>
        <color theme="1"/>
        <rFont val="Arial"/>
        <family val="2"/>
        <charset val="1"/>
      </rPr>
      <t xml:space="preserve">Ped ICU </t>
    </r>
    <r>
      <rPr>
        <sz val="12"/>
        <color theme="1"/>
        <rFont val="B Nazanin"/>
        <charset val="178"/>
      </rPr>
      <t>در بیمارستان درجه دو</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</si>
  <si>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Ped ICU </t>
    </r>
    <r>
      <rPr>
        <sz val="12"/>
        <color theme="1"/>
        <rFont val="B Nazanin"/>
        <charset val="178"/>
      </rPr>
      <t>در بیمارستان درجه دو</t>
    </r>
  </si>
  <si>
    <r>
      <rPr>
        <sz val="12"/>
        <color theme="1"/>
        <rFont val="B Nazanin"/>
        <charset val="178"/>
      </rPr>
      <t xml:space="preserve">تخت بخش </t>
    </r>
    <r>
      <rPr>
        <sz val="12"/>
        <color theme="1"/>
        <rFont val="Arial"/>
        <family val="2"/>
        <charset val="1"/>
      </rPr>
      <t xml:space="preserve">RICU </t>
    </r>
    <r>
      <rPr>
        <sz val="12"/>
        <color theme="1"/>
        <rFont val="B Nazanin"/>
        <charset val="178"/>
      </rPr>
      <t>در بیمارستان درجه دو</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</si>
  <si>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RICU </t>
    </r>
    <r>
      <rPr>
        <sz val="12"/>
        <color theme="1"/>
        <rFont val="B Nazanin"/>
        <charset val="178"/>
      </rPr>
      <t>در بیمارستان درجه دو</t>
    </r>
  </si>
  <si>
    <r>
      <rPr>
        <sz val="12"/>
        <color theme="1"/>
        <rFont val="B Nazanin"/>
        <charset val="178"/>
      </rPr>
      <t xml:space="preserve">تخت بخش </t>
    </r>
    <r>
      <rPr>
        <sz val="12"/>
        <color theme="1"/>
        <rFont val="Arial"/>
        <family val="2"/>
        <charset val="1"/>
      </rPr>
      <t xml:space="preserve">N.I.C.U </t>
    </r>
    <r>
      <rPr>
        <sz val="12"/>
        <color theme="1"/>
        <rFont val="B Nazanin"/>
        <charset val="178"/>
      </rPr>
      <t>در بیمارستان درجه دو</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</si>
  <si>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N.I.C.U </t>
    </r>
    <r>
      <rPr>
        <sz val="12"/>
        <color theme="1"/>
        <rFont val="B Nazanin"/>
        <charset val="178"/>
      </rPr>
      <t>در بیمارستان درجه دو</t>
    </r>
  </si>
  <si>
    <r>
      <rPr>
        <sz val="12"/>
        <color theme="1"/>
        <rFont val="B Nazanin"/>
        <charset val="178"/>
      </rPr>
      <t xml:space="preserve">تخت بخش </t>
    </r>
    <r>
      <rPr>
        <sz val="12"/>
        <color theme="1"/>
        <rFont val="Arial"/>
        <family val="2"/>
        <charset val="1"/>
      </rPr>
      <t xml:space="preserve">BICU </t>
    </r>
    <r>
      <rPr>
        <sz val="12"/>
        <color theme="1"/>
        <rFont val="B Nazanin"/>
        <charset val="178"/>
      </rPr>
      <t>در بیمارستان درجه دو</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</si>
  <si>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BICU </t>
    </r>
    <r>
      <rPr>
        <sz val="12"/>
        <color theme="1"/>
        <rFont val="B Nazanin"/>
        <charset val="178"/>
      </rPr>
      <t>در بیمارستان درجه دو</t>
    </r>
  </si>
  <si>
    <r>
      <rPr>
        <sz val="12"/>
        <color theme="1"/>
        <rFont val="B Nazanin"/>
        <charset val="178"/>
      </rPr>
      <t xml:space="preserve">هتلینگ بخش </t>
    </r>
    <r>
      <rPr>
        <sz val="12"/>
        <color theme="1"/>
        <rFont val="Arial"/>
        <family val="2"/>
        <charset val="1"/>
      </rPr>
      <t xml:space="preserve">VIP </t>
    </r>
    <r>
      <rPr>
        <sz val="12"/>
        <color theme="1"/>
        <rFont val="B Nazanin"/>
        <charset val="178"/>
      </rPr>
      <t>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</si>
  <si>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VIP </t>
    </r>
    <r>
      <rPr>
        <sz val="12"/>
        <color theme="1"/>
        <rFont val="B Nazanin"/>
        <charset val="178"/>
      </rPr>
      <t>در بیمارستان درجه سه</t>
    </r>
  </si>
  <si>
    <t>یک تختی در بیمارستان درجه سه</t>
  </si>
  <si>
    <t>خدمات پایه و لوازم مصرفی مشترک بخش‌های بستری تخت یک تختی در بیمارستان درجه سه</t>
  </si>
  <si>
    <t>تخت ایزوله در بیمارستان درجه سه</t>
  </si>
  <si>
    <t>خدمات پایه و لوازم مصرفی مشترک بخش‌های بستری تخت ایزوله در بیمارستان درجه سه</t>
  </si>
  <si>
    <t>دو تختی در بیمارستان درجه سه</t>
  </si>
  <si>
    <t>خدمات پایه و لوازم مصرفی مشترک بخش‌های بستری تخت دو تختی در بیمارستان درجه سه</t>
  </si>
  <si>
    <t>سه تختی وبیشتر در بیمارستان درجه سه</t>
  </si>
  <si>
    <t>خدمات پایه و لوازم مصرفی مشترک بخش‌های بستری تخت سه تختی وبیشتر در بیمارستان درجه سه</t>
  </si>
  <si>
    <t>هزینه همراه در بیمارستان درجه سه</t>
  </si>
  <si>
    <t>نوزاد سالم در بیمارستان درجه سه</t>
  </si>
  <si>
    <t>خدمات پایه و لوازم مصرفی مشترک بخش‌های بستری تخت نوزاد سالم در بیمارستان درجه سه</t>
  </si>
  <si>
    <t>نوزاد بیمار سطح دوم در بیمارستان درجه سه</t>
  </si>
  <si>
    <t>خدمات پایه و لوازم مصرفی مشترک بخش‌های بستری تخت نوزاد بیمار سطح دوم در بیمارستان درجه سه</t>
  </si>
  <si>
    <t>تخت بیمار سوختگی در بیمارستان درجه سه</t>
  </si>
  <si>
    <t>خدمات پایه و لوازم مصرفی مشترک بخش‌های بستری تخت بیمار سوختگی در بیمارستان درجه سه</t>
  </si>
  <si>
    <t>تخت بیمار روانی در بیمارستان درجه سه</t>
  </si>
  <si>
    <t>خدمات پایه و لوازم مصرفی مشترک بخش‌های بستری تخت بیمار روانی در بیمارستان درجه سه</t>
  </si>
  <si>
    <r>
      <rPr>
        <sz val="12"/>
        <color theme="1"/>
        <rFont val="B Nazanin"/>
        <charset val="178"/>
      </rPr>
      <t xml:space="preserve">تخت بخش </t>
    </r>
    <r>
      <rPr>
        <sz val="12"/>
        <color theme="1"/>
        <rFont val="Arial"/>
        <family val="2"/>
        <charset val="1"/>
      </rPr>
      <t xml:space="preserve">Post CCU </t>
    </r>
    <r>
      <rPr>
        <sz val="12"/>
        <color theme="1"/>
        <rFont val="B Nazanin"/>
        <charset val="178"/>
      </rPr>
      <t>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</si>
  <si>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Post CCU </t>
    </r>
    <r>
      <rPr>
        <sz val="12"/>
        <color theme="1"/>
        <rFont val="B Nazanin"/>
        <charset val="178"/>
      </rPr>
      <t>در بیمارستان درجه سه</t>
    </r>
  </si>
  <si>
    <r>
      <rPr>
        <sz val="12"/>
        <color theme="1"/>
        <rFont val="B Nazanin"/>
        <charset val="178"/>
      </rPr>
      <t xml:space="preserve">تخت بخش </t>
    </r>
    <r>
      <rPr>
        <sz val="12"/>
        <color theme="1"/>
        <rFont val="Arial"/>
        <family val="2"/>
        <charset val="1"/>
      </rPr>
      <t xml:space="preserve">C.C.U </t>
    </r>
    <r>
      <rPr>
        <sz val="12"/>
        <color theme="1"/>
        <rFont val="B Nazanin"/>
        <charset val="178"/>
      </rPr>
      <t>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</si>
  <si>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C.C.U </t>
    </r>
    <r>
      <rPr>
        <sz val="12"/>
        <color theme="1"/>
        <rFont val="B Nazanin"/>
        <charset val="178"/>
      </rPr>
      <t>در بیمارستان درجه سه</t>
    </r>
  </si>
  <si>
    <r>
      <rPr>
        <sz val="12"/>
        <color theme="1"/>
        <rFont val="B Nazanin"/>
        <charset val="178"/>
      </rPr>
      <t xml:space="preserve">تخت بخش </t>
    </r>
    <r>
      <rPr>
        <sz val="12"/>
        <color theme="1"/>
        <rFont val="Arial"/>
        <family val="2"/>
        <charset val="1"/>
      </rPr>
      <t xml:space="preserve">S.C.U </t>
    </r>
    <r>
      <rPr>
        <sz val="12"/>
        <color theme="1"/>
        <rFont val="B Nazanin"/>
        <charset val="178"/>
      </rPr>
      <t>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</si>
  <si>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S.C.U </t>
    </r>
    <r>
      <rPr>
        <sz val="12"/>
        <color theme="1"/>
        <rFont val="B Nazanin"/>
        <charset val="178"/>
      </rPr>
      <t>در بیمارستان درجه سه</t>
    </r>
  </si>
  <si>
    <r>
      <rPr>
        <sz val="12"/>
        <color theme="1"/>
        <rFont val="B Nazanin"/>
        <charset val="178"/>
      </rPr>
      <t xml:space="preserve">تخت بخش </t>
    </r>
    <r>
      <rPr>
        <sz val="12"/>
        <color theme="1"/>
        <rFont val="Arial"/>
        <family val="2"/>
        <charset val="1"/>
      </rPr>
      <t xml:space="preserve">I.C.U </t>
    </r>
    <r>
      <rPr>
        <sz val="12"/>
        <color theme="1"/>
        <rFont val="B Nazanin"/>
        <charset val="178"/>
      </rPr>
      <t>جنرال 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</si>
  <si>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I.C.U </t>
    </r>
    <r>
      <rPr>
        <sz val="12"/>
        <color theme="1"/>
        <rFont val="B Nazanin"/>
        <charset val="178"/>
      </rPr>
      <t>جنرال در بیمارستان درجه سه</t>
    </r>
  </si>
  <si>
    <r>
      <rPr>
        <sz val="12"/>
        <color theme="1"/>
        <rFont val="B Nazanin"/>
        <charset val="178"/>
      </rPr>
      <t xml:space="preserve">تخت بخش </t>
    </r>
    <r>
      <rPr>
        <sz val="12"/>
        <color theme="1"/>
        <rFont val="Arial"/>
        <family val="2"/>
        <charset val="1"/>
      </rPr>
      <t xml:space="preserve">Ped ICU </t>
    </r>
    <r>
      <rPr>
        <sz val="12"/>
        <color theme="1"/>
        <rFont val="B Nazanin"/>
        <charset val="178"/>
      </rPr>
      <t>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</si>
  <si>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Ped ICU </t>
    </r>
    <r>
      <rPr>
        <sz val="12"/>
        <color theme="1"/>
        <rFont val="B Nazanin"/>
        <charset val="178"/>
      </rPr>
      <t>در بیمارستان درجه سه</t>
    </r>
  </si>
  <si>
    <r>
      <rPr>
        <sz val="12"/>
        <color theme="1"/>
        <rFont val="B Nazanin"/>
        <charset val="178"/>
      </rPr>
      <t xml:space="preserve">تخت بخش </t>
    </r>
    <r>
      <rPr>
        <sz val="12"/>
        <color theme="1"/>
        <rFont val="Arial"/>
        <family val="2"/>
        <charset val="1"/>
      </rPr>
      <t xml:space="preserve">RICU </t>
    </r>
    <r>
      <rPr>
        <sz val="12"/>
        <color theme="1"/>
        <rFont val="B Nazanin"/>
        <charset val="178"/>
      </rPr>
      <t>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</si>
  <si>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RICU </t>
    </r>
    <r>
      <rPr>
        <sz val="12"/>
        <color theme="1"/>
        <rFont val="B Nazanin"/>
        <charset val="178"/>
      </rPr>
      <t>در بیمارستان درجه سه</t>
    </r>
  </si>
  <si>
    <r>
      <rPr>
        <sz val="12"/>
        <color theme="1"/>
        <rFont val="B Nazanin"/>
        <charset val="178"/>
      </rPr>
      <t xml:space="preserve">تخت بخش </t>
    </r>
    <r>
      <rPr>
        <sz val="12"/>
        <color theme="1"/>
        <rFont val="Arial"/>
        <family val="2"/>
        <charset val="1"/>
      </rPr>
      <t xml:space="preserve">N.I.C.U </t>
    </r>
    <r>
      <rPr>
        <sz val="12"/>
        <color theme="1"/>
        <rFont val="B Nazanin"/>
        <charset val="178"/>
      </rPr>
      <t>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</si>
  <si>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N.I.C.U </t>
    </r>
    <r>
      <rPr>
        <sz val="12"/>
        <color theme="1"/>
        <rFont val="B Nazanin"/>
        <charset val="178"/>
      </rPr>
      <t>در بیمارستان درجه سه</t>
    </r>
  </si>
  <si>
    <r>
      <rPr>
        <sz val="12"/>
        <color theme="1"/>
        <rFont val="B Nazanin"/>
        <charset val="178"/>
      </rPr>
      <t xml:space="preserve">تخت بخش </t>
    </r>
    <r>
      <rPr>
        <sz val="12"/>
        <color theme="1"/>
        <rFont val="Arial"/>
        <family val="2"/>
        <charset val="1"/>
      </rPr>
      <t xml:space="preserve">BICU </t>
    </r>
    <r>
      <rPr>
        <sz val="12"/>
        <color theme="1"/>
        <rFont val="B Nazanin"/>
        <charset val="178"/>
      </rPr>
      <t>در بیمارستان درجه سه</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</si>
  <si>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BICU </t>
    </r>
    <r>
      <rPr>
        <sz val="12"/>
        <color theme="1"/>
        <rFont val="B Nazanin"/>
        <charset val="178"/>
      </rPr>
      <t>در بیمارستان درجه سه</t>
    </r>
  </si>
  <si>
    <r>
      <rPr>
        <sz val="12"/>
        <color theme="1"/>
        <rFont val="B Nazanin"/>
        <charset val="178"/>
      </rPr>
      <t xml:space="preserve">هتلینگ بخش </t>
    </r>
    <r>
      <rPr>
        <sz val="12"/>
        <color theme="1"/>
        <rFont val="Arial"/>
        <family val="2"/>
        <charset val="1"/>
      </rPr>
      <t xml:space="preserve">VIP </t>
    </r>
    <r>
      <rPr>
        <sz val="12"/>
        <color theme="1"/>
        <rFont val="B Nazanin"/>
        <charset val="178"/>
      </rPr>
      <t>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</si>
  <si>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VIP </t>
    </r>
    <r>
      <rPr>
        <sz val="12"/>
        <color theme="1"/>
        <rFont val="B Nazanin"/>
        <charset val="178"/>
      </rPr>
      <t>در بیمارستان درجه چهار</t>
    </r>
  </si>
  <si>
    <t>یک تختی در بیمارستان درجه چهار</t>
  </si>
  <si>
    <t>خدمات پایه و لوازم مصرفی مشترک بخش‌های بستری تخت یک تختی در بیمارستان درجه چهار</t>
  </si>
  <si>
    <t>تخت ایزوله در بیمارستان درجه چهار</t>
  </si>
  <si>
    <t>خدمات پایه و لوازم مصرفی مشترک بخش‌های بستری تخت ایزوله در بیمارستان درجه چهار</t>
  </si>
  <si>
    <t>دو تختی در بیمارستان درجه چهار</t>
  </si>
  <si>
    <t>خدمات پایه و لوازم مصرفی مشترک بخش‌های بستری تخت دو تختی در بیمارستان درجه چهار</t>
  </si>
  <si>
    <t>سه تختی وبیشتر در بیمارستان درجه چهار</t>
  </si>
  <si>
    <t>خدمات پایه و لوازم مصرفی مشترک بخش‌های بستری تخت سه تختی وبیشتر در بیمارستان درجه چهار</t>
  </si>
  <si>
    <t>هزینه همراه در بیمارستان درجه چهار</t>
  </si>
  <si>
    <t>نوزاد سالم در بیمارستان درجه چهار</t>
  </si>
  <si>
    <t>خدمات پایه و لوازم مصرفی مشترک بخش‌های بستری تخت نوزاد سالم در بیمارستان درجه چهار</t>
  </si>
  <si>
    <t>نوزاد بیمار سطح دوم در بیمارستان درجه چهار</t>
  </si>
  <si>
    <t>خدمات پایه و لوازم مصرفی مشترک بخش‌های بستری تخت نوزاد بیمار سطح دوم در بیمارستان درجه چهار</t>
  </si>
  <si>
    <t>تخت بیمار سوختگی در بیمارستان درجه چهار</t>
  </si>
  <si>
    <t>خدمات پایه و لوازم مصرفی مشترک بخش‌های بستری تخت بیمار سوختگی در بیمارستان درجه چهار</t>
  </si>
  <si>
    <t>تخت بیمار روانی در بیمارستان درجه چهار</t>
  </si>
  <si>
    <t>خدمات پایه و لوازم مصرفی مشترک بخش‌های بستری تخت بیمار روانی در بیمارستان درجه چهار</t>
  </si>
  <si>
    <r>
      <rPr>
        <sz val="12"/>
        <color theme="1"/>
        <rFont val="B Nazanin"/>
        <charset val="178"/>
      </rPr>
      <t xml:space="preserve">تخت بخش </t>
    </r>
    <r>
      <rPr>
        <sz val="12"/>
        <color theme="1"/>
        <rFont val="Arial"/>
        <family val="2"/>
        <charset val="1"/>
      </rPr>
      <t xml:space="preserve">Post CCU </t>
    </r>
    <r>
      <rPr>
        <sz val="12"/>
        <color theme="1"/>
        <rFont val="B Nazanin"/>
        <charset val="178"/>
      </rPr>
      <t>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</si>
  <si>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Post CCU </t>
    </r>
    <r>
      <rPr>
        <sz val="12"/>
        <color theme="1"/>
        <rFont val="B Nazanin"/>
        <charset val="178"/>
      </rPr>
      <t>در بیمارستان درجه چهار</t>
    </r>
  </si>
  <si>
    <r>
      <rPr>
        <sz val="12"/>
        <color theme="1"/>
        <rFont val="B Nazanin"/>
        <charset val="178"/>
      </rPr>
      <t xml:space="preserve">تخت بخش </t>
    </r>
    <r>
      <rPr>
        <sz val="12"/>
        <color theme="1"/>
        <rFont val="Arial"/>
        <family val="2"/>
        <charset val="1"/>
      </rPr>
      <t xml:space="preserve">C.C.U </t>
    </r>
    <r>
      <rPr>
        <sz val="12"/>
        <color theme="1"/>
        <rFont val="B Nazanin"/>
        <charset val="178"/>
      </rPr>
      <t>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</si>
  <si>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C.C.U </t>
    </r>
    <r>
      <rPr>
        <sz val="12"/>
        <color theme="1"/>
        <rFont val="B Nazanin"/>
        <charset val="178"/>
      </rPr>
      <t>در بیمارستان درجه چهار</t>
    </r>
  </si>
  <si>
    <r>
      <rPr>
        <sz val="12"/>
        <color theme="1"/>
        <rFont val="B Nazanin"/>
        <charset val="178"/>
      </rPr>
      <t xml:space="preserve">تخت بخش </t>
    </r>
    <r>
      <rPr>
        <sz val="12"/>
        <color theme="1"/>
        <rFont val="Arial"/>
        <family val="2"/>
        <charset val="1"/>
      </rPr>
      <t xml:space="preserve">S.C.U </t>
    </r>
    <r>
      <rPr>
        <sz val="12"/>
        <color theme="1"/>
        <rFont val="B Nazanin"/>
        <charset val="178"/>
      </rPr>
      <t>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</si>
  <si>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S.C.U </t>
    </r>
    <r>
      <rPr>
        <sz val="12"/>
        <color theme="1"/>
        <rFont val="B Nazanin"/>
        <charset val="178"/>
      </rPr>
      <t>در بیمارستان درجه چهار</t>
    </r>
  </si>
  <si>
    <r>
      <rPr>
        <sz val="12"/>
        <color theme="1"/>
        <rFont val="B Nazanin"/>
        <charset val="178"/>
      </rPr>
      <t xml:space="preserve">تخت بخش </t>
    </r>
    <r>
      <rPr>
        <sz val="12"/>
        <color theme="1"/>
        <rFont val="Arial"/>
        <family val="2"/>
        <charset val="1"/>
      </rPr>
      <t xml:space="preserve">I.C.U </t>
    </r>
    <r>
      <rPr>
        <sz val="12"/>
        <color theme="1"/>
        <rFont val="B Nazanin"/>
        <charset val="178"/>
      </rPr>
      <t>جنرال 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</si>
  <si>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I.C.U </t>
    </r>
    <r>
      <rPr>
        <sz val="12"/>
        <color theme="1"/>
        <rFont val="B Nazanin"/>
        <charset val="178"/>
      </rPr>
      <t>جنرال در بیمارستان درجه چهار</t>
    </r>
  </si>
  <si>
    <r>
      <rPr>
        <sz val="12"/>
        <color theme="1"/>
        <rFont val="B Nazanin"/>
        <charset val="178"/>
      </rPr>
      <t xml:space="preserve">تخت بخش </t>
    </r>
    <r>
      <rPr>
        <sz val="12"/>
        <color theme="1"/>
        <rFont val="Arial"/>
        <family val="2"/>
        <charset val="1"/>
      </rPr>
      <t xml:space="preserve">Ped ICU </t>
    </r>
    <r>
      <rPr>
        <sz val="12"/>
        <color theme="1"/>
        <rFont val="B Nazanin"/>
        <charset val="178"/>
      </rPr>
      <t>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</si>
  <si>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Ped ICU </t>
    </r>
    <r>
      <rPr>
        <sz val="12"/>
        <color theme="1"/>
        <rFont val="B Nazanin"/>
        <charset val="178"/>
      </rPr>
      <t>در بیمارستان درجه چهار</t>
    </r>
  </si>
  <si>
    <r>
      <rPr>
        <sz val="12"/>
        <color theme="1"/>
        <rFont val="B Nazanin"/>
        <charset val="178"/>
      </rPr>
      <t xml:space="preserve">تخت بخش </t>
    </r>
    <r>
      <rPr>
        <sz val="12"/>
        <color theme="1"/>
        <rFont val="Arial"/>
        <family val="2"/>
        <charset val="1"/>
      </rPr>
      <t xml:space="preserve">RICU </t>
    </r>
    <r>
      <rPr>
        <sz val="12"/>
        <color theme="1"/>
        <rFont val="B Nazanin"/>
        <charset val="178"/>
      </rPr>
      <t>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</si>
  <si>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RICU </t>
    </r>
    <r>
      <rPr>
        <sz val="12"/>
        <color theme="1"/>
        <rFont val="B Nazanin"/>
        <charset val="178"/>
      </rPr>
      <t>در بیمارستان درجه چهار</t>
    </r>
  </si>
  <si>
    <r>
      <rPr>
        <sz val="12"/>
        <color theme="1"/>
        <rFont val="B Nazanin"/>
        <charset val="178"/>
      </rPr>
      <t xml:space="preserve">تخت بخش </t>
    </r>
    <r>
      <rPr>
        <sz val="12"/>
        <color theme="1"/>
        <rFont val="Arial"/>
        <family val="2"/>
        <charset val="1"/>
      </rPr>
      <t xml:space="preserve">N.I.C.U </t>
    </r>
    <r>
      <rPr>
        <sz val="12"/>
        <color theme="1"/>
        <rFont val="B Nazanin"/>
        <charset val="178"/>
      </rPr>
      <t>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</si>
  <si>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N.I.C.U </t>
    </r>
    <r>
      <rPr>
        <sz val="12"/>
        <color theme="1"/>
        <rFont val="B Nazanin"/>
        <charset val="178"/>
      </rPr>
      <t>در بیمارستان درجه چهار</t>
    </r>
  </si>
  <si>
    <r>
      <rPr>
        <sz val="12"/>
        <color theme="1"/>
        <rFont val="B Nazanin"/>
        <charset val="178"/>
      </rPr>
      <t xml:space="preserve">تخت بخش </t>
    </r>
    <r>
      <rPr>
        <sz val="12"/>
        <color theme="1"/>
        <rFont val="Arial"/>
        <family val="2"/>
        <charset val="1"/>
      </rPr>
      <t xml:space="preserve">BICU </t>
    </r>
    <r>
      <rPr>
        <sz val="12"/>
        <color theme="1"/>
        <rFont val="B Nazanin"/>
        <charset val="178"/>
      </rPr>
      <t>در بیمارستان درجه چهار</t>
    </r>
  </si>
  <si>
    <r>
      <rPr>
        <sz val="12"/>
        <color theme="1"/>
        <rFont val="B Nazanin"/>
        <charset val="178"/>
      </rPr>
      <t xml:space="preserve">خدمات پایه و لوازم مصرفی مشترک بخش‌های بستری تخت بخش </t>
    </r>
    <r>
      <rPr>
        <sz val="12"/>
        <color theme="1"/>
        <rFont val="Arial"/>
        <family val="2"/>
        <charset val="1"/>
      </rPr>
      <t xml:space="preserve">BICU </t>
    </r>
    <r>
      <rPr>
        <sz val="12"/>
        <color theme="1"/>
        <rFont val="B Nazanin"/>
        <charset val="178"/>
      </rPr>
      <t>در بیمارستان درجه چهار</t>
    </r>
  </si>
  <si>
    <t>حق الزحمه پزشک مقیم در  انواع بخش‌های مراقبت ویژه بزرگسالان، در بیمارستان درجه یک</t>
  </si>
  <si>
    <r>
      <rPr>
        <sz val="12"/>
        <color theme="1"/>
        <rFont val="B Nazanin"/>
        <charset val="178"/>
      </rPr>
      <t xml:space="preserve">حق الزحمه پزشک مقیم در بخش </t>
    </r>
    <r>
      <rPr>
        <sz val="12"/>
        <color rgb="FF000000"/>
        <rFont val="Arial"/>
        <family val="2"/>
        <charset val="1"/>
      </rPr>
      <t>NICU</t>
    </r>
    <r>
      <rPr>
        <sz val="12"/>
        <color rgb="FF000000"/>
        <rFont val="B Nazanin"/>
        <charset val="178"/>
      </rPr>
      <t>، در بیمارستان درجه یک</t>
    </r>
  </si>
  <si>
    <r>
      <rPr>
        <sz val="12"/>
        <color theme="1"/>
        <rFont val="B Nazanin"/>
        <charset val="178"/>
      </rPr>
      <t xml:space="preserve">حق الزحمه پزشک مقیم در بخش </t>
    </r>
    <r>
      <rPr>
        <sz val="12"/>
        <color rgb="FF000000"/>
        <rFont val="Arial"/>
        <family val="2"/>
        <charset val="1"/>
      </rPr>
      <t>PICU</t>
    </r>
    <r>
      <rPr>
        <sz val="12"/>
        <color rgb="FF000000"/>
        <rFont val="B Nazanin"/>
        <charset val="178"/>
      </rPr>
      <t>، در بیمارستان درجه یک</t>
    </r>
  </si>
  <si>
    <t>حق الزحمه پزشک مقیم در  انواع بخش‌های مراقبت ویژه بزرگسالان، در بیمارستان درجه دو</t>
  </si>
  <si>
    <r>
      <rPr>
        <sz val="12"/>
        <color theme="1"/>
        <rFont val="B Nazanin"/>
        <charset val="178"/>
      </rPr>
      <t xml:space="preserve">حق الزحمه پزشک مقیم در بخش </t>
    </r>
    <r>
      <rPr>
        <sz val="12"/>
        <color rgb="FF000000"/>
        <rFont val="Arial"/>
        <family val="2"/>
        <charset val="1"/>
      </rPr>
      <t>NICU</t>
    </r>
    <r>
      <rPr>
        <sz val="12"/>
        <color rgb="FF000000"/>
        <rFont val="B Nazanin"/>
        <charset val="178"/>
      </rPr>
      <t>، در بیمارستان درجه دو</t>
    </r>
  </si>
  <si>
    <r>
      <rPr>
        <sz val="12"/>
        <color theme="1"/>
        <rFont val="B Nazanin"/>
        <charset val="178"/>
      </rPr>
      <t xml:space="preserve">حق الزحمه پزشک مقیم در بخش </t>
    </r>
    <r>
      <rPr>
        <sz val="12"/>
        <color rgb="FF000000"/>
        <rFont val="Arial"/>
        <family val="2"/>
        <charset val="1"/>
      </rPr>
      <t>PICU</t>
    </r>
    <r>
      <rPr>
        <sz val="12"/>
        <color rgb="FF000000"/>
        <rFont val="B Nazanin"/>
        <charset val="178"/>
      </rPr>
      <t>، در بیمارستان درجه دو</t>
    </r>
  </si>
  <si>
    <t>حق الزحمه پزشک مقیم در  انواع بخش‌های مراقبت ویژه بزرگسالان، در بیمارستان درجه سه</t>
  </si>
  <si>
    <r>
      <rPr>
        <sz val="12"/>
        <color theme="1"/>
        <rFont val="B Nazanin"/>
        <charset val="178"/>
      </rPr>
      <t xml:space="preserve">حق الزحمه پزشک مقیم در بخش </t>
    </r>
    <r>
      <rPr>
        <sz val="12"/>
        <color rgb="FF000000"/>
        <rFont val="Arial"/>
        <family val="2"/>
        <charset val="1"/>
      </rPr>
      <t>NICU</t>
    </r>
    <r>
      <rPr>
        <sz val="12"/>
        <color rgb="FF000000"/>
        <rFont val="B Nazanin"/>
        <charset val="178"/>
      </rPr>
      <t>، در بیمارستان درجه سه</t>
    </r>
  </si>
  <si>
    <r>
      <rPr>
        <sz val="12"/>
        <color theme="1"/>
        <rFont val="B Nazanin"/>
        <charset val="178"/>
      </rPr>
      <t xml:space="preserve">حق الزحمه پزشک مقیم در بخش </t>
    </r>
    <r>
      <rPr>
        <sz val="12"/>
        <color rgb="FF000000"/>
        <rFont val="Arial"/>
        <family val="2"/>
        <charset val="1"/>
      </rPr>
      <t>PICU</t>
    </r>
    <r>
      <rPr>
        <sz val="12"/>
        <color rgb="FF000000"/>
        <rFont val="B Nazanin"/>
        <charset val="178"/>
      </rPr>
      <t>، در بیمارستان درجه سه</t>
    </r>
  </si>
  <si>
    <t>حق الزحمه پزشک مقیم در  انواع بخش‌های مراقبت ویژه بزرگسالان، در بیمارستان درجه چهار</t>
  </si>
  <si>
    <r>
      <rPr>
        <sz val="12"/>
        <color theme="1"/>
        <rFont val="B Nazanin"/>
        <charset val="178"/>
      </rPr>
      <t xml:space="preserve">حق الزحمه پزشک مقیم در بخش </t>
    </r>
    <r>
      <rPr>
        <sz val="12"/>
        <color rgb="FF000000"/>
        <rFont val="Arial"/>
        <family val="2"/>
        <charset val="1"/>
      </rPr>
      <t>NICU</t>
    </r>
    <r>
      <rPr>
        <sz val="12"/>
        <color rgb="FF000000"/>
        <rFont val="B Nazanin"/>
        <charset val="178"/>
      </rPr>
      <t>، در بیمارستان درجه چهار</t>
    </r>
  </si>
  <si>
    <r>
      <rPr>
        <sz val="12"/>
        <color theme="1"/>
        <rFont val="B Nazanin"/>
        <charset val="178"/>
      </rPr>
      <t xml:space="preserve">حق الزحمه پزشک مقیم در بخش </t>
    </r>
    <r>
      <rPr>
        <sz val="12"/>
        <color rgb="FF000000"/>
        <rFont val="Arial"/>
        <family val="2"/>
        <charset val="1"/>
      </rPr>
      <t>PICU</t>
    </r>
    <r>
      <rPr>
        <sz val="12"/>
        <color rgb="FF000000"/>
        <rFont val="B Nazanin"/>
        <charset val="178"/>
      </rPr>
      <t>، در بیمارستان درجه چهار</t>
    </r>
  </si>
  <si>
    <r>
      <rPr>
        <sz val="12"/>
        <color theme="1"/>
        <rFont val="B Nazanin"/>
        <charset val="178"/>
      </rPr>
      <t>آمبولانس تیپ</t>
    </r>
    <r>
      <rPr>
        <sz val="12"/>
        <color theme="1"/>
        <rFont val="Arial"/>
        <family val="2"/>
        <charset val="1"/>
      </rPr>
      <t xml:space="preserve">A </t>
    </r>
    <r>
      <rPr>
        <sz val="12"/>
        <color theme="1"/>
        <rFont val="B Nazanin"/>
        <charset val="178"/>
      </rPr>
      <t>تهران</t>
    </r>
  </si>
  <si>
    <r>
      <rPr>
        <sz val="12"/>
        <color theme="1"/>
        <rFont val="B Nazanin"/>
        <charset val="178"/>
      </rPr>
      <t>آمبولانس تیپ</t>
    </r>
    <r>
      <rPr>
        <sz val="12"/>
        <color theme="1"/>
        <rFont val="Arial"/>
        <family val="2"/>
        <charset val="1"/>
      </rPr>
      <t xml:space="preserve">A </t>
    </r>
    <r>
      <rPr>
        <sz val="12"/>
        <color theme="1"/>
        <rFont val="B Nazanin"/>
        <charset val="178"/>
      </rPr>
      <t>کلان شهر</t>
    </r>
  </si>
  <si>
    <r>
      <rPr>
        <sz val="12"/>
        <color theme="1"/>
        <rFont val="B Nazanin"/>
        <charset val="178"/>
      </rPr>
      <t>آمبولانس تیپ</t>
    </r>
    <r>
      <rPr>
        <sz val="12"/>
        <color theme="1"/>
        <rFont val="Arial"/>
        <family val="2"/>
        <charset val="1"/>
      </rPr>
      <t xml:space="preserve">A </t>
    </r>
    <r>
      <rPr>
        <sz val="12"/>
        <color theme="1"/>
        <rFont val="B Nazanin"/>
        <charset val="178"/>
      </rPr>
      <t>شهرستان</t>
    </r>
  </si>
  <si>
    <r>
      <rPr>
        <sz val="12"/>
        <color theme="1"/>
        <rFont val="B Nazanin"/>
        <charset val="178"/>
      </rPr>
      <t>آمبولانس تیپ</t>
    </r>
    <r>
      <rPr>
        <sz val="12"/>
        <color theme="1"/>
        <rFont val="Arial"/>
        <family val="2"/>
        <charset val="1"/>
      </rPr>
      <t xml:space="preserve">B </t>
    </r>
    <r>
      <rPr>
        <sz val="12"/>
        <color theme="1"/>
        <rFont val="B Nazanin"/>
        <charset val="178"/>
      </rPr>
      <t>سال تهران</t>
    </r>
  </si>
  <si>
    <r>
      <rPr>
        <sz val="12"/>
        <color theme="1"/>
        <rFont val="B Nazanin"/>
        <charset val="178"/>
      </rPr>
      <t>آمبولانس تیپ</t>
    </r>
    <r>
      <rPr>
        <sz val="12"/>
        <color theme="1"/>
        <rFont val="Arial"/>
        <family val="2"/>
        <charset val="1"/>
      </rPr>
      <t xml:space="preserve">B </t>
    </r>
    <r>
      <rPr>
        <sz val="12"/>
        <color theme="1"/>
        <rFont val="B Nazanin"/>
        <charset val="178"/>
      </rPr>
      <t>کلان شهر</t>
    </r>
  </si>
  <si>
    <r>
      <rPr>
        <sz val="12"/>
        <color theme="1"/>
        <rFont val="B Nazanin"/>
        <charset val="178"/>
      </rPr>
      <t>آمبولانس تیپ</t>
    </r>
    <r>
      <rPr>
        <sz val="12"/>
        <color theme="1"/>
        <rFont val="Arial"/>
        <family val="2"/>
        <charset val="1"/>
      </rPr>
      <t xml:space="preserve">B </t>
    </r>
    <r>
      <rPr>
        <sz val="12"/>
        <color theme="1"/>
        <rFont val="B Nazanin"/>
        <charset val="178"/>
      </rPr>
      <t>شهرستان</t>
    </r>
  </si>
  <si>
    <t>آمبولانس دریایی</t>
  </si>
  <si>
    <t>آمبولانس هوایی</t>
  </si>
  <si>
    <r>
      <rPr>
        <sz val="12"/>
        <color rgb="FF000000"/>
        <rFont val="B Nazanin"/>
        <charset val="178"/>
      </rPr>
      <t xml:space="preserve">اكسيزيون  ناخن و بستر ناخن به صورت ناقص يا كامل برای مثال ناخن در گوشت فرورفته با يا بدون اكسيزيون گوه اي پوست كنار ناخن   با یا بدون ترميم بستر ناخن يا بازسازي بستر ناخن با یا بدون گرافت </t>
    </r>
    <r>
      <rPr>
        <sz val="12"/>
        <color rgb="FF000000"/>
        <rFont val="Calibri"/>
        <family val="2"/>
        <charset val="1"/>
      </rPr>
      <t>(</t>
    </r>
    <r>
      <rPr>
        <sz val="12"/>
        <color rgb="FF000000"/>
        <rFont val="B Nazanin"/>
        <charset val="178"/>
      </rPr>
      <t xml:space="preserve">در صورتی که جنبه زیبایی داشته باشد، کد </t>
    </r>
    <r>
      <rPr>
        <sz val="12"/>
        <color rgb="FF000000"/>
        <rFont val="Calibri"/>
        <family val="2"/>
        <charset val="1"/>
      </rPr>
      <t xml:space="preserve">* </t>
    </r>
    <r>
      <rPr>
        <sz val="12"/>
        <color rgb="FF000000"/>
        <rFont val="B Nazanin"/>
        <charset val="178"/>
      </rPr>
      <t>محسوب می گردد</t>
    </r>
    <r>
      <rPr>
        <sz val="12"/>
        <color rgb="FF000000"/>
        <rFont val="Calibri"/>
        <family val="2"/>
        <charset val="1"/>
      </rPr>
      <t>)</t>
    </r>
  </si>
  <si>
    <t>اكسيزيون كيست يا سينوس پيلونيدال؛ ساده، وسیع یا مشكل</t>
  </si>
  <si>
    <r>
      <rPr>
        <sz val="12"/>
        <color rgb="FF000000"/>
        <rFont val="B Nazanin"/>
        <charset val="178"/>
      </rPr>
      <t xml:space="preserve">ماستکتومی رادیکال مدیفه شامل برداشتن غدد لنفاوی زیر بغل و پستانی داخل </t>
    </r>
    <r>
      <rPr>
        <sz val="12"/>
        <color rgb="FF000000"/>
        <rFont val="Calibri"/>
        <family val="2"/>
        <charset val="1"/>
      </rPr>
      <t>(</t>
    </r>
    <r>
      <rPr>
        <sz val="12"/>
        <color rgb="FF000000"/>
        <rFont val="B Nazanin"/>
        <charset val="178"/>
      </rPr>
      <t xml:space="preserve">عمل نوع </t>
    </r>
    <r>
      <rPr>
        <sz val="12"/>
        <color rgb="FF000000"/>
        <rFont val="Calibri"/>
        <family val="2"/>
        <charset val="1"/>
      </rPr>
      <t xml:space="preserve">Urban) </t>
    </r>
    <r>
      <rPr>
        <sz val="12"/>
        <color rgb="FF000000"/>
        <rFont val="B Nazanin"/>
        <charset val="178"/>
      </rPr>
      <t>با یا بدون برداشتن عضله پکتورال مینور، بدون برداشتن عضلات پکتورال ماژور</t>
    </r>
  </si>
  <si>
    <r>
      <rPr>
        <sz val="12"/>
        <color rgb="FF000000"/>
        <rFont val="B Nazanin"/>
        <charset val="178"/>
      </rPr>
      <t xml:space="preserve"> اكسيزيون كيست، فيبرآدنوم، يا هر تومور خوش خيم يا بدخيم ديگر، بافت نابجاي پستان، ضايعات داخل مجرا، ضايعات نوك پستان يا آرئول، باز، مرد يا زن، يك ضايعه يا بيشتر یا ماستکتومی ناقص </t>
    </r>
    <r>
      <rPr>
        <sz val="12"/>
        <color rgb="FF000000"/>
        <rFont val="Calibri"/>
        <family val="2"/>
        <charset val="1"/>
      </rPr>
      <t>(</t>
    </r>
    <r>
      <rPr>
        <sz val="12"/>
        <color rgb="FF000000"/>
        <rFont val="B Nazanin"/>
        <charset val="178"/>
      </rPr>
      <t xml:space="preserve">در صورتی که جنبه زیبایی داشته باشد، کد </t>
    </r>
    <r>
      <rPr>
        <sz val="12"/>
        <color rgb="FF000000"/>
        <rFont val="Calibri"/>
        <family val="2"/>
        <charset val="1"/>
      </rPr>
      <t xml:space="preserve">* </t>
    </r>
    <r>
      <rPr>
        <sz val="12"/>
        <color rgb="FF000000"/>
        <rFont val="B Nazanin"/>
        <charset val="178"/>
      </rPr>
      <t>محسوب می گردد</t>
    </r>
    <r>
      <rPr>
        <sz val="12"/>
        <color rgb="FF000000"/>
        <rFont val="Calibri"/>
        <family val="2"/>
        <charset val="1"/>
      </rPr>
      <t>)</t>
    </r>
  </si>
  <si>
    <r>
      <rPr>
        <sz val="12"/>
        <color rgb="FF000000"/>
        <rFont val="B Nazanin"/>
        <charset val="178"/>
      </rPr>
      <t xml:space="preserve">درمان باز شكستگي بيني همراه با فيكساسيون اسكلتال داخلي و يا خارجي، و با یا بدون شكستگي سپتوم </t>
    </r>
    <r>
      <rPr>
        <sz val="12"/>
        <color rgb="FF000000"/>
        <rFont val="Calibri"/>
        <family val="2"/>
        <charset val="1"/>
      </rPr>
      <t>(</t>
    </r>
    <r>
      <rPr>
        <sz val="12"/>
        <color rgb="FF000000"/>
        <rFont val="B Nazanin"/>
        <charset val="178"/>
      </rPr>
      <t>کدهای دیگر مرتبط با جراحی بینی، با این کد قابل گزارش و محاسبه نمیباشد</t>
    </r>
    <r>
      <rPr>
        <sz val="12"/>
        <color rgb="FF000000"/>
        <rFont val="Calibri"/>
        <family val="2"/>
        <charset val="1"/>
      </rPr>
      <t>)</t>
    </r>
  </si>
  <si>
    <t>درمان بسته در رفتگي شانه با مانيپولاسيون؛ با یا بدون بيهوشي</t>
  </si>
  <si>
    <r>
      <rPr>
        <sz val="12"/>
        <color rgb="FF000000"/>
        <rFont val="B Nazanin"/>
        <charset val="178"/>
      </rPr>
      <t>درمان بسته شكستگي تنه هومروس؛ سوپراكنديلار يا ترانس كنديلار استخوان هومروس با يا بدون گسترش به ناحيه اينتركونديلار</t>
    </r>
    <r>
      <rPr>
        <sz val="12"/>
        <color rgb="FF000000"/>
        <rFont val="Calibri"/>
        <family val="2"/>
        <charset val="1"/>
      </rPr>
      <t xml:space="preserve">/ </t>
    </r>
    <r>
      <rPr>
        <sz val="12"/>
        <color rgb="FF000000"/>
        <rFont val="B Nazanin"/>
        <charset val="178"/>
      </rPr>
      <t>اپيكنديل یا كنديل هومروس، داخلي يا خارجي؛ با یا بدون مانيپولاسيون</t>
    </r>
  </si>
  <si>
    <t>درمان باز شكستگي تنه راديوس و اولنا شامل فيكساسيون داخلي در صورت انجام</t>
  </si>
  <si>
    <r>
      <rPr>
        <sz val="12"/>
        <color rgb="FF000000"/>
        <rFont val="B Nazanin"/>
        <charset val="178"/>
      </rPr>
      <t xml:space="preserve">درمان بسته شكستگي ديستال راديوس </t>
    </r>
    <r>
      <rPr>
        <sz val="12"/>
        <color rgb="FF000000"/>
        <rFont val="Calibri"/>
        <family val="2"/>
        <charset val="1"/>
      </rPr>
      <t>(</t>
    </r>
    <r>
      <rPr>
        <sz val="12"/>
        <color rgb="FF000000"/>
        <rFont val="B Nazanin"/>
        <charset val="178"/>
      </rPr>
      <t>مانند شكستگي كاليس يا اسميت</t>
    </r>
    <r>
      <rPr>
        <sz val="12"/>
        <color rgb="FF000000"/>
        <rFont val="Calibri"/>
        <family val="2"/>
        <charset val="1"/>
      </rPr>
      <t xml:space="preserve">) </t>
    </r>
    <r>
      <rPr>
        <sz val="12"/>
        <color rgb="FF000000"/>
        <rFont val="B Nazanin"/>
        <charset val="178"/>
      </rPr>
      <t>يا جداشدن اپي فيز با يا بدون شكستگي زائده استيلوئيد اولنا؛ با یا بدون مانيپولاسيون</t>
    </r>
  </si>
  <si>
    <r>
      <rPr>
        <sz val="12"/>
        <color rgb="FF000000"/>
        <rFont val="B Nazanin"/>
        <charset val="178"/>
      </rPr>
      <t xml:space="preserve">آمپوتاسيون متاكارپ با انگشت يا شست </t>
    </r>
    <r>
      <rPr>
        <sz val="12"/>
        <color rgb="FF000000"/>
        <rFont val="Calibri"/>
        <family val="2"/>
        <charset val="1"/>
      </rPr>
      <t>(</t>
    </r>
    <r>
      <rPr>
        <sz val="12"/>
        <color rgb="FF000000"/>
        <rFont val="B Nazanin"/>
        <charset val="178"/>
      </rPr>
      <t xml:space="preserve">آمپوتاسيون </t>
    </r>
    <r>
      <rPr>
        <sz val="12"/>
        <color rgb="FF000000"/>
        <rFont val="Calibri"/>
        <family val="2"/>
        <charset val="1"/>
      </rPr>
      <t>Ray)</t>
    </r>
    <r>
      <rPr>
        <sz val="12"/>
        <color rgb="FF000000"/>
        <rFont val="B Nazanin"/>
        <charset val="178"/>
      </rPr>
      <t>، منفرد، با يا بدون انتقال بين استخواني با یا بدون فلپ  یا آمپوتاسيون متاتارسال، با انگشت پا، منفرد، یا آمپوتاسيون انگشت پا؛ از مفصل متاتارسوفالانژيال یا از مفصل اينترفالانژيال</t>
    </r>
  </si>
  <si>
    <t>درمان بسته شكستگي تنه فمور یا  انتهاي ديستال فمور، كنديل داخلي يا خارجي با مانيپولاسيون؛ یا فيكساسيون استخواني شكستگي فمور از طريق پوست، انتهاي ديستال، كنديل داخلي يا خارجي يا سوپراكنديلار يا ترانس كنديلار، با يا بدون گسترش به ناحيه اينتركونديلار يا جداشدن اپي‌فيزديستال فمور</t>
  </si>
  <si>
    <t>درمان باز شكستگي تنه فمور با میله داخل کانال</t>
  </si>
  <si>
    <r>
      <rPr>
        <sz val="12"/>
        <color rgb="FF000000"/>
        <rFont val="B Nazanin"/>
        <charset val="178"/>
      </rPr>
      <t xml:space="preserve">درمان بسته شكستگي تنه تيبيا </t>
    </r>
    <r>
      <rPr>
        <sz val="12"/>
        <color rgb="FF000000"/>
        <rFont val="Calibri"/>
        <family val="2"/>
        <charset val="1"/>
      </rPr>
      <t>(</t>
    </r>
    <r>
      <rPr>
        <sz val="12"/>
        <color rgb="FF000000"/>
        <rFont val="B Nazanin"/>
        <charset val="178"/>
      </rPr>
      <t>با يا بدون شكستگي فيبولا</t>
    </r>
    <r>
      <rPr>
        <sz val="12"/>
        <color rgb="FF000000"/>
        <rFont val="Calibri"/>
        <family val="2"/>
        <charset val="1"/>
      </rPr>
      <t>)</t>
    </r>
    <r>
      <rPr>
        <sz val="12"/>
        <color rgb="FF000000"/>
        <rFont val="B Nazanin"/>
        <charset val="178"/>
      </rPr>
      <t xml:space="preserve">، با یا بدون مانيپولاسيون؛ یا فيكساسيون اسكلتي شكستگي تنه تيبيا </t>
    </r>
    <r>
      <rPr>
        <sz val="12"/>
        <color rgb="FF000000"/>
        <rFont val="Calibri"/>
        <family val="2"/>
        <charset val="1"/>
      </rPr>
      <t>(</t>
    </r>
    <r>
      <rPr>
        <sz val="12"/>
        <color rgb="FF000000"/>
        <rFont val="B Nazanin"/>
        <charset val="178"/>
      </rPr>
      <t>با يا بدون شكستگي فيبولا</t>
    </r>
    <r>
      <rPr>
        <sz val="12"/>
        <color rgb="FF000000"/>
        <rFont val="Calibri"/>
        <family val="2"/>
        <charset val="1"/>
      </rPr>
      <t xml:space="preserve">) </t>
    </r>
    <r>
      <rPr>
        <sz val="12"/>
        <color rgb="FF000000"/>
        <rFont val="B Nazanin"/>
        <charset val="178"/>
      </rPr>
      <t xml:space="preserve">از طريق پوست </t>
    </r>
    <r>
      <rPr>
        <sz val="12"/>
        <color rgb="FF000000"/>
        <rFont val="Calibri"/>
        <family val="2"/>
        <charset val="1"/>
      </rPr>
      <t>(</t>
    </r>
    <r>
      <rPr>
        <sz val="12"/>
        <color rgb="FF000000"/>
        <rFont val="B Nazanin"/>
        <charset val="178"/>
      </rPr>
      <t>براي مثال پين يا پيچ</t>
    </r>
    <r>
      <rPr>
        <sz val="12"/>
        <color rgb="FF000000"/>
        <rFont val="Calibri"/>
        <family val="2"/>
        <charset val="1"/>
      </rPr>
      <t>)</t>
    </r>
  </si>
  <si>
    <r>
      <rPr>
        <sz val="12"/>
        <color rgb="FF000000"/>
        <rFont val="B Nazanin"/>
        <charset val="178"/>
      </rPr>
      <t xml:space="preserve">درمان باز شكستگي تنه تيبيا </t>
    </r>
    <r>
      <rPr>
        <sz val="12"/>
        <color rgb="FF000000"/>
        <rFont val="Calibri"/>
        <family val="2"/>
        <charset val="1"/>
      </rPr>
      <t>(</t>
    </r>
    <r>
      <rPr>
        <sz val="12"/>
        <color rgb="FF000000"/>
        <rFont val="B Nazanin"/>
        <charset val="178"/>
      </rPr>
      <t>با يا بدون شكستگي فيبولا</t>
    </r>
    <r>
      <rPr>
        <sz val="12"/>
        <color rgb="FF000000"/>
        <rFont val="Calibri"/>
        <family val="2"/>
        <charset val="1"/>
      </rPr>
      <t xml:space="preserve">) </t>
    </r>
    <r>
      <rPr>
        <sz val="12"/>
        <color rgb="FF000000"/>
        <rFont val="B Nazanin"/>
        <charset val="178"/>
      </rPr>
      <t>با پليت</t>
    </r>
    <r>
      <rPr>
        <sz val="12"/>
        <color rgb="FF000000"/>
        <rFont val="Calibri"/>
        <family val="2"/>
        <charset val="1"/>
      </rPr>
      <t>/</t>
    </r>
    <r>
      <rPr>
        <sz val="12"/>
        <color rgb="FF000000"/>
        <rFont val="B Nazanin"/>
        <charset val="178"/>
      </rPr>
      <t>پيچ، با يا بدون سركلاژ</t>
    </r>
  </si>
  <si>
    <r>
      <rPr>
        <sz val="12"/>
        <color rgb="FF000000"/>
        <rFont val="B Nazanin"/>
        <charset val="178"/>
      </rPr>
      <t xml:space="preserve">ترميم تيغه بيني يا رزكسيون زير مخاطي سپتوم با يا بدون تراشيدن، حالت دادن غضروف يا جايگزيني با گرافت </t>
    </r>
    <r>
      <rPr>
        <sz val="12"/>
        <color rgb="FF000000"/>
        <rFont val="Calibri"/>
        <family val="2"/>
        <charset val="1"/>
      </rPr>
      <t>(</t>
    </r>
    <r>
      <rPr>
        <sz val="12"/>
        <color rgb="FF000000"/>
        <rFont val="B Nazanin"/>
        <charset val="178"/>
      </rPr>
      <t>سپتوپلاستی</t>
    </r>
    <r>
      <rPr>
        <sz val="12"/>
        <color rgb="FF000000"/>
        <rFont val="Calibri"/>
        <family val="2"/>
        <charset val="1"/>
      </rPr>
      <t>)</t>
    </r>
  </si>
  <si>
    <r>
      <rPr>
        <sz val="12"/>
        <color rgb="FF000000"/>
        <rFont val="B Nazanin"/>
        <charset val="178"/>
      </rPr>
      <t xml:space="preserve">انسیزیون سینوس راديكال </t>
    </r>
    <r>
      <rPr>
        <sz val="12"/>
        <color rgb="FF000000"/>
        <rFont val="Calibri"/>
        <family val="2"/>
        <charset val="1"/>
      </rPr>
      <t xml:space="preserve">(Caldwell-Luc) </t>
    </r>
    <r>
      <rPr>
        <sz val="12"/>
        <color rgb="FF000000"/>
        <rFont val="B Nazanin"/>
        <charset val="178"/>
      </rPr>
      <t>با یا بدون خارج كردن پوليپهاي آنتروكوآنال</t>
    </r>
  </si>
  <si>
    <t xml:space="preserve">برونكوسكوپي،  قابل انعطاف تشخيصي، با يا بدون راهنمايي فلئوروسكوپ؛ شامل بررسی طناب های صوتی ،تراشه ،برونش های اصلی راست و چپ و برونش های سگمانته </t>
  </si>
  <si>
    <t>اسپلنكتومي كامل يا ناقص یا ترميم طحال پاره شده با يا بدون اسپلنكتومي ناقص</t>
  </si>
  <si>
    <r>
      <rPr>
        <sz val="12"/>
        <color rgb="FF000000"/>
        <rFont val="B Nazanin"/>
        <charset val="178"/>
      </rPr>
      <t>تونسيلكتومي با يا بدون آدنوئيدكتومي با کنترل خون‌ریزی در همان نوبت بستری یا رزكسيون راديكال لوزه و پيلارها و</t>
    </r>
    <r>
      <rPr>
        <sz val="12"/>
        <color rgb="FF000000"/>
        <rFont val="Calibri"/>
        <family val="2"/>
        <charset val="1"/>
      </rPr>
      <t>/</t>
    </r>
    <r>
      <rPr>
        <sz val="12"/>
        <color rgb="FF000000"/>
        <rFont val="B Nazanin"/>
        <charset val="178"/>
      </rPr>
      <t>يا مثلث رترومولار؛ بدون بستن</t>
    </r>
  </si>
  <si>
    <t>آدنوئيدكتومي با کنترل خون ریزی</t>
  </si>
  <si>
    <r>
      <rPr>
        <sz val="12"/>
        <color rgb="FF000000"/>
        <rFont val="B Nazanin"/>
        <charset val="178"/>
      </rPr>
      <t xml:space="preserve">آنترولیز </t>
    </r>
    <r>
      <rPr>
        <sz val="12"/>
        <color rgb="FF000000"/>
        <rFont val="Calibri"/>
        <family val="2"/>
        <charset val="1"/>
      </rPr>
      <t>(</t>
    </r>
    <r>
      <rPr>
        <sz val="12"/>
        <color rgb="FF000000"/>
        <rFont val="B Nazanin"/>
        <charset val="178"/>
      </rPr>
      <t>آزادسازی چسبندگی روده</t>
    </r>
    <r>
      <rPr>
        <sz val="12"/>
        <color rgb="FF000000"/>
        <rFont val="Calibri"/>
        <family val="2"/>
        <charset val="1"/>
      </rPr>
      <t xml:space="preserve">) </t>
    </r>
    <r>
      <rPr>
        <sz val="12"/>
        <color rgb="FF000000"/>
        <rFont val="B Nazanin"/>
        <charset val="178"/>
      </rPr>
      <t xml:space="preserve">یا دئودنوتومی یا آنتروتومی  یا کولوتومی برای اکسپلوراسیون ، یک یا چند بیوپسی یا در آوردن جسم خارجی یا جا انداختن ولوولوس ، انواژیژیناسیون هرنی داخلی  یا مالروتاسیون یا جا انداختن ولوولوس میدگات با یا بدون ژژنوستومی ،کاتتر سوزن دار برای هایپرالیمانتاسیون </t>
    </r>
    <r>
      <rPr>
        <sz val="12"/>
        <color rgb="FF000000"/>
        <rFont val="Calibri"/>
        <family val="2"/>
        <charset val="1"/>
      </rPr>
      <t>(</t>
    </r>
    <r>
      <rPr>
        <sz val="12"/>
        <color rgb="FF000000"/>
        <rFont val="B Nazanin"/>
        <charset val="178"/>
      </rPr>
      <t>روده ای</t>
    </r>
    <r>
      <rPr>
        <sz val="12"/>
        <color rgb="FF000000"/>
        <rFont val="Calibri"/>
        <family val="2"/>
        <charset val="1"/>
      </rPr>
      <t>)</t>
    </r>
  </si>
  <si>
    <t>آپاندکتومی یا انسيزيون و درناژ آبسه آپانديس يا پريتونيت ناشي از آن</t>
  </si>
  <si>
    <t>هموروئیدکتومی  داخلی و خارجی ساده یا مشکل وسیع با یا بدون فیشرکتومی</t>
  </si>
  <si>
    <t>كوله سيستكتومي با يا بدون كلانژيوگرافي با یا بدون اكسپلور كلدوك با یا بدون كولدوكوانتروستومي</t>
  </si>
  <si>
    <t xml:space="preserve">ترميم فتق اينگوئينال اوليه، اسلايدينگ، مختنق يا استرانگوله </t>
  </si>
  <si>
    <r>
      <rPr>
        <sz val="12"/>
        <color rgb="FF000000"/>
        <rFont val="B Nazanin"/>
        <charset val="178"/>
      </rPr>
      <t xml:space="preserve">ترمیم فتق شکمی یا انسیزیونال اولیه؛ قابل جااندازی </t>
    </r>
    <r>
      <rPr>
        <sz val="12"/>
        <color rgb="FF000000"/>
        <rFont val="Calibri"/>
        <family val="2"/>
        <charset val="1"/>
      </rPr>
      <t xml:space="preserve">/ </t>
    </r>
    <r>
      <rPr>
        <sz val="12"/>
        <color rgb="FF000000"/>
        <rFont val="B Nazanin"/>
        <charset val="178"/>
      </rPr>
      <t>مختنق یا استرانگوله ، با یا بدون مش گذاری</t>
    </r>
  </si>
  <si>
    <t>990147</t>
  </si>
  <si>
    <r>
      <rPr>
        <sz val="12"/>
        <color rgb="FF000000"/>
        <rFont val="B Nazanin"/>
        <charset val="178"/>
      </rPr>
      <t xml:space="preserve">ترمیم فتق اشپیگل یا فمورال اولیه ، قابل جا اندازی </t>
    </r>
    <r>
      <rPr>
        <sz val="12"/>
        <color rgb="FF000000"/>
        <rFont val="Calibri"/>
        <family val="2"/>
        <charset val="1"/>
      </rPr>
      <t xml:space="preserve">/ </t>
    </r>
    <r>
      <rPr>
        <sz val="12"/>
        <color rgb="FF000000"/>
        <rFont val="B Nazanin"/>
        <charset val="178"/>
      </rPr>
      <t>مختنق یا استرانگوله</t>
    </r>
  </si>
  <si>
    <r>
      <rPr>
        <sz val="12"/>
        <color rgb="FF000000"/>
        <rFont val="B Nazanin"/>
        <charset val="178"/>
      </rPr>
      <t xml:space="preserve">فتق نافی یا اپی گا ستریک </t>
    </r>
    <r>
      <rPr>
        <sz val="12"/>
        <color rgb="FF000000"/>
        <rFont val="Calibri"/>
        <family val="2"/>
        <charset val="1"/>
      </rPr>
      <t xml:space="preserve">/ </t>
    </r>
    <r>
      <rPr>
        <sz val="12"/>
        <color rgb="FF000000"/>
        <rFont val="B Nazanin"/>
        <charset val="178"/>
      </rPr>
      <t>مختنق یا استرانگوله</t>
    </r>
  </si>
  <si>
    <r>
      <rPr>
        <sz val="12"/>
        <color rgb="FF000000"/>
        <rFont val="B Nazanin"/>
        <charset val="178"/>
      </rPr>
      <t xml:space="preserve">نفروليتوتومي، درآوردن سنگ یا عمل جراحي ثانويه براي سنگ یا عارضه دار شده بدليل ناهنجاري مادرزادي كليه یا درآوردن سنگ بزرگ </t>
    </r>
    <r>
      <rPr>
        <sz val="12"/>
        <color rgb="FF000000"/>
        <rFont val="Calibri"/>
        <family val="2"/>
        <charset val="1"/>
      </rPr>
      <t>(</t>
    </r>
    <r>
      <rPr>
        <sz val="12"/>
        <color rgb="FF000000"/>
        <rFont val="B Nazanin"/>
        <charset val="178"/>
      </rPr>
      <t>شاخ گوزني</t>
    </r>
    <r>
      <rPr>
        <sz val="12"/>
        <color rgb="FF000000"/>
        <rFont val="Calibri"/>
        <family val="2"/>
        <charset val="1"/>
      </rPr>
      <t xml:space="preserve">) </t>
    </r>
    <r>
      <rPr>
        <sz val="12"/>
        <color rgb="FF000000"/>
        <rFont val="B Nazanin"/>
        <charset val="178"/>
      </rPr>
      <t>كه لگن و لگنچه كليه پر كند</t>
    </r>
  </si>
  <si>
    <r>
      <rPr>
        <sz val="12"/>
        <color rgb="FF000000"/>
        <rFont val="B Nazanin"/>
        <charset val="178"/>
      </rPr>
      <t>نفركتومي با اورتركتومي ناقص یا کامل ، شامل برداشت دنده یا برداشت كاف مثانه</t>
    </r>
    <r>
      <rPr>
        <sz val="12"/>
        <color rgb="FF000000"/>
        <rFont val="Calibri"/>
        <family val="2"/>
        <charset val="1"/>
      </rPr>
      <t xml:space="preserve">/ </t>
    </r>
    <r>
      <rPr>
        <sz val="12"/>
        <color rgb="FF000000"/>
        <rFont val="B Nazanin"/>
        <charset val="178"/>
      </rPr>
      <t>مشکل</t>
    </r>
    <r>
      <rPr>
        <sz val="12"/>
        <color rgb="FF000000"/>
        <rFont val="Calibri"/>
        <family val="2"/>
        <charset val="1"/>
      </rPr>
      <t>(</t>
    </r>
    <r>
      <rPr>
        <sz val="12"/>
        <color rgb="FF000000"/>
        <rFont val="B Nazanin"/>
        <charset val="178"/>
      </rPr>
      <t>بدليل جراحي قبلي بر روي همان كليه یا نفروکتومی راديكال  با لنف آدنكتومي ناحيه‌اي ویا ترومبوکتومی وناکاوا</t>
    </r>
    <r>
      <rPr>
        <sz val="12"/>
        <color rgb="FF000000"/>
        <rFont val="Calibri"/>
        <family val="2"/>
        <charset val="1"/>
      </rPr>
      <t xml:space="preserve">) </t>
    </r>
    <r>
      <rPr>
        <sz val="12"/>
        <color rgb="FF000000"/>
        <rFont val="B Nazanin"/>
        <charset val="178"/>
      </rPr>
      <t>، با هر روشي</t>
    </r>
  </si>
  <si>
    <t>سیستواورتروسکوپی با یا بدون شستشو و تخليه لخته ها فراوان  با یا با بدون کاتتریزاسیون حالب با یا بدون نمونه برداری با برس از حالب يا لگنچه كليه با یا بدون فولگوراسیون</t>
  </si>
  <si>
    <r>
      <rPr>
        <sz val="12"/>
        <color rgb="FF000000"/>
        <rFont val="B Nazanin"/>
        <charset val="178"/>
      </rPr>
      <t xml:space="preserve">رزكسيون پروستات از داخل مجرا، مرحله اول </t>
    </r>
    <r>
      <rPr>
        <sz val="12"/>
        <color rgb="FF000000"/>
        <rFont val="Calibri"/>
        <family val="2"/>
        <charset val="1"/>
      </rPr>
      <t>(</t>
    </r>
    <r>
      <rPr>
        <sz val="12"/>
        <color rgb="FF000000"/>
        <rFont val="B Nazanin"/>
        <charset val="178"/>
      </rPr>
      <t>ناقص</t>
    </r>
    <r>
      <rPr>
        <sz val="12"/>
        <color rgb="FF000000"/>
        <rFont val="Calibri"/>
        <family val="2"/>
        <charset val="1"/>
      </rPr>
      <t>)</t>
    </r>
    <r>
      <rPr>
        <sz val="12"/>
        <color rgb="FF000000"/>
        <rFont val="B Nazanin"/>
        <charset val="178"/>
      </rPr>
      <t xml:space="preserve">، مرحله دوم از رزكسيون دو مرحله اي يا برداشت رشد مجدد بافت انسدادي، بيش از يكسال بعد از عمل يا برداشت تنگي گردن مثانه متعاقب اين عمل </t>
    </r>
    <r>
      <rPr>
        <sz val="12"/>
        <color rgb="FF000000"/>
        <rFont val="Calibri"/>
        <family val="2"/>
        <charset val="1"/>
      </rPr>
      <t xml:space="preserve">( TURP </t>
    </r>
    <r>
      <rPr>
        <sz val="12"/>
        <color rgb="FF000000"/>
        <rFont val="B Nazanin"/>
        <charset val="178"/>
      </rPr>
      <t>ناقص</t>
    </r>
    <r>
      <rPr>
        <sz val="12"/>
        <color rgb="FF000000"/>
        <rFont val="Calibri"/>
        <family val="2"/>
        <charset val="1"/>
      </rPr>
      <t>)</t>
    </r>
  </si>
  <si>
    <t>990172</t>
  </si>
  <si>
    <r>
      <rPr>
        <sz val="12"/>
        <color rgb="FF000000"/>
        <rFont val="B Nazanin"/>
        <charset val="178"/>
      </rPr>
      <t xml:space="preserve">جراحی پروستات از طریق مجرا </t>
    </r>
    <r>
      <rPr>
        <sz val="12"/>
        <color rgb="FF000000"/>
        <rFont val="Calibri"/>
        <family val="2"/>
        <charset val="1"/>
      </rPr>
      <t xml:space="preserve">( TURP </t>
    </r>
    <r>
      <rPr>
        <sz val="12"/>
        <color rgb="FF000000"/>
        <rFont val="B Nazanin"/>
        <charset val="178"/>
      </rPr>
      <t>کامل</t>
    </r>
    <r>
      <rPr>
        <sz val="12"/>
        <color rgb="FF000000"/>
        <rFont val="Calibri"/>
        <family val="2"/>
        <charset val="1"/>
      </rPr>
      <t>)</t>
    </r>
  </si>
  <si>
    <t xml:space="preserve">مراقبت مامايي روتين، شامل مراقبت قبل و بعد از زايمان، زايمان واژينال (با يا بدون اپيزيوتومي و يا بدون فورسپس و واکیوم) به هر روش
</t>
  </si>
  <si>
    <t>990181</t>
  </si>
  <si>
    <r>
      <rPr>
        <sz val="12"/>
        <color rgb="FF000000"/>
        <rFont val="B Nazanin"/>
        <charset val="178"/>
      </rPr>
      <t xml:space="preserve">زایمان بی درد با روش بیهوشی اپیدورال و اسپینال شامل مراقبت مامایی روتین، مراقبت قبل و بعد از زایمان، زایمان واژینال به هر روش </t>
    </r>
    <r>
      <rPr>
        <sz val="12"/>
        <color rgb="FF000000"/>
        <rFont val="Calibri"/>
        <family val="2"/>
        <charset val="1"/>
      </rPr>
      <t>(</t>
    </r>
    <r>
      <rPr>
        <sz val="12"/>
        <color rgb="FF000000"/>
        <rFont val="B Nazanin"/>
        <charset val="178"/>
      </rPr>
      <t>با یا بدون اپیزیوتومی و با یا بدون فورسپس و واکیوم</t>
    </r>
    <r>
      <rPr>
        <sz val="12"/>
        <color rgb="FF000000"/>
        <rFont val="Calibri"/>
        <family val="2"/>
        <charset val="1"/>
      </rPr>
      <t xml:space="preserve">) </t>
    </r>
  </si>
  <si>
    <r>
      <rPr>
        <sz val="12"/>
        <color rgb="FF000000"/>
        <rFont val="B Nazanin"/>
        <charset val="178"/>
      </rPr>
      <t xml:space="preserve">زايمان بي درد با سایر روشهای بیهوشی مانند آنتونکس شامل مراقبت مامايي روتين، مراقبت قبل و بعد از زايمان، زايمان واژينال به هر روش </t>
    </r>
    <r>
      <rPr>
        <sz val="12"/>
        <color rgb="FF000000"/>
        <rFont val="Calibri"/>
        <family val="2"/>
        <charset val="1"/>
      </rPr>
      <t>(</t>
    </r>
    <r>
      <rPr>
        <sz val="12"/>
        <color rgb="FF000000"/>
        <rFont val="B Nazanin"/>
        <charset val="178"/>
      </rPr>
      <t>با يا بدون اپيزيوتومي و با يا بدون فورسپس و واکيوم</t>
    </r>
    <r>
      <rPr>
        <sz val="12"/>
        <color rgb="FF000000"/>
        <rFont val="Calibri"/>
        <family val="2"/>
        <charset val="1"/>
      </rPr>
      <t>)</t>
    </r>
  </si>
  <si>
    <r>
      <rPr>
        <sz val="12"/>
        <color rgb="FF000000"/>
        <rFont val="B Nazanin"/>
        <charset val="178"/>
      </rPr>
      <t xml:space="preserve">زایمان متعدد </t>
    </r>
    <r>
      <rPr>
        <sz val="12"/>
        <color rgb="FF000000"/>
        <rFont val="Calibri"/>
        <family val="2"/>
        <charset val="1"/>
      </rPr>
      <t>(</t>
    </r>
    <r>
      <rPr>
        <sz val="12"/>
        <color rgb="FF000000"/>
        <rFont val="B Nazanin"/>
        <charset val="178"/>
      </rPr>
      <t>چند قلویی</t>
    </r>
    <r>
      <rPr>
        <sz val="12"/>
        <color rgb="FF000000"/>
        <rFont val="Calibri"/>
        <family val="2"/>
        <charset val="1"/>
      </rPr>
      <t>)</t>
    </r>
  </si>
  <si>
    <r>
      <rPr>
        <sz val="12"/>
        <color rgb="FF000000"/>
        <rFont val="B Nazanin"/>
        <charset val="178"/>
      </rPr>
      <t xml:space="preserve">زایمان متعدد </t>
    </r>
    <r>
      <rPr>
        <sz val="12"/>
        <color rgb="FF000000"/>
        <rFont val="Calibri"/>
        <family val="2"/>
        <charset val="1"/>
      </rPr>
      <t>(</t>
    </r>
    <r>
      <rPr>
        <sz val="12"/>
        <color rgb="FF000000"/>
        <rFont val="B Nazanin"/>
        <charset val="178"/>
      </rPr>
      <t>چند قلویی</t>
    </r>
    <r>
      <rPr>
        <sz val="12"/>
        <color rgb="FF000000"/>
        <rFont val="Calibri"/>
        <family val="2"/>
        <charset val="1"/>
      </rPr>
      <t xml:space="preserve">) </t>
    </r>
    <r>
      <rPr>
        <sz val="12"/>
        <color rgb="FF000000"/>
        <rFont val="B Nazanin"/>
        <charset val="178"/>
      </rPr>
      <t>بی درد با روش بیهوشی اپیدورال و اسپینال</t>
    </r>
  </si>
  <si>
    <r>
      <rPr>
        <sz val="12"/>
        <color rgb="FF000000"/>
        <rFont val="B Nazanin"/>
        <charset val="178"/>
      </rPr>
      <t xml:space="preserve">زایمان متعدد </t>
    </r>
    <r>
      <rPr>
        <sz val="12"/>
        <color rgb="FF000000"/>
        <rFont val="Calibri"/>
        <family val="2"/>
        <charset val="1"/>
      </rPr>
      <t>(</t>
    </r>
    <r>
      <rPr>
        <sz val="12"/>
        <color rgb="FF000000"/>
        <rFont val="B Nazanin"/>
        <charset val="178"/>
      </rPr>
      <t>چند قلویی</t>
    </r>
    <r>
      <rPr>
        <sz val="12"/>
        <color rgb="FF000000"/>
        <rFont val="Calibri"/>
        <family val="2"/>
        <charset val="1"/>
      </rPr>
      <t xml:space="preserve">) </t>
    </r>
    <r>
      <rPr>
        <sz val="12"/>
        <color rgb="FF000000"/>
        <rFont val="B Nazanin"/>
        <charset val="178"/>
      </rPr>
      <t>بی دردبا سایر روشهای بیهوشی مانند آنتونکس</t>
    </r>
  </si>
  <si>
    <r>
      <rPr>
        <sz val="12"/>
        <color rgb="FF000000"/>
        <rFont val="B Nazanin"/>
        <charset val="178"/>
      </rPr>
      <t xml:space="preserve">تخت روز نوزاد به ردیف‌های </t>
    </r>
    <r>
      <rPr>
        <sz val="12"/>
        <color rgb="FF000000"/>
        <rFont val="Calibri"/>
        <family val="2"/>
        <charset val="1"/>
      </rPr>
      <t xml:space="preserve">36 تا 41  اضافه خواهد شد.   
</t>
    </r>
    <r>
      <rPr>
        <sz val="12"/>
        <color rgb="FF000000"/>
        <rFont val="B Nazanin"/>
        <charset val="178"/>
      </rPr>
      <t xml:space="preserve">تبصره </t>
    </r>
    <r>
      <rPr>
        <sz val="12"/>
        <color rgb="FF000000"/>
        <rFont val="Calibri"/>
        <family val="2"/>
        <charset val="1"/>
      </rPr>
      <t xml:space="preserve">1: در صورت چند قلویی تخت روز نوزاد به تعداد قل محاسبه خواهد شد و درصورت فوت نوزاد مبلغ فوق اضافه نخواهد شد.
</t>
    </r>
    <r>
      <rPr>
        <sz val="12"/>
        <color rgb="FF000000"/>
        <rFont val="B Nazanin"/>
        <charset val="178"/>
      </rPr>
      <t xml:space="preserve">تبصره </t>
    </r>
    <r>
      <rPr>
        <sz val="12"/>
        <color rgb="FF000000"/>
        <rFont val="Calibri"/>
        <family val="2"/>
        <charset val="1"/>
      </rPr>
      <t>2: در صورت بیمار بودن نوزاد یا بستری نوزاد پس از ترخیص مادر، هزینه نوزاد جداگانه محاسبه خواهد شد.</t>
    </r>
  </si>
  <si>
    <r>
      <rPr>
        <sz val="12"/>
        <color rgb="FF000000"/>
        <rFont val="B Nazanin"/>
        <charset val="178"/>
      </rPr>
      <t xml:space="preserve">ویزیت اولیه نوزاد (کد </t>
    </r>
    <r>
      <rPr>
        <sz val="12"/>
        <color rgb="FF000000"/>
        <rFont val="Calibri"/>
        <family val="2"/>
        <charset val="1"/>
      </rPr>
      <t>901925) به ردیف‌های 36 تا 41  اضافه خواهد شد.   
 تبصره 1: در صورت چند قلویی ویزیت اولیه نوزاد  به تعداد قل محاسبه خواهد شد و در صورت فوت نوزاد مبلغ فوق اضافه نخواهد شد.</t>
    </r>
  </si>
  <si>
    <r>
      <rPr>
        <sz val="12"/>
        <color rgb="FF000000"/>
        <rFont val="B Nazanin"/>
        <charset val="178"/>
      </rPr>
      <t xml:space="preserve"> اكسيزيون هیدروسل  یا ترمیم هيدروسل تونيكا واژيناليس</t>
    </r>
    <r>
      <rPr>
        <sz val="12"/>
        <color rgb="FF000000"/>
        <rFont val="Calibri"/>
        <family val="2"/>
        <charset val="1"/>
      </rPr>
      <t>(</t>
    </r>
    <r>
      <rPr>
        <sz val="12"/>
        <color rgb="FF000000"/>
        <rFont val="B Nazanin"/>
        <charset val="178"/>
      </rPr>
      <t xml:space="preserve">عمل </t>
    </r>
    <r>
      <rPr>
        <sz val="12"/>
        <color rgb="FF000000"/>
        <rFont val="Calibri"/>
        <family val="2"/>
        <charset val="1"/>
      </rPr>
      <t>Bottle)</t>
    </r>
    <r>
      <rPr>
        <sz val="12"/>
        <color rgb="FF000000"/>
        <rFont val="B Nazanin"/>
        <charset val="178"/>
      </rPr>
      <t xml:space="preserve">، یکطرفه </t>
    </r>
  </si>
  <si>
    <r>
      <rPr>
        <sz val="12"/>
        <color rgb="FF000000"/>
        <rFont val="B Nazanin"/>
        <charset val="178"/>
      </rPr>
      <t xml:space="preserve">پروستاتكتومي راديكال؛ از راه پرینه با يا بدون نمونه برداري از غده </t>
    </r>
    <r>
      <rPr>
        <sz val="12"/>
        <color rgb="FF000000"/>
        <rFont val="Calibri"/>
        <family val="2"/>
        <charset val="1"/>
      </rPr>
      <t>(</t>
    </r>
    <r>
      <rPr>
        <sz val="12"/>
        <color rgb="FF000000"/>
        <rFont val="B Nazanin"/>
        <charset val="178"/>
      </rPr>
      <t>غدد</t>
    </r>
    <r>
      <rPr>
        <sz val="12"/>
        <color rgb="FF000000"/>
        <rFont val="Calibri"/>
        <family val="2"/>
        <charset val="1"/>
      </rPr>
      <t xml:space="preserve">) </t>
    </r>
    <r>
      <rPr>
        <sz val="12"/>
        <color rgb="FF000000"/>
        <rFont val="B Nazanin"/>
        <charset val="178"/>
      </rPr>
      <t>لنفاوي يا با لنف آدنكتومي دو طرفه لگن</t>
    </r>
  </si>
  <si>
    <r>
      <rPr>
        <sz val="12"/>
        <color rgb="FF000000"/>
        <rFont val="B Nazanin"/>
        <charset val="178"/>
      </rPr>
      <t>کولپورافی یا کولپوپرینئورافی ، بخیه جراحت واژن ویا پرینه</t>
    </r>
    <r>
      <rPr>
        <sz val="12"/>
        <color rgb="FF000000"/>
        <rFont val="Calibri"/>
        <family val="2"/>
        <charset val="1"/>
      </rPr>
      <t>(</t>
    </r>
    <r>
      <rPr>
        <sz val="12"/>
        <color rgb="FF000000"/>
        <rFont val="B Nazanin"/>
        <charset val="178"/>
      </rPr>
      <t>غیر مامایی</t>
    </r>
    <r>
      <rPr>
        <sz val="12"/>
        <color rgb="FF000000"/>
        <rFont val="Calibri"/>
        <family val="2"/>
        <charset val="1"/>
      </rPr>
      <t>)</t>
    </r>
  </si>
  <si>
    <t>کولپورافی قدامی یا خلفی شامل ترمیم رکتوسل با یا بدون پرینورافی  یا ترميم پلاستيك اورتروسل</t>
  </si>
  <si>
    <r>
      <rPr>
        <sz val="12"/>
        <color rgb="FF000000"/>
        <rFont val="B Nazanin"/>
        <charset val="178"/>
      </rPr>
      <t xml:space="preserve">كولپورافي قدامي </t>
    </r>
    <r>
      <rPr>
        <sz val="12"/>
        <color rgb="FF000000"/>
        <rFont val="Calibri"/>
        <family val="2"/>
        <charset val="1"/>
      </rPr>
      <t xml:space="preserve">- </t>
    </r>
    <r>
      <rPr>
        <sz val="12"/>
        <color rgb="FF000000"/>
        <rFont val="B Nazanin"/>
        <charset val="178"/>
      </rPr>
      <t>خلفي توام؛با يا بدون ترميم آنتروسل  از راه شکم یا واژن</t>
    </r>
  </si>
  <si>
    <t>هيستروكتومي كامل یا ساب توتال از طریق شکم، با يا بدون دراوردن لوله ها و يا تخمدان ها؛  با یا بدون كولپواورتروسيستوپكسي</t>
  </si>
  <si>
    <t>بيوپسي یا رزكسيون گوه اي يا برش دو قطعه اي یا سيستكتومي تخمدان یا اوفوركتومي ناقص يا كامل، يك يا دو طرفه برای موارد خوش خیمی</t>
  </si>
  <si>
    <t>درمان حاملگي نابجا لوله‌اي، تخمداني، شكمي با يا بدون سالپنژكتومي، با يا بدون اوفاركتومي</t>
  </si>
  <si>
    <t>مراقبت روتين مامايي، شامل قبل از زايمان، زايمان سزارين و مراقبت بعد از سزارین</t>
  </si>
  <si>
    <r>
      <rPr>
        <sz val="12"/>
        <color rgb="FF000000"/>
        <rFont val="B Nazanin"/>
        <charset val="178"/>
      </rPr>
      <t xml:space="preserve">تخت روز نوزاد به تعرفه گلوبال ردیف </t>
    </r>
    <r>
      <rPr>
        <sz val="12"/>
        <color rgb="FF000000"/>
        <rFont val="Calibri"/>
        <family val="2"/>
        <charset val="1"/>
      </rPr>
      <t xml:space="preserve">52 اضافه خواهد شد. 
</t>
    </r>
    <r>
      <rPr>
        <sz val="12"/>
        <color rgb="FF000000"/>
        <rFont val="B Nazanin"/>
        <charset val="178"/>
      </rPr>
      <t xml:space="preserve">تبصره </t>
    </r>
    <r>
      <rPr>
        <sz val="12"/>
        <color rgb="FF000000"/>
        <rFont val="Calibri"/>
        <family val="2"/>
        <charset val="1"/>
      </rPr>
      <t>1: در صورت چند قلویی تخت روز نوزاد به تعداد قل محاسبه خواهد شد و درصورت فوت نوزاد مبلغ فوق اضافه نخواهد شد.
 تبصره 2 : در صورت بیمار بودن نوزاد یا بستری نوزاد پس از ترخیص مادر، هزینه نوزاد جداگانه محاسبه خواهد شد.</t>
    </r>
  </si>
  <si>
    <r>
      <rPr>
        <sz val="12"/>
        <color rgb="FF000000"/>
        <rFont val="B Nazanin"/>
        <charset val="178"/>
      </rPr>
      <t>ویزیت اولیه (</t>
    </r>
    <r>
      <rPr>
        <sz val="12"/>
        <color rgb="FF000000"/>
        <rFont val="Calibri"/>
        <family val="2"/>
        <charset val="1"/>
      </rPr>
      <t xml:space="preserve">901925) به تعرفه گلوبال ردیف 52 اضافه خواهد شد.
</t>
    </r>
    <r>
      <rPr>
        <sz val="12"/>
        <color rgb="FF000000"/>
        <rFont val="B Nazanin"/>
        <charset val="178"/>
      </rPr>
      <t xml:space="preserve">تبصره </t>
    </r>
    <r>
      <rPr>
        <sz val="12"/>
        <color rgb="FF000000"/>
        <rFont val="Calibri"/>
        <family val="2"/>
        <charset val="1"/>
      </rPr>
      <t>1: در صورت چند قلویی ویزیت اولیه نوزاد  به تعداد قل محاسبه خواهد شد و درصورت فوت نوزاد مبلغ فوق اضافه نخواهد شد.</t>
    </r>
  </si>
  <si>
    <t xml:space="preserve">درمان سقط عفونی یا ناکامل به کمک جراحی در سه ماهه اول یا دوم </t>
  </si>
  <si>
    <r>
      <rPr>
        <sz val="12"/>
        <color rgb="FF000000"/>
        <rFont val="B Nazanin"/>
        <charset val="178"/>
      </rPr>
      <t>تيروئيدكتومي كامل يا ساب توتال براي بدخيمي؛ با ديسكسيون محدود گردن</t>
    </r>
    <r>
      <rPr>
        <sz val="12"/>
        <color rgb="FF000000"/>
        <rFont val="Calibri"/>
        <family val="2"/>
        <charset val="1"/>
      </rPr>
      <t xml:space="preserve">/ </t>
    </r>
    <r>
      <rPr>
        <sz val="12"/>
        <color rgb="FF000000"/>
        <rFont val="B Nazanin"/>
        <charset val="178"/>
      </rPr>
      <t>با ديسكسيون راديكال گردن</t>
    </r>
  </si>
  <si>
    <r>
      <rPr>
        <sz val="12"/>
        <color rgb="FF000000"/>
        <rFont val="B Nazanin"/>
        <charset val="178"/>
      </rPr>
      <t>تيروئيدكتومي  توتال، ساب توتال از جمله زير جناغي براي موارد خوش خيم</t>
    </r>
    <r>
      <rPr>
        <sz val="12"/>
        <color rgb="FF000000"/>
        <rFont val="Calibri"/>
        <family val="2"/>
        <charset val="1"/>
      </rPr>
      <t xml:space="preserve">- </t>
    </r>
    <r>
      <rPr>
        <sz val="12"/>
        <color rgb="FF000000"/>
        <rFont val="B Nazanin"/>
        <charset val="178"/>
      </rPr>
      <t>تيروئيدكتومي، درآوردن همه بافت باقيمانده تيروئيد بدنبال درآوردن قبلي يك قسمت از تيروئيد</t>
    </r>
  </si>
  <si>
    <r>
      <rPr>
        <sz val="12"/>
        <color rgb="FF000000"/>
        <rFont val="B Nazanin"/>
        <charset val="178"/>
      </rPr>
      <t xml:space="preserve">ایجاد شنت؛ بطنی به دهلیزی، یا به ژوگولار یا اوریکولار یا بطن به پریتوئن، یا به پلور یا جاهای دیگر یا ونتریکولوسیسترنوستومی </t>
    </r>
    <r>
      <rPr>
        <sz val="12"/>
        <color rgb="FF000000"/>
        <rFont val="Calibri"/>
        <family val="2"/>
        <charset val="1"/>
      </rPr>
      <t>(</t>
    </r>
    <r>
      <rPr>
        <sz val="12"/>
        <color rgb="FF000000"/>
        <rFont val="B Nazanin"/>
        <charset val="178"/>
      </rPr>
      <t xml:space="preserve">عمل نوع </t>
    </r>
    <r>
      <rPr>
        <sz val="12"/>
        <color rgb="FF000000"/>
        <rFont val="Calibri"/>
        <family val="2"/>
        <charset val="1"/>
      </rPr>
      <t>Torkildsen)</t>
    </r>
  </si>
  <si>
    <r>
      <rPr>
        <sz val="12"/>
        <color rgb="FF000000"/>
        <rFont val="B Nazanin"/>
        <charset val="178"/>
      </rPr>
      <t xml:space="preserve">لامينوتومي </t>
    </r>
    <r>
      <rPr>
        <sz val="12"/>
        <color rgb="FF000000"/>
        <rFont val="Calibri"/>
        <family val="2"/>
        <charset val="1"/>
      </rPr>
      <t>(</t>
    </r>
    <r>
      <rPr>
        <sz val="12"/>
        <color rgb="FF000000"/>
        <rFont val="B Nazanin"/>
        <charset val="178"/>
      </rPr>
      <t>همي لامينكتومي</t>
    </r>
    <r>
      <rPr>
        <sz val="12"/>
        <color rgb="FF000000"/>
        <rFont val="Calibri"/>
        <family val="2"/>
        <charset val="1"/>
      </rPr>
      <t xml:space="preserve">) </t>
    </r>
    <r>
      <rPr>
        <sz val="12"/>
        <color rgb="FF000000"/>
        <rFont val="B Nazanin"/>
        <charset val="178"/>
      </rPr>
      <t xml:space="preserve">و یا لامینکتومی و یا فاستکتومی و فورامینوتومی </t>
    </r>
    <r>
      <rPr>
        <sz val="12"/>
        <color rgb="FF000000"/>
        <rFont val="Calibri"/>
        <family val="2"/>
        <charset val="1"/>
      </rPr>
      <t>(</t>
    </r>
    <r>
      <rPr>
        <sz val="12"/>
        <color rgb="FF000000"/>
        <rFont val="B Nazanin"/>
        <charset val="178"/>
      </rPr>
      <t>یک یا دو طرفه</t>
    </r>
    <r>
      <rPr>
        <sz val="12"/>
        <color rgb="FF000000"/>
        <rFont val="Calibri"/>
        <family val="2"/>
        <charset val="1"/>
      </rPr>
      <t xml:space="preserve">) </t>
    </r>
    <r>
      <rPr>
        <sz val="12"/>
        <color rgb="FF000000"/>
        <rFont val="B Nazanin"/>
        <charset val="178"/>
      </rPr>
      <t>با دكمپرسيون طناب نخاعی، دم اسب و یا ريشه</t>
    </r>
    <r>
      <rPr>
        <sz val="12"/>
        <color rgb="FF000000"/>
        <rFont val="Calibri"/>
        <family val="2"/>
        <charset val="1"/>
      </rPr>
      <t>(</t>
    </r>
    <r>
      <rPr>
        <sz val="12"/>
        <color rgb="FF000000"/>
        <rFont val="B Nazanin"/>
        <charset val="178"/>
      </rPr>
      <t>هاي</t>
    </r>
    <r>
      <rPr>
        <sz val="12"/>
        <color rgb="FF000000"/>
        <rFont val="Calibri"/>
        <family val="2"/>
        <charset val="1"/>
      </rPr>
      <t xml:space="preserve">) </t>
    </r>
    <r>
      <rPr>
        <sz val="12"/>
        <color rgb="FF000000"/>
        <rFont val="B Nazanin"/>
        <charset val="178"/>
      </rPr>
      <t xml:space="preserve">عصبي </t>
    </r>
    <r>
      <rPr>
        <sz val="12"/>
        <color rgb="FF000000"/>
        <rFont val="Calibri"/>
        <family val="2"/>
        <charset val="1"/>
      </rPr>
      <t>(</t>
    </r>
    <r>
      <rPr>
        <sz val="12"/>
        <color rgb="FF000000"/>
        <rFont val="B Nazanin"/>
        <charset val="178"/>
      </rPr>
      <t>برای مثال تنگی نخاعی یا تنگی بن بست جانبی</t>
    </r>
    <r>
      <rPr>
        <sz val="12"/>
        <color rgb="FF000000"/>
        <rFont val="Calibri"/>
        <family val="2"/>
        <charset val="1"/>
      </rPr>
      <t>)</t>
    </r>
    <r>
      <rPr>
        <sz val="12"/>
        <color rgb="FF000000"/>
        <rFont val="B Nazanin"/>
        <charset val="178"/>
      </rPr>
      <t xml:space="preserve">، یک سگمان مهره‌ای؛ گردنی، توراسیک، کمری </t>
    </r>
  </si>
  <si>
    <r>
      <rPr>
        <sz val="12"/>
        <color rgb="FF000000"/>
        <rFont val="B Nazanin"/>
        <charset val="178"/>
      </rPr>
      <t xml:space="preserve">لامينوتومي </t>
    </r>
    <r>
      <rPr>
        <sz val="12"/>
        <color rgb="FF000000"/>
        <rFont val="Calibri"/>
        <family val="2"/>
        <charset val="1"/>
      </rPr>
      <t>(</t>
    </r>
    <r>
      <rPr>
        <sz val="12"/>
        <color rgb="FF000000"/>
        <rFont val="B Nazanin"/>
        <charset val="178"/>
      </rPr>
      <t>همي لامينكتومي</t>
    </r>
    <r>
      <rPr>
        <sz val="12"/>
        <color rgb="FF000000"/>
        <rFont val="Calibri"/>
        <family val="2"/>
        <charset val="1"/>
      </rPr>
      <t xml:space="preserve">) </t>
    </r>
    <r>
      <rPr>
        <sz val="12"/>
        <color rgb="FF000000"/>
        <rFont val="B Nazanin"/>
        <charset val="178"/>
      </rPr>
      <t xml:space="preserve">و یا لامینکتومی و یا فاستکتومی و فورامینوتومی </t>
    </r>
    <r>
      <rPr>
        <sz val="12"/>
        <color rgb="FF000000"/>
        <rFont val="Calibri"/>
        <family val="2"/>
        <charset val="1"/>
      </rPr>
      <t>(</t>
    </r>
    <r>
      <rPr>
        <sz val="12"/>
        <color rgb="FF000000"/>
        <rFont val="B Nazanin"/>
        <charset val="178"/>
      </rPr>
      <t>یک یا دو طرفه</t>
    </r>
    <r>
      <rPr>
        <sz val="12"/>
        <color rgb="FF000000"/>
        <rFont val="Calibri"/>
        <family val="2"/>
        <charset val="1"/>
      </rPr>
      <t xml:space="preserve">) </t>
    </r>
    <r>
      <rPr>
        <sz val="12"/>
        <color rgb="FF000000"/>
        <rFont val="B Nazanin"/>
        <charset val="178"/>
      </rPr>
      <t>با دكمپرسيون طناب نخاعی، دم اسب و یا ريشه</t>
    </r>
    <r>
      <rPr>
        <sz val="12"/>
        <color rgb="FF000000"/>
        <rFont val="Calibri"/>
        <family val="2"/>
        <charset val="1"/>
      </rPr>
      <t>(</t>
    </r>
    <r>
      <rPr>
        <sz val="12"/>
        <color rgb="FF000000"/>
        <rFont val="B Nazanin"/>
        <charset val="178"/>
      </rPr>
      <t>هاي</t>
    </r>
    <r>
      <rPr>
        <sz val="12"/>
        <color rgb="FF000000"/>
        <rFont val="Calibri"/>
        <family val="2"/>
        <charset val="1"/>
      </rPr>
      <t xml:space="preserve">) </t>
    </r>
    <r>
      <rPr>
        <sz val="12"/>
        <color rgb="FF000000"/>
        <rFont val="B Nazanin"/>
        <charset val="178"/>
      </rPr>
      <t xml:space="preserve">عصبي همراه با دیسکتومی </t>
    </r>
    <r>
      <rPr>
        <sz val="12"/>
        <color rgb="FF000000"/>
        <rFont val="Calibri"/>
        <family val="2"/>
        <charset val="1"/>
      </rPr>
      <t>(</t>
    </r>
    <r>
      <rPr>
        <sz val="12"/>
        <color rgb="FF000000"/>
        <rFont val="B Nazanin"/>
        <charset val="178"/>
      </rPr>
      <t>برای مثال تنگی نخاعی یا تنگی بن بست جانبی</t>
    </r>
    <r>
      <rPr>
        <sz val="12"/>
        <color rgb="FF000000"/>
        <rFont val="Calibri"/>
        <family val="2"/>
        <charset val="1"/>
      </rPr>
      <t>)</t>
    </r>
    <r>
      <rPr>
        <sz val="12"/>
        <color rgb="FF000000"/>
        <rFont val="B Nazanin"/>
        <charset val="178"/>
      </rPr>
      <t xml:space="preserve">، یک سگمان مهره‌ای؛ گردنی، توراسیک، کمری </t>
    </r>
  </si>
  <si>
    <t>نورولیز  یا نوروپلاستی هر عصب در مچ دست  یا بازو یا ساق پا</t>
  </si>
  <si>
    <t>990302</t>
  </si>
  <si>
    <r>
      <rPr>
        <sz val="12"/>
        <color rgb="FF000000"/>
        <rFont val="B Nazanin"/>
        <charset val="178"/>
      </rPr>
      <t xml:space="preserve">درآوردن محتويات عدسي؛ تكنيك آسپيراسيون، يك يا چند مرحله  یا برداشتن كاتاراكت غشائي ثانويه </t>
    </r>
    <r>
      <rPr>
        <sz val="12"/>
        <color rgb="FF000000"/>
        <rFont val="Calibri"/>
        <family val="2"/>
        <charset val="1"/>
      </rPr>
      <t>(</t>
    </r>
    <r>
      <rPr>
        <sz val="12"/>
        <color rgb="FF000000"/>
        <rFont val="B Nazanin"/>
        <charset val="178"/>
      </rPr>
      <t>كپسول كدر شده خلفي عدسي و يا هيالوئيد قدامي</t>
    </r>
    <r>
      <rPr>
        <sz val="12"/>
        <color rgb="FF000000"/>
        <rFont val="Calibri"/>
        <family val="2"/>
        <charset val="1"/>
      </rPr>
      <t xml:space="preserve">) </t>
    </r>
    <r>
      <rPr>
        <sz val="12"/>
        <color rgb="FF000000"/>
        <rFont val="B Nazanin"/>
        <charset val="178"/>
      </rPr>
      <t xml:space="preserve">با بخش كورنئواسكلرا، با يا بدون ايريدكتومي </t>
    </r>
    <r>
      <rPr>
        <sz val="12"/>
        <color rgb="FF000000"/>
        <rFont val="Calibri"/>
        <family val="2"/>
        <charset val="1"/>
      </rPr>
      <t>(</t>
    </r>
    <r>
      <rPr>
        <sz val="12"/>
        <color rgb="FF000000"/>
        <rFont val="B Nazanin"/>
        <charset val="178"/>
      </rPr>
      <t>ايريدوكپسولوتومي، ايريدوكپسولكتومي</t>
    </r>
    <r>
      <rPr>
        <sz val="12"/>
        <color rgb="FF000000"/>
        <rFont val="Calibri"/>
        <family val="2"/>
        <charset val="1"/>
      </rPr>
      <t xml:space="preserve">) </t>
    </r>
  </si>
  <si>
    <r>
      <rPr>
        <sz val="12"/>
        <color rgb="FF000000"/>
        <rFont val="B Nazanin"/>
        <charset val="178"/>
      </rPr>
      <t xml:space="preserve">کاتاراکت بدون کارگذاری عدسی به هر روش </t>
    </r>
    <r>
      <rPr>
        <sz val="12"/>
        <color rgb="FF000000"/>
        <rFont val="Calibri"/>
        <family val="2"/>
        <charset val="1"/>
      </rPr>
      <t>(</t>
    </r>
    <r>
      <rPr>
        <sz val="12"/>
        <color rgb="FF000000"/>
        <rFont val="B Nazanin"/>
        <charset val="178"/>
      </rPr>
      <t xml:space="preserve">این کد به همراه کد </t>
    </r>
    <r>
      <rPr>
        <sz val="12"/>
        <color rgb="FF000000"/>
        <rFont val="Calibri"/>
        <family val="2"/>
        <charset val="1"/>
      </rPr>
      <t xml:space="preserve">602250 </t>
    </r>
    <r>
      <rPr>
        <sz val="12"/>
        <color rgb="FF000000"/>
        <rFont val="B Nazanin"/>
        <charset val="178"/>
      </rPr>
      <t>قابل گزارش نمی‌باشد</t>
    </r>
    <r>
      <rPr>
        <sz val="12"/>
        <color rgb="FF000000"/>
        <rFont val="Calibri"/>
        <family val="2"/>
        <charset val="1"/>
      </rPr>
      <t>)</t>
    </r>
  </si>
  <si>
    <t>استرابیسم به هر طریق یک چشم یا دو چشم</t>
  </si>
  <si>
    <t xml:space="preserve">تمپانوپلاستی بدون ماستوئيدكتومي با یا بدون بازسازی زنجیره استخوانی  یا تمپانوپلاستی  با ماستوئيدكتومي با حفط  یا بازسازی دیواره مجرا  بدون بازسازی زنجیره استخوانی </t>
  </si>
  <si>
    <t>معاينه و ارزيابي چشم پزشكي زير بيهوشي عمومي، با يا بدون دستكاري كره چشم براي تعيين محدوده حركات پاسيو چشم، يا ساير دستكاري هاي لازم براي تسهيل معاينات تشخيصي؛ كامل یا محدود</t>
  </si>
  <si>
    <t>درمان بسته شكستگي تنه راديوس و یا اولنا؛ با یا بدون مانيپولاسيون</t>
  </si>
  <si>
    <t>فيكساسيون استخواني شكستگي فمور، انتهاي پروگزيمال، گردن، از طريق پوست یا درمان باز شكستگي فمور، انتهاي پروگزيمال، گردن، فيكساسيون داخلي يا جايگزيني با پروتز</t>
  </si>
  <si>
    <r>
      <rPr>
        <sz val="12"/>
        <color rgb="FF000000"/>
        <rFont val="B Nazanin"/>
        <charset val="178"/>
      </rPr>
      <t xml:space="preserve">آناستوموز شرياني وريدي، باز؛ مستقيم در هر جا، مثل نوع </t>
    </r>
    <r>
      <rPr>
        <sz val="12"/>
        <color rgb="FF000000"/>
        <rFont val="Calibri"/>
        <family val="2"/>
        <charset val="1"/>
      </rPr>
      <t>(Cimino) (</t>
    </r>
    <r>
      <rPr>
        <sz val="12"/>
        <color rgb="FF000000"/>
        <rFont val="B Nazanin"/>
        <charset val="178"/>
      </rPr>
      <t>عمل مستقل</t>
    </r>
    <r>
      <rPr>
        <sz val="12"/>
        <color rgb="FF000000"/>
        <rFont val="Calibri"/>
        <family val="2"/>
        <charset val="1"/>
      </rPr>
      <t>)</t>
    </r>
  </si>
  <si>
    <t>آندوسکوپی دستگاه گوارش فوقانی شامل مری، معده، دئودنوم و یا ژژونوم تشخیصی، با یا بدون جمع آوری نمونه، بوسیله برس زدن یا شستشو با یا بدون بیوپسی منفرد یا متعدد،مستلزم بستري</t>
  </si>
  <si>
    <t>انسیزیون و درناژ آبسه داخل جداری، داخل عضلانی یا زیر مخاطی، ایسکیورکتال یا اینترامورال و آبسه سوپرالواتور و لگنی از راه رکتوم</t>
  </si>
  <si>
    <t>فیشركتومي با يا بدون اسفنكروتومي كورتاژ كوتر فيشر شامل ديلاتاسيون بار اول و دفعات بعدي</t>
  </si>
  <si>
    <r>
      <rPr>
        <sz val="12"/>
        <color rgb="FF000000"/>
        <rFont val="B Nazanin"/>
        <charset val="178"/>
      </rPr>
      <t xml:space="preserve">درمان جراحی فیستول آنال </t>
    </r>
    <r>
      <rPr>
        <sz val="12"/>
        <color rgb="FF000000"/>
        <rFont val="Calibri"/>
        <family val="2"/>
        <charset val="1"/>
      </rPr>
      <t>(</t>
    </r>
    <r>
      <rPr>
        <sz val="12"/>
        <color rgb="FF000000"/>
        <rFont val="B Nazanin"/>
        <charset val="178"/>
      </rPr>
      <t>فیستولکتومی</t>
    </r>
    <r>
      <rPr>
        <sz val="12"/>
        <color rgb="FF000000"/>
        <rFont val="Calibri"/>
        <family val="2"/>
        <charset val="1"/>
      </rPr>
      <t>/</t>
    </r>
    <r>
      <rPr>
        <sz val="12"/>
        <color rgb="FF000000"/>
        <rFont val="B Nazanin"/>
        <charset val="178"/>
      </rPr>
      <t>فیستولوتومی</t>
    </r>
    <r>
      <rPr>
        <sz val="12"/>
        <color rgb="FF000000"/>
        <rFont val="Calibri"/>
        <family val="2"/>
        <charset val="1"/>
      </rPr>
      <t>)</t>
    </r>
    <r>
      <rPr>
        <sz val="12"/>
        <color rgb="FF000000"/>
        <rFont val="B Nazanin"/>
        <charset val="178"/>
      </rPr>
      <t>، زیر جلدی یا زیر عضلانی</t>
    </r>
    <r>
      <rPr>
        <sz val="12"/>
        <color rgb="FF000000"/>
        <rFont val="Calibri"/>
        <family val="2"/>
        <charset val="1"/>
      </rPr>
      <t xml:space="preserve">: </t>
    </r>
    <r>
      <rPr>
        <sz val="12"/>
        <color rgb="FF000000"/>
        <rFont val="B Nazanin"/>
        <charset val="178"/>
      </rPr>
      <t>با یا بدون جایگذاری ستن</t>
    </r>
  </si>
  <si>
    <t>اورترولیتوتومی،یک سوم فوقانی، میانی یا تحتانی حالب،باز</t>
  </si>
  <si>
    <r>
      <rPr>
        <sz val="12"/>
        <color rgb="FF000000"/>
        <rFont val="B Nazanin"/>
        <charset val="178"/>
      </rPr>
      <t>برداشتن تومور</t>
    </r>
    <r>
      <rPr>
        <sz val="12"/>
        <color rgb="FF000000"/>
        <rFont val="Calibri"/>
        <family val="2"/>
        <charset val="1"/>
      </rPr>
      <t>(</t>
    </r>
    <r>
      <rPr>
        <sz val="12"/>
        <color rgb="FF000000"/>
        <rFont val="B Nazanin"/>
        <charset val="178"/>
      </rPr>
      <t>هاي</t>
    </r>
    <r>
      <rPr>
        <sz val="12"/>
        <color rgb="FF000000"/>
        <rFont val="Calibri"/>
        <family val="2"/>
        <charset val="1"/>
      </rPr>
      <t xml:space="preserve">) </t>
    </r>
    <r>
      <rPr>
        <sz val="12"/>
        <color rgb="FF000000"/>
        <rFont val="B Nazanin"/>
        <charset val="178"/>
      </rPr>
      <t xml:space="preserve">مثانه با هر اندازه </t>
    </r>
    <r>
      <rPr>
        <sz val="12"/>
        <color rgb="FF000000"/>
        <rFont val="Calibri"/>
        <family val="2"/>
        <charset val="1"/>
      </rPr>
      <t>(TURT)</t>
    </r>
  </si>
  <si>
    <t>سیستواورتروسکوپی، با اورتروتومی داخلی؛ مونث یا مذکر زیر دید مستقیم</t>
  </si>
  <si>
    <t>اکسیزیون واریکوسل یا بستن وریدهای اسپرماتیک برای واریکوسل؛  از راه شکم بدون ترمیم فتق</t>
  </si>
  <si>
    <r>
      <rPr>
        <sz val="12"/>
        <color rgb="FF000000"/>
        <rFont val="B Nazanin"/>
        <charset val="178"/>
      </rPr>
      <t>پروستاتکتومی سوپراپوبیک یا رتروپوبیک کامل یا نیمه کامل ، یک یا دو مرحله ای شامل کنترل خونریزی بعد از عمل در طی مرتبه اول بستری،</t>
    </r>
    <r>
      <rPr>
        <sz val="12"/>
        <color rgb="FF000000"/>
        <rFont val="Calibri"/>
        <family val="2"/>
        <charset val="1"/>
      </rPr>
      <t>(</t>
    </r>
    <r>
      <rPr>
        <sz val="12"/>
        <color rgb="FF000000"/>
        <rFont val="B Nazanin"/>
        <charset val="178"/>
      </rPr>
      <t>وازکتومی، مه‌آتوتومی،کالیبراسیون و یا دیلاتاسیون مجرای ادرار و اورتروتومی داخلی را شامل می شود</t>
    </r>
    <r>
      <rPr>
        <sz val="12"/>
        <color rgb="FF000000"/>
        <rFont val="Calibri"/>
        <family val="2"/>
        <charset val="1"/>
      </rPr>
      <t>).</t>
    </r>
  </si>
  <si>
    <r>
      <rPr>
        <sz val="12"/>
        <color rgb="FF000000"/>
        <rFont val="B Nazanin"/>
        <charset val="178"/>
      </rPr>
      <t xml:space="preserve">سقط القایی به وسیله دیلاتاسیون و کورتاژ </t>
    </r>
    <r>
      <rPr>
        <sz val="12"/>
        <color rgb="FF000000"/>
        <rFont val="Calibri"/>
        <family val="2"/>
        <charset val="1"/>
      </rPr>
      <t>(</t>
    </r>
    <r>
      <rPr>
        <sz val="12"/>
        <color rgb="FF000000"/>
        <rFont val="B Nazanin"/>
        <charset val="178"/>
      </rPr>
      <t>مامایی</t>
    </r>
    <r>
      <rPr>
        <sz val="12"/>
        <color rgb="FF000000"/>
        <rFont val="Calibri"/>
        <family val="2"/>
        <charset val="1"/>
      </rPr>
      <t>)</t>
    </r>
  </si>
  <si>
    <r>
      <rPr>
        <sz val="12"/>
        <color rgb="FF000000"/>
        <rFont val="B Nazanin"/>
        <charset val="178"/>
      </rPr>
      <t xml:space="preserve">سرکلاژ گردن رحم در طی حاملگی؛ از راه واژن و یا شکم </t>
    </r>
    <r>
      <rPr>
        <sz val="12"/>
        <color rgb="FF000000"/>
        <rFont val="Calibri"/>
        <family val="2"/>
        <charset val="1"/>
      </rPr>
      <t>(</t>
    </r>
    <r>
      <rPr>
        <sz val="12"/>
        <color rgb="FF000000"/>
        <rFont val="B Nazanin"/>
        <charset val="178"/>
      </rPr>
      <t xml:space="preserve">عمل شیرودکار یا لش </t>
    </r>
    <r>
      <rPr>
        <sz val="12"/>
        <color rgb="FF000000"/>
        <rFont val="Calibri"/>
        <family val="2"/>
        <charset val="1"/>
      </rPr>
      <t>)</t>
    </r>
  </si>
  <si>
    <r>
      <rPr>
        <sz val="12"/>
        <color rgb="FF000000"/>
        <rFont val="B Nazanin"/>
        <charset val="178"/>
      </rPr>
      <t xml:space="preserve">هيستركتومي كامل یا ناقص از طریق واژن یا شکم،  با نمونه‌برداري غدد لنفاوي پاراآئورتيك و لگني با يا بدون دراوردن لوله ها و يا تخمدان ها با یا بدون ترمیم آنتروسل با یا بدون كولپواورتروسيستوپكسي </t>
    </r>
    <r>
      <rPr>
        <sz val="12"/>
        <color rgb="FF000000"/>
        <rFont val="Calibri"/>
        <family val="2"/>
        <charset val="1"/>
      </rPr>
      <t>(</t>
    </r>
    <r>
      <rPr>
        <sz val="12"/>
        <color rgb="FF000000"/>
        <rFont val="B Nazanin"/>
        <charset val="178"/>
      </rPr>
      <t xml:space="preserve">براي مثال </t>
    </r>
    <r>
      <rPr>
        <sz val="12"/>
        <color rgb="FF000000"/>
        <rFont val="Calibri"/>
        <family val="2"/>
        <charset val="1"/>
      </rPr>
      <t xml:space="preserve">Pereyra, Krantz Marshall-Marchetti) </t>
    </r>
    <r>
      <rPr>
        <sz val="12"/>
        <color rgb="FF000000"/>
        <rFont val="B Nazanin"/>
        <charset val="178"/>
      </rPr>
      <t>با يا بدون كنترل اندوسكوپيك</t>
    </r>
  </si>
  <si>
    <r>
      <rPr>
        <sz val="12"/>
        <color rgb="FF000000"/>
        <rFont val="B Nazanin"/>
        <charset val="178"/>
      </rPr>
      <t xml:space="preserve">لاپاراسکوپی تشخیصی </t>
    </r>
    <r>
      <rPr>
        <sz val="12"/>
        <color rgb="FF000000"/>
        <rFont val="Calibri"/>
        <family val="2"/>
        <charset val="1"/>
      </rPr>
      <t>(</t>
    </r>
    <r>
      <rPr>
        <sz val="12"/>
        <color rgb="FF000000"/>
        <rFont val="B Nazanin"/>
        <charset val="178"/>
      </rPr>
      <t>عمل مستقل</t>
    </r>
    <r>
      <rPr>
        <sz val="12"/>
        <color rgb="FF000000"/>
        <rFont val="Calibri"/>
        <family val="2"/>
        <charset val="1"/>
      </rPr>
      <t>)</t>
    </r>
  </si>
  <si>
    <t>كرانيكتومي يا كرانيوتومي براي تخليه هماتوم، بالاي چادرينه؛ اكسترادورال يا ساب دورال، داخل مغزي</t>
  </si>
  <si>
    <t>ترميم پارگي؛ قرنيه و يا اسكلرا، سوراخ شده، با رزكسيون يا تغيير محل دادن بافت يووا</t>
  </si>
  <si>
    <t>اكسيزيون يا تغيير محل پتريجيوم با يا بدون گرافت</t>
  </si>
  <si>
    <r>
      <rPr>
        <sz val="12"/>
        <color rgb="FF000000"/>
        <rFont val="B Nazanin"/>
        <charset val="178"/>
      </rPr>
      <t xml:space="preserve">عمل گلوکوم </t>
    </r>
    <r>
      <rPr>
        <sz val="12"/>
        <color rgb="FF000000"/>
        <rFont val="Calibri"/>
        <family val="2"/>
        <charset val="1"/>
      </rPr>
      <t>(</t>
    </r>
    <r>
      <rPr>
        <sz val="12"/>
        <color rgb="FF000000"/>
        <rFont val="B Nazanin"/>
        <charset val="178"/>
      </rPr>
      <t>ترابکولکتومی</t>
    </r>
    <r>
      <rPr>
        <sz val="12"/>
        <color rgb="FF000000"/>
        <rFont val="Calibri"/>
        <family val="2"/>
        <charset val="1"/>
      </rPr>
      <t xml:space="preserve">) </t>
    </r>
    <r>
      <rPr>
        <sz val="12"/>
        <color rgb="FF000000"/>
        <rFont val="B Nazanin"/>
        <charset val="178"/>
      </rPr>
      <t>در هر سنی</t>
    </r>
  </si>
  <si>
    <r>
      <rPr>
        <sz val="12"/>
        <color rgb="FF000000"/>
        <rFont val="B Nazanin"/>
        <charset val="178"/>
      </rPr>
      <t xml:space="preserve">کارگذاشتن پروتز عدسی داخل چشمی </t>
    </r>
    <r>
      <rPr>
        <sz val="12"/>
        <color rgb="FF000000"/>
        <rFont val="Calibri"/>
        <family val="2"/>
        <charset val="1"/>
      </rPr>
      <t>(</t>
    </r>
    <r>
      <rPr>
        <sz val="12"/>
        <color rgb="FF000000"/>
        <rFont val="B Nazanin"/>
        <charset val="178"/>
      </rPr>
      <t>کاشت ثانویه</t>
    </r>
    <r>
      <rPr>
        <sz val="12"/>
        <color rgb="FF000000"/>
        <rFont val="Calibri"/>
        <family val="2"/>
        <charset val="1"/>
      </rPr>
      <t>)</t>
    </r>
    <r>
      <rPr>
        <sz val="12"/>
        <color rgb="FF000000"/>
        <rFont val="B Nazanin"/>
        <charset val="178"/>
      </rPr>
      <t>، بدون درآوردن کاتاراکت همزمان</t>
    </r>
  </si>
  <si>
    <r>
      <rPr>
        <sz val="12"/>
        <color rgb="FF000000"/>
        <rFont val="B Nazanin"/>
        <charset val="178"/>
      </rPr>
      <t>داكريوسيستورينوستومي</t>
    </r>
    <r>
      <rPr>
        <sz val="12"/>
        <color rgb="FF000000"/>
        <rFont val="Calibri"/>
        <family val="2"/>
        <charset val="1"/>
      </rPr>
      <t>(DCR) (</t>
    </r>
    <r>
      <rPr>
        <sz val="12"/>
        <color rgb="FF000000"/>
        <rFont val="B Nazanin"/>
        <charset val="178"/>
      </rPr>
      <t xml:space="preserve">ایجاد فیستول از کیسه اشکی به حفره بینی </t>
    </r>
    <r>
      <rPr>
        <sz val="12"/>
        <color rgb="FF000000"/>
        <rFont val="Calibri"/>
        <family val="2"/>
        <charset val="1"/>
      </rPr>
      <t>)</t>
    </r>
  </si>
  <si>
    <t>ميل زدن مجراي نازولاكريمال با يا بدون شستشو با يا بدون واردن كردن لوله و يا استنت مستلزم بيهوشي عمومي</t>
  </si>
  <si>
    <r>
      <rPr>
        <sz val="12"/>
        <color theme="1"/>
        <rFont val="B Nazanin"/>
        <charset val="178"/>
      </rPr>
      <t xml:space="preserve">برداشتن </t>
    </r>
    <r>
      <rPr>
        <sz val="12"/>
        <color theme="1"/>
        <rFont val="Arial"/>
        <family val="2"/>
        <charset val="1"/>
      </rPr>
      <t>(</t>
    </r>
    <r>
      <rPr>
        <sz val="12"/>
        <color theme="1"/>
        <rFont val="B Nazanin"/>
        <charset val="178"/>
      </rPr>
      <t>هاروست</t>
    </r>
    <r>
      <rPr>
        <sz val="12"/>
        <color theme="1"/>
        <rFont val="Arial"/>
        <family val="2"/>
        <charset val="1"/>
      </rPr>
      <t xml:space="preserve">) </t>
    </r>
    <r>
      <rPr>
        <sz val="12"/>
        <color theme="1"/>
        <rFont val="B Nazanin"/>
        <charset val="178"/>
      </rPr>
      <t xml:space="preserve">کلیه از جسد به‌طور گلوبال </t>
    </r>
  </si>
  <si>
    <r>
      <rPr>
        <sz val="12"/>
        <color theme="1"/>
        <rFont val="B Nazanin"/>
        <charset val="178"/>
      </rPr>
      <t xml:space="preserve">برداشتن </t>
    </r>
    <r>
      <rPr>
        <sz val="12"/>
        <color theme="1"/>
        <rFont val="Arial"/>
        <family val="2"/>
        <charset val="1"/>
      </rPr>
      <t>(</t>
    </r>
    <r>
      <rPr>
        <sz val="12"/>
        <color theme="1"/>
        <rFont val="B Nazanin"/>
        <charset val="178"/>
      </rPr>
      <t>هاروست</t>
    </r>
    <r>
      <rPr>
        <sz val="12"/>
        <color theme="1"/>
        <rFont val="Arial"/>
        <family val="2"/>
        <charset val="1"/>
      </rPr>
      <t xml:space="preserve">) </t>
    </r>
    <r>
      <rPr>
        <sz val="12"/>
        <color theme="1"/>
        <rFont val="B Nazanin"/>
        <charset val="178"/>
      </rPr>
      <t>کبد از جسد به‌طور گلوبال</t>
    </r>
  </si>
  <si>
    <r>
      <rPr>
        <sz val="12"/>
        <color theme="1"/>
        <rFont val="B Nazanin"/>
        <charset val="178"/>
      </rPr>
      <t xml:space="preserve">برداشتن </t>
    </r>
    <r>
      <rPr>
        <sz val="12"/>
        <color theme="1"/>
        <rFont val="Arial"/>
        <family val="2"/>
        <charset val="1"/>
      </rPr>
      <t>(</t>
    </r>
    <r>
      <rPr>
        <sz val="12"/>
        <color theme="1"/>
        <rFont val="B Nazanin"/>
        <charset val="178"/>
      </rPr>
      <t>هاروست</t>
    </r>
    <r>
      <rPr>
        <sz val="12"/>
        <color theme="1"/>
        <rFont val="Arial"/>
        <family val="2"/>
        <charset val="1"/>
      </rPr>
      <t xml:space="preserve">) </t>
    </r>
    <r>
      <rPr>
        <sz val="12"/>
        <color theme="1"/>
        <rFont val="B Nazanin"/>
        <charset val="178"/>
      </rPr>
      <t>ریه از جسد به‌طور گلوبال</t>
    </r>
  </si>
  <si>
    <r>
      <rPr>
        <sz val="12"/>
        <color theme="1"/>
        <rFont val="B Nazanin"/>
        <charset val="178"/>
      </rPr>
      <t xml:space="preserve">برداشتن </t>
    </r>
    <r>
      <rPr>
        <sz val="12"/>
        <color theme="1"/>
        <rFont val="Arial"/>
        <family val="2"/>
        <charset val="1"/>
      </rPr>
      <t>(</t>
    </r>
    <r>
      <rPr>
        <sz val="12"/>
        <color theme="1"/>
        <rFont val="B Nazanin"/>
        <charset val="178"/>
      </rPr>
      <t>هاروست</t>
    </r>
    <r>
      <rPr>
        <sz val="12"/>
        <color theme="1"/>
        <rFont val="Arial"/>
        <family val="2"/>
        <charset val="1"/>
      </rPr>
      <t xml:space="preserve">) </t>
    </r>
    <r>
      <rPr>
        <sz val="12"/>
        <color theme="1"/>
        <rFont val="B Nazanin"/>
        <charset val="178"/>
      </rPr>
      <t>قلب از جسد به‌طور گلوبال</t>
    </r>
  </si>
  <si>
    <r>
      <rPr>
        <sz val="12"/>
        <color theme="1"/>
        <rFont val="B Nazanin"/>
        <charset val="178"/>
      </rPr>
      <t xml:space="preserve">برداشتن </t>
    </r>
    <r>
      <rPr>
        <sz val="12"/>
        <color theme="1"/>
        <rFont val="Arial"/>
        <family val="2"/>
        <charset val="1"/>
      </rPr>
      <t>(</t>
    </r>
    <r>
      <rPr>
        <sz val="12"/>
        <color theme="1"/>
        <rFont val="B Nazanin"/>
        <charset val="178"/>
      </rPr>
      <t>هاروست</t>
    </r>
    <r>
      <rPr>
        <sz val="12"/>
        <color theme="1"/>
        <rFont val="Arial"/>
        <family val="2"/>
        <charset val="1"/>
      </rPr>
      <t xml:space="preserve">) </t>
    </r>
    <r>
      <rPr>
        <sz val="12"/>
        <color theme="1"/>
        <rFont val="B Nazanin"/>
        <charset val="178"/>
      </rPr>
      <t>دو عضو پیوندی  از جسد به‌طور گلوبال</t>
    </r>
  </si>
  <si>
    <r>
      <rPr>
        <sz val="12"/>
        <color theme="1"/>
        <rFont val="B Nazanin"/>
        <charset val="178"/>
      </rPr>
      <t xml:space="preserve">برداشتن </t>
    </r>
    <r>
      <rPr>
        <sz val="12"/>
        <color theme="1"/>
        <rFont val="Arial"/>
        <family val="2"/>
        <charset val="1"/>
      </rPr>
      <t>(</t>
    </r>
    <r>
      <rPr>
        <sz val="12"/>
        <color theme="1"/>
        <rFont val="B Nazanin"/>
        <charset val="178"/>
      </rPr>
      <t>هاروست</t>
    </r>
    <r>
      <rPr>
        <sz val="12"/>
        <color theme="1"/>
        <rFont val="Arial"/>
        <family val="2"/>
        <charset val="1"/>
      </rPr>
      <t xml:space="preserve">) </t>
    </r>
    <r>
      <rPr>
        <sz val="12"/>
        <color theme="1"/>
        <rFont val="B Nazanin"/>
        <charset val="178"/>
      </rPr>
      <t>بیش از دو عضو پیوندی از جسد به‌طور گلوبال</t>
    </r>
  </si>
  <si>
    <t>پیوند یک ریه با بای پس قلبی به‌طور گلوبال</t>
  </si>
  <si>
    <t>پیوند دو ریه با بای پس قلبی به‌طور گلوبال</t>
  </si>
  <si>
    <t>پیوند قلب با بای پس قلبی به‌طور گلوبال</t>
  </si>
  <si>
    <t>پیوند قلب و ریه همزمان با بای پس قلبی به‌طور گلوبال</t>
  </si>
  <si>
    <t>پیوند کبد به‌طور گلوبال</t>
  </si>
  <si>
    <t>پیوند پانکراس به‌طور گلوبال</t>
  </si>
  <si>
    <t>پیوند روده به‌طور گلوبال</t>
  </si>
  <si>
    <t>پیوند مغز استخوان به‌طور گلوبال</t>
  </si>
  <si>
    <r>
      <rPr>
        <sz val="12"/>
        <color theme="1"/>
        <rFont val="B Nazanin"/>
        <charset val="178"/>
      </rPr>
      <t xml:space="preserve">پیوند کلیه دهنده </t>
    </r>
    <r>
      <rPr>
        <sz val="12"/>
        <color theme="1"/>
        <rFont val="Arial"/>
        <family val="2"/>
        <charset val="1"/>
      </rPr>
      <t>(</t>
    </r>
    <r>
      <rPr>
        <sz val="12"/>
        <color theme="1"/>
        <rFont val="B Nazanin"/>
        <charset val="178"/>
      </rPr>
      <t>زنده</t>
    </r>
    <r>
      <rPr>
        <sz val="12"/>
        <color theme="1"/>
        <rFont val="Arial"/>
        <family val="2"/>
        <charset val="1"/>
      </rPr>
      <t>)</t>
    </r>
  </si>
  <si>
    <r>
      <rPr>
        <sz val="12"/>
        <color theme="1"/>
        <rFont val="B Nazanin"/>
        <charset val="178"/>
      </rPr>
      <t xml:space="preserve">پیوند کلیه دهنده </t>
    </r>
    <r>
      <rPr>
        <sz val="12"/>
        <color theme="1"/>
        <rFont val="Arial"/>
        <family val="2"/>
        <charset val="1"/>
      </rPr>
      <t>(</t>
    </r>
    <r>
      <rPr>
        <sz val="12"/>
        <color theme="1"/>
        <rFont val="B Nazanin"/>
        <charset val="178"/>
      </rPr>
      <t>جسد</t>
    </r>
    <r>
      <rPr>
        <sz val="12"/>
        <color theme="1"/>
        <rFont val="Arial"/>
        <family val="2"/>
        <charset val="1"/>
      </rPr>
      <t>)</t>
    </r>
  </si>
  <si>
    <t xml:space="preserve">اداره  تعرفه، نظام پرداخت و خرید راهبردی </t>
  </si>
  <si>
    <t>کد تعدیلی</t>
  </si>
  <si>
    <t>عنوان</t>
  </si>
  <si>
    <t>شرح کد</t>
  </si>
  <si>
    <t>ﻋﻤﻞ ﻣﺴﺘﻘﻞ</t>
  </si>
  <si>
    <r>
      <rPr>
        <b/>
        <sz val="12"/>
        <color rgb="FF000000"/>
        <rFont val="B Nazanin"/>
        <charset val="178"/>
      </rPr>
      <t>ﺑﺮﺧﻲ از اﻋﻤﺎل ﻛﻪ در اﻳﻦ ﻣﺠﻤﻮﻋﻪ ﻃﺒﻘﻪﺑﻨﺪي ﺷﺪه‌اﻧﺪ، ﺑﻪ ﻋﻨﻮان ﺟﺰﺋﻲ از ﻓﺮآﻳﻨﺪ ﻛﻞ ﺑﻮده و ارزش ﺟﺪاﮔﺎﻧﻪاي ﻧﺪارﻧﺪ و ﺗﻨﻬﺎ در ﺻﻮرت اﺟﺮاي ﻣﺴﺘﻘﻞ ﺗﺤﺖ ﻋﻨﻮان ﻋﻤﻞ ﻣﺴﺘﻘﻞ ﺷﻨﺎﺧﺘﻪ ﻣﻲﺷﻮﻧﺪ و برای اﻧﺠﺎم آﻧﻬﺎ ارزش ﺟﺪاﮔﺎﻧﻪاي ﺗﻌﻠﻖ ﻣﻲﮔﻴﺮد</t>
    </r>
    <r>
      <rPr>
        <b/>
        <sz val="12"/>
        <color rgb="FF000000"/>
        <rFont val="Calibri"/>
        <family val="2"/>
        <charset val="1"/>
      </rPr>
      <t xml:space="preserve">. </t>
    </r>
    <r>
      <rPr>
        <b/>
        <sz val="12"/>
        <color rgb="FF000000"/>
        <rFont val="B Nazanin"/>
        <charset val="178"/>
      </rPr>
      <t>در ﺻﻮرﺗﻲ ﻛﻪ ﻋﻤﻞ ﻣﺴﺘﻘﻞ ﺑﻪ ﻋﻨﻮان ﺟﺰﺋﻲ از ﻋﻤﻞ اﺻﻠﻲ ﺷﻨﺎﺧﺘﻪ ﻧﺸﻮد، ﺑﻪ ﻃﻮر ﺟﺪاﮔﺎﻧﻪ، ﻗﺎﺑﻞ ﭘﺮداﺧﺖ اﺳﺖ</t>
    </r>
    <r>
      <rPr>
        <b/>
        <sz val="12"/>
        <color rgb="FF000000"/>
        <rFont val="Calibri"/>
        <family val="2"/>
        <charset val="1"/>
      </rPr>
      <t>.</t>
    </r>
  </si>
  <si>
    <t>ﺟﺰء ﻛﻠﻲ</t>
  </si>
  <si>
    <r>
      <rPr>
        <b/>
        <sz val="12"/>
        <color rgb="FF000000"/>
        <rFont val="B Nazanin"/>
        <charset val="178"/>
      </rPr>
      <t>ارزش ﻧﺴﺒﻲ ﺑﺮﺧﻲ از ﺧﺪﻣﺎت ﺑﻪ وﻳﮋه در ﻣﻮاردي ﻛﻪ ﺧﺪﻣﺖ واﺑﺴﺘﻪ ﺑﻪ ﻓﻨﺎوريﻫﺎي ﺗﺸﺨﻴﺼﻲ اﺳﺖ، از ﺳﻪ ﺟﺰء ﺗﺸﻜﻴﻞ ﺷﺪه اﺳﺖ ﻛﻪ ﺟﺰء اول ﻧﺸﺎن دﻫﻨﺪه، ارزش ﻧﺴﺒﻲ ﻛﻞ ﺧﺪﻣﺖ است</t>
    </r>
    <r>
      <rPr>
        <b/>
        <sz val="12"/>
        <color rgb="FF000000"/>
        <rFont val="Calibri"/>
        <family val="2"/>
        <charset val="1"/>
      </rPr>
      <t xml:space="preserve">. </t>
    </r>
    <r>
      <rPr>
        <b/>
        <sz val="12"/>
        <color rgb="FF000000"/>
        <rFont val="B Nazanin"/>
        <charset val="178"/>
      </rPr>
      <t>ﻫﺮ ﺟﺰء ﻛﻠﻲ از ﻣﺠﻤﻮع دو ﺟﺰء ﺣﺮﻓﻪاي و ﻓﻨﻲ ﺗﺸﻜﻴﻞ ﺷﺪه اﺳﺖ و در صورتی که ﺟﺰء ﻓﻨﻲ و ﺣﺮﻓﻪاي ﺟﻤﻊ شوند، ﺟﺰء ﻛﻠﻲ ﺣﺎﺻﻞ ﻣﻲﺷﻮد</t>
    </r>
    <r>
      <rPr>
        <b/>
        <sz val="12"/>
        <color rgb="FF000000"/>
        <rFont val="Calibri"/>
        <family val="2"/>
        <charset val="1"/>
      </rPr>
      <t>.</t>
    </r>
  </si>
  <si>
    <r>
      <rPr>
        <b/>
        <sz val="12"/>
        <color rgb="FF000000"/>
        <rFont val="B Nazanin"/>
        <charset val="178"/>
      </rPr>
      <t xml:space="preserve">ﺟﺰء ﺣﺮﻓﻪاي
</t>
    </r>
    <r>
      <rPr>
        <b/>
        <sz val="12"/>
        <color rgb="FF000000"/>
        <rFont val="Calibri"/>
        <family val="2"/>
        <charset val="1"/>
      </rPr>
      <t>(</t>
    </r>
    <r>
      <rPr>
        <b/>
        <sz val="12"/>
        <color rgb="FF000000"/>
        <rFont val="Times New Roman"/>
        <family val="1"/>
        <charset val="1"/>
      </rPr>
      <t>Professional Component</t>
    </r>
    <r>
      <rPr>
        <b/>
        <sz val="12"/>
        <color rgb="FF000000"/>
        <rFont val="Calibri"/>
        <family val="2"/>
        <charset val="1"/>
      </rPr>
      <t>)</t>
    </r>
  </si>
  <si>
    <r>
      <rPr>
        <b/>
        <sz val="12"/>
        <color rgb="FF000000"/>
        <rFont val="B Nazanin"/>
        <charset val="178"/>
      </rPr>
      <t xml:space="preserve">ﺟﺰء ﺣﺮﻓﻪاي (حق فنی براساس بند </t>
    </r>
    <r>
      <rPr>
        <b/>
        <sz val="12"/>
        <color rgb="FF000000"/>
        <rFont val="Calibri"/>
        <family val="2"/>
        <charset val="1"/>
      </rPr>
      <t>6-9 سیاست‌های کلی سلامت ابلاغی مقام معظم رهبری)، ﻧﺸﺎن دﻫﻨﺪه ﺗﻼش، ﻣﻬﺎرت و رﻳﺴﻚ اراﺋﻪ ﺧﺪﻣﺖ ﺑﺮاي تیم ارائه‌دهنده خدمت است. در تمام ﻣﻮاردي ﻛﻪ در ﺳﺘﻮن «واﺣﺪ ارزش ﻧﺴﺒﻲ</t>
    </r>
    <r>
      <rPr>
        <b/>
        <sz val="10"/>
        <color rgb="FF000000"/>
        <rFont val="Calibri"/>
        <family val="2"/>
        <charset val="1"/>
      </rPr>
      <t>»</t>
    </r>
    <r>
      <rPr>
        <b/>
        <sz val="12"/>
        <color rgb="FF000000"/>
        <rFont val="Calibri"/>
        <family val="2"/>
        <charset val="1"/>
      </rPr>
      <t xml:space="preserve"> ﺑﺮاي ﺧﺪﻣﺎت ﻳﻚ ارزش ﻧﺴﺒﻲ درج ﺷﺪه اﺳﺖ، ﻋﺪد ﻣﺮﺑﻮﻃﻪ ﻧﺸﺎن دﻫﻨﺪه ﺟﺰء ﺣﺮﻓﻪاي ﺧﺪﻣﺖ ﻣﺮﺑﻮﻃﻪ ﻣﻲﺑﺎﺷﺪ. ﺑﺮاي ﺑﺮﺧﻲ از دﻳﮕﺮ ﺧﺪﻣﺎت که ﺳﻪ ارزش ﻧﺴﺒﻲ درج ﺷﺪه اﺳﺖ، ارزش ﻧﺴﺒﻲ ﻣﻴﺎﻧﻲ، ﻧﺸﺎن‌دﻫﻨﺪه</t>
    </r>
    <r>
      <rPr>
        <b/>
        <sz val="12"/>
        <rFont val="Calibri"/>
        <family val="2"/>
        <charset val="1"/>
      </rPr>
      <t xml:space="preserve"> ﺟﺰء حرفه‌ای</t>
    </r>
    <r>
      <rPr>
        <b/>
        <sz val="12"/>
        <color rgb="FF000000"/>
        <rFont val="Calibri"/>
        <family val="2"/>
        <charset val="1"/>
      </rPr>
      <t xml:space="preserve"> ﺧﺪﻣﺖ ﻣﺮﺑﻮﻃﻪ می‌باشد.</t>
    </r>
  </si>
  <si>
    <r>
      <rPr>
        <b/>
        <sz val="12"/>
        <color rgb="FF000000"/>
        <rFont val="B Nazanin"/>
        <charset val="178"/>
      </rPr>
      <t xml:space="preserve">ﺟﺰء ﻓﻨﻲ
</t>
    </r>
    <r>
      <rPr>
        <b/>
        <sz val="12"/>
        <color rgb="FF000000"/>
        <rFont val="Times New Roman"/>
        <family val="1"/>
        <charset val="1"/>
      </rPr>
      <t>(Technical Component</t>
    </r>
    <r>
      <rPr>
        <b/>
        <sz val="12"/>
        <color rgb="FF000000"/>
        <rFont val="Calibri"/>
        <family val="2"/>
        <charset val="1"/>
      </rPr>
      <t xml:space="preserve">)
</t>
    </r>
  </si>
  <si>
    <r>
      <rPr>
        <b/>
        <sz val="12"/>
        <color rgb="FF000000"/>
        <rFont val="B Nazanin"/>
        <charset val="178"/>
      </rPr>
      <t>ﺟﺰء ﻓﻨﻲ شامل ﻫﺰﻳﻨﻪهای ﺗﻌﻤﻴﺮ و ﻧﮕﻬﺪاري ﺗﺠﻬﻴﺰات ﭘﺰﺷﻜﻲ، ﻓﻀﺎي ﻓﻴﺰﻳﻜﻲ، ﺗﺎﺳﻴﺴﺎت، ﻓﺮاﻫﻢ ﻧﻤﻮدن ﺗﺴﻬﻴﻼت و ﺷﺮاﻳﻂ ﻻزم، ﻧﻴﺮوي اﻧﺴﺎﻧﻲ پشتیبانی، هزینه استهلاک و سود سرمایه ﺑﺮاي اراﺋﻪ ﻫﺮ ﺧﺪﻣﺖ می‌باشد و سایر هزینه‌ها (دارو و لوازم مصرفی پزشکی) به صورت ‌جداگانه، محاسبه می‌شود.
جزء فنی بسته به نوع خدمت به یکی از روش‌های زیر محاسبه شده و قابل پرداخت است:
در ﻛﻠﻴﻪ ﻣﻮاردي ﻛﻪ در ﺳﺘﻮن «واﺣﺪ ارزش ﻧﺴﺒﻲ» ﺗﻨﻬﺎ ﻳﻚ ارزش ﻧﺴﺒﻲ درج ﺷﺪه اﺳﺖ و ﺧﺪﻣﺖ ﻣﺮﺑﻮﻃﻪ در داﺧﻞ اﺗﺎق ﻋﻤﻞ اراﺋﻪ میﺷﻮد، در ﺑﺨﺶ دوﻟﺘﻲ، معادل</t>
    </r>
    <r>
      <rPr>
        <b/>
        <sz val="12"/>
        <color rgb="FF000000"/>
        <rFont val="Calibri"/>
        <family val="2"/>
        <charset val="1"/>
      </rPr>
      <t xml:space="preserve">40 درصد و در ﺑﺨﺶ عمومی غیر دولتی، خیریه و ﺧﺼﻮﺻﻲ، 25 درصد علاوه بر از ارزش ﻧﺴﺒﻲ نهایی ﺑﻪ ﻋﻨﻮان ﺟﺰء ﻓﻨﻲ ﻣﺤﺎﺳﺒﻪ و ﭘﺮداﺧﺖ ﻣﻲﮔﺮدد.
</t>
    </r>
    <r>
      <rPr>
        <b/>
        <sz val="12"/>
        <color rgb="FF000000"/>
        <rFont val="B Nazanin"/>
        <charset val="178"/>
      </rPr>
      <t xml:space="preserve">در ﻛﻠﻴﻪ ﻣﻮاردي ﻛﻪ ﺑﺮاي ﻳﻚ ﺧﺪﻣﺖ در ﺳﺘﻮن «واﺣﺪ ارزش ﻧﺴﺒﻲ» ﻫﺮ ﺳﻪ ﺟﺰء ارزش ﻧﺴﺒﻲ (ﺟﺰء ﻛﻠﻲ، ﺟﺰء ﺣﺮﻓﻪاي و ﺟﺰء ﻓﻨﻲ) ﺗﻌﻴﻴﻦ ﺷﺪه اﺳﺖ (اﻋﻢ از اﻳﻨﻜﻪ ﺧﺪﻣﺖ ﻣﺮﺑﻮﻃﻪ در اﺗﺎق ﻋﻤﻞ ﻳﺎ ﺧﺎرج از اﺗﺎق ﻋﻤﻞ اراﺋﻪ ﺷﻮد)، ارزش ﻧﺴﺒﻲ ﺳﻮم ﺑﻪ ﻋﻨﻮان ﺟﺰء ﻓﻨﻲ آن ﺧﺪﻣﺖ ﻣﺤﺴﻮب ﻣﻲﮔﺮدد. در اﻳﻦ ﻣﻮارد، </t>
    </r>
    <r>
      <rPr>
        <b/>
        <sz val="12"/>
        <color rgb="FF000000"/>
        <rFont val="Calibri"/>
        <family val="2"/>
        <charset val="1"/>
      </rPr>
      <t xml:space="preserve">100 درصد ارزش ﻧﺴﺒﻲ ﺳﻮم (ﺟﺰء ﻓﻨﻲ) در ﺑﺨﺶ‌های دوﻟﺘﻲ، عمومی غیر دولتی، خیریه و ﺧﺼﻮﺻﻲ ﺑﻪ ﻋﻨﻮان ﺟﺰء ﻓﻨﻲ ﻣﺤﺎﺳﺒﻪ و ﭘﺮداﺧﺖ ﻣﻲﮔﺮدد و ﺟﺰء ﻓﻨﻲ دﻳﮕﺮی، ﺑﻪ ﻃﻮر ﺟﺪاﮔﺎﻧﻪ ﻗﺎﺑﻞ ﻣﺤﺎﺳﺒﻪ و درﻳﺎﻓﺖ ﻧیست.
</t>
    </r>
    <r>
      <rPr>
        <b/>
        <sz val="12"/>
        <color rgb="FF000000"/>
        <rFont val="B Nazanin"/>
        <charset val="178"/>
      </rPr>
      <t xml:space="preserve">در ﻛﻠﻴﻪ ﻣﻮاردي ﻛﻪ در ﺳﺘﻮن «واﺣﺪ ارزش ﻧﺴﺒﻲ» ﺗﻨﻬﺎ ﻳﻚ ارزش ﻧﺴﺒﻲ درج ﺷﺪه اﺳﺖ و ﺧﺪﻣﺖ ﻣﺮﺑﻮﻃﻪ در داﺧﻞ اﺗﺎق ﻋﻤﻞ اراﺋﻪ ﻧﻤﻲﺷﻮد، ﺑﻪ اﻳﻦ ﻣﻌﻨﻲ اﺳﺖ ﻛﻪ اﻳﻦ ﺧﺪﻣﺎت داراي ﺟﺰء ﻓﻨﻲ ﻗﺎﺑﻞ توجهی نیست و ﺟﺰء ﻓﻨﻲ ﺑﺮاي آنﻫﺎ ﻗﺎﺑﻞ ﻣﺤﺎﺳﺒﻪ و اﺧﺬ ﻧﻤﻲﺑﺎﺷﺪ. در اﻳﻦ ﻣﻮارد، </t>
    </r>
    <r>
      <rPr>
        <b/>
        <sz val="12"/>
        <color rgb="FF000000"/>
        <rFont val="Calibri"/>
        <family val="2"/>
        <charset val="1"/>
      </rPr>
      <t xml:space="preserve">100 درصد ارزش ﻧﺴﺒﻲ درج ﺷﺪه در ﺳﺘﻮن ﻣﺬﻛﻮر، ﺑﻪ ﻋﻨﻮان ﺟﺰء ﺣﺮﻓﻪاي ﺧﺪﻣﺖ در ﻧﻈﺮ ﮔﺮﻓﺘﻪ ﻣﻲﺷﻮد. </t>
    </r>
  </si>
  <si>
    <r>
      <rPr>
        <b/>
        <sz val="12"/>
        <color rgb="FF000000"/>
        <rFont val="B Nazanin"/>
        <charset val="178"/>
      </rPr>
      <t xml:space="preserve">بیهوشی با ارزش پایه </t>
    </r>
    <r>
      <rPr>
        <b/>
        <sz val="12"/>
        <color rgb="FF000000"/>
        <rFont val="Calibri"/>
        <family val="2"/>
        <charset val="1"/>
      </rPr>
      <t>3</t>
    </r>
  </si>
  <si>
    <r>
      <rPr>
        <b/>
        <sz val="12"/>
        <color rgb="FF000000"/>
        <rFont val="B Nazanin"/>
        <charset val="178"/>
      </rPr>
      <t xml:space="preserve">ﺑﺮاي ﻛﻠﻴﻪ ﺧﺪﻣﺎﺗﻲ ﻛﻪ در اﻳﻦ ﻣﺠﻤﻮﻋﻪ، ارزش ﭘﺎﻳﻪ ﺑﻴﻬﻮﺷﻲ آنها </t>
    </r>
    <r>
      <rPr>
        <b/>
        <sz val="10"/>
        <color rgb="FF000000"/>
        <rFont val="Calibri"/>
        <family val="2"/>
        <charset val="1"/>
      </rPr>
      <t>«</t>
    </r>
    <r>
      <rPr>
        <b/>
        <sz val="12"/>
        <color rgb="FF000000"/>
        <rFont val="B Nazanin"/>
        <charset val="178"/>
      </rPr>
      <t>ﺻﻔﺮ</t>
    </r>
    <r>
      <rPr>
        <b/>
        <sz val="10"/>
        <color rgb="FF000000"/>
        <rFont val="Calibri"/>
        <family val="2"/>
        <charset val="1"/>
      </rPr>
      <t>»</t>
    </r>
    <r>
      <rPr>
        <b/>
        <sz val="12"/>
        <color rgb="FF000000"/>
        <rFont val="Calibri"/>
        <family val="2"/>
        <charset val="1"/>
      </rPr>
      <t xml:space="preserve"> درج ﺷﺪه و یا اصلا درج نشده اﺳﺖ، در ﺻﻮرﺗﻲ ﻛﻪ ﺑﻪ ﻫﺮ دﻟﻴﻞ، ﻧﻴﺎز ﺑﻪ ﺑﻴﻬﻮﺷﻲ ﺑﻴﻤﺎر وﺟﻮد داﺷﺘﻪ ﺑﺎﺷﺪ، ارزش ﭘﺎﻳﻪ ﺑﻴﻬﻮﺷﻲ، </t>
    </r>
    <r>
      <rPr>
        <b/>
        <sz val="10"/>
        <color rgb="FF000000"/>
        <rFont val="Calibri"/>
        <family val="2"/>
        <charset val="1"/>
      </rPr>
      <t>«</t>
    </r>
    <r>
      <rPr>
        <b/>
        <sz val="12"/>
        <color rgb="FF000000"/>
        <rFont val="Calibri"/>
        <family val="2"/>
        <charset val="1"/>
      </rPr>
      <t>3</t>
    </r>
    <r>
      <rPr>
        <b/>
        <sz val="10"/>
        <color rgb="FF000000"/>
        <rFont val="Calibri"/>
        <family val="2"/>
        <charset val="1"/>
      </rPr>
      <t>»</t>
    </r>
    <r>
      <rPr>
        <b/>
        <sz val="12"/>
        <color rgb="FF000000"/>
        <rFont val="Calibri"/>
        <family val="2"/>
        <charset val="1"/>
      </rPr>
      <t xml:space="preserve"> در ﻧﻈﺮ ﮔﺮﻓﺘﻪ ﻣﻲﺷﻮد. ارزش زﻣﺎن ﺑﻴﻬﻮﺷﻲ ﺑﺮاﺳﺎس ﻛﺪ ﺗﻌﺪﻳﻠﻲ (41) ﺑﻪ ارزش ﭘﺎﻳﻪ </t>
    </r>
    <r>
      <rPr>
        <b/>
        <sz val="10"/>
        <color rgb="FF000000"/>
        <rFont val="Calibri"/>
        <family val="2"/>
        <charset val="1"/>
      </rPr>
      <t>«</t>
    </r>
    <r>
      <rPr>
        <b/>
        <sz val="12"/>
        <color rgb="FF000000"/>
        <rFont val="Calibri"/>
        <family val="2"/>
        <charset val="1"/>
      </rPr>
      <t>3</t>
    </r>
    <r>
      <rPr>
        <b/>
        <sz val="10"/>
        <color rgb="FF000000"/>
        <rFont val="Calibri"/>
        <family val="2"/>
        <charset val="1"/>
      </rPr>
      <t>»</t>
    </r>
    <r>
      <rPr>
        <b/>
        <sz val="12"/>
        <color rgb="FF000000"/>
        <rFont val="Calibri"/>
        <family val="2"/>
        <charset val="1"/>
      </rPr>
      <t xml:space="preserve"> اﺿﺎﻓﻪ ﻣﻲﮔﺮدد و ارزش ﺗﺎم ﺑﻴﻬﻮﺷﻲ ﻣﺤﺎﺳﺒﻪ ﻣﻲﮔﺮدد. در اﻳﻦ ﻣﻮارد، ﺗﻌﺪﻳﻞﻛﻨﻨﺪهﻫﺎي ﺑﻴﻬﻮﺷﻲ [ﻛﺪﻫﺎي ﺗﻌﺪﻳﻠﻲ (32) تا (39)] و ارزش ریکاوری ﻛﻪ در اداﻣﻪ ﺑﻪ آﻧﻬﺎ اﺷﺎره ﺷﺪه اﺳﺖ، ﻗﺎﺑﻞ اﺿﺎﻓﻪ ﺷﺪن ﺑﻪ ارزش ﭘﺎﻳﻪ ﺑﻴﻬﻮﺷﻲ نیستند.</t>
    </r>
  </si>
  <si>
    <t>ﺑﻴﻬﻮﺷﻲ ﺑﺮاي وﺿﻌﻴﺖ ﻗﺮارﮔﻴﺮي ﺑﻴﻤﺎر</t>
  </si>
  <si>
    <r>
      <rPr>
        <b/>
        <sz val="12"/>
        <color rgb="FF000000"/>
        <rFont val="B Nazanin"/>
        <charset val="178"/>
      </rPr>
      <t xml:space="preserve">در ﺻﻮرﺗﻲ ﻛﻪ در اﺛﺮ ﻗﺮارﮔﻴﺮي ﺑﻴﻤﺎر در وﺿﻌﻴﺖ دﻣﺮ ﻳﺎ ﺑﻪ ﭘﻬﻠﻮ ﻳﺎ نیمه نشسته، یا لیتوتومی و یا ﺑﻪ دﻟﻴﻞ دوري از ﻣﻮﺿﻊ ﺟﺮاﺣﻲ، اﻧﺠﺎم ﺑﻴﻬﻮﺷﻲ ﺑﻪ ﺳﺎدﮔﻲ اﻧﺠﺎمﭘﺬﻳﺮ ﻧﺒﺎﺷﺪ، </t>
    </r>
    <r>
      <rPr>
        <b/>
        <sz val="10"/>
        <color rgb="FF000000"/>
        <rFont val="Calibri"/>
        <family val="2"/>
        <charset val="1"/>
      </rPr>
      <t>«</t>
    </r>
    <r>
      <rPr>
        <b/>
        <sz val="12"/>
        <color rgb="FF000000"/>
        <rFont val="Calibri"/>
        <family val="2"/>
        <charset val="1"/>
      </rPr>
      <t>1</t>
    </r>
    <r>
      <rPr>
        <b/>
        <sz val="10"/>
        <color rgb="FF000000"/>
        <rFont val="Calibri"/>
        <family val="2"/>
        <charset val="1"/>
      </rPr>
      <t>»</t>
    </r>
    <r>
      <rPr>
        <b/>
        <sz val="12"/>
        <color rgb="FF000000"/>
        <rFont val="Calibri"/>
        <family val="2"/>
        <charset val="1"/>
      </rPr>
      <t xml:space="preserve"> واﺣﺪ ﺑﻴﻬﻮﺷﻲ ﺑﻪ ارزش ﭘﺎﻳﻪ ﺑﻴﻬﻮﺷﻲ اﺿﺎﻓﻪ ﻣﻲشود.</t>
    </r>
  </si>
  <si>
    <r>
      <rPr>
        <b/>
        <sz val="12"/>
        <color rgb="FF000000"/>
        <rFont val="B Nazanin"/>
        <charset val="178"/>
      </rPr>
      <t xml:space="preserve">اﻧﺠﺎم ﻣﺸﻜﻞ ﺑﻴﻬﻮﺷﻲ ﺑﺪﻟﻴﻞ ﻫﻴﭙﻮﺗﺮﻣﻲ ﺑﺪن ﺑﺎﻻي </t>
    </r>
    <r>
      <rPr>
        <b/>
        <sz val="12"/>
        <color rgb="FF000000"/>
        <rFont val="Calibri"/>
        <family val="2"/>
        <charset val="1"/>
      </rPr>
      <t xml:space="preserve">30 </t>
    </r>
    <r>
      <rPr>
        <b/>
        <sz val="12"/>
        <color rgb="FF000000"/>
        <rFont val="B Nazanin"/>
        <charset val="178"/>
      </rPr>
      <t>درﺟﻪ ﺳﺎﻧﺘﻴﮕﺮاد</t>
    </r>
  </si>
  <si>
    <r>
      <rPr>
        <b/>
        <sz val="12"/>
        <color rgb="FF000000"/>
        <rFont val="B Nazanin"/>
        <charset val="178"/>
      </rPr>
      <t xml:space="preserve">در اﻳﻦ ﻣﻮارد، </t>
    </r>
    <r>
      <rPr>
        <b/>
        <sz val="10"/>
        <color rgb="FF000000"/>
        <rFont val="Calibri"/>
        <family val="2"/>
        <charset val="1"/>
      </rPr>
      <t>«</t>
    </r>
    <r>
      <rPr>
        <b/>
        <sz val="12"/>
        <color rgb="FF000000"/>
        <rFont val="Calibri"/>
        <family val="2"/>
        <charset val="1"/>
      </rPr>
      <t>5</t>
    </r>
    <r>
      <rPr>
        <b/>
        <sz val="10"/>
        <color rgb="FF000000"/>
        <rFont val="Calibri"/>
        <family val="2"/>
        <charset val="1"/>
      </rPr>
      <t>»</t>
    </r>
    <r>
      <rPr>
        <b/>
        <sz val="12"/>
        <color rgb="FF000000"/>
        <rFont val="Calibri"/>
        <family val="2"/>
        <charset val="1"/>
      </rPr>
      <t xml:space="preserve"> واﺣﺪ ﺑﻪ ارزش ﻧﺴﺒﻲ ﭘﺎﻳﻪ ﺑﻴﻬﻮﺷﻲ اﺿﺎﻓﻪ ﻣﻲشود.</t>
    </r>
  </si>
  <si>
    <r>
      <rPr>
        <b/>
        <sz val="12"/>
        <color rgb="FF000000"/>
        <rFont val="B Nazanin"/>
        <charset val="178"/>
      </rPr>
      <t xml:space="preserve">اﻧﺠﺎم ﻣﺸﻜﻞ ﺑﻴﻬﻮﺷﻲ ﺑﻪ دﻟﻴﻞ اﺳﺘﻔﺎده ازﺟﺮﻳﺎن ﺧﻮن ﺑﺮونﭘﻴﻜﺮي 
</t>
    </r>
    <r>
      <rPr>
        <b/>
        <sz val="12"/>
        <color rgb="FF000000"/>
        <rFont val="Calibri"/>
        <family val="2"/>
        <charset val="1"/>
      </rPr>
      <t>(ﭘﻤﭗ اﻛﺴﻴﮋﻧﺎﺗﻮر ﻗﻠﺐ ﻳﺎ ﭘﻤﭗ ﻛﻤﻜﻲ)</t>
    </r>
  </si>
  <si>
    <r>
      <rPr>
        <b/>
        <sz val="12"/>
        <color rgb="FF000000"/>
        <rFont val="B Nazanin"/>
        <charset val="178"/>
      </rPr>
      <t>در اﻳﻦ ﻣﻮارد، «</t>
    </r>
    <r>
      <rPr>
        <b/>
        <sz val="12"/>
        <color rgb="FF000000"/>
        <rFont val="Calibri"/>
        <family val="2"/>
        <charset val="1"/>
      </rPr>
      <t>10»</t>
    </r>
    <r>
      <rPr>
        <b/>
        <sz val="10"/>
        <color rgb="FF000000"/>
        <rFont val="Calibri"/>
        <family val="2"/>
        <charset val="1"/>
      </rPr>
      <t xml:space="preserve"> </t>
    </r>
    <r>
      <rPr>
        <b/>
        <sz val="12"/>
        <color rgb="FF000000"/>
        <rFont val="B Nazanin"/>
        <charset val="178"/>
      </rPr>
      <t>واﺣﺪ ﺑﻪ ارزش ﻧﺴﺒﻲ ﭘﺎﻳﻪ ﺑﻴﻬﻮﺷﻲ اﺿﺎﻓﻪ ﻣﻲشود.</t>
    </r>
  </si>
  <si>
    <t>ﻣﺨﺎﻃﺮه ﺑﻴﻬﻮﺷﻲ</t>
  </si>
  <si>
    <r>
      <rPr>
        <b/>
        <sz val="12"/>
        <color rgb="FF000000"/>
        <rFont val="B Nazanin"/>
        <charset val="178"/>
      </rPr>
      <t xml:space="preserve">زﻣﺎﻧﻲ ﻛﻪ ﺑﻴﻤﺎر ﻏﻴﺮاورژاﻧﺴﻲ ﺑﻪ دﻟﻴﻞ وﺟﻮد بیماری‌های زﻣﻴﻨﻪاي ﻣﺴﺘﻌﺪ و ﺧﻄﺮﻧﺎك در ﻣﻌﺮض ﻣﺨﺎﻃﺮات ﺟﺎﻧﺒﻲ ﺗﻬﺪﻳﺪ ﻛﻨﻨﺪه ﺣﻴﺎت ﺑﺎﺷﺪ </t>
    </r>
    <r>
      <rPr>
        <b/>
        <sz val="12"/>
        <color rgb="FF000000"/>
        <rFont val="Calibri"/>
        <family val="2"/>
        <charset val="1"/>
      </rPr>
      <t>(</t>
    </r>
    <r>
      <rPr>
        <b/>
        <sz val="12"/>
        <color rgb="FF000000"/>
        <rFont val="B Nazanin"/>
        <charset val="178"/>
      </rPr>
      <t>ﻣﺎﻧﻨﺪ ﺑﻴﻤﺎري دﻳﺎﺑﺖ ﻛﻨﺘﺮل ﺷﺪه، ﻓﺸﺎر ﺧﻮن ﺗﺤﺖ ﻛﻨﺘﺮل، ﻫﻴﭙﻮﺗﻴﺮوﺋﻴﺪي و ﺳﺎﻳﺮ ﻣﻮارد ﻣﺸﺎﺑﻪ</t>
    </r>
    <r>
      <rPr>
        <b/>
        <sz val="12"/>
        <color rgb="FF000000"/>
        <rFont val="Calibri"/>
        <family val="2"/>
        <charset val="1"/>
      </rPr>
      <t>)</t>
    </r>
    <r>
      <rPr>
        <b/>
        <sz val="12"/>
        <color rgb="FF000000"/>
        <rFont val="B Nazanin"/>
        <charset val="178"/>
      </rPr>
      <t xml:space="preserve">، با ذکر نوع مخاطره، صرفاً </t>
    </r>
    <r>
      <rPr>
        <b/>
        <sz val="12"/>
        <color rgb="FF000000"/>
        <rFont val="Calibri"/>
        <family val="2"/>
        <charset val="1"/>
      </rPr>
      <t xml:space="preserve">«2» </t>
    </r>
    <r>
      <rPr>
        <b/>
        <sz val="12"/>
        <color rgb="FF000000"/>
        <rFont val="B Nazanin"/>
        <charset val="178"/>
      </rPr>
      <t>واﺣﺪ ﺑﻪ ارزش ﻧﺴﺒﻲ ﭘﺎﻳﻪ ﺑﻴﻬﻮﺷﻲ اﺿﺎﻓﻪ ﻣﻲﮔﺮدد</t>
    </r>
    <r>
      <rPr>
        <b/>
        <sz val="12"/>
        <color rgb="FF000000"/>
        <rFont val="Calibri"/>
        <family val="2"/>
        <charset val="1"/>
      </rPr>
      <t xml:space="preserve">. </t>
    </r>
    <r>
      <rPr>
        <b/>
        <sz val="12"/>
        <color rgb="FF000000"/>
        <rFont val="B Nazanin"/>
        <charset val="178"/>
      </rPr>
      <t>لازم به ذکر است با هر تعداد مخاطره این کد تعدیلی صرفاً یکبار قابل گزارش و اخذ می‌باشد</t>
    </r>
    <r>
      <rPr>
        <b/>
        <sz val="12"/>
        <color rgb="FF000000"/>
        <rFont val="Calibri"/>
        <family val="2"/>
        <charset val="1"/>
      </rPr>
      <t>.</t>
    </r>
  </si>
  <si>
    <t>بیهوشی ﺑﻴﻤﺎران در وﺿﻌﻴﺖ اورژاﻧﺲ</t>
  </si>
  <si>
    <r>
      <rPr>
        <b/>
        <sz val="12"/>
        <color rgb="FF000000"/>
        <rFont val="B Nazanin"/>
        <charset val="178"/>
      </rPr>
      <t xml:space="preserve">در مواردی که بیمار نیازمند اقدامات فوری و اورژانسی است و در ﺻﻮرت ﺗﺎﺧﻴﺮ، ﺧﻄﺮ ﻣﺮگ ﺑﻴﻤﺎر را ﺗﻬﺪﻳﺪ ﻣﻲﻛﻨﺪ، </t>
    </r>
    <r>
      <rPr>
        <b/>
        <sz val="12"/>
        <color rgb="FF000000"/>
        <rFont val="Calibri"/>
        <family val="2"/>
        <charset val="1"/>
      </rPr>
      <t xml:space="preserve">«3» </t>
    </r>
    <r>
      <rPr>
        <b/>
        <sz val="12"/>
        <color rgb="FF000000"/>
        <rFont val="B Nazanin"/>
        <charset val="178"/>
      </rPr>
      <t>واﺣﺪ ﺑﻪ ارزش ﻧﺴﺒﻲ ﭘﺎﻳﻪ ﺑﻴﻬﻮﺷﻲ با ذکر علت اورژانسی بودن، قابل محاسبه و گزارش است</t>
    </r>
    <r>
      <rPr>
        <b/>
        <sz val="12"/>
        <color rgb="FF000000"/>
        <rFont val="Calibri"/>
        <family val="2"/>
        <charset val="1"/>
      </rPr>
      <t xml:space="preserve">. </t>
    </r>
    <r>
      <rPr>
        <b/>
        <sz val="12"/>
        <color rgb="FF000000"/>
        <rFont val="B Nazanin"/>
        <charset val="178"/>
      </rPr>
      <t xml:space="preserve">این کد در صورت وجود اسناد مثبته به طور همزمان با کد تعدیلی </t>
    </r>
    <r>
      <rPr>
        <b/>
        <sz val="12"/>
        <color rgb="FF000000"/>
        <rFont val="Calibri"/>
        <family val="2"/>
        <charset val="1"/>
      </rPr>
      <t xml:space="preserve">(35) </t>
    </r>
    <r>
      <rPr>
        <b/>
        <sz val="12"/>
        <color rgb="FF000000"/>
        <rFont val="B Nazanin"/>
        <charset val="178"/>
      </rPr>
      <t>قابل محاسبه و گزارش است</t>
    </r>
    <r>
      <rPr>
        <b/>
        <sz val="12"/>
        <color rgb="FF000000"/>
        <rFont val="Calibri"/>
        <family val="2"/>
        <charset val="1"/>
      </rPr>
      <t>.</t>
    </r>
  </si>
  <si>
    <r>
      <rPr>
        <b/>
        <sz val="12"/>
        <color rgb="FF000000"/>
        <rFont val="B Nazanin"/>
        <charset val="178"/>
      </rPr>
      <t xml:space="preserve">ﺑﻴﻬﻮﺷﻲ ﺑﺮاي ﺑﻴﻤﺎر ﺑﺎ ﺳﻦ </t>
    </r>
    <r>
      <rPr>
        <b/>
        <sz val="12"/>
        <color rgb="FF000000"/>
        <rFont val="Calibri"/>
        <family val="2"/>
        <charset val="1"/>
      </rPr>
      <t xml:space="preserve">70 </t>
    </r>
    <r>
      <rPr>
        <b/>
        <sz val="12"/>
        <color rgb="FF000000"/>
        <rFont val="B Nazanin"/>
        <charset val="178"/>
      </rPr>
      <t>ﺳﺎل و ﺑﻴﺸﺘﺮ</t>
    </r>
  </si>
  <si>
    <r>
      <rPr>
        <b/>
        <sz val="12"/>
        <color rgb="FF000000"/>
        <rFont val="B Nazanin"/>
        <charset val="178"/>
      </rPr>
      <t xml:space="preserve">در ﭼﻨﻴﻦ ﻣﻮاردي، ﻣﻌﺎدل </t>
    </r>
    <r>
      <rPr>
        <b/>
        <sz val="10"/>
        <color rgb="FF000000"/>
        <rFont val="Calibri"/>
        <family val="2"/>
        <charset val="1"/>
      </rPr>
      <t>«</t>
    </r>
    <r>
      <rPr>
        <b/>
        <sz val="12"/>
        <color rgb="FF000000"/>
        <rFont val="Calibri"/>
        <family val="2"/>
        <charset val="1"/>
      </rPr>
      <t>2</t>
    </r>
    <r>
      <rPr>
        <b/>
        <sz val="10"/>
        <color rgb="FF000000"/>
        <rFont val="Calibri"/>
        <family val="2"/>
        <charset val="1"/>
      </rPr>
      <t>»</t>
    </r>
    <r>
      <rPr>
        <b/>
        <sz val="12"/>
        <color rgb="FF000000"/>
        <rFont val="Calibri"/>
        <family val="2"/>
        <charset val="1"/>
      </rPr>
      <t xml:space="preserve"> واﺣﺪ ﺑﻪ ارزش ﻧﺴﺒﻲ ﭘﺎﻳﻪ ﺑﻴﻬﻮﺷﻲ اﺿﺎﻓﻪ ﻣﻲشود.</t>
    </r>
  </si>
  <si>
    <t>ﺑﻴﻬﻮﺷﻲ ﭘﻴﭽﻴﺪه ﺑﻪ وﺳﻴﻠﻪ اﺳﺘﻔﺎده ازﻫﻴﭙﻮﺗﺎﻧﺴﻴﻮن ﻛﻨﺘﺮل ﺷﺪه</t>
  </si>
  <si>
    <r>
      <rPr>
        <b/>
        <sz val="12"/>
        <color rgb="FF000000"/>
        <rFont val="B Nazanin"/>
        <charset val="178"/>
      </rPr>
      <t xml:space="preserve">در ﭼﻨﻴﻦ ﻣﻮاردي، ﻣﻌﺎدل </t>
    </r>
    <r>
      <rPr>
        <b/>
        <sz val="10"/>
        <color rgb="FF000000"/>
        <rFont val="Calibri"/>
        <family val="2"/>
        <charset val="1"/>
      </rPr>
      <t>«</t>
    </r>
    <r>
      <rPr>
        <b/>
        <sz val="12"/>
        <color rgb="FF000000"/>
        <rFont val="Calibri"/>
        <family val="2"/>
        <charset val="1"/>
      </rPr>
      <t>3</t>
    </r>
    <r>
      <rPr>
        <b/>
        <sz val="10"/>
        <color rgb="FF000000"/>
        <rFont val="Calibri"/>
        <family val="2"/>
        <charset val="1"/>
      </rPr>
      <t>»</t>
    </r>
    <r>
      <rPr>
        <b/>
        <sz val="12"/>
        <color rgb="FF000000"/>
        <rFont val="Calibri"/>
        <family val="2"/>
        <charset val="1"/>
      </rPr>
      <t xml:space="preserve"> واﺣﺪ ﺑﻪ ارزش ﻧﺴﺒﻲ ﭘﺎﻳﻪ ﺑﻴﻬﻮﺷﻲ اﺿﺎﻓﻪ ﻣﻲشود.</t>
    </r>
  </si>
  <si>
    <t>ﺑﻴﻬﻮﺷﻲ در ﺑﺨﺶ رﻳﻜﺎوري</t>
  </si>
  <si>
    <r>
      <rPr>
        <b/>
        <sz val="12"/>
        <color rgb="FF000000"/>
        <rFont val="B Nazanin"/>
        <charset val="178"/>
      </rPr>
      <t xml:space="preserve">ﺑﺮاي ﻣﺮاﻗﺒﺖ ﻣﻨﻈﻢ و اﺳﺘﺎﻧﺪارد از ﺑﻴﻤﺎران در ﺑﺨﺶ رﻳﻜﺎوري، در ﺑﻴﻬﻮﺷﻲ ﺑﻪ روش ﺟﻨﺮال، رژیونال (شبکه کمری، گردنی و بازویی)، اپیدورال یا اﺳﭙﺎﻳﻨﺎل، ﺑﻪ ازاي ﻫﺮ یک ﺳﺎﻋﺖ عمل جراحی (هر سی دقیقه و بیشتر معادل یک ساعت) و اقامت بیش از هر سی دقیقه در ریکاوری، </t>
    </r>
    <r>
      <rPr>
        <b/>
        <sz val="10"/>
        <color rgb="FF000000"/>
        <rFont val="Calibri"/>
        <family val="2"/>
        <charset val="1"/>
      </rPr>
      <t>«</t>
    </r>
    <r>
      <rPr>
        <b/>
        <sz val="12"/>
        <color rgb="FF000000"/>
        <rFont val="Calibri"/>
        <family val="2"/>
        <charset val="1"/>
      </rPr>
      <t>1</t>
    </r>
    <r>
      <rPr>
        <b/>
        <sz val="10"/>
        <color rgb="FF000000"/>
        <rFont val="Calibri"/>
        <family val="2"/>
        <charset val="1"/>
      </rPr>
      <t>»</t>
    </r>
    <r>
      <rPr>
        <b/>
        <sz val="12"/>
        <color rgb="FF000000"/>
        <rFont val="Calibri"/>
        <family val="2"/>
        <charset val="1"/>
      </rPr>
      <t xml:space="preserve"> واﺣﺪ ارزش نسبی به عنوان حق‌الزحمه بیهوشی برای ریکاوری و حداکثر تا سقف «4» واحد، ﺑﻪ ارزش ﺗﺎم ﺑﻴﻬﻮﺷﻲ اﺿﺎﻓﻪ ﻣﻲشود. اﻳﻦ ﻛﺪ ﺗﻌﺪﻳﻠﻲ ﺑﺮاي ﺑﻴﻬﻮﺷﻲ ﺑﻪ روش استندبای و IV-Sedation ﻗﺎﺑﻞ ﮔﺰارش و اﺧﺬ ﻧیست. ﻫﻤﭽﻨﻴﻦ، در ﻣﻮاردي ﻛﻪ ﺑﻪ ﻫﺮ ﻋﻠﺖ ﭘﺲ از اﺗﻤﺎم ﻋﻤﻞ ﺟﺮاﺣﻲ، ﺑﻴﻤﺎر ﺑﻪ ﺑﺨﺶ ﻣﺮاﻗﺒﺖﻫﺎي وﻳﮋه ﻣﻨﺘﻘﻞ ﮔﺮدد، ﻛﺪ ﺗﻌﺪﻳﻠﻲ (39)، ﻗﺎﺑﻞ ﮔﺰارش ﻧﺨﻮاﻫﺪ ﺑﻮد. ﺗﺠﻬﻴﺰات اﺳﺘﺎﻧﺪارد در ﺑﺨﺶ رﻳﻜﺎوري ﺣﺪاﻗﻞ ﺷﺎﻣﻞ ﻣﺎﻧﻴﺘﻮرﻳﻨﮓ، ﻓﺸﺎرﺳﻨﺞ، ﭘﺎﻟﺲاﻛﺴﻲﻣﺘﺮي، ﺳﺎﻛﺸﻦ و ﺳﺖ اﺣﻴﺎ بوده و اﻟﺰاﻣﺎً باید ﺑﻪ ازاي ﻫﺮ دو ﺑﻴﻤﺎر، ﻳﻚ ﺗﻜﻨﺴﻴﻦ ﺑﻴﻬﻮﺷﻲ ﻳﺎ ﭘﺮﺳﺘﺎر در ﺑﺨﺶ رﻳﻜﺎوري حضور داﺷﺘﻪ ﺑﺎﺷﺪ. اﺗﺎقﻫﺎي ﻋﻤﻠﻲ ﻛﻪ واﺟﺪ ﭼﻨﻴﻦ اﺳﺘﺎﻧﺪاردﻫﺎﻳﻲ ﻧﻴﺴﺘﻨﺪ، ﻣﺠﺎز ﺑﻪ اﺳﺘﻔﺎده از اﻳﻦ ﻛﺪ ﺗﻌﺪﻳﻠﻲ در ﺳﻴﺎﻫﻪ ﺗﻌﺪﻳﻠﻲ ﺧﻮد ﻧﺨﻮاﻫﻨﺪ ﺑﻮد.</t>
    </r>
  </si>
  <si>
    <t>اعمال کدهای ﻣﺘﻌﺪد ﺗﻌﺪﻳﻠﻲ ﺑﻴﻬﻮﺷﻲ</t>
  </si>
  <si>
    <r>
      <rPr>
        <b/>
        <sz val="12"/>
        <color rgb="FF000000"/>
        <rFont val="B Nazanin"/>
        <charset val="178"/>
      </rPr>
      <t>ﮔﺎﻫﻲ ﺑﻪ دﻻﻳﻞ ﻣﺨﺘﻠﻒ ﻧﻴﺎز اﺳﺖ ﺑﺮاي ﺑﻴﻬﻮﺷﻲ ﻳﻚ ﺑﻴﻤﺎر از ﭼﻨد ﻛﺪ ﺗﻌﺪﻳﻠﻲ ﺑﻪ ﻃﻮر ﻫﻤﺰﻣﺎن اﺳﺘﻔﺎده شود؛ در ﭼﻨﻴﻦ ﻣﻮاردي ﺑﺎﻳﺪ ﻋﻠﺖ اﺳﺘﻔﺎده از ﻛﺪﻫﺎي ﺗﻌﺪﻳﻠﻲ ﻣﺨﺘﻠﻒ در ﭘﺮوﻧﺪه ﺑﻴﻤﺎران درج ﮔﺮدد</t>
    </r>
    <r>
      <rPr>
        <b/>
        <sz val="12"/>
        <color rgb="FF000000"/>
        <rFont val="Calibri"/>
        <family val="2"/>
        <charset val="1"/>
      </rPr>
      <t xml:space="preserve">. </t>
    </r>
    <r>
      <rPr>
        <b/>
        <sz val="12"/>
        <color rgb="FF000000"/>
        <rFont val="B Nazanin"/>
        <charset val="178"/>
      </rPr>
      <t xml:space="preserve">در این موارد، </t>
    </r>
    <r>
      <rPr>
        <b/>
        <sz val="12"/>
        <color rgb="FF000000"/>
        <rFont val="Calibri"/>
        <family val="2"/>
        <charset val="1"/>
      </rPr>
      <t xml:space="preserve">100 </t>
    </r>
    <r>
      <rPr>
        <b/>
        <sz val="12"/>
        <color rgb="FF000000"/>
        <rFont val="B Nazanin"/>
        <charset val="178"/>
      </rPr>
      <t>درصد ﻫﺮ ﻳﻚ از ﺗﻌﺪﻳﻞﻛﻨﻨﺪهﻫﺎ ﺑﻪ ارزش ﻧﺴﺒﻲ ﭘﺎﻳﻪ ﺑﻴﻬﻮﺷﻲ اﺿﺎﻓﻪ ﻣﻲشود</t>
    </r>
    <r>
      <rPr>
        <b/>
        <sz val="12"/>
        <color rgb="FF000000"/>
        <rFont val="Calibri"/>
        <family val="2"/>
        <charset val="1"/>
      </rPr>
      <t xml:space="preserve">. </t>
    </r>
    <r>
      <rPr>
        <b/>
        <sz val="12"/>
        <color rgb="FF000000"/>
        <rFont val="B Nazanin"/>
        <charset val="178"/>
      </rPr>
      <t xml:space="preserve">اﻳﻦ ﺗﻌﺪﻳﻞﻛﻨﻨﺪهﻫﺎ در ﻛﺪﻫﺎي ﺗﻌﺪﻳﻠﻲ </t>
    </r>
    <r>
      <rPr>
        <b/>
        <sz val="12"/>
        <color rgb="FF000000"/>
        <rFont val="Calibri"/>
        <family val="2"/>
        <charset val="1"/>
      </rPr>
      <t xml:space="preserve">(32) </t>
    </r>
    <r>
      <rPr>
        <b/>
        <sz val="12"/>
        <color rgb="FF000000"/>
        <rFont val="B Nazanin"/>
        <charset val="178"/>
      </rPr>
      <t xml:space="preserve">تا </t>
    </r>
    <r>
      <rPr>
        <b/>
        <sz val="12"/>
        <color rgb="FF000000"/>
        <rFont val="Calibri"/>
        <family val="2"/>
        <charset val="1"/>
      </rPr>
      <t xml:space="preserve">(43) </t>
    </r>
    <r>
      <rPr>
        <b/>
        <sz val="12"/>
        <color rgb="FF000000"/>
        <rFont val="B Nazanin"/>
        <charset val="178"/>
      </rPr>
      <t>ﻣﺸﺨﺺ ﺷﺪه‌اﻧﺪ</t>
    </r>
    <r>
      <rPr>
        <b/>
        <sz val="12"/>
        <color rgb="FF000000"/>
        <rFont val="Calibri"/>
        <family val="2"/>
        <charset val="1"/>
      </rPr>
      <t>.</t>
    </r>
  </si>
  <si>
    <t>ارزش زﻣﺎﻧﻲ ﺑﻴﻬﻮﺷﻲ</t>
  </si>
  <si>
    <r>
      <rPr>
        <b/>
        <sz val="12"/>
        <color rgb="FF000000"/>
        <rFont val="B Nazanin"/>
        <charset val="178"/>
      </rPr>
      <t xml:space="preserve">ارزش زﻣﺎﻧﻲ ﺑﺮاي ﻣﺤﺎﺳﺒﻪ ﺣﻖاﻟﺰﺣﻤﻪ ﺑﻴﻬﻮﺷﻲ ﺑﻪ روش زﻳﺮ ﻣﺤﺎﺳﺒﻪ ﻣﻲﺷﻮد: 
• ﺑﻪ ازاي ﻫﺮ </t>
    </r>
    <r>
      <rPr>
        <b/>
        <sz val="12"/>
        <color rgb="FF000000"/>
        <rFont val="Calibri"/>
        <family val="2"/>
        <charset val="1"/>
      </rPr>
      <t xml:space="preserve">10 دﻗﻴﻘﻪ ﺑﻴﻬﻮﺷﻲ: 1 واﺣﺪ 
</t>
    </r>
    <r>
      <rPr>
        <b/>
        <sz val="12"/>
        <color rgb="FF000000"/>
        <rFont val="B Nazanin"/>
        <charset val="178"/>
      </rPr>
      <t xml:space="preserve">ﺷﺮوع زﻣﺎن ﺑﻴﻬﻮﺷﻲ مطابق چارت جراحی از </t>
    </r>
    <r>
      <rPr>
        <b/>
        <sz val="12"/>
        <color rgb="FF000000"/>
        <rFont val="Calibri"/>
        <family val="2"/>
        <charset val="1"/>
      </rPr>
      <t xml:space="preserve">15 دقیقه قبل از شروع عمل جراحی و زمان پایان آن 15 دقیقه بعد از پایان جراحی می‌باشد. بدیهی است زمان حضور بیمار در ریکاوری براساس کد تعدیلی (39) قابل محاسبه و اخذ بوده و قابل اضافه شدن به زمان بیهوشی نیست. 
</t>
    </r>
    <r>
      <rPr>
        <b/>
        <sz val="12"/>
        <color rgb="FF000000"/>
        <rFont val="B Nazanin"/>
        <charset val="178"/>
      </rPr>
      <t xml:space="preserve">تبصره: </t>
    </r>
    <r>
      <rPr>
        <b/>
        <sz val="12"/>
        <color rgb="FF000000"/>
        <rFont val="Calibri"/>
        <family val="2"/>
        <charset val="1"/>
      </rPr>
      <t>5 دﻗﻴﻘﻪ ﻳﺎ ﺑﻴﺸﺘﺮ ﺑﻪ ﻋﻨﻮان ﺟﺰء ﻗﺎﺑﻞ ﺗﻮﺟﻬﻲ از 10 دﻗﻴﻘﻪ درﻧﻈﺮ ﮔﺮﻓﺘﻪ ﻣﻲﺷﻮد.</t>
    </r>
  </si>
  <si>
    <t>ارزش ﺗﺎم ﺑﻴﻬﻮﺷﻲ</t>
  </si>
  <si>
    <r>
      <rPr>
        <b/>
        <sz val="12"/>
        <color rgb="FF000000"/>
        <rFont val="B Nazanin"/>
        <charset val="178"/>
      </rPr>
      <t>ارزش ﺗﺎم ﺑﻴﻬﻮﺷﻲ از ﺟﻤﻊ ارزشﻫﺎي ﭘﺎﻳﻪ ﺑﻴﻬﻮﺷﻲ، ارزش زﻣﺎﻧﻲ و ارزش ریکاوری با درنظر گرفتن تعدیل‌کننده‌های مختلف، ﻣﺤﺎﺳﺒﻪ ﻣﻲﮔﺮدد. ﻫﻤﻪ ﺧﺪﻣﺎت اﻳﻦ ﻛﺘﺎب در ﺻﻮرت ﻟﺰوم داراي ارزش ﭘﺎﻳﻪاي اﺳﺖ ﻛﻪ ﺗﻤﺎم ﺧﺪﻣﺎت ﺑﻴﻬﻮﺷﻲ ﺑﻪ ﻏﻴﺮ از ارزش زﻣﺎﻧﻲ و تعدیل‌کننده‌ها را ﺷﺎﻣﻞ ﻣﻲﮔﺮدد. اﮔﺮ در ﺟﺮﻳﺎن ﺑﻴﻬﻮﺷﻲ اﻋﻤﺎل ﺟﺮاﺣﻲ ﻣﺘﻨﻮﻋﻲ اﻧﺠﺎم شود، ﺑﺎﻻﺗﺮﻳﻦ ارزش ﭘﺎﻳﻪ ﻣﺮﺑﻮط ﺑﻪ ﻣﻬﻢﺗﺮﻳﻦ اﻋﻤﺎل اراﺋﻪ ﺷﺪه ﺑﻪ ﻋﻨﻮان ارزش ﭘﺎﻳﻪ ﺑﻴﻬﻮﺷﻲ در ﻧﻈﺮ ﮔﺮﻓﺘﻪ ﻣﻲﺷﻮد و ارزش زﻣﺎﻧﻲ ﺑﺮاﺳﺎس ﻛﺪ ﺗﻌﺪﻳﻠﻲ (</t>
    </r>
    <r>
      <rPr>
        <b/>
        <sz val="12"/>
        <color rgb="FF000000"/>
        <rFont val="Calibri"/>
        <family val="2"/>
        <charset val="1"/>
      </rPr>
      <t xml:space="preserve">41) ﻣﺤﺎﺳﺒﻪ شده و ﺑﻪ ارزش ﭘﺎﻳﻪ ﺑﻴﻬﻮﺷﻲ اﺿﺎﻓﻪ ﻣﻲشود ﺗﺎ ارزش ﺗﺎم ﺑﻴﻬﻮﺷﻲ ﻣﺤﺎﺳﺒﻪ ﮔﺮدد.
(کدهای تعدیلی (32) تا (41) نیز بسته به شرایط بیهوشی باید در محاسبات ارزش تام بیهوشی در نظر گرفته شود.
</t>
    </r>
    <r>
      <rPr>
        <b/>
        <sz val="12"/>
        <color rgb="FF000000"/>
        <rFont val="B Nazanin"/>
        <charset val="178"/>
      </rPr>
      <t xml:space="preserve">جهت مدیریت درد بعد از عمل یا دردهای مزمن کد </t>
    </r>
    <r>
      <rPr>
        <b/>
        <sz val="12"/>
        <color rgb="FF000000"/>
        <rFont val="Calibri"/>
        <family val="2"/>
        <charset val="1"/>
      </rPr>
      <t>601488 جایگزین کد تعدیلی 43 در کتاب ارزش نسبی خدمات و مراقبت‌های سلامت می گردد و جداگانه قابل محاسبه و پرداخت است.</t>
    </r>
  </si>
  <si>
    <r>
      <rPr>
        <b/>
        <sz val="16"/>
        <color rgb="FF000000"/>
        <rFont val="B Nazanin"/>
        <charset val="178"/>
      </rPr>
      <t>واحد پایه بیهوشی</t>
    </r>
    <r>
      <rPr>
        <b/>
        <sz val="16"/>
        <color rgb="FF000000"/>
        <rFont val="Calibri"/>
        <family val="2"/>
        <charset val="1"/>
      </rPr>
      <t>+</t>
    </r>
    <r>
      <rPr>
        <b/>
        <sz val="16"/>
        <color rgb="FF000000"/>
        <rFont val="B Nazanin"/>
        <charset val="178"/>
      </rPr>
      <t>تعدیل کننده‌ها</t>
    </r>
    <r>
      <rPr>
        <b/>
        <sz val="16"/>
        <color rgb="FF000000"/>
        <rFont val="Calibri"/>
        <family val="2"/>
        <charset val="1"/>
      </rPr>
      <t xml:space="preserve">+ </t>
    </r>
    <r>
      <rPr>
        <b/>
        <sz val="16"/>
        <color rgb="FF000000"/>
        <rFont val="B Nazanin"/>
        <charset val="178"/>
      </rPr>
      <t>ارزش زمان</t>
    </r>
    <r>
      <rPr>
        <b/>
        <sz val="16"/>
        <color rgb="FF000000"/>
        <rFont val="Calibri"/>
        <family val="2"/>
        <charset val="1"/>
      </rPr>
      <t>+</t>
    </r>
    <r>
      <rPr>
        <b/>
        <sz val="16"/>
        <color rgb="FF000000"/>
        <rFont val="B Nazanin"/>
        <charset val="178"/>
      </rPr>
      <t xml:space="preserve">ارزش ریکاوری </t>
    </r>
    <r>
      <rPr>
        <b/>
        <sz val="16"/>
        <color rgb="FF000000"/>
        <rFont val="Calibri"/>
        <family val="2"/>
        <charset val="1"/>
      </rPr>
      <t>(</t>
    </r>
    <r>
      <rPr>
        <b/>
        <sz val="16"/>
        <color rgb="FF000000"/>
        <rFont val="B Nazanin"/>
        <charset val="178"/>
      </rPr>
      <t>با رعایت شرایط مربوطه</t>
    </r>
    <r>
      <rPr>
        <b/>
        <sz val="16"/>
        <color rgb="FF000000"/>
        <rFont val="Calibri"/>
        <family val="2"/>
        <charset val="1"/>
      </rPr>
      <t xml:space="preserve">)= </t>
    </r>
    <r>
      <rPr>
        <b/>
        <sz val="16"/>
        <color rgb="FF000000"/>
        <rFont val="B Nazanin"/>
        <charset val="178"/>
      </rPr>
      <t>ارزش تام بیهوشی</t>
    </r>
  </si>
  <si>
    <r>
      <rPr>
        <b/>
        <sz val="12"/>
        <color rgb="FF000000"/>
        <rFont val="B Nazanin"/>
        <charset val="178"/>
      </rPr>
      <t xml:space="preserve">در صورتی که متخصص بیهوشی از یکی از روش‌های بیهوشی </t>
    </r>
    <r>
      <rPr>
        <b/>
        <sz val="12"/>
        <color rgb="FF000000"/>
        <rFont val="Calibri"/>
        <family val="2"/>
        <charset val="1"/>
      </rPr>
      <t>Stand by</t>
    </r>
    <r>
      <rPr>
        <b/>
        <sz val="12"/>
        <color rgb="FF000000"/>
        <rFont val="B Nazanin"/>
        <charset val="178"/>
      </rPr>
      <t xml:space="preserve">، </t>
    </r>
    <r>
      <rPr>
        <b/>
        <sz val="12"/>
        <color rgb="FF000000"/>
        <rFont val="Calibri"/>
        <family val="2"/>
        <charset val="1"/>
      </rPr>
      <t>IV sedation (</t>
    </r>
    <r>
      <rPr>
        <b/>
        <sz val="12"/>
        <color rgb="FF000000"/>
        <rFont val="B Nazanin"/>
        <charset val="178"/>
      </rPr>
      <t>به استثنای استندبای اعمال اینترونشنال قلب و عروق</t>
    </r>
    <r>
      <rPr>
        <b/>
        <sz val="12"/>
        <color rgb="FF000000"/>
        <rFont val="Calibri"/>
        <family val="2"/>
        <charset val="1"/>
      </rPr>
      <t xml:space="preserve">) </t>
    </r>
    <r>
      <rPr>
        <b/>
        <sz val="12"/>
        <color rgb="FF000000"/>
        <rFont val="B Nazanin"/>
        <charset val="178"/>
      </rPr>
      <t>استفاده نماید، صرفاً کد پایه و زمان قابل محاسبه و گزارش بوده و هیچ کد تعدیلی و ریکاوری قابل محاسبه و اخذ نیست</t>
    </r>
    <r>
      <rPr>
        <b/>
        <sz val="12"/>
        <color rgb="FF000000"/>
        <rFont val="Calibri"/>
        <family val="2"/>
        <charset val="1"/>
      </rPr>
      <t>.</t>
    </r>
  </si>
  <si>
    <t>مدیریت درد بعد از عمل یا دردهای مزمن</t>
  </si>
  <si>
    <r>
      <rPr>
        <b/>
        <sz val="12"/>
        <color rgb="FF000000"/>
        <rFont val="B Nazanin"/>
        <charset val="178"/>
      </rPr>
      <t xml:space="preserve">مدیریت تزریق داروی مسکن برای کنترل درد حاد بعد از عمل یا دردهای مزمن </t>
    </r>
    <r>
      <rPr>
        <b/>
        <sz val="12"/>
        <color rgb="FF000000"/>
        <rFont val="Calibri"/>
        <family val="2"/>
        <charset val="1"/>
      </rPr>
      <t>(</t>
    </r>
    <r>
      <rPr>
        <b/>
        <sz val="12"/>
        <color rgb="FF000000"/>
        <rFont val="B Nazanin"/>
        <charset val="178"/>
      </rPr>
      <t>سرطانی و غیر سرطانی</t>
    </r>
    <r>
      <rPr>
        <b/>
        <sz val="12"/>
        <color rgb="FF000000"/>
        <rFont val="Calibri"/>
        <family val="2"/>
        <charset val="1"/>
      </rPr>
      <t>)</t>
    </r>
    <r>
      <rPr>
        <b/>
        <sz val="12"/>
        <color rgb="FF000000"/>
        <rFont val="B Nazanin"/>
        <charset val="178"/>
      </rPr>
      <t xml:space="preserve">، از طریق پمپ یا کاتترهای مرکزی </t>
    </r>
    <r>
      <rPr>
        <b/>
        <sz val="12"/>
        <color rgb="FF000000"/>
        <rFont val="Calibri"/>
        <family val="2"/>
        <charset val="1"/>
      </rPr>
      <t>(</t>
    </r>
    <r>
      <rPr>
        <b/>
        <sz val="12"/>
        <color rgb="FF000000"/>
        <rFont val="B Nazanin"/>
        <charset val="178"/>
      </rPr>
      <t>اپیدورال یا ساب آراکنوئید</t>
    </r>
    <r>
      <rPr>
        <b/>
        <sz val="12"/>
        <color rgb="FF000000"/>
        <rFont val="Calibri"/>
        <family val="2"/>
        <charset val="1"/>
      </rPr>
      <t>)</t>
    </r>
    <r>
      <rPr>
        <b/>
        <sz val="12"/>
        <color rgb="FF000000"/>
        <rFont val="B Nazanin"/>
        <charset val="178"/>
      </rPr>
      <t xml:space="preserve">، به صورت مداوم یا منقطع بولوس، در بیمارستان براساس گایدلاین ابلاغی وزارت بهداشت به صورت گلوبال </t>
    </r>
    <r>
      <rPr>
        <b/>
        <sz val="12"/>
        <color rgb="FF000000"/>
        <rFont val="Calibri"/>
        <family val="2"/>
        <charset val="1"/>
      </rPr>
      <t xml:space="preserve">«10» </t>
    </r>
    <r>
      <rPr>
        <b/>
        <sz val="12"/>
        <color rgb="FF000000"/>
        <rFont val="B Nazanin"/>
        <charset val="178"/>
      </rPr>
      <t>واحد و یک‌بار در طول دوره بستری قابل پرداخت بوده و برای تزریق‌های محیطی غیر قابل گزارش و اخذ می‌باشد</t>
    </r>
    <r>
      <rPr>
        <b/>
        <sz val="12"/>
        <color rgb="FF000000"/>
        <rFont val="Calibri"/>
        <family val="2"/>
        <charset val="1"/>
      </rPr>
      <t xml:space="preserve">. </t>
    </r>
  </si>
  <si>
    <t>بیهوشی ﻫﻤﺰﻣﺎن ﺑﻴﺶ از دو بیمار</t>
  </si>
  <si>
    <r>
      <rPr>
        <b/>
        <sz val="12"/>
        <color rgb="FF000000"/>
        <rFont val="B Nazanin"/>
        <charset val="178"/>
      </rPr>
      <t xml:space="preserve">ﻣﺘﺨﺼﺺ ﺑﻴﻬﻮﺷﻲ در ﻫﺮ ﺻﻮرت و ﺑﺪون ﺗﻮﺟﻪ ﺑﻪ ﻧﻮع ﺑﻴﻬﻮﺷﻲ ﺑﻴﻤﺎران، بطور همزمان ﻧﻤﻲﺗﻮاﻧﺪ مسئولیت ﺑﻴﺶ از دو بیمار را بپذیرد. بیهوشی بیمار سوم و به بعد ممنوع و غیر قانونی بوده و قابل محاسبه و اخذ نیست.
تبصره </t>
    </r>
    <r>
      <rPr>
        <b/>
        <sz val="12"/>
        <color rgb="FF000000"/>
        <rFont val="Calibri"/>
        <family val="2"/>
        <charset val="1"/>
      </rPr>
      <t xml:space="preserve">1: درخصوص بیماران کلاس ASA III و بالاتر، متخصص بیهوشی نمی‌تواند مسئولیت بیش از یک بیمار را بپذیرد.
</t>
    </r>
    <r>
      <rPr>
        <b/>
        <sz val="12"/>
        <color rgb="FF000000"/>
        <rFont val="B Nazanin"/>
        <charset val="178"/>
      </rPr>
      <t xml:space="preserve">تبصره </t>
    </r>
    <r>
      <rPr>
        <b/>
        <sz val="12"/>
        <color rgb="FF000000"/>
        <rFont val="Calibri"/>
        <family val="2"/>
        <charset val="1"/>
      </rPr>
      <t xml:space="preserve">2: در موارد خاص و مخاطره حیاتی، بیهوشی برای بیمار سوم قابل محاسبه و پرداخت بوده و در اسرع وقت یکی از بیماران غیر اورژانس Off گردیده و بیمار اورژانسی جایگزین آن می‌گردد و تا زمانی که عمل اورژانسی ادامه دارد، پذیرش بیمار دیگری مقدور نیست.
</t>
    </r>
    <r>
      <rPr>
        <b/>
        <sz val="12"/>
        <color rgb="FF000000"/>
        <rFont val="B Nazanin"/>
        <charset val="178"/>
      </rPr>
      <t xml:space="preserve">تبصره </t>
    </r>
    <r>
      <rPr>
        <b/>
        <sz val="12"/>
        <color rgb="FF000000"/>
        <rFont val="Calibri"/>
        <family val="2"/>
        <charset val="1"/>
      </rPr>
      <t>3: در بیمارستان‌های آموزشی که دارای رزیدنت‌های سال سوم و چهارم بیهوشی می‌باشند، به شرط حضور مستمر رزیدنت بر بالین بیمار، اعضای هیئت علمی حداکثر می‌توانند سه بیمار را به صورت همزمان بیهوش نمایند.</t>
    </r>
  </si>
  <si>
    <r>
      <rPr>
        <b/>
        <sz val="12"/>
        <color rgb="FF000000"/>
        <rFont val="B Nazanin"/>
        <charset val="178"/>
      </rPr>
      <t xml:space="preserve">اﻧﺠﺎم بی‌حسی ﻧﺎﺣﻴﻪاي </t>
    </r>
    <r>
      <rPr>
        <b/>
        <sz val="12"/>
        <color rgb="FF000000"/>
        <rFont val="Calibri"/>
        <family val="2"/>
        <charset val="1"/>
      </rPr>
      <t>(</t>
    </r>
    <r>
      <rPr>
        <b/>
        <sz val="12"/>
        <color rgb="FF000000"/>
        <rFont val="B Nazanin"/>
        <charset val="178"/>
      </rPr>
      <t>رژﻳﻮﻧﺎل</t>
    </r>
    <r>
      <rPr>
        <b/>
        <sz val="12"/>
        <color rgb="FF000000"/>
        <rFont val="Calibri"/>
        <family val="2"/>
        <charset val="1"/>
      </rPr>
      <t xml:space="preserve">) </t>
    </r>
    <r>
      <rPr>
        <b/>
        <sz val="12"/>
        <color rgb="FF000000"/>
        <rFont val="B Nazanin"/>
        <charset val="178"/>
      </rPr>
      <t>و ﻧﺨﺎﻋﻲ ﺗﻮﺳﻂ پزشک معالج</t>
    </r>
  </si>
  <si>
    <r>
      <rPr>
        <b/>
        <sz val="12"/>
        <color rgb="FF000000"/>
        <rFont val="B Nazanin"/>
        <charset val="178"/>
      </rPr>
      <t>ﺑﺎ ﺗﻮﺟﻪ ﺑﻪ ﺿﺮورت ﺣﻀﻮر ﻣﺴﺘﻤﺮ ﻣﺘﺨﺼﺺ ﺑﻴﻬﻮﺷﻲ در اﻳﻦ ﻣﻮارد، ﺣﻖاﻟﺰﺣﻤﻪ ﺑﻴﺤﺴﻲ ﻧﺎﺣﻴﻪاي ﻳﺎ ﻧﺨﺎﻋﻲ به پزشک معالج ﻣﺮﺑﻮﻃﻪ ﻗﺎﺑﻞ پرداخت ﻧیست</t>
    </r>
    <r>
      <rPr>
        <b/>
        <sz val="12"/>
        <color rgb="FF000000"/>
        <rFont val="Calibri"/>
        <family val="2"/>
        <charset val="1"/>
      </rPr>
      <t>.</t>
    </r>
  </si>
  <si>
    <t>اﻧﺠﺎم  بی‌حسی ﻣﻮﺿﻌﻲ ﺗﻮﺳﻂ پزشک معالج</t>
  </si>
  <si>
    <r>
      <rPr>
        <b/>
        <sz val="12"/>
        <color rgb="FF000000"/>
        <rFont val="B Nazanin"/>
        <charset val="178"/>
      </rPr>
      <t>در صورتی ﻛﻪ پزشک معالج شخصا ﺑﺮاي اﻧﺠﺎم ﻋﻤﻠﻲ ﻛﻪ ﻣﻌﻤﻮﻻً ﺗﺤﺖ ﺑﻴﻬﻮﺷﻲ ﻋﻤﻮﻣﻲ ﻳﺎ ﻧﺨﺎﻋﻲ اﻧﺠﺎم ﻧﻤﻲشود؛ از بی‌حسی ﻣﻮﺿﻌﻲ اﺳﺘﻔﺎده ﻧﻤﺎﻳﺪ،</t>
    </r>
    <r>
      <rPr>
        <b/>
        <sz val="12"/>
        <color rgb="FF000000"/>
        <rFont val="Calibri"/>
        <family val="2"/>
        <charset val="1"/>
      </rPr>
      <t xml:space="preserve">20 درصد ارزش ﻧﺴﺒﻲ اﻗﺪام ﻣﺮﺑﻮﻃﻪ ﺑﻪ پزشک معالج ﻗﺎﺑﻞ ﭘﺮداﺧﺖ است؛ در اﻳﻦ ﻣﻮارد، ﻧﺒﺎﻳﺪ از ارزش ﭘﺎﻳﻪ ﺑﻴﻬﻮﺷﻲ  اﺳﺘﻔﺎده ﻧﻤﻮد.
</t>
    </r>
    <r>
      <rPr>
        <b/>
        <sz val="12"/>
        <color rgb="FF000000"/>
        <rFont val="B Nazanin"/>
        <charset val="178"/>
      </rPr>
      <t xml:space="preserve">در ﺻﻮرﺗﻲ ﻛﻪ پزشک معالج ﺑﻪ ﻫﺮ دﻟﻴﻞ ﻧﺴﺒﺖ ﺑﻪ اﻧﺠﺎم ﺑﻴﻬﻮﺷﻲ ﻋﻤﻮﻣﻲ یا نخاعی اﻗﺪام ﻧﻤﺎﻳﺪ، ﺣﻖاﻟﺰﺣﻤﻪ ﺑﻴﻬﻮﺷﻲ ﻗﺎﺑﻞ ﻣﺤﺎﺳﺒﻪ و ﭘﺮداﺧﺖ ﻧﻤﻲﺑﺎﺷﺪ (به کد تعدیلی </t>
    </r>
    <r>
      <rPr>
        <b/>
        <sz val="12"/>
        <color rgb="FF000000"/>
        <rFont val="Calibri"/>
        <family val="2"/>
        <charset val="1"/>
      </rPr>
      <t>45 رجوع گردد).</t>
    </r>
  </si>
  <si>
    <t>اعمال جراحی متعدد همزمان با ارزش‌های تام بیهوشی</t>
  </si>
  <si>
    <r>
      <rPr>
        <b/>
        <sz val="12"/>
        <color rgb="FF000000"/>
        <rFont val="B Nazanin"/>
        <charset val="178"/>
      </rPr>
      <t xml:space="preserve">برای تمامی خدماتی که دارای ارزش تام بیهوشی می‌باشند، در صورتی‌که به‌طور همزمان با یکدیگر انجام پذیرند، بالاترین ارزش تام بیهوشی لحاظ گردیده و </t>
    </r>
    <r>
      <rPr>
        <b/>
        <sz val="12"/>
        <color rgb="FF000000"/>
        <rFont val="Calibri"/>
        <family val="2"/>
        <charset val="1"/>
      </rPr>
      <t xml:space="preserve">25 </t>
    </r>
    <r>
      <rPr>
        <b/>
        <sz val="12"/>
        <color rgb="FF000000"/>
        <rFont val="B Nazanin"/>
        <charset val="178"/>
      </rPr>
      <t>درصد ارزش تام عمل‌های دیگر به ارزش تام بیهوشی عمل اول اضافه می‌شود</t>
    </r>
    <r>
      <rPr>
        <b/>
        <sz val="12"/>
        <color rgb="FF000000"/>
        <rFont val="Calibri"/>
        <family val="2"/>
        <charset val="1"/>
      </rPr>
      <t>.</t>
    </r>
  </si>
  <si>
    <t>اﻋﻤﺎل ﺟﺮاﺣﻲ ﻣﺘﻌﺪد ﺑﻪ وﺳﻴﻠﻪ ﻳﻚ ﻳﺎ دو ﺟﺮاح</t>
  </si>
  <si>
    <r>
      <rPr>
        <b/>
        <sz val="12"/>
        <color rgb="FF000000"/>
        <rFont val="B Nazanin"/>
        <charset val="178"/>
      </rPr>
      <t xml:space="preserve">در ﻣﻮاردي ﻛﻪ ﺑﻪ ﻫﺮ دﻟﻴﻞ ﺿﺮورت ﭘﻴﺪا ﻣﻲﻛﻨﺪ ﻛﻪ ﺑﺮاي ﻳﻚ ﺑﻴﻤﺎر اﻋﻤﺎل ﻣﺘﻌﺪد اﻧﺠﺎم ﺷﻮد، ﻧﺤﻮه ﻣﺤﺎﺳﺒﻪ ﺧﺪﻣﺎت اراﺋﻪ ﺷﺪه ﺑه شرح زیر خواهد بود::
</t>
    </r>
    <r>
      <rPr>
        <b/>
        <sz val="12"/>
        <color rgb="FF000000"/>
        <rFont val="Calibri"/>
        <family val="2"/>
        <charset val="1"/>
      </rPr>
      <t xml:space="preserve">I- اﻧﺠﺎم ﭼﻨﺪ ﻋﻤﻞ ﺟﺮاﺣﻲ ﺑﻪ وﺳﻴﻠﻪ ﻳﻚ ﻳﺎ دو ﺟﺮاح
</t>
    </r>
    <r>
      <rPr>
        <b/>
        <sz val="12"/>
        <color rgb="FF000000"/>
        <rFont val="B Nazanin"/>
        <charset val="178"/>
      </rPr>
      <t xml:space="preserve">اﻟﻒ- در ﻫﻤﺎن روز، در ﺟﺮیان ﻫﻤﺎن ﺑﻴﻬﻮﺷﻲ
</t>
    </r>
    <r>
      <rPr>
        <b/>
        <sz val="12"/>
        <color rgb="FF000000"/>
        <rFont val="Calibri"/>
        <family val="2"/>
        <charset val="1"/>
      </rPr>
      <t>1- ﻧﺎﺣﻴﻪ و ﻳﺎ ﺷﻜﺎف ﺟﺮاﺣﻲ ﻣﺸﺘﺮك ﺗﻮﺳﻂ ﻳﻚ ﻳﺎ دو ﺟﺮاح (ﺑﺪون اﻳﻨﻜﻪ ﺑﻪ ﺗﻌﺪاد دﺳﺘﮕﺎهﻫﺎي ﺣﻴﺎﺗﻲ درﮔﻴﺮ ﺗﻮﺟﻬﻲ ﺷﻮد):
•  100 درصد ﺑﺎﻻﺗﺮﻳﻦ ارزش ﻧﺴﺒﻲ از ﻣﻴﺎن ﺧﺪﻣﺎت اراﺋﻪ ﺷﺪه ﺑﻪ ﻋﻨﻮان ﻋﻤﻞ اﺻﻠﻲ
• 50  درصد ﺑﺮاي ﻋﻤﻞ دوم
• 25 درصد ﺑﺮاي ﻋﻤﻞ ﺳﻮم
• 10  درصد ﺑﺮاي ﻋﻤﻞ ﭼﻬﺎرم 
• 5 درصد ﺑﺮاي ﻋﻤﻞ ﭘﻨﺠﻢ و بیشتر
2- دو ﻧﺎﺣﻴﻪ ﻳﺎ دو ﺷﻜﺎف ﺟﺮاﺣﻲ (دﺳﺘﮕﺎهﻫﺎي ﺣﻴﺎﺗﻲ ﻣﺴﺘﻘﻞ ﻳﺎ ﻣﻨﺎﻃﻖ ﺗﺸﺮﻳﺤﻲ ﻣﺘﻔﺎوت ﻳﺎ اﻋﻤﺎل ﺟﺮاﺣﻲ دو ﻃﺮﻓﻪ ﺗﻮﺳﻂ ﻳﻚ ﺟﺮاح):
•  100 درصد ﺑﺮاي ﻋﻤﻞ اول
•  80 درصد برای دوﻣﻴﻦ ﻋﻤﻞ و ﻫﺮ ﻛﺪام از اﻋﻤﺎل ﺑﻌﺪ از آن 
3- دو ﻧﺎﺣﻴﻪ ﺑﺎ دو ﺷﻜﺎف ﺟﺮاﺣﻲ (دﺳﺘﮕﺎهﻫﺎي ﺣﻴﺎﺗﻲ ﻣﺴﺘﻘﻞ ﻳﺎ ﻣﻨﺎﻃﻖ ﺗﺸﺮﻳﺤﻲ ﻣﺘﻔﺎوت ﻳﺎ اﻋﻤﺎل دو ﻃﺮﻓﻪ ﺟﺮاﺣﻲ ﺗﻮﺳﻂ دو ﺟﺮاح):
• 100 درصد براي ﻋﻤﻞ اول
• 100</t>
    </r>
    <r>
      <rPr>
        <b/>
        <sz val="12"/>
        <color rgb="FF000000"/>
        <rFont val="B Nazanin"/>
        <charset val="178"/>
      </rPr>
      <t xml:space="preserve">ﺑﺮاي ﻋﻤﻞ دوم 
تبصره: در تمام مواردی که یک عمل جراحی به صورت «یک یا دوطرفه» قابل انجام است، در صورتی که در شرح کد به یک یا دو طرفه بودن عمل جراحی اشاره نشده باشد؛ ارزش نسبی درج شده برای عمل جراحی مذکور «یک طرفه»، خواهد بود.
</t>
    </r>
    <r>
      <rPr>
        <b/>
        <sz val="12"/>
        <color rgb="FF000000"/>
        <rFont val="Calibri"/>
        <family val="2"/>
        <charset val="1"/>
      </rPr>
      <t>4- ﺟﺮاﺣﻲ ﭘﺎ (Foot) (ﻣﻮارد 1 ﺗﺎ 3 در ﻣﻮرد اﻋﻤﺎل ﺟﺮاﺣﻲ ﺑﺮ روي ﭘﺎ ﻛﺎرﺑﺮد ﻧﺪارﻧﺪ):
4/ الف - ﻧﺎﺣﻴﻪ و ﻳﺎ ﺷﻜﺎف واﺣﺪ، ﻳﺎ دو ﻧﺎﺣﻴﻪ و دو ﺷﻜﺎف ﻣﺘﻔﺎوت روي ﻳﻚ ﭘﺎ (100</t>
    </r>
    <r>
      <rPr>
        <b/>
        <sz val="12"/>
        <color rgb="FF000000"/>
        <rFont val="B Nazanin"/>
        <charset val="178"/>
      </rPr>
      <t xml:space="preserve">درصد ﺑﺮاي ﻋﻤﻠﻲ ﻛﻪ ﺑﻴﺸﺘﺮﻳﻦ ارزش را دارد):
• </t>
    </r>
    <r>
      <rPr>
        <b/>
        <sz val="12"/>
        <color rgb="FF000000"/>
        <rFont val="Calibri"/>
        <family val="2"/>
        <charset val="1"/>
      </rPr>
      <t xml:space="preserve">75 درصد ﺑﺮاي ﻋﻤﻞ دوم 
• 25 درصد  ﺑﺮاي ﻫﺮ ﻛﺪام از اﻋﻤﺎل بعدی
4/ب - اﻋﻤﺎل ﺟﺮاﺣﻲ دو ﻃﺮﻓﻪ (ﭘﺎي ﭼﭗ و راﺳﺖ)، ﻳﺎ دو ﻋﻤﻞ ﺟﺮاﺣﻲ روي ﭘﺎ (ﻳﻚ ﻋﻤﻞ روي ﭘﺎي راﺳﺖ و دﻳﮕﺮي روي ﭘﺎي ﭼﭗ):
• 100 درصد برای عمل اول 
• 80 درصد برای عمل دوم  
</t>
    </r>
    <r>
      <rPr>
        <b/>
        <sz val="12"/>
        <color rgb="FF000000"/>
        <rFont val="B Nazanin"/>
        <charset val="178"/>
      </rPr>
      <t xml:space="preserve">ب- ﺟﺮاﺣﻲﻫﺎي ﻣﺘﻌﺪدي در ﻳﻚ ﻣﻮرد ﺑﺴﺘﺮي، وﻟﻲ در روزﻫﺎي ﻣﺘﻔﺎوﺗﻲ از ﺑﺴﺘﺮي اﻧﺠﺎم ﻣﻲﮔﺮدﻧﺪ (ﺑﻪ اﺳﺘﺜﻨﺎي ﻣﻮاردي ﻛﻪ ﻋﻮارض ﺧﻮد ﻋﻤﻞ ﻣﺤﺴﻮب ﻣﻲﮔﺮدد):
</t>
    </r>
    <r>
      <rPr>
        <b/>
        <sz val="12"/>
        <color rgb="FF000000"/>
        <rFont val="Calibri"/>
        <family val="2"/>
        <charset val="1"/>
      </rPr>
      <t>100</t>
    </r>
    <r>
      <rPr>
        <b/>
        <sz val="12"/>
        <color rgb="FF000000"/>
        <rFont val="B Nazanin"/>
        <charset val="178"/>
      </rPr>
      <t xml:space="preserve">درصد ارزش ﻧﺴﺒﻲ ﺑﺮاي ﺗﻤﺎم اﻋﻤﺎل ﺟﺮاﺣﻲ اراﺋﻪ ﺷﺪه ﻗﺎﺑﻞ ﻣﺤﺎﺳﺒﻪ است.
</t>
    </r>
  </si>
  <si>
    <t>اعمال جراحی مجدد</t>
  </si>
  <si>
    <r>
      <rPr>
        <b/>
        <sz val="12"/>
        <color rgb="FF000000"/>
        <rFont val="B Nazanin"/>
        <charset val="178"/>
      </rPr>
      <t>در صورتی که پس از ترخیص و انجام پیگیری‌های مورد نیاز، بیمار دچار عود مجدد شود و نیاز به تکرار همان عمل جراحی روی همان ارگان یا دستگاه حیاتی قبلی باشد، این کد قابل گزارش است</t>
    </r>
    <r>
      <rPr>
        <b/>
        <sz val="12"/>
        <color rgb="FF000000"/>
        <rFont val="Calibri"/>
        <family val="2"/>
        <charset val="1"/>
      </rPr>
      <t xml:space="preserve">. </t>
    </r>
    <r>
      <rPr>
        <b/>
        <sz val="12"/>
        <color rgb="FF000000"/>
        <rFont val="B Nazanin"/>
        <charset val="178"/>
      </rPr>
      <t>این کد شامل اعمالی که به جهت عوارض عمل جراحی اولیه در همان نوبت بستری و یا با فاصله کوتاهی بعد از بستری اولیه مورد نیاز است، نمی‌شود</t>
    </r>
    <r>
      <rPr>
        <b/>
        <sz val="12"/>
        <color rgb="FF000000"/>
        <rFont val="Calibri"/>
        <family val="2"/>
        <charset val="1"/>
      </rPr>
      <t xml:space="preserve">. </t>
    </r>
    <r>
      <rPr>
        <b/>
        <sz val="12"/>
        <color rgb="FF000000"/>
        <rFont val="B Nazanin"/>
        <charset val="178"/>
      </rPr>
      <t xml:space="preserve">برای اعمال جراحی مجدد مشمول این کد، برای مرتبه دوم یا بیشتر، </t>
    </r>
    <r>
      <rPr>
        <b/>
        <sz val="12"/>
        <color rgb="FF000000"/>
        <rFont val="Calibri"/>
        <family val="2"/>
        <charset val="1"/>
      </rPr>
      <t xml:space="preserve">30 </t>
    </r>
    <r>
      <rPr>
        <b/>
        <sz val="12"/>
        <color rgb="FF000000"/>
        <rFont val="B Nazanin"/>
        <charset val="178"/>
      </rPr>
      <t>درصد علاوه بر ارزش نسبی نهایی خدمات ارائه شده قابل گزارش و اخذ می‌باشد</t>
    </r>
    <r>
      <rPr>
        <b/>
        <sz val="12"/>
        <color rgb="FF000000"/>
        <rFont val="Calibri"/>
        <family val="2"/>
        <charset val="1"/>
      </rPr>
      <t xml:space="preserve">. </t>
    </r>
    <r>
      <rPr>
        <b/>
        <sz val="12"/>
        <color rgb="FF000000"/>
        <rFont val="B Nazanin"/>
        <charset val="178"/>
      </rPr>
      <t>اعمال جراحی که در شرح کد آنان به طور شفاف به مجدد بودن عمل اشاره شده است، مشمول این کد تعدیلی نخواهند بود</t>
    </r>
    <r>
      <rPr>
        <b/>
        <sz val="12"/>
        <color rgb="FF000000"/>
        <rFont val="Calibri"/>
        <family val="2"/>
        <charset val="1"/>
      </rPr>
      <t>.</t>
    </r>
  </si>
  <si>
    <t>استندبای اعمال اینترونشنال قلب و عروق</t>
  </si>
  <si>
    <r>
      <rPr>
        <b/>
        <sz val="12"/>
        <color rgb="FF000000"/>
        <rFont val="B Nazanin"/>
        <charset val="178"/>
      </rPr>
      <t xml:space="preserve">برای استندبای اعمال اینترونشنال قلب و عروق </t>
    </r>
    <r>
      <rPr>
        <b/>
        <sz val="12"/>
        <color rgb="FF000000"/>
        <rFont val="Calibri"/>
        <family val="2"/>
        <charset val="1"/>
      </rPr>
      <t>(</t>
    </r>
    <r>
      <rPr>
        <b/>
        <sz val="12"/>
        <color rgb="FF000000"/>
        <rFont val="B Nazanin"/>
        <charset val="178"/>
      </rPr>
      <t>که با ارزش پایه بیهوشی صفر تعیین شده‌اند</t>
    </r>
    <r>
      <rPr>
        <b/>
        <sz val="12"/>
        <color rgb="FF000000"/>
        <rFont val="Calibri"/>
        <family val="2"/>
        <charset val="1"/>
      </rPr>
      <t xml:space="preserve">) </t>
    </r>
    <r>
      <rPr>
        <b/>
        <sz val="12"/>
        <color rgb="FF000000"/>
        <rFont val="B Nazanin"/>
        <charset val="178"/>
      </rPr>
      <t xml:space="preserve">در بخش دولتی </t>
    </r>
    <r>
      <rPr>
        <b/>
        <sz val="12"/>
        <color rgb="FF000000"/>
        <rFont val="Calibri"/>
        <family val="2"/>
        <charset val="1"/>
      </rPr>
      <t xml:space="preserve">50 </t>
    </r>
    <r>
      <rPr>
        <b/>
        <sz val="12"/>
        <color rgb="FF000000"/>
        <rFont val="B Nazanin"/>
        <charset val="178"/>
      </rPr>
      <t>درصد به جزء حرفه‌ای خدمات ارائه شده اضافه می‌شود</t>
    </r>
    <r>
      <rPr>
        <b/>
        <sz val="12"/>
        <color rgb="FF000000"/>
        <rFont val="Calibri"/>
        <family val="2"/>
        <charset val="1"/>
      </rPr>
      <t xml:space="preserve">. 25 </t>
    </r>
    <r>
      <rPr>
        <b/>
        <sz val="12"/>
        <color rgb="FF000000"/>
        <rFont val="B Nazanin"/>
        <charset val="178"/>
      </rPr>
      <t xml:space="preserve">درصد از این ارزش نسبی به جراح قلب و </t>
    </r>
    <r>
      <rPr>
        <b/>
        <sz val="12"/>
        <color rgb="FF000000"/>
        <rFont val="Calibri"/>
        <family val="2"/>
        <charset val="1"/>
      </rPr>
      <t xml:space="preserve">25 </t>
    </r>
    <r>
      <rPr>
        <b/>
        <sz val="12"/>
        <color rgb="FF000000"/>
        <rFont val="B Nazanin"/>
        <charset val="178"/>
      </rPr>
      <t>درصد به متخصص بیهوشی تعلق می‌گیرد</t>
    </r>
    <r>
      <rPr>
        <b/>
        <sz val="12"/>
        <color rgb="FF000000"/>
        <rFont val="Calibri"/>
        <family val="2"/>
        <charset val="1"/>
      </rPr>
      <t xml:space="preserve">. </t>
    </r>
    <r>
      <rPr>
        <b/>
        <sz val="12"/>
        <color rgb="FF000000"/>
        <rFont val="B Nazanin"/>
        <charset val="178"/>
      </rPr>
      <t xml:space="preserve">برای استندبای اعمال اینترونشنال قلب و عروق در بخش عمومی غیر دولتی، خیریه و خصوصی </t>
    </r>
    <r>
      <rPr>
        <b/>
        <sz val="12"/>
        <color rgb="FF000000"/>
        <rFont val="Calibri"/>
        <family val="2"/>
        <charset val="1"/>
      </rPr>
      <t xml:space="preserve">25 </t>
    </r>
    <r>
      <rPr>
        <b/>
        <sz val="12"/>
        <color rgb="FF000000"/>
        <rFont val="B Nazanin"/>
        <charset val="178"/>
      </rPr>
      <t>درصد به جزء حرفه‌ای خدمات ارائه شده اضافه می‌شود</t>
    </r>
    <r>
      <rPr>
        <b/>
        <sz val="12"/>
        <color rgb="FF000000"/>
        <rFont val="Calibri"/>
        <family val="2"/>
        <charset val="1"/>
      </rPr>
      <t xml:space="preserve">. 12.5 </t>
    </r>
    <r>
      <rPr>
        <b/>
        <sz val="12"/>
        <color rgb="FF000000"/>
        <rFont val="B Nazanin"/>
        <charset val="178"/>
      </rPr>
      <t xml:space="preserve">درصد از این ارزش نسبی به جراح قلب و </t>
    </r>
    <r>
      <rPr>
        <b/>
        <sz val="12"/>
        <color rgb="FF000000"/>
        <rFont val="Calibri"/>
        <family val="2"/>
        <charset val="1"/>
      </rPr>
      <t xml:space="preserve">12.5 </t>
    </r>
    <r>
      <rPr>
        <b/>
        <sz val="12"/>
        <color rgb="FF000000"/>
        <rFont val="B Nazanin"/>
        <charset val="178"/>
      </rPr>
      <t>درصد به متخصص بیهوشی تعلق می‌گیرد</t>
    </r>
    <r>
      <rPr>
        <b/>
        <sz val="12"/>
        <color rgb="FF000000"/>
        <rFont val="Calibri"/>
        <family val="2"/>
        <charset val="1"/>
      </rPr>
      <t xml:space="preserve">. </t>
    </r>
    <r>
      <rPr>
        <b/>
        <sz val="12"/>
        <color rgb="FF000000"/>
        <rFont val="B Nazanin"/>
        <charset val="178"/>
      </rPr>
      <t>لازم به ذکر است برای این گونه اعمال؛ ارزش پایه، ارزش زمان، کدهای تعدیلی و کد تعدیلی ریکاوری به‌طور جداگانه قابل محاسبه و اخذ نیست</t>
    </r>
    <r>
      <rPr>
        <b/>
        <sz val="12"/>
        <color rgb="FF000000"/>
        <rFont val="Calibri"/>
        <family val="2"/>
        <charset val="1"/>
      </rPr>
      <t>.</t>
    </r>
  </si>
  <si>
    <t>اﻗﺪاﻣﺎت ﺟﺮاﺣﻲ ﻳﺎ ﺑﻴﻬﻮﺷﻲ ﺑﺮ روي ﻛﻮدﻛﺎن ﻳﺎ ﺷﻴﺮﺧﻮاران</t>
  </si>
  <si>
    <r>
      <rPr>
        <b/>
        <sz val="12"/>
        <color rgb="FF000000"/>
        <rFont val="B Nazanin"/>
        <charset val="178"/>
      </rPr>
      <t xml:space="preserve">در ﺻﻮرﺗﻲ ﻛﻪ اﻋﻤﺎل ﺟﺮاﺣﻲ و ﺑﻴﻬﻮﺷﻲ ﺑﺮ روي ﺷﻴﺮﺧﻮاران </t>
    </r>
    <r>
      <rPr>
        <b/>
        <sz val="12"/>
        <color rgb="FF000000"/>
        <rFont val="Calibri"/>
        <family val="2"/>
        <charset val="1"/>
      </rPr>
      <t xml:space="preserve">6 ﻣﺎﻫﻪ ﻳﺎ ﻛﻤﺘﺮ و ﻳﺎ کودکان ﺑﺎ ﺳﻦ ﻛﻤﺘﺮ از 3 ﺳﺎل ﺻﻮرت ﭘﺬﻳﺮد، اﻳﻦ ﻣﻮارد ﺑﺎ اﺿﺎﻓﻪ ﻛﺮدن ﻛﺪ ﺗﻌﺪﻳﻠﻲ (63) ﺑﻪ آﺧﺮ ﻛﺪ اﻧﺠﺎم ﺷﺪه، ﻣﺸﺨﺺ ﻣﻲﮔﺮدد. در اﻳﻦ ﻣﻮارد در ﺻﻮرﺗﻲ ﻛﻪ ﺑﻴﻤﺎر در ﻫﻨﮕﺎم ﭘﺬﻳﺮش، ﺷﻴﺮﺧﻮار ﺑﺎ ﺳﻦ 6 ﻣﺎه ﺗﻤﺎم ﻳﺎ ﻛﻤﺘﺮ ﺑﺎﺷﺪ، 50 درصد ﺑﻪ ارزش ﻧﺴﺒﻲ ﻧﻬﺎﻳﻲ (ﺧﺪﻣﺎت جراحی و بیهوشی) اراﺋﻪ ﺷﺪه و در ﺻﻮرﺗﻲ ﻛﻪ ﺑﻴﻤﺎر در ﻫﻨﮕﺎم ﭘﺬﻳﺮش، ﺳﻦ ﺑﻴﻦ 6 ﻣﺎه ﺗﺎ 3 ﺳﺎل ﺗﻤﺎم داﺷﺘﻪ ﺑﺎﺷﺪ، 25 درصد ﺑﻪ ارزش ﻧﺴﺒﻲ ﻧﻬﺎﻳﻲ ﺧﺪﻣﺎت (جراحی و بیهوشی) اراﺋﻪ ﺷﺪه ﺑﻪ ﺑﻴﻤﺎر، اﻓﺰوده ﻣﻲﺷﻮد. ضریب اﻳﻦ ﻛﺪ ﺗﻌﺪﻳﻠﻲ در جزء فنی خدمت لحاظ نمی‌گردد.
</t>
    </r>
    <r>
      <rPr>
        <b/>
        <sz val="12"/>
        <color rgb="FF000000"/>
        <rFont val="B Nazanin"/>
        <charset val="178"/>
      </rPr>
      <t xml:space="preserve">این کد تعدیلی ﺑﺮاي ﻛﻠﻴﻪ اﻗﺪاﻣﺎﺗﻲ ﻛﻪ در ﺷﺮح ﺧﺪﻣﺖ ﺑﻪ ﺷﻴﺮﺧﻮران، نوزادان و کودکان زﻳﺮ </t>
    </r>
    <r>
      <rPr>
        <b/>
        <sz val="12"/>
        <color rgb="FF000000"/>
        <rFont val="Calibri"/>
        <family val="2"/>
        <charset val="1"/>
      </rPr>
      <t>3 ﺳﺎل، ﺑﻪ ﻃﻮر ﺷﻔﺎف اﺷﺎره ﺷﺪه اﺳﺖ و ﻫﻤﭽﻨﻴﻦ ﺧﺪﻣﺎت ﻏﻴﺮتهاجمی و  نیمه تهاجمی ﻗﺎﺑﻞ ﮔﺰارش و اﺧﺬ ﻧبوده و ﻫﻤﺎن ارزش‌ﻫﺎي ﻧﺴﺒﻲ درج ﺷﺪه، ﻣﺒﻨﺎي ﻣﺤﺎﺳﺒﻪ و ﭘﺮداﺧﺖ اﺳﺖ.</t>
    </r>
  </si>
  <si>
    <t>اﺳﺘﻔﺎده از ﻛﻤﻚ ﺟﺮاح</t>
  </si>
  <si>
    <r>
      <rPr>
        <b/>
        <sz val="12"/>
        <color rgb="FF000000"/>
        <rFont val="B Nazanin"/>
        <charset val="178"/>
      </rPr>
      <t>در این خصوص ﻛﻪ ﺟﺮاح ﻣﺴﺌﻮل ﺑﻴﻤﺎر ﺑﻪ ﻫﺮ ﻋﻠﺖ ﻧﻴﺎز ﺑﻪ ﻛﻤﻚ ﺟﺮاح داﺷﺘﻪ ﺑﺎﺷﺪ، ﻛﺪ ﺗﻌﺪﻳﻠﻲ (</t>
    </r>
    <r>
      <rPr>
        <b/>
        <sz val="12"/>
        <color rgb="FF000000"/>
        <rFont val="Calibri"/>
        <family val="2"/>
        <charset val="1"/>
      </rPr>
      <t xml:space="preserve">80) ﻗﺎﺑﻞ ﮔﺰارش است. در اﻳﻦ ﻣﻮارد، 20 درصد  ﺑﻪ ارزش ﻧﺴﺒﻲ ﻧﻬﺎﻳﻲ ﺧدﻤت اراﺋﻪ ﺷﺪه ﺑﻪ ﺑﻴﻤﺎر، ﺑﺎ رﻋﺎﻳﺖ ﺷﺮاﻳﻂ ذﻳﻞ ﻗﺎﺑﻞ ﻣﺤﺎﺳﺒﻪ و اﺧﺬ ﻣﻲﺑﺎﺷﺪ.
1- در ﻣﺮاﻛﺰ آﻣﻮزﺷﻲ ﺿﺮﻳﺐ ﻛﻤﻚ ﺟﺮاح ﻓﻘﻂ ﺑﻪ رزﻳﺪﻧﺖﻫﺎي ﺳﺎل 3 و ﺑﺎﻻﺗﺮ ﺗﻌﻠﻖ ﻣﻲﮔﻴﺮد.
2- در ﻣﺮاﻛﺰ ﻏﻴﺮآﻣﻮزﺷﻲ ﻛﻤﻚ ﺟﺮاح ﻓﻘﻂ ﻣﻲﺗﻮاﻧﺪ ﻣﺘﺨﺼﺺ ﻣﺮﺗﺒﻂ ﺑﺎﺷﺪ.
3- در مراکز درمانی عمومی غیردولتی، خیریه و خصوصی کمک جراح بر اساس پیشنهاد سازمان نظام پزشکی و تایید وزارت بهداشت، درمان و آموزش پزشکی تعیین می‌گردد.
</t>
    </r>
    <r>
      <rPr>
        <b/>
        <sz val="12"/>
        <color rgb="FF000000"/>
        <rFont val="B Nazanin"/>
        <charset val="178"/>
      </rPr>
      <t>ملاک پرداخت سازمان‌های بیمه‌گر پایه بندهای (</t>
    </r>
    <r>
      <rPr>
        <b/>
        <sz val="12"/>
        <color rgb="FF000000"/>
        <rFont val="Calibri"/>
        <family val="2"/>
        <charset val="1"/>
      </rPr>
      <t>1) و (2) خواهد بود.</t>
    </r>
  </si>
  <si>
    <t>اﺳﺘﻔﺎده از ﻓﻨﺎوريﻫﺎي ﻧﻴﻤﻪﺗﻬﺎﺟﻤﻲ ﺑﺮاي اراﺋﻪ ﺧﺪﻣﺖ</t>
  </si>
  <si>
    <r>
      <rPr>
        <b/>
        <sz val="12"/>
        <color rgb="FF000000"/>
        <rFont val="B Nazanin"/>
        <charset val="178"/>
      </rPr>
      <t>در ﺻﻮرت اﺳﺘﻔﺎده از ﺗﺠﻬﻴﺰات ﻧﻴﻤﻪﺗﻬﺎﺟﻤﻲ در ﺣﻴﻦ اﻧﺠﺎم اﻗﺪاﻣﺎت ﺟﺮاﺣﻲ، از ﻛﺪ ﺗﻌﺪﻳﻠﻲ (</t>
    </r>
    <r>
      <rPr>
        <b/>
        <sz val="12"/>
        <color rgb="FF000000"/>
        <rFont val="Calibri"/>
        <family val="2"/>
        <charset val="1"/>
      </rPr>
      <t xml:space="preserve">85) اﺳﺘﻔﺎده ﻣﻲشود. ﺑﺮاي ﻛﻠﻴﻪ ﺧﺪﻣﺎﺗﻲ ﻛﻪ در اﻳﻦ ﻛﺘﺎب ﻣﻨﺘﺸﺮ ﺷﺪه اﺳﺖ، در ﺻﻮرﺗﻲ ﻛﻪ از ﺗﺠﻬﻴﺰات دﻗﻴﻖ و ﻧﻴﻤﻪﺗﻬﺎﺟﻤﻲ ﺷﺎﻣﻞ آﻧﺪوﺳﻜﻮپ، ﻣﻴﻜﺮوﺳﻜﻮپ، ﻻﭘﺎراﺳﻜﻮپ، </t>
    </r>
    <r>
      <rPr>
        <b/>
        <sz val="10"/>
        <color rgb="FF000000"/>
        <rFont val="Calibri"/>
        <family val="2"/>
        <charset val="1"/>
      </rPr>
      <t>C-ARM</t>
    </r>
    <r>
      <rPr>
        <b/>
        <sz val="12"/>
        <color rgb="FF000000"/>
        <rFont val="B Nazanin"/>
        <charset val="178"/>
      </rPr>
      <t xml:space="preserve">، آﺗﺮوﺳﻜﻮپ، </t>
    </r>
    <r>
      <rPr>
        <b/>
        <sz val="12"/>
        <color rgb="FF000000"/>
        <rFont val="Calibri"/>
        <family val="2"/>
        <charset val="1"/>
      </rPr>
      <t xml:space="preserve">RF و ﻟﻴﺰر اﺳﺘﻔﺎده ﮔﺮدد، </t>
    </r>
    <r>
      <rPr>
        <b/>
        <sz val="10"/>
        <color rgb="FF000000"/>
        <rFont val="Calibri"/>
        <family val="2"/>
        <charset val="1"/>
      </rPr>
      <t>20</t>
    </r>
    <r>
      <rPr>
        <b/>
        <sz val="12"/>
        <color rgb="FF000000"/>
        <rFont val="Calibri"/>
        <family val="2"/>
        <charset val="1"/>
      </rPr>
      <t xml:space="preserve"> درصد ﺑﻪ ارزش ﻧﺴﺒﻲ ﺧﺪﻣﺖ ﻣﺮﺑﻮﻃﻪ ( جزء فنی و حرفه‌ای)، افزوده ﻣﻲشود. اﻳﻦ ﻛﺪ ﺗﻌﺪﻳﻠﻲ ﺑﺮاي ﻛﻠﻴﻪ ﺧﺪﻣﺎﺗﻲ ﻛﻪ در ﺷﺮح ﻛﺪ ﺑﻪ اﺳﺘﻔﺎده از اﻳﻦ ﻓﻨﺎوريﻫﺎ ﺑﻪ ﻃﻮر ﺷﻔﺎف اشاره ﺷﺪه اﺳﺖ و ﻫﻤﭽﻨﻴﻦ ﺑﺮاي اﻋﻤﺎﻟﻲ ﻛﻪ طی آنها ﺑﻪ ﻃﻮر روﺗﻴﻦ و ﻣﻌﻤﻮل باید از اﻳﻦ ﺗﺠﻬﻴﺰات اﺳﺘﻔﺎده ﮔﺮدد (اﻳﻦ ﻓﻨﺎوريﻫﺎ ﺟﺰﺋﻲ از ﻓﺮآﻳﻨﺪ ﻣﻌﻤﻮل اراﺋﻪ آن ﺧﺪﻣﺖ ﻣﺤﺴﻮب ﻣﻲﺷﻮﻧﺪ)، ﻗﺎﺑﻞ ﮔﺰارش و ﻣﺤﺎﺳﺒﻪ ﻧﻤﻲﺑﺎﺷﺪ. در ﺻﻮرﺗﻲ ﻛﻪ ﺑﻪ ﻫﺮ دﻟﻴﻞ، ﺑﻴﺶ از ﻳﻚ ﻣﻮرد از ﻓﻨﺎوريﻫﺎي ﻏﻴﺮﺗﻬﺎﺟﻤﻲ ﻣﺬﻛﻮر در ﻫﻨﮕﺎم اراﺋﻪ ﺧﺪﻣﺖ اﺳﺘﻔﺎده ﮔﺮدد، ﻛﺪ ﺗﻌﺪﻳﻠﻲ (85) ﺗﻨﻬﺎ ﻳﻚﺑﺎر، ﻗﺎﺑﻞ ﮔﺰارش و اﺧﺬ ﻣﻲﺑﺎﺷﺪ. برای مثال در عمل جراحی با ارزش نسبی « 25» واحد که به روش آندوسکوپی انجام می‌گردد، جزء حرفه‌ای برابر«30 » واحد و جزء فنی برابر «12» واحد در بخش دولتی و «7.5» واحد در بخش‌های خصوصی، عمومی غیر دولتی و خیریه و موقوفه محاسبه می‌شود.</t>
    </r>
  </si>
  <si>
    <t>استفاده از تجهیزات پرتو پزشکی پرتابل</t>
  </si>
  <si>
    <r>
      <rPr>
        <b/>
        <sz val="12"/>
        <color rgb="FF000000"/>
        <rFont val="B Nazanin"/>
        <charset val="178"/>
      </rPr>
      <t xml:space="preserve">برای کلیه خدمات پرتو پزشکی که به صورت پرتابل بر بالین بیمار انجام می‌شود، </t>
    </r>
    <r>
      <rPr>
        <b/>
        <sz val="12"/>
        <color rgb="FF000000"/>
        <rFont val="Calibri"/>
        <family val="2"/>
        <charset val="1"/>
      </rPr>
      <t xml:space="preserve">80 درصد علاوه بر ارزش نسبی پایه خدمت، قابل محاسبه واخذ می‌باشد.
</t>
    </r>
    <r>
      <rPr>
        <b/>
        <sz val="12"/>
        <color rgb="FF000000"/>
        <rFont val="B Nazanin"/>
        <charset val="178"/>
      </rPr>
      <t xml:space="preserve">تبصره: در صورت ارائه خدمات پرتو پزشکی در منزل این کد تعدیلی به همراه کد </t>
    </r>
    <r>
      <rPr>
        <b/>
        <sz val="12"/>
        <color rgb="FF000000"/>
        <rFont val="Calibri"/>
        <family val="2"/>
        <charset val="1"/>
      </rPr>
      <t>901995 (کد ستاره‌دار) قابل گزارش و اخذ می‌باشد.</t>
    </r>
  </si>
  <si>
    <t>استفاده از خدمات تصویربرداری پزشکی برای رادیوتراپی بیماران</t>
  </si>
  <si>
    <r>
      <rPr>
        <b/>
        <sz val="12"/>
        <color rgb="FF000000"/>
        <rFont val="B Nazanin"/>
        <charset val="178"/>
      </rPr>
      <t xml:space="preserve">در صورت استفاده از خدمات تصویربرداری پزشکی </t>
    </r>
    <r>
      <rPr>
        <b/>
        <sz val="12"/>
        <color rgb="FF000000"/>
        <rFont val="Calibri"/>
        <family val="2"/>
        <charset val="1"/>
      </rPr>
      <t>(</t>
    </r>
    <r>
      <rPr>
        <b/>
        <sz val="12"/>
        <color rgb="FF000000"/>
        <rFont val="B Nazanin"/>
        <charset val="178"/>
      </rPr>
      <t xml:space="preserve">سی تی اسکن، </t>
    </r>
    <r>
      <rPr>
        <b/>
        <sz val="12"/>
        <color rgb="FF000000"/>
        <rFont val="Calibri"/>
        <family val="2"/>
        <charset val="1"/>
      </rPr>
      <t xml:space="preserve">MRI </t>
    </r>
    <r>
      <rPr>
        <b/>
        <sz val="12"/>
        <color rgb="FF000000"/>
        <rFont val="B Nazanin"/>
        <charset val="178"/>
      </rPr>
      <t>و سونوگرافی و پت‌اسکن</t>
    </r>
    <r>
      <rPr>
        <b/>
        <sz val="12"/>
        <color rgb="FF000000"/>
        <rFont val="Calibri"/>
        <family val="2"/>
        <charset val="1"/>
      </rPr>
      <t xml:space="preserve">) </t>
    </r>
    <r>
      <rPr>
        <b/>
        <sz val="12"/>
        <color rgb="FF000000"/>
        <rFont val="B Nazanin"/>
        <charset val="178"/>
      </rPr>
      <t xml:space="preserve">جهت سیمولاتور رادیوتراپی با توجه به نوع خدمت تصویربرداری، </t>
    </r>
    <r>
      <rPr>
        <b/>
        <sz val="12"/>
        <color rgb="FF000000"/>
        <rFont val="Calibri"/>
        <family val="2"/>
        <charset val="1"/>
      </rPr>
      <t xml:space="preserve">25 </t>
    </r>
    <r>
      <rPr>
        <b/>
        <sz val="12"/>
        <color rgb="FF000000"/>
        <rFont val="B Nazanin"/>
        <charset val="178"/>
      </rPr>
      <t>درصد علاوه بر ارزش نسبی پایه خدمت، به طور جداگانه قابل محاسبه و اخذ می‌باشد</t>
    </r>
    <r>
      <rPr>
        <b/>
        <sz val="12"/>
        <color rgb="FF000000"/>
        <rFont val="Calibri"/>
        <family val="2"/>
        <charset val="1"/>
      </rPr>
      <t>.</t>
    </r>
  </si>
  <si>
    <t>استفاده از مولتی لیف و پورتال فیلم بر روی دستگاه شتاب‌دهنده خطی</t>
  </si>
  <si>
    <r>
      <rPr>
        <b/>
        <sz val="12"/>
        <color rgb="FF000000"/>
        <rFont val="B Nazanin"/>
        <charset val="178"/>
      </rPr>
      <t xml:space="preserve">در صورت تجهیز دستگاه شتاب‌دهنده خطی به مولتی لیف و پورتال فیلم به ازای هر یک، </t>
    </r>
    <r>
      <rPr>
        <b/>
        <sz val="12"/>
        <color rgb="FF000000"/>
        <rFont val="Calibri"/>
        <family val="2"/>
        <charset val="1"/>
      </rPr>
      <t xml:space="preserve">10 </t>
    </r>
    <r>
      <rPr>
        <b/>
        <sz val="12"/>
        <color rgb="FF000000"/>
        <rFont val="B Nazanin"/>
        <charset val="178"/>
      </rPr>
      <t xml:space="preserve">درصد و در مجموع </t>
    </r>
    <r>
      <rPr>
        <b/>
        <sz val="12"/>
        <color rgb="FF000000"/>
        <rFont val="Calibri"/>
        <family val="2"/>
        <charset val="1"/>
      </rPr>
      <t xml:space="preserve">20 </t>
    </r>
    <r>
      <rPr>
        <b/>
        <sz val="12"/>
        <color rgb="FF000000"/>
        <rFont val="B Nazanin"/>
        <charset val="178"/>
      </rPr>
      <t>درصد به تعرفه درمان رادیوتراپی بیمار بر روی دستگاه شتاب‌دهنده خطی با در نظر گرفتن تعداد فیلدهای درمانی اضافه می‌گردد</t>
    </r>
    <r>
      <rPr>
        <b/>
        <sz val="12"/>
        <color rgb="FF000000"/>
        <rFont val="Calibri"/>
        <family val="2"/>
        <charset val="1"/>
      </rPr>
      <t>.</t>
    </r>
  </si>
  <si>
    <t>پرداخت ﺑﻪ ﭘﺰﺷﻜﺎن ﺗﻤﺎم‌وﻗﺖ ﺟﻐﺮاﻓﻴﺎﻳﻲ</t>
  </si>
  <si>
    <r>
      <rPr>
        <b/>
        <sz val="12"/>
        <color rgb="FF000000"/>
        <rFont val="B Nazanin"/>
        <charset val="178"/>
      </rPr>
      <t xml:space="preserve">ﺑﺮاي ﻛﻠﻴﻪ ﺧﺪﻣﺎت ﺑﺴﺘﺮي و ﺳﺮﭘﺎﻳﻲ </t>
    </r>
    <r>
      <rPr>
        <b/>
        <sz val="12"/>
        <color rgb="FF000000"/>
        <rFont val="Calibri"/>
        <family val="2"/>
        <charset val="1"/>
      </rPr>
      <t>(</t>
    </r>
    <r>
      <rPr>
        <b/>
        <sz val="12"/>
        <color rgb="FF000000"/>
        <rFont val="B Nazanin"/>
        <charset val="178"/>
      </rPr>
      <t>درﻣﺎﻧﻲ، ﺗﺸﺨﻴﺼﻲ، ﭘﺎراﻛﻠﻴﻨﻴﻜﻲ و ﺗﻮاﻧﺒﺨﺸﻲ</t>
    </r>
    <r>
      <rPr>
        <b/>
        <sz val="12"/>
        <color rgb="FF000000"/>
        <rFont val="Calibri"/>
        <family val="2"/>
        <charset val="1"/>
      </rPr>
      <t xml:space="preserve">) </t>
    </r>
    <r>
      <rPr>
        <b/>
        <sz val="12"/>
        <color rgb="FF000000"/>
        <rFont val="B Nazanin"/>
        <charset val="178"/>
      </rPr>
      <t>ﻛﻪ ﺗﻮﺳﻂ ﭘﺰﺷﻜﺎن درمانی و اﻋﻀﺎي ﻫﻴﺎت ﻋﻠﻤﻲ ﺗﻤﺎم وﻗﺖ ﺟﻐﺮاﻓﻴﺎﻳﻲ در ﺑﺨﺶ دوﻟﺘﻲ اراﺋﻪ ﻣﻲﺷﻮﻧﺪ، ضریب ریالی جز حرفه ای پزشکان تمام وقت ﻗﺎﺑﻞ ﻣﺤﺎﺳﺒﻪ و اﺧﺬ ﻣﻲﺑﺎﺷﺪ</t>
    </r>
    <r>
      <rPr>
        <b/>
        <sz val="12"/>
        <color rgb="FF000000"/>
        <rFont val="Calibri"/>
        <family val="2"/>
        <charset val="1"/>
      </rPr>
      <t xml:space="preserve">. </t>
    </r>
    <r>
      <rPr>
        <b/>
        <sz val="12"/>
        <color rgb="FF000000"/>
        <rFont val="B Nazanin"/>
        <charset val="178"/>
      </rPr>
      <t xml:space="preserve">ﭘﺰﺷﻜﺎن درمانی و اﻋﻀﺎي هیات ﻋﻠﻤﻲ ﺗﻤﺎم وﻗﺖ ﺟﻐﺮاﻓﻴﺎﻳﻲ ﺑﻪ آن دﺳﺘﻪ از اعضای هیات علمی، پزشکان، پزشکان دارای مدرک دکترای تخصصی در علوم پایه </t>
    </r>
    <r>
      <rPr>
        <b/>
        <sz val="12"/>
        <color rgb="FF000000"/>
        <rFont val="Calibri"/>
        <family val="2"/>
        <charset val="1"/>
      </rPr>
      <t xml:space="preserve">(MD-Ph.D) </t>
    </r>
    <r>
      <rPr>
        <b/>
        <sz val="12"/>
        <color rgb="FF000000"/>
        <rFont val="B Nazanin"/>
        <charset val="178"/>
      </rPr>
      <t xml:space="preserve">و دکترای تخصصی </t>
    </r>
    <r>
      <rPr>
        <b/>
        <sz val="12"/>
        <color rgb="FF000000"/>
        <rFont val="Calibri"/>
        <family val="2"/>
        <charset val="1"/>
      </rPr>
      <t xml:space="preserve">(PhD) </t>
    </r>
    <r>
      <rPr>
        <b/>
        <sz val="12"/>
        <color rgb="FF000000"/>
        <rFont val="B Nazanin"/>
        <charset val="178"/>
      </rPr>
      <t xml:space="preserve">اﻃﻼق ﻣﻲﺷﻮد که به صورت تمام وقت براساس آیین نامه </t>
    </r>
    <r>
      <rPr>
        <b/>
        <sz val="12"/>
        <color rgb="FF000000"/>
        <rFont val="Calibri"/>
        <family val="2"/>
        <charset val="1"/>
      </rPr>
      <t>«</t>
    </r>
    <r>
      <rPr>
        <b/>
        <sz val="12"/>
        <color rgb="FF000000"/>
        <rFont val="B Nazanin"/>
        <charset val="178"/>
      </rPr>
      <t>پرداخت اعضای هیات علمی و پزشکان درمانی تمام وقت جغرافیایی</t>
    </r>
    <r>
      <rPr>
        <b/>
        <sz val="12"/>
        <color rgb="FF000000"/>
        <rFont val="Calibri"/>
        <family val="2"/>
        <charset val="1"/>
      </rPr>
      <t xml:space="preserve">» </t>
    </r>
    <r>
      <rPr>
        <b/>
        <sz val="12"/>
        <color rgb="FF000000"/>
        <rFont val="B Nazanin"/>
        <charset val="178"/>
      </rPr>
      <t>فعالیت می‌نمایند</t>
    </r>
    <r>
      <rPr>
        <b/>
        <sz val="12"/>
        <color rgb="FF000000"/>
        <rFont val="Calibri"/>
        <family val="2"/>
        <charset val="1"/>
      </rPr>
      <t>.</t>
    </r>
  </si>
  <si>
    <t>ﭘﺮداﺧﺖ در ﻣﻨﺎﻃﻖ ﻣﺤﺮوم و ﻛﻤﺘﺮ ﺗﻮﺳﻌﻪﻳﺎﻓﺘﻪ ﻛﺸﻮر</t>
  </si>
  <si>
    <r>
      <rPr>
        <b/>
        <sz val="12"/>
        <color rgb="FF000000"/>
        <rFont val="B Nazanin"/>
        <charset val="178"/>
      </rPr>
      <t>ضریب ریالی ﺟﺰء ﺣﺮﻓﻪاي ﺑﺮاي ﻛﻠﻴﻪ ﺧﺪﻣﺎت ﺑﺴﺘﺮي ﻛﻪ در مناطق محروم اراﺋﻪ ﻣﻲﺷﻮﻧﺪ، ﺗﺎ ﺣﺪاﻛﺜﺮ «</t>
    </r>
    <r>
      <rPr>
        <b/>
        <sz val="12"/>
        <color rgb="FF000000"/>
        <rFont val="Calibri"/>
        <family val="2"/>
        <charset val="1"/>
      </rPr>
      <t xml:space="preserve">3» ﺑﺮاﺑﺮضریب ریالی جزء حرفه‌ای (کا) پایه، ﺣﺴﺐ درﺟﻪ ﻣﺤﺮوﻣﻴﺖ ﺷﻬﺮ، ﻗﺎﺑﻞ ﻣﺤﺎﺳﺒﻪ و ﭘﺮداﺧﺖ است. اﻳﻦ ﻣﺎﺑﻪاﻟﺘﻔﺎوت ﺗﻨﻬﺎ ﺑﻪ ﺳﻬﻢ ﺳﺎزﻣﺎنﻫﺎي ﺑﻴﻤﻪﮔﺮ ﭘﺎﻳﻪ و ﺗﻜﻤﻴﻠﻲ ﺗﻌﻠﻖ ﻣﻲﮔﻴﺮد. لذا پرداخت بیمار مشمول این کد تعدیلی نمی‌گردد.
</t>
    </r>
    <r>
      <rPr>
        <b/>
        <sz val="12"/>
        <color rgb="FF000000"/>
        <rFont val="B Nazanin"/>
        <charset val="178"/>
      </rPr>
      <t>اعمال کد تعدیلی (</t>
    </r>
    <r>
      <rPr>
        <b/>
        <sz val="12"/>
        <color rgb="FF000000"/>
        <rFont val="Calibri"/>
        <family val="2"/>
        <charset val="1"/>
      </rPr>
      <t xml:space="preserve">90) با کد تعدیلی (95) در صورت وجود شرایط مربوطه (اشتغال پزشکان درمانی و اعضای هیات علمی تمام وقت در مناطق مشمول تعرفه ترجیحی مناطق محروم)، الزامی خواهد بود.
</t>
    </r>
  </si>
  <si>
    <t>دوره ﭘﻴﮕﻴﺮي درﻣﺎن ﺑﻴﻤﺎران ﺗﺼﺎدﻓﻲ</t>
  </si>
  <si>
    <t>دوره ﭘﻴﮕﻴﺮي ﺑﻴﻤﺎران ﺗﺼﺎدﻓﻲ ﻛﻪ ﻣﻨﺠﺮ ﺑﻪ ﺑﺴﺘﺮي ﺑﻴﻤﺎر ﻣﻲﮔﺮدد، دو ﻣﺎه پس از اولین ترخیص می‌باشد و ﭘﻮﺷﺶ ﺑﻴﻤﻪ ﭘﺎﻳﻪ ﻣﻨﻮط ﺑﻪ اﺗﻤﺎم دوره ﭘﻴﮕﻴﺮي ﺧﻮاﻫﺪ ﺑﻮد. در ﻃﻮل دوره ﭘﻴﮕﻴﺮي، تمام ﻫﺰﻳﻨﻪﻫﺎ از ﻣﺤﻞ اﻋﺘﺒﺎرات ﻗﺎﻧﻮﻧﻲ ﻣﺮﺑﻮﻃﻪ، پرداخت ﻣﻲﮔﺮدد.
تبصره: دوره پیگیری برای بیماران عادی و غیر تصادفی، یک‌ماه پس از اولین ترخیص است.</t>
  </si>
  <si>
    <t>کد</t>
  </si>
  <si>
    <r>
      <rPr>
        <sz val="12"/>
        <color theme="1"/>
        <rFont val="B Traffic"/>
        <charset val="178"/>
      </rPr>
      <t xml:space="preserve">ویزیت </t>
    </r>
    <r>
      <rPr>
        <sz val="12"/>
        <color theme="1"/>
        <rFont val="Arial"/>
        <family val="2"/>
        <charset val="1"/>
      </rPr>
      <t xml:space="preserve">PhD </t>
    </r>
    <r>
      <rPr>
        <sz val="12"/>
        <color theme="1"/>
        <rFont val="B Traffic"/>
        <charset val="178"/>
      </rPr>
      <t>پروانه‌دار در مراکز سرپایی با نسخه الکترونیک</t>
    </r>
  </si>
  <si>
    <r>
      <rPr>
        <sz val="12"/>
        <color theme="1"/>
        <rFont val="B Traffic"/>
        <charset val="178"/>
      </rPr>
      <t xml:space="preserve">ویزیت </t>
    </r>
    <r>
      <rPr>
        <sz val="12"/>
        <color theme="1"/>
        <rFont val="Arial"/>
        <family val="2"/>
        <charset val="1"/>
      </rPr>
      <t xml:space="preserve">PhD </t>
    </r>
    <r>
      <rPr>
        <sz val="12"/>
        <color theme="1"/>
        <rFont val="B Traffic"/>
        <charset val="178"/>
      </rPr>
      <t>پروانه‌دار در مراکز سرپایی بدون نسخه الکترونیک</t>
    </r>
  </si>
  <si>
    <r>
      <rPr>
        <sz val="12"/>
        <color theme="1"/>
        <rFont val="B Traffic"/>
        <charset val="178"/>
      </rPr>
      <t xml:space="preserve">ویزیت </t>
    </r>
    <r>
      <rPr>
        <sz val="12"/>
        <color theme="1"/>
        <rFont val="Arial"/>
        <family val="2"/>
        <charset val="1"/>
      </rPr>
      <t xml:space="preserve">MD- PhD </t>
    </r>
    <r>
      <rPr>
        <sz val="12"/>
        <color theme="1"/>
        <rFont val="B Traffic"/>
        <charset val="178"/>
      </rPr>
      <t xml:space="preserve">در مراکز سرپایی غیرتمام‌وقت با نسخه الکترونیک  </t>
    </r>
  </si>
  <si>
    <r>
      <rPr>
        <sz val="12"/>
        <color theme="1"/>
        <rFont val="B Traffic"/>
        <charset val="178"/>
      </rPr>
      <t xml:space="preserve">ویزیت </t>
    </r>
    <r>
      <rPr>
        <sz val="12"/>
        <color theme="1"/>
        <rFont val="Arial"/>
        <family val="2"/>
        <charset val="1"/>
      </rPr>
      <t xml:space="preserve">MD- PhD </t>
    </r>
    <r>
      <rPr>
        <sz val="12"/>
        <color theme="1"/>
        <rFont val="B Traffic"/>
        <charset val="178"/>
      </rPr>
      <t>در مراکز سرپایی تمام‌وقت با نسخه الکترونیک</t>
    </r>
  </si>
  <si>
    <r>
      <rPr>
        <sz val="12"/>
        <color theme="1"/>
        <rFont val="B Traffic"/>
        <charset val="178"/>
      </rPr>
      <t xml:space="preserve">ویزیت </t>
    </r>
    <r>
      <rPr>
        <sz val="12"/>
        <color theme="1"/>
        <rFont val="Arial"/>
        <family val="2"/>
        <charset val="1"/>
      </rPr>
      <t xml:space="preserve">MD- PhD </t>
    </r>
    <r>
      <rPr>
        <sz val="12"/>
        <color theme="1"/>
        <rFont val="B Traffic"/>
        <charset val="178"/>
      </rPr>
      <t xml:space="preserve">در مراکز سرپایی غیرتمام‌وقت بدون نسخه الکترونیک  </t>
    </r>
  </si>
  <si>
    <r>
      <rPr>
        <sz val="12"/>
        <color theme="1"/>
        <rFont val="B Traffic"/>
        <charset val="178"/>
      </rPr>
      <t xml:space="preserve">ویزیت </t>
    </r>
    <r>
      <rPr>
        <sz val="12"/>
        <color theme="1"/>
        <rFont val="Arial"/>
        <family val="2"/>
        <charset val="1"/>
      </rPr>
      <t xml:space="preserve">MD- PhD </t>
    </r>
    <r>
      <rPr>
        <sz val="12"/>
        <color theme="1"/>
        <rFont val="B Traffic"/>
        <charset val="178"/>
      </rPr>
      <t>در مراکز سرپایی تمام‌وقت بدون نسخه الکترونیک</t>
    </r>
  </si>
  <si>
    <r>
      <rPr>
        <sz val="12"/>
        <color theme="1"/>
        <rFont val="B Traffic"/>
        <charset val="178"/>
      </rPr>
      <t xml:space="preserve">این کد در ویرایش </t>
    </r>
    <r>
      <rPr>
        <sz val="12"/>
        <color theme="1"/>
        <rFont val="Arial"/>
        <family val="2"/>
        <charset val="1"/>
      </rPr>
      <t xml:space="preserve">1402 </t>
    </r>
    <r>
      <rPr>
        <sz val="12"/>
        <color theme="1"/>
        <rFont val="B Traffic"/>
        <charset val="178"/>
      </rPr>
      <t>حذف شده و قابل گزارش و پرداخت نمی‌باشد</t>
    </r>
    <r>
      <rPr>
        <sz val="12"/>
        <color theme="1"/>
        <rFont val="Arial"/>
        <family val="2"/>
        <charset val="1"/>
      </rPr>
      <t>.</t>
    </r>
  </si>
  <si>
    <r>
      <rPr>
        <sz val="12"/>
        <color theme="1"/>
        <rFont val="B Traffic"/>
        <charset val="178"/>
      </rPr>
      <t xml:space="preserve">ویزیت افراد با سن کمتر از هفت سال تمام توسط </t>
    </r>
    <r>
      <rPr>
        <sz val="12"/>
        <color theme="1"/>
        <rFont val="Arial"/>
        <family val="2"/>
        <charset val="1"/>
      </rPr>
      <t xml:space="preserve">MD- PhD </t>
    </r>
    <r>
      <rPr>
        <sz val="12"/>
        <color theme="1"/>
        <rFont val="B Traffic"/>
        <charset val="178"/>
      </rPr>
      <t>در مراکز سرپایی غیر تمام‌وقت با نسخه الکترونیک</t>
    </r>
  </si>
  <si>
    <r>
      <rPr>
        <sz val="12"/>
        <color theme="1"/>
        <rFont val="B Traffic"/>
        <charset val="178"/>
      </rPr>
      <t xml:space="preserve">ویزیت افراد با سن کمتر از هفت سال تمام توسط </t>
    </r>
    <r>
      <rPr>
        <sz val="12"/>
        <color theme="1"/>
        <rFont val="Arial"/>
        <family val="2"/>
        <charset val="1"/>
      </rPr>
      <t xml:space="preserve">MD- PhD </t>
    </r>
    <r>
      <rPr>
        <sz val="12"/>
        <color theme="1"/>
        <rFont val="B Traffic"/>
        <charset val="178"/>
      </rPr>
      <t>در مراکز سرپایی تمام‌وقت با نسخه الکترونیک</t>
    </r>
  </si>
  <si>
    <r>
      <rPr>
        <sz val="11"/>
        <color theme="1"/>
        <rFont val="B Titr"/>
        <charset val="178"/>
      </rPr>
      <t>کد</t>
    </r>
    <r>
      <rPr>
        <sz val="11"/>
        <color theme="1"/>
        <rFont val="Arial"/>
        <family val="2"/>
        <charset val="1"/>
      </rPr>
      <t>(Code)</t>
    </r>
  </si>
  <si>
    <r>
      <rPr>
        <sz val="11"/>
        <color theme="1"/>
        <rFont val="B Titr"/>
        <charset val="178"/>
      </rPr>
      <t>شرح کد</t>
    </r>
    <r>
      <rPr>
        <sz val="11"/>
        <color theme="1"/>
        <rFont val="Arial"/>
        <family val="2"/>
        <charset val="1"/>
      </rPr>
      <t>(Value)</t>
    </r>
  </si>
  <si>
    <r>
      <rPr>
        <sz val="12"/>
        <color theme="1"/>
        <rFont val="B Traffic"/>
        <charset val="178"/>
      </rPr>
      <t xml:space="preserve">هتلینگ بخش </t>
    </r>
    <r>
      <rPr>
        <sz val="12"/>
        <color theme="1"/>
        <rFont val="Arial"/>
        <family val="2"/>
        <charset val="1"/>
      </rPr>
      <t xml:space="preserve">VIP </t>
    </r>
    <r>
      <rPr>
        <sz val="12"/>
        <color theme="1"/>
        <rFont val="B Traffic"/>
        <charset val="178"/>
      </rPr>
      <t>در بیمارستان درجه یک</t>
    </r>
  </si>
  <si>
    <r>
      <rPr>
        <sz val="12"/>
        <rFont val="B Traffic"/>
        <charset val="178"/>
      </rPr>
      <t xml:space="preserve">خدمات پایه و لوازم مصرفی مشترک بخش‌های بستری تخت بخش </t>
    </r>
    <r>
      <rPr>
        <sz val="12"/>
        <rFont val="Arial"/>
        <family val="2"/>
        <charset val="1"/>
      </rPr>
      <t xml:space="preserve">VIP </t>
    </r>
    <r>
      <rPr>
        <sz val="12"/>
        <rFont val="B Traffic"/>
        <charset val="178"/>
      </rPr>
      <t>در بیمارستان درجه یک</t>
    </r>
  </si>
  <si>
    <r>
      <rPr>
        <sz val="12"/>
        <color theme="1"/>
        <rFont val="B Traffic"/>
        <charset val="178"/>
      </rPr>
      <t xml:space="preserve">تخت بخش </t>
    </r>
    <r>
      <rPr>
        <sz val="12"/>
        <color theme="1"/>
        <rFont val="Arial"/>
        <family val="2"/>
        <charset val="1"/>
      </rPr>
      <t xml:space="preserve">Post CCU </t>
    </r>
    <r>
      <rPr>
        <sz val="12"/>
        <color theme="1"/>
        <rFont val="B Traffic"/>
        <charset val="178"/>
      </rPr>
      <t>در بیمارستان درجه یک</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</si>
  <si>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Post CCU </t>
    </r>
    <r>
      <rPr>
        <sz val="12"/>
        <color theme="1"/>
        <rFont val="B Traffic"/>
        <charset val="178"/>
      </rPr>
      <t>در بیمارستان درجه یک</t>
    </r>
  </si>
  <si>
    <r>
      <rPr>
        <sz val="12"/>
        <color theme="1"/>
        <rFont val="B Traffic"/>
        <charset val="178"/>
      </rPr>
      <t xml:space="preserve">تخت بخش </t>
    </r>
    <r>
      <rPr>
        <sz val="12"/>
        <color theme="1"/>
        <rFont val="Arial"/>
        <family val="2"/>
        <charset val="1"/>
      </rPr>
      <t xml:space="preserve">C.C.U </t>
    </r>
    <r>
      <rPr>
        <sz val="12"/>
        <color theme="1"/>
        <rFont val="B Traffic"/>
        <charset val="178"/>
      </rPr>
      <t>در بیمارستان درجه یک</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</si>
  <si>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C.C.U </t>
    </r>
    <r>
      <rPr>
        <sz val="12"/>
        <color theme="1"/>
        <rFont val="B Traffic"/>
        <charset val="178"/>
      </rPr>
      <t>در بیمارستان درجه یک</t>
    </r>
  </si>
  <si>
    <r>
      <rPr>
        <sz val="12"/>
        <color theme="1"/>
        <rFont val="B Traffic"/>
        <charset val="178"/>
      </rPr>
      <t xml:space="preserve">تخت بخش </t>
    </r>
    <r>
      <rPr>
        <sz val="12"/>
        <color theme="1"/>
        <rFont val="Arial"/>
        <family val="2"/>
        <charset val="1"/>
      </rPr>
      <t xml:space="preserve">S.C.U </t>
    </r>
    <r>
      <rPr>
        <sz val="12"/>
        <color theme="1"/>
        <rFont val="B Traffic"/>
        <charset val="178"/>
      </rPr>
      <t>در بیمارستان درجه یک</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</si>
  <si>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S.C.U </t>
    </r>
    <r>
      <rPr>
        <sz val="12"/>
        <color theme="1"/>
        <rFont val="B Traffic"/>
        <charset val="178"/>
      </rPr>
      <t>در بیمارستان درجه یک</t>
    </r>
  </si>
  <si>
    <r>
      <rPr>
        <sz val="12"/>
        <color theme="1"/>
        <rFont val="B Traffic"/>
        <charset val="178"/>
      </rPr>
      <t xml:space="preserve">تخت بخش </t>
    </r>
    <r>
      <rPr>
        <sz val="12"/>
        <color theme="1"/>
        <rFont val="Arial"/>
        <family val="2"/>
        <charset val="1"/>
      </rPr>
      <t xml:space="preserve">I.C.U </t>
    </r>
    <r>
      <rPr>
        <sz val="12"/>
        <color theme="1"/>
        <rFont val="B Traffic"/>
        <charset val="178"/>
      </rPr>
      <t>جنرال در بیمارستان درجه یک</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</si>
  <si>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I.C.U </t>
    </r>
    <r>
      <rPr>
        <sz val="12"/>
        <color theme="1"/>
        <rFont val="B Traffic"/>
        <charset val="178"/>
      </rPr>
      <t>جنرال در بیمارستان درجه یک</t>
    </r>
  </si>
  <si>
    <r>
      <rPr>
        <sz val="12"/>
        <color theme="1"/>
        <rFont val="B Traffic"/>
        <charset val="178"/>
      </rPr>
      <t xml:space="preserve">تخت بخش </t>
    </r>
    <r>
      <rPr>
        <sz val="12"/>
        <color theme="1"/>
        <rFont val="Arial"/>
        <family val="2"/>
        <charset val="1"/>
      </rPr>
      <t xml:space="preserve">Ped ICU </t>
    </r>
    <r>
      <rPr>
        <sz val="12"/>
        <color theme="1"/>
        <rFont val="B Traffic"/>
        <charset val="178"/>
      </rPr>
      <t>در بیمارستان درجه یک</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</si>
  <si>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Ped ICU </t>
    </r>
    <r>
      <rPr>
        <sz val="12"/>
        <color theme="1"/>
        <rFont val="B Traffic"/>
        <charset val="178"/>
      </rPr>
      <t>در بیمارستان درجه یک</t>
    </r>
  </si>
  <si>
    <r>
      <rPr>
        <sz val="12"/>
        <color theme="1"/>
        <rFont val="B Traffic"/>
        <charset val="178"/>
      </rPr>
      <t xml:space="preserve">تخت بخش </t>
    </r>
    <r>
      <rPr>
        <sz val="12"/>
        <color theme="1"/>
        <rFont val="Arial"/>
        <family val="2"/>
        <charset val="1"/>
      </rPr>
      <t xml:space="preserve">RICU </t>
    </r>
    <r>
      <rPr>
        <sz val="12"/>
        <color theme="1"/>
        <rFont val="B Traffic"/>
        <charset val="178"/>
      </rPr>
      <t>در بیمارستان درجه یک</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</si>
  <si>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RICU </t>
    </r>
    <r>
      <rPr>
        <sz val="12"/>
        <color theme="1"/>
        <rFont val="B Traffic"/>
        <charset val="178"/>
      </rPr>
      <t>در بیمارستان درجه یک</t>
    </r>
  </si>
  <si>
    <r>
      <rPr>
        <sz val="12"/>
        <color theme="1"/>
        <rFont val="B Traffic"/>
        <charset val="178"/>
      </rPr>
      <t xml:space="preserve">تخت بخش </t>
    </r>
    <r>
      <rPr>
        <sz val="12"/>
        <color theme="1"/>
        <rFont val="Arial"/>
        <family val="2"/>
        <charset val="1"/>
      </rPr>
      <t xml:space="preserve">N.I.C.U </t>
    </r>
    <r>
      <rPr>
        <sz val="12"/>
        <color theme="1"/>
        <rFont val="B Traffic"/>
        <charset val="178"/>
      </rPr>
      <t>در بیمارستان درجه یک</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</si>
  <si>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N.I.C.U </t>
    </r>
    <r>
      <rPr>
        <sz val="12"/>
        <color theme="1"/>
        <rFont val="B Traffic"/>
        <charset val="178"/>
      </rPr>
      <t>در بیمارستان درجه یک</t>
    </r>
  </si>
  <si>
    <r>
      <rPr>
        <sz val="12"/>
        <color theme="1"/>
        <rFont val="B Traffic"/>
        <charset val="178"/>
      </rPr>
      <t xml:space="preserve">تخت بخش </t>
    </r>
    <r>
      <rPr>
        <sz val="12"/>
        <color theme="1"/>
        <rFont val="Arial"/>
        <family val="2"/>
        <charset val="1"/>
      </rPr>
      <t xml:space="preserve">BICU </t>
    </r>
    <r>
      <rPr>
        <sz val="12"/>
        <color theme="1"/>
        <rFont val="B Traffic"/>
        <charset val="178"/>
      </rPr>
      <t>در بیمارستان درجه یک</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</si>
  <si>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BICU </t>
    </r>
    <r>
      <rPr>
        <sz val="12"/>
        <color theme="1"/>
        <rFont val="B Traffic"/>
        <charset val="178"/>
      </rPr>
      <t>در بیمارستان درجه یک</t>
    </r>
  </si>
  <si>
    <r>
      <rPr>
        <sz val="12"/>
        <color theme="1"/>
        <rFont val="B Traffic"/>
        <charset val="178"/>
      </rPr>
      <t xml:space="preserve">هتلینگ بخش </t>
    </r>
    <r>
      <rPr>
        <sz val="12"/>
        <color theme="1"/>
        <rFont val="Arial"/>
        <family val="2"/>
        <charset val="1"/>
      </rPr>
      <t xml:space="preserve">VIP </t>
    </r>
    <r>
      <rPr>
        <sz val="12"/>
        <color theme="1"/>
        <rFont val="B Traffic"/>
        <charset val="178"/>
      </rPr>
      <t>در بیمارستان درجه دو</t>
    </r>
  </si>
  <si>
    <r>
      <rPr>
        <sz val="12"/>
        <rFont val="B Traffic"/>
        <charset val="178"/>
      </rPr>
      <t xml:space="preserve">خدمات پایه و لوازم مصرفی مشترک بخش‌های بستری تخت بخش </t>
    </r>
    <r>
      <rPr>
        <sz val="12"/>
        <rFont val="Arial"/>
        <family val="2"/>
        <charset val="1"/>
      </rPr>
      <t xml:space="preserve">VIP </t>
    </r>
    <r>
      <rPr>
        <sz val="12"/>
        <rFont val="B Traffic"/>
        <charset val="178"/>
      </rPr>
      <t>در بیمارستان درجه دو</t>
    </r>
  </si>
  <si>
    <r>
      <rPr>
        <sz val="12"/>
        <color theme="1"/>
        <rFont val="B Traffic"/>
        <charset val="178"/>
      </rPr>
      <t xml:space="preserve">تخت بخش </t>
    </r>
    <r>
      <rPr>
        <sz val="12"/>
        <color theme="1"/>
        <rFont val="Arial"/>
        <family val="2"/>
        <charset val="1"/>
      </rPr>
      <t xml:space="preserve">Post CCU </t>
    </r>
    <r>
      <rPr>
        <sz val="12"/>
        <color theme="1"/>
        <rFont val="B Traffic"/>
        <charset val="178"/>
      </rPr>
      <t>در بیمارستان درجه دو</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</si>
  <si>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Post CCU </t>
    </r>
    <r>
      <rPr>
        <sz val="12"/>
        <color theme="1"/>
        <rFont val="B Traffic"/>
        <charset val="178"/>
      </rPr>
      <t>در بیمارستان درجه دو</t>
    </r>
  </si>
  <si>
    <r>
      <rPr>
        <sz val="12"/>
        <color theme="1"/>
        <rFont val="B Traffic"/>
        <charset val="178"/>
      </rPr>
      <t xml:space="preserve">تخت بخش </t>
    </r>
    <r>
      <rPr>
        <sz val="12"/>
        <color theme="1"/>
        <rFont val="Arial"/>
        <family val="2"/>
        <charset val="1"/>
      </rPr>
      <t xml:space="preserve">C.C.U </t>
    </r>
    <r>
      <rPr>
        <sz val="12"/>
        <color theme="1"/>
        <rFont val="B Traffic"/>
        <charset val="178"/>
      </rPr>
      <t>در بیمارستان درجه دو</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</si>
  <si>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C.C.U </t>
    </r>
    <r>
      <rPr>
        <sz val="12"/>
        <color theme="1"/>
        <rFont val="B Traffic"/>
        <charset val="178"/>
      </rPr>
      <t>در بیمارستان درجه دو</t>
    </r>
  </si>
  <si>
    <r>
      <rPr>
        <sz val="12"/>
        <color theme="1"/>
        <rFont val="B Traffic"/>
        <charset val="178"/>
      </rPr>
      <t xml:space="preserve">تخت بخش </t>
    </r>
    <r>
      <rPr>
        <sz val="12"/>
        <color theme="1"/>
        <rFont val="Arial"/>
        <family val="2"/>
        <charset val="1"/>
      </rPr>
      <t xml:space="preserve">S.C.U </t>
    </r>
    <r>
      <rPr>
        <sz val="12"/>
        <color theme="1"/>
        <rFont val="B Traffic"/>
        <charset val="178"/>
      </rPr>
      <t>در بیمارستان درجه دو</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</si>
  <si>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S.C.U </t>
    </r>
    <r>
      <rPr>
        <sz val="12"/>
        <color theme="1"/>
        <rFont val="B Traffic"/>
        <charset val="178"/>
      </rPr>
      <t>در بیمارستان درجه دو</t>
    </r>
  </si>
  <si>
    <r>
      <rPr>
        <sz val="12"/>
        <color theme="1"/>
        <rFont val="B Traffic"/>
        <charset val="178"/>
      </rPr>
      <t xml:space="preserve">تخت بخش </t>
    </r>
    <r>
      <rPr>
        <sz val="12"/>
        <color theme="1"/>
        <rFont val="Arial"/>
        <family val="2"/>
        <charset val="1"/>
      </rPr>
      <t xml:space="preserve">I.C.U </t>
    </r>
    <r>
      <rPr>
        <sz val="12"/>
        <color theme="1"/>
        <rFont val="B Traffic"/>
        <charset val="178"/>
      </rPr>
      <t>جنرال در بیمارستان درجه دو</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</si>
  <si>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I.C.U </t>
    </r>
    <r>
      <rPr>
        <sz val="12"/>
        <color theme="1"/>
        <rFont val="B Traffic"/>
        <charset val="178"/>
      </rPr>
      <t>جنرال در بیمارستان درجه دو</t>
    </r>
  </si>
  <si>
    <r>
      <rPr>
        <sz val="12"/>
        <color theme="1"/>
        <rFont val="B Traffic"/>
        <charset val="178"/>
      </rPr>
      <t xml:space="preserve">تخت بخش </t>
    </r>
    <r>
      <rPr>
        <sz val="12"/>
        <color theme="1"/>
        <rFont val="Arial"/>
        <family val="2"/>
        <charset val="1"/>
      </rPr>
      <t xml:space="preserve">Ped ICU </t>
    </r>
    <r>
      <rPr>
        <sz val="12"/>
        <color theme="1"/>
        <rFont val="B Traffic"/>
        <charset val="178"/>
      </rPr>
      <t>در بیمارستان درجه دو</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</si>
  <si>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Ped ICU </t>
    </r>
    <r>
      <rPr>
        <sz val="12"/>
        <color theme="1"/>
        <rFont val="B Traffic"/>
        <charset val="178"/>
      </rPr>
      <t>در بیمارستان درجه دو</t>
    </r>
  </si>
  <si>
    <r>
      <rPr>
        <sz val="12"/>
        <color theme="1"/>
        <rFont val="B Traffic"/>
        <charset val="178"/>
      </rPr>
      <t xml:space="preserve">تخت بخش </t>
    </r>
    <r>
      <rPr>
        <sz val="12"/>
        <color theme="1"/>
        <rFont val="Arial"/>
        <family val="2"/>
        <charset val="1"/>
      </rPr>
      <t xml:space="preserve">RICU </t>
    </r>
    <r>
      <rPr>
        <sz val="12"/>
        <color theme="1"/>
        <rFont val="B Traffic"/>
        <charset val="178"/>
      </rPr>
      <t>در بیمارستان درجه دو</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</si>
  <si>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RICU </t>
    </r>
    <r>
      <rPr>
        <sz val="12"/>
        <color theme="1"/>
        <rFont val="B Traffic"/>
        <charset val="178"/>
      </rPr>
      <t>در بیمارستان درجه دو</t>
    </r>
  </si>
  <si>
    <r>
      <rPr>
        <sz val="12"/>
        <color theme="1"/>
        <rFont val="B Traffic"/>
        <charset val="178"/>
      </rPr>
      <t xml:space="preserve">تخت بخش </t>
    </r>
    <r>
      <rPr>
        <sz val="12"/>
        <color theme="1"/>
        <rFont val="Arial"/>
        <family val="2"/>
        <charset val="1"/>
      </rPr>
      <t xml:space="preserve">N.I.C.U </t>
    </r>
    <r>
      <rPr>
        <sz val="12"/>
        <color theme="1"/>
        <rFont val="B Traffic"/>
        <charset val="178"/>
      </rPr>
      <t>در بیمارستان درجه دو</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</si>
  <si>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N.I.C.U </t>
    </r>
    <r>
      <rPr>
        <sz val="12"/>
        <color theme="1"/>
        <rFont val="B Traffic"/>
        <charset val="178"/>
      </rPr>
      <t>در بیمارستان درجه دو</t>
    </r>
  </si>
  <si>
    <r>
      <rPr>
        <sz val="12"/>
        <color theme="1"/>
        <rFont val="B Traffic"/>
        <charset val="178"/>
      </rPr>
      <t xml:space="preserve">تخت بخش </t>
    </r>
    <r>
      <rPr>
        <sz val="12"/>
        <color theme="1"/>
        <rFont val="Arial"/>
        <family val="2"/>
        <charset val="1"/>
      </rPr>
      <t xml:space="preserve">BICU </t>
    </r>
    <r>
      <rPr>
        <sz val="12"/>
        <color theme="1"/>
        <rFont val="B Traffic"/>
        <charset val="178"/>
      </rPr>
      <t>در بیمارستان درجه دو</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</si>
  <si>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BICU </t>
    </r>
    <r>
      <rPr>
        <sz val="12"/>
        <color theme="1"/>
        <rFont val="B Traffic"/>
        <charset val="178"/>
      </rPr>
      <t>در بیمارستان درجه دو</t>
    </r>
  </si>
  <si>
    <r>
      <rPr>
        <sz val="12"/>
        <color theme="1"/>
        <rFont val="B Traffic"/>
        <charset val="178"/>
      </rPr>
      <t xml:space="preserve">هتلینگ بخش </t>
    </r>
    <r>
      <rPr>
        <sz val="12"/>
        <color theme="1"/>
        <rFont val="Arial"/>
        <family val="2"/>
        <charset val="1"/>
      </rPr>
      <t xml:space="preserve">VIP </t>
    </r>
    <r>
      <rPr>
        <sz val="12"/>
        <color theme="1"/>
        <rFont val="B Traffic"/>
        <charset val="178"/>
      </rPr>
      <t>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</si>
  <si>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VIP </t>
    </r>
    <r>
      <rPr>
        <sz val="12"/>
        <color theme="1"/>
        <rFont val="B Traffic"/>
        <charset val="178"/>
      </rPr>
      <t>در بیمارستان درجه سه</t>
    </r>
  </si>
  <si>
    <r>
      <rPr>
        <sz val="12"/>
        <color theme="1"/>
        <rFont val="B Traffic"/>
        <charset val="178"/>
      </rPr>
      <t xml:space="preserve">تخت بخش </t>
    </r>
    <r>
      <rPr>
        <sz val="12"/>
        <color theme="1"/>
        <rFont val="Arial"/>
        <family val="2"/>
        <charset val="1"/>
      </rPr>
      <t xml:space="preserve">Post CCU </t>
    </r>
    <r>
      <rPr>
        <sz val="12"/>
        <color theme="1"/>
        <rFont val="B Traffic"/>
        <charset val="178"/>
      </rPr>
      <t>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</si>
  <si>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Post CCU </t>
    </r>
    <r>
      <rPr>
        <sz val="12"/>
        <color theme="1"/>
        <rFont val="B Traffic"/>
        <charset val="178"/>
      </rPr>
      <t>در بیمارستان درجه سه</t>
    </r>
  </si>
  <si>
    <r>
      <rPr>
        <sz val="12"/>
        <color theme="1"/>
        <rFont val="B Traffic"/>
        <charset val="178"/>
      </rPr>
      <t xml:space="preserve">تخت بخش </t>
    </r>
    <r>
      <rPr>
        <sz val="12"/>
        <color theme="1"/>
        <rFont val="Arial"/>
        <family val="2"/>
        <charset val="1"/>
      </rPr>
      <t xml:space="preserve">C.C.U </t>
    </r>
    <r>
      <rPr>
        <sz val="12"/>
        <color theme="1"/>
        <rFont val="B Traffic"/>
        <charset val="178"/>
      </rPr>
      <t>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</si>
  <si>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C.C.U </t>
    </r>
    <r>
      <rPr>
        <sz val="12"/>
        <color theme="1"/>
        <rFont val="B Traffic"/>
        <charset val="178"/>
      </rPr>
      <t>در بیمارستان درجه سه</t>
    </r>
  </si>
  <si>
    <r>
      <rPr>
        <sz val="12"/>
        <color theme="1"/>
        <rFont val="B Traffic"/>
        <charset val="178"/>
      </rPr>
      <t xml:space="preserve">تخت بخش </t>
    </r>
    <r>
      <rPr>
        <sz val="12"/>
        <color theme="1"/>
        <rFont val="Arial"/>
        <family val="2"/>
        <charset val="1"/>
      </rPr>
      <t xml:space="preserve">S.C.U </t>
    </r>
    <r>
      <rPr>
        <sz val="12"/>
        <color theme="1"/>
        <rFont val="B Traffic"/>
        <charset val="178"/>
      </rPr>
      <t>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</si>
  <si>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S.C.U </t>
    </r>
    <r>
      <rPr>
        <sz val="12"/>
        <color theme="1"/>
        <rFont val="B Traffic"/>
        <charset val="178"/>
      </rPr>
      <t>در بیمارستان درجه سه</t>
    </r>
  </si>
  <si>
    <r>
      <rPr>
        <sz val="12"/>
        <color theme="1"/>
        <rFont val="B Traffic"/>
        <charset val="178"/>
      </rPr>
      <t xml:space="preserve">تخت بخش </t>
    </r>
    <r>
      <rPr>
        <sz val="12"/>
        <color theme="1"/>
        <rFont val="Arial"/>
        <family val="2"/>
        <charset val="1"/>
      </rPr>
      <t xml:space="preserve">I.C.U </t>
    </r>
    <r>
      <rPr>
        <sz val="12"/>
        <color theme="1"/>
        <rFont val="B Traffic"/>
        <charset val="178"/>
      </rPr>
      <t>جنرال 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</si>
  <si>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I.C.U </t>
    </r>
    <r>
      <rPr>
        <sz val="12"/>
        <color theme="1"/>
        <rFont val="B Traffic"/>
        <charset val="178"/>
      </rPr>
      <t>جنرال در بیمارستان درجه سه</t>
    </r>
  </si>
  <si>
    <r>
      <rPr>
        <sz val="12"/>
        <color theme="1"/>
        <rFont val="B Traffic"/>
        <charset val="178"/>
      </rPr>
      <t xml:space="preserve">تخت بخش </t>
    </r>
    <r>
      <rPr>
        <sz val="12"/>
        <color theme="1"/>
        <rFont val="Arial"/>
        <family val="2"/>
        <charset val="1"/>
      </rPr>
      <t xml:space="preserve">Ped ICU </t>
    </r>
    <r>
      <rPr>
        <sz val="12"/>
        <color theme="1"/>
        <rFont val="B Traffic"/>
        <charset val="178"/>
      </rPr>
      <t>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</si>
  <si>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Ped ICU </t>
    </r>
    <r>
      <rPr>
        <sz val="12"/>
        <color theme="1"/>
        <rFont val="B Traffic"/>
        <charset val="178"/>
      </rPr>
      <t>در بیمارستان درجه سه</t>
    </r>
  </si>
  <si>
    <r>
      <rPr>
        <sz val="12"/>
        <color theme="1"/>
        <rFont val="B Traffic"/>
        <charset val="178"/>
      </rPr>
      <t xml:space="preserve">تخت بخش </t>
    </r>
    <r>
      <rPr>
        <sz val="12"/>
        <color theme="1"/>
        <rFont val="Arial"/>
        <family val="2"/>
        <charset val="1"/>
      </rPr>
      <t xml:space="preserve">RICU </t>
    </r>
    <r>
      <rPr>
        <sz val="12"/>
        <color theme="1"/>
        <rFont val="B Traffic"/>
        <charset val="178"/>
      </rPr>
      <t>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</si>
  <si>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RICU </t>
    </r>
    <r>
      <rPr>
        <sz val="12"/>
        <color theme="1"/>
        <rFont val="B Traffic"/>
        <charset val="178"/>
      </rPr>
      <t>در بیمارستان درجه سه</t>
    </r>
  </si>
  <si>
    <r>
      <rPr>
        <sz val="12"/>
        <color theme="1"/>
        <rFont val="B Traffic"/>
        <charset val="178"/>
      </rPr>
      <t xml:space="preserve">تخت بخش </t>
    </r>
    <r>
      <rPr>
        <sz val="12"/>
        <color theme="1"/>
        <rFont val="Arial"/>
        <family val="2"/>
        <charset val="1"/>
      </rPr>
      <t xml:space="preserve">N.I.C.U </t>
    </r>
    <r>
      <rPr>
        <sz val="12"/>
        <color theme="1"/>
        <rFont val="B Traffic"/>
        <charset val="178"/>
      </rPr>
      <t>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</si>
  <si>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N.I.C.U </t>
    </r>
    <r>
      <rPr>
        <sz val="12"/>
        <color theme="1"/>
        <rFont val="B Traffic"/>
        <charset val="178"/>
      </rPr>
      <t>در بیمارستان درجه سه</t>
    </r>
  </si>
  <si>
    <r>
      <rPr>
        <sz val="12"/>
        <color theme="1"/>
        <rFont val="B Traffic"/>
        <charset val="178"/>
      </rPr>
      <t xml:space="preserve">تخت بخش </t>
    </r>
    <r>
      <rPr>
        <sz val="12"/>
        <color theme="1"/>
        <rFont val="Arial"/>
        <family val="2"/>
        <charset val="1"/>
      </rPr>
      <t xml:space="preserve">BICU </t>
    </r>
    <r>
      <rPr>
        <sz val="12"/>
        <color theme="1"/>
        <rFont val="B Traffic"/>
        <charset val="178"/>
      </rPr>
      <t>در بیمارستان درجه سه</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</si>
  <si>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BICU </t>
    </r>
    <r>
      <rPr>
        <sz val="12"/>
        <color theme="1"/>
        <rFont val="B Traffic"/>
        <charset val="178"/>
      </rPr>
      <t>در بیمارستان درجه سه</t>
    </r>
  </si>
  <si>
    <r>
      <rPr>
        <sz val="12"/>
        <color theme="1"/>
        <rFont val="B Traffic"/>
        <charset val="178"/>
      </rPr>
      <t xml:space="preserve">هتلینگ بخش </t>
    </r>
    <r>
      <rPr>
        <sz val="12"/>
        <color theme="1"/>
        <rFont val="Arial"/>
        <family val="2"/>
        <charset val="1"/>
      </rPr>
      <t xml:space="preserve">VIP </t>
    </r>
    <r>
      <rPr>
        <sz val="12"/>
        <color theme="1"/>
        <rFont val="B Traffic"/>
        <charset val="178"/>
      </rPr>
      <t>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</si>
  <si>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VIP </t>
    </r>
    <r>
      <rPr>
        <sz val="12"/>
        <color theme="1"/>
        <rFont val="B Traffic"/>
        <charset val="178"/>
      </rPr>
      <t>در بیمارستان درجه چهار</t>
    </r>
  </si>
  <si>
    <r>
      <rPr>
        <sz val="12"/>
        <color theme="1"/>
        <rFont val="B Traffic"/>
        <charset val="178"/>
      </rPr>
      <t xml:space="preserve">تخت بخش </t>
    </r>
    <r>
      <rPr>
        <sz val="12"/>
        <color theme="1"/>
        <rFont val="Arial"/>
        <family val="2"/>
        <charset val="1"/>
      </rPr>
      <t xml:space="preserve">Post CCU </t>
    </r>
    <r>
      <rPr>
        <sz val="12"/>
        <color theme="1"/>
        <rFont val="B Traffic"/>
        <charset val="178"/>
      </rPr>
      <t>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</si>
  <si>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Post CCU </t>
    </r>
    <r>
      <rPr>
        <sz val="12"/>
        <color theme="1"/>
        <rFont val="B Traffic"/>
        <charset val="178"/>
      </rPr>
      <t>در بیمارستان درجه چهار</t>
    </r>
  </si>
  <si>
    <r>
      <rPr>
        <sz val="12"/>
        <color theme="1"/>
        <rFont val="B Traffic"/>
        <charset val="178"/>
      </rPr>
      <t xml:space="preserve">تخت بخش </t>
    </r>
    <r>
      <rPr>
        <sz val="12"/>
        <color theme="1"/>
        <rFont val="Arial"/>
        <family val="2"/>
        <charset val="1"/>
      </rPr>
      <t xml:space="preserve">C.C.U </t>
    </r>
    <r>
      <rPr>
        <sz val="12"/>
        <color theme="1"/>
        <rFont val="B Traffic"/>
        <charset val="178"/>
      </rPr>
      <t>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</si>
  <si>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C.C.U </t>
    </r>
    <r>
      <rPr>
        <sz val="12"/>
        <color theme="1"/>
        <rFont val="B Traffic"/>
        <charset val="178"/>
      </rPr>
      <t>در بیمارستان درجه چهار</t>
    </r>
  </si>
  <si>
    <r>
      <rPr>
        <sz val="12"/>
        <color theme="1"/>
        <rFont val="B Traffic"/>
        <charset val="178"/>
      </rPr>
      <t xml:space="preserve">تخت بخش </t>
    </r>
    <r>
      <rPr>
        <sz val="12"/>
        <color theme="1"/>
        <rFont val="Arial"/>
        <family val="2"/>
        <charset val="1"/>
      </rPr>
      <t xml:space="preserve">S.C.U </t>
    </r>
    <r>
      <rPr>
        <sz val="12"/>
        <color theme="1"/>
        <rFont val="B Traffic"/>
        <charset val="178"/>
      </rPr>
      <t>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</si>
  <si>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S.C.U </t>
    </r>
    <r>
      <rPr>
        <sz val="12"/>
        <color theme="1"/>
        <rFont val="B Traffic"/>
        <charset val="178"/>
      </rPr>
      <t>در بیمارستان درجه چهار</t>
    </r>
  </si>
  <si>
    <r>
      <rPr>
        <sz val="12"/>
        <color theme="1"/>
        <rFont val="B Traffic"/>
        <charset val="178"/>
      </rPr>
      <t xml:space="preserve">تخت بخش </t>
    </r>
    <r>
      <rPr>
        <sz val="12"/>
        <color theme="1"/>
        <rFont val="Arial"/>
        <family val="2"/>
        <charset val="1"/>
      </rPr>
      <t xml:space="preserve">I.C.U </t>
    </r>
    <r>
      <rPr>
        <sz val="12"/>
        <color theme="1"/>
        <rFont val="B Traffic"/>
        <charset val="178"/>
      </rPr>
      <t>جنرال 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</si>
  <si>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I.C.U </t>
    </r>
    <r>
      <rPr>
        <sz val="12"/>
        <color theme="1"/>
        <rFont val="B Traffic"/>
        <charset val="178"/>
      </rPr>
      <t>جنرال در بیمارستان درجه چهار</t>
    </r>
  </si>
  <si>
    <r>
      <rPr>
        <sz val="12"/>
        <color theme="1"/>
        <rFont val="B Traffic"/>
        <charset val="178"/>
      </rPr>
      <t xml:space="preserve">تخت بخش </t>
    </r>
    <r>
      <rPr>
        <sz val="12"/>
        <color theme="1"/>
        <rFont val="Arial"/>
        <family val="2"/>
        <charset val="1"/>
      </rPr>
      <t xml:space="preserve">Ped ICU </t>
    </r>
    <r>
      <rPr>
        <sz val="12"/>
        <color theme="1"/>
        <rFont val="B Traffic"/>
        <charset val="178"/>
      </rPr>
      <t>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</si>
  <si>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Ped ICU </t>
    </r>
    <r>
      <rPr>
        <sz val="12"/>
        <color theme="1"/>
        <rFont val="B Traffic"/>
        <charset val="178"/>
      </rPr>
      <t>در بیمارستان درجه چهار</t>
    </r>
  </si>
  <si>
    <r>
      <rPr>
        <sz val="12"/>
        <color theme="1"/>
        <rFont val="B Traffic"/>
        <charset val="178"/>
      </rPr>
      <t xml:space="preserve">تخت بخش </t>
    </r>
    <r>
      <rPr>
        <sz val="12"/>
        <color theme="1"/>
        <rFont val="Arial"/>
        <family val="2"/>
        <charset val="1"/>
      </rPr>
      <t xml:space="preserve">RICU </t>
    </r>
    <r>
      <rPr>
        <sz val="12"/>
        <color theme="1"/>
        <rFont val="B Traffic"/>
        <charset val="178"/>
      </rPr>
      <t>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</si>
  <si>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RICU </t>
    </r>
    <r>
      <rPr>
        <sz val="12"/>
        <color theme="1"/>
        <rFont val="B Traffic"/>
        <charset val="178"/>
      </rPr>
      <t>در بیمارستان درجه چهار</t>
    </r>
  </si>
  <si>
    <r>
      <rPr>
        <sz val="12"/>
        <color theme="1"/>
        <rFont val="B Traffic"/>
        <charset val="178"/>
      </rPr>
      <t xml:space="preserve">تخت بخش </t>
    </r>
    <r>
      <rPr>
        <sz val="12"/>
        <color theme="1"/>
        <rFont val="Arial"/>
        <family val="2"/>
        <charset val="1"/>
      </rPr>
      <t xml:space="preserve">N.I.C.U </t>
    </r>
    <r>
      <rPr>
        <sz val="12"/>
        <color theme="1"/>
        <rFont val="B Traffic"/>
        <charset val="178"/>
      </rPr>
      <t>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</si>
  <si>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N.I.C.U </t>
    </r>
    <r>
      <rPr>
        <sz val="12"/>
        <color theme="1"/>
        <rFont val="B Traffic"/>
        <charset val="178"/>
      </rPr>
      <t>در بیمارستان درجه چهار</t>
    </r>
  </si>
  <si>
    <r>
      <rPr>
        <sz val="12"/>
        <color theme="1"/>
        <rFont val="B Traffic"/>
        <charset val="178"/>
      </rPr>
      <t xml:space="preserve">تخت بخش </t>
    </r>
    <r>
      <rPr>
        <sz val="12"/>
        <color theme="1"/>
        <rFont val="Arial"/>
        <family val="2"/>
        <charset val="1"/>
      </rPr>
      <t xml:space="preserve">BICU </t>
    </r>
    <r>
      <rPr>
        <sz val="12"/>
        <color theme="1"/>
        <rFont val="B Traffic"/>
        <charset val="178"/>
      </rPr>
      <t>در بیمارستان درجه چهار</t>
    </r>
  </si>
  <si>
    <r>
      <rPr>
        <sz val="12"/>
        <color theme="1"/>
        <rFont val="B Traffic"/>
        <charset val="178"/>
      </rPr>
      <t xml:space="preserve">خدمات پایه و لوازم مصرفی مشترک بخش‌های بستری تخت بخش </t>
    </r>
    <r>
      <rPr>
        <sz val="12"/>
        <color theme="1"/>
        <rFont val="Arial"/>
        <family val="2"/>
        <charset val="1"/>
      </rPr>
      <t xml:space="preserve">BICU </t>
    </r>
    <r>
      <rPr>
        <sz val="12"/>
        <color theme="1"/>
        <rFont val="B Traffic"/>
        <charset val="178"/>
      </rPr>
      <t>در بیمارستان درجه چهار</t>
    </r>
  </si>
  <si>
    <r>
      <rPr>
        <sz val="12"/>
        <color theme="1"/>
        <rFont val="B Traffic"/>
        <charset val="178"/>
      </rPr>
      <t xml:space="preserve">حق الزحمه پزشک مقیم در بخش </t>
    </r>
    <r>
      <rPr>
        <sz val="12"/>
        <color rgb="FF000000"/>
        <rFont val="Times New Roman"/>
        <family val="1"/>
        <charset val="1"/>
      </rPr>
      <t>NICU</t>
    </r>
    <r>
      <rPr>
        <sz val="12"/>
        <color rgb="FF000000"/>
        <rFont val="B Nazanin"/>
        <charset val="178"/>
      </rPr>
      <t>، در بیمارستان درجه یک</t>
    </r>
  </si>
  <si>
    <r>
      <rPr>
        <sz val="12"/>
        <color theme="1"/>
        <rFont val="B Traffic"/>
        <charset val="178"/>
      </rPr>
      <t xml:space="preserve">حق الزحمه پزشک مقیم در بخش </t>
    </r>
    <r>
      <rPr>
        <sz val="12"/>
        <color rgb="FF000000"/>
        <rFont val="Times New Roman"/>
        <family val="1"/>
        <charset val="1"/>
      </rPr>
      <t>PICU</t>
    </r>
    <r>
      <rPr>
        <sz val="12"/>
        <color rgb="FF000000"/>
        <rFont val="B Nazanin"/>
        <charset val="178"/>
      </rPr>
      <t>، در بیمارستان درجه یک</t>
    </r>
  </si>
  <si>
    <r>
      <rPr>
        <sz val="12"/>
        <color theme="1"/>
        <rFont val="B Traffic"/>
        <charset val="178"/>
      </rPr>
      <t xml:space="preserve">حق الزحمه پزشک مقیم در بخش </t>
    </r>
    <r>
      <rPr>
        <sz val="12"/>
        <color rgb="FF000000"/>
        <rFont val="Times New Roman"/>
        <family val="1"/>
        <charset val="1"/>
      </rPr>
      <t>NICU</t>
    </r>
    <r>
      <rPr>
        <sz val="12"/>
        <color rgb="FF000000"/>
        <rFont val="B Nazanin"/>
        <charset val="178"/>
      </rPr>
      <t>، در بیمارستان درجه دو</t>
    </r>
  </si>
  <si>
    <r>
      <rPr>
        <sz val="12"/>
        <color theme="1"/>
        <rFont val="B Traffic"/>
        <charset val="178"/>
      </rPr>
      <t xml:space="preserve">حق الزحمه پزشک مقیم در بخش </t>
    </r>
    <r>
      <rPr>
        <sz val="12"/>
        <color rgb="FF000000"/>
        <rFont val="Times New Roman"/>
        <family val="1"/>
        <charset val="1"/>
      </rPr>
      <t>PICU</t>
    </r>
    <r>
      <rPr>
        <sz val="12"/>
        <color rgb="FF000000"/>
        <rFont val="B Nazanin"/>
        <charset val="178"/>
      </rPr>
      <t>، در بیمارستان درجه دو</t>
    </r>
  </si>
  <si>
    <r>
      <rPr>
        <sz val="12"/>
        <color theme="1"/>
        <rFont val="B Traffic"/>
        <charset val="178"/>
      </rPr>
      <t xml:space="preserve">حق الزحمه پزشک مقیم در بخش </t>
    </r>
    <r>
      <rPr>
        <sz val="12"/>
        <color rgb="FF000000"/>
        <rFont val="Times New Roman"/>
        <family val="1"/>
        <charset val="1"/>
      </rPr>
      <t>NICU</t>
    </r>
    <r>
      <rPr>
        <sz val="12"/>
        <color rgb="FF000000"/>
        <rFont val="B Nazanin"/>
        <charset val="178"/>
      </rPr>
      <t>، در بیمارستان درجه سه</t>
    </r>
  </si>
  <si>
    <r>
      <rPr>
        <sz val="12"/>
        <color theme="1"/>
        <rFont val="B Traffic"/>
        <charset val="178"/>
      </rPr>
      <t xml:space="preserve">حق الزحمه پزشک مقیم در بخش </t>
    </r>
    <r>
      <rPr>
        <sz val="12"/>
        <color rgb="FF000000"/>
        <rFont val="Times New Roman"/>
        <family val="1"/>
        <charset val="1"/>
      </rPr>
      <t>PICU</t>
    </r>
    <r>
      <rPr>
        <sz val="12"/>
        <color rgb="FF000000"/>
        <rFont val="B Nazanin"/>
        <charset val="178"/>
      </rPr>
      <t>، در بیمارستان درجه سه</t>
    </r>
  </si>
  <si>
    <r>
      <rPr>
        <sz val="12"/>
        <color theme="1"/>
        <rFont val="B Traffic"/>
        <charset val="178"/>
      </rPr>
      <t xml:space="preserve">حق الزحمه پزشک مقیم در بخش </t>
    </r>
    <r>
      <rPr>
        <sz val="12"/>
        <color rgb="FF000000"/>
        <rFont val="Times New Roman"/>
        <family val="1"/>
        <charset val="1"/>
      </rPr>
      <t>NICU</t>
    </r>
    <r>
      <rPr>
        <sz val="12"/>
        <color rgb="FF000000"/>
        <rFont val="B Nazanin"/>
        <charset val="178"/>
      </rPr>
      <t>، در بیمارستان درجه چهار</t>
    </r>
  </si>
  <si>
    <r>
      <rPr>
        <sz val="12"/>
        <color theme="1"/>
        <rFont val="B Traffic"/>
        <charset val="178"/>
      </rPr>
      <t xml:space="preserve">حق الزحمه پزشک مقیم در بخش </t>
    </r>
    <r>
      <rPr>
        <sz val="12"/>
        <color rgb="FF000000"/>
        <rFont val="Times New Roman"/>
        <family val="1"/>
        <charset val="1"/>
      </rPr>
      <t>PICU</t>
    </r>
    <r>
      <rPr>
        <sz val="12"/>
        <color rgb="FF000000"/>
        <rFont val="B Nazanin"/>
        <charset val="178"/>
      </rPr>
      <t>، در بیمارستان درجه چهار</t>
    </r>
  </si>
  <si>
    <t>کد ملی</t>
  </si>
  <si>
    <t>عنوان بسته خدمات و مراقبت‌های پرستاری</t>
  </si>
  <si>
    <t>ارزش نسبی</t>
  </si>
  <si>
    <r>
      <rPr>
        <sz val="14"/>
        <color theme="1"/>
        <rFont val="B Nazanin"/>
        <charset val="178"/>
      </rPr>
      <t xml:space="preserve">بسته خدمات و مراقبت پرستاری در بخش عمومی </t>
    </r>
    <r>
      <rPr>
        <sz val="14"/>
        <color theme="1"/>
        <rFont val="Calibri"/>
        <family val="2"/>
        <charset val="1"/>
      </rPr>
      <t>(</t>
    </r>
    <r>
      <rPr>
        <sz val="14"/>
        <color theme="1"/>
        <rFont val="B Nazanin"/>
        <charset val="178"/>
      </rPr>
      <t>انواع بخش‌های داخلی و جراحی</t>
    </r>
    <r>
      <rPr>
        <sz val="14"/>
        <color theme="1"/>
        <rFont val="Calibri"/>
        <family val="2"/>
        <charset val="1"/>
      </rPr>
      <t xml:space="preserve">) </t>
    </r>
    <r>
      <rPr>
        <sz val="14"/>
        <color theme="1"/>
        <rFont val="B Nazanin"/>
        <charset val="178"/>
      </rPr>
      <t>به ازای هر روز اقامت</t>
    </r>
  </si>
  <si>
    <r>
      <rPr>
        <sz val="14"/>
        <color theme="1"/>
        <rFont val="B Nazanin"/>
        <charset val="178"/>
      </rPr>
      <t>بسته خدمات و مراقبت پرستاری در بخش مراقبت بینابینی (</t>
    </r>
    <r>
      <rPr>
        <sz val="14"/>
        <color theme="1"/>
        <rFont val="Times New Roman"/>
        <family val="1"/>
        <charset val="1"/>
      </rPr>
      <t>Intermediate ICU</t>
    </r>
    <r>
      <rPr>
        <sz val="14"/>
        <color theme="1"/>
        <rFont val="Calibri"/>
        <family val="2"/>
        <charset val="1"/>
      </rPr>
      <t>) به ازای هر روز اقامت</t>
    </r>
  </si>
  <si>
    <r>
      <rPr>
        <sz val="14"/>
        <color theme="1"/>
        <rFont val="B Nazanin"/>
        <charset val="178"/>
      </rPr>
      <t xml:space="preserve">بسته خدمات و مراقبت پرستاری تخت مجزا </t>
    </r>
    <r>
      <rPr>
        <sz val="14"/>
        <color theme="1"/>
        <rFont val="Calibri"/>
        <family val="2"/>
        <charset val="1"/>
      </rPr>
      <t>(</t>
    </r>
    <r>
      <rPr>
        <sz val="14"/>
        <color theme="1"/>
        <rFont val="B Nazanin"/>
        <charset val="178"/>
      </rPr>
      <t>ایزوله</t>
    </r>
    <r>
      <rPr>
        <sz val="14"/>
        <color theme="1"/>
        <rFont val="Calibri"/>
        <family val="2"/>
        <charset val="1"/>
      </rPr>
      <t xml:space="preserve">) </t>
    </r>
    <r>
      <rPr>
        <sz val="14"/>
        <color theme="1"/>
        <rFont val="B Nazanin"/>
        <charset val="178"/>
      </rPr>
      <t>در بخش‌های غیر ویژه به ازای هر روز اقامت</t>
    </r>
  </si>
  <si>
    <r>
      <rPr>
        <sz val="14"/>
        <color theme="1"/>
        <rFont val="B Nazanin"/>
        <charset val="178"/>
      </rPr>
      <t xml:space="preserve">بسته خدمات و مراقبت پرستاری در سطح </t>
    </r>
    <r>
      <rPr>
        <sz val="14"/>
        <color theme="1"/>
        <rFont val="Calibri"/>
        <family val="2"/>
        <charset val="1"/>
      </rPr>
      <t xml:space="preserve">(3) </t>
    </r>
    <r>
      <rPr>
        <sz val="14"/>
        <color theme="1"/>
        <rFont val="B Nazanin"/>
        <charset val="178"/>
      </rPr>
      <t xml:space="preserve">و </t>
    </r>
    <r>
      <rPr>
        <sz val="14"/>
        <color theme="1"/>
        <rFont val="Calibri"/>
        <family val="2"/>
        <charset val="1"/>
      </rPr>
      <t xml:space="preserve">(4) </t>
    </r>
    <r>
      <rPr>
        <sz val="14"/>
        <color theme="1"/>
        <rFont val="B Nazanin"/>
        <charset val="178"/>
      </rPr>
      <t xml:space="preserve">بهره‌مندی از درمان </t>
    </r>
    <r>
      <rPr>
        <sz val="14"/>
        <color theme="1"/>
        <rFont val="Calibri"/>
        <family val="2"/>
        <charset val="1"/>
      </rPr>
      <t>(</t>
    </r>
    <r>
      <rPr>
        <sz val="14"/>
        <color theme="1"/>
        <rFont val="B Nazanin"/>
        <charset val="178"/>
      </rPr>
      <t>تریاژ</t>
    </r>
    <r>
      <rPr>
        <sz val="14"/>
        <color theme="1"/>
        <rFont val="Calibri"/>
        <family val="2"/>
        <charset val="1"/>
      </rPr>
      <t xml:space="preserve">) </t>
    </r>
    <r>
      <rPr>
        <sz val="14"/>
        <color theme="1"/>
        <rFont val="B Nazanin"/>
        <charset val="178"/>
      </rPr>
      <t>به ازای هر بیمار</t>
    </r>
  </si>
  <si>
    <r>
      <rPr>
        <sz val="14"/>
        <color theme="1"/>
        <rFont val="B Nazanin"/>
        <charset val="178"/>
      </rPr>
      <t xml:space="preserve">بسته خدمات و مراقبت پرستاری در سطح </t>
    </r>
    <r>
      <rPr>
        <sz val="14"/>
        <color theme="1"/>
        <rFont val="Calibri"/>
        <family val="2"/>
        <charset val="1"/>
      </rPr>
      <t xml:space="preserve">(1) </t>
    </r>
    <r>
      <rPr>
        <sz val="14"/>
        <color theme="1"/>
        <rFont val="B Nazanin"/>
        <charset val="178"/>
      </rPr>
      <t xml:space="preserve">و </t>
    </r>
    <r>
      <rPr>
        <sz val="14"/>
        <color theme="1"/>
        <rFont val="Calibri"/>
        <family val="2"/>
        <charset val="1"/>
      </rPr>
      <t xml:space="preserve">(2) </t>
    </r>
    <r>
      <rPr>
        <sz val="14"/>
        <color theme="1"/>
        <rFont val="B Nazanin"/>
        <charset val="178"/>
      </rPr>
      <t xml:space="preserve">بهره‌مندی از درمان </t>
    </r>
    <r>
      <rPr>
        <sz val="14"/>
        <color theme="1"/>
        <rFont val="Calibri"/>
        <family val="2"/>
        <charset val="1"/>
      </rPr>
      <t>(</t>
    </r>
    <r>
      <rPr>
        <sz val="14"/>
        <color theme="1"/>
        <rFont val="B Nazanin"/>
        <charset val="178"/>
      </rPr>
      <t>تریاژ</t>
    </r>
    <r>
      <rPr>
        <sz val="14"/>
        <color theme="1"/>
        <rFont val="Calibri"/>
        <family val="2"/>
        <charset val="1"/>
      </rPr>
      <t xml:space="preserve">) </t>
    </r>
    <r>
      <rPr>
        <sz val="14"/>
        <color theme="1"/>
        <rFont val="B Nazanin"/>
        <charset val="178"/>
      </rPr>
      <t>به ازای هر بیمار</t>
    </r>
  </si>
  <si>
    <r>
      <rPr>
        <sz val="14"/>
        <color theme="1"/>
        <rFont val="B Nazanin"/>
        <charset val="178"/>
      </rPr>
      <t xml:space="preserve">بسته خدمات و مراقبت پرستاری به ازای هر ده دقیقه عمل جراحی و کت لب </t>
    </r>
    <r>
      <rPr>
        <sz val="14"/>
        <color theme="1"/>
        <rFont val="Calibri"/>
        <family val="2"/>
        <charset val="1"/>
      </rPr>
      <t>(</t>
    </r>
    <r>
      <rPr>
        <sz val="14"/>
        <color theme="1"/>
        <rFont val="B Nazanin"/>
        <charset val="178"/>
      </rPr>
      <t>زمان عمل گزارش شده توسط پزشک معالج مربوطه به علاوه پانزده دقیقه قبل و پانزده دقیقه بعد از عمل</t>
    </r>
    <r>
      <rPr>
        <sz val="14"/>
        <color theme="1"/>
        <rFont val="Calibri"/>
        <family val="2"/>
        <charset val="1"/>
      </rPr>
      <t>)</t>
    </r>
  </si>
  <si>
    <r>
      <rPr>
        <sz val="14"/>
        <color theme="1"/>
        <rFont val="B Nazanin"/>
        <charset val="178"/>
      </rPr>
      <t xml:space="preserve">بسته خدمات و مراقبت پرستاری به ازای هر ده دقیقه عمل جراحی همراه با گردش خون برون پیکری </t>
    </r>
    <r>
      <rPr>
        <sz val="14"/>
        <color theme="1"/>
        <rFont val="Calibri"/>
        <family val="2"/>
        <charset val="1"/>
      </rPr>
      <t>(</t>
    </r>
    <r>
      <rPr>
        <sz val="14"/>
        <color theme="1"/>
        <rFont val="B Nazanin"/>
        <charset val="178"/>
      </rPr>
      <t>زمان عمل جراحی گزارش شده توسط جراح به علاوه پانزده دقیقه قبل و پانزده دقیقه بعد از عمل جراحی</t>
    </r>
    <r>
      <rPr>
        <sz val="14"/>
        <color theme="1"/>
        <rFont val="Calibri"/>
        <family val="2"/>
        <charset val="1"/>
      </rPr>
      <t xml:space="preserve">) </t>
    </r>
  </si>
  <si>
    <r>
      <rPr>
        <sz val="14"/>
        <color theme="1"/>
        <rFont val="B Nazanin"/>
        <charset val="178"/>
      </rPr>
      <t xml:space="preserve">بسته خدمات و مراقبت پرستاری برای ریکاوری به ازای هر بیمار (این کد فقط با کدهای </t>
    </r>
    <r>
      <rPr>
        <sz val="14"/>
        <color theme="1"/>
        <rFont val="Calibri"/>
        <family val="2"/>
        <charset val="1"/>
      </rPr>
      <t>903565</t>
    </r>
    <r>
      <rPr>
        <sz val="14"/>
        <color theme="1"/>
        <rFont val="B Nazanin"/>
        <charset val="178"/>
      </rPr>
      <t xml:space="preserve">، </t>
    </r>
    <r>
      <rPr>
        <sz val="14"/>
        <color rgb="FF000000"/>
        <rFont val="Calibri"/>
        <family val="2"/>
        <charset val="1"/>
      </rPr>
      <t xml:space="preserve">903566 و 903588 قابل گزارش </t>
    </r>
    <r>
      <rPr>
        <sz val="14"/>
        <color theme="1"/>
        <rFont val="B Nazanin"/>
        <charset val="178"/>
      </rPr>
      <t xml:space="preserve">و پرداخت است) (این کد برای کت لب قابل گزارش و پرداخت </t>
    </r>
    <r>
      <rPr>
        <u/>
        <sz val="14"/>
        <color theme="1"/>
        <rFont val="B Nazanin"/>
        <charset val="178"/>
      </rPr>
      <t>نیست</t>
    </r>
    <r>
      <rPr>
        <sz val="14"/>
        <color theme="1"/>
        <rFont val="Calibri"/>
        <family val="2"/>
        <charset val="1"/>
      </rPr>
      <t>)</t>
    </r>
  </si>
  <si>
    <r>
      <rPr>
        <sz val="14"/>
        <color rgb="FF000000"/>
        <rFont val="B Nazanin"/>
        <charset val="178"/>
      </rPr>
      <t xml:space="preserve">خدمات و مراقبت‌های ارائه شده در واحد </t>
    </r>
    <r>
      <rPr>
        <sz val="14"/>
        <color rgb="FF000000"/>
        <rFont val="Calibri"/>
        <family val="2"/>
        <charset val="1"/>
      </rPr>
      <t>(</t>
    </r>
    <r>
      <rPr>
        <sz val="14"/>
        <color rgb="FF000000"/>
        <rFont val="B Nazanin"/>
        <charset val="178"/>
      </rPr>
      <t>بلوک</t>
    </r>
    <r>
      <rPr>
        <sz val="14"/>
        <color rgb="FF000000"/>
        <rFont val="Calibri"/>
        <family val="2"/>
        <charset val="1"/>
      </rPr>
      <t xml:space="preserve">) </t>
    </r>
    <r>
      <rPr>
        <sz val="14"/>
        <color rgb="FF000000"/>
        <rFont val="B Nazanin"/>
        <charset val="178"/>
      </rPr>
      <t>زایمان به ازای هر زایمان واژینال</t>
    </r>
  </si>
  <si>
    <r>
      <rPr>
        <sz val="14"/>
        <color rgb="FF000000"/>
        <rFont val="B Nazanin"/>
        <charset val="178"/>
      </rPr>
      <t xml:space="preserve">خدمات و مراقبت‌های ارائه شده در واحد </t>
    </r>
    <r>
      <rPr>
        <sz val="14"/>
        <color rgb="FF000000"/>
        <rFont val="Calibri"/>
        <family val="2"/>
        <charset val="1"/>
      </rPr>
      <t>(</t>
    </r>
    <r>
      <rPr>
        <sz val="14"/>
        <color rgb="FF000000"/>
        <rFont val="B Nazanin"/>
        <charset val="178"/>
      </rPr>
      <t>بلوک</t>
    </r>
    <r>
      <rPr>
        <sz val="14"/>
        <color rgb="FF000000"/>
        <rFont val="Calibri"/>
        <family val="2"/>
        <charset val="1"/>
      </rPr>
      <t xml:space="preserve">) </t>
    </r>
    <r>
      <rPr>
        <sz val="14"/>
        <color rgb="FF000000"/>
        <rFont val="B Nazanin"/>
        <charset val="178"/>
      </rPr>
      <t xml:space="preserve">زایمان در مواردی که منجر به زایمان واژینال نمی‌گردد </t>
    </r>
    <r>
      <rPr>
        <sz val="14"/>
        <color rgb="FF000000"/>
        <rFont val="Calibri"/>
        <family val="2"/>
        <charset val="1"/>
      </rPr>
      <t>(</t>
    </r>
    <r>
      <rPr>
        <sz val="14"/>
        <color rgb="FF000000"/>
        <rFont val="B Nazanin"/>
        <charset val="178"/>
      </rPr>
      <t>زایمان به روش سزارین انجام می‌شود</t>
    </r>
    <r>
      <rPr>
        <sz val="14"/>
        <color rgb="FF000000"/>
        <rFont val="Calibri"/>
        <family val="2"/>
        <charset val="1"/>
      </rPr>
      <t>).</t>
    </r>
  </si>
  <si>
    <r>
      <rPr>
        <sz val="14"/>
        <color theme="1"/>
        <rFont val="B Nazanin"/>
        <charset val="178"/>
      </rPr>
      <t xml:space="preserve">بسته خدمات و مراقبت پرستاری زایمان بی درد با هر روش بیهوشی به ازای هر زایمان (این کد همراه با کدهای </t>
    </r>
    <r>
      <rPr>
        <sz val="14"/>
        <color rgb="FF000000"/>
        <rFont val="B Nazanin"/>
        <charset val="178"/>
      </rPr>
      <t xml:space="preserve">خدمات و مراقبت‌های ارائه شده در </t>
    </r>
    <r>
      <rPr>
        <sz val="14"/>
        <color theme="1"/>
        <rFont val="B Nazanin"/>
        <charset val="178"/>
      </rPr>
      <t>بلوک زایمان قابل گزارش و پرداخت است)</t>
    </r>
  </si>
  <si>
    <r>
      <rPr>
        <sz val="14"/>
        <color theme="1"/>
        <rFont val="B Nazanin"/>
        <charset val="178"/>
      </rPr>
      <t>بسته خدمات و مراقبت پرستاری برای همودیالیز و در مان مداوم جایگزینی کلیوی (</t>
    </r>
    <r>
      <rPr>
        <sz val="14"/>
        <color theme="1"/>
        <rFont val="Times New Roman"/>
        <family val="1"/>
        <charset val="1"/>
      </rPr>
      <t>CRRT)</t>
    </r>
    <r>
      <rPr>
        <sz val="14"/>
        <color theme="1"/>
        <rFont val="Calibri"/>
        <family val="2"/>
        <charset val="1"/>
      </rPr>
      <t xml:space="preserve"> به ازای هر جلسه </t>
    </r>
  </si>
  <si>
    <r>
      <rPr>
        <sz val="14"/>
        <color rgb="FF000000"/>
        <rFont val="B Nazanin"/>
        <charset val="178"/>
      </rPr>
      <t xml:space="preserve">بسته خدمات و مراقبت پرستاری برای ارائه خدمت دیالیز صفاقی به بیمار در صورت بستری در بیمارستان به ازای هر جلسه </t>
    </r>
    <r>
      <rPr>
        <sz val="14"/>
        <color rgb="FF000000"/>
        <rFont val="Calibri"/>
        <family val="2"/>
        <charset val="1"/>
      </rPr>
      <t>(</t>
    </r>
    <r>
      <rPr>
        <sz val="14"/>
        <color rgb="FF000000"/>
        <rFont val="B Nazanin"/>
        <charset val="178"/>
      </rPr>
      <t>این کد علاوه بر ارزش نسبی بخش مربوطه قابل محاسبه و پرداخت می باشد</t>
    </r>
    <r>
      <rPr>
        <sz val="14"/>
        <color rgb="FF000000"/>
        <rFont val="Calibri"/>
        <family val="2"/>
        <charset val="1"/>
      </rPr>
      <t>)</t>
    </r>
  </si>
  <si>
    <r>
      <rPr>
        <sz val="14"/>
        <color theme="1"/>
        <rFont val="B Nazanin"/>
        <charset val="178"/>
      </rPr>
      <t>بسته خدمات و مراقبت پرستاری در بیماران تالاسمی و هموفیلی، تزریق خون و فرآورده‌های خونی (کدهای</t>
    </r>
    <r>
      <rPr>
        <sz val="14"/>
        <color theme="1"/>
        <rFont val="Calibri"/>
        <family val="2"/>
        <charset val="1"/>
      </rPr>
      <t xml:space="preserve">302340 </t>
    </r>
    <r>
      <rPr>
        <sz val="14"/>
        <color rgb="FF000000"/>
        <rFont val="B Nazanin"/>
        <charset val="178"/>
      </rPr>
      <t xml:space="preserve">تا </t>
    </r>
    <r>
      <rPr>
        <sz val="14"/>
        <color rgb="FF000000"/>
        <rFont val="Calibri"/>
        <family val="2"/>
        <charset val="1"/>
      </rPr>
      <t>302355 و 302405 و 302410 کتاب ارزش نسبی</t>
    </r>
    <r>
      <rPr>
        <sz val="14"/>
        <color theme="1"/>
        <rFont val="Calibri"/>
        <family val="2"/>
        <charset val="1"/>
      </rPr>
      <t>) و شیمی‌درمانی سرپایی به ازای هر جلسه  
 و سایر تزریقات شامل صرفاً کدهای 900000 ، 900036 ، 900037</t>
    </r>
    <r>
      <rPr>
        <sz val="14"/>
        <color theme="1"/>
        <rFont val="B Nazanin"/>
        <charset val="178"/>
      </rPr>
      <t xml:space="preserve">، </t>
    </r>
    <r>
      <rPr>
        <sz val="14"/>
        <color theme="1"/>
        <rFont val="Calibri"/>
        <family val="2"/>
        <charset val="1"/>
      </rPr>
      <t xml:space="preserve">900038 و 900040 کتاب ارزش نسبی، به ازای هر بیمار </t>
    </r>
  </si>
  <si>
    <r>
      <rPr>
        <sz val="14"/>
        <color theme="1"/>
        <rFont val="B Nazanin"/>
        <charset val="178"/>
      </rPr>
      <t>بسته خدمات و مراقبت پرستاری در خدمات اسکوپی‌های خارج از اتاق عمل، خدمت سنگ شکن، خدمات تصویربرداری تحت بیهوشی، خدمات درمان با اکسیژن پرفشار (</t>
    </r>
    <r>
      <rPr>
        <sz val="14"/>
        <color theme="1"/>
        <rFont val="Times New Roman"/>
        <family val="1"/>
        <charset val="1"/>
      </rPr>
      <t>Hyperbaric Oxygen</t>
    </r>
    <r>
      <rPr>
        <sz val="14"/>
        <color theme="1"/>
        <rFont val="Calibri"/>
        <family val="2"/>
        <charset val="1"/>
      </rPr>
      <t xml:space="preserve"> </t>
    </r>
    <r>
      <rPr>
        <sz val="14"/>
        <color theme="1"/>
        <rFont val="Times New Roman"/>
        <family val="1"/>
        <charset val="1"/>
      </rPr>
      <t>Therapy</t>
    </r>
    <r>
      <rPr>
        <sz val="14"/>
        <color theme="1"/>
        <rFont val="Calibri"/>
        <family val="2"/>
        <charset val="1"/>
      </rPr>
      <t>) و درمان با تشنج‌زایی الکتریکی (</t>
    </r>
    <r>
      <rPr>
        <sz val="14"/>
        <color theme="1"/>
        <rFont val="Times New Roman"/>
        <family val="1"/>
        <charset val="1"/>
      </rPr>
      <t>ECT</t>
    </r>
    <r>
      <rPr>
        <sz val="14"/>
        <color theme="1"/>
        <rFont val="Calibri"/>
        <family val="2"/>
        <charset val="1"/>
      </rPr>
      <t>) به ازای هر بیمار</t>
    </r>
  </si>
  <si>
    <r>
      <rPr>
        <sz val="14"/>
        <color theme="1"/>
        <rFont val="B Nazanin"/>
        <charset val="178"/>
      </rPr>
      <t xml:space="preserve">بسته خدمات و مراقبت پرستاری در خدمات درمانگاهی و سرپایی </t>
    </r>
    <r>
      <rPr>
        <sz val="14"/>
        <color theme="1"/>
        <rFont val="Calibri"/>
        <family val="2"/>
        <charset val="1"/>
      </rPr>
      <t>(</t>
    </r>
    <r>
      <rPr>
        <sz val="14"/>
        <color theme="1"/>
        <rFont val="B Nazanin"/>
        <charset val="178"/>
      </rPr>
      <t xml:space="preserve">به استثنای معاینه </t>
    </r>
    <r>
      <rPr>
        <sz val="14"/>
        <color theme="1"/>
        <rFont val="Calibri"/>
        <family val="2"/>
        <charset val="1"/>
      </rPr>
      <t>(</t>
    </r>
    <r>
      <rPr>
        <sz val="14"/>
        <color theme="1"/>
        <rFont val="B Nazanin"/>
        <charset val="178"/>
      </rPr>
      <t>ویزیت</t>
    </r>
    <r>
      <rPr>
        <sz val="14"/>
        <color theme="1"/>
        <rFont val="Calibri"/>
        <family val="2"/>
        <charset val="1"/>
      </rPr>
      <t xml:space="preserve">) </t>
    </r>
    <r>
      <rPr>
        <sz val="14"/>
        <color theme="1"/>
        <rFont val="B Nazanin"/>
        <charset val="178"/>
      </rPr>
      <t>سرپایی</t>
    </r>
    <r>
      <rPr>
        <sz val="14"/>
        <color theme="1"/>
        <rFont val="Calibri"/>
        <family val="2"/>
        <charset val="1"/>
      </rPr>
      <t xml:space="preserve">) </t>
    </r>
    <r>
      <rPr>
        <sz val="14"/>
        <color theme="1"/>
        <rFont val="B Nazanin"/>
        <charset val="178"/>
      </rPr>
      <t>به ازای هر روز</t>
    </r>
    <r>
      <rPr>
        <sz val="14"/>
        <color theme="1"/>
        <rFont val="Calibri"/>
        <family val="2"/>
        <charset val="1"/>
      </rPr>
      <t xml:space="preserve">- </t>
    </r>
    <r>
      <rPr>
        <sz val="14"/>
        <color theme="1"/>
        <rFont val="B Nazanin"/>
        <charset val="178"/>
      </rPr>
      <t>بیمار</t>
    </r>
  </si>
  <si>
    <r>
      <rPr>
        <sz val="14"/>
        <color rgb="FF000000"/>
        <rFont val="B Nazanin"/>
        <charset val="178"/>
      </rPr>
      <t xml:space="preserve">بسته خدمات و مراقبت پرستاری به ازای هر ده دقیقه عمل جراحی در اتاق عمل پیوند شامل پیوند کلیه، کبد، روده، پانکراس </t>
    </r>
    <r>
      <rPr>
        <sz val="14"/>
        <color rgb="FF000000"/>
        <rFont val="Calibri"/>
        <family val="2"/>
        <charset val="1"/>
      </rPr>
      <t>(</t>
    </r>
    <r>
      <rPr>
        <sz val="14"/>
        <color rgb="FF000000"/>
        <rFont val="B Nazanin"/>
        <charset val="178"/>
      </rPr>
      <t>زمان عمل جراحی گزارش شده توسط جراح به علاوه پانزده دقیقه قبل و پانزده دقیقه بعد از عمل جراحی</t>
    </r>
    <r>
      <rPr>
        <sz val="14"/>
        <color rgb="FF000000"/>
        <rFont val="Calibri"/>
        <family val="2"/>
        <charset val="1"/>
      </rPr>
      <t>)</t>
    </r>
  </si>
  <si>
    <t>ردیف</t>
  </si>
  <si>
    <t xml:space="preserve">کد </t>
  </si>
  <si>
    <t>شرح خدمت</t>
  </si>
  <si>
    <r>
      <rPr>
        <sz val="12"/>
        <color rgb="FF000000"/>
        <rFont val="B Traffic"/>
        <charset val="178"/>
      </rPr>
      <t>پایش و ارزیابی بیمار شامل</t>
    </r>
    <r>
      <rPr>
        <sz val="12"/>
        <color rgb="FF000000"/>
        <rFont val="Calibri"/>
        <family val="2"/>
        <charset val="1"/>
      </rPr>
      <t xml:space="preserve">: </t>
    </r>
    <r>
      <rPr>
        <sz val="12"/>
        <color rgb="FF000000"/>
        <rFont val="B Traffic"/>
        <charset val="178"/>
      </rPr>
      <t xml:space="preserve">گرفتن فشارخون و کنترل علائم حیاتی شامل پالس اکسیمتری برای اشباع اکسیژن، غیرتهاجمی؛ </t>
    </r>
    <r>
      <rPr>
        <sz val="12"/>
        <color rgb="FF000000"/>
        <rFont val="Calibri"/>
        <family val="2"/>
        <charset val="1"/>
      </rPr>
      <t>(</t>
    </r>
    <r>
      <rPr>
        <sz val="12"/>
        <color rgb="FF000000"/>
        <rFont val="B Traffic"/>
        <charset val="178"/>
      </rPr>
      <t>یک یا چند بار در یک بار مراجعه</t>
    </r>
    <r>
      <rPr>
        <sz val="12"/>
        <color rgb="FF000000"/>
        <rFont val="Calibri"/>
        <family val="2"/>
        <charset val="1"/>
      </rPr>
      <t xml:space="preserve">) </t>
    </r>
    <r>
      <rPr>
        <sz val="12"/>
        <color rgb="FF000000"/>
        <rFont val="B Traffic"/>
        <charset val="178"/>
      </rPr>
      <t xml:space="preserve">یا حضور در بالین بیمار </t>
    </r>
    <r>
      <rPr>
        <sz val="12"/>
        <color rgb="FF000000"/>
        <rFont val="Calibri"/>
        <family val="2"/>
        <charset val="1"/>
      </rPr>
      <t xml:space="preserve">/ </t>
    </r>
    <r>
      <rPr>
        <sz val="12"/>
        <color rgb="FF000000"/>
        <rFont val="B Traffic"/>
        <charset val="178"/>
      </rPr>
      <t>مددجو در مواقع انتقال از بیمارستان و مراکز درمانی به منزل و بالعکس</t>
    </r>
    <r>
      <rPr>
        <sz val="12"/>
        <color rgb="FF000000"/>
        <rFont val="Calibri"/>
        <family val="2"/>
        <charset val="1"/>
      </rPr>
      <t xml:space="preserve">. </t>
    </r>
    <r>
      <rPr>
        <sz val="12"/>
        <color rgb="FF000000"/>
        <rFont val="B Traffic"/>
        <charset val="178"/>
      </rPr>
      <t>این کد در هر شبانه روز یک بار قابل محاسبه و پرداخت است</t>
    </r>
    <r>
      <rPr>
        <sz val="12"/>
        <color rgb="FF000000"/>
        <rFont val="Calibri"/>
        <family val="2"/>
        <charset val="1"/>
      </rPr>
      <t>.</t>
    </r>
  </si>
  <si>
    <r>
      <rPr>
        <sz val="12"/>
        <color rgb="FF000000"/>
        <rFont val="B Traffic"/>
        <charset val="178"/>
      </rPr>
      <t>کنترل علائم حیاتی مجدد. 
این کد همزمان با  کد (</t>
    </r>
    <r>
      <rPr>
        <sz val="12"/>
        <color rgb="FF000000"/>
        <rFont val="Calibri"/>
        <family val="2"/>
        <charset val="1"/>
      </rPr>
      <t>960010)  قابل محاسبه و اخذ نمی‌باشد.</t>
    </r>
  </si>
  <si>
    <r>
      <rPr>
        <sz val="12"/>
        <color theme="1"/>
        <rFont val="B Traffic"/>
        <charset val="178"/>
      </rPr>
      <t xml:space="preserve">انجام </t>
    </r>
    <r>
      <rPr>
        <sz val="12"/>
        <color theme="1"/>
        <rFont val="Calibri"/>
        <family val="2"/>
        <charset val="1"/>
      </rPr>
      <t xml:space="preserve">(ECG) </t>
    </r>
    <r>
      <rPr>
        <sz val="12"/>
        <color theme="1"/>
        <rFont val="B Traffic"/>
        <charset val="178"/>
      </rPr>
      <t>برای بیمار</t>
    </r>
  </si>
  <si>
    <r>
      <rPr>
        <sz val="12"/>
        <color rgb="FF000000"/>
        <rFont val="B Traffic"/>
        <charset val="178"/>
      </rPr>
      <t xml:space="preserve">کشیدن بخیه تا </t>
    </r>
    <r>
      <rPr>
        <sz val="12"/>
        <color rgb="FF000000"/>
        <rFont val="Calibri"/>
        <family val="2"/>
        <charset val="1"/>
      </rPr>
      <t xml:space="preserve">(10) </t>
    </r>
    <r>
      <rPr>
        <sz val="12"/>
        <color rgb="FF000000"/>
        <rFont val="B Traffic"/>
        <charset val="178"/>
      </rPr>
      <t xml:space="preserve">گره </t>
    </r>
  </si>
  <si>
    <r>
      <rPr>
        <sz val="12"/>
        <color rgb="FF000000"/>
        <rFont val="B Traffic"/>
        <charset val="178"/>
      </rPr>
      <t xml:space="preserve">کشیدن بخیه بیش از </t>
    </r>
    <r>
      <rPr>
        <sz val="12"/>
        <color rgb="FF000000"/>
        <rFont val="Calibri"/>
        <family val="2"/>
        <charset val="1"/>
      </rPr>
      <t xml:space="preserve">(10) </t>
    </r>
    <r>
      <rPr>
        <sz val="12"/>
        <color rgb="FF000000"/>
        <rFont val="B Traffic"/>
        <charset val="178"/>
      </rPr>
      <t>گره</t>
    </r>
  </si>
  <si>
    <r>
      <rPr>
        <sz val="12"/>
        <color rgb="FF000000"/>
        <rFont val="B Traffic"/>
        <charset val="178"/>
      </rPr>
      <t xml:space="preserve">تعویض پانسمان تا </t>
    </r>
    <r>
      <rPr>
        <sz val="12"/>
        <color rgb="FF000000"/>
        <rFont val="Calibri"/>
        <family val="2"/>
        <charset val="1"/>
      </rPr>
      <t xml:space="preserve">(20) </t>
    </r>
    <r>
      <rPr>
        <sz val="12"/>
        <color rgb="FF000000"/>
        <rFont val="B Traffic"/>
        <charset val="178"/>
      </rPr>
      <t>سانتی‌متر</t>
    </r>
  </si>
  <si>
    <r>
      <rPr>
        <sz val="12"/>
        <color rgb="FF000000"/>
        <rFont val="B Traffic"/>
        <charset val="178"/>
      </rPr>
      <t xml:space="preserve">تعویض پانسمان بیش از </t>
    </r>
    <r>
      <rPr>
        <sz val="12"/>
        <color rgb="FF000000"/>
        <rFont val="Calibri"/>
        <family val="2"/>
        <charset val="1"/>
      </rPr>
      <t xml:space="preserve">(20) </t>
    </r>
    <r>
      <rPr>
        <sz val="12"/>
        <color rgb="FF000000"/>
        <rFont val="B Traffic"/>
        <charset val="178"/>
      </rPr>
      <t xml:space="preserve">سانتی‌متر </t>
    </r>
  </si>
  <si>
    <r>
      <rPr>
        <sz val="12"/>
        <color rgb="FF000000"/>
        <rFont val="B Traffic"/>
        <charset val="178"/>
      </rPr>
      <t xml:space="preserve">پانسمان یا تعویض پانسمان در بیماران دارای زخم بستر سطح سه برای یک ناحیه </t>
    </r>
    <r>
      <rPr>
        <sz val="12"/>
        <color rgb="FF000000"/>
        <rFont val="Calibri"/>
        <family val="2"/>
        <charset val="1"/>
      </rPr>
      <t>(</t>
    </r>
    <r>
      <rPr>
        <sz val="12"/>
        <color rgb="FF000000"/>
        <rFont val="B Traffic"/>
        <charset val="178"/>
      </rPr>
      <t>در صورت نیاز به جراحی در صلاحیت انجام توسط پرستار نمی‌باشد</t>
    </r>
    <r>
      <rPr>
        <sz val="12"/>
        <color rgb="FF000000"/>
        <rFont val="Calibri"/>
        <family val="2"/>
        <charset val="1"/>
      </rPr>
      <t>)</t>
    </r>
  </si>
  <si>
    <r>
      <rPr>
        <sz val="12"/>
        <color rgb="FF000000"/>
        <rFont val="B Traffic"/>
        <charset val="178"/>
      </rPr>
      <t xml:space="preserve">پانسمان یا تعویض پانسمان در بیماران دارای زخم بستر سطح سه به ازای هر ناحیه اضافه </t>
    </r>
    <r>
      <rPr>
        <sz val="12"/>
        <color rgb="FF000000"/>
        <rFont val="Calibri"/>
        <family val="2"/>
        <charset val="1"/>
      </rPr>
      <t>(</t>
    </r>
    <r>
      <rPr>
        <sz val="12"/>
        <color rgb="FF000000"/>
        <rFont val="B Traffic"/>
        <charset val="178"/>
      </rPr>
      <t>در صورت نیاز به جراحی در صلاحیت انجام توسط  پرستار نمی‌باشد</t>
    </r>
    <r>
      <rPr>
        <sz val="12"/>
        <color rgb="FF000000"/>
        <rFont val="Calibri"/>
        <family val="2"/>
        <charset val="1"/>
      </rPr>
      <t>)</t>
    </r>
  </si>
  <si>
    <r>
      <rPr>
        <sz val="12"/>
        <color theme="1"/>
        <rFont val="B Traffic"/>
        <charset val="178"/>
      </rPr>
      <t xml:space="preserve">پانسمان در موارد سوختگی درجه دو </t>
    </r>
    <r>
      <rPr>
        <sz val="12"/>
        <color theme="1"/>
        <rFont val="Calibri"/>
        <family val="2"/>
        <charset val="1"/>
      </rPr>
      <t>(</t>
    </r>
    <r>
      <rPr>
        <sz val="12"/>
        <color theme="1"/>
        <rFont val="B Traffic"/>
        <charset val="178"/>
      </rPr>
      <t xml:space="preserve">تا بیست و پنج درصد </t>
    </r>
    <r>
      <rPr>
        <sz val="12"/>
        <color theme="1"/>
        <rFont val="Calibri"/>
        <family val="2"/>
        <charset val="1"/>
      </rPr>
      <t xml:space="preserve">(25%) </t>
    </r>
    <r>
      <rPr>
        <sz val="12"/>
        <color theme="1"/>
        <rFont val="B Traffic"/>
        <charset val="178"/>
      </rPr>
      <t>سوختگی</t>
    </r>
    <r>
      <rPr>
        <sz val="12"/>
        <color theme="1"/>
        <rFont val="Calibri"/>
        <family val="2"/>
        <charset val="1"/>
      </rPr>
      <t>)</t>
    </r>
  </si>
  <si>
    <r>
      <rPr>
        <sz val="12"/>
        <color theme="1"/>
        <rFont val="B Traffic"/>
        <charset val="178"/>
      </rPr>
      <t xml:space="preserve">پانسمان زخم پاي ديابتي سطح </t>
    </r>
    <r>
      <rPr>
        <sz val="12"/>
        <color theme="1"/>
        <rFont val="Calibri"/>
        <family val="2"/>
        <charset val="1"/>
      </rPr>
      <t>1 (</t>
    </r>
    <r>
      <rPr>
        <sz val="12"/>
        <color theme="1"/>
        <rFont val="B Traffic"/>
        <charset val="178"/>
      </rPr>
      <t>درجه بندی زخم با تائید پزشک معالج می‌باشد</t>
    </r>
    <r>
      <rPr>
        <sz val="12"/>
        <color theme="1"/>
        <rFont val="Calibri"/>
        <family val="2"/>
        <charset val="1"/>
      </rPr>
      <t>.)</t>
    </r>
  </si>
  <si>
    <r>
      <rPr>
        <sz val="12"/>
        <color theme="1"/>
        <rFont val="B Traffic"/>
        <charset val="178"/>
      </rPr>
      <t xml:space="preserve">پانسمان زخم پاي ديابتي سطح </t>
    </r>
    <r>
      <rPr>
        <sz val="12"/>
        <color theme="1"/>
        <rFont val="Calibri"/>
        <family val="2"/>
        <charset val="1"/>
      </rPr>
      <t>2 (</t>
    </r>
    <r>
      <rPr>
        <sz val="12"/>
        <color theme="1"/>
        <rFont val="B Traffic"/>
        <charset val="178"/>
      </rPr>
      <t>درجه بندی زخم با تائید پزشک معالج می‌باشد</t>
    </r>
    <r>
      <rPr>
        <sz val="12"/>
        <color theme="1"/>
        <rFont val="Calibri"/>
        <family val="2"/>
        <charset val="1"/>
      </rPr>
      <t>.)</t>
    </r>
  </si>
  <si>
    <r>
      <rPr>
        <sz val="12"/>
        <color theme="1"/>
        <rFont val="B Traffic"/>
        <charset val="178"/>
      </rPr>
      <t xml:space="preserve">پانسمان زخم پاي ديابتي سطح </t>
    </r>
    <r>
      <rPr>
        <sz val="12"/>
        <color theme="1"/>
        <rFont val="Calibri"/>
        <family val="2"/>
        <charset val="1"/>
      </rPr>
      <t>3 (</t>
    </r>
    <r>
      <rPr>
        <sz val="12"/>
        <color theme="1"/>
        <rFont val="B Traffic"/>
        <charset val="178"/>
      </rPr>
      <t>درجه بندی زخم با تائید پزشک معالج می‌باشد</t>
    </r>
    <r>
      <rPr>
        <sz val="12"/>
        <color theme="1"/>
        <rFont val="Calibri"/>
        <family val="2"/>
        <charset val="1"/>
      </rPr>
      <t>.)</t>
    </r>
  </si>
  <si>
    <r>
      <rPr>
        <sz val="12"/>
        <color rgb="FF000000"/>
        <rFont val="B Traffic"/>
        <charset val="178"/>
      </rPr>
      <t xml:space="preserve"> دبریدمان سطحی و پانسمان زخم بستر سطح </t>
    </r>
    <r>
      <rPr>
        <sz val="12"/>
        <color rgb="FF000000"/>
        <rFont val="Calibri"/>
        <family val="2"/>
        <charset val="1"/>
      </rPr>
      <t xml:space="preserve">2 </t>
    </r>
    <r>
      <rPr>
        <sz val="12"/>
        <color rgb="FF000000"/>
        <rFont val="B Traffic"/>
        <charset val="178"/>
      </rPr>
      <t>برای یک ناحیه</t>
    </r>
  </si>
  <si>
    <r>
      <rPr>
        <sz val="12"/>
        <color rgb="FF000000"/>
        <rFont val="B Traffic"/>
        <charset val="178"/>
      </rPr>
      <t xml:space="preserve"> دبریدمان سطحی و پانسمان زخم بستر سطح </t>
    </r>
    <r>
      <rPr>
        <sz val="12"/>
        <color rgb="FF000000"/>
        <rFont val="Calibri"/>
        <family val="2"/>
        <charset val="1"/>
      </rPr>
      <t xml:space="preserve">2 </t>
    </r>
    <r>
      <rPr>
        <sz val="12"/>
        <color rgb="FF000000"/>
        <rFont val="B Traffic"/>
        <charset val="178"/>
      </rPr>
      <t>به ازای هر ناحیه اضافه</t>
    </r>
  </si>
  <si>
    <r>
      <rPr>
        <sz val="12"/>
        <color rgb="FF000000"/>
        <rFont val="B Traffic"/>
        <charset val="178"/>
      </rPr>
      <t xml:space="preserve"> دبریدمان سطحی و پانسمان زخم بستر سطح </t>
    </r>
    <r>
      <rPr>
        <sz val="12"/>
        <color rgb="FF000000"/>
        <rFont val="Calibri"/>
        <family val="2"/>
        <charset val="1"/>
      </rPr>
      <t xml:space="preserve">3 </t>
    </r>
    <r>
      <rPr>
        <sz val="12"/>
        <color rgb="FF000000"/>
        <rFont val="B Traffic"/>
        <charset val="178"/>
      </rPr>
      <t xml:space="preserve">برای یک ناحیه </t>
    </r>
    <r>
      <rPr>
        <sz val="12"/>
        <color rgb="FF000000"/>
        <rFont val="Calibri"/>
        <family val="2"/>
        <charset val="1"/>
      </rPr>
      <t>(</t>
    </r>
    <r>
      <rPr>
        <sz val="12"/>
        <color rgb="FF000000"/>
        <rFont val="B Traffic"/>
        <charset val="178"/>
      </rPr>
      <t>در صورت نیاز به جراحی در صلاحیت انجام توسط پرستار نمی‌باشد</t>
    </r>
    <r>
      <rPr>
        <sz val="12"/>
        <color rgb="FF000000"/>
        <rFont val="Calibri"/>
        <family val="2"/>
        <charset val="1"/>
      </rPr>
      <t>)</t>
    </r>
  </si>
  <si>
    <r>
      <rPr>
        <sz val="12"/>
        <color rgb="FF000000"/>
        <rFont val="B Traffic"/>
        <charset val="178"/>
      </rPr>
      <t xml:space="preserve"> دبریدمان سطحی و پانسمان زخم بستر سطح </t>
    </r>
    <r>
      <rPr>
        <sz val="12"/>
        <color rgb="FF000000"/>
        <rFont val="Calibri"/>
        <family val="2"/>
        <charset val="1"/>
      </rPr>
      <t xml:space="preserve">3 </t>
    </r>
    <r>
      <rPr>
        <sz val="12"/>
        <color rgb="FF000000"/>
        <rFont val="B Traffic"/>
        <charset val="178"/>
      </rPr>
      <t xml:space="preserve">به ازای هر ناحیه اضافه </t>
    </r>
    <r>
      <rPr>
        <sz val="12"/>
        <color rgb="FF000000"/>
        <rFont val="Calibri"/>
        <family val="2"/>
        <charset val="1"/>
      </rPr>
      <t>(</t>
    </r>
    <r>
      <rPr>
        <sz val="12"/>
        <color rgb="FF000000"/>
        <rFont val="B Traffic"/>
        <charset val="178"/>
      </rPr>
      <t>در صورت نیاز به جراحی در صلاحیت انجام توسط  پرستار نمی‌باشد</t>
    </r>
    <r>
      <rPr>
        <sz val="12"/>
        <color rgb="FF000000"/>
        <rFont val="Calibri"/>
        <family val="2"/>
        <charset val="1"/>
      </rPr>
      <t>)</t>
    </r>
  </si>
  <si>
    <r>
      <rPr>
        <sz val="12"/>
        <color theme="1"/>
        <rFont val="B Traffic"/>
        <charset val="178"/>
      </rPr>
      <t xml:space="preserve">کوتاه کردن </t>
    </r>
    <r>
      <rPr>
        <sz val="12"/>
        <color theme="1"/>
        <rFont val="Calibri"/>
        <family val="2"/>
        <charset val="1"/>
      </rPr>
      <t xml:space="preserve">(trimming) </t>
    </r>
    <r>
      <rPr>
        <sz val="12"/>
        <color theme="1"/>
        <rFont val="B Traffic"/>
        <charset val="178"/>
      </rPr>
      <t xml:space="preserve">ناخن دیستروفیک برای اهداف درمانی </t>
    </r>
    <r>
      <rPr>
        <sz val="12"/>
        <color theme="1"/>
        <rFont val="Calibri"/>
        <family val="2"/>
        <charset val="1"/>
      </rPr>
      <t>(</t>
    </r>
    <r>
      <rPr>
        <sz val="12"/>
        <color theme="1"/>
        <rFont val="B Traffic"/>
        <charset val="178"/>
      </rPr>
      <t xml:space="preserve">مانند بیمار </t>
    </r>
    <r>
      <rPr>
        <sz val="12"/>
        <color theme="1"/>
        <rFont val="Calibri"/>
        <family val="2"/>
        <charset val="1"/>
      </rPr>
      <t xml:space="preserve">/ </t>
    </r>
    <r>
      <rPr>
        <sz val="12"/>
        <color theme="1"/>
        <rFont val="B Traffic"/>
        <charset val="178"/>
      </rPr>
      <t>مددجویان دیابتیک</t>
    </r>
    <r>
      <rPr>
        <sz val="12"/>
        <color theme="1"/>
        <rFont val="Calibri"/>
        <family val="2"/>
        <charset val="1"/>
      </rPr>
      <t>)</t>
    </r>
    <r>
      <rPr>
        <sz val="12"/>
        <color theme="1"/>
        <rFont val="B Traffic"/>
        <charset val="178"/>
      </rPr>
      <t xml:space="preserve">؛ هر تعداد </t>
    </r>
  </si>
  <si>
    <r>
      <rPr>
        <sz val="12"/>
        <color theme="1"/>
        <rFont val="B Traffic"/>
        <charset val="178"/>
      </rPr>
      <t xml:space="preserve">مراقبت از استوما </t>
    </r>
    <r>
      <rPr>
        <sz val="12"/>
        <color theme="1"/>
        <rFont val="Calibri"/>
        <family val="2"/>
        <charset val="1"/>
      </rPr>
      <t>(</t>
    </r>
    <r>
      <rPr>
        <sz val="12"/>
        <color theme="1"/>
        <rFont val="B Traffic"/>
        <charset val="178"/>
      </rPr>
      <t>کیسه گذاری، شستشو، پانسمان و تعویض</t>
    </r>
    <r>
      <rPr>
        <sz val="12"/>
        <color theme="1"/>
        <rFont val="Calibri"/>
        <family val="2"/>
        <charset val="1"/>
      </rPr>
      <t>)</t>
    </r>
  </si>
  <si>
    <r>
      <rPr>
        <sz val="12"/>
        <color rgb="FF000000"/>
        <rFont val="B Traffic"/>
        <charset val="178"/>
      </rPr>
      <t xml:space="preserve">تعویض کاتتر یا سوند مثانه </t>
    </r>
    <r>
      <rPr>
        <sz val="12"/>
        <color rgb="FF000000"/>
        <rFont val="Calibri"/>
        <family val="2"/>
        <charset val="1"/>
      </rPr>
      <t>(Foley) (</t>
    </r>
    <r>
      <rPr>
        <sz val="12"/>
        <color rgb="FF000000"/>
        <rFont val="B Traffic"/>
        <charset val="178"/>
      </rPr>
      <t>شامل هزینه‌های مصرفی، سوند فولی و ست ارائه خدمت</t>
    </r>
    <r>
      <rPr>
        <sz val="12"/>
        <color rgb="FF000000"/>
        <rFont val="Calibri"/>
        <family val="2"/>
        <charset val="1"/>
      </rPr>
      <t>)</t>
    </r>
  </si>
  <si>
    <r>
      <rPr>
        <sz val="12"/>
        <color rgb="FF000000"/>
        <rFont val="B Traffic"/>
        <charset val="178"/>
      </rPr>
      <t xml:space="preserve">گذاشتن کاندوم شیت </t>
    </r>
    <r>
      <rPr>
        <sz val="12"/>
        <color rgb="FF000000"/>
        <rFont val="Calibri"/>
        <family val="2"/>
        <charset val="1"/>
      </rPr>
      <t>(</t>
    </r>
    <r>
      <rPr>
        <sz val="12"/>
        <color rgb="FF000000"/>
        <rFont val="B Traffic"/>
        <charset val="178"/>
      </rPr>
      <t>کاندوم سوند</t>
    </r>
    <r>
      <rPr>
        <sz val="12"/>
        <color rgb="FF000000"/>
        <rFont val="Calibri"/>
        <family val="2"/>
        <charset val="1"/>
      </rPr>
      <t>)</t>
    </r>
  </si>
  <si>
    <r>
      <rPr>
        <sz val="12"/>
        <color theme="1"/>
        <rFont val="B Traffic"/>
        <charset val="178"/>
      </rPr>
      <t xml:space="preserve">خون‌گیری وریدی یک یا چند بار مثل تست تحمل گلوکز با دستور پزشک
</t>
    </r>
    <r>
      <rPr>
        <sz val="12"/>
        <color theme="1"/>
        <rFont val="Calibri"/>
        <family val="2"/>
        <charset val="1"/>
      </rPr>
      <t>1. این کد برای خونگیری وریدی، توسط آزمایشگاه‌های تشخیصی طبی نیز قابل گزارش و اخذ می‌باشد. 
2. برای خونگیری وریدی، مراکز مراقبت پرستاری در منزل در صورتی‌که با یک آزمایشگاه تشخیصی و طبی، برای انجام خدمت قرارداد داشته باشند؛ می‌توانند از این کد استفاده کنند.</t>
    </r>
  </si>
  <si>
    <r>
      <rPr>
        <sz val="12"/>
        <color rgb="FF000000"/>
        <rFont val="B Traffic"/>
        <charset val="178"/>
      </rPr>
      <t xml:space="preserve">انجام همودیالیز توسط پرستار دوره دیده </t>
    </r>
    <r>
      <rPr>
        <sz val="12"/>
        <color rgb="FF000000"/>
        <rFont val="Calibri"/>
        <family val="2"/>
        <charset val="1"/>
      </rPr>
      <t>(</t>
    </r>
    <r>
      <rPr>
        <sz val="12"/>
        <color rgb="FF000000"/>
        <rFont val="B Traffic"/>
        <charset val="178"/>
      </rPr>
      <t>بر اساس دوره مورد تأیید وزارت بهداشت، درمان و آموزش پزشکی</t>
    </r>
    <r>
      <rPr>
        <sz val="12"/>
        <color rgb="FF000000"/>
        <rFont val="Calibri"/>
        <family val="2"/>
        <charset val="1"/>
      </rPr>
      <t xml:space="preserve">) </t>
    </r>
  </si>
  <si>
    <r>
      <rPr>
        <sz val="12"/>
        <color rgb="FF000000"/>
        <rFont val="B Traffic"/>
        <charset val="178"/>
      </rPr>
      <t xml:space="preserve">گذاشتن یا تعویض لوله بینی – معده ای </t>
    </r>
    <r>
      <rPr>
        <sz val="12"/>
        <color rgb="FF000000"/>
        <rFont val="Calibri"/>
        <family val="2"/>
        <charset val="1"/>
      </rPr>
      <t xml:space="preserve">(NGT) </t>
    </r>
    <r>
      <rPr>
        <sz val="12"/>
        <color rgb="FF000000"/>
        <rFont val="B Traffic"/>
        <charset val="178"/>
      </rPr>
      <t>با دستور پزشک</t>
    </r>
  </si>
  <si>
    <r>
      <rPr>
        <sz val="12"/>
        <color rgb="FF000000"/>
        <rFont val="B Traffic"/>
        <charset val="178"/>
      </rPr>
      <t>حمام بیمار</t>
    </r>
    <r>
      <rPr>
        <sz val="12"/>
        <color rgb="FF000000"/>
        <rFont val="Calibri"/>
        <family val="2"/>
        <charset val="1"/>
      </rPr>
      <t>/</t>
    </r>
    <r>
      <rPr>
        <sz val="12"/>
        <color rgb="FF000000"/>
        <rFont val="B Traffic"/>
        <charset val="178"/>
      </rPr>
      <t>مددجو در منزل</t>
    </r>
  </si>
  <si>
    <r>
      <rPr>
        <sz val="12"/>
        <color rgb="FF000000"/>
        <rFont val="B Traffic"/>
        <charset val="178"/>
      </rPr>
      <t>مراقبت حرفه‌ای پرستاری به ازای هر ساعت برای بیمار/ مددجو عادی (شامل کلیه خدمات پرستاری از جمله کنترل علائم حیاتی، ویزیت، تزریقات، پانسمان و ...) برای شیفت کاری بالاتر از (</t>
    </r>
    <r>
      <rPr>
        <sz val="12"/>
        <color rgb="FF000000"/>
        <rFont val="Calibri"/>
        <family val="2"/>
        <charset val="1"/>
      </rPr>
      <t>6) ساعت.
درصورتی‌که زمان ارائه خدمات کمتر از (6) ساعت باشد به ازای هر خدمت محاسبه می‌گردد. (هیچ تعرفه دیگری علاوه بر این تعرفه قابل اخذ و محاسبه نمی‌باشد. هزینه ایاب و ذهاب به‌صورت جداگانه قابل محاسبه نمی‌باشد)</t>
    </r>
  </si>
  <si>
    <r>
      <rPr>
        <sz val="12"/>
        <color rgb="FF000000"/>
        <rFont val="B Traffic"/>
        <charset val="178"/>
      </rPr>
      <t>مراقبت حرفه‌ای پرستاری به ازای هر ساعت برای بیمار/ مددجو عادی، سالمند با محدودیت حرکتی و ناتوانی در انجام فعالیت‌های شخصی (شامل کلیه خدمات پرستاری از جمله کنترل علائم حیاتی، ویزیت، تزریقات، پانسمان و ...) برای شیفت کاری بالاتر از (</t>
    </r>
    <r>
      <rPr>
        <sz val="12"/>
        <color rgb="FF000000"/>
        <rFont val="Calibri"/>
        <family val="2"/>
        <charset val="1"/>
      </rPr>
      <t xml:space="preserve">6) ساعت.
</t>
    </r>
    <r>
      <rPr>
        <sz val="12"/>
        <color rgb="FF000000"/>
        <rFont val="B Traffic"/>
        <charset val="178"/>
      </rPr>
      <t>درصورتی‌که زمان ارائه خدمات کمتر از (</t>
    </r>
    <r>
      <rPr>
        <sz val="12"/>
        <color rgb="FF000000"/>
        <rFont val="Calibri"/>
        <family val="2"/>
        <charset val="1"/>
      </rPr>
      <t>6) ساعت باشد به ازای هر خدمت محاسبه می‌گردد. (هیچ تعرفه دیگری علاوه بر این تعرفه قابل اخذ و محاسبه نمی‌باشد. هزینه ایاب و ذهاب به‌صورت جداگانه قابل محاسبه نمی‌باشد)</t>
    </r>
  </si>
  <si>
    <r>
      <rPr>
        <sz val="12"/>
        <color rgb="FF000000"/>
        <rFont val="B Traffic"/>
        <charset val="178"/>
      </rPr>
      <t>مراقبت حرفه‌ای پرستاری به ازای هر ساعت برای بیمار/ مددجو نیازمند مراقبت ویژه قلبی-ریوی (شامل کلیه خدمات پرستاری از جمله کنترل علائم حیاتی، ویزیت، تزریقات، پانسمان و ...) برای شیفت کاری بالاتر از (</t>
    </r>
    <r>
      <rPr>
        <sz val="12"/>
        <color rgb="FF000000"/>
        <rFont val="Calibri"/>
        <family val="2"/>
        <charset val="1"/>
      </rPr>
      <t xml:space="preserve">6) ساعت.
</t>
    </r>
    <r>
      <rPr>
        <sz val="12"/>
        <color rgb="FF000000"/>
        <rFont val="B Traffic"/>
        <charset val="178"/>
      </rPr>
      <t>درصورتی‌که زمان ارائه خدمات کمتر از (</t>
    </r>
    <r>
      <rPr>
        <sz val="12"/>
        <color rgb="FF000000"/>
        <rFont val="Calibri"/>
        <family val="2"/>
        <charset val="1"/>
      </rPr>
      <t>6) ساعت باشد به ازای هر خدمت محاسبه می‌گردد. (هیچ تعرفه دیگری علاوه بر این تعرفه قابل اخذ و محاسبه نمی‌باشد. هزینه ایاب و ذهاب به‌صورت جداگانه قابل محاسبه نمی‌باشد)</t>
    </r>
  </si>
  <si>
    <r>
      <rPr>
        <sz val="12"/>
        <color theme="1"/>
        <rFont val="B Traffic"/>
        <charset val="178"/>
      </rPr>
      <t>مراقبت حرفه‌ای رو</t>
    </r>
    <r>
      <rPr>
        <sz val="12"/>
        <color rgb="FF000000"/>
        <rFont val="B Traffic"/>
        <charset val="178"/>
      </rPr>
      <t>ان پرستاری به ازای هر ساعت برای بیمار/ مددجو اوتیسم، آلزایمر و ... (شامل کلیه خدمات روان پرستاری از جمله  ارائه مراقبت های پرستاری، بررسی وضعیت روانی , وضعیت جسمی مدد جو، فعالیتهای روزمره و ...) برای شیفت کاری بالاتر از (</t>
    </r>
    <r>
      <rPr>
        <sz val="12"/>
        <color rgb="FF000000"/>
        <rFont val="Calibri"/>
        <family val="2"/>
        <charset val="1"/>
      </rPr>
      <t xml:space="preserve">6) ساعت.
</t>
    </r>
    <r>
      <rPr>
        <sz val="12"/>
        <color rgb="FF000000"/>
        <rFont val="B Traffic"/>
        <charset val="178"/>
      </rPr>
      <t>درصورتی‌که زمان ارائه خدمات کمتر از (</t>
    </r>
    <r>
      <rPr>
        <sz val="12"/>
        <color rgb="FF000000"/>
        <rFont val="Calibri"/>
        <family val="2"/>
        <charset val="1"/>
      </rPr>
      <t xml:space="preserve">6) ساعت باشد به ازای هر خدمت محاسبه می‌گردد. (هیچ تعرفه دیگری علاوه بر این تعرفه قابل اخذ و محاسبه نمی‌باشد. هزینه ایاب و ذهاب به‌صورت جداگانه قابل محاسبه نمی‌باشد)
(کلیه خدمات مراقبتی مشمول کدهای (960220) و (960225)  در این کد لحاظ شده است و لذا هیچ کد دیگری علاوه بر این کد  قابل  محاسبه و اخذ نمی‌باشد). 
</t>
    </r>
    <r>
      <rPr>
        <sz val="12"/>
        <color rgb="FF000000"/>
        <rFont val="B Traffic"/>
        <charset val="178"/>
      </rPr>
      <t>این کد با تشخیص روانپزشک قابل ارائه می‌باشد.</t>
    </r>
  </si>
  <si>
    <r>
      <rPr>
        <sz val="12"/>
        <color rgb="FF000000"/>
        <rFont val="B Traffic"/>
        <charset val="178"/>
      </rPr>
      <t xml:space="preserve">در صورت ارائه این خدمات </t>
    </r>
    <r>
      <rPr>
        <sz val="12"/>
        <color rgb="FF000000"/>
        <rFont val="Calibri"/>
        <family val="2"/>
        <charset val="1"/>
      </rPr>
      <t>(</t>
    </r>
    <r>
      <rPr>
        <sz val="12"/>
        <color rgb="FF000000"/>
        <rFont val="B Traffic"/>
        <charset val="178"/>
      </rPr>
      <t xml:space="preserve">کدهای </t>
    </r>
    <r>
      <rPr>
        <sz val="12"/>
        <color rgb="FF000000"/>
        <rFont val="Calibri"/>
        <family val="2"/>
        <charset val="1"/>
      </rPr>
      <t xml:space="preserve">(960220) </t>
    </r>
    <r>
      <rPr>
        <sz val="12"/>
        <color rgb="FF000000"/>
        <rFont val="B Traffic"/>
        <charset val="178"/>
      </rPr>
      <t xml:space="preserve">الی </t>
    </r>
    <r>
      <rPr>
        <sz val="12"/>
        <color rgb="FF000000"/>
        <rFont val="Calibri"/>
        <family val="2"/>
        <charset val="1"/>
      </rPr>
      <t>(960235))</t>
    </r>
    <r>
      <rPr>
        <sz val="12"/>
        <color rgb="FF000000"/>
        <rFont val="B Traffic"/>
        <charset val="178"/>
      </rPr>
      <t xml:space="preserve">، مطابق شرح وظایف مصوب وزارت بهداشت توسط بهیار، </t>
    </r>
    <r>
      <rPr>
        <sz val="12"/>
        <color rgb="FF000000"/>
        <rFont val="Calibri"/>
        <family val="2"/>
        <charset val="1"/>
      </rPr>
      <t xml:space="preserve">70 </t>
    </r>
    <r>
      <rPr>
        <sz val="12"/>
        <color rgb="FF000000"/>
        <rFont val="B Traffic"/>
        <charset val="178"/>
      </rPr>
      <t>درصد تعرفه‌های مذکور قابل محاسبه است</t>
    </r>
    <r>
      <rPr>
        <sz val="12"/>
        <color rgb="FF000000"/>
        <rFont val="Calibri"/>
        <family val="2"/>
        <charset val="1"/>
      </rPr>
      <t>.</t>
    </r>
  </si>
  <si>
    <r>
      <rPr>
        <sz val="12"/>
        <color rgb="FF000000"/>
        <rFont val="B Traffic"/>
        <charset val="178"/>
      </rPr>
      <t xml:space="preserve">مراقبت‌های اولیه پرستاری توسط کمک پرستار به ازای هر ساعت </t>
    </r>
    <r>
      <rPr>
        <sz val="12"/>
        <color rgb="FF000000"/>
        <rFont val="Calibri"/>
        <family val="2"/>
        <charset val="1"/>
      </rPr>
      <t>(</t>
    </r>
    <r>
      <rPr>
        <sz val="12"/>
        <color rgb="FF000000"/>
        <rFont val="B Traffic"/>
        <charset val="178"/>
      </rPr>
      <t>شامل نگهداری، خدمات بهداشتی و نظافتی بیمار</t>
    </r>
    <r>
      <rPr>
        <sz val="12"/>
        <color rgb="FF000000"/>
        <rFont val="Calibri"/>
        <family val="2"/>
        <charset val="1"/>
      </rPr>
      <t xml:space="preserve">/ </t>
    </r>
    <r>
      <rPr>
        <sz val="12"/>
        <color rgb="FF000000"/>
        <rFont val="B Traffic"/>
        <charset val="178"/>
      </rPr>
      <t>مددجو، جابجایی، استحمام و رفع نیازهای شخصی مانند غذا خوردن، رفتن به سرویس بهداشتی و سایر موارد طبق شرح وظایف ابلاغی وزارت بهداشت، درمان و آموزش پزشکی</t>
    </r>
    <r>
      <rPr>
        <sz val="12"/>
        <color rgb="FF000000"/>
        <rFont val="Calibri"/>
        <family val="2"/>
        <charset val="1"/>
      </rPr>
      <t>) (</t>
    </r>
    <r>
      <rPr>
        <sz val="12"/>
        <color rgb="FF000000"/>
        <rFont val="B Traffic"/>
        <charset val="178"/>
      </rPr>
      <t>هیچ تعرفه دیگری علاوه بر این تعرفه قابل اخذ و محاسبه نمی‌باشد</t>
    </r>
    <r>
      <rPr>
        <sz val="12"/>
        <color rgb="FF000000"/>
        <rFont val="Calibri"/>
        <family val="2"/>
        <charset val="1"/>
      </rPr>
      <t xml:space="preserve">. </t>
    </r>
    <r>
      <rPr>
        <sz val="12"/>
        <color rgb="FF000000"/>
        <rFont val="B Traffic"/>
        <charset val="178"/>
      </rPr>
      <t>هزینه ایاب و ذهاب به‌صورت جداگانه قابل محاسبه است</t>
    </r>
    <r>
      <rPr>
        <sz val="12"/>
        <color rgb="FF000000"/>
        <rFont val="Calibri"/>
        <family val="2"/>
        <charset val="1"/>
      </rPr>
      <t>)</t>
    </r>
  </si>
  <si>
    <r>
      <rPr>
        <sz val="11"/>
        <color rgb="FF000000"/>
        <rFont val="B Traffic"/>
        <charset val="178"/>
      </rPr>
      <t>درمان نگهدارنده با متادون (</t>
    </r>
    <r>
      <rPr>
        <sz val="12"/>
        <color rgb="FF000000"/>
        <rFont val="Calibri"/>
        <family val="2"/>
        <charset val="1"/>
      </rPr>
      <t>MMT)، (با احتساب هزینه دارو)</t>
    </r>
  </si>
  <si>
    <r>
      <rPr>
        <sz val="11"/>
        <color rgb="FF000000"/>
        <rFont val="B Traffic"/>
        <charset val="178"/>
      </rPr>
      <t>درمان نگهدارنده با تنتور اپيوم (</t>
    </r>
    <r>
      <rPr>
        <sz val="12"/>
        <color rgb="FF000000"/>
        <rFont val="Calibri"/>
        <family val="2"/>
        <charset val="1"/>
      </rPr>
      <t xml:space="preserve">OPT) با روان درمانی (بدون احتساب هزینه دارو) </t>
    </r>
  </si>
  <si>
    <r>
      <rPr>
        <sz val="11"/>
        <color rgb="FF000000"/>
        <rFont val="B Traffic"/>
        <charset val="178"/>
      </rPr>
      <t>درمان نگهدارنده با تنتور اپيوم (</t>
    </r>
    <r>
      <rPr>
        <sz val="12"/>
        <color rgb="FF000000"/>
        <rFont val="Calibri"/>
        <family val="2"/>
        <charset val="1"/>
      </rPr>
      <t xml:space="preserve">OPT) بدون روان درمانی (بدون احتساب هزینه دارو) </t>
    </r>
  </si>
  <si>
    <r>
      <rPr>
        <sz val="11"/>
        <color rgb="FF000000"/>
        <rFont val="B Traffic"/>
        <charset val="178"/>
      </rPr>
      <t xml:space="preserve">درمان </t>
    </r>
    <r>
      <rPr>
        <sz val="12"/>
        <color rgb="FF000000"/>
        <rFont val="Calibri"/>
        <family val="2"/>
        <charset val="1"/>
      </rPr>
      <t>BMT (بدون احتساب هزینه دارو)</t>
    </r>
  </si>
  <si>
    <r>
      <rPr>
        <sz val="11"/>
        <color rgb="FF000000"/>
        <rFont val="B Traffic"/>
        <charset val="178"/>
      </rPr>
      <t xml:space="preserve">سم زدائي با بوپرونورفين </t>
    </r>
    <r>
      <rPr>
        <sz val="11"/>
        <color rgb="FF000000"/>
        <rFont val="Calibri"/>
        <family val="2"/>
        <charset val="1"/>
      </rPr>
      <t>(</t>
    </r>
    <r>
      <rPr>
        <sz val="11"/>
        <color rgb="FF000000"/>
        <rFont val="B Traffic"/>
        <charset val="178"/>
      </rPr>
      <t>بدون احتساب هزینه دارو</t>
    </r>
    <r>
      <rPr>
        <sz val="11"/>
        <color rgb="FF000000"/>
        <rFont val="Calibri"/>
        <family val="2"/>
        <charset val="1"/>
      </rPr>
      <t>)</t>
    </r>
  </si>
  <si>
    <r>
      <rPr>
        <sz val="11"/>
        <color rgb="FF000000"/>
        <rFont val="B Traffic"/>
        <charset val="178"/>
      </rPr>
      <t xml:space="preserve">سم زدائي با كلونيدين  </t>
    </r>
    <r>
      <rPr>
        <sz val="11"/>
        <color rgb="FF000000"/>
        <rFont val="Calibri"/>
        <family val="2"/>
        <charset val="1"/>
      </rPr>
      <t>(</t>
    </r>
    <r>
      <rPr>
        <sz val="11"/>
        <color rgb="FF000000"/>
        <rFont val="B Traffic"/>
        <charset val="178"/>
      </rPr>
      <t>بدون احتساب هزینه دارو</t>
    </r>
    <r>
      <rPr>
        <sz val="11"/>
        <color rgb="FF000000"/>
        <rFont val="Calibri"/>
        <family val="2"/>
        <charset val="1"/>
      </rPr>
      <t>)</t>
    </r>
  </si>
  <si>
    <r>
      <rPr>
        <sz val="11"/>
        <color rgb="FF000000"/>
        <rFont val="B Traffic"/>
        <charset val="178"/>
      </rPr>
      <t xml:space="preserve">درمان نگهدارنده با نالتروكسون </t>
    </r>
    <r>
      <rPr>
        <sz val="11"/>
        <color rgb="FF000000"/>
        <rFont val="Calibri"/>
        <family val="2"/>
        <charset val="1"/>
      </rPr>
      <t>(</t>
    </r>
    <r>
      <rPr>
        <sz val="11"/>
        <color rgb="FF000000"/>
        <rFont val="B Traffic"/>
        <charset val="178"/>
      </rPr>
      <t>بدون احتساب هزینه دارو</t>
    </r>
    <r>
      <rPr>
        <sz val="11"/>
        <color rgb="FF000000"/>
        <rFont val="Calibri"/>
        <family val="2"/>
        <charset val="1"/>
      </rPr>
      <t>)</t>
    </r>
  </si>
  <si>
    <r>
      <rPr>
        <sz val="11"/>
        <color rgb="FF000000"/>
        <rFont val="B Traffic"/>
        <charset val="178"/>
      </rPr>
      <t>مداخلات روان شناختي فردی</t>
    </r>
    <r>
      <rPr>
        <sz val="11"/>
        <color rgb="FF000000"/>
        <rFont val="Calibri"/>
        <family val="2"/>
        <charset val="1"/>
      </rPr>
      <t>(</t>
    </r>
    <r>
      <rPr>
        <sz val="11"/>
        <color rgb="FF000000"/>
        <rFont val="B Traffic"/>
        <charset val="178"/>
      </rPr>
      <t>برمبناي الگوی ماتريكس</t>
    </r>
    <r>
      <rPr>
        <sz val="11"/>
        <color rgb="FF000000"/>
        <rFont val="Calibri"/>
        <family val="2"/>
        <charset val="1"/>
      </rPr>
      <t xml:space="preserve">) </t>
    </r>
    <r>
      <rPr>
        <sz val="11"/>
        <color rgb="FF000000"/>
        <rFont val="B Traffic"/>
        <charset val="178"/>
      </rPr>
      <t xml:space="preserve">به ازاي هر جلسه حداقل </t>
    </r>
    <r>
      <rPr>
        <sz val="11"/>
        <color rgb="FF000000"/>
        <rFont val="Calibri"/>
        <family val="2"/>
        <charset val="1"/>
      </rPr>
      <t xml:space="preserve">45 </t>
    </r>
    <r>
      <rPr>
        <sz val="11"/>
        <color rgb="FF000000"/>
        <rFont val="B Traffic"/>
        <charset val="178"/>
      </rPr>
      <t>دقيقه</t>
    </r>
  </si>
  <si>
    <r>
      <rPr>
        <sz val="11"/>
        <color rgb="FF000000"/>
        <rFont val="B Traffic"/>
        <charset val="178"/>
      </rPr>
      <t>مداخلات روان شناختي گروهی</t>
    </r>
    <r>
      <rPr>
        <sz val="11"/>
        <color rgb="FF000000"/>
        <rFont val="Calibri"/>
        <family val="2"/>
        <charset val="1"/>
      </rPr>
      <t>(</t>
    </r>
    <r>
      <rPr>
        <sz val="11"/>
        <color rgb="FF000000"/>
        <rFont val="B Traffic"/>
        <charset val="178"/>
      </rPr>
      <t>برمبناي الگوی ماتريكس</t>
    </r>
    <r>
      <rPr>
        <sz val="11"/>
        <color rgb="FF000000"/>
        <rFont val="Calibri"/>
        <family val="2"/>
        <charset val="1"/>
      </rPr>
      <t xml:space="preserve">) </t>
    </r>
    <r>
      <rPr>
        <sz val="11"/>
        <color rgb="FF000000"/>
        <rFont val="B Traffic"/>
        <charset val="178"/>
      </rPr>
      <t xml:space="preserve">به ازاي هر جلسه تا يك ساعت </t>
    </r>
    <r>
      <rPr>
        <sz val="11"/>
        <color rgb="FF000000"/>
        <rFont val="Calibri"/>
        <family val="2"/>
        <charset val="1"/>
      </rPr>
      <t>(</t>
    </r>
    <r>
      <rPr>
        <sz val="11"/>
        <color rgb="FF000000"/>
        <rFont val="B Traffic"/>
        <charset val="178"/>
      </rPr>
      <t>به ازاي هر نفر</t>
    </r>
    <r>
      <rPr>
        <sz val="11"/>
        <color rgb="FF000000"/>
        <rFont val="Calibri"/>
        <family val="2"/>
        <charset val="1"/>
      </rPr>
      <t>)</t>
    </r>
  </si>
  <si>
    <r>
      <rPr>
        <sz val="11"/>
        <color rgb="FF000000"/>
        <rFont val="B Traffic"/>
        <charset val="178"/>
      </rPr>
      <t xml:space="preserve">هزینه فعالیت و ارائه خدمات درمان مراکز اجتماع درمان مدار </t>
    </r>
    <r>
      <rPr>
        <sz val="11"/>
        <color rgb="FF000000"/>
        <rFont val="Calibri"/>
        <family val="2"/>
        <charset val="1"/>
      </rPr>
      <t>TC (</t>
    </r>
    <r>
      <rPr>
        <sz val="11"/>
        <color rgb="FF000000"/>
        <rFont val="B Traffic"/>
        <charset val="178"/>
      </rPr>
      <t xml:space="preserve">با ظرفیت </t>
    </r>
    <r>
      <rPr>
        <sz val="11"/>
        <color rgb="FF000000"/>
        <rFont val="Calibri"/>
        <family val="2"/>
        <charset val="1"/>
      </rPr>
      <t xml:space="preserve">30 </t>
    </r>
    <r>
      <rPr>
        <sz val="11"/>
        <color rgb="FF000000"/>
        <rFont val="B Traffic"/>
        <charset val="178"/>
      </rPr>
      <t>نفر مقیم</t>
    </r>
    <r>
      <rPr>
        <sz val="11"/>
        <color rgb="FF000000"/>
        <rFont val="Calibri"/>
        <family val="2"/>
        <charset val="1"/>
      </rPr>
      <t>)</t>
    </r>
  </si>
  <si>
    <r>
      <rPr>
        <sz val="11"/>
        <color rgb="FF000000"/>
        <rFont val="B Traffic"/>
        <charset val="178"/>
      </rPr>
      <t xml:space="preserve">هزینه فعالیت و ارائه خدمات درمانی مراکز اقامتی میان مدت درمان وابستگی به مواد با ظرفیت </t>
    </r>
    <r>
      <rPr>
        <sz val="11"/>
        <color rgb="FF000000"/>
        <rFont val="Calibri"/>
        <family val="2"/>
        <charset val="1"/>
      </rPr>
      <t xml:space="preserve">60 </t>
    </r>
    <r>
      <rPr>
        <sz val="11"/>
        <color rgb="FF000000"/>
        <rFont val="B Traffic"/>
        <charset val="178"/>
      </rPr>
      <t xml:space="preserve">نفر برای یک دوره </t>
    </r>
    <r>
      <rPr>
        <sz val="11"/>
        <color rgb="FF000000"/>
        <rFont val="Calibri"/>
        <family val="2"/>
        <charset val="1"/>
      </rPr>
      <t xml:space="preserve">30 </t>
    </r>
    <r>
      <rPr>
        <sz val="11"/>
        <color rgb="FF000000"/>
        <rFont val="B Traffic"/>
        <charset val="178"/>
      </rPr>
      <t>روزه</t>
    </r>
  </si>
  <si>
    <r>
      <rPr>
        <sz val="12"/>
        <color theme="1"/>
        <rFont val="B Traffic"/>
        <charset val="178"/>
      </rPr>
      <t xml:space="preserve">برداشتن </t>
    </r>
    <r>
      <rPr>
        <sz val="12"/>
        <color theme="1"/>
        <rFont val="Arial"/>
        <family val="2"/>
        <charset val="1"/>
      </rPr>
      <t>(</t>
    </r>
    <r>
      <rPr>
        <sz val="12"/>
        <color theme="1"/>
        <rFont val="B Traffic"/>
        <charset val="178"/>
      </rPr>
      <t>هاروست</t>
    </r>
    <r>
      <rPr>
        <sz val="12"/>
        <color theme="1"/>
        <rFont val="Arial"/>
        <family val="2"/>
        <charset val="1"/>
      </rPr>
      <t xml:space="preserve">) </t>
    </r>
    <r>
      <rPr>
        <sz val="12"/>
        <color theme="1"/>
        <rFont val="B Traffic"/>
        <charset val="178"/>
      </rPr>
      <t xml:space="preserve">کلیه از جسد به‌طور گلوبال </t>
    </r>
  </si>
  <si>
    <r>
      <rPr>
        <sz val="12"/>
        <color theme="1"/>
        <rFont val="B Traffic"/>
        <charset val="178"/>
      </rPr>
      <t xml:space="preserve">برداشتن </t>
    </r>
    <r>
      <rPr>
        <sz val="12"/>
        <color theme="1"/>
        <rFont val="Arial"/>
        <family val="2"/>
        <charset val="1"/>
      </rPr>
      <t>(</t>
    </r>
    <r>
      <rPr>
        <sz val="12"/>
        <color theme="1"/>
        <rFont val="B Traffic"/>
        <charset val="178"/>
      </rPr>
      <t>هاروست</t>
    </r>
    <r>
      <rPr>
        <sz val="12"/>
        <color theme="1"/>
        <rFont val="Arial"/>
        <family val="2"/>
        <charset val="1"/>
      </rPr>
      <t xml:space="preserve">) </t>
    </r>
    <r>
      <rPr>
        <sz val="12"/>
        <color theme="1"/>
        <rFont val="B Traffic"/>
        <charset val="178"/>
      </rPr>
      <t>کبد از جسد به‌طور گلوبال</t>
    </r>
  </si>
  <si>
    <r>
      <rPr>
        <sz val="12"/>
        <color theme="1"/>
        <rFont val="B Traffic"/>
        <charset val="178"/>
      </rPr>
      <t xml:space="preserve">برداشتن </t>
    </r>
    <r>
      <rPr>
        <sz val="12"/>
        <color theme="1"/>
        <rFont val="Arial"/>
        <family val="2"/>
        <charset val="1"/>
      </rPr>
      <t>(</t>
    </r>
    <r>
      <rPr>
        <sz val="12"/>
        <color theme="1"/>
        <rFont val="B Traffic"/>
        <charset val="178"/>
      </rPr>
      <t>هاروست</t>
    </r>
    <r>
      <rPr>
        <sz val="12"/>
        <color theme="1"/>
        <rFont val="Arial"/>
        <family val="2"/>
        <charset val="1"/>
      </rPr>
      <t xml:space="preserve">) </t>
    </r>
    <r>
      <rPr>
        <sz val="12"/>
        <color theme="1"/>
        <rFont val="B Traffic"/>
        <charset val="178"/>
      </rPr>
      <t>ریه از جسد به‌طور گلوبال</t>
    </r>
  </si>
  <si>
    <r>
      <rPr>
        <sz val="12"/>
        <color theme="1"/>
        <rFont val="B Traffic"/>
        <charset val="178"/>
      </rPr>
      <t xml:space="preserve">برداشتن </t>
    </r>
    <r>
      <rPr>
        <sz val="12"/>
        <color theme="1"/>
        <rFont val="Arial"/>
        <family val="2"/>
        <charset val="1"/>
      </rPr>
      <t>(</t>
    </r>
    <r>
      <rPr>
        <sz val="12"/>
        <color theme="1"/>
        <rFont val="B Traffic"/>
        <charset val="178"/>
      </rPr>
      <t>هاروست</t>
    </r>
    <r>
      <rPr>
        <sz val="12"/>
        <color theme="1"/>
        <rFont val="Arial"/>
        <family val="2"/>
        <charset val="1"/>
      </rPr>
      <t xml:space="preserve">) </t>
    </r>
    <r>
      <rPr>
        <sz val="12"/>
        <color theme="1"/>
        <rFont val="B Traffic"/>
        <charset val="178"/>
      </rPr>
      <t>قلب از جسد به‌طور گلوبال</t>
    </r>
  </si>
  <si>
    <r>
      <rPr>
        <sz val="12"/>
        <color theme="1"/>
        <rFont val="B Traffic"/>
        <charset val="178"/>
      </rPr>
      <t xml:space="preserve">برداشتن </t>
    </r>
    <r>
      <rPr>
        <sz val="12"/>
        <color theme="1"/>
        <rFont val="Arial"/>
        <family val="2"/>
        <charset val="1"/>
      </rPr>
      <t>(</t>
    </r>
    <r>
      <rPr>
        <sz val="12"/>
        <color theme="1"/>
        <rFont val="B Traffic"/>
        <charset val="178"/>
      </rPr>
      <t>هاروست</t>
    </r>
    <r>
      <rPr>
        <sz val="12"/>
        <color theme="1"/>
        <rFont val="Arial"/>
        <family val="2"/>
        <charset val="1"/>
      </rPr>
      <t xml:space="preserve">) </t>
    </r>
    <r>
      <rPr>
        <sz val="12"/>
        <color theme="1"/>
        <rFont val="B Traffic"/>
        <charset val="178"/>
      </rPr>
      <t>دو عضو پیوندی  از جسد به‌طور گلوبال</t>
    </r>
  </si>
  <si>
    <r>
      <rPr>
        <sz val="12"/>
        <color theme="1"/>
        <rFont val="B Traffic"/>
        <charset val="178"/>
      </rPr>
      <t xml:space="preserve">برداشتن </t>
    </r>
    <r>
      <rPr>
        <sz val="12"/>
        <color theme="1"/>
        <rFont val="Arial"/>
        <family val="2"/>
        <charset val="1"/>
      </rPr>
      <t>(</t>
    </r>
    <r>
      <rPr>
        <sz val="12"/>
        <color theme="1"/>
        <rFont val="B Traffic"/>
        <charset val="178"/>
      </rPr>
      <t>هاروست</t>
    </r>
    <r>
      <rPr>
        <sz val="12"/>
        <color theme="1"/>
        <rFont val="Arial"/>
        <family val="2"/>
        <charset val="1"/>
      </rPr>
      <t xml:space="preserve">) </t>
    </r>
    <r>
      <rPr>
        <sz val="12"/>
        <color theme="1"/>
        <rFont val="B Traffic"/>
        <charset val="178"/>
      </rPr>
      <t>بیش از دو عضو پیوندی از جسد به‌طور گلوبال</t>
    </r>
  </si>
  <si>
    <r>
      <rPr>
        <sz val="12"/>
        <color theme="1"/>
        <rFont val="B Traffic"/>
        <charset val="178"/>
      </rPr>
      <t xml:space="preserve">پیوند کلیه دهنده </t>
    </r>
    <r>
      <rPr>
        <sz val="12"/>
        <color theme="1"/>
        <rFont val="Arial"/>
        <family val="2"/>
        <charset val="1"/>
      </rPr>
      <t>(</t>
    </r>
    <r>
      <rPr>
        <sz val="12"/>
        <color theme="1"/>
        <rFont val="B Traffic"/>
        <charset val="178"/>
      </rPr>
      <t>زنده</t>
    </r>
    <r>
      <rPr>
        <sz val="12"/>
        <color theme="1"/>
        <rFont val="Arial"/>
        <family val="2"/>
        <charset val="1"/>
      </rPr>
      <t>)</t>
    </r>
  </si>
  <si>
    <r>
      <rPr>
        <sz val="12"/>
        <color theme="1"/>
        <rFont val="B Traffic"/>
        <charset val="178"/>
      </rPr>
      <t xml:space="preserve">پیوند کلیه دهنده </t>
    </r>
    <r>
      <rPr>
        <sz val="12"/>
        <color theme="1"/>
        <rFont val="Arial"/>
        <family val="2"/>
        <charset val="1"/>
      </rPr>
      <t>(</t>
    </r>
    <r>
      <rPr>
        <sz val="12"/>
        <color theme="1"/>
        <rFont val="B Traffic"/>
        <charset val="178"/>
      </rPr>
      <t>جسد</t>
    </r>
    <r>
      <rPr>
        <sz val="12"/>
        <color theme="1"/>
        <rFont val="Arial"/>
        <family val="2"/>
        <charset val="1"/>
      </rPr>
      <t>)</t>
    </r>
  </si>
  <si>
    <r>
      <rPr>
        <sz val="12"/>
        <color rgb="FF000000"/>
        <rFont val="B Traffic"/>
        <charset val="178"/>
      </rPr>
      <t xml:space="preserve">اكسيزيون  ناخن و بستر ناخن به صورت ناقص يا كامل برای مثال ناخن در گوشت فرورفته با يا بدون اكسيزيون گوه اي پوست كنار ناخن   با یا بدون ترميم بستر ناخن يا بازسازي بستر ناخن با یا بدون گرافت </t>
    </r>
    <r>
      <rPr>
        <sz val="12"/>
        <color rgb="FF000000"/>
        <rFont val="Calibri"/>
        <family val="2"/>
        <charset val="1"/>
      </rPr>
      <t>(</t>
    </r>
    <r>
      <rPr>
        <sz val="12"/>
        <color rgb="FF000000"/>
        <rFont val="B Traffic"/>
        <charset val="178"/>
      </rPr>
      <t xml:space="preserve">در صورتی که جنبه زیبایی داشته باشد، کد </t>
    </r>
    <r>
      <rPr>
        <sz val="12"/>
        <color rgb="FF000000"/>
        <rFont val="Calibri"/>
        <family val="2"/>
        <charset val="1"/>
      </rPr>
      <t xml:space="preserve">* </t>
    </r>
    <r>
      <rPr>
        <sz val="12"/>
        <color rgb="FF000000"/>
        <rFont val="B Traffic"/>
        <charset val="178"/>
      </rPr>
      <t>محسوب می گردد</t>
    </r>
    <r>
      <rPr>
        <sz val="12"/>
        <color rgb="FF000000"/>
        <rFont val="Calibri"/>
        <family val="2"/>
        <charset val="1"/>
      </rPr>
      <t>)</t>
    </r>
  </si>
  <si>
    <r>
      <rPr>
        <sz val="12"/>
        <color rgb="FF000000"/>
        <rFont val="B Traffic"/>
        <charset val="178"/>
      </rPr>
      <t xml:space="preserve">ماستکتومی رادیکال مدیفه شامل برداشتن غدد لنفاوی زیر بغل و پستانی داخل </t>
    </r>
    <r>
      <rPr>
        <sz val="12"/>
        <color rgb="FF000000"/>
        <rFont val="Calibri"/>
        <family val="2"/>
        <charset val="1"/>
      </rPr>
      <t>(</t>
    </r>
    <r>
      <rPr>
        <sz val="12"/>
        <color rgb="FF000000"/>
        <rFont val="B Traffic"/>
        <charset val="178"/>
      </rPr>
      <t xml:space="preserve">عمل نوع </t>
    </r>
    <r>
      <rPr>
        <sz val="12"/>
        <color rgb="FF000000"/>
        <rFont val="Calibri"/>
        <family val="2"/>
        <charset val="1"/>
      </rPr>
      <t xml:space="preserve">Urban) </t>
    </r>
    <r>
      <rPr>
        <sz val="12"/>
        <color rgb="FF000000"/>
        <rFont val="B Traffic"/>
        <charset val="178"/>
      </rPr>
      <t>با یا بدون برداشتن عضله پکتورال مینور، بدون برداشتن عضلات پکتورال ماژور</t>
    </r>
  </si>
  <si>
    <r>
      <rPr>
        <sz val="12"/>
        <color rgb="FF000000"/>
        <rFont val="B Traffic"/>
        <charset val="178"/>
      </rPr>
      <t xml:space="preserve"> اكسيزيون كيست، فيبرآدنوم، يا هر تومور خوش خيم يا بدخيم ديگر، بافت نابجاي پستان، ضايعات داخل مجرا، ضايعات نوك پستان يا آرئول، باز، مرد يا زن، يك ضايعه يا بيشتر یا ماستکتومی ناقص </t>
    </r>
    <r>
      <rPr>
        <sz val="12"/>
        <color rgb="FF000000"/>
        <rFont val="Calibri"/>
        <family val="2"/>
        <charset val="1"/>
      </rPr>
      <t>(</t>
    </r>
    <r>
      <rPr>
        <sz val="12"/>
        <color rgb="FF000000"/>
        <rFont val="B Traffic"/>
        <charset val="178"/>
      </rPr>
      <t xml:space="preserve">در صورتی که جنبه زیبایی داشته باشد، کد </t>
    </r>
    <r>
      <rPr>
        <sz val="12"/>
        <color rgb="FF000000"/>
        <rFont val="Calibri"/>
        <family val="2"/>
        <charset val="1"/>
      </rPr>
      <t xml:space="preserve">* </t>
    </r>
    <r>
      <rPr>
        <sz val="12"/>
        <color rgb="FF000000"/>
        <rFont val="B Traffic"/>
        <charset val="178"/>
      </rPr>
      <t>محسوب می گردد</t>
    </r>
    <r>
      <rPr>
        <sz val="12"/>
        <color rgb="FF000000"/>
        <rFont val="Calibri"/>
        <family val="2"/>
        <charset val="1"/>
      </rPr>
      <t>)</t>
    </r>
  </si>
  <si>
    <r>
      <rPr>
        <sz val="12"/>
        <color rgb="FF000000"/>
        <rFont val="B Traffic"/>
        <charset val="178"/>
      </rPr>
      <t xml:space="preserve">درمان باز شكستگي بيني همراه با فيكساسيون اسكلتال داخلي و يا خارجي، و با یا بدون شكستگي سپتوم </t>
    </r>
    <r>
      <rPr>
        <sz val="12"/>
        <color rgb="FF000000"/>
        <rFont val="Calibri"/>
        <family val="2"/>
        <charset val="1"/>
      </rPr>
      <t>(</t>
    </r>
    <r>
      <rPr>
        <sz val="12"/>
        <color rgb="FF000000"/>
        <rFont val="B Traffic"/>
        <charset val="178"/>
      </rPr>
      <t>کدهای دیگر مرتبط با جراحی بینی، با این کد قابل گزارش و محاسبه نمیباشد</t>
    </r>
    <r>
      <rPr>
        <sz val="12"/>
        <color rgb="FF000000"/>
        <rFont val="Calibri"/>
        <family val="2"/>
        <charset val="1"/>
      </rPr>
      <t>)</t>
    </r>
  </si>
  <si>
    <r>
      <rPr>
        <sz val="12"/>
        <color rgb="FF000000"/>
        <rFont val="B Traffic"/>
        <charset val="178"/>
      </rPr>
      <t>درمان بسته شكستگي تنه هومروس؛ سوپراكنديلار يا ترانس كنديلار استخوان هومروس با يا بدون گسترش به ناحيه اينتركونديلار</t>
    </r>
    <r>
      <rPr>
        <sz val="12"/>
        <color rgb="FF000000"/>
        <rFont val="Calibri"/>
        <family val="2"/>
        <charset val="1"/>
      </rPr>
      <t xml:space="preserve">/ </t>
    </r>
    <r>
      <rPr>
        <sz val="12"/>
        <color rgb="FF000000"/>
        <rFont val="B Traffic"/>
        <charset val="178"/>
      </rPr>
      <t>اپيكنديل یا كنديل هومروس، داخلي يا خارجي؛ با یا بدون مانيپولاسيون</t>
    </r>
  </si>
  <si>
    <r>
      <rPr>
        <sz val="12"/>
        <color rgb="FF000000"/>
        <rFont val="B Traffic"/>
        <charset val="178"/>
      </rPr>
      <t xml:space="preserve">درمان بسته شكستگي ديستال راديوس </t>
    </r>
    <r>
      <rPr>
        <sz val="12"/>
        <color rgb="FF000000"/>
        <rFont val="Calibri"/>
        <family val="2"/>
        <charset val="1"/>
      </rPr>
      <t>(</t>
    </r>
    <r>
      <rPr>
        <sz val="12"/>
        <color rgb="FF000000"/>
        <rFont val="B Traffic"/>
        <charset val="178"/>
      </rPr>
      <t>مانند شكستگي كاليس يا اسميت</t>
    </r>
    <r>
      <rPr>
        <sz val="12"/>
        <color rgb="FF000000"/>
        <rFont val="Calibri"/>
        <family val="2"/>
        <charset val="1"/>
      </rPr>
      <t xml:space="preserve">) </t>
    </r>
    <r>
      <rPr>
        <sz val="12"/>
        <color rgb="FF000000"/>
        <rFont val="B Traffic"/>
        <charset val="178"/>
      </rPr>
      <t>يا جداشدن اپي فيز با يا بدون شكستگي زائده استيلوئيد اولنا؛ با یا بدون مانيپولاسيون</t>
    </r>
  </si>
  <si>
    <r>
      <rPr>
        <sz val="12"/>
        <color rgb="FF000000"/>
        <rFont val="B Traffic"/>
        <charset val="178"/>
      </rPr>
      <t xml:space="preserve">آمپوتاسيون متاكارپ با انگشت يا شست </t>
    </r>
    <r>
      <rPr>
        <sz val="12"/>
        <color rgb="FF000000"/>
        <rFont val="Calibri"/>
        <family val="2"/>
        <charset val="1"/>
      </rPr>
      <t>(</t>
    </r>
    <r>
      <rPr>
        <sz val="12"/>
        <color rgb="FF000000"/>
        <rFont val="B Traffic"/>
        <charset val="178"/>
      </rPr>
      <t xml:space="preserve">آمپوتاسيون </t>
    </r>
    <r>
      <rPr>
        <sz val="12"/>
        <color rgb="FF000000"/>
        <rFont val="Calibri"/>
        <family val="2"/>
        <charset val="1"/>
      </rPr>
      <t>Ray)</t>
    </r>
    <r>
      <rPr>
        <sz val="12"/>
        <color rgb="FF000000"/>
        <rFont val="B Traffic"/>
        <charset val="178"/>
      </rPr>
      <t>، منفرد، با يا بدون انتقال بين استخواني با یا بدون فلپ  یا آمپوتاسيون متاتارسال، با انگشت پا، منفرد، یا آمپوتاسيون انگشت پا؛ از مفصل متاتارسوفالانژيال یا از مفصل اينترفالانژيال</t>
    </r>
  </si>
  <si>
    <r>
      <rPr>
        <sz val="12"/>
        <color rgb="FF000000"/>
        <rFont val="B Traffic"/>
        <charset val="178"/>
      </rPr>
      <t xml:space="preserve">درمان بسته شكستگي تنه تيبيا </t>
    </r>
    <r>
      <rPr>
        <sz val="12"/>
        <color rgb="FF000000"/>
        <rFont val="Calibri"/>
        <family val="2"/>
        <charset val="1"/>
      </rPr>
      <t>(</t>
    </r>
    <r>
      <rPr>
        <sz val="12"/>
        <color rgb="FF000000"/>
        <rFont val="B Traffic"/>
        <charset val="178"/>
      </rPr>
      <t>با يا بدون شكستگي فيبولا</t>
    </r>
    <r>
      <rPr>
        <sz val="12"/>
        <color rgb="FF000000"/>
        <rFont val="Calibri"/>
        <family val="2"/>
        <charset val="1"/>
      </rPr>
      <t>)</t>
    </r>
    <r>
      <rPr>
        <sz val="12"/>
        <color rgb="FF000000"/>
        <rFont val="B Traffic"/>
        <charset val="178"/>
      </rPr>
      <t xml:space="preserve">، با یا بدون مانيپولاسيون؛ یا فيكساسيون اسكلتي شكستگي تنه تيبيا </t>
    </r>
    <r>
      <rPr>
        <sz val="12"/>
        <color rgb="FF000000"/>
        <rFont val="Calibri"/>
        <family val="2"/>
        <charset val="1"/>
      </rPr>
      <t>(</t>
    </r>
    <r>
      <rPr>
        <sz val="12"/>
        <color rgb="FF000000"/>
        <rFont val="B Traffic"/>
        <charset val="178"/>
      </rPr>
      <t>با يا بدون شكستگي فيبولا</t>
    </r>
    <r>
      <rPr>
        <sz val="12"/>
        <color rgb="FF000000"/>
        <rFont val="Calibri"/>
        <family val="2"/>
        <charset val="1"/>
      </rPr>
      <t xml:space="preserve">) </t>
    </r>
    <r>
      <rPr>
        <sz val="12"/>
        <color rgb="FF000000"/>
        <rFont val="B Traffic"/>
        <charset val="178"/>
      </rPr>
      <t xml:space="preserve">از طريق پوست </t>
    </r>
    <r>
      <rPr>
        <sz val="12"/>
        <color rgb="FF000000"/>
        <rFont val="Calibri"/>
        <family val="2"/>
        <charset val="1"/>
      </rPr>
      <t>(</t>
    </r>
    <r>
      <rPr>
        <sz val="12"/>
        <color rgb="FF000000"/>
        <rFont val="B Traffic"/>
        <charset val="178"/>
      </rPr>
      <t>براي مثال پين يا پيچ</t>
    </r>
    <r>
      <rPr>
        <sz val="12"/>
        <color rgb="FF000000"/>
        <rFont val="Calibri"/>
        <family val="2"/>
        <charset val="1"/>
      </rPr>
      <t>)</t>
    </r>
  </si>
  <si>
    <r>
      <rPr>
        <sz val="12"/>
        <color rgb="FF000000"/>
        <rFont val="B Traffic"/>
        <charset val="178"/>
      </rPr>
      <t xml:space="preserve">درمان باز شكستگي تنه تيبيا </t>
    </r>
    <r>
      <rPr>
        <sz val="12"/>
        <color rgb="FF000000"/>
        <rFont val="Calibri"/>
        <family val="2"/>
        <charset val="1"/>
      </rPr>
      <t>(</t>
    </r>
    <r>
      <rPr>
        <sz val="12"/>
        <color rgb="FF000000"/>
        <rFont val="B Traffic"/>
        <charset val="178"/>
      </rPr>
      <t>با يا بدون شكستگي فيبولا</t>
    </r>
    <r>
      <rPr>
        <sz val="12"/>
        <color rgb="FF000000"/>
        <rFont val="Calibri"/>
        <family val="2"/>
        <charset val="1"/>
      </rPr>
      <t xml:space="preserve">) </t>
    </r>
    <r>
      <rPr>
        <sz val="12"/>
        <color rgb="FF000000"/>
        <rFont val="B Traffic"/>
        <charset val="178"/>
      </rPr>
      <t>با پليت</t>
    </r>
    <r>
      <rPr>
        <sz val="12"/>
        <color rgb="FF000000"/>
        <rFont val="Calibri"/>
        <family val="2"/>
        <charset val="1"/>
      </rPr>
      <t>/</t>
    </r>
    <r>
      <rPr>
        <sz val="12"/>
        <color rgb="FF000000"/>
        <rFont val="B Traffic"/>
        <charset val="178"/>
      </rPr>
      <t>پيچ، با يا بدون سركلاژ</t>
    </r>
  </si>
  <si>
    <r>
      <rPr>
        <sz val="12"/>
        <color rgb="FF000000"/>
        <rFont val="B Traffic"/>
        <charset val="178"/>
      </rPr>
      <t xml:space="preserve">ترميم تيغه بيني يا رزكسيون زير مخاطي سپتوم با يا بدون تراشيدن، حالت دادن غضروف يا جايگزيني با گرافت </t>
    </r>
    <r>
      <rPr>
        <sz val="12"/>
        <color rgb="FF000000"/>
        <rFont val="Calibri"/>
        <family val="2"/>
        <charset val="1"/>
      </rPr>
      <t>(</t>
    </r>
    <r>
      <rPr>
        <sz val="12"/>
        <color rgb="FF000000"/>
        <rFont val="B Traffic"/>
        <charset val="178"/>
      </rPr>
      <t>سپتوپلاستی</t>
    </r>
    <r>
      <rPr>
        <sz val="12"/>
        <color rgb="FF000000"/>
        <rFont val="Calibri"/>
        <family val="2"/>
        <charset val="1"/>
      </rPr>
      <t>)</t>
    </r>
  </si>
  <si>
    <r>
      <rPr>
        <sz val="12"/>
        <color rgb="FF000000"/>
        <rFont val="B Traffic"/>
        <charset val="178"/>
      </rPr>
      <t xml:space="preserve">انسیزیون سینوس راديكال </t>
    </r>
    <r>
      <rPr>
        <sz val="12"/>
        <color rgb="FF000000"/>
        <rFont val="Calibri"/>
        <family val="2"/>
        <charset val="1"/>
      </rPr>
      <t xml:space="preserve">(Caldwell-Luc) </t>
    </r>
    <r>
      <rPr>
        <sz val="12"/>
        <color rgb="FF000000"/>
        <rFont val="B Traffic"/>
        <charset val="178"/>
      </rPr>
      <t>با یا بدون خارج كردن پوليپهاي آنتروكوآنال</t>
    </r>
  </si>
  <si>
    <r>
      <rPr>
        <sz val="12"/>
        <color rgb="FF000000"/>
        <rFont val="B Traffic"/>
        <charset val="178"/>
      </rPr>
      <t>تونسيلكتومي با يا بدون آدنوئيدكتومي با کنترل خون‌ریزی در همان نوبت بستری یا رزكسيون راديكال لوزه و پيلارها و</t>
    </r>
    <r>
      <rPr>
        <sz val="12"/>
        <color rgb="FF000000"/>
        <rFont val="Calibri"/>
        <family val="2"/>
        <charset val="1"/>
      </rPr>
      <t>/</t>
    </r>
    <r>
      <rPr>
        <sz val="12"/>
        <color rgb="FF000000"/>
        <rFont val="B Traffic"/>
        <charset val="178"/>
      </rPr>
      <t>يا مثلث رترومولار؛ بدون بستن</t>
    </r>
  </si>
  <si>
    <r>
      <rPr>
        <sz val="12"/>
        <color rgb="FF000000"/>
        <rFont val="B Traffic"/>
        <charset val="178"/>
      </rPr>
      <t xml:space="preserve">آنترولیز </t>
    </r>
    <r>
      <rPr>
        <sz val="12"/>
        <color rgb="FF000000"/>
        <rFont val="Calibri"/>
        <family val="2"/>
        <charset val="1"/>
      </rPr>
      <t>(</t>
    </r>
    <r>
      <rPr>
        <sz val="12"/>
        <color rgb="FF000000"/>
        <rFont val="B Traffic"/>
        <charset val="178"/>
      </rPr>
      <t>آزادسازی چسبندگی روده</t>
    </r>
    <r>
      <rPr>
        <sz val="12"/>
        <color rgb="FF000000"/>
        <rFont val="Calibri"/>
        <family val="2"/>
        <charset val="1"/>
      </rPr>
      <t xml:space="preserve">) </t>
    </r>
    <r>
      <rPr>
        <sz val="12"/>
        <color rgb="FF000000"/>
        <rFont val="B Traffic"/>
        <charset val="178"/>
      </rPr>
      <t xml:space="preserve">یا دئودنوتومی یا آنتروتومی  یا کولوتومی برای اکسپلوراسیون ، یک یا چند بیوپسی یا در آوردن جسم خارجی یا جا انداختن ولوولوس ، انواژیژیناسیون هرنی داخلی  یا مالروتاسیون یا جا انداختن ولوولوس میدگات با یا بدون ژژنوستومی ،کاتتر سوزن دار برای هایپرالیمانتاسیون </t>
    </r>
    <r>
      <rPr>
        <sz val="12"/>
        <color rgb="FF000000"/>
        <rFont val="Calibri"/>
        <family val="2"/>
        <charset val="1"/>
      </rPr>
      <t>(</t>
    </r>
    <r>
      <rPr>
        <sz val="12"/>
        <color rgb="FF000000"/>
        <rFont val="B Traffic"/>
        <charset val="178"/>
      </rPr>
      <t>روده ای</t>
    </r>
    <r>
      <rPr>
        <sz val="12"/>
        <color rgb="FF000000"/>
        <rFont val="Calibri"/>
        <family val="2"/>
        <charset val="1"/>
      </rPr>
      <t>)</t>
    </r>
  </si>
  <si>
    <r>
      <rPr>
        <sz val="12"/>
        <color rgb="FF000000"/>
        <rFont val="B Traffic"/>
        <charset val="178"/>
      </rPr>
      <t xml:space="preserve">ترمیم فتق شکمی یا انسیزیونال اولیه؛ قابل جااندازی </t>
    </r>
    <r>
      <rPr>
        <sz val="12"/>
        <color rgb="FF000000"/>
        <rFont val="Calibri"/>
        <family val="2"/>
        <charset val="1"/>
      </rPr>
      <t xml:space="preserve">/ </t>
    </r>
    <r>
      <rPr>
        <sz val="12"/>
        <color rgb="FF000000"/>
        <rFont val="B Traffic"/>
        <charset val="178"/>
      </rPr>
      <t>مختنق یا استرانگوله ، با یا بدون مش گذاری</t>
    </r>
  </si>
  <si>
    <r>
      <rPr>
        <sz val="12"/>
        <color rgb="FF000000"/>
        <rFont val="B Traffic"/>
        <charset val="178"/>
      </rPr>
      <t xml:space="preserve">ترمیم فتق اشپیگل یا فمورال اولیه ، قابل جا اندازی </t>
    </r>
    <r>
      <rPr>
        <sz val="12"/>
        <color rgb="FF000000"/>
        <rFont val="Calibri"/>
        <family val="2"/>
        <charset val="1"/>
      </rPr>
      <t xml:space="preserve">/ </t>
    </r>
    <r>
      <rPr>
        <sz val="12"/>
        <color rgb="FF000000"/>
        <rFont val="B Traffic"/>
        <charset val="178"/>
      </rPr>
      <t>مختنق یا استرانگوله</t>
    </r>
  </si>
  <si>
    <r>
      <rPr>
        <sz val="12"/>
        <color rgb="FF000000"/>
        <rFont val="B Traffic"/>
        <charset val="178"/>
      </rPr>
      <t xml:space="preserve">فتق نافی یا اپی گا ستریک </t>
    </r>
    <r>
      <rPr>
        <sz val="12"/>
        <color rgb="FF000000"/>
        <rFont val="Calibri"/>
        <family val="2"/>
        <charset val="1"/>
      </rPr>
      <t xml:space="preserve">/ </t>
    </r>
    <r>
      <rPr>
        <sz val="12"/>
        <color rgb="FF000000"/>
        <rFont val="B Traffic"/>
        <charset val="178"/>
      </rPr>
      <t>مختنق یا استرانگوله</t>
    </r>
  </si>
  <si>
    <r>
      <rPr>
        <sz val="12"/>
        <color rgb="FF000000"/>
        <rFont val="B Traffic"/>
        <charset val="178"/>
      </rPr>
      <t xml:space="preserve">نفروليتوتومي، درآوردن سنگ یا عمل جراحي ثانويه براي سنگ یا عارضه دار شده بدليل ناهنجاري مادرزادي كليه یا درآوردن سنگ بزرگ </t>
    </r>
    <r>
      <rPr>
        <sz val="12"/>
        <color rgb="FF000000"/>
        <rFont val="Calibri"/>
        <family val="2"/>
        <charset val="1"/>
      </rPr>
      <t>(</t>
    </r>
    <r>
      <rPr>
        <sz val="12"/>
        <color rgb="FF000000"/>
        <rFont val="B Traffic"/>
        <charset val="178"/>
      </rPr>
      <t>شاخ گوزني</t>
    </r>
    <r>
      <rPr>
        <sz val="12"/>
        <color rgb="FF000000"/>
        <rFont val="Calibri"/>
        <family val="2"/>
        <charset val="1"/>
      </rPr>
      <t xml:space="preserve">) </t>
    </r>
    <r>
      <rPr>
        <sz val="12"/>
        <color rgb="FF000000"/>
        <rFont val="B Traffic"/>
        <charset val="178"/>
      </rPr>
      <t>كه لگن و لگنچه كليه پر كند</t>
    </r>
  </si>
  <si>
    <r>
      <rPr>
        <sz val="12"/>
        <color rgb="FF000000"/>
        <rFont val="B Traffic"/>
        <charset val="178"/>
      </rPr>
      <t>نفركتومي با اورتركتومي ناقص یا کامل ، شامل برداشت دنده یا برداشت كاف مثانه</t>
    </r>
    <r>
      <rPr>
        <sz val="12"/>
        <color rgb="FF000000"/>
        <rFont val="Calibri"/>
        <family val="2"/>
        <charset val="1"/>
      </rPr>
      <t xml:space="preserve">/ </t>
    </r>
    <r>
      <rPr>
        <sz val="12"/>
        <color rgb="FF000000"/>
        <rFont val="B Traffic"/>
        <charset val="178"/>
      </rPr>
      <t>مشکل</t>
    </r>
    <r>
      <rPr>
        <sz val="12"/>
        <color rgb="FF000000"/>
        <rFont val="Calibri"/>
        <family val="2"/>
        <charset val="1"/>
      </rPr>
      <t>(</t>
    </r>
    <r>
      <rPr>
        <sz val="12"/>
        <color rgb="FF000000"/>
        <rFont val="B Traffic"/>
        <charset val="178"/>
      </rPr>
      <t>بدليل جراحي قبلي بر روي همان كليه یا نفروکتومی راديكال  با لنف آدنكتومي ناحيه‌اي ویا ترومبوکتومی وناکاوا</t>
    </r>
    <r>
      <rPr>
        <sz val="12"/>
        <color rgb="FF000000"/>
        <rFont val="Calibri"/>
        <family val="2"/>
        <charset val="1"/>
      </rPr>
      <t xml:space="preserve">) </t>
    </r>
    <r>
      <rPr>
        <sz val="12"/>
        <color rgb="FF000000"/>
        <rFont val="B Traffic"/>
        <charset val="178"/>
      </rPr>
      <t>، با هر روشي</t>
    </r>
  </si>
  <si>
    <r>
      <rPr>
        <sz val="12"/>
        <color rgb="FF000000"/>
        <rFont val="B Traffic"/>
        <charset val="178"/>
      </rPr>
      <t xml:space="preserve">رزكسيون پروستات از داخل مجرا، مرحله اول </t>
    </r>
    <r>
      <rPr>
        <sz val="12"/>
        <color rgb="FF000000"/>
        <rFont val="Calibri"/>
        <family val="2"/>
        <charset val="1"/>
      </rPr>
      <t>(</t>
    </r>
    <r>
      <rPr>
        <sz val="12"/>
        <color rgb="FF000000"/>
        <rFont val="B Traffic"/>
        <charset val="178"/>
      </rPr>
      <t>ناقص</t>
    </r>
    <r>
      <rPr>
        <sz val="12"/>
        <color rgb="FF000000"/>
        <rFont val="Calibri"/>
        <family val="2"/>
        <charset val="1"/>
      </rPr>
      <t>)</t>
    </r>
    <r>
      <rPr>
        <sz val="12"/>
        <color rgb="FF000000"/>
        <rFont val="B Traffic"/>
        <charset val="178"/>
      </rPr>
      <t xml:space="preserve">، مرحله دوم از رزكسيون دو مرحله اي يا برداشت رشد مجدد بافت انسدادي، بيش از يكسال بعد از عمل يا برداشت تنگي گردن مثانه متعاقب اين عمل </t>
    </r>
    <r>
      <rPr>
        <sz val="12"/>
        <color rgb="FF000000"/>
        <rFont val="Calibri"/>
        <family val="2"/>
        <charset val="1"/>
      </rPr>
      <t xml:space="preserve">( TURP </t>
    </r>
    <r>
      <rPr>
        <sz val="12"/>
        <color rgb="FF000000"/>
        <rFont val="B Traffic"/>
        <charset val="178"/>
      </rPr>
      <t>ناقص</t>
    </r>
    <r>
      <rPr>
        <sz val="12"/>
        <color rgb="FF000000"/>
        <rFont val="Calibri"/>
        <family val="2"/>
        <charset val="1"/>
      </rPr>
      <t>)</t>
    </r>
  </si>
  <si>
    <r>
      <rPr>
        <sz val="12"/>
        <color rgb="FF000000"/>
        <rFont val="B Traffic"/>
        <charset val="178"/>
      </rPr>
      <t xml:space="preserve">جراحی پروستات از طریق مجرا </t>
    </r>
    <r>
      <rPr>
        <sz val="12"/>
        <color rgb="FF000000"/>
        <rFont val="Calibri"/>
        <family val="2"/>
        <charset val="1"/>
      </rPr>
      <t xml:space="preserve">( TURP </t>
    </r>
    <r>
      <rPr>
        <sz val="12"/>
        <color rgb="FF000000"/>
        <rFont val="B Traffic"/>
        <charset val="178"/>
      </rPr>
      <t>کامل</t>
    </r>
    <r>
      <rPr>
        <sz val="12"/>
        <color rgb="FF000000"/>
        <rFont val="Calibri"/>
        <family val="2"/>
        <charset val="1"/>
      </rPr>
      <t>)</t>
    </r>
  </si>
  <si>
    <r>
      <rPr>
        <sz val="12"/>
        <color rgb="FF000000"/>
        <rFont val="B Traffic"/>
        <charset val="178"/>
      </rPr>
      <t xml:space="preserve">زایمان بی درد با روش بیهوشی اپیدورال و اسپینال شامل مراقبت مامایی روتین، مراقبت قبل و بعد از زایمان، زایمان واژینال به هر روش </t>
    </r>
    <r>
      <rPr>
        <sz val="12"/>
        <color rgb="FF000000"/>
        <rFont val="Calibri"/>
        <family val="2"/>
        <charset val="1"/>
      </rPr>
      <t>(</t>
    </r>
    <r>
      <rPr>
        <sz val="12"/>
        <color rgb="FF000000"/>
        <rFont val="B Traffic"/>
        <charset val="178"/>
      </rPr>
      <t>با یا بدون اپیزیوتومی و با یا بدون فورسپس و واکیوم</t>
    </r>
    <r>
      <rPr>
        <sz val="12"/>
        <color rgb="FF000000"/>
        <rFont val="Calibri"/>
        <family val="2"/>
        <charset val="1"/>
      </rPr>
      <t xml:space="preserve">) </t>
    </r>
  </si>
  <si>
    <r>
      <rPr>
        <sz val="12"/>
        <color rgb="FF000000"/>
        <rFont val="B Traffic"/>
        <charset val="178"/>
      </rPr>
      <t xml:space="preserve">زايمان بي درد با سایر روشهای بیهوشی مانند آنتونکس شامل مراقبت مامايي روتين، مراقبت قبل و بعد از زايمان، زايمان واژينال به هر روش </t>
    </r>
    <r>
      <rPr>
        <sz val="12"/>
        <color rgb="FF000000"/>
        <rFont val="Calibri"/>
        <family val="2"/>
        <charset val="1"/>
      </rPr>
      <t>(</t>
    </r>
    <r>
      <rPr>
        <sz val="12"/>
        <color rgb="FF000000"/>
        <rFont val="B Traffic"/>
        <charset val="178"/>
      </rPr>
      <t>با يا بدون اپيزيوتومي و با يا بدون فورسپس و واکيوم</t>
    </r>
    <r>
      <rPr>
        <sz val="12"/>
        <color rgb="FF000000"/>
        <rFont val="Calibri"/>
        <family val="2"/>
        <charset val="1"/>
      </rPr>
      <t>)</t>
    </r>
  </si>
  <si>
    <r>
      <rPr>
        <sz val="12"/>
        <color rgb="FF000000"/>
        <rFont val="B Traffic"/>
        <charset val="178"/>
      </rPr>
      <t xml:space="preserve">زایمان متعدد </t>
    </r>
    <r>
      <rPr>
        <sz val="12"/>
        <color rgb="FF000000"/>
        <rFont val="Calibri"/>
        <family val="2"/>
        <charset val="1"/>
      </rPr>
      <t>(</t>
    </r>
    <r>
      <rPr>
        <sz val="12"/>
        <color rgb="FF000000"/>
        <rFont val="B Traffic"/>
        <charset val="178"/>
      </rPr>
      <t>چند قلویی</t>
    </r>
    <r>
      <rPr>
        <sz val="12"/>
        <color rgb="FF000000"/>
        <rFont val="Calibri"/>
        <family val="2"/>
        <charset val="1"/>
      </rPr>
      <t>)</t>
    </r>
  </si>
  <si>
    <r>
      <rPr>
        <sz val="12"/>
        <color rgb="FF000000"/>
        <rFont val="B Traffic"/>
        <charset val="178"/>
      </rPr>
      <t xml:space="preserve">زایمان متعدد </t>
    </r>
    <r>
      <rPr>
        <sz val="12"/>
        <color rgb="FF000000"/>
        <rFont val="Calibri"/>
        <family val="2"/>
        <charset val="1"/>
      </rPr>
      <t>(</t>
    </r>
    <r>
      <rPr>
        <sz val="12"/>
        <color rgb="FF000000"/>
        <rFont val="B Traffic"/>
        <charset val="178"/>
      </rPr>
      <t>چند قلویی</t>
    </r>
    <r>
      <rPr>
        <sz val="12"/>
        <color rgb="FF000000"/>
        <rFont val="Calibri"/>
        <family val="2"/>
        <charset val="1"/>
      </rPr>
      <t xml:space="preserve">) </t>
    </r>
    <r>
      <rPr>
        <sz val="12"/>
        <color rgb="FF000000"/>
        <rFont val="B Traffic"/>
        <charset val="178"/>
      </rPr>
      <t>بی درد با روش بیهوشی اپیدورال و اسپینال</t>
    </r>
  </si>
  <si>
    <r>
      <rPr>
        <sz val="12"/>
        <color rgb="FF000000"/>
        <rFont val="B Traffic"/>
        <charset val="178"/>
      </rPr>
      <t xml:space="preserve">زایمان متعدد </t>
    </r>
    <r>
      <rPr>
        <sz val="12"/>
        <color rgb="FF000000"/>
        <rFont val="Calibri"/>
        <family val="2"/>
        <charset val="1"/>
      </rPr>
      <t>(</t>
    </r>
    <r>
      <rPr>
        <sz val="12"/>
        <color rgb="FF000000"/>
        <rFont val="B Traffic"/>
        <charset val="178"/>
      </rPr>
      <t>چند قلویی</t>
    </r>
    <r>
      <rPr>
        <sz val="12"/>
        <color rgb="FF000000"/>
        <rFont val="Calibri"/>
        <family val="2"/>
        <charset val="1"/>
      </rPr>
      <t xml:space="preserve">) </t>
    </r>
    <r>
      <rPr>
        <sz val="12"/>
        <color rgb="FF000000"/>
        <rFont val="B Traffic"/>
        <charset val="178"/>
      </rPr>
      <t>بی دردبا سایر روشهای بیهوشی مانند آنتونکس</t>
    </r>
  </si>
  <si>
    <r>
      <rPr>
        <sz val="12"/>
        <color rgb="FF000000"/>
        <rFont val="B Traffic"/>
        <charset val="178"/>
      </rPr>
      <t xml:space="preserve">تخت روز نوزاد به ردیف‌های </t>
    </r>
    <r>
      <rPr>
        <sz val="12"/>
        <color rgb="FF000000"/>
        <rFont val="Calibri"/>
        <family val="2"/>
        <charset val="1"/>
      </rPr>
      <t xml:space="preserve">36 تا 41  اضافه خواهد شد.   
</t>
    </r>
    <r>
      <rPr>
        <sz val="12"/>
        <color rgb="FF000000"/>
        <rFont val="B Traffic"/>
        <charset val="178"/>
      </rPr>
      <t xml:space="preserve">تبصره </t>
    </r>
    <r>
      <rPr>
        <sz val="12"/>
        <color rgb="FF000000"/>
        <rFont val="Calibri"/>
        <family val="2"/>
        <charset val="1"/>
      </rPr>
      <t xml:space="preserve">1: در صورت چند قلویی تخت روز نوزاد به تعداد قل محاسبه خواهد شد و درصورت فوت نوزاد مبلغ فوق اضافه نخواهد شد.
</t>
    </r>
    <r>
      <rPr>
        <sz val="12"/>
        <color rgb="FF000000"/>
        <rFont val="B Traffic"/>
        <charset val="178"/>
      </rPr>
      <t xml:space="preserve">تبصره </t>
    </r>
    <r>
      <rPr>
        <sz val="12"/>
        <color rgb="FF000000"/>
        <rFont val="Calibri"/>
        <family val="2"/>
        <charset val="1"/>
      </rPr>
      <t>2: در صورت بیمار بودن نوزاد یا بستری نوزاد پس از ترخیص مادر، هزینه نوزاد جداگانه محاسبه خواهد شد.</t>
    </r>
  </si>
  <si>
    <r>
      <rPr>
        <sz val="12"/>
        <color rgb="FF000000"/>
        <rFont val="B Traffic"/>
        <charset val="178"/>
      </rPr>
      <t xml:space="preserve">ویزیت اولیه نوزاد (کد </t>
    </r>
    <r>
      <rPr>
        <sz val="12"/>
        <color rgb="FF000000"/>
        <rFont val="Calibri"/>
        <family val="2"/>
        <charset val="1"/>
      </rPr>
      <t>901925) به ردیف‌های 36 تا 41  اضافه خواهد شد.   
 تبصره 1: در صورت چند قلویی ویزیت اولیه نوزاد  به تعداد قل محاسبه خواهد شد و در صورت فوت نوزاد مبلغ فوق اضافه نخواهد شد.</t>
    </r>
  </si>
  <si>
    <r>
      <rPr>
        <sz val="12"/>
        <color rgb="FF000000"/>
        <rFont val="B Traffic"/>
        <charset val="178"/>
      </rPr>
      <t xml:space="preserve"> اكسيزيون هیدروسل  یا ترمیم هيدروسل تونيكا واژيناليس</t>
    </r>
    <r>
      <rPr>
        <sz val="12"/>
        <color rgb="FF000000"/>
        <rFont val="Calibri"/>
        <family val="2"/>
        <charset val="1"/>
      </rPr>
      <t>(</t>
    </r>
    <r>
      <rPr>
        <sz val="12"/>
        <color rgb="FF000000"/>
        <rFont val="B Traffic"/>
        <charset val="178"/>
      </rPr>
      <t xml:space="preserve">عمل </t>
    </r>
    <r>
      <rPr>
        <sz val="12"/>
        <color rgb="FF000000"/>
        <rFont val="Calibri"/>
        <family val="2"/>
        <charset val="1"/>
      </rPr>
      <t>Bottle)</t>
    </r>
    <r>
      <rPr>
        <sz val="12"/>
        <color rgb="FF000000"/>
        <rFont val="B Traffic"/>
        <charset val="178"/>
      </rPr>
      <t xml:space="preserve">، یکطرفه </t>
    </r>
  </si>
  <si>
    <r>
      <rPr>
        <sz val="12"/>
        <color rgb="FF000000"/>
        <rFont val="B Traffic"/>
        <charset val="178"/>
      </rPr>
      <t xml:space="preserve">پروستاتكتومي راديكال؛ از راه پرینه با يا بدون نمونه برداري از غده </t>
    </r>
    <r>
      <rPr>
        <sz val="12"/>
        <color rgb="FF000000"/>
        <rFont val="Calibri"/>
        <family val="2"/>
        <charset val="1"/>
      </rPr>
      <t>(</t>
    </r>
    <r>
      <rPr>
        <sz val="12"/>
        <color rgb="FF000000"/>
        <rFont val="B Traffic"/>
        <charset val="178"/>
      </rPr>
      <t>غدد</t>
    </r>
    <r>
      <rPr>
        <sz val="12"/>
        <color rgb="FF000000"/>
        <rFont val="Calibri"/>
        <family val="2"/>
        <charset val="1"/>
      </rPr>
      <t xml:space="preserve">) </t>
    </r>
    <r>
      <rPr>
        <sz val="12"/>
        <color rgb="FF000000"/>
        <rFont val="B Traffic"/>
        <charset val="178"/>
      </rPr>
      <t>لنفاوي يا با لنف آدنكتومي دو طرفه لگن</t>
    </r>
  </si>
  <si>
    <r>
      <rPr>
        <sz val="12"/>
        <color rgb="FF000000"/>
        <rFont val="B Traffic"/>
        <charset val="178"/>
      </rPr>
      <t>کولپورافی یا کولپوپرینئورافی ، بخیه جراحت واژن ویا پرینه</t>
    </r>
    <r>
      <rPr>
        <sz val="12"/>
        <color rgb="FF000000"/>
        <rFont val="Calibri"/>
        <family val="2"/>
        <charset val="1"/>
      </rPr>
      <t>(</t>
    </r>
    <r>
      <rPr>
        <sz val="12"/>
        <color rgb="FF000000"/>
        <rFont val="B Traffic"/>
        <charset val="178"/>
      </rPr>
      <t>غیر مامایی</t>
    </r>
    <r>
      <rPr>
        <sz val="12"/>
        <color rgb="FF000000"/>
        <rFont val="Calibri"/>
        <family val="2"/>
        <charset val="1"/>
      </rPr>
      <t>)</t>
    </r>
  </si>
  <si>
    <r>
      <rPr>
        <sz val="12"/>
        <color rgb="FF000000"/>
        <rFont val="B Traffic"/>
        <charset val="178"/>
      </rPr>
      <t xml:space="preserve">كولپورافي قدامي </t>
    </r>
    <r>
      <rPr>
        <sz val="12"/>
        <color rgb="FF000000"/>
        <rFont val="Calibri"/>
        <family val="2"/>
        <charset val="1"/>
      </rPr>
      <t xml:space="preserve">- </t>
    </r>
    <r>
      <rPr>
        <sz val="12"/>
        <color rgb="FF000000"/>
        <rFont val="B Traffic"/>
        <charset val="178"/>
      </rPr>
      <t>خلفي توام؛با يا بدون ترميم آنتروسل  از راه شکم یا واژن</t>
    </r>
  </si>
  <si>
    <r>
      <rPr>
        <sz val="12"/>
        <color rgb="FF000000"/>
        <rFont val="B Traffic"/>
        <charset val="178"/>
      </rPr>
      <t xml:space="preserve">تخت روز نوزاد به تعرفه گلوبال ردیف </t>
    </r>
    <r>
      <rPr>
        <sz val="12"/>
        <color rgb="FF000000"/>
        <rFont val="Calibri"/>
        <family val="2"/>
        <charset val="1"/>
      </rPr>
      <t xml:space="preserve">52 اضافه خواهد شد. 
</t>
    </r>
    <r>
      <rPr>
        <sz val="12"/>
        <color rgb="FF000000"/>
        <rFont val="B Traffic"/>
        <charset val="178"/>
      </rPr>
      <t xml:space="preserve">تبصره </t>
    </r>
    <r>
      <rPr>
        <sz val="12"/>
        <color rgb="FF000000"/>
        <rFont val="Calibri"/>
        <family val="2"/>
        <charset val="1"/>
      </rPr>
      <t>1: در صورت چند قلویی تخت روز نوزاد به تعداد قل محاسبه خواهد شد و درصورت فوت نوزاد مبلغ فوق اضافه نخواهد شد.
 تبصره 2 : در صورت بیمار بودن نوزاد یا بستری نوزاد پس از ترخیص مادر، هزینه نوزاد جداگانه محاسبه خواهد شد.</t>
    </r>
  </si>
  <si>
    <r>
      <rPr>
        <sz val="12"/>
        <color rgb="FF000000"/>
        <rFont val="B Traffic"/>
        <charset val="178"/>
      </rPr>
      <t>ویزیت اولیه (</t>
    </r>
    <r>
      <rPr>
        <sz val="12"/>
        <color rgb="FF000000"/>
        <rFont val="Calibri"/>
        <family val="2"/>
        <charset val="1"/>
      </rPr>
      <t xml:space="preserve">901925) به تعرفه گلوبال ردیف 52 اضافه خواهد شد.
</t>
    </r>
    <r>
      <rPr>
        <sz val="12"/>
        <color rgb="FF000000"/>
        <rFont val="B Traffic"/>
        <charset val="178"/>
      </rPr>
      <t xml:space="preserve">تبصره </t>
    </r>
    <r>
      <rPr>
        <sz val="12"/>
        <color rgb="FF000000"/>
        <rFont val="Calibri"/>
        <family val="2"/>
        <charset val="1"/>
      </rPr>
      <t>1: در صورت چند قلویی ویزیت اولیه نوزاد  به تعداد قل محاسبه خواهد شد و درصورت فوت نوزاد مبلغ فوق اضافه نخواهد شد.</t>
    </r>
  </si>
  <si>
    <r>
      <rPr>
        <sz val="12"/>
        <color rgb="FF000000"/>
        <rFont val="B Traffic"/>
        <charset val="178"/>
      </rPr>
      <t>تيروئيدكتومي كامل يا ساب توتال براي بدخيمي؛ با ديسكسيون محدود گردن</t>
    </r>
    <r>
      <rPr>
        <sz val="12"/>
        <color rgb="FF000000"/>
        <rFont val="Calibri"/>
        <family val="2"/>
        <charset val="1"/>
      </rPr>
      <t xml:space="preserve">/ </t>
    </r>
    <r>
      <rPr>
        <sz val="12"/>
        <color rgb="FF000000"/>
        <rFont val="B Traffic"/>
        <charset val="178"/>
      </rPr>
      <t>با ديسكسيون راديكال گردن</t>
    </r>
  </si>
  <si>
    <r>
      <rPr>
        <sz val="12"/>
        <color rgb="FF000000"/>
        <rFont val="B Traffic"/>
        <charset val="178"/>
      </rPr>
      <t>تيروئيدكتومي  توتال، ساب توتال از جمله زير جناغي براي موارد خوش خيم</t>
    </r>
    <r>
      <rPr>
        <sz val="12"/>
        <color rgb="FF000000"/>
        <rFont val="Calibri"/>
        <family val="2"/>
        <charset val="1"/>
      </rPr>
      <t xml:space="preserve">- </t>
    </r>
    <r>
      <rPr>
        <sz val="12"/>
        <color rgb="FF000000"/>
        <rFont val="B Traffic"/>
        <charset val="178"/>
      </rPr>
      <t>تيروئيدكتومي، درآوردن همه بافت باقيمانده تيروئيد بدنبال درآوردن قبلي يك قسمت از تيروئيد</t>
    </r>
  </si>
  <si>
    <r>
      <rPr>
        <sz val="12"/>
        <color rgb="FF000000"/>
        <rFont val="B Traffic"/>
        <charset val="178"/>
      </rPr>
      <t xml:space="preserve">ایجاد شنت؛ بطنی به دهلیزی، یا به ژوگولار یا اوریکولار یا بطن به پریتوئن، یا به پلور یا جاهای دیگر یا ونتریکولوسیسترنوستومی </t>
    </r>
    <r>
      <rPr>
        <sz val="12"/>
        <color rgb="FF000000"/>
        <rFont val="Calibri"/>
        <family val="2"/>
        <charset val="1"/>
      </rPr>
      <t>(</t>
    </r>
    <r>
      <rPr>
        <sz val="12"/>
        <color rgb="FF000000"/>
        <rFont val="B Traffic"/>
        <charset val="178"/>
      </rPr>
      <t xml:space="preserve">عمل نوع </t>
    </r>
    <r>
      <rPr>
        <sz val="12"/>
        <color rgb="FF000000"/>
        <rFont val="Calibri"/>
        <family val="2"/>
        <charset val="1"/>
      </rPr>
      <t>Torkildsen)</t>
    </r>
  </si>
  <si>
    <r>
      <rPr>
        <sz val="12"/>
        <color rgb="FF000000"/>
        <rFont val="B Traffic"/>
        <charset val="178"/>
      </rPr>
      <t xml:space="preserve">لامينوتومي </t>
    </r>
    <r>
      <rPr>
        <sz val="12"/>
        <color rgb="FF000000"/>
        <rFont val="Calibri"/>
        <family val="2"/>
        <charset val="1"/>
      </rPr>
      <t>(</t>
    </r>
    <r>
      <rPr>
        <sz val="12"/>
        <color rgb="FF000000"/>
        <rFont val="B Traffic"/>
        <charset val="178"/>
      </rPr>
      <t>همي لامينكتومي</t>
    </r>
    <r>
      <rPr>
        <sz val="12"/>
        <color rgb="FF000000"/>
        <rFont val="Calibri"/>
        <family val="2"/>
        <charset val="1"/>
      </rPr>
      <t xml:space="preserve">) </t>
    </r>
    <r>
      <rPr>
        <sz val="12"/>
        <color rgb="FF000000"/>
        <rFont val="B Traffic"/>
        <charset val="178"/>
      </rPr>
      <t xml:space="preserve">و یا لامینکتومی و یا فاستکتومی و فورامینوتومی </t>
    </r>
    <r>
      <rPr>
        <sz val="12"/>
        <color rgb="FF000000"/>
        <rFont val="Calibri"/>
        <family val="2"/>
        <charset val="1"/>
      </rPr>
      <t>(</t>
    </r>
    <r>
      <rPr>
        <sz val="12"/>
        <color rgb="FF000000"/>
        <rFont val="B Traffic"/>
        <charset val="178"/>
      </rPr>
      <t>یک یا دو طرفه</t>
    </r>
    <r>
      <rPr>
        <sz val="12"/>
        <color rgb="FF000000"/>
        <rFont val="Calibri"/>
        <family val="2"/>
        <charset val="1"/>
      </rPr>
      <t xml:space="preserve">) </t>
    </r>
    <r>
      <rPr>
        <sz val="12"/>
        <color rgb="FF000000"/>
        <rFont val="B Traffic"/>
        <charset val="178"/>
      </rPr>
      <t>با دكمپرسيون طناب نخاعی، دم اسب و یا ريشه</t>
    </r>
    <r>
      <rPr>
        <sz val="12"/>
        <color rgb="FF000000"/>
        <rFont val="Calibri"/>
        <family val="2"/>
        <charset val="1"/>
      </rPr>
      <t>(</t>
    </r>
    <r>
      <rPr>
        <sz val="12"/>
        <color rgb="FF000000"/>
        <rFont val="B Traffic"/>
        <charset val="178"/>
      </rPr>
      <t>هاي</t>
    </r>
    <r>
      <rPr>
        <sz val="12"/>
        <color rgb="FF000000"/>
        <rFont val="Calibri"/>
        <family val="2"/>
        <charset val="1"/>
      </rPr>
      <t xml:space="preserve">) </t>
    </r>
    <r>
      <rPr>
        <sz val="12"/>
        <color rgb="FF000000"/>
        <rFont val="B Traffic"/>
        <charset val="178"/>
      </rPr>
      <t xml:space="preserve">عصبي </t>
    </r>
    <r>
      <rPr>
        <sz val="12"/>
        <color rgb="FF000000"/>
        <rFont val="Calibri"/>
        <family val="2"/>
        <charset val="1"/>
      </rPr>
      <t>(</t>
    </r>
    <r>
      <rPr>
        <sz val="12"/>
        <color rgb="FF000000"/>
        <rFont val="B Traffic"/>
        <charset val="178"/>
      </rPr>
      <t>برای مثال تنگی نخاعی یا تنگی بن بست جانبی</t>
    </r>
    <r>
      <rPr>
        <sz val="12"/>
        <color rgb="FF000000"/>
        <rFont val="Calibri"/>
        <family val="2"/>
        <charset val="1"/>
      </rPr>
      <t>)</t>
    </r>
    <r>
      <rPr>
        <sz val="12"/>
        <color rgb="FF000000"/>
        <rFont val="B Traffic"/>
        <charset val="178"/>
      </rPr>
      <t xml:space="preserve">، یک سگمان مهره‌ای؛ گردنی، توراسیک، کمری </t>
    </r>
  </si>
  <si>
    <r>
      <rPr>
        <sz val="12"/>
        <color rgb="FF000000"/>
        <rFont val="B Traffic"/>
        <charset val="178"/>
      </rPr>
      <t xml:space="preserve">لامينوتومي </t>
    </r>
    <r>
      <rPr>
        <sz val="12"/>
        <color rgb="FF000000"/>
        <rFont val="Calibri"/>
        <family val="2"/>
        <charset val="1"/>
      </rPr>
      <t>(</t>
    </r>
    <r>
      <rPr>
        <sz val="12"/>
        <color rgb="FF000000"/>
        <rFont val="B Traffic"/>
        <charset val="178"/>
      </rPr>
      <t>همي لامينكتومي</t>
    </r>
    <r>
      <rPr>
        <sz val="12"/>
        <color rgb="FF000000"/>
        <rFont val="Calibri"/>
        <family val="2"/>
        <charset val="1"/>
      </rPr>
      <t xml:space="preserve">) </t>
    </r>
    <r>
      <rPr>
        <sz val="12"/>
        <color rgb="FF000000"/>
        <rFont val="B Traffic"/>
        <charset val="178"/>
      </rPr>
      <t xml:space="preserve">و یا لامینکتومی و یا فاستکتومی و فورامینوتومی </t>
    </r>
    <r>
      <rPr>
        <sz val="12"/>
        <color rgb="FF000000"/>
        <rFont val="Calibri"/>
        <family val="2"/>
        <charset val="1"/>
      </rPr>
      <t>(</t>
    </r>
    <r>
      <rPr>
        <sz val="12"/>
        <color rgb="FF000000"/>
        <rFont val="B Traffic"/>
        <charset val="178"/>
      </rPr>
      <t>یک یا دو طرفه</t>
    </r>
    <r>
      <rPr>
        <sz val="12"/>
        <color rgb="FF000000"/>
        <rFont val="Calibri"/>
        <family val="2"/>
        <charset val="1"/>
      </rPr>
      <t xml:space="preserve">) </t>
    </r>
    <r>
      <rPr>
        <sz val="12"/>
        <color rgb="FF000000"/>
        <rFont val="B Traffic"/>
        <charset val="178"/>
      </rPr>
      <t>با دكمپرسيون طناب نخاعی، دم اسب و یا ريشه</t>
    </r>
    <r>
      <rPr>
        <sz val="12"/>
        <color rgb="FF000000"/>
        <rFont val="Calibri"/>
        <family val="2"/>
        <charset val="1"/>
      </rPr>
      <t>(</t>
    </r>
    <r>
      <rPr>
        <sz val="12"/>
        <color rgb="FF000000"/>
        <rFont val="B Traffic"/>
        <charset val="178"/>
      </rPr>
      <t>هاي</t>
    </r>
    <r>
      <rPr>
        <sz val="12"/>
        <color rgb="FF000000"/>
        <rFont val="Calibri"/>
        <family val="2"/>
        <charset val="1"/>
      </rPr>
      <t xml:space="preserve">) </t>
    </r>
    <r>
      <rPr>
        <sz val="12"/>
        <color rgb="FF000000"/>
        <rFont val="B Traffic"/>
        <charset val="178"/>
      </rPr>
      <t xml:space="preserve">عصبي همراه با دیسکتومی </t>
    </r>
    <r>
      <rPr>
        <sz val="12"/>
        <color rgb="FF000000"/>
        <rFont val="Calibri"/>
        <family val="2"/>
        <charset val="1"/>
      </rPr>
      <t>(</t>
    </r>
    <r>
      <rPr>
        <sz val="12"/>
        <color rgb="FF000000"/>
        <rFont val="B Traffic"/>
        <charset val="178"/>
      </rPr>
      <t>برای مثال تنگی نخاعی یا تنگی بن بست جانبی</t>
    </r>
    <r>
      <rPr>
        <sz val="12"/>
        <color rgb="FF000000"/>
        <rFont val="Calibri"/>
        <family val="2"/>
        <charset val="1"/>
      </rPr>
      <t>)</t>
    </r>
    <r>
      <rPr>
        <sz val="12"/>
        <color rgb="FF000000"/>
        <rFont val="B Traffic"/>
        <charset val="178"/>
      </rPr>
      <t xml:space="preserve">، یک سگمان مهره‌ای؛ گردنی، توراسیک، کمری </t>
    </r>
  </si>
  <si>
    <r>
      <rPr>
        <sz val="12"/>
        <color rgb="FF000000"/>
        <rFont val="B Traffic"/>
        <charset val="178"/>
      </rPr>
      <t xml:space="preserve">درآوردن محتويات عدسي؛ تكنيك آسپيراسيون، يك يا چند مرحله  یا برداشتن كاتاراكت غشائي ثانويه </t>
    </r>
    <r>
      <rPr>
        <sz val="12"/>
        <color rgb="FF000000"/>
        <rFont val="Calibri"/>
        <family val="2"/>
        <charset val="1"/>
      </rPr>
      <t>(</t>
    </r>
    <r>
      <rPr>
        <sz val="12"/>
        <color rgb="FF000000"/>
        <rFont val="B Traffic"/>
        <charset val="178"/>
      </rPr>
      <t>كپسول كدر شده خلفي عدسي و يا هيالوئيد قدامي</t>
    </r>
    <r>
      <rPr>
        <sz val="12"/>
        <color rgb="FF000000"/>
        <rFont val="Calibri"/>
        <family val="2"/>
        <charset val="1"/>
      </rPr>
      <t xml:space="preserve">) </t>
    </r>
    <r>
      <rPr>
        <sz val="12"/>
        <color rgb="FF000000"/>
        <rFont val="B Traffic"/>
        <charset val="178"/>
      </rPr>
      <t xml:space="preserve">با بخش كورنئواسكلرا، با يا بدون ايريدكتومي </t>
    </r>
    <r>
      <rPr>
        <sz val="12"/>
        <color rgb="FF000000"/>
        <rFont val="Calibri"/>
        <family val="2"/>
        <charset val="1"/>
      </rPr>
      <t>(</t>
    </r>
    <r>
      <rPr>
        <sz val="12"/>
        <color rgb="FF000000"/>
        <rFont val="B Traffic"/>
        <charset val="178"/>
      </rPr>
      <t>ايريدوكپسولوتومي، ايريدوكپسولكتومي</t>
    </r>
    <r>
      <rPr>
        <sz val="12"/>
        <color rgb="FF000000"/>
        <rFont val="Calibri"/>
        <family val="2"/>
        <charset val="1"/>
      </rPr>
      <t xml:space="preserve">) </t>
    </r>
  </si>
  <si>
    <r>
      <rPr>
        <sz val="12"/>
        <color rgb="FF000000"/>
        <rFont val="B Traffic"/>
        <charset val="178"/>
      </rPr>
      <t xml:space="preserve">کاتاراکت بدون کارگذاری عدسی به هر روش </t>
    </r>
    <r>
      <rPr>
        <sz val="12"/>
        <color rgb="FF000000"/>
        <rFont val="Calibri"/>
        <family val="2"/>
        <charset val="1"/>
      </rPr>
      <t>(</t>
    </r>
    <r>
      <rPr>
        <sz val="12"/>
        <color rgb="FF000000"/>
        <rFont val="B Traffic"/>
        <charset val="178"/>
      </rPr>
      <t xml:space="preserve">این کد به همراه کد </t>
    </r>
    <r>
      <rPr>
        <sz val="12"/>
        <color rgb="FF000000"/>
        <rFont val="Calibri"/>
        <family val="2"/>
        <charset val="1"/>
      </rPr>
      <t xml:space="preserve">602250 </t>
    </r>
    <r>
      <rPr>
        <sz val="12"/>
        <color rgb="FF000000"/>
        <rFont val="B Traffic"/>
        <charset val="178"/>
      </rPr>
      <t>قابل گزارش نمی‌باشد</t>
    </r>
    <r>
      <rPr>
        <sz val="12"/>
        <color rgb="FF000000"/>
        <rFont val="Calibri"/>
        <family val="2"/>
        <charset val="1"/>
      </rPr>
      <t>)</t>
    </r>
  </si>
  <si>
    <r>
      <rPr>
        <sz val="12"/>
        <color rgb="FF000000"/>
        <rFont val="B Traffic"/>
        <charset val="178"/>
      </rPr>
      <t xml:space="preserve">آناستوموز شرياني وريدي، باز؛ مستقيم در هر جا، مثل نوع </t>
    </r>
    <r>
      <rPr>
        <sz val="12"/>
        <color rgb="FF000000"/>
        <rFont val="Calibri"/>
        <family val="2"/>
        <charset val="1"/>
      </rPr>
      <t>(Cimino) (</t>
    </r>
    <r>
      <rPr>
        <sz val="12"/>
        <color rgb="FF000000"/>
        <rFont val="B Traffic"/>
        <charset val="178"/>
      </rPr>
      <t>عمل مستقل</t>
    </r>
    <r>
      <rPr>
        <sz val="12"/>
        <color rgb="FF000000"/>
        <rFont val="Calibri"/>
        <family val="2"/>
        <charset val="1"/>
      </rPr>
      <t>)</t>
    </r>
  </si>
  <si>
    <r>
      <rPr>
        <sz val="12"/>
        <color rgb="FF000000"/>
        <rFont val="B Traffic"/>
        <charset val="178"/>
      </rPr>
      <t xml:space="preserve">درمان جراحی فیستول آنال </t>
    </r>
    <r>
      <rPr>
        <sz val="12"/>
        <color rgb="FF000000"/>
        <rFont val="Calibri"/>
        <family val="2"/>
        <charset val="1"/>
      </rPr>
      <t>(</t>
    </r>
    <r>
      <rPr>
        <sz val="12"/>
        <color rgb="FF000000"/>
        <rFont val="B Traffic"/>
        <charset val="178"/>
      </rPr>
      <t>فیستولکتومی</t>
    </r>
    <r>
      <rPr>
        <sz val="12"/>
        <color rgb="FF000000"/>
        <rFont val="Calibri"/>
        <family val="2"/>
        <charset val="1"/>
      </rPr>
      <t>/</t>
    </r>
    <r>
      <rPr>
        <sz val="12"/>
        <color rgb="FF000000"/>
        <rFont val="B Traffic"/>
        <charset val="178"/>
      </rPr>
      <t>فیستولوتومی</t>
    </r>
    <r>
      <rPr>
        <sz val="12"/>
        <color rgb="FF000000"/>
        <rFont val="Calibri"/>
        <family val="2"/>
        <charset val="1"/>
      </rPr>
      <t>)</t>
    </r>
    <r>
      <rPr>
        <sz val="12"/>
        <color rgb="FF000000"/>
        <rFont val="B Traffic"/>
        <charset val="178"/>
      </rPr>
      <t>، زیر جلدی یا زیر عضلانی</t>
    </r>
    <r>
      <rPr>
        <sz val="12"/>
        <color rgb="FF000000"/>
        <rFont val="Calibri"/>
        <family val="2"/>
        <charset val="1"/>
      </rPr>
      <t xml:space="preserve">: </t>
    </r>
    <r>
      <rPr>
        <sz val="12"/>
        <color rgb="FF000000"/>
        <rFont val="B Traffic"/>
        <charset val="178"/>
      </rPr>
      <t>با یا بدون جایگذاری ستن</t>
    </r>
  </si>
  <si>
    <r>
      <rPr>
        <sz val="12"/>
        <color rgb="FF000000"/>
        <rFont val="B Traffic"/>
        <charset val="178"/>
      </rPr>
      <t>برداشتن تومور</t>
    </r>
    <r>
      <rPr>
        <sz val="12"/>
        <color rgb="FF000000"/>
        <rFont val="Calibri"/>
        <family val="2"/>
        <charset val="1"/>
      </rPr>
      <t>(</t>
    </r>
    <r>
      <rPr>
        <sz val="12"/>
        <color rgb="FF000000"/>
        <rFont val="B Traffic"/>
        <charset val="178"/>
      </rPr>
      <t>هاي</t>
    </r>
    <r>
      <rPr>
        <sz val="12"/>
        <color rgb="FF000000"/>
        <rFont val="Calibri"/>
        <family val="2"/>
        <charset val="1"/>
      </rPr>
      <t xml:space="preserve">) </t>
    </r>
    <r>
      <rPr>
        <sz val="12"/>
        <color rgb="FF000000"/>
        <rFont val="B Traffic"/>
        <charset val="178"/>
      </rPr>
      <t xml:space="preserve">مثانه با هر اندازه </t>
    </r>
    <r>
      <rPr>
        <sz val="12"/>
        <color rgb="FF000000"/>
        <rFont val="Calibri"/>
        <family val="2"/>
        <charset val="1"/>
      </rPr>
      <t>(TURT)</t>
    </r>
  </si>
  <si>
    <r>
      <rPr>
        <sz val="12"/>
        <color rgb="FF000000"/>
        <rFont val="B Traffic"/>
        <charset val="178"/>
      </rPr>
      <t>پروستاتکتومی سوپراپوبیک یا رتروپوبیک کامل یا نیمه کامل ، یک یا دو مرحله ای شامل کنترل خونریزی بعد از عمل در طی مرتبه اول بستری،</t>
    </r>
    <r>
      <rPr>
        <sz val="12"/>
        <color rgb="FF000000"/>
        <rFont val="Calibri"/>
        <family val="2"/>
        <charset val="1"/>
      </rPr>
      <t>(</t>
    </r>
    <r>
      <rPr>
        <sz val="12"/>
        <color rgb="FF000000"/>
        <rFont val="B Traffic"/>
        <charset val="178"/>
      </rPr>
      <t>وازکتومی، مه‌آتوتومی،کالیبراسیون و یا دیلاتاسیون مجرای ادرار و اورتروتومی داخلی را شامل می شود</t>
    </r>
    <r>
      <rPr>
        <sz val="12"/>
        <color rgb="FF000000"/>
        <rFont val="Calibri"/>
        <family val="2"/>
        <charset val="1"/>
      </rPr>
      <t>).</t>
    </r>
  </si>
  <si>
    <r>
      <rPr>
        <sz val="12"/>
        <color rgb="FF000000"/>
        <rFont val="B Traffic"/>
        <charset val="178"/>
      </rPr>
      <t xml:space="preserve">سقط القایی به وسیله دیلاتاسیون و کورتاژ </t>
    </r>
    <r>
      <rPr>
        <sz val="12"/>
        <color rgb="FF000000"/>
        <rFont val="Calibri"/>
        <family val="2"/>
        <charset val="1"/>
      </rPr>
      <t>(</t>
    </r>
    <r>
      <rPr>
        <sz val="12"/>
        <color rgb="FF000000"/>
        <rFont val="B Traffic"/>
        <charset val="178"/>
      </rPr>
      <t>مامایی</t>
    </r>
    <r>
      <rPr>
        <sz val="12"/>
        <color rgb="FF000000"/>
        <rFont val="Calibri"/>
        <family val="2"/>
        <charset val="1"/>
      </rPr>
      <t>)</t>
    </r>
  </si>
  <si>
    <r>
      <rPr>
        <sz val="12"/>
        <color rgb="FF000000"/>
        <rFont val="B Traffic"/>
        <charset val="178"/>
      </rPr>
      <t xml:space="preserve">سرکلاژ گردن رحم در طی حاملگی؛ از راه واژن و یا شکم </t>
    </r>
    <r>
      <rPr>
        <sz val="12"/>
        <color rgb="FF000000"/>
        <rFont val="Calibri"/>
        <family val="2"/>
        <charset val="1"/>
      </rPr>
      <t>(</t>
    </r>
    <r>
      <rPr>
        <sz val="12"/>
        <color rgb="FF000000"/>
        <rFont val="B Traffic"/>
        <charset val="178"/>
      </rPr>
      <t xml:space="preserve">عمل شیرودکار یا لش </t>
    </r>
    <r>
      <rPr>
        <sz val="12"/>
        <color rgb="FF000000"/>
        <rFont val="Calibri"/>
        <family val="2"/>
        <charset val="1"/>
      </rPr>
      <t>)</t>
    </r>
  </si>
  <si>
    <r>
      <rPr>
        <sz val="12"/>
        <color rgb="FF000000"/>
        <rFont val="B Traffic"/>
        <charset val="178"/>
      </rPr>
      <t xml:space="preserve">هيستركتومي كامل یا ناقص از طریق واژن یا شکم،  با نمونه‌برداري غدد لنفاوي پاراآئورتيك و لگني با يا بدون دراوردن لوله ها و يا تخمدان ها با یا بدون ترمیم آنتروسل با یا بدون كولپواورتروسيستوپكسي </t>
    </r>
    <r>
      <rPr>
        <sz val="12"/>
        <color rgb="FF000000"/>
        <rFont val="Calibri"/>
        <family val="2"/>
        <charset val="1"/>
      </rPr>
      <t>(</t>
    </r>
    <r>
      <rPr>
        <sz val="12"/>
        <color rgb="FF000000"/>
        <rFont val="B Traffic"/>
        <charset val="178"/>
      </rPr>
      <t xml:space="preserve">براي مثال </t>
    </r>
    <r>
      <rPr>
        <sz val="12"/>
        <color rgb="FF000000"/>
        <rFont val="Calibri"/>
        <family val="2"/>
        <charset val="1"/>
      </rPr>
      <t xml:space="preserve">Pereyra, Krantz Marshall-Marchetti) </t>
    </r>
    <r>
      <rPr>
        <sz val="12"/>
        <color rgb="FF000000"/>
        <rFont val="B Traffic"/>
        <charset val="178"/>
      </rPr>
      <t>با يا بدون كنترل اندوسكوپيك</t>
    </r>
  </si>
  <si>
    <r>
      <rPr>
        <sz val="12"/>
        <color rgb="FF000000"/>
        <rFont val="B Traffic"/>
        <charset val="178"/>
      </rPr>
      <t xml:space="preserve">لاپاراسکوپی تشخیصی </t>
    </r>
    <r>
      <rPr>
        <sz val="12"/>
        <color rgb="FF000000"/>
        <rFont val="Calibri"/>
        <family val="2"/>
        <charset val="1"/>
      </rPr>
      <t>(</t>
    </r>
    <r>
      <rPr>
        <sz val="12"/>
        <color rgb="FF000000"/>
        <rFont val="B Traffic"/>
        <charset val="178"/>
      </rPr>
      <t>عمل مستقل</t>
    </r>
    <r>
      <rPr>
        <sz val="12"/>
        <color rgb="FF000000"/>
        <rFont val="Calibri"/>
        <family val="2"/>
        <charset val="1"/>
      </rPr>
      <t>)</t>
    </r>
  </si>
  <si>
    <r>
      <rPr>
        <sz val="12"/>
        <color rgb="FF000000"/>
        <rFont val="B Traffic"/>
        <charset val="178"/>
      </rPr>
      <t xml:space="preserve">عمل گلوکوم </t>
    </r>
    <r>
      <rPr>
        <sz val="12"/>
        <color rgb="FF000000"/>
        <rFont val="Calibri"/>
        <family val="2"/>
        <charset val="1"/>
      </rPr>
      <t>(</t>
    </r>
    <r>
      <rPr>
        <sz val="12"/>
        <color rgb="FF000000"/>
        <rFont val="B Traffic"/>
        <charset val="178"/>
      </rPr>
      <t>ترابکولکتومی</t>
    </r>
    <r>
      <rPr>
        <sz val="12"/>
        <color rgb="FF000000"/>
        <rFont val="Calibri"/>
        <family val="2"/>
        <charset val="1"/>
      </rPr>
      <t xml:space="preserve">) </t>
    </r>
    <r>
      <rPr>
        <sz val="12"/>
        <color rgb="FF000000"/>
        <rFont val="B Traffic"/>
        <charset val="178"/>
      </rPr>
      <t>در هر سنی</t>
    </r>
  </si>
  <si>
    <r>
      <rPr>
        <sz val="12"/>
        <color rgb="FF000000"/>
        <rFont val="B Traffic"/>
        <charset val="178"/>
      </rPr>
      <t xml:space="preserve">کارگذاشتن پروتز عدسی داخل چشمی </t>
    </r>
    <r>
      <rPr>
        <sz val="12"/>
        <color rgb="FF000000"/>
        <rFont val="Calibri"/>
        <family val="2"/>
        <charset val="1"/>
      </rPr>
      <t>(</t>
    </r>
    <r>
      <rPr>
        <sz val="12"/>
        <color rgb="FF000000"/>
        <rFont val="B Traffic"/>
        <charset val="178"/>
      </rPr>
      <t>کاشت ثانویه</t>
    </r>
    <r>
      <rPr>
        <sz val="12"/>
        <color rgb="FF000000"/>
        <rFont val="Calibri"/>
        <family val="2"/>
        <charset val="1"/>
      </rPr>
      <t>)</t>
    </r>
    <r>
      <rPr>
        <sz val="12"/>
        <color rgb="FF000000"/>
        <rFont val="B Traffic"/>
        <charset val="178"/>
      </rPr>
      <t>، بدون درآوردن کاتاراکت همزمان</t>
    </r>
  </si>
  <si>
    <r>
      <rPr>
        <sz val="12"/>
        <color rgb="FF000000"/>
        <rFont val="B Traffic"/>
        <charset val="178"/>
      </rPr>
      <t>داكريوسيستورينوستومي</t>
    </r>
    <r>
      <rPr>
        <sz val="12"/>
        <color rgb="FF000000"/>
        <rFont val="Calibri"/>
        <family val="2"/>
        <charset val="1"/>
      </rPr>
      <t>(DCR) (</t>
    </r>
    <r>
      <rPr>
        <sz val="12"/>
        <color rgb="FF000000"/>
        <rFont val="B Traffic"/>
        <charset val="178"/>
      </rPr>
      <t xml:space="preserve">ایجاد فیستول از کیسه اشکی به حفره بینی </t>
    </r>
    <r>
      <rPr>
        <sz val="12"/>
        <color rgb="FF000000"/>
        <rFont val="Calibri"/>
        <family val="2"/>
        <charset val="1"/>
      </rPr>
      <t>)</t>
    </r>
  </si>
  <si>
    <r>
      <rPr>
        <sz val="12"/>
        <color theme="1"/>
        <rFont val="B Traffic"/>
        <charset val="178"/>
      </rPr>
      <t>آمبولانس تیپ</t>
    </r>
    <r>
      <rPr>
        <sz val="12"/>
        <color theme="1"/>
        <rFont val="Arial"/>
        <family val="2"/>
        <charset val="1"/>
      </rPr>
      <t xml:space="preserve">A </t>
    </r>
    <r>
      <rPr>
        <sz val="12"/>
        <color theme="1"/>
        <rFont val="B Traffic"/>
        <charset val="178"/>
      </rPr>
      <t>تهران</t>
    </r>
  </si>
  <si>
    <r>
      <rPr>
        <sz val="12"/>
        <color theme="1"/>
        <rFont val="B Traffic"/>
        <charset val="178"/>
      </rPr>
      <t>آمبولانس تیپ</t>
    </r>
    <r>
      <rPr>
        <sz val="12"/>
        <color theme="1"/>
        <rFont val="Arial"/>
        <family val="2"/>
        <charset val="1"/>
      </rPr>
      <t xml:space="preserve">A </t>
    </r>
    <r>
      <rPr>
        <sz val="12"/>
        <color theme="1"/>
        <rFont val="B Traffic"/>
        <charset val="178"/>
      </rPr>
      <t>کلان شهر</t>
    </r>
  </si>
  <si>
    <r>
      <rPr>
        <sz val="12"/>
        <color theme="1"/>
        <rFont val="B Traffic"/>
        <charset val="178"/>
      </rPr>
      <t>آمبولانس تیپ</t>
    </r>
    <r>
      <rPr>
        <sz val="12"/>
        <color theme="1"/>
        <rFont val="Arial"/>
        <family val="2"/>
        <charset val="1"/>
      </rPr>
      <t xml:space="preserve">A </t>
    </r>
    <r>
      <rPr>
        <sz val="12"/>
        <color theme="1"/>
        <rFont val="B Traffic"/>
        <charset val="178"/>
      </rPr>
      <t>شهرستان</t>
    </r>
  </si>
  <si>
    <r>
      <rPr>
        <sz val="12"/>
        <color theme="1"/>
        <rFont val="B Traffic"/>
        <charset val="178"/>
      </rPr>
      <t>آمبولانس تیپ</t>
    </r>
    <r>
      <rPr>
        <sz val="12"/>
        <color theme="1"/>
        <rFont val="Arial"/>
        <family val="2"/>
        <charset val="1"/>
      </rPr>
      <t xml:space="preserve">B </t>
    </r>
    <r>
      <rPr>
        <sz val="12"/>
        <color theme="1"/>
        <rFont val="B Traffic"/>
        <charset val="178"/>
      </rPr>
      <t>سال تهران</t>
    </r>
  </si>
  <si>
    <r>
      <rPr>
        <sz val="12"/>
        <color theme="1"/>
        <rFont val="B Traffic"/>
        <charset val="178"/>
      </rPr>
      <t>آمبولانس تیپ</t>
    </r>
    <r>
      <rPr>
        <sz val="12"/>
        <color theme="1"/>
        <rFont val="Arial"/>
        <family val="2"/>
        <charset val="1"/>
      </rPr>
      <t xml:space="preserve">B </t>
    </r>
    <r>
      <rPr>
        <sz val="12"/>
        <color theme="1"/>
        <rFont val="B Traffic"/>
        <charset val="178"/>
      </rPr>
      <t>کلان شهر</t>
    </r>
  </si>
  <si>
    <r>
      <rPr>
        <sz val="12"/>
        <color theme="1"/>
        <rFont val="B Traffic"/>
        <charset val="178"/>
      </rPr>
      <t>آمبولانس تیپ</t>
    </r>
    <r>
      <rPr>
        <sz val="12"/>
        <color theme="1"/>
        <rFont val="Arial"/>
        <family val="2"/>
        <charset val="1"/>
      </rPr>
      <t xml:space="preserve">B </t>
    </r>
    <r>
      <rPr>
        <sz val="12"/>
        <color theme="1"/>
        <rFont val="B Traffic"/>
        <charset val="178"/>
      </rPr>
      <t>شهرستان</t>
    </r>
  </si>
  <si>
    <t xml:space="preserve">کدهای گلوبال آماده سازی محلول‌های شیمی درمانی  </t>
  </si>
  <si>
    <r>
      <rPr>
        <sz val="12"/>
        <color theme="1"/>
        <rFont val="B Traffic"/>
        <charset val="178"/>
      </rPr>
      <t xml:space="preserve">اتاق تمیز (دارای هود یاکابینت بیولوژیک ایمن: </t>
    </r>
    <r>
      <rPr>
        <sz val="10"/>
        <color rgb="FF000000"/>
        <rFont val="Calibri"/>
        <family val="2"/>
        <charset val="1"/>
      </rPr>
      <t>BSC</t>
    </r>
    <r>
      <rPr>
        <sz val="11"/>
        <color rgb="FF000000"/>
        <rFont val="Calibri"/>
        <family val="2"/>
        <charset val="1"/>
      </rPr>
      <t>)، دستگاه خودکار یا نیمه خودکار، سیستم بسته.</t>
    </r>
  </si>
  <si>
    <r>
      <rPr>
        <sz val="12"/>
        <color rgb="FF000000"/>
        <rFont val="B Traffic"/>
        <charset val="178"/>
      </rPr>
      <t xml:space="preserve">این کد صرفا برای کدهای </t>
    </r>
    <r>
      <rPr>
        <sz val="12"/>
        <color rgb="FF000000"/>
        <rFont val="Calibri"/>
        <family val="2"/>
        <charset val="1"/>
      </rPr>
      <t xml:space="preserve">904010 </t>
    </r>
    <r>
      <rPr>
        <sz val="12"/>
        <color rgb="FF000000"/>
        <rFont val="B Traffic"/>
        <charset val="178"/>
      </rPr>
      <t xml:space="preserve">الی  </t>
    </r>
    <r>
      <rPr>
        <sz val="12"/>
        <color rgb="FF000000"/>
        <rFont val="Calibri"/>
        <family val="2"/>
        <charset val="1"/>
      </rPr>
      <t xml:space="preserve">904035 </t>
    </r>
    <r>
      <rPr>
        <sz val="12"/>
        <color rgb="FF000000"/>
        <rFont val="B Traffic"/>
        <charset val="178"/>
      </rPr>
      <t xml:space="preserve">و  با ضریب ریالی جزء فنی با علامت </t>
    </r>
    <r>
      <rPr>
        <sz val="12"/>
        <color rgb="FF000000"/>
        <rFont val="Calibri"/>
        <family val="2"/>
        <charset val="1"/>
      </rPr>
      <t xml:space="preserve">(#) </t>
    </r>
    <r>
      <rPr>
        <sz val="12"/>
        <color rgb="FF000000"/>
        <rFont val="B Traffic"/>
        <charset val="178"/>
      </rPr>
      <t>بخش دولتی قابل محاسبه و اخذ می‌باشد</t>
    </r>
    <r>
      <rPr>
        <sz val="12"/>
        <color rgb="FF000000"/>
        <rFont val="Calibri"/>
        <family val="2"/>
        <charset val="1"/>
      </rPr>
      <t xml:space="preserve">. </t>
    </r>
  </si>
  <si>
    <r>
      <rPr>
        <sz val="12"/>
        <color rgb="FF000000"/>
        <rFont val="B Traffic"/>
        <charset val="178"/>
      </rPr>
      <t xml:space="preserve">این کد صرفا برای کدهای </t>
    </r>
    <r>
      <rPr>
        <sz val="12"/>
        <color rgb="FF000000"/>
        <rFont val="Calibri"/>
        <family val="2"/>
        <charset val="1"/>
      </rPr>
      <t xml:space="preserve">904040 </t>
    </r>
    <r>
      <rPr>
        <sz val="12"/>
        <color rgb="FF000000"/>
        <rFont val="B Traffic"/>
        <charset val="178"/>
      </rPr>
      <t xml:space="preserve">الی  </t>
    </r>
    <r>
      <rPr>
        <sz val="12"/>
        <color rgb="FF000000"/>
        <rFont val="Calibri"/>
        <family val="2"/>
        <charset val="1"/>
      </rPr>
      <t xml:space="preserve">904050 </t>
    </r>
    <r>
      <rPr>
        <sz val="12"/>
        <color rgb="FF000000"/>
        <rFont val="B Traffic"/>
        <charset val="178"/>
      </rPr>
      <t xml:space="preserve">و با ضریب ریالی جزء فنی با علامت </t>
    </r>
    <r>
      <rPr>
        <sz val="12"/>
        <color rgb="FF000000"/>
        <rFont val="Calibri"/>
        <family val="2"/>
        <charset val="1"/>
      </rPr>
      <t xml:space="preserve">(#) </t>
    </r>
    <r>
      <rPr>
        <sz val="12"/>
        <color rgb="FF000000"/>
        <rFont val="B Traffic"/>
        <charset val="178"/>
      </rPr>
      <t>بخش دولتی قابل محاسبه و اخذ می‌باشد</t>
    </r>
    <r>
      <rPr>
        <sz val="12"/>
        <color rgb="FF000000"/>
        <rFont val="Calibri"/>
        <family val="2"/>
        <charset val="1"/>
      </rPr>
      <t xml:space="preserve">. </t>
    </r>
  </si>
  <si>
    <r>
      <rPr>
        <sz val="12"/>
        <color theme="1"/>
        <rFont val="B Traffic"/>
        <charset val="178"/>
      </rPr>
      <t xml:space="preserve">تعرفه ارائه خدمت در بانک شیر مادر جهت نوزادان بر اساس استانداردهای ابلاغی وزارت بهداشت، درمان و آموزش پزشکی در بخش‌های مراقبت ویژه نوزادان و نوزادان بیمار سطح دوم به ازای هر </t>
    </r>
    <r>
      <rPr>
        <sz val="12"/>
        <color theme="1"/>
        <rFont val="Arial"/>
        <family val="2"/>
        <charset val="1"/>
      </rPr>
      <t xml:space="preserve">100 </t>
    </r>
    <r>
      <rPr>
        <sz val="12"/>
        <color theme="1"/>
        <rFont val="B Traffic"/>
        <charset val="178"/>
      </rPr>
      <t>سی سی شیر</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</si>
</sst>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theme="1"/>
      <name val="Calibri"/>
      <family val="2"/>
      <charset val="1"/>
    </font>
    <font>
      <sz val="11"/>
      <color rgb="FF000000"/>
      <name val="Calibri"/>
      <family val="2"/>
      <charset val="1"/>
    </font>
    <font>
      <sz val="10"/>
      <name val="Arial"/>
      <family val="2"/>
      <charset val="1"/>
    </font>
    <font>
      <sz val="10"/>
      <color rgb="FF000000"/>
      <name val="Arial"/>
      <family val="2"/>
      <charset val="1"/>
    </font>
    <font>
      <sz val="11"/>
      <color theme="1"/>
      <name val="Calibri"/>
      <family val="2"/>
      <charset val="178"/>
    </font>
    <font>
      <b/>
      <sz val="12"/>
      <color theme="1"/>
      <name val="Calibri"/>
      <family val="2"/>
      <charset val="1"/>
    </font>
    <font>
      <sz val="20"/>
      <color theme="1"/>
      <name val="IranNastaliq"/>
      <family val="1"/>
      <charset val="1"/>
    </font>
    <font>
      <sz val="11"/>
      <color theme="1"/>
      <name val="B Titr"/>
      <charset val="178"/>
    </font>
    <font>
      <sz val="10"/>
      <color theme="1"/>
      <name val="B Titr"/>
      <charset val="178"/>
    </font>
    <font>
      <sz val="12"/>
      <color theme="1"/>
      <name val="Arial"/>
      <family val="2"/>
      <charset val="1"/>
    </font>
    <font>
      <sz val="12"/>
      <color theme="1"/>
      <name val="Calibri"/>
      <family val="2"/>
      <charset val="1"/>
    </font>
    <font>
      <sz val="12"/>
      <color theme="1"/>
      <name val="B Traffic"/>
      <charset val="178"/>
    </font>
    <font>
      <sz val="12"/>
      <color theme="1"/>
      <name val="Times New Roman"/>
      <family val="1"/>
      <charset val="1"/>
    </font>
    <font>
      <sz val="11"/>
      <color rgb="FF000000"/>
      <name val="Times New Roman"/>
      <family val="1"/>
      <charset val="1"/>
    </font>
    <font>
      <sz val="11"/>
      <color theme="1"/>
      <name val="B Traffic"/>
      <charset val="178"/>
    </font>
    <font>
      <sz val="11"/>
      <color theme="1"/>
      <name val="Arial"/>
      <family val="2"/>
      <charset val="1"/>
    </font>
    <font>
      <sz val="12"/>
      <color rgb="FF000000"/>
      <name val="Calibri"/>
      <family val="2"/>
      <charset val="1"/>
    </font>
    <font>
      <sz val="12"/>
      <color rgb="FF000000"/>
      <name val="Times New Roman"/>
      <family val="1"/>
      <charset val="1"/>
    </font>
    <font>
      <sz val="12"/>
      <color rgb="FF000000"/>
      <name val="Cambria"/>
      <family val="1"/>
      <charset val="1"/>
    </font>
    <font>
      <sz val="12"/>
      <color rgb="FF000000"/>
      <name val="B Traffic"/>
      <charset val="178"/>
    </font>
    <font>
      <sz val="11"/>
      <color rgb="FF000000"/>
      <name val="Cambria"/>
      <family val="1"/>
      <charset val="1"/>
    </font>
    <font>
      <i/>
      <sz val="12"/>
      <color rgb="FF000000"/>
      <name val="Calibri"/>
      <family val="2"/>
      <charset val="1"/>
    </font>
    <font>
      <b/>
      <sz val="12"/>
      <color rgb="FF000000"/>
      <name val="B Traffic"/>
      <charset val="178"/>
    </font>
    <font>
      <sz val="11"/>
      <color rgb="FF000000"/>
      <name val="B Traffic"/>
      <charset val="178"/>
    </font>
    <font>
      <sz val="11"/>
      <color theme="1"/>
      <name val="Times New Roman"/>
      <family val="1"/>
      <charset val="1"/>
    </font>
    <font>
      <b/>
      <sz val="11"/>
      <color rgb="FF000000"/>
      <name val="B Traffic"/>
      <charset val="178"/>
    </font>
    <font>
      <b/>
      <sz val="11"/>
      <color rgb="FF000000"/>
      <name val="Arial"/>
      <family val="2"/>
      <charset val="1"/>
    </font>
    <font>
      <sz val="10"/>
      <color rgb="FF000000"/>
      <name val="Calibri"/>
      <family val="2"/>
      <charset val="1"/>
    </font>
    <font>
      <sz val="10"/>
      <color rgb="FF000000"/>
      <name val="Times New Roman"/>
      <family val="1"/>
      <charset val="1"/>
    </font>
    <font>
      <sz val="10"/>
      <color rgb="FF000000"/>
      <name val="B Traffic"/>
      <charset val="178"/>
    </font>
    <font>
      <b/>
      <sz val="12"/>
      <color rgb="FF000000"/>
      <name val="B Nazanin"/>
      <charset val="178"/>
    </font>
    <font>
      <b/>
      <sz val="12"/>
      <color rgb="FF000000"/>
      <name val="Calibri"/>
      <family val="2"/>
      <charset val="1"/>
    </font>
    <font>
      <sz val="12"/>
      <color theme="1"/>
      <name val="B Nazanin"/>
      <charset val="178"/>
    </font>
    <font>
      <sz val="12"/>
      <color rgb="FF000000"/>
      <name val="B Nazanin"/>
      <charset val="178"/>
    </font>
    <font>
      <u/>
      <sz val="12"/>
      <color theme="1"/>
      <name val="B Nazanin"/>
      <charset val="178"/>
    </font>
    <font>
      <sz val="12"/>
      <name val="B Nazanin"/>
      <charset val="178"/>
    </font>
    <font>
      <sz val="12"/>
      <name val="Arial"/>
      <family val="2"/>
      <charset val="1"/>
    </font>
    <font>
      <sz val="12"/>
      <color rgb="FF000000"/>
      <name val="Arial"/>
      <family val="2"/>
      <charset val="1"/>
    </font>
    <font>
      <sz val="11"/>
      <color rgb="FF000000"/>
      <name val="B Titr"/>
      <charset val="178"/>
    </font>
    <font>
      <sz val="12"/>
      <color rgb="FF000000"/>
      <name val="B Titr"/>
      <charset val="178"/>
    </font>
    <font>
      <b/>
      <sz val="12"/>
      <color rgb="FF000000"/>
      <name val="Times New Roman"/>
      <family val="1"/>
      <charset val="1"/>
    </font>
    <font>
      <b/>
      <sz val="10"/>
      <color rgb="FF000000"/>
      <name val="Calibri"/>
      <family val="2"/>
      <charset val="1"/>
    </font>
    <font>
      <b/>
      <sz val="12"/>
      <name val="Calibri"/>
      <family val="2"/>
      <charset val="1"/>
    </font>
    <font>
      <b/>
      <sz val="16"/>
      <color rgb="FF000000"/>
      <name val="B Nazanin"/>
      <charset val="178"/>
    </font>
    <font>
      <b/>
      <sz val="16"/>
      <color rgb="FF000000"/>
      <name val="Calibri"/>
      <family val="2"/>
      <charset val="1"/>
    </font>
    <font>
      <b/>
      <sz val="12"/>
      <color theme="1"/>
      <name val="B Traffic"/>
      <charset val="178"/>
    </font>
    <font>
      <sz val="12"/>
      <name val="B Traffic"/>
      <charset val="178"/>
    </font>
    <font>
      <b/>
      <sz val="16"/>
      <color theme="1"/>
      <name val="B Nazanin"/>
      <charset val="178"/>
    </font>
    <font>
      <sz val="14"/>
      <color theme="1"/>
      <name val="Calibri"/>
      <family val="2"/>
      <charset val="1"/>
    </font>
    <font>
      <sz val="14"/>
      <color theme="1"/>
      <name val="B Nazanin"/>
      <charset val="178"/>
    </font>
    <font>
      <sz val="14"/>
      <color rgb="FF000000"/>
      <name val="Calibri"/>
      <family val="2"/>
      <charset val="1"/>
    </font>
    <font>
      <sz val="14"/>
      <color theme="1"/>
      <name val="Times New Roman"/>
      <family val="1"/>
      <charset val="1"/>
    </font>
    <font>
      <u/>
      <sz val="14"/>
      <color theme="1"/>
      <name val="B Nazanin"/>
      <charset val="178"/>
    </font>
    <font>
      <sz val="14"/>
      <color rgb="FF000000"/>
      <name val="B Nazanin"/>
      <charset val="178"/>
    </font>
    <font>
      <b/>
      <sz val="9"/>
      <color rgb="FF000000"/>
      <name val="B Traffic"/>
      <charset val="178"/>
    </font>
    <font>
      <b/>
      <sz val="9"/>
      <color rgb="FF000000"/>
      <name val="B Titr"/>
      <charset val="178"/>
    </font>
    <font>
      <b/>
      <sz val="11"/>
      <color rgb="FF000000"/>
      <name val="B Titr"/>
      <charset val="178"/>
    </font>
    <font>
      <b/>
      <sz val="12"/>
      <color rgb="FF000000"/>
      <name val="B Titr"/>
      <charset val="178"/>
    </font>
    <font>
      <b/>
      <sz val="14"/>
      <color theme="1"/>
      <name val="B Traffic"/>
      <charset val="178"/>
    </font>
    <font>
      <sz val="11"/>
      <color theme="1"/>
      <name val="Calibri"/>
      <family val="2"/>
      <charset val="1"/>
    </font>
  </fonts>
  <fills count="10">
    <fill>
      <patternFill patternType="none"/>
    </fill>
    <fill>
      <patternFill patternType="gray125"/>
    </fill>
    <fill>
      <patternFill patternType="solid">
        <fgColor theme="8" tint="0.39988402966399123"/>
        <bgColor rgb="FFB4C7E7"/>
      </patternFill>
    </fill>
    <fill>
      <patternFill patternType="solid">
        <fgColor theme="8" tint="0.59987182226020086"/>
        <bgColor rgb="FFB8CCE4"/>
      </patternFill>
    </fill>
    <fill>
      <patternFill patternType="solid">
        <fgColor rgb="FFB8CCE4"/>
        <bgColor rgb="FFB4C7E7"/>
      </patternFill>
    </fill>
    <fill>
      <patternFill patternType="solid">
        <fgColor theme="4" tint="0.59987182226020086"/>
        <bgColor rgb="FFB8CCE4"/>
      </patternFill>
    </fill>
    <fill>
      <patternFill patternType="solid">
        <fgColor theme="4" tint="0.79989013336588644"/>
        <bgColor rgb="FFF2F2F2"/>
      </patternFill>
    </fill>
    <fill>
      <patternFill patternType="solid">
        <fgColor theme="4" tint="-0.249977111117893"/>
        <bgColor rgb="FF0066CC"/>
      </patternFill>
    </fill>
    <fill>
      <patternFill patternType="solid">
        <fgColor theme="0" tint="-4.9989318521683403E-2"/>
        <bgColor rgb="FFDEEBF7"/>
      </patternFill>
    </fill>
    <fill>
      <patternFill patternType="solid">
        <fgColor theme="0"/>
        <bgColor rgb="FFF2F2F2"/>
      </patternFill>
    </fill>
  </fills>
  <borders count="2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ck">
        <color auto="1"/>
      </left>
      <right style="thin">
        <color auto="1"/>
      </right>
      <top style="thick">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thin">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s>
  <cellStyleXfs count="5">
    <xf numFmtId="0" fontId="0" fillId="0" borderId="0"/>
    <xf numFmtId="0" fontId="1" fillId="0" borderId="0"/>
    <xf numFmtId="0" fontId="2" fillId="0" borderId="0"/>
    <xf numFmtId="0" fontId="59" fillId="0" borderId="0"/>
    <xf numFmtId="0" fontId="3" fillId="0" borderId="0"/>
  </cellStyleXfs>
  <cellXfs count="182">
    <xf numFmtId="0" fontId="0" fillId="0" borderId="0" xfId="0"/>
    <xf numFmtId="0" fontId="0" fillId="0" borderId="0" xfId="0" applyAlignment="1" applyProtection="1"/>
    <xf numFmtId="0" fontId="0" fillId="0" borderId="0" xfId="0" applyAlignment="1"/>
    <xf numFmtId="0" fontId="0" fillId="2" borderId="0" xfId="0" applyFill="1" applyAlignment="1" applyProtection="1"/>
    <xf numFmtId="0" fontId="4" fillId="3" borderId="0" xfId="0" applyFont="1" applyFill="1" applyAlignment="1" applyProtection="1"/>
    <xf numFmtId="3" fontId="0" fillId="0" borderId="0" xfId="0" applyNumberFormat="1" applyAlignment="1" applyProtection="1"/>
    <xf numFmtId="0" fontId="4" fillId="0" borderId="0" xfId="0" applyFont="1" applyAlignment="1" applyProtection="1"/>
    <xf numFmtId="1" fontId="0" fillId="0" borderId="0" xfId="0" applyNumberFormat="1" applyAlignment="1"/>
    <xf numFmtId="0" fontId="5" fillId="0" borderId="1" xfId="0" applyFont="1" applyBorder="1" applyAlignment="1">
      <alignment horizontal="center" vertical="center"/>
    </xf>
    <xf numFmtId="0" fontId="0" fillId="0" borderId="0" xfId="0" applyFont="1" applyAlignment="1"/>
    <xf numFmtId="0" fontId="0" fillId="0" borderId="0" xfId="0" applyAlignment="1"/>
    <xf numFmtId="49" fontId="0" fillId="0" borderId="0" xfId="0" applyNumberFormat="1" applyFont="1" applyAlignment="1" applyProtection="1"/>
    <xf numFmtId="1" fontId="7" fillId="0" borderId="3" xfId="0" applyNumberFormat="1" applyFont="1" applyBorder="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center" vertical="center"/>
    </xf>
    <xf numFmtId="0" fontId="7" fillId="0" borderId="6" xfId="0" applyFont="1" applyBorder="1" applyAlignment="1">
      <alignment horizontal="center" vertical="center" wrapText="1"/>
    </xf>
    <xf numFmtId="4" fontId="8" fillId="4" borderId="7" xfId="0" applyNumberFormat="1" applyFont="1" applyFill="1" applyBorder="1" applyAlignment="1" applyProtection="1">
      <alignment horizontal="center" vertical="center" wrapText="1"/>
    </xf>
    <xf numFmtId="4" fontId="8" fillId="4" borderId="8" xfId="0" applyNumberFormat="1" applyFont="1" applyFill="1" applyBorder="1" applyAlignment="1" applyProtection="1">
      <alignment horizontal="center" vertical="center" wrapText="1"/>
    </xf>
    <xf numFmtId="4" fontId="8" fillId="4" borderId="9" xfId="0" applyNumberFormat="1" applyFont="1" applyFill="1" applyBorder="1" applyAlignment="1" applyProtection="1">
      <alignment horizontal="center" vertical="center" wrapText="1"/>
    </xf>
    <xf numFmtId="1" fontId="9" fillId="0" borderId="10" xfId="2" applyNumberFormat="1" applyFont="1" applyBorder="1" applyAlignment="1">
      <alignment horizontal="center" vertical="center" readingOrder="2"/>
    </xf>
    <xf numFmtId="1" fontId="10" fillId="0" borderId="11" xfId="2" applyNumberFormat="1" applyFont="1" applyBorder="1" applyAlignment="1">
      <alignment horizontal="center" vertical="center"/>
    </xf>
    <xf numFmtId="0" fontId="11" fillId="0" borderId="12" xfId="2" applyFont="1" applyBorder="1" applyAlignment="1">
      <alignment horizontal="right" vertical="center" wrapText="1" readingOrder="2"/>
    </xf>
    <xf numFmtId="0" fontId="9" fillId="0" borderId="11" xfId="2" applyFont="1" applyBorder="1" applyAlignment="1">
      <alignment horizontal="right" vertical="center" wrapText="1" readingOrder="2"/>
    </xf>
    <xf numFmtId="49" fontId="9" fillId="0" borderId="11" xfId="2" applyNumberFormat="1" applyFont="1" applyBorder="1" applyAlignment="1">
      <alignment horizontal="center" vertical="center" readingOrder="2"/>
    </xf>
    <xf numFmtId="3" fontId="4" fillId="0" borderId="13" xfId="0" applyNumberFormat="1" applyFont="1" applyBorder="1" applyAlignment="1" applyProtection="1">
      <alignment horizontal="center" vertical="center"/>
    </xf>
    <xf numFmtId="1" fontId="9" fillId="0" borderId="14" xfId="2" applyNumberFormat="1" applyFont="1" applyBorder="1" applyAlignment="1">
      <alignment horizontal="center" vertical="center" readingOrder="2"/>
    </xf>
    <xf numFmtId="1" fontId="10" fillId="0" borderId="1" xfId="2" applyNumberFormat="1" applyFont="1" applyBorder="1" applyAlignment="1">
      <alignment horizontal="center" vertical="center"/>
    </xf>
    <xf numFmtId="0" fontId="11" fillId="0" borderId="15" xfId="2" applyFont="1" applyBorder="1" applyAlignment="1">
      <alignment horizontal="right" vertical="center" wrapText="1" readingOrder="2"/>
    </xf>
    <xf numFmtId="0" fontId="9" fillId="0" borderId="1" xfId="2" applyFont="1" applyBorder="1" applyAlignment="1">
      <alignment horizontal="right" vertical="center" wrapText="1" readingOrder="2"/>
    </xf>
    <xf numFmtId="49" fontId="9" fillId="0" borderId="1" xfId="2" applyNumberFormat="1" applyFont="1" applyBorder="1" applyAlignment="1">
      <alignment horizontal="center" vertical="center" readingOrder="2"/>
    </xf>
    <xf numFmtId="49" fontId="10" fillId="0" borderId="1" xfId="0" applyNumberFormat="1" applyFont="1" applyBorder="1" applyAlignment="1">
      <alignment horizontal="center" vertical="center" readingOrder="2"/>
    </xf>
    <xf numFmtId="1" fontId="10" fillId="0" borderId="14" xfId="0" applyNumberFormat="1" applyFont="1" applyBorder="1" applyAlignment="1">
      <alignment horizontal="center" vertical="center" readingOrder="2"/>
    </xf>
    <xf numFmtId="1" fontId="10" fillId="0" borderId="1" xfId="2" applyNumberFormat="1" applyFont="1" applyBorder="1" applyAlignment="1">
      <alignment horizontal="center" vertical="center" wrapText="1"/>
    </xf>
    <xf numFmtId="0" fontId="11" fillId="0" borderId="15" xfId="0" applyFont="1" applyBorder="1" applyAlignment="1">
      <alignment horizontal="right" vertical="center" wrapText="1"/>
    </xf>
    <xf numFmtId="0" fontId="10" fillId="0" borderId="1" xfId="0" applyFont="1" applyBorder="1" applyAlignment="1">
      <alignment horizontal="right" vertical="center" wrapText="1" readingOrder="2"/>
    </xf>
    <xf numFmtId="0" fontId="11" fillId="0" borderId="15" xfId="0" applyFont="1" applyBorder="1" applyAlignment="1">
      <alignment horizontal="right" vertical="center" wrapText="1" readingOrder="2"/>
    </xf>
    <xf numFmtId="2" fontId="10" fillId="0" borderId="1" xfId="0" applyNumberFormat="1" applyFont="1" applyBorder="1" applyAlignment="1">
      <alignment horizontal="center" vertical="center" readingOrder="2"/>
    </xf>
    <xf numFmtId="0" fontId="10" fillId="0" borderId="1" xfId="0" applyFont="1" applyBorder="1" applyAlignment="1">
      <alignment horizontal="center" vertical="center" readingOrder="2"/>
    </xf>
    <xf numFmtId="0" fontId="10" fillId="0" borderId="15" xfId="0" applyFont="1" applyBorder="1" applyAlignment="1">
      <alignment horizontal="right" vertical="center" wrapText="1" readingOrder="2"/>
    </xf>
    <xf numFmtId="0" fontId="12" fillId="0" borderId="15" xfId="2" applyFont="1" applyBorder="1" applyAlignment="1">
      <alignment horizontal="center" vertical="center" wrapText="1" readingOrder="1"/>
    </xf>
    <xf numFmtId="0" fontId="12" fillId="0" borderId="1" xfId="2" applyFont="1" applyBorder="1" applyAlignment="1">
      <alignment horizontal="left" vertical="center" readingOrder="1"/>
    </xf>
    <xf numFmtId="49" fontId="11" fillId="0" borderId="1" xfId="2" applyNumberFormat="1" applyFont="1" applyBorder="1" applyAlignment="1">
      <alignment horizontal="center" vertical="center" readingOrder="2"/>
    </xf>
    <xf numFmtId="1" fontId="10" fillId="0" borderId="14" xfId="0" applyNumberFormat="1" applyFont="1" applyBorder="1" applyAlignment="1">
      <alignment horizontal="right" vertical="center" readingOrder="2"/>
    </xf>
    <xf numFmtId="1" fontId="11" fillId="0" borderId="15" xfId="2" applyNumberFormat="1" applyFont="1" applyBorder="1" applyAlignment="1">
      <alignment horizontal="right" vertical="center" wrapText="1" readingOrder="2"/>
    </xf>
    <xf numFmtId="1" fontId="9" fillId="0" borderId="1" xfId="2" applyNumberFormat="1" applyFont="1" applyBorder="1" applyAlignment="1">
      <alignment horizontal="right" vertical="center" readingOrder="2"/>
    </xf>
    <xf numFmtId="49" fontId="11" fillId="0" borderId="1" xfId="0" applyNumberFormat="1" applyFont="1" applyBorder="1" applyAlignment="1">
      <alignment horizontal="center" vertical="center" readingOrder="2"/>
    </xf>
    <xf numFmtId="49" fontId="14" fillId="0" borderId="1" xfId="2" applyNumberFormat="1" applyFont="1" applyBorder="1" applyAlignment="1">
      <alignment horizontal="center" vertical="center" readingOrder="2"/>
    </xf>
    <xf numFmtId="49" fontId="0" fillId="0" borderId="1" xfId="0" applyNumberFormat="1" applyFont="1" applyBorder="1" applyAlignment="1">
      <alignment horizontal="center" vertical="center" readingOrder="2"/>
    </xf>
    <xf numFmtId="0" fontId="12" fillId="0" borderId="15" xfId="0" applyFont="1" applyBorder="1" applyAlignment="1">
      <alignment horizontal="center" vertical="center" wrapText="1" readingOrder="2"/>
    </xf>
    <xf numFmtId="0" fontId="12" fillId="0" borderId="1" xfId="0" applyFont="1" applyBorder="1" applyAlignment="1">
      <alignment horizontal="center" vertical="center" readingOrder="2"/>
    </xf>
    <xf numFmtId="0" fontId="10" fillId="0" borderId="1" xfId="0" applyFont="1" applyBorder="1" applyAlignment="1">
      <alignment horizontal="center" vertical="center" readingOrder="2"/>
    </xf>
    <xf numFmtId="0" fontId="11" fillId="0" borderId="1" xfId="0" applyFont="1" applyBorder="1" applyAlignment="1">
      <alignment horizontal="right" vertical="center" wrapText="1" readingOrder="2"/>
    </xf>
    <xf numFmtId="1" fontId="16" fillId="0" borderId="14" xfId="0" applyNumberFormat="1" applyFont="1" applyBorder="1" applyAlignment="1">
      <alignment horizontal="center" vertical="center" readingOrder="2"/>
    </xf>
    <xf numFmtId="0" fontId="16" fillId="0" borderId="1" xfId="0" applyFont="1" applyBorder="1" applyAlignment="1">
      <alignment horizontal="right" vertical="center" readingOrder="2"/>
    </xf>
    <xf numFmtId="0" fontId="16" fillId="0" borderId="1" xfId="0" applyFont="1" applyBorder="1" applyAlignment="1">
      <alignment horizontal="center" vertical="center" readingOrder="2"/>
    </xf>
    <xf numFmtId="0" fontId="18" fillId="0" borderId="1" xfId="0" applyFont="1" applyBorder="1" applyAlignment="1">
      <alignment horizontal="center" vertical="center" readingOrder="2"/>
    </xf>
    <xf numFmtId="0" fontId="16" fillId="0" borderId="1" xfId="0" applyFont="1" applyBorder="1" applyAlignment="1">
      <alignment horizontal="right" vertical="center" wrapText="1" readingOrder="2"/>
    </xf>
    <xf numFmtId="0" fontId="19" fillId="0" borderId="1" xfId="0" applyFont="1" applyBorder="1" applyAlignment="1">
      <alignment horizontal="right" vertical="center" wrapText="1" readingOrder="2"/>
    </xf>
    <xf numFmtId="49" fontId="11" fillId="0" borderId="1" xfId="2" applyNumberFormat="1" applyFont="1" applyBorder="1" applyAlignment="1">
      <alignment horizontal="center" vertical="center" wrapText="1" readingOrder="2"/>
    </xf>
    <xf numFmtId="1" fontId="1" fillId="0" borderId="14" xfId="0" applyNumberFormat="1" applyFont="1" applyBorder="1" applyAlignment="1">
      <alignment horizontal="center" vertical="center" readingOrder="2"/>
    </xf>
    <xf numFmtId="0" fontId="14" fillId="0" borderId="15" xfId="0" applyFont="1" applyBorder="1" applyAlignment="1">
      <alignment horizontal="right" vertical="center" wrapText="1" readingOrder="2"/>
    </xf>
    <xf numFmtId="0" fontId="1" fillId="0" borderId="1" xfId="0" applyFont="1" applyBorder="1" applyAlignment="1">
      <alignment horizontal="center" vertical="center" readingOrder="2"/>
    </xf>
    <xf numFmtId="0" fontId="20" fillId="0" borderId="1" xfId="0" applyFont="1" applyBorder="1" applyAlignment="1">
      <alignment horizontal="center" vertical="center" readingOrder="2"/>
    </xf>
    <xf numFmtId="49" fontId="9" fillId="0" borderId="16" xfId="2" applyNumberFormat="1" applyFont="1" applyBorder="1" applyAlignment="1">
      <alignment horizontal="center" vertical="center" readingOrder="2"/>
    </xf>
    <xf numFmtId="0" fontId="16" fillId="0" borderId="16" xfId="0" applyFont="1" applyBorder="1" applyAlignment="1">
      <alignment horizontal="center" vertical="center" readingOrder="2"/>
    </xf>
    <xf numFmtId="0" fontId="1" fillId="0" borderId="2" xfId="0" applyFont="1" applyBorder="1" applyAlignment="1">
      <alignment horizontal="center" vertical="center" wrapText="1" readingOrder="2"/>
    </xf>
    <xf numFmtId="0" fontId="16" fillId="0" borderId="16" xfId="0" applyFont="1" applyBorder="1" applyAlignment="1">
      <alignment horizontal="right" vertical="center" wrapText="1" readingOrder="2"/>
    </xf>
    <xf numFmtId="0" fontId="5" fillId="0" borderId="0" xfId="0" applyFont="1" applyAlignment="1">
      <alignment horizontal="center" vertical="center"/>
    </xf>
    <xf numFmtId="0" fontId="24" fillId="0" borderId="15" xfId="0" applyFont="1" applyBorder="1" applyAlignment="1">
      <alignment horizontal="center" vertical="center" wrapText="1" readingOrder="2"/>
    </xf>
    <xf numFmtId="2" fontId="16" fillId="0" borderId="1" xfId="0" applyNumberFormat="1" applyFont="1" applyBorder="1" applyAlignment="1">
      <alignment horizontal="right" vertical="center" readingOrder="2"/>
    </xf>
    <xf numFmtId="0" fontId="19" fillId="0" borderId="15" xfId="0" applyFont="1" applyBorder="1" applyAlignment="1">
      <alignment horizontal="right" vertical="center" wrapText="1" readingOrder="2"/>
    </xf>
    <xf numFmtId="1" fontId="16" fillId="0" borderId="14" xfId="0" applyNumberFormat="1" applyFont="1" applyBorder="1" applyAlignment="1">
      <alignment horizontal="right" vertical="center" readingOrder="2"/>
    </xf>
    <xf numFmtId="0" fontId="9" fillId="0" borderId="1" xfId="2" applyFont="1" applyBorder="1" applyAlignment="1">
      <alignment horizontal="center" vertical="center" readingOrder="2"/>
    </xf>
    <xf numFmtId="0" fontId="17" fillId="0" borderId="1" xfId="0" applyFont="1" applyBorder="1" applyAlignment="1">
      <alignment horizontal="center" vertical="center" readingOrder="2"/>
    </xf>
    <xf numFmtId="0" fontId="10" fillId="0" borderId="15" xfId="0" applyFont="1" applyBorder="1" applyAlignment="1">
      <alignment horizontal="center" vertical="center" wrapText="1" readingOrder="2"/>
    </xf>
    <xf numFmtId="0" fontId="10" fillId="0" borderId="15" xfId="0" applyFont="1" applyBorder="1" applyAlignment="1">
      <alignment horizontal="center" vertical="center" wrapText="1" readingOrder="1"/>
    </xf>
    <xf numFmtId="1" fontId="0" fillId="0" borderId="0" xfId="0" applyNumberFormat="1" applyBorder="1" applyAlignment="1"/>
    <xf numFmtId="0" fontId="5" fillId="0" borderId="0" xfId="0" applyFont="1" applyBorder="1" applyAlignment="1">
      <alignment horizontal="center" vertical="center"/>
    </xf>
    <xf numFmtId="0" fontId="0" fillId="0" borderId="0" xfId="0" applyFont="1" applyBorder="1" applyAlignment="1"/>
    <xf numFmtId="0" fontId="16" fillId="0" borderId="0" xfId="1" applyFont="1"/>
    <xf numFmtId="0" fontId="16" fillId="0" borderId="0" xfId="1" applyFont="1" applyAlignment="1">
      <alignment horizontal="right"/>
    </xf>
    <xf numFmtId="0" fontId="32" fillId="6" borderId="11" xfId="0" applyFont="1" applyFill="1" applyBorder="1" applyAlignment="1">
      <alignment horizontal="center" vertical="center"/>
    </xf>
    <xf numFmtId="1" fontId="9" fillId="0" borderId="1" xfId="2" applyNumberFormat="1" applyFont="1" applyBorder="1" applyAlignment="1">
      <alignment horizontal="center" vertical="center" readingOrder="2"/>
    </xf>
    <xf numFmtId="49" fontId="32" fillId="0" borderId="1" xfId="2" applyNumberFormat="1" applyFont="1" applyBorder="1" applyAlignment="1">
      <alignment horizontal="right" vertical="center" readingOrder="2"/>
    </xf>
    <xf numFmtId="49" fontId="33" fillId="0" borderId="1" xfId="2" applyNumberFormat="1" applyFont="1" applyBorder="1" applyAlignment="1">
      <alignment horizontal="right" vertical="center" wrapText="1" readingOrder="2"/>
    </xf>
    <xf numFmtId="0" fontId="16" fillId="0" borderId="0" xfId="1" applyFont="1"/>
    <xf numFmtId="0" fontId="10" fillId="0" borderId="1" xfId="0" applyFont="1" applyBorder="1" applyAlignment="1">
      <alignment horizontal="center" vertical="center" readingOrder="2"/>
    </xf>
    <xf numFmtId="0" fontId="32" fillId="0" borderId="1" xfId="0" applyFont="1" applyBorder="1" applyAlignment="1">
      <alignment horizontal="justify" vertical="center" wrapText="1" readingOrder="2"/>
    </xf>
    <xf numFmtId="0" fontId="10" fillId="0" borderId="0" xfId="0" applyFont="1" applyAlignment="1"/>
    <xf numFmtId="0" fontId="33" fillId="0" borderId="1" xfId="0" applyFont="1" applyBorder="1" applyAlignment="1">
      <alignment horizontal="justify" vertical="center" wrapText="1" readingOrder="2"/>
    </xf>
    <xf numFmtId="0" fontId="16" fillId="0" borderId="1" xfId="0" applyFont="1" applyBorder="1" applyAlignment="1">
      <alignment horizontal="center" vertical="center" readingOrder="2"/>
    </xf>
    <xf numFmtId="0" fontId="33" fillId="0" borderId="1" xfId="0" applyFont="1" applyBorder="1" applyAlignment="1">
      <alignment horizontal="right" vertical="center" wrapText="1" readingOrder="2"/>
    </xf>
    <xf numFmtId="0" fontId="16" fillId="0" borderId="1" xfId="0" applyFont="1" applyBorder="1" applyAlignment="1">
      <alignment horizontal="center" vertical="center" readingOrder="1"/>
    </xf>
    <xf numFmtId="0" fontId="32" fillId="0" borderId="1" xfId="0" applyFont="1" applyBorder="1" applyAlignment="1">
      <alignment horizontal="right" vertical="center" wrapText="1" readingOrder="2"/>
    </xf>
    <xf numFmtId="49" fontId="35" fillId="0" borderId="1" xfId="2" applyNumberFormat="1" applyFont="1" applyBorder="1" applyAlignment="1">
      <alignment horizontal="right" vertical="center" wrapText="1" readingOrder="2"/>
    </xf>
    <xf numFmtId="1" fontId="9" fillId="0" borderId="1" xfId="2" applyNumberFormat="1" applyFont="1" applyBorder="1" applyAlignment="1">
      <alignment horizontal="center" vertical="center" wrapText="1" readingOrder="2"/>
    </xf>
    <xf numFmtId="49" fontId="32" fillId="0" borderId="1" xfId="2" applyNumberFormat="1" applyFont="1" applyBorder="1" applyAlignment="1">
      <alignment horizontal="right" vertical="center" wrapText="1" readingOrder="2"/>
    </xf>
    <xf numFmtId="0" fontId="0" fillId="0" borderId="0" xfId="0" applyFont="1" applyAlignment="1"/>
    <xf numFmtId="0" fontId="38" fillId="5" borderId="2" xfId="0" applyFont="1" applyFill="1" applyBorder="1" applyAlignment="1">
      <alignment horizontal="center" vertical="center" wrapText="1" readingOrder="2"/>
    </xf>
    <xf numFmtId="0" fontId="39" fillId="5" borderId="2" xfId="0" applyFont="1" applyFill="1" applyBorder="1" applyAlignment="1">
      <alignment horizontal="center" vertical="center" wrapText="1" readingOrder="2"/>
    </xf>
    <xf numFmtId="0" fontId="31" fillId="0" borderId="17" xfId="0" applyFont="1" applyBorder="1" applyAlignment="1">
      <alignment horizontal="center" vertical="center" readingOrder="2"/>
    </xf>
    <xf numFmtId="0" fontId="30" fillId="0" borderId="18" xfId="0" applyFont="1" applyBorder="1" applyAlignment="1">
      <alignment horizontal="center" vertical="center" wrapText="1" readingOrder="2"/>
    </xf>
    <xf numFmtId="0" fontId="30" fillId="0" borderId="2" xfId="0" applyFont="1" applyBorder="1" applyAlignment="1">
      <alignment horizontal="right" vertical="center" wrapText="1" readingOrder="2"/>
    </xf>
    <xf numFmtId="0" fontId="31" fillId="0" borderId="19" xfId="0" applyFont="1" applyBorder="1" applyAlignment="1">
      <alignment horizontal="center" vertical="center" readingOrder="2"/>
    </xf>
    <xf numFmtId="0" fontId="30" fillId="0" borderId="19" xfId="0" applyFont="1" applyBorder="1" applyAlignment="1">
      <alignment horizontal="center" vertical="center" wrapText="1" readingOrder="2"/>
    </xf>
    <xf numFmtId="0" fontId="31" fillId="0" borderId="3" xfId="0" applyFont="1" applyBorder="1" applyAlignment="1">
      <alignment horizontal="center" vertical="center" readingOrder="2"/>
    </xf>
    <xf numFmtId="0" fontId="30" fillId="0" borderId="2" xfId="0" applyFont="1" applyBorder="1" applyAlignment="1">
      <alignment horizontal="center" vertical="center" wrapText="1" readingOrder="2"/>
    </xf>
    <xf numFmtId="0" fontId="31" fillId="0" borderId="17" xfId="0" applyFont="1" applyBorder="1" applyAlignment="1">
      <alignment horizontal="center" vertical="center" readingOrder="2"/>
    </xf>
    <xf numFmtId="0" fontId="30" fillId="0" borderId="18" xfId="0" applyFont="1" applyBorder="1" applyAlignment="1">
      <alignment horizontal="center" vertical="center" wrapText="1" readingOrder="2"/>
    </xf>
    <xf numFmtId="0" fontId="30" fillId="0" borderId="2" xfId="0" applyFont="1" applyBorder="1" applyAlignment="1">
      <alignment horizontal="right" vertical="center" wrapText="1" readingOrder="2"/>
    </xf>
    <xf numFmtId="0" fontId="0" fillId="0" borderId="0" xfId="0"/>
    <xf numFmtId="0" fontId="30" fillId="0" borderId="19" xfId="0" applyFont="1" applyBorder="1" applyAlignment="1">
      <alignment horizontal="right" vertical="center" wrapText="1" readingOrder="2"/>
    </xf>
    <xf numFmtId="0" fontId="43" fillId="0" borderId="20" xfId="0" applyFont="1" applyBorder="1" applyAlignment="1">
      <alignment horizontal="center" vertical="center" wrapText="1" readingOrder="2"/>
    </xf>
    <xf numFmtId="0" fontId="30" fillId="0" borderId="20" xfId="0" applyFont="1" applyBorder="1" applyAlignment="1">
      <alignment horizontal="right" vertical="center" wrapText="1" readingOrder="2"/>
    </xf>
    <xf numFmtId="0" fontId="30" fillId="0" borderId="21" xfId="0" applyFont="1" applyBorder="1" applyAlignment="1">
      <alignment horizontal="center" vertical="center" wrapText="1" readingOrder="2"/>
    </xf>
    <xf numFmtId="0" fontId="31" fillId="0" borderId="20" xfId="0" applyFont="1" applyBorder="1" applyAlignment="1">
      <alignment horizontal="center" vertical="center" readingOrder="2"/>
    </xf>
    <xf numFmtId="0" fontId="31" fillId="0" borderId="1" xfId="0" applyFont="1" applyBorder="1" applyAlignment="1">
      <alignment horizontal="center" vertical="center" readingOrder="2"/>
    </xf>
    <xf numFmtId="0" fontId="30" fillId="0" borderId="22" xfId="0" applyFont="1" applyBorder="1" applyAlignment="1">
      <alignment horizontal="right" vertical="center" wrapText="1" readingOrder="2"/>
    </xf>
    <xf numFmtId="0" fontId="31" fillId="0" borderId="23" xfId="0" applyFont="1" applyBorder="1" applyAlignment="1">
      <alignment horizontal="center" vertical="center" readingOrder="2"/>
    </xf>
    <xf numFmtId="0" fontId="30" fillId="0" borderId="24" xfId="0" applyFont="1" applyBorder="1" applyAlignment="1">
      <alignment horizontal="right" vertical="center" wrapText="1" readingOrder="2"/>
    </xf>
    <xf numFmtId="0" fontId="31" fillId="0" borderId="2" xfId="0" applyFont="1" applyBorder="1" applyAlignment="1">
      <alignment horizontal="center" vertical="center" readingOrder="2"/>
    </xf>
    <xf numFmtId="0" fontId="1" fillId="0" borderId="0" xfId="1" applyFont="1"/>
    <xf numFmtId="0" fontId="1" fillId="0" borderId="0" xfId="1" applyFont="1" applyAlignment="1">
      <alignment horizontal="right"/>
    </xf>
    <xf numFmtId="0" fontId="45" fillId="7" borderId="1" xfId="2" applyFont="1" applyFill="1" applyBorder="1" applyAlignment="1">
      <alignment horizontal="center" vertical="center" wrapText="1" readingOrder="2"/>
    </xf>
    <xf numFmtId="0" fontId="0" fillId="0" borderId="0" xfId="1" applyFont="1"/>
    <xf numFmtId="1" fontId="9" fillId="6" borderId="1" xfId="2" applyNumberFormat="1" applyFont="1" applyFill="1" applyBorder="1" applyAlignment="1">
      <alignment horizontal="center" vertical="center" readingOrder="2"/>
    </xf>
    <xf numFmtId="49" fontId="11" fillId="6" borderId="1" xfId="2" applyNumberFormat="1" applyFont="1" applyFill="1" applyBorder="1" applyAlignment="1">
      <alignment horizontal="right" vertical="center" wrapText="1" readingOrder="2"/>
    </xf>
    <xf numFmtId="49" fontId="11" fillId="8" borderId="1" xfId="2" applyNumberFormat="1" applyFont="1" applyFill="1" applyBorder="1" applyAlignment="1">
      <alignment horizontal="right" vertical="center" wrapText="1" readingOrder="2"/>
    </xf>
    <xf numFmtId="0" fontId="1" fillId="0" borderId="0" xfId="1" applyFont="1"/>
    <xf numFmtId="49" fontId="11" fillId="9" borderId="1" xfId="2" applyNumberFormat="1" applyFont="1" applyFill="1" applyBorder="1" applyAlignment="1">
      <alignment horizontal="right" vertical="center" wrapText="1" readingOrder="2"/>
    </xf>
    <xf numFmtId="49" fontId="11" fillId="0" borderId="1" xfId="2" applyNumberFormat="1" applyFont="1" applyBorder="1" applyAlignment="1">
      <alignment horizontal="right" vertical="center" wrapText="1" readingOrder="2"/>
    </xf>
    <xf numFmtId="1" fontId="9" fillId="6" borderId="1" xfId="2" applyNumberFormat="1" applyFont="1" applyFill="1" applyBorder="1" applyAlignment="1">
      <alignment horizontal="center" vertical="center" wrapText="1" readingOrder="2"/>
    </xf>
    <xf numFmtId="0" fontId="7" fillId="5" borderId="1" xfId="2" applyFont="1" applyFill="1" applyBorder="1" applyAlignment="1">
      <alignment horizontal="center" vertical="center" wrapText="1" readingOrder="2"/>
    </xf>
    <xf numFmtId="1" fontId="9" fillId="9" borderId="1" xfId="2" applyNumberFormat="1" applyFont="1" applyFill="1" applyBorder="1" applyAlignment="1">
      <alignment horizontal="center" vertical="center" readingOrder="2"/>
    </xf>
    <xf numFmtId="49" fontId="46" fillId="9" borderId="1" xfId="2" applyNumberFormat="1" applyFont="1" applyFill="1" applyBorder="1" applyAlignment="1">
      <alignment horizontal="right" vertical="center" wrapText="1" readingOrder="2"/>
    </xf>
    <xf numFmtId="49" fontId="9" fillId="9" borderId="1" xfId="2" applyNumberFormat="1" applyFont="1" applyFill="1" applyBorder="1" applyAlignment="1">
      <alignment horizontal="center" vertical="center" readingOrder="2"/>
    </xf>
    <xf numFmtId="0" fontId="47" fillId="5" borderId="1" xfId="0" applyFont="1" applyFill="1" applyBorder="1" applyAlignment="1">
      <alignment horizontal="center" vertical="center" wrapText="1" readingOrder="2"/>
    </xf>
    <xf numFmtId="0" fontId="48" fillId="0" borderId="1" xfId="0" applyFont="1" applyBorder="1" applyAlignment="1">
      <alignment horizontal="center" vertical="center" readingOrder="2"/>
    </xf>
    <xf numFmtId="0" fontId="49" fillId="0" borderId="1" xfId="0" applyFont="1" applyBorder="1" applyAlignment="1">
      <alignment horizontal="justify" vertical="center" wrapText="1" readingOrder="2"/>
    </xf>
    <xf numFmtId="0" fontId="50" fillId="0" borderId="1" xfId="0" applyFont="1" applyBorder="1" applyAlignment="1">
      <alignment horizontal="center" vertical="center" readingOrder="2"/>
    </xf>
    <xf numFmtId="0" fontId="53" fillId="0" borderId="1" xfId="0" applyFont="1" applyBorder="1" applyAlignment="1">
      <alignment horizontal="justify" vertical="center" wrapText="1" readingOrder="2"/>
    </xf>
    <xf numFmtId="0" fontId="10" fillId="0" borderId="0" xfId="0" applyFont="1"/>
    <xf numFmtId="0" fontId="10" fillId="0" borderId="0" xfId="0" applyFont="1" applyAlignment="1">
      <alignment horizontal="right" readingOrder="2"/>
    </xf>
    <xf numFmtId="0" fontId="54" fillId="5" borderId="1" xfId="0" applyFont="1" applyFill="1" applyBorder="1" applyAlignment="1">
      <alignment horizontal="center" vertical="center" wrapText="1" readingOrder="2"/>
    </xf>
    <xf numFmtId="0" fontId="25" fillId="5" borderId="1" xfId="0" applyFont="1" applyFill="1" applyBorder="1" applyAlignment="1">
      <alignment horizontal="center" vertical="center" wrapText="1" readingOrder="2"/>
    </xf>
    <xf numFmtId="0" fontId="16" fillId="9" borderId="1" xfId="0" applyFont="1" applyFill="1" applyBorder="1" applyAlignment="1">
      <alignment horizontal="center" vertical="center" readingOrder="1"/>
    </xf>
    <xf numFmtId="0" fontId="19" fillId="9" borderId="1" xfId="0" applyFont="1" applyFill="1" applyBorder="1" applyAlignment="1">
      <alignment horizontal="right" vertical="center" wrapText="1" readingOrder="2"/>
    </xf>
    <xf numFmtId="0" fontId="11" fillId="9" borderId="1" xfId="0" applyFont="1" applyFill="1" applyBorder="1" applyAlignment="1">
      <alignment horizontal="right" vertical="center" wrapText="1" readingOrder="2"/>
    </xf>
    <xf numFmtId="0" fontId="16" fillId="9" borderId="1" xfId="0" applyFont="1" applyFill="1" applyBorder="1" applyAlignment="1">
      <alignment horizontal="right" vertical="center" wrapText="1" readingOrder="2"/>
    </xf>
    <xf numFmtId="0" fontId="10" fillId="9" borderId="0" xfId="0" applyFont="1" applyFill="1"/>
    <xf numFmtId="0" fontId="10" fillId="9" borderId="0" xfId="0" applyFont="1" applyFill="1" applyAlignment="1"/>
    <xf numFmtId="0" fontId="55" fillId="5" borderId="1" xfId="0" applyFont="1" applyFill="1" applyBorder="1" applyAlignment="1">
      <alignment horizontal="center" vertical="center" wrapText="1" readingOrder="2"/>
    </xf>
    <xf numFmtId="0" fontId="56" fillId="5" borderId="1" xfId="0" applyFont="1" applyFill="1" applyBorder="1" applyAlignment="1">
      <alignment horizontal="center" vertical="center" wrapText="1" readingOrder="2"/>
    </xf>
    <xf numFmtId="0" fontId="1" fillId="9" borderId="1" xfId="0" applyFont="1" applyFill="1" applyBorder="1" applyAlignment="1">
      <alignment horizontal="center" vertical="center" readingOrder="2"/>
    </xf>
    <xf numFmtId="0" fontId="16" fillId="9" borderId="1" xfId="0" applyFont="1" applyFill="1" applyBorder="1" applyAlignment="1">
      <alignment horizontal="center" vertical="center" readingOrder="2"/>
    </xf>
    <xf numFmtId="0" fontId="23" fillId="9" borderId="1" xfId="0" applyFont="1" applyFill="1" applyBorder="1" applyAlignment="1">
      <alignment horizontal="right" vertical="center" wrapText="1" readingOrder="2"/>
    </xf>
    <xf numFmtId="0" fontId="0" fillId="9" borderId="0" xfId="0" applyFill="1" applyAlignment="1">
      <alignment horizontal="center"/>
    </xf>
    <xf numFmtId="0" fontId="0" fillId="9" borderId="0" xfId="0" applyFill="1"/>
    <xf numFmtId="0" fontId="16" fillId="9" borderId="0" xfId="0" applyFont="1" applyFill="1" applyAlignment="1">
      <alignment horizontal="right" vertical="center"/>
    </xf>
    <xf numFmtId="0" fontId="3" fillId="9" borderId="0" xfId="4" applyFont="1" applyFill="1"/>
    <xf numFmtId="0" fontId="57" fillId="5" borderId="25" xfId="0" applyFont="1" applyFill="1" applyBorder="1" applyAlignment="1">
      <alignment horizontal="center" vertical="center" readingOrder="2"/>
    </xf>
    <xf numFmtId="0" fontId="57" fillId="5" borderId="5" xfId="0" applyFont="1" applyFill="1" applyBorder="1" applyAlignment="1">
      <alignment horizontal="center" vertical="center" wrapText="1" readingOrder="2"/>
    </xf>
    <xf numFmtId="0" fontId="37" fillId="9" borderId="0" xfId="4" applyFont="1" applyFill="1" applyAlignment="1">
      <alignment horizontal="center" vertical="center"/>
    </xf>
    <xf numFmtId="0" fontId="16" fillId="9" borderId="11" xfId="0" applyFont="1" applyFill="1" applyBorder="1" applyAlignment="1">
      <alignment horizontal="center" vertical="center" readingOrder="2"/>
    </xf>
    <xf numFmtId="0" fontId="19" fillId="9" borderId="11" xfId="0" applyFont="1" applyFill="1" applyBorder="1" applyAlignment="1">
      <alignment horizontal="right" vertical="center" wrapText="1" readingOrder="2"/>
    </xf>
    <xf numFmtId="0" fontId="3" fillId="9" borderId="0" xfId="4" applyFont="1" applyFill="1" applyAlignment="1">
      <alignment horizontal="right"/>
    </xf>
    <xf numFmtId="0" fontId="0" fillId="9" borderId="0" xfId="0" applyFill="1" applyAlignment="1"/>
    <xf numFmtId="1" fontId="7" fillId="6"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45" fillId="5" borderId="1" xfId="2" applyFont="1" applyFill="1" applyBorder="1" applyAlignment="1">
      <alignment horizontal="center" vertical="center" wrapText="1" readingOrder="2"/>
    </xf>
    <xf numFmtId="0" fontId="45" fillId="5" borderId="1" xfId="2" applyFont="1" applyFill="1" applyBorder="1" applyAlignment="1">
      <alignment horizontal="center" vertical="center" readingOrder="2"/>
    </xf>
    <xf numFmtId="49" fontId="11" fillId="0" borderId="1" xfId="2" applyNumberFormat="1" applyFont="1" applyBorder="1" applyAlignment="1">
      <alignment horizontal="right" vertical="center" readingOrder="2"/>
    </xf>
    <xf numFmtId="49" fontId="19" fillId="0" borderId="1" xfId="2" applyNumberFormat="1" applyFont="1" applyBorder="1" applyAlignment="1">
      <alignment horizontal="right" vertical="center" wrapText="1" readingOrder="2"/>
    </xf>
    <xf numFmtId="1" fontId="0" fillId="0" borderId="2" xfId="0" applyNumberFormat="1" applyBorder="1" applyAlignment="1">
      <alignment horizontal="center"/>
    </xf>
    <xf numFmtId="1" fontId="6" fillId="0" borderId="2" xfId="0" applyNumberFormat="1" applyFont="1" applyBorder="1" applyAlignment="1">
      <alignment horizontal="center" vertical="center"/>
    </xf>
    <xf numFmtId="0" fontId="30" fillId="5" borderId="2" xfId="1" applyFont="1" applyFill="1" applyBorder="1" applyAlignment="1">
      <alignment horizontal="center" vertical="center"/>
    </xf>
    <xf numFmtId="1" fontId="6" fillId="0" borderId="2" xfId="0" applyNumberFormat="1" applyFont="1" applyBorder="1" applyAlignment="1">
      <alignment horizontal="center" vertical="top"/>
    </xf>
    <xf numFmtId="0" fontId="31" fillId="0" borderId="2" xfId="0" applyFont="1" applyBorder="1" applyAlignment="1">
      <alignment horizontal="center" vertical="center" readingOrder="2"/>
    </xf>
    <xf numFmtId="0" fontId="30" fillId="0" borderId="2" xfId="0" applyFont="1" applyBorder="1" applyAlignment="1">
      <alignment horizontal="center" vertical="center" wrapText="1" readingOrder="2"/>
    </xf>
    <xf numFmtId="0" fontId="58" fillId="5" borderId="1" xfId="0" applyFont="1" applyFill="1" applyBorder="1" applyAlignment="1">
      <alignment horizontal="center" vertical="center" wrapText="1"/>
    </xf>
  </cellXfs>
  <cellStyles count="5">
    <cellStyle name="Normal" xfId="0" builtinId="0"/>
    <cellStyle name="Normal 2" xfId="1" xr:uid="{00000000-0005-0000-0000-000006000000}"/>
    <cellStyle name="Normal 2 2" xfId="2" xr:uid="{00000000-0005-0000-0000-000007000000}"/>
    <cellStyle name="Normal 2 3" xfId="3" xr:uid="{00000000-0005-0000-0000-000008000000}"/>
    <cellStyle name="Normal 4" xfId="4" xr:uid="{00000000-0005-0000-0000-00000900000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4C7E7"/>
      <rgbColor rgb="FF808080"/>
      <rgbColor rgb="FF8FAADC"/>
      <rgbColor rgb="FF993366"/>
      <rgbColor rgb="FFF2F2F2"/>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8CCE4"/>
      <rgbColor rgb="FFFF99CC"/>
      <rgbColor rgb="FFCC99FF"/>
      <rgbColor rgb="FFFFC7CE"/>
      <rgbColor rgb="FF2E75B6"/>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tyles" Target="styles.xml" /><Relationship Id="rId2" Type="http://schemas.openxmlformats.org/officeDocument/2006/relationships/worksheet" Target="worksheets/sheet2.xml" /><Relationship Id="rId16" Type="http://schemas.openxmlformats.org/officeDocument/2006/relationships/theme" Target="theme/theme1.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externalLink" Target="externalLinks/externalLink1.xml" /><Relationship Id="rId10" Type="http://schemas.openxmlformats.org/officeDocument/2006/relationships/worksheet" Target="worksheets/sheet10.xml" /><Relationship Id="rId19"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2</xdr:col>
      <xdr:colOff>-3657240</xdr:colOff>
      <xdr:row>0</xdr:row>
      <xdr:rowOff>38160</xdr:rowOff>
    </xdr:from>
    <xdr:to>
      <xdr:col>2</xdr:col>
      <xdr:colOff>-2044440</xdr:colOff>
      <xdr:row>0</xdr:row>
      <xdr:rowOff>1247400</xdr:rowOff>
    </xdr:to>
    <xdr:pic>
      <xdr:nvPicPr>
        <xdr:cNvPr id="2" name="Picture 5" descr="C:\Users\H81M-C\Desktop\دبیرخانه شورای عالی بیمه سلامت کشور.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7342920" y="38160"/>
          <a:ext cx="1612800" cy="120924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1575;&#1585;&#1586;&#1588;%20&#1606;&#1587;&#1576;&#1740;%20&#1580;&#1583;&#1740;&#1583;%20&#1576;&#1585;%20&#1575;&#1587;&#1575;&#1587;%20&#1608;&#1740;&#1585;&#1575;&#1740;&#1588;%20&#1587;&#1608;&#1605;25.7.96.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7.93"/>
      <sheetName val="25.7.96666"/>
      <sheetName val="ابلاغی96"/>
      <sheetName val="16.5.96"/>
      <sheetName val="10.4.94"/>
      <sheetName val="Sheet1"/>
      <sheetName val="2-23.7.96"/>
      <sheetName val="rvu.3"/>
      <sheetName val="کمکی23.7.96"/>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rightToLeft="1" zoomScale="80" zoomScaleNormal="80" workbookViewId="0">
      <selection activeCell="H6" sqref="H6"/>
    </sheetView>
  </sheetViews>
  <sheetFormatPr defaultColWidth="8.33984375" defaultRowHeight="15" x14ac:dyDescent="0.2"/>
  <cols>
    <col min="2" max="6" width="13.98828125" style="1" customWidth="1"/>
    <col min="7" max="7" width="12.64453125" style="1" customWidth="1"/>
    <col min="8" max="8" width="13.31640625" style="1" customWidth="1"/>
  </cols>
  <sheetData>
    <row r="1" spans="1:8" x14ac:dyDescent="0.2">
      <c r="A1" s="2"/>
    </row>
    <row r="2" spans="1:8" x14ac:dyDescent="0.2">
      <c r="F2" s="3"/>
    </row>
    <row r="3" spans="1:8" ht="27" customHeight="1" x14ac:dyDescent="0.2">
      <c r="B3" s="3" t="s">
        <v>0</v>
      </c>
      <c r="C3" s="3" t="s">
        <v>1</v>
      </c>
      <c r="D3" s="3" t="s">
        <v>2</v>
      </c>
      <c r="E3" s="3" t="s">
        <v>3</v>
      </c>
      <c r="F3" s="3" t="s">
        <v>4</v>
      </c>
      <c r="G3" s="3" t="s">
        <v>5</v>
      </c>
      <c r="H3" s="3" t="s">
        <v>6</v>
      </c>
    </row>
    <row r="4" spans="1:8" ht="22.5" customHeight="1" x14ac:dyDescent="0.2">
      <c r="B4" s="4" t="s">
        <v>7</v>
      </c>
      <c r="C4" s="5">
        <v>1011000</v>
      </c>
      <c r="D4" s="5">
        <v>568000</v>
      </c>
      <c r="E4" s="5">
        <v>302000</v>
      </c>
      <c r="F4" s="5">
        <v>302000</v>
      </c>
      <c r="G4" s="6" t="s">
        <v>8</v>
      </c>
      <c r="H4" s="6" t="s">
        <v>8</v>
      </c>
    </row>
    <row r="5" spans="1:8" ht="24.75" customHeight="1" x14ac:dyDescent="0.2">
      <c r="B5" s="4" t="s">
        <v>9</v>
      </c>
      <c r="C5" s="5">
        <v>2843000</v>
      </c>
      <c r="D5" s="5" t="s">
        <v>8</v>
      </c>
      <c r="E5" s="5">
        <v>397000</v>
      </c>
      <c r="F5" s="5">
        <v>428000</v>
      </c>
      <c r="G5" s="5">
        <v>1777000</v>
      </c>
      <c r="H5" s="5">
        <v>1705000</v>
      </c>
    </row>
    <row r="6" spans="1:8" ht="24" customHeight="1" x14ac:dyDescent="0.2">
      <c r="B6" s="4" t="s">
        <v>10</v>
      </c>
      <c r="C6" s="5"/>
      <c r="D6" s="5"/>
      <c r="E6" s="5"/>
      <c r="F6" s="5"/>
    </row>
    <row r="17" spans="4:4" x14ac:dyDescent="0.2">
      <c r="D17" s="1">
        <f>D4*3.35+G5*1.65</f>
        <v>4834850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9"/>
  <sheetViews>
    <sheetView showGridLines="0" rightToLeft="1" zoomScale="80" zoomScaleNormal="80" workbookViewId="0">
      <pane ySplit="1" topLeftCell="A2" activePane="bottomLeft" state="frozen"/>
      <selection pane="bottomLeft" activeCell="B1" sqref="B1"/>
    </sheetView>
  </sheetViews>
  <sheetFormatPr defaultColWidth="9.14453125" defaultRowHeight="15" x14ac:dyDescent="0.2"/>
  <cols>
    <col min="1" max="1" width="14.52734375" style="122" customWidth="1"/>
    <col min="2" max="2" width="92.28125" style="123" customWidth="1"/>
    <col min="3" max="16384" width="9.14453125" style="122"/>
  </cols>
  <sheetData>
    <row r="1" spans="1:2" ht="16.5" x14ac:dyDescent="0.2">
      <c r="A1" s="133" t="s">
        <v>6753</v>
      </c>
      <c r="B1" s="133" t="s">
        <v>6754</v>
      </c>
    </row>
    <row r="2" spans="1:2" ht="17.25" x14ac:dyDescent="0.2">
      <c r="A2" s="83">
        <v>990600</v>
      </c>
      <c r="B2" s="131" t="s">
        <v>6900</v>
      </c>
    </row>
    <row r="3" spans="1:2" s="129" customFormat="1" ht="17.25" x14ac:dyDescent="0.2">
      <c r="A3" s="83">
        <v>990602</v>
      </c>
      <c r="B3" s="131" t="s">
        <v>6901</v>
      </c>
    </row>
    <row r="4" spans="1:2" s="129" customFormat="1" ht="17.25" x14ac:dyDescent="0.2">
      <c r="A4" s="83">
        <v>990604</v>
      </c>
      <c r="B4" s="131" t="s">
        <v>6902</v>
      </c>
    </row>
    <row r="5" spans="1:2" ht="17.25" x14ac:dyDescent="0.2">
      <c r="A5" s="83">
        <v>990606</v>
      </c>
      <c r="B5" s="131" t="s">
        <v>6903</v>
      </c>
    </row>
    <row r="6" spans="1:2" ht="17.25" x14ac:dyDescent="0.2">
      <c r="A6" s="83">
        <v>990608</v>
      </c>
      <c r="B6" s="131" t="s">
        <v>6904</v>
      </c>
    </row>
    <row r="7" spans="1:2" ht="17.25" x14ac:dyDescent="0.2">
      <c r="A7" s="83">
        <v>990610</v>
      </c>
      <c r="B7" s="131" t="s">
        <v>6905</v>
      </c>
    </row>
    <row r="8" spans="1:2" x14ac:dyDescent="0.2">
      <c r="A8" s="83">
        <v>990615</v>
      </c>
      <c r="B8" s="131" t="s">
        <v>6661</v>
      </c>
    </row>
    <row r="9" spans="1:2" x14ac:dyDescent="0.2">
      <c r="A9" s="83">
        <v>990620</v>
      </c>
      <c r="B9" s="131" t="s">
        <v>6662</v>
      </c>
    </row>
    <row r="10" spans="1:2" x14ac:dyDescent="0.2">
      <c r="A10" s="83">
        <v>990625</v>
      </c>
      <c r="B10" s="131" t="s">
        <v>6663</v>
      </c>
    </row>
    <row r="11" spans="1:2" x14ac:dyDescent="0.2">
      <c r="A11" s="83">
        <v>990630</v>
      </c>
      <c r="B11" s="131" t="s">
        <v>6664</v>
      </c>
    </row>
    <row r="12" spans="1:2" x14ac:dyDescent="0.2">
      <c r="A12" s="83">
        <v>990635</v>
      </c>
      <c r="B12" s="131" t="s">
        <v>6665</v>
      </c>
    </row>
    <row r="13" spans="1:2" x14ac:dyDescent="0.2">
      <c r="A13" s="83">
        <v>990640</v>
      </c>
      <c r="B13" s="131" t="s">
        <v>6666</v>
      </c>
    </row>
    <row r="14" spans="1:2" x14ac:dyDescent="0.2">
      <c r="A14" s="83">
        <v>990645</v>
      </c>
      <c r="B14" s="131" t="s">
        <v>6667</v>
      </c>
    </row>
    <row r="15" spans="1:2" x14ac:dyDescent="0.2">
      <c r="A15" s="83">
        <v>990650</v>
      </c>
      <c r="B15" s="131" t="s">
        <v>6668</v>
      </c>
    </row>
    <row r="16" spans="1:2" ht="17.25" x14ac:dyDescent="0.2">
      <c r="A16" s="83">
        <v>990660</v>
      </c>
      <c r="B16" s="131" t="s">
        <v>6906</v>
      </c>
    </row>
    <row r="17" spans="1:2" ht="17.25" x14ac:dyDescent="0.2">
      <c r="A17" s="83">
        <v>990665</v>
      </c>
      <c r="B17" s="131" t="s">
        <v>6907</v>
      </c>
    </row>
    <row r="38" spans="1:2" s="129" customFormat="1" x14ac:dyDescent="0.2">
      <c r="A38" s="122"/>
      <c r="B38" s="123"/>
    </row>
    <row r="39" spans="1:2" s="129" customFormat="1" x14ac:dyDescent="0.2">
      <c r="A39" s="122"/>
      <c r="B39" s="123"/>
    </row>
  </sheetData>
  <conditionalFormatting sqref="B2">
    <cfRule type="duplicateValues" dxfId="7" priority="3"/>
  </conditionalFormatting>
  <conditionalFormatting sqref="B3:B65376 B1">
    <cfRule type="duplicateValues" dxfId="6" priority="2"/>
  </conditionalFormatting>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41"/>
  <sheetViews>
    <sheetView rightToLeft="1" zoomScale="80" zoomScaleNormal="80" zoomScalePageLayoutView="95" workbookViewId="0">
      <pane ySplit="1" topLeftCell="A2" activePane="bottomLeft" state="frozen"/>
      <selection pane="bottomLeft" activeCell="C6" sqref="C6"/>
    </sheetView>
  </sheetViews>
  <sheetFormatPr defaultColWidth="8.875" defaultRowHeight="15" x14ac:dyDescent="0.2"/>
  <cols>
    <col min="1" max="1" width="4.83984375" style="157" customWidth="1"/>
    <col min="2" max="2" width="8.7421875" style="158" customWidth="1"/>
    <col min="3" max="3" width="145.95703125" style="159" customWidth="1"/>
    <col min="4" max="16384" width="8.875" style="160"/>
  </cols>
  <sheetData>
    <row r="1" spans="1:3" s="163" customFormat="1" ht="14.25" x14ac:dyDescent="0.15">
      <c r="A1" s="161" t="s">
        <v>6855</v>
      </c>
      <c r="B1" s="162" t="s">
        <v>6835</v>
      </c>
      <c r="C1" s="162" t="s">
        <v>6249</v>
      </c>
    </row>
    <row r="2" spans="1:3" ht="59.25" customHeight="1" x14ac:dyDescent="0.15">
      <c r="A2" s="164">
        <v>1</v>
      </c>
      <c r="B2" s="164">
        <v>990000</v>
      </c>
      <c r="C2" s="165" t="s">
        <v>6908</v>
      </c>
    </row>
    <row r="3" spans="1:3" x14ac:dyDescent="0.15">
      <c r="A3" s="155">
        <v>2</v>
      </c>
      <c r="B3" s="155">
        <v>990005</v>
      </c>
      <c r="C3" s="147" t="s">
        <v>6565</v>
      </c>
    </row>
    <row r="4" spans="1:3" ht="18" x14ac:dyDescent="0.15">
      <c r="A4" s="155">
        <v>3</v>
      </c>
      <c r="B4" s="155">
        <v>990010</v>
      </c>
      <c r="C4" s="147" t="s">
        <v>6909</v>
      </c>
    </row>
    <row r="5" spans="1:3" ht="32.25" x14ac:dyDescent="0.15">
      <c r="A5" s="155">
        <v>4</v>
      </c>
      <c r="B5" s="155">
        <v>990015</v>
      </c>
      <c r="C5" s="147" t="s">
        <v>6910</v>
      </c>
    </row>
    <row r="6" spans="1:3" x14ac:dyDescent="0.15">
      <c r="A6" s="155">
        <v>5</v>
      </c>
      <c r="B6" s="155">
        <v>990020</v>
      </c>
      <c r="C6" s="147" t="s">
        <v>443</v>
      </c>
    </row>
    <row r="7" spans="1:3" ht="18" x14ac:dyDescent="0.15">
      <c r="A7" s="155">
        <v>6</v>
      </c>
      <c r="B7" s="155">
        <v>990030</v>
      </c>
      <c r="C7" s="147" t="s">
        <v>6911</v>
      </c>
    </row>
    <row r="8" spans="1:3" x14ac:dyDescent="0.15">
      <c r="A8" s="155">
        <v>7</v>
      </c>
      <c r="B8" s="155">
        <v>990035</v>
      </c>
      <c r="C8" s="147" t="s">
        <v>6569</v>
      </c>
    </row>
    <row r="9" spans="1:3" ht="18" x14ac:dyDescent="0.15">
      <c r="A9" s="155">
        <v>8</v>
      </c>
      <c r="B9" s="155">
        <v>990040</v>
      </c>
      <c r="C9" s="147" t="s">
        <v>6912</v>
      </c>
    </row>
    <row r="10" spans="1:3" x14ac:dyDescent="0.15">
      <c r="A10" s="155">
        <v>9</v>
      </c>
      <c r="B10" s="155">
        <v>990045</v>
      </c>
      <c r="C10" s="147" t="s">
        <v>6571</v>
      </c>
    </row>
    <row r="11" spans="1:3" ht="18" x14ac:dyDescent="0.15">
      <c r="A11" s="155">
        <v>10</v>
      </c>
      <c r="B11" s="155">
        <v>990050</v>
      </c>
      <c r="C11" s="147" t="s">
        <v>6913</v>
      </c>
    </row>
    <row r="12" spans="1:3" ht="31.5" x14ac:dyDescent="0.15">
      <c r="A12" s="155">
        <v>11</v>
      </c>
      <c r="B12" s="155">
        <v>990055</v>
      </c>
      <c r="C12" s="147" t="s">
        <v>6914</v>
      </c>
    </row>
    <row r="13" spans="1:3" ht="28.5" x14ac:dyDescent="0.15">
      <c r="A13" s="155">
        <v>12</v>
      </c>
      <c r="B13" s="155">
        <v>990060</v>
      </c>
      <c r="C13" s="147" t="s">
        <v>6574</v>
      </c>
    </row>
    <row r="14" spans="1:3" x14ac:dyDescent="0.15">
      <c r="A14" s="155">
        <v>13</v>
      </c>
      <c r="B14" s="155">
        <v>990065</v>
      </c>
      <c r="C14" s="147" t="s">
        <v>6575</v>
      </c>
    </row>
    <row r="15" spans="1:3" ht="18" x14ac:dyDescent="0.15">
      <c r="A15" s="155">
        <v>14</v>
      </c>
      <c r="B15" s="155">
        <v>990070</v>
      </c>
      <c r="C15" s="147" t="s">
        <v>6915</v>
      </c>
    </row>
    <row r="16" spans="1:3" ht="18" x14ac:dyDescent="0.15">
      <c r="A16" s="155">
        <v>15</v>
      </c>
      <c r="B16" s="155">
        <v>990075</v>
      </c>
      <c r="C16" s="147" t="s">
        <v>6916</v>
      </c>
    </row>
    <row r="17" spans="1:3" ht="18" x14ac:dyDescent="0.15">
      <c r="A17" s="155">
        <v>16</v>
      </c>
      <c r="B17" s="155">
        <v>990080</v>
      </c>
      <c r="C17" s="147" t="s">
        <v>6917</v>
      </c>
    </row>
    <row r="18" spans="1:3" ht="18" x14ac:dyDescent="0.15">
      <c r="A18" s="155">
        <v>17</v>
      </c>
      <c r="B18" s="155">
        <v>990085</v>
      </c>
      <c r="C18" s="147" t="s">
        <v>6918</v>
      </c>
    </row>
    <row r="19" spans="1:3" x14ac:dyDescent="0.15">
      <c r="A19" s="155">
        <v>18</v>
      </c>
      <c r="B19" s="155">
        <v>990090</v>
      </c>
      <c r="C19" s="147" t="s">
        <v>6580</v>
      </c>
    </row>
    <row r="20" spans="1:3" x14ac:dyDescent="0.15">
      <c r="A20" s="155">
        <v>19</v>
      </c>
      <c r="B20" s="155">
        <v>990095</v>
      </c>
      <c r="C20" s="147" t="s">
        <v>6581</v>
      </c>
    </row>
    <row r="21" spans="1:3" ht="18" x14ac:dyDescent="0.15">
      <c r="A21" s="155">
        <v>20</v>
      </c>
      <c r="B21" s="155">
        <v>990100</v>
      </c>
      <c r="C21" s="147" t="s">
        <v>6919</v>
      </c>
    </row>
    <row r="22" spans="1:3" x14ac:dyDescent="0.15">
      <c r="A22" s="155">
        <v>21</v>
      </c>
      <c r="B22" s="155">
        <v>990105</v>
      </c>
      <c r="C22" s="147" t="s">
        <v>6583</v>
      </c>
    </row>
    <row r="23" spans="1:3" ht="32.25" x14ac:dyDescent="0.15">
      <c r="A23" s="155">
        <v>22</v>
      </c>
      <c r="B23" s="155">
        <v>990115</v>
      </c>
      <c r="C23" s="147" t="s">
        <v>6920</v>
      </c>
    </row>
    <row r="24" spans="1:3" x14ac:dyDescent="0.15">
      <c r="A24" s="155">
        <v>23</v>
      </c>
      <c r="B24" s="155">
        <v>990120</v>
      </c>
      <c r="C24" s="147" t="s">
        <v>6585</v>
      </c>
    </row>
    <row r="25" spans="1:3" x14ac:dyDescent="0.15">
      <c r="A25" s="155">
        <v>24</v>
      </c>
      <c r="B25" s="155">
        <v>990125</v>
      </c>
      <c r="C25" s="147" t="s">
        <v>6586</v>
      </c>
    </row>
    <row r="26" spans="1:3" x14ac:dyDescent="0.15">
      <c r="A26" s="155">
        <v>25</v>
      </c>
      <c r="B26" s="155">
        <v>990130</v>
      </c>
      <c r="C26" s="147" t="s">
        <v>6587</v>
      </c>
    </row>
    <row r="27" spans="1:3" x14ac:dyDescent="0.15">
      <c r="A27" s="155">
        <v>26</v>
      </c>
      <c r="B27" s="155">
        <v>990135</v>
      </c>
      <c r="C27" s="147" t="s">
        <v>6588</v>
      </c>
    </row>
    <row r="28" spans="1:3" ht="34.5" customHeight="1" x14ac:dyDescent="0.15">
      <c r="A28" s="155">
        <v>27</v>
      </c>
      <c r="B28" s="155">
        <v>990145</v>
      </c>
      <c r="C28" s="147" t="s">
        <v>6921</v>
      </c>
    </row>
    <row r="29" spans="1:3" ht="18" x14ac:dyDescent="0.15">
      <c r="A29" s="155">
        <v>28</v>
      </c>
      <c r="B29" s="155" t="s">
        <v>6590</v>
      </c>
      <c r="C29" s="147" t="s">
        <v>6922</v>
      </c>
    </row>
    <row r="30" spans="1:3" ht="18" x14ac:dyDescent="0.15">
      <c r="A30" s="155">
        <v>29</v>
      </c>
      <c r="B30" s="155">
        <v>990150</v>
      </c>
      <c r="C30" s="147" t="s">
        <v>6923</v>
      </c>
    </row>
    <row r="31" spans="1:3" ht="18" x14ac:dyDescent="0.15">
      <c r="A31" s="155">
        <v>30</v>
      </c>
      <c r="B31" s="155">
        <v>990155</v>
      </c>
      <c r="C31" s="147" t="s">
        <v>6924</v>
      </c>
    </row>
    <row r="32" spans="1:3" ht="31.5" x14ac:dyDescent="0.15">
      <c r="A32" s="155">
        <v>31</v>
      </c>
      <c r="B32" s="155">
        <v>990160</v>
      </c>
      <c r="C32" s="147" t="s">
        <v>6925</v>
      </c>
    </row>
    <row r="33" spans="1:3" x14ac:dyDescent="0.15">
      <c r="A33" s="155">
        <v>32</v>
      </c>
      <c r="B33" s="155">
        <v>990165</v>
      </c>
      <c r="C33" s="147" t="s">
        <v>6595</v>
      </c>
    </row>
    <row r="34" spans="1:3" ht="32.25" x14ac:dyDescent="0.15">
      <c r="A34" s="155">
        <v>33</v>
      </c>
      <c r="B34" s="155">
        <v>990170</v>
      </c>
      <c r="C34" s="147" t="s">
        <v>6926</v>
      </c>
    </row>
    <row r="35" spans="1:3" ht="18" x14ac:dyDescent="0.15">
      <c r="A35" s="155">
        <v>34</v>
      </c>
      <c r="B35" s="155" t="s">
        <v>6597</v>
      </c>
      <c r="C35" s="147" t="s">
        <v>6927</v>
      </c>
    </row>
    <row r="36" spans="1:3" x14ac:dyDescent="0.15">
      <c r="A36" s="155">
        <v>35</v>
      </c>
      <c r="B36" s="155">
        <v>990175</v>
      </c>
      <c r="C36" s="147" t="s">
        <v>2781</v>
      </c>
    </row>
    <row r="37" spans="1:3" ht="28.5" x14ac:dyDescent="0.15">
      <c r="A37" s="155">
        <v>36</v>
      </c>
      <c r="B37" s="155">
        <v>990180</v>
      </c>
      <c r="C37" s="147" t="s">
        <v>6599</v>
      </c>
    </row>
    <row r="38" spans="1:3" ht="18" x14ac:dyDescent="0.15">
      <c r="A38" s="155">
        <v>37</v>
      </c>
      <c r="B38" s="155" t="s">
        <v>6600</v>
      </c>
      <c r="C38" s="147" t="s">
        <v>6928</v>
      </c>
    </row>
    <row r="39" spans="1:3" ht="18" x14ac:dyDescent="0.15">
      <c r="A39" s="155">
        <v>38</v>
      </c>
      <c r="B39" s="155">
        <v>990182</v>
      </c>
      <c r="C39" s="147" t="s">
        <v>6929</v>
      </c>
    </row>
    <row r="40" spans="1:3" ht="18" x14ac:dyDescent="0.15">
      <c r="A40" s="155">
        <v>39</v>
      </c>
      <c r="B40" s="155">
        <v>990183</v>
      </c>
      <c r="C40" s="147" t="s">
        <v>6930</v>
      </c>
    </row>
    <row r="41" spans="1:3" ht="18" x14ac:dyDescent="0.15">
      <c r="A41" s="155">
        <v>40</v>
      </c>
      <c r="B41" s="155">
        <v>990184</v>
      </c>
      <c r="C41" s="147" t="s">
        <v>6931</v>
      </c>
    </row>
    <row r="42" spans="1:3" ht="18" x14ac:dyDescent="0.15">
      <c r="A42" s="155">
        <v>41</v>
      </c>
      <c r="B42" s="155">
        <v>990185</v>
      </c>
      <c r="C42" s="147" t="s">
        <v>6932</v>
      </c>
    </row>
    <row r="43" spans="1:3" ht="60" customHeight="1" x14ac:dyDescent="0.15">
      <c r="A43" s="155"/>
      <c r="B43" s="155">
        <v>990186</v>
      </c>
      <c r="C43" s="147" t="s">
        <v>6933</v>
      </c>
    </row>
    <row r="44" spans="1:3" ht="32.25" x14ac:dyDescent="0.15">
      <c r="A44" s="155"/>
      <c r="B44" s="155">
        <v>990187</v>
      </c>
      <c r="C44" s="147" t="s">
        <v>6934</v>
      </c>
    </row>
    <row r="45" spans="1:3" ht="18" x14ac:dyDescent="0.15">
      <c r="A45" s="155">
        <v>42</v>
      </c>
      <c r="B45" s="155">
        <v>990190</v>
      </c>
      <c r="C45" s="147" t="s">
        <v>6935</v>
      </c>
    </row>
    <row r="46" spans="1:3" x14ac:dyDescent="0.15">
      <c r="A46" s="155">
        <v>43</v>
      </c>
      <c r="B46" s="155">
        <v>990195</v>
      </c>
      <c r="C46" s="147" t="s">
        <v>2808</v>
      </c>
    </row>
    <row r="47" spans="1:3" ht="18" x14ac:dyDescent="0.15">
      <c r="A47" s="155">
        <v>44</v>
      </c>
      <c r="B47" s="155">
        <v>990200</v>
      </c>
      <c r="C47" s="147" t="s">
        <v>6936</v>
      </c>
    </row>
    <row r="48" spans="1:3" ht="18" x14ac:dyDescent="0.15">
      <c r="A48" s="155">
        <v>45</v>
      </c>
      <c r="B48" s="155">
        <v>990205</v>
      </c>
      <c r="C48" s="147" t="s">
        <v>6937</v>
      </c>
    </row>
    <row r="49" spans="1:3" x14ac:dyDescent="0.15">
      <c r="A49" s="155">
        <v>46</v>
      </c>
      <c r="B49" s="155">
        <v>990210</v>
      </c>
      <c r="C49" s="147" t="s">
        <v>6611</v>
      </c>
    </row>
    <row r="50" spans="1:3" ht="18" x14ac:dyDescent="0.15">
      <c r="A50" s="155">
        <v>47</v>
      </c>
      <c r="B50" s="155">
        <v>990215</v>
      </c>
      <c r="C50" s="147" t="s">
        <v>6938</v>
      </c>
    </row>
    <row r="51" spans="1:3" x14ac:dyDescent="0.15">
      <c r="A51" s="155">
        <v>48</v>
      </c>
      <c r="B51" s="155">
        <v>990220</v>
      </c>
      <c r="C51" s="147" t="s">
        <v>2927</v>
      </c>
    </row>
    <row r="52" spans="1:3" x14ac:dyDescent="0.15">
      <c r="A52" s="155">
        <v>49</v>
      </c>
      <c r="B52" s="155">
        <v>990225</v>
      </c>
      <c r="C52" s="147" t="s">
        <v>6613</v>
      </c>
    </row>
    <row r="53" spans="1:3" x14ac:dyDescent="0.15">
      <c r="A53" s="155">
        <v>50</v>
      </c>
      <c r="B53" s="155">
        <v>990230</v>
      </c>
      <c r="C53" s="147" t="s">
        <v>6614</v>
      </c>
    </row>
    <row r="54" spans="1:3" x14ac:dyDescent="0.15">
      <c r="A54" s="155">
        <v>51</v>
      </c>
      <c r="B54" s="155">
        <v>990240</v>
      </c>
      <c r="C54" s="147" t="s">
        <v>6615</v>
      </c>
    </row>
    <row r="55" spans="1:3" x14ac:dyDescent="0.15">
      <c r="A55" s="155">
        <v>52</v>
      </c>
      <c r="B55" s="155">
        <v>990250</v>
      </c>
      <c r="C55" s="147" t="s">
        <v>6616</v>
      </c>
    </row>
    <row r="56" spans="1:3" ht="63.75" customHeight="1" x14ac:dyDescent="0.15">
      <c r="A56" s="155"/>
      <c r="B56" s="155">
        <v>990255</v>
      </c>
      <c r="C56" s="147" t="s">
        <v>6939</v>
      </c>
    </row>
    <row r="57" spans="1:3" ht="45.75" customHeight="1" x14ac:dyDescent="0.15">
      <c r="A57" s="155"/>
      <c r="B57" s="155">
        <v>990256</v>
      </c>
      <c r="C57" s="147" t="s">
        <v>6940</v>
      </c>
    </row>
    <row r="58" spans="1:3" x14ac:dyDescent="0.15">
      <c r="A58" s="155">
        <v>53</v>
      </c>
      <c r="B58" s="155">
        <v>990260</v>
      </c>
      <c r="C58" s="147" t="s">
        <v>6619</v>
      </c>
    </row>
    <row r="59" spans="1:3" ht="18" x14ac:dyDescent="0.15">
      <c r="A59" s="155">
        <v>54</v>
      </c>
      <c r="B59" s="155">
        <v>990265</v>
      </c>
      <c r="C59" s="147" t="s">
        <v>6941</v>
      </c>
    </row>
    <row r="60" spans="1:3" ht="18" x14ac:dyDescent="0.15">
      <c r="A60" s="155">
        <v>55</v>
      </c>
      <c r="B60" s="155">
        <v>990270</v>
      </c>
      <c r="C60" s="147" t="s">
        <v>6942</v>
      </c>
    </row>
    <row r="61" spans="1:3" ht="48.75" customHeight="1" x14ac:dyDescent="0.15">
      <c r="A61" s="155">
        <v>56</v>
      </c>
      <c r="B61" s="155">
        <v>990275</v>
      </c>
      <c r="C61" s="147" t="s">
        <v>6943</v>
      </c>
    </row>
    <row r="62" spans="1:3" ht="31.5" x14ac:dyDescent="0.15">
      <c r="A62" s="155">
        <v>57</v>
      </c>
      <c r="B62" s="155">
        <v>990280</v>
      </c>
      <c r="C62" s="147" t="s">
        <v>6944</v>
      </c>
    </row>
    <row r="63" spans="1:3" ht="32.25" x14ac:dyDescent="0.15">
      <c r="A63" s="155">
        <v>58</v>
      </c>
      <c r="B63" s="155">
        <v>990285</v>
      </c>
      <c r="C63" s="147" t="s">
        <v>6945</v>
      </c>
    </row>
    <row r="64" spans="1:3" x14ac:dyDescent="0.15">
      <c r="A64" s="155">
        <v>59</v>
      </c>
      <c r="B64" s="155">
        <v>990290</v>
      </c>
      <c r="C64" s="147" t="s">
        <v>6625</v>
      </c>
    </row>
    <row r="65" spans="1:3" x14ac:dyDescent="0.15">
      <c r="A65" s="155">
        <v>60</v>
      </c>
      <c r="B65" s="155">
        <v>990300</v>
      </c>
      <c r="C65" s="147" t="s">
        <v>3571</v>
      </c>
    </row>
    <row r="66" spans="1:3" ht="60" customHeight="1" x14ac:dyDescent="0.15">
      <c r="A66" s="155">
        <v>61</v>
      </c>
      <c r="B66" s="155" t="s">
        <v>6626</v>
      </c>
      <c r="C66" s="147" t="s">
        <v>6946</v>
      </c>
    </row>
    <row r="67" spans="1:3" ht="18" x14ac:dyDescent="0.15">
      <c r="A67" s="155">
        <v>62</v>
      </c>
      <c r="B67" s="155">
        <v>990305</v>
      </c>
      <c r="C67" s="147" t="s">
        <v>6947</v>
      </c>
    </row>
    <row r="68" spans="1:3" x14ac:dyDescent="0.15">
      <c r="A68" s="155">
        <v>63</v>
      </c>
      <c r="B68" s="155">
        <v>990310</v>
      </c>
      <c r="C68" s="147" t="s">
        <v>6629</v>
      </c>
    </row>
    <row r="69" spans="1:3" x14ac:dyDescent="0.15">
      <c r="A69" s="155">
        <v>64</v>
      </c>
      <c r="B69" s="155">
        <v>990315</v>
      </c>
      <c r="C69" s="147" t="s">
        <v>6630</v>
      </c>
    </row>
    <row r="70" spans="1:3" x14ac:dyDescent="0.15">
      <c r="A70" s="155">
        <v>65</v>
      </c>
      <c r="B70" s="155">
        <v>990320</v>
      </c>
      <c r="C70" s="147" t="s">
        <v>6631</v>
      </c>
    </row>
    <row r="71" spans="1:3" x14ac:dyDescent="0.15">
      <c r="A71" s="155">
        <v>66</v>
      </c>
      <c r="B71" s="155">
        <v>990325</v>
      </c>
      <c r="C71" s="147" t="s">
        <v>310</v>
      </c>
    </row>
    <row r="72" spans="1:3" x14ac:dyDescent="0.15">
      <c r="A72" s="155">
        <v>67</v>
      </c>
      <c r="B72" s="155">
        <v>990330</v>
      </c>
      <c r="C72" s="147" t="s">
        <v>6632</v>
      </c>
    </row>
    <row r="73" spans="1:3" x14ac:dyDescent="0.15">
      <c r="A73" s="155">
        <v>68</v>
      </c>
      <c r="B73" s="155">
        <v>990335</v>
      </c>
      <c r="C73" s="147" t="s">
        <v>6633</v>
      </c>
    </row>
    <row r="74" spans="1:3" ht="18" x14ac:dyDescent="0.15">
      <c r="A74" s="155">
        <v>69</v>
      </c>
      <c r="B74" s="155">
        <v>990340</v>
      </c>
      <c r="C74" s="147" t="s">
        <v>6948</v>
      </c>
    </row>
    <row r="75" spans="1:3" x14ac:dyDescent="0.15">
      <c r="A75" s="155">
        <v>70</v>
      </c>
      <c r="B75" s="155">
        <v>990345</v>
      </c>
      <c r="C75" s="147" t="s">
        <v>6635</v>
      </c>
    </row>
    <row r="76" spans="1:3" x14ac:dyDescent="0.15">
      <c r="A76" s="155">
        <v>71</v>
      </c>
      <c r="B76" s="155">
        <v>990350</v>
      </c>
      <c r="C76" s="147" t="s">
        <v>6636</v>
      </c>
    </row>
    <row r="77" spans="1:3" x14ac:dyDescent="0.15">
      <c r="A77" s="155">
        <v>72</v>
      </c>
      <c r="B77" s="155">
        <v>990355</v>
      </c>
      <c r="C77" s="147" t="s">
        <v>6637</v>
      </c>
    </row>
    <row r="78" spans="1:3" ht="18" x14ac:dyDescent="0.15">
      <c r="A78" s="155">
        <v>73</v>
      </c>
      <c r="B78" s="155">
        <v>990360</v>
      </c>
      <c r="C78" s="147" t="s">
        <v>6949</v>
      </c>
    </row>
    <row r="79" spans="1:3" x14ac:dyDescent="0.15">
      <c r="A79" s="155">
        <v>74</v>
      </c>
      <c r="B79" s="155">
        <v>990375</v>
      </c>
      <c r="C79" s="147" t="s">
        <v>6639</v>
      </c>
    </row>
    <row r="80" spans="1:3" ht="18" x14ac:dyDescent="0.15">
      <c r="A80" s="155">
        <v>75</v>
      </c>
      <c r="B80" s="155">
        <v>990385</v>
      </c>
      <c r="C80" s="147" t="s">
        <v>6950</v>
      </c>
    </row>
    <row r="81" spans="1:3" x14ac:dyDescent="0.15">
      <c r="A81" s="155">
        <v>76</v>
      </c>
      <c r="B81" s="155">
        <v>990390</v>
      </c>
      <c r="C81" s="147" t="s">
        <v>6641</v>
      </c>
    </row>
    <row r="82" spans="1:3" x14ac:dyDescent="0.15">
      <c r="A82" s="155">
        <v>77</v>
      </c>
      <c r="B82" s="155">
        <v>990400</v>
      </c>
      <c r="C82" s="147" t="s">
        <v>6642</v>
      </c>
    </row>
    <row r="83" spans="1:3" ht="32.25" x14ac:dyDescent="0.15">
      <c r="A83" s="155">
        <v>78</v>
      </c>
      <c r="B83" s="155">
        <v>990405</v>
      </c>
      <c r="C83" s="147" t="s">
        <v>6951</v>
      </c>
    </row>
    <row r="84" spans="1:3" ht="18" x14ac:dyDescent="0.15">
      <c r="A84" s="155">
        <v>79</v>
      </c>
      <c r="B84" s="155">
        <v>990410</v>
      </c>
      <c r="C84" s="147" t="s">
        <v>6952</v>
      </c>
    </row>
    <row r="85" spans="1:3" ht="18" x14ac:dyDescent="0.15">
      <c r="A85" s="155">
        <v>80</v>
      </c>
      <c r="B85" s="155">
        <v>990415</v>
      </c>
      <c r="C85" s="147" t="s">
        <v>6953</v>
      </c>
    </row>
    <row r="86" spans="1:3" x14ac:dyDescent="0.15">
      <c r="A86" s="155">
        <v>81</v>
      </c>
      <c r="B86" s="155">
        <v>990420</v>
      </c>
      <c r="C86" s="147" t="s">
        <v>2928</v>
      </c>
    </row>
    <row r="87" spans="1:3" ht="31.5" x14ac:dyDescent="0.15">
      <c r="A87" s="155">
        <v>82</v>
      </c>
      <c r="B87" s="155">
        <v>990425</v>
      </c>
      <c r="C87" s="147" t="s">
        <v>6954</v>
      </c>
    </row>
    <row r="88" spans="1:3" ht="18" x14ac:dyDescent="0.15">
      <c r="A88" s="155">
        <v>83</v>
      </c>
      <c r="B88" s="155">
        <v>990430</v>
      </c>
      <c r="C88" s="147" t="s">
        <v>6955</v>
      </c>
    </row>
    <row r="89" spans="1:3" x14ac:dyDescent="0.15">
      <c r="A89" s="155">
        <v>84</v>
      </c>
      <c r="B89" s="155">
        <v>990435</v>
      </c>
      <c r="C89" s="147" t="s">
        <v>6648</v>
      </c>
    </row>
    <row r="90" spans="1:3" x14ac:dyDescent="0.15">
      <c r="A90" s="155">
        <v>85</v>
      </c>
      <c r="B90" s="155">
        <v>990440</v>
      </c>
      <c r="C90" s="147" t="s">
        <v>6649</v>
      </c>
    </row>
    <row r="91" spans="1:3" x14ac:dyDescent="0.15">
      <c r="A91" s="155">
        <v>86</v>
      </c>
      <c r="B91" s="155">
        <v>990445</v>
      </c>
      <c r="C91" s="147" t="s">
        <v>6650</v>
      </c>
    </row>
    <row r="92" spans="1:3" ht="18" x14ac:dyDescent="0.15">
      <c r="A92" s="155">
        <v>87</v>
      </c>
      <c r="B92" s="155">
        <v>990450</v>
      </c>
      <c r="C92" s="147" t="s">
        <v>6956</v>
      </c>
    </row>
    <row r="93" spans="1:3" ht="18" x14ac:dyDescent="0.15">
      <c r="A93" s="155">
        <v>88</v>
      </c>
      <c r="B93" s="155">
        <v>990455</v>
      </c>
      <c r="C93" s="147" t="s">
        <v>6957</v>
      </c>
    </row>
    <row r="94" spans="1:3" x14ac:dyDescent="0.15">
      <c r="A94" s="155">
        <v>89</v>
      </c>
      <c r="B94" s="155">
        <v>990460</v>
      </c>
      <c r="C94" s="147" t="s">
        <v>3632</v>
      </c>
    </row>
    <row r="95" spans="1:3" ht="18" x14ac:dyDescent="0.15">
      <c r="A95" s="155">
        <v>90</v>
      </c>
      <c r="B95" s="155">
        <v>990465</v>
      </c>
      <c r="C95" s="147" t="s">
        <v>6958</v>
      </c>
    </row>
    <row r="96" spans="1:3" x14ac:dyDescent="0.15">
      <c r="A96" s="155">
        <v>91</v>
      </c>
      <c r="B96" s="155">
        <v>990470</v>
      </c>
      <c r="C96" s="147" t="s">
        <v>6654</v>
      </c>
    </row>
    <row r="98" spans="3:3" x14ac:dyDescent="0.2">
      <c r="C98" s="166"/>
    </row>
    <row r="99" spans="3:3" x14ac:dyDescent="0.2">
      <c r="C99" s="166"/>
    </row>
    <row r="100" spans="3:3" x14ac:dyDescent="0.2">
      <c r="C100" s="166"/>
    </row>
    <row r="101" spans="3:3" x14ac:dyDescent="0.2">
      <c r="C101" s="166"/>
    </row>
    <row r="102" spans="3:3" x14ac:dyDescent="0.2">
      <c r="C102" s="166"/>
    </row>
    <row r="103" spans="3:3" x14ac:dyDescent="0.2">
      <c r="C103" s="166"/>
    </row>
    <row r="104" spans="3:3" x14ac:dyDescent="0.2">
      <c r="C104" s="166"/>
    </row>
    <row r="105" spans="3:3" x14ac:dyDescent="0.2">
      <c r="C105" s="166"/>
    </row>
    <row r="106" spans="3:3" x14ac:dyDescent="0.2">
      <c r="C106" s="166"/>
    </row>
    <row r="107" spans="3:3" x14ac:dyDescent="0.2">
      <c r="C107" s="166"/>
    </row>
    <row r="108" spans="3:3" x14ac:dyDescent="0.2">
      <c r="C108" s="166"/>
    </row>
    <row r="109" spans="3:3" x14ac:dyDescent="0.2">
      <c r="C109" s="166"/>
    </row>
    <row r="110" spans="3:3" x14ac:dyDescent="0.2">
      <c r="C110" s="166"/>
    </row>
    <row r="111" spans="3:3" x14ac:dyDescent="0.2">
      <c r="C111" s="166"/>
    </row>
    <row r="112" spans="3:3" x14ac:dyDescent="0.2">
      <c r="C112" s="166"/>
    </row>
    <row r="113" spans="3:3" x14ac:dyDescent="0.2">
      <c r="C113" s="166"/>
    </row>
    <row r="114" spans="3:3" x14ac:dyDescent="0.2">
      <c r="C114" s="166"/>
    </row>
    <row r="115" spans="3:3" x14ac:dyDescent="0.2">
      <c r="C115" s="166"/>
    </row>
    <row r="116" spans="3:3" x14ac:dyDescent="0.2">
      <c r="C116" s="166"/>
    </row>
    <row r="117" spans="3:3" x14ac:dyDescent="0.2">
      <c r="C117" s="166"/>
    </row>
    <row r="118" spans="3:3" x14ac:dyDescent="0.2">
      <c r="C118" s="166"/>
    </row>
    <row r="119" spans="3:3" x14ac:dyDescent="0.2">
      <c r="C119" s="166"/>
    </row>
    <row r="120" spans="3:3" x14ac:dyDescent="0.2">
      <c r="C120" s="166"/>
    </row>
    <row r="121" spans="3:3" x14ac:dyDescent="0.2">
      <c r="C121" s="166"/>
    </row>
    <row r="122" spans="3:3" x14ac:dyDescent="0.2">
      <c r="C122" s="166"/>
    </row>
    <row r="123" spans="3:3" x14ac:dyDescent="0.2">
      <c r="C123" s="166"/>
    </row>
    <row r="124" spans="3:3" x14ac:dyDescent="0.2">
      <c r="C124" s="166"/>
    </row>
    <row r="125" spans="3:3" x14ac:dyDescent="0.2">
      <c r="C125" s="166"/>
    </row>
    <row r="126" spans="3:3" x14ac:dyDescent="0.2">
      <c r="C126" s="166"/>
    </row>
    <row r="127" spans="3:3" x14ac:dyDescent="0.2">
      <c r="C127" s="166"/>
    </row>
    <row r="128" spans="3:3" x14ac:dyDescent="0.2">
      <c r="C128" s="166"/>
    </row>
    <row r="129" spans="3:3" x14ac:dyDescent="0.2">
      <c r="C129" s="166"/>
    </row>
    <row r="130" spans="3:3" x14ac:dyDescent="0.2">
      <c r="C130" s="166"/>
    </row>
    <row r="131" spans="3:3" x14ac:dyDescent="0.2">
      <c r="C131" s="166"/>
    </row>
    <row r="132" spans="3:3" x14ac:dyDescent="0.2">
      <c r="C132" s="166"/>
    </row>
    <row r="133" spans="3:3" x14ac:dyDescent="0.2">
      <c r="C133" s="166"/>
    </row>
    <row r="134" spans="3:3" x14ac:dyDescent="0.2">
      <c r="C134" s="166"/>
    </row>
    <row r="135" spans="3:3" x14ac:dyDescent="0.2">
      <c r="C135" s="166"/>
    </row>
    <row r="136" spans="3:3" x14ac:dyDescent="0.2">
      <c r="C136" s="166"/>
    </row>
    <row r="137" spans="3:3" x14ac:dyDescent="0.2">
      <c r="C137" s="166"/>
    </row>
    <row r="138" spans="3:3" x14ac:dyDescent="0.2">
      <c r="C138" s="166"/>
    </row>
    <row r="139" spans="3:3" x14ac:dyDescent="0.2">
      <c r="C139" s="166"/>
    </row>
    <row r="140" spans="3:3" x14ac:dyDescent="0.2">
      <c r="C140" s="166"/>
    </row>
    <row r="141" spans="3:3" x14ac:dyDescent="0.2">
      <c r="C141" s="166"/>
    </row>
  </sheetData>
  <printOptions horizontalCentered="1" verticalCentered="1"/>
  <pageMargins left="0" right="0" top="0.25" bottom="0.25" header="0.511811023622047" footer="0.511811023622047"/>
  <pageSetup scale="55"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1"/>
  <sheetViews>
    <sheetView showGridLines="0" rightToLeft="1" zoomScale="80" zoomScaleNormal="80" workbookViewId="0">
      <pane ySplit="1" topLeftCell="A2" activePane="bottomLeft" state="frozen"/>
      <selection pane="bottomLeft" activeCell="B2" sqref="B2"/>
    </sheetView>
  </sheetViews>
  <sheetFormatPr defaultColWidth="9.14453125" defaultRowHeight="15" x14ac:dyDescent="0.2"/>
  <cols>
    <col min="1" max="1" width="14.52734375" style="122" customWidth="1"/>
    <col min="2" max="2" width="92.28125" style="123" customWidth="1"/>
    <col min="3" max="16384" width="9.14453125" style="122"/>
  </cols>
  <sheetData>
    <row r="1" spans="1:2" x14ac:dyDescent="0.2">
      <c r="A1" s="133" t="s">
        <v>6743</v>
      </c>
      <c r="B1" s="133" t="s">
        <v>6674</v>
      </c>
    </row>
    <row r="2" spans="1:2" ht="17.25" x14ac:dyDescent="0.2">
      <c r="A2" s="83">
        <v>988800</v>
      </c>
      <c r="B2" s="131" t="s">
        <v>6959</v>
      </c>
    </row>
    <row r="3" spans="1:2" ht="17.25" x14ac:dyDescent="0.2">
      <c r="A3" s="83">
        <v>988805</v>
      </c>
      <c r="B3" s="131" t="s">
        <v>6960</v>
      </c>
    </row>
    <row r="4" spans="1:2" ht="17.25" x14ac:dyDescent="0.2">
      <c r="A4" s="83">
        <v>988810</v>
      </c>
      <c r="B4" s="131" t="s">
        <v>6961</v>
      </c>
    </row>
    <row r="5" spans="1:2" ht="17.25" x14ac:dyDescent="0.2">
      <c r="A5" s="83">
        <v>988845</v>
      </c>
      <c r="B5" s="131" t="s">
        <v>6962</v>
      </c>
    </row>
    <row r="6" spans="1:2" ht="17.25" x14ac:dyDescent="0.2">
      <c r="A6" s="83">
        <v>988850</v>
      </c>
      <c r="B6" s="131" t="s">
        <v>6963</v>
      </c>
    </row>
    <row r="7" spans="1:2" ht="17.25" x14ac:dyDescent="0.2">
      <c r="A7" s="83">
        <v>988855</v>
      </c>
      <c r="B7" s="131" t="s">
        <v>6964</v>
      </c>
    </row>
    <row r="8" spans="1:2" x14ac:dyDescent="0.2">
      <c r="A8" s="83">
        <v>988870</v>
      </c>
      <c r="B8" s="131" t="s">
        <v>6562</v>
      </c>
    </row>
    <row r="9" spans="1:2" x14ac:dyDescent="0.2">
      <c r="A9" s="83">
        <v>988880</v>
      </c>
      <c r="B9" s="131" t="s">
        <v>6563</v>
      </c>
    </row>
    <row r="30" spans="1:2" s="129" customFormat="1" x14ac:dyDescent="0.2">
      <c r="A30" s="122"/>
      <c r="B30" s="123"/>
    </row>
    <row r="31" spans="1:2" s="129" customFormat="1" x14ac:dyDescent="0.2">
      <c r="A31" s="122"/>
      <c r="B31" s="123"/>
    </row>
  </sheetData>
  <conditionalFormatting sqref="B2">
    <cfRule type="duplicateValues" dxfId="5" priority="4"/>
  </conditionalFormatting>
  <conditionalFormatting sqref="B8:B9">
    <cfRule type="duplicateValues" dxfId="4" priority="3"/>
  </conditionalFormatting>
  <conditionalFormatting sqref="B10:B65368 B3:B7 B1">
    <cfRule type="duplicateValues" dxfId="3" priority="2"/>
  </conditionalFormatting>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3"/>
  <sheetViews>
    <sheetView rightToLeft="1" zoomScale="80" zoomScaleNormal="80" workbookViewId="0">
      <selection activeCell="C8" sqref="C8"/>
    </sheetView>
  </sheetViews>
  <sheetFormatPr defaultColWidth="9.14453125" defaultRowHeight="15" x14ac:dyDescent="0.2"/>
  <cols>
    <col min="1" max="2" width="9.14453125" style="158"/>
    <col min="3" max="3" width="55.9609375" style="167" customWidth="1"/>
    <col min="4" max="4" width="55.82421875" style="167" customWidth="1"/>
    <col min="5" max="5" width="11.8359375" style="158" customWidth="1"/>
    <col min="6" max="6" width="11.1640625" style="158" customWidth="1"/>
    <col min="7" max="7" width="11.43359375" style="158" customWidth="1"/>
    <col min="8" max="8" width="15.73828125" style="158" customWidth="1"/>
    <col min="9" max="9" width="16.0078125" style="158" customWidth="1"/>
    <col min="10" max="16384" width="9.14453125" style="158"/>
  </cols>
  <sheetData>
    <row r="1" spans="1:24" ht="27" customHeight="1" x14ac:dyDescent="0.2">
      <c r="A1" s="181" t="s">
        <v>6965</v>
      </c>
      <c r="B1" s="181"/>
      <c r="C1" s="181"/>
      <c r="D1" s="181"/>
      <c r="E1" s="181"/>
      <c r="F1" s="181"/>
      <c r="G1" s="181"/>
      <c r="H1" s="181"/>
    </row>
    <row r="2" spans="1:24" s="10" customFormat="1" ht="36.75" customHeight="1" x14ac:dyDescent="0.2">
      <c r="A2" s="168" t="s">
        <v>6248</v>
      </c>
      <c r="B2" s="169" t="s">
        <v>13</v>
      </c>
      <c r="C2" s="169" t="s">
        <v>6674</v>
      </c>
      <c r="D2" s="169" t="s">
        <v>15</v>
      </c>
      <c r="E2" s="170" t="s">
        <v>16</v>
      </c>
      <c r="F2" s="170" t="s">
        <v>17</v>
      </c>
      <c r="G2" s="170" t="s">
        <v>9</v>
      </c>
      <c r="H2" s="169" t="s">
        <v>18</v>
      </c>
      <c r="J2" s="158"/>
      <c r="K2" s="158"/>
      <c r="L2" s="158"/>
      <c r="M2" s="158"/>
      <c r="N2" s="158"/>
      <c r="O2" s="158"/>
      <c r="P2" s="158"/>
      <c r="Q2" s="158"/>
      <c r="R2" s="158"/>
      <c r="S2" s="158"/>
      <c r="T2" s="158"/>
      <c r="U2" s="158"/>
      <c r="V2" s="158"/>
      <c r="W2" s="158"/>
      <c r="X2" s="158"/>
    </row>
    <row r="3" spans="1:24" ht="31.5" x14ac:dyDescent="0.2">
      <c r="A3" s="53">
        <v>904010</v>
      </c>
      <c r="B3" s="27" t="s">
        <v>27</v>
      </c>
      <c r="C3" s="36" t="s">
        <v>6966</v>
      </c>
      <c r="D3" s="54"/>
      <c r="E3" s="30">
        <v>4.0999999999999996</v>
      </c>
      <c r="F3" s="55">
        <v>1.8</v>
      </c>
      <c r="G3" s="55">
        <v>2.2999999999999998</v>
      </c>
      <c r="H3" s="30">
        <v>0</v>
      </c>
    </row>
    <row r="4" spans="1:24" ht="18.75" x14ac:dyDescent="0.2">
      <c r="A4" s="53">
        <v>904015</v>
      </c>
      <c r="B4" s="27" t="s">
        <v>27</v>
      </c>
      <c r="C4" s="36" t="s">
        <v>6228</v>
      </c>
      <c r="D4" s="54"/>
      <c r="E4" s="30">
        <v>3.1</v>
      </c>
      <c r="F4" s="55">
        <v>1.7</v>
      </c>
      <c r="G4" s="55">
        <v>1.4</v>
      </c>
      <c r="H4" s="30">
        <v>0</v>
      </c>
    </row>
    <row r="5" spans="1:24" ht="54.75" customHeight="1" x14ac:dyDescent="0.2">
      <c r="A5" s="53">
        <v>904020</v>
      </c>
      <c r="B5" s="27" t="s">
        <v>27</v>
      </c>
      <c r="C5" s="36" t="s">
        <v>6229</v>
      </c>
      <c r="D5" s="54"/>
      <c r="E5" s="30">
        <v>2.7</v>
      </c>
      <c r="F5" s="55">
        <v>1.6</v>
      </c>
      <c r="G5" s="55">
        <v>1.1000000000000001</v>
      </c>
      <c r="H5" s="30">
        <v>0</v>
      </c>
    </row>
    <row r="6" spans="1:24" ht="18" x14ac:dyDescent="0.2">
      <c r="A6" s="53">
        <v>904025</v>
      </c>
      <c r="B6" s="27" t="s">
        <v>27</v>
      </c>
      <c r="C6" s="36" t="s">
        <v>6230</v>
      </c>
      <c r="D6" s="54"/>
      <c r="E6" s="30">
        <v>3.2</v>
      </c>
      <c r="F6" s="55">
        <v>1.5</v>
      </c>
      <c r="G6" s="55">
        <v>1.7</v>
      </c>
      <c r="H6" s="30">
        <v>0</v>
      </c>
    </row>
    <row r="7" spans="1:24" ht="18.75" x14ac:dyDescent="0.2">
      <c r="A7" s="53">
        <v>904030</v>
      </c>
      <c r="B7" s="27" t="s">
        <v>27</v>
      </c>
      <c r="C7" s="36" t="s">
        <v>6231</v>
      </c>
      <c r="D7" s="54"/>
      <c r="E7" s="30">
        <v>2.4</v>
      </c>
      <c r="F7" s="55">
        <v>1.4</v>
      </c>
      <c r="G7" s="55">
        <v>1</v>
      </c>
      <c r="H7" s="30">
        <v>0</v>
      </c>
    </row>
    <row r="8" spans="1:24" ht="18" x14ac:dyDescent="0.2">
      <c r="A8" s="53">
        <v>904035</v>
      </c>
      <c r="B8" s="27" t="s">
        <v>27</v>
      </c>
      <c r="C8" s="36" t="s">
        <v>6232</v>
      </c>
      <c r="D8" s="54"/>
      <c r="E8" s="30">
        <v>1.8</v>
      </c>
      <c r="F8" s="55">
        <v>1.3</v>
      </c>
      <c r="G8" s="55">
        <v>0.5</v>
      </c>
      <c r="H8" s="30">
        <v>0</v>
      </c>
    </row>
    <row r="9" spans="1:24" ht="33" x14ac:dyDescent="0.2">
      <c r="A9" s="53">
        <v>904036</v>
      </c>
      <c r="B9" s="27" t="s">
        <v>43</v>
      </c>
      <c r="C9" s="36" t="s">
        <v>6233</v>
      </c>
      <c r="D9" s="58" t="s">
        <v>6967</v>
      </c>
      <c r="E9" s="30">
        <v>3.3</v>
      </c>
      <c r="F9" s="55">
        <v>0</v>
      </c>
      <c r="G9" s="55">
        <v>3.3</v>
      </c>
      <c r="H9" s="30">
        <v>0</v>
      </c>
    </row>
    <row r="10" spans="1:24" ht="18" x14ac:dyDescent="0.2">
      <c r="A10" s="53">
        <v>904040</v>
      </c>
      <c r="B10" s="27" t="s">
        <v>27</v>
      </c>
      <c r="C10" s="36" t="s">
        <v>6235</v>
      </c>
      <c r="D10" s="54"/>
      <c r="E10" s="30">
        <v>2.9</v>
      </c>
      <c r="F10" s="55">
        <v>1.2</v>
      </c>
      <c r="G10" s="55">
        <v>1.7</v>
      </c>
      <c r="H10" s="30">
        <v>0</v>
      </c>
    </row>
    <row r="11" spans="1:24" ht="18.75" x14ac:dyDescent="0.2">
      <c r="A11" s="53">
        <v>904045</v>
      </c>
      <c r="B11" s="27" t="s">
        <v>27</v>
      </c>
      <c r="C11" s="36" t="s">
        <v>6236</v>
      </c>
      <c r="D11" s="54"/>
      <c r="E11" s="30">
        <v>2.1</v>
      </c>
      <c r="F11" s="55">
        <v>1.1000000000000001</v>
      </c>
      <c r="G11" s="55">
        <v>1</v>
      </c>
      <c r="H11" s="30">
        <v>0</v>
      </c>
    </row>
    <row r="12" spans="1:24" ht="18" x14ac:dyDescent="0.2">
      <c r="A12" s="53">
        <v>904050</v>
      </c>
      <c r="B12" s="27" t="s">
        <v>27</v>
      </c>
      <c r="C12" s="36" t="s">
        <v>6237</v>
      </c>
      <c r="D12" s="54"/>
      <c r="E12" s="30">
        <v>1.5</v>
      </c>
      <c r="F12" s="55">
        <v>1</v>
      </c>
      <c r="G12" s="55">
        <v>0.5</v>
      </c>
      <c r="H12" s="30">
        <v>0</v>
      </c>
    </row>
    <row r="13" spans="1:24" ht="33" x14ac:dyDescent="0.2">
      <c r="A13" s="53">
        <v>904051</v>
      </c>
      <c r="B13" s="27" t="s">
        <v>43</v>
      </c>
      <c r="C13" s="36" t="s">
        <v>6233</v>
      </c>
      <c r="D13" s="58" t="s">
        <v>6968</v>
      </c>
      <c r="E13" s="30">
        <v>1</v>
      </c>
      <c r="F13" s="55">
        <v>0</v>
      </c>
      <c r="G13" s="55">
        <v>1</v>
      </c>
      <c r="H13" s="30">
        <v>0</v>
      </c>
    </row>
  </sheetData>
  <mergeCells count="1">
    <mergeCell ref="A1:H1"/>
  </mergeCell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showGridLines="0" rightToLeft="1" zoomScale="80" zoomScaleNormal="80" workbookViewId="0">
      <pane ySplit="1" topLeftCell="A2" activePane="bottomLeft" state="frozen"/>
      <selection pane="bottomLeft" activeCell="B13" sqref="B13"/>
    </sheetView>
  </sheetViews>
  <sheetFormatPr defaultColWidth="9.14453125" defaultRowHeight="15" x14ac:dyDescent="0.2"/>
  <cols>
    <col min="1" max="1" width="14.52734375" style="122" customWidth="1"/>
    <col min="2" max="2" width="109.23046875" style="123" customWidth="1"/>
    <col min="3" max="16384" width="9.14453125" style="122"/>
  </cols>
  <sheetData>
    <row r="1" spans="1:2" ht="27.75" customHeight="1" x14ac:dyDescent="0.2">
      <c r="A1" s="171" t="s">
        <v>6743</v>
      </c>
      <c r="B1" s="172" t="s">
        <v>6674</v>
      </c>
    </row>
    <row r="2" spans="1:2" ht="33.75" customHeight="1" x14ac:dyDescent="0.2">
      <c r="A2" s="83">
        <v>901941</v>
      </c>
      <c r="B2" s="173" t="s">
        <v>6250</v>
      </c>
    </row>
    <row r="3" spans="1:2" ht="29.25" customHeight="1" x14ac:dyDescent="0.2">
      <c r="A3" s="83">
        <v>901943</v>
      </c>
      <c r="B3" s="174" t="s">
        <v>6251</v>
      </c>
    </row>
    <row r="4" spans="1:2" ht="42" customHeight="1" x14ac:dyDescent="0.2">
      <c r="A4" s="83">
        <v>960000</v>
      </c>
      <c r="B4" s="131" t="s">
        <v>6969</v>
      </c>
    </row>
  </sheetData>
  <conditionalFormatting sqref="B3">
    <cfRule type="duplicateValues" dxfId="2" priority="2"/>
  </conditionalFormatting>
  <conditionalFormatting sqref="B4">
    <cfRule type="duplicateValues" dxfId="1" priority="3"/>
  </conditionalFormatting>
  <conditionalFormatting sqref="B6:B65469 B1:B2">
    <cfRule type="duplicateValues" dxfId="0" priority="4"/>
  </conditionalFormatting>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E75B6"/>
  </sheetPr>
  <dimension ref="A1:P6141"/>
  <sheetViews>
    <sheetView rightToLeft="1" tabSelected="1" topLeftCell="G1" zoomScale="80" zoomScaleNormal="80" workbookViewId="0">
      <selection activeCell="J4" sqref="J4"/>
    </sheetView>
  </sheetViews>
  <sheetFormatPr defaultColWidth="9.14453125" defaultRowHeight="15" x14ac:dyDescent="0.2"/>
  <cols>
    <col min="1" max="1" width="13.1796875" style="7" customWidth="1"/>
    <col min="2" max="2" width="9.14453125" style="8"/>
    <col min="3" max="3" width="52.59765625" style="9" customWidth="1"/>
    <col min="4" max="4" width="32.28515625" style="10" customWidth="1"/>
    <col min="5" max="5" width="8.875" style="10" customWidth="1"/>
    <col min="6" max="6" width="6.45703125" style="10" customWidth="1"/>
    <col min="7" max="7" width="9.14453125" style="10"/>
    <col min="8" max="8" width="20.84765625" style="10" customWidth="1"/>
    <col min="9" max="9" width="9.14453125" style="10"/>
    <col min="10" max="10" width="13.71875" style="10" customWidth="1"/>
    <col min="11" max="11" width="9.14453125" style="10"/>
    <col min="12" max="12" width="16.94921875" style="10" customWidth="1"/>
    <col min="13" max="13" width="15.33203125" style="10" customWidth="1"/>
    <col min="14" max="16384" width="9.14453125" style="10"/>
  </cols>
  <sheetData>
    <row r="1" spans="1:16" ht="120" customHeight="1" x14ac:dyDescent="0.2">
      <c r="A1" s="175"/>
      <c r="B1" s="175"/>
      <c r="C1" s="175"/>
      <c r="D1" s="175"/>
      <c r="E1" s="175"/>
      <c r="F1" s="175"/>
      <c r="G1" s="175"/>
      <c r="H1" s="175"/>
      <c r="O1" s="11"/>
      <c r="P1" s="11"/>
    </row>
    <row r="2" spans="1:16" ht="46.5" customHeight="1" x14ac:dyDescent="0.2">
      <c r="A2" s="176" t="s">
        <v>11</v>
      </c>
      <c r="B2" s="176"/>
      <c r="C2" s="176"/>
      <c r="D2" s="176"/>
      <c r="E2" s="176"/>
      <c r="F2" s="176"/>
      <c r="G2" s="176"/>
      <c r="H2" s="176"/>
    </row>
    <row r="3" spans="1:16" ht="32.25" customHeight="1" x14ac:dyDescent="0.2">
      <c r="A3" s="12" t="s">
        <v>12</v>
      </c>
      <c r="B3" s="13" t="s">
        <v>13</v>
      </c>
      <c r="C3" s="13" t="s">
        <v>14</v>
      </c>
      <c r="D3" s="14" t="s">
        <v>15</v>
      </c>
      <c r="E3" s="15" t="s">
        <v>16</v>
      </c>
      <c r="F3" s="15" t="s">
        <v>17</v>
      </c>
      <c r="G3" s="15" t="s">
        <v>9</v>
      </c>
      <c r="H3" s="16" t="s">
        <v>18</v>
      </c>
      <c r="J3" s="17" t="s">
        <v>19</v>
      </c>
      <c r="K3" s="18" t="s">
        <v>20</v>
      </c>
      <c r="L3" s="18" t="s">
        <v>21</v>
      </c>
      <c r="M3" s="19" t="s">
        <v>22</v>
      </c>
    </row>
    <row r="4" spans="1:16" ht="36" customHeight="1" x14ac:dyDescent="0.2">
      <c r="A4" s="20">
        <v>100005</v>
      </c>
      <c r="B4" s="21"/>
      <c r="C4" s="22" t="s">
        <v>23</v>
      </c>
      <c r="D4" s="23" t="s">
        <v>24</v>
      </c>
      <c r="E4" s="24">
        <v>3.8</v>
      </c>
      <c r="F4" s="24">
        <v>3.8</v>
      </c>
      <c r="G4" s="24"/>
      <c r="H4" s="24">
        <v>0</v>
      </c>
      <c r="J4" s="25">
        <f>ROUND( IF(OR(ISNUMBER(SEARCH("#",B4)),INT(A4/100000)=7,INT(A4/100000)=8),F4*K!$D$4,F4*K!$C$4) + IF(ISNUMBER(SEARCH("#",B4)),0,G4*K!$C$5) + IF(AND(ISNUMBER(SEARCH("#",B4)),INT(A4/100000)&lt;=7),G4*K!$G$5,0) + IF(AND(ISNUMBER(SEARCH("#",B4)),INT(A4/100000)&gt;=8),G4*K!$H$5,0),0)</f>
        <v>3841800</v>
      </c>
      <c r="K4" s="25">
        <f>ROUND(IF(OR(ISNUMBER(SEARCH("#",B4)),INT(A4/100000)=7,INT(A4/100000)=8),F4*K!$F$4+G4*K!$F$5,F4*K!$E$4+G4*K!$E$5),0)</f>
        <v>1147600</v>
      </c>
      <c r="L4" s="25">
        <f>ROUND(J4-K4*0.7,0)</f>
        <v>3038480</v>
      </c>
      <c r="M4" s="25">
        <f>ROUND(J4*0.3,0)</f>
        <v>1152540</v>
      </c>
    </row>
    <row r="5" spans="1:16" ht="141.75" x14ac:dyDescent="0.2">
      <c r="A5" s="26">
        <v>100010</v>
      </c>
      <c r="B5" s="27"/>
      <c r="C5" s="28" t="s">
        <v>25</v>
      </c>
      <c r="D5" s="29" t="s">
        <v>26</v>
      </c>
      <c r="E5" s="30">
        <v>8.1</v>
      </c>
      <c r="F5" s="31">
        <v>5</v>
      </c>
      <c r="G5" s="31">
        <v>3.1</v>
      </c>
      <c r="H5" s="30">
        <v>0</v>
      </c>
      <c r="J5" s="25">
        <f>ROUND( IF(OR(ISNUMBER(SEARCH("#",B5)),INT(A5/100000)=7,INT(A5/100000)=8),F5*K!$D$4,F5*K!$C$4) + IF(ISNUMBER(SEARCH("#",B5)),0,G5*K!$C$5) + IF(AND(ISNUMBER(SEARCH("#",B5)),INT(A5/100000)&lt;=7),G5*K!$G$5,0) + IF(AND(ISNUMBER(SEARCH("#",B5)),INT(A5/100000)&gt;=8),G5*K!$H$5,0),0)</f>
        <v>13868300</v>
      </c>
      <c r="K5" s="25">
        <f>ROUND(IF(OR(ISNUMBER(SEARCH("#",B5)),INT(A5/100000)=7,INT(A5/100000)=8),F5*K!$F$4+G5*K!$F$5,F5*K!$E$4+G5*K!$E$5),0)</f>
        <v>2740700</v>
      </c>
      <c r="L5" s="25">
        <f>ROUND(J5-K5*0.7,0)</f>
        <v>11949810</v>
      </c>
      <c r="M5" s="25">
        <f>ROUND(J5*0.3,0)</f>
        <v>4160490</v>
      </c>
    </row>
    <row r="6" spans="1:16" ht="31.5" x14ac:dyDescent="0.2">
      <c r="A6" s="32">
        <v>100015</v>
      </c>
      <c r="B6" s="27" t="s">
        <v>27</v>
      </c>
      <c r="C6" s="28" t="s">
        <v>28</v>
      </c>
      <c r="D6" s="29" t="s">
        <v>29</v>
      </c>
      <c r="E6" s="30">
        <v>3</v>
      </c>
      <c r="F6" s="30">
        <v>3</v>
      </c>
      <c r="G6" s="31"/>
      <c r="H6" s="30">
        <v>0</v>
      </c>
      <c r="J6" s="25">
        <f>ROUND( IF(OR(ISNUMBER(SEARCH("#",B6)),INT(A6/100000)=7,INT(A6/100000)=8),F6*K!$D$4,F6*K!$C$4) + IF(ISNUMBER(SEARCH("#",B6)),0,G6*K!$C$5) + IF(AND(ISNUMBER(SEARCH("#",B6)),INT(A6/100000)&lt;=7),G6*K!$G$5,0) + IF(AND(ISNUMBER(SEARCH("#",B6)),INT(A6/100000)&gt;=8),G6*K!$H$5,0),0)</f>
        <v>1704000</v>
      </c>
      <c r="K6" s="25">
        <f>ROUND(IF(OR(ISNUMBER(SEARCH("#",B6)),INT(A6/100000)=7,INT(A6/100000)=8),F6*K!$F$4+G6*K!$F$5,F6*K!$E$4+G6*K!$E$5),0)</f>
        <v>906000</v>
      </c>
      <c r="L6" s="25">
        <f>ROUND(J6-K6*0.7,0)</f>
        <v>1069800</v>
      </c>
      <c r="M6" s="25">
        <f>ROUND(J6*0.3,0)</f>
        <v>511200</v>
      </c>
    </row>
    <row r="7" spans="1:16" ht="15.75" x14ac:dyDescent="0.2">
      <c r="A7" s="32">
        <v>100017</v>
      </c>
      <c r="B7" s="33" t="s">
        <v>30</v>
      </c>
      <c r="C7" s="28" t="s">
        <v>31</v>
      </c>
      <c r="D7" s="29"/>
      <c r="E7" s="30">
        <v>4</v>
      </c>
      <c r="F7" s="31">
        <v>3</v>
      </c>
      <c r="G7" s="31">
        <v>1</v>
      </c>
      <c r="H7" s="30" t="s">
        <v>32</v>
      </c>
      <c r="J7" s="25">
        <f>ROUND( IF(OR(ISNUMBER(SEARCH("#",B7)),INT(A7/100000)=7,INT(A7/100000)=8),F7*K!$D$4,F7*K!$C$4) + IF(ISNUMBER(SEARCH("#",B7)),0,G7*K!$C$5) + IF(AND(ISNUMBER(SEARCH("#",B7)),INT(A7/100000)&lt;=7),G7*K!$G$5,0) + IF(AND(ISNUMBER(SEARCH("#",B7)),INT(A7/100000)&gt;=8),G7*K!$H$5,0),0)</f>
        <v>3481000</v>
      </c>
      <c r="K7" s="25">
        <f>ROUND(IF(OR(ISNUMBER(SEARCH("#",B7)),INT(A7/100000)=7,INT(A7/100000)=8),F7*K!$F$4+G7*K!$F$5,F7*K!$E$4+G7*K!$E$5),0)</f>
        <v>1334000</v>
      </c>
      <c r="L7" s="25">
        <f>ROUND(J7-K7*0.7,0)</f>
        <v>2547200</v>
      </c>
      <c r="M7" s="25">
        <f>ROUND(J7*0.3,0)</f>
        <v>1044300</v>
      </c>
    </row>
    <row r="8" spans="1:16" ht="31.5" x14ac:dyDescent="0.2">
      <c r="A8" s="26">
        <v>100020</v>
      </c>
      <c r="B8" s="27" t="s">
        <v>27</v>
      </c>
      <c r="C8" s="28" t="s">
        <v>33</v>
      </c>
      <c r="D8" s="29"/>
      <c r="E8" s="30">
        <v>4</v>
      </c>
      <c r="F8" s="30">
        <v>4</v>
      </c>
      <c r="G8" s="30"/>
      <c r="H8" s="30">
        <v>0</v>
      </c>
      <c r="J8" s="25">
        <f>ROUND( IF(OR(ISNUMBER(SEARCH("#",B8)),INT(A8/100000)=7,INT(A8/100000)=8),F8*K!$D$4,F8*K!$C$4) + IF(ISNUMBER(SEARCH("#",B8)),0,G8*K!$C$5) + IF(AND(ISNUMBER(SEARCH("#",B8)),INT(A8/100000)&lt;=7),G8*K!$G$5,0) + IF(AND(ISNUMBER(SEARCH("#",B8)),INT(A8/100000)&gt;=8),G8*K!$H$5,0),0)</f>
        <v>2272000</v>
      </c>
      <c r="K8" s="25">
        <f>ROUND(IF(OR(ISNUMBER(SEARCH("#",B8)),INT(A8/100000)=7,INT(A8/100000)=8),F8*K!$F$4+G8*K!$F$5,F8*K!$E$4+G8*K!$E$5),0)</f>
        <v>1208000</v>
      </c>
      <c r="L8" s="25">
        <f>ROUND(J8-K8*0.7,0)</f>
        <v>1426400</v>
      </c>
      <c r="M8" s="25">
        <f>ROUND(J8*0.3,0)</f>
        <v>681600</v>
      </c>
    </row>
    <row r="9" spans="1:16" x14ac:dyDescent="0.2">
      <c r="A9" s="26">
        <v>100025</v>
      </c>
      <c r="B9" s="27"/>
      <c r="C9" s="28" t="s">
        <v>34</v>
      </c>
      <c r="D9" s="29"/>
      <c r="E9" s="30">
        <v>4</v>
      </c>
      <c r="F9" s="30">
        <v>4</v>
      </c>
      <c r="G9" s="30"/>
      <c r="H9" s="30">
        <v>0</v>
      </c>
      <c r="J9" s="25">
        <f>ROUND( IF(OR(ISNUMBER(SEARCH("#",B9)),INT(A9/100000)=7,INT(A9/100000)=8),F9*K!$D$4,F9*K!$C$4) + IF(ISNUMBER(SEARCH("#",B9)),0,G9*K!$C$5) + IF(AND(ISNUMBER(SEARCH("#",B9)),INT(A9/100000)&lt;=7),G9*K!$G$5,0) + IF(AND(ISNUMBER(SEARCH("#",B9)),INT(A9/100000)&gt;=8),G9*K!$H$5,0),0)</f>
        <v>4044000</v>
      </c>
      <c r="K9" s="25">
        <f>ROUND(IF(OR(ISNUMBER(SEARCH("#",B9)),INT(A9/100000)=7,INT(A9/100000)=8),F9*K!$F$4+G9*K!$F$5,F9*K!$E$4+G9*K!$E$5),0)</f>
        <v>1208000</v>
      </c>
      <c r="L9" s="25">
        <f>ROUND(J9-K9*0.7,0)</f>
        <v>3198400</v>
      </c>
      <c r="M9" s="25">
        <f>ROUND(J9*0.3,0)</f>
        <v>1213200</v>
      </c>
    </row>
    <row r="10" spans="1:16" ht="114" x14ac:dyDescent="0.2">
      <c r="A10" s="26">
        <v>100030</v>
      </c>
      <c r="B10" s="27" t="s">
        <v>27</v>
      </c>
      <c r="C10" s="28" t="s">
        <v>35</v>
      </c>
      <c r="D10" s="29" t="s">
        <v>36</v>
      </c>
      <c r="E10" s="30">
        <v>5</v>
      </c>
      <c r="F10" s="30">
        <v>5</v>
      </c>
      <c r="G10" s="30"/>
      <c r="H10" s="30">
        <v>0</v>
      </c>
      <c r="J10" s="25">
        <f>ROUND( IF(OR(ISNUMBER(SEARCH("#",B10)),INT(A10/100000)=7,INT(A10/100000)=8),F10*K!$D$4,F10*K!$C$4) + IF(ISNUMBER(SEARCH("#",B10)),0,G10*K!$C$5) + IF(AND(ISNUMBER(SEARCH("#",B10)),INT(A10/100000)&lt;=7),G10*K!$G$5,0) + IF(AND(ISNUMBER(SEARCH("#",B10)),INT(A10/100000)&gt;=8),G10*K!$H$5,0),0)</f>
        <v>2840000</v>
      </c>
      <c r="K10" s="25">
        <f>ROUND(IF(OR(ISNUMBER(SEARCH("#",B10)),INT(A10/100000)=7,INT(A10/100000)=8),F10*K!$F$4+G10*K!$F$5,F10*K!$E$4+G10*K!$E$5),0)</f>
        <v>1510000</v>
      </c>
      <c r="L10" s="25">
        <f>ROUND(J10-K10*0.7,0)</f>
        <v>1783000</v>
      </c>
      <c r="M10" s="25">
        <f>ROUND(J10*0.3,0)</f>
        <v>852000</v>
      </c>
    </row>
    <row r="11" spans="1:16" ht="45" x14ac:dyDescent="0.2">
      <c r="A11" s="26">
        <v>100035</v>
      </c>
      <c r="B11" s="27" t="s">
        <v>27</v>
      </c>
      <c r="C11" s="28" t="s">
        <v>37</v>
      </c>
      <c r="D11" s="29" t="s">
        <v>38</v>
      </c>
      <c r="E11" s="30">
        <v>2.8</v>
      </c>
      <c r="F11" s="30">
        <v>2.8</v>
      </c>
      <c r="G11" s="30"/>
      <c r="H11" s="30">
        <v>0</v>
      </c>
      <c r="J11" s="25">
        <f>ROUND( IF(OR(ISNUMBER(SEARCH("#",B11)),INT(A11/100000)=7,INT(A11/100000)=8),F11*K!$D$4,F11*K!$C$4) + IF(ISNUMBER(SEARCH("#",B11)),0,G11*K!$C$5) + IF(AND(ISNUMBER(SEARCH("#",B11)),INT(A11/100000)&lt;=7),G11*K!$G$5,0) + IF(AND(ISNUMBER(SEARCH("#",B11)),INT(A11/100000)&gt;=8),G11*K!$H$5,0),0)</f>
        <v>1590400</v>
      </c>
      <c r="K11" s="25">
        <f>ROUND(IF(OR(ISNUMBER(SEARCH("#",B11)),INT(A11/100000)=7,INT(A11/100000)=8),F11*K!$F$4+G11*K!$F$5,F11*K!$E$4+G11*K!$E$5),0)</f>
        <v>845600</v>
      </c>
      <c r="L11" s="25">
        <f>ROUND(J11-K11*0.7,0)</f>
        <v>998480</v>
      </c>
      <c r="M11" s="25">
        <f>ROUND(J11*0.3,0)</f>
        <v>477120</v>
      </c>
    </row>
    <row r="12" spans="1:16" ht="29.25" x14ac:dyDescent="0.2">
      <c r="A12" s="26">
        <v>100040</v>
      </c>
      <c r="B12" s="27" t="s">
        <v>27</v>
      </c>
      <c r="C12" s="28" t="s">
        <v>39</v>
      </c>
      <c r="D12" s="29"/>
      <c r="E12" s="30">
        <v>21</v>
      </c>
      <c r="F12" s="30">
        <v>7</v>
      </c>
      <c r="G12" s="30">
        <v>14</v>
      </c>
      <c r="H12" s="30">
        <v>0</v>
      </c>
      <c r="J12" s="25">
        <f>ROUND( IF(OR(ISNUMBER(SEARCH("#",B12)),INT(A12/100000)=7,INT(A12/100000)=8),F12*K!$D$4,F12*K!$C$4) + IF(ISNUMBER(SEARCH("#",B12)),0,G12*K!$C$5) + IF(AND(ISNUMBER(SEARCH("#",B12)),INT(A12/100000)&lt;=7),G12*K!$G$5,0) + IF(AND(ISNUMBER(SEARCH("#",B12)),INT(A12/100000)&gt;=8),G12*K!$H$5,0),0)</f>
        <v>28854000</v>
      </c>
      <c r="K12" s="25">
        <f>ROUND(IF(OR(ISNUMBER(SEARCH("#",B12)),INT(A12/100000)=7,INT(A12/100000)=8),F12*K!$F$4+G12*K!$F$5,F12*K!$E$4+G12*K!$E$5),0)</f>
        <v>8106000</v>
      </c>
      <c r="L12" s="25">
        <f>ROUND(J12-K12*0.7,0)</f>
        <v>23179800</v>
      </c>
      <c r="M12" s="25">
        <f>ROUND(J12*0.3,0)</f>
        <v>8656200</v>
      </c>
    </row>
    <row r="13" spans="1:16" ht="31.5" x14ac:dyDescent="0.2">
      <c r="A13" s="26">
        <v>100045</v>
      </c>
      <c r="B13" s="27" t="s">
        <v>27</v>
      </c>
      <c r="C13" s="28" t="s">
        <v>40</v>
      </c>
      <c r="D13" s="29" t="s">
        <v>41</v>
      </c>
      <c r="E13" s="30">
        <v>4</v>
      </c>
      <c r="F13" s="30">
        <v>4</v>
      </c>
      <c r="G13" s="30"/>
      <c r="H13" s="30">
        <v>0</v>
      </c>
      <c r="J13" s="25">
        <f>ROUND( IF(OR(ISNUMBER(SEARCH("#",B13)),INT(A13/100000)=7,INT(A13/100000)=8),F13*K!$D$4,F13*K!$C$4) + IF(ISNUMBER(SEARCH("#",B13)),0,G13*K!$C$5) + IF(AND(ISNUMBER(SEARCH("#",B13)),INT(A13/100000)&lt;=7),G13*K!$G$5,0) + IF(AND(ISNUMBER(SEARCH("#",B13)),INT(A13/100000)&gt;=8),G13*K!$H$5,0),0)</f>
        <v>2272000</v>
      </c>
      <c r="K13" s="25">
        <f>ROUND(IF(OR(ISNUMBER(SEARCH("#",B13)),INT(A13/100000)=7,INT(A13/100000)=8),F13*K!$F$4+G13*K!$F$5,F13*K!$E$4+G13*K!$E$5),0)</f>
        <v>1208000</v>
      </c>
      <c r="L13" s="25">
        <f>ROUND(J13-K13*0.7,0)</f>
        <v>1426400</v>
      </c>
      <c r="M13" s="25">
        <f>ROUND(J13*0.3,0)</f>
        <v>681600</v>
      </c>
    </row>
    <row r="14" spans="1:16" ht="17.25" x14ac:dyDescent="0.2">
      <c r="A14" s="26">
        <v>100050</v>
      </c>
      <c r="B14" s="27" t="s">
        <v>27</v>
      </c>
      <c r="C14" s="28" t="s">
        <v>42</v>
      </c>
      <c r="D14" s="29"/>
      <c r="E14" s="30">
        <v>2</v>
      </c>
      <c r="F14" s="30">
        <v>2</v>
      </c>
      <c r="G14" s="30"/>
      <c r="H14" s="30">
        <v>0</v>
      </c>
      <c r="J14" s="25">
        <f>ROUND( IF(OR(ISNUMBER(SEARCH("#",B14)),INT(A14/100000)=7,INT(A14/100000)=8),F14*K!$D$4,F14*K!$C$4) + IF(ISNUMBER(SEARCH("#",B14)),0,G14*K!$C$5) + IF(AND(ISNUMBER(SEARCH("#",B14)),INT(A14/100000)&lt;=7),G14*K!$G$5,0) + IF(AND(ISNUMBER(SEARCH("#",B14)),INT(A14/100000)&gt;=8),G14*K!$H$5,0),0)</f>
        <v>1136000</v>
      </c>
      <c r="K14" s="25">
        <f>ROUND(IF(OR(ISNUMBER(SEARCH("#",B14)),INT(A14/100000)=7,INT(A14/100000)=8),F14*K!$F$4+G14*K!$F$5,F14*K!$E$4+G14*K!$E$5),0)</f>
        <v>604000</v>
      </c>
      <c r="L14" s="25">
        <f>ROUND(J14-K14*0.7,0)</f>
        <v>713200</v>
      </c>
      <c r="M14" s="25">
        <f>ROUND(J14*0.3,0)</f>
        <v>340800</v>
      </c>
    </row>
    <row r="15" spans="1:16" ht="17.25" x14ac:dyDescent="0.2">
      <c r="A15" s="26">
        <v>100055</v>
      </c>
      <c r="B15" s="27" t="s">
        <v>43</v>
      </c>
      <c r="C15" s="28" t="s">
        <v>44</v>
      </c>
      <c r="D15" s="29"/>
      <c r="E15" s="30">
        <v>0.9</v>
      </c>
      <c r="F15" s="30">
        <v>0.9</v>
      </c>
      <c r="G15" s="30"/>
      <c r="H15" s="30">
        <v>0</v>
      </c>
      <c r="J15" s="25">
        <f>ROUND( IF(OR(ISNUMBER(SEARCH("#",B15)),INT(A15/100000)=7,INT(A15/100000)=8),F15*K!$D$4,F15*K!$C$4) + IF(ISNUMBER(SEARCH("#",B15)),0,G15*K!$C$5) + IF(AND(ISNUMBER(SEARCH("#",B15)),INT(A15/100000)&lt;=7),G15*K!$G$5,0) + IF(AND(ISNUMBER(SEARCH("#",B15)),INT(A15/100000)&gt;=8),G15*K!$H$5,0),0)</f>
        <v>511200</v>
      </c>
      <c r="K15" s="25">
        <f>ROUND(IF(OR(ISNUMBER(SEARCH("#",B15)),INT(A15/100000)=7,INT(A15/100000)=8),F15*K!$F$4+G15*K!$F$5,F15*K!$E$4+G15*K!$E$5),0)</f>
        <v>271800</v>
      </c>
      <c r="L15" s="25">
        <f>ROUND(J15-K15*0.7,0)</f>
        <v>320940</v>
      </c>
      <c r="M15" s="25">
        <f>ROUND(J15*0.3,0)</f>
        <v>153360</v>
      </c>
    </row>
    <row r="16" spans="1:16" x14ac:dyDescent="0.2">
      <c r="A16" s="26">
        <v>100060</v>
      </c>
      <c r="B16" s="27"/>
      <c r="C16" s="28" t="s">
        <v>45</v>
      </c>
      <c r="D16" s="29"/>
      <c r="E16" s="30">
        <v>14</v>
      </c>
      <c r="F16" s="30">
        <v>14</v>
      </c>
      <c r="G16" s="30"/>
      <c r="H16" s="30">
        <v>0</v>
      </c>
      <c r="J16" s="25">
        <f>ROUND( IF(OR(ISNUMBER(SEARCH("#",B16)),INT(A16/100000)=7,INT(A16/100000)=8),F16*K!$D$4,F16*K!$C$4) + IF(ISNUMBER(SEARCH("#",B16)),0,G16*K!$C$5) + IF(AND(ISNUMBER(SEARCH("#",B16)),INT(A16/100000)&lt;=7),G16*K!$G$5,0) + IF(AND(ISNUMBER(SEARCH("#",B16)),INT(A16/100000)&gt;=8),G16*K!$H$5,0),0)</f>
        <v>14154000</v>
      </c>
      <c r="K16" s="25">
        <f>ROUND(IF(OR(ISNUMBER(SEARCH("#",B16)),INT(A16/100000)=7,INT(A16/100000)=8),F16*K!$F$4+G16*K!$F$5,F16*K!$E$4+G16*K!$E$5),0)</f>
        <v>4228000</v>
      </c>
      <c r="L16" s="25">
        <f>ROUND(J16-K16*0.7,0)</f>
        <v>11194400</v>
      </c>
      <c r="M16" s="25">
        <f>ROUND(J16*0.3,0)</f>
        <v>4246200</v>
      </c>
    </row>
    <row r="17" spans="1:13" ht="59.25" x14ac:dyDescent="0.2">
      <c r="A17" s="26">
        <v>100065</v>
      </c>
      <c r="B17" s="27"/>
      <c r="C17" s="28" t="s">
        <v>46</v>
      </c>
      <c r="D17" s="29"/>
      <c r="E17" s="30">
        <v>15</v>
      </c>
      <c r="F17" s="30">
        <v>15</v>
      </c>
      <c r="G17" s="30"/>
      <c r="H17" s="30">
        <v>0</v>
      </c>
      <c r="J17" s="25">
        <f>ROUND( IF(OR(ISNUMBER(SEARCH("#",B17)),INT(A17/100000)=7,INT(A17/100000)=8),F17*K!$D$4,F17*K!$C$4) + IF(ISNUMBER(SEARCH("#",B17)),0,G17*K!$C$5) + IF(AND(ISNUMBER(SEARCH("#",B17)),INT(A17/100000)&lt;=7),G17*K!$G$5,0) + IF(AND(ISNUMBER(SEARCH("#",B17)),INT(A17/100000)&gt;=8),G17*K!$H$5,0),0)</f>
        <v>15165000</v>
      </c>
      <c r="K17" s="25">
        <f>ROUND(IF(OR(ISNUMBER(SEARCH("#",B17)),INT(A17/100000)=7,INT(A17/100000)=8),F17*K!$F$4+G17*K!$F$5,F17*K!$E$4+G17*K!$E$5),0)</f>
        <v>4530000</v>
      </c>
      <c r="L17" s="25">
        <f>ROUND(J17-K17*0.7,0)</f>
        <v>11994000</v>
      </c>
      <c r="M17" s="25">
        <f>ROUND(J17*0.3,0)</f>
        <v>4549500</v>
      </c>
    </row>
    <row r="18" spans="1:13" ht="31.5" x14ac:dyDescent="0.2">
      <c r="A18" s="26">
        <v>100070</v>
      </c>
      <c r="B18" s="27"/>
      <c r="C18" s="28" t="s">
        <v>47</v>
      </c>
      <c r="D18" s="29"/>
      <c r="E18" s="30">
        <v>23</v>
      </c>
      <c r="F18" s="30">
        <v>23</v>
      </c>
      <c r="G18" s="30"/>
      <c r="H18" s="30">
        <v>0</v>
      </c>
      <c r="J18" s="25">
        <f>ROUND( IF(OR(ISNUMBER(SEARCH("#",B18)),INT(A18/100000)=7,INT(A18/100000)=8),F18*K!$D$4,F18*K!$C$4) + IF(ISNUMBER(SEARCH("#",B18)),0,G18*K!$C$5) + IF(AND(ISNUMBER(SEARCH("#",B18)),INT(A18/100000)&lt;=7),G18*K!$G$5,0) + IF(AND(ISNUMBER(SEARCH("#",B18)),INT(A18/100000)&gt;=8),G18*K!$H$5,0),0)</f>
        <v>23253000</v>
      </c>
      <c r="K18" s="25">
        <f>ROUND(IF(OR(ISNUMBER(SEARCH("#",B18)),INT(A18/100000)=7,INT(A18/100000)=8),F18*K!$F$4+G18*K!$F$5,F18*K!$E$4+G18*K!$E$5),0)</f>
        <v>6946000</v>
      </c>
      <c r="L18" s="25">
        <f>ROUND(J18-K18*0.7,0)</f>
        <v>18390800</v>
      </c>
      <c r="M18" s="25">
        <f>ROUND(J18*0.3,0)</f>
        <v>6975900</v>
      </c>
    </row>
    <row r="19" spans="1:13" x14ac:dyDescent="0.2">
      <c r="A19" s="26">
        <v>100075</v>
      </c>
      <c r="B19" s="27" t="s">
        <v>27</v>
      </c>
      <c r="C19" s="28" t="s">
        <v>48</v>
      </c>
      <c r="D19" s="29"/>
      <c r="E19" s="30">
        <v>3</v>
      </c>
      <c r="F19" s="30">
        <v>3</v>
      </c>
      <c r="G19" s="30"/>
      <c r="H19" s="30">
        <v>0</v>
      </c>
      <c r="J19" s="25">
        <f>ROUND( IF(OR(ISNUMBER(SEARCH("#",B19)),INT(A19/100000)=7,INT(A19/100000)=8),F19*K!$D$4,F19*K!$C$4) + IF(ISNUMBER(SEARCH("#",B19)),0,G19*K!$C$5) + IF(AND(ISNUMBER(SEARCH("#",B19)),INT(A19/100000)&lt;=7),G19*K!$G$5,0) + IF(AND(ISNUMBER(SEARCH("#",B19)),INT(A19/100000)&gt;=8),G19*K!$H$5,0),0)</f>
        <v>1704000</v>
      </c>
      <c r="K19" s="25">
        <f>ROUND(IF(OR(ISNUMBER(SEARCH("#",B19)),INT(A19/100000)=7,INT(A19/100000)=8),F19*K!$F$4+G19*K!$F$5,F19*K!$E$4+G19*K!$E$5),0)</f>
        <v>906000</v>
      </c>
      <c r="L19" s="25">
        <f>ROUND(J19-K19*0.7,0)</f>
        <v>1069800</v>
      </c>
      <c r="M19" s="25">
        <f>ROUND(J19*0.3,0)</f>
        <v>511200</v>
      </c>
    </row>
    <row r="20" spans="1:13" x14ac:dyDescent="0.2">
      <c r="A20" s="26">
        <v>100080</v>
      </c>
      <c r="B20" s="27"/>
      <c r="C20" s="28" t="s">
        <v>49</v>
      </c>
      <c r="D20" s="29"/>
      <c r="E20" s="30">
        <v>9.5</v>
      </c>
      <c r="F20" s="30">
        <v>9.5</v>
      </c>
      <c r="G20" s="30"/>
      <c r="H20" s="30">
        <v>0</v>
      </c>
      <c r="J20" s="25">
        <f>ROUND( IF(OR(ISNUMBER(SEARCH("#",B20)),INT(A20/100000)=7,INT(A20/100000)=8),F20*K!$D$4,F20*K!$C$4) + IF(ISNUMBER(SEARCH("#",B20)),0,G20*K!$C$5) + IF(AND(ISNUMBER(SEARCH("#",B20)),INT(A20/100000)&lt;=7),G20*K!$G$5,0) + IF(AND(ISNUMBER(SEARCH("#",B20)),INT(A20/100000)&gt;=8),G20*K!$H$5,0),0)</f>
        <v>9604500</v>
      </c>
      <c r="K20" s="25">
        <f>ROUND(IF(OR(ISNUMBER(SEARCH("#",B20)),INT(A20/100000)=7,INT(A20/100000)=8),F20*K!$F$4+G20*K!$F$5,F20*K!$E$4+G20*K!$E$5),0)</f>
        <v>2869000</v>
      </c>
      <c r="L20" s="25">
        <f>ROUND(J20-K20*0.7,0)</f>
        <v>7596200</v>
      </c>
      <c r="M20" s="25">
        <f>ROUND(J20*0.3,0)</f>
        <v>2881350</v>
      </c>
    </row>
    <row r="21" spans="1:13" ht="33" x14ac:dyDescent="0.2">
      <c r="A21" s="26">
        <v>100085</v>
      </c>
      <c r="B21" s="27" t="s">
        <v>27</v>
      </c>
      <c r="C21" s="34" t="s">
        <v>50</v>
      </c>
      <c r="D21" s="35" t="s">
        <v>51</v>
      </c>
      <c r="E21" s="30">
        <v>2</v>
      </c>
      <c r="F21" s="30">
        <v>2</v>
      </c>
      <c r="G21" s="30"/>
      <c r="H21" s="30">
        <v>0</v>
      </c>
      <c r="J21" s="25">
        <f>ROUND( IF(OR(ISNUMBER(SEARCH("#",B21)),INT(A21/100000)=7,INT(A21/100000)=8),F21*K!$D$4,F21*K!$C$4) + IF(ISNUMBER(SEARCH("#",B21)),0,G21*K!$C$5) + IF(AND(ISNUMBER(SEARCH("#",B21)),INT(A21/100000)&lt;=7),G21*K!$G$5,0) + IF(AND(ISNUMBER(SEARCH("#",B21)),INT(A21/100000)&gt;=8),G21*K!$H$5,0),0)</f>
        <v>1136000</v>
      </c>
      <c r="K21" s="25">
        <f>ROUND(IF(OR(ISNUMBER(SEARCH("#",B21)),INT(A21/100000)=7,INT(A21/100000)=8),F21*K!$F$4+G21*K!$F$5,F21*K!$E$4+G21*K!$E$5),0)</f>
        <v>604000</v>
      </c>
      <c r="L21" s="25">
        <f>ROUND(J21-K21*0.7,0)</f>
        <v>713200</v>
      </c>
      <c r="M21" s="25">
        <f>ROUND(J21*0.3,0)</f>
        <v>340800</v>
      </c>
    </row>
    <row r="22" spans="1:13" ht="33" x14ac:dyDescent="0.2">
      <c r="A22" s="32">
        <v>100087</v>
      </c>
      <c r="B22" s="27" t="s">
        <v>27</v>
      </c>
      <c r="C22" s="36" t="s">
        <v>52</v>
      </c>
      <c r="D22" s="35" t="s">
        <v>53</v>
      </c>
      <c r="E22" s="30">
        <v>3</v>
      </c>
      <c r="F22" s="31">
        <v>3</v>
      </c>
      <c r="G22" s="31"/>
      <c r="H22" s="31" t="s">
        <v>32</v>
      </c>
      <c r="J22" s="25">
        <f>ROUND( IF(OR(ISNUMBER(SEARCH("#",B22)),INT(A22/100000)=7,INT(A22/100000)=8),F22*K!$D$4,F22*K!$C$4) + IF(ISNUMBER(SEARCH("#",B22)),0,G22*K!$C$5) + IF(AND(ISNUMBER(SEARCH("#",B22)),INT(A22/100000)&lt;=7),G22*K!$G$5,0) + IF(AND(ISNUMBER(SEARCH("#",B22)),INT(A22/100000)&gt;=8),G22*K!$H$5,0),0)</f>
        <v>1704000</v>
      </c>
      <c r="K22" s="25">
        <f>ROUND(IF(OR(ISNUMBER(SEARCH("#",B22)),INT(A22/100000)=7,INT(A22/100000)=8),F22*K!$F$4+G22*K!$F$5,F22*K!$E$4+G22*K!$E$5),0)</f>
        <v>906000</v>
      </c>
      <c r="L22" s="25">
        <f>ROUND(J22-K22*0.7,0)</f>
        <v>1069800</v>
      </c>
      <c r="M22" s="25">
        <f>ROUND(J22*0.3,0)</f>
        <v>511200</v>
      </c>
    </row>
    <row r="23" spans="1:13" ht="32.25" x14ac:dyDescent="0.2">
      <c r="A23" s="32">
        <v>100090</v>
      </c>
      <c r="B23" s="27" t="s">
        <v>27</v>
      </c>
      <c r="C23" s="36" t="s">
        <v>54</v>
      </c>
      <c r="D23" s="35"/>
      <c r="E23" s="30">
        <v>5</v>
      </c>
      <c r="F23" s="30">
        <v>5</v>
      </c>
      <c r="G23" s="31"/>
      <c r="H23" s="30">
        <v>0</v>
      </c>
      <c r="J23" s="25">
        <f>ROUND( IF(OR(ISNUMBER(SEARCH("#",B23)),INT(A23/100000)=7,INT(A23/100000)=8),F23*K!$D$4,F23*K!$C$4) + IF(ISNUMBER(SEARCH("#",B23)),0,G23*K!$C$5) + IF(AND(ISNUMBER(SEARCH("#",B23)),INT(A23/100000)&lt;=7),G23*K!$G$5,0) + IF(AND(ISNUMBER(SEARCH("#",B23)),INT(A23/100000)&gt;=8),G23*K!$H$5,0),0)</f>
        <v>2840000</v>
      </c>
      <c r="K23" s="25">
        <f>ROUND(IF(OR(ISNUMBER(SEARCH("#",B23)),INT(A23/100000)=7,INT(A23/100000)=8),F23*K!$F$4+G23*K!$F$5,F23*K!$E$4+G23*K!$E$5),0)</f>
        <v>1510000</v>
      </c>
      <c r="L23" s="25">
        <f>ROUND(J23-K23*0.7,0)</f>
        <v>1783000</v>
      </c>
      <c r="M23" s="25">
        <f>ROUND(J23*0.3,0)</f>
        <v>852000</v>
      </c>
    </row>
    <row r="24" spans="1:13" x14ac:dyDescent="0.2">
      <c r="A24" s="32">
        <v>100092</v>
      </c>
      <c r="B24" s="27" t="s">
        <v>30</v>
      </c>
      <c r="C24" s="36" t="s">
        <v>55</v>
      </c>
      <c r="D24" s="35"/>
      <c r="E24" s="30">
        <v>4</v>
      </c>
      <c r="F24" s="31">
        <v>3</v>
      </c>
      <c r="G24" s="31">
        <v>1</v>
      </c>
      <c r="H24" s="30">
        <v>0</v>
      </c>
      <c r="J24" s="25">
        <f>ROUND( IF(OR(ISNUMBER(SEARCH("#",B24)),INT(A24/100000)=7,INT(A24/100000)=8),F24*K!$D$4,F24*K!$C$4) + IF(ISNUMBER(SEARCH("#",B24)),0,G24*K!$C$5) + IF(AND(ISNUMBER(SEARCH("#",B24)),INT(A24/100000)&lt;=7),G24*K!$G$5,0) + IF(AND(ISNUMBER(SEARCH("#",B24)),INT(A24/100000)&gt;=8),G24*K!$H$5,0),0)</f>
        <v>3481000</v>
      </c>
      <c r="K24" s="25">
        <f>ROUND(IF(OR(ISNUMBER(SEARCH("#",B24)),INT(A24/100000)=7,INT(A24/100000)=8),F24*K!$F$4+G24*K!$F$5,F24*K!$E$4+G24*K!$E$5),0)</f>
        <v>1334000</v>
      </c>
      <c r="L24" s="25">
        <f>ROUND(J24-K24*0.7,0)</f>
        <v>2547200</v>
      </c>
      <c r="M24" s="25">
        <f>ROUND(J24*0.3,0)</f>
        <v>1044300</v>
      </c>
    </row>
    <row r="25" spans="1:13" ht="32.25" x14ac:dyDescent="0.2">
      <c r="A25" s="32">
        <v>100095</v>
      </c>
      <c r="B25" s="27" t="s">
        <v>27</v>
      </c>
      <c r="C25" s="36" t="s">
        <v>56</v>
      </c>
      <c r="D25" s="35"/>
      <c r="E25" s="30">
        <v>4.5</v>
      </c>
      <c r="F25" s="30">
        <v>4.5</v>
      </c>
      <c r="G25" s="31"/>
      <c r="H25" s="30">
        <v>0</v>
      </c>
      <c r="J25" s="25">
        <f>ROUND( IF(OR(ISNUMBER(SEARCH("#",B25)),INT(A25/100000)=7,INT(A25/100000)=8),F25*K!$D$4,F25*K!$C$4) + IF(ISNUMBER(SEARCH("#",B25)),0,G25*K!$C$5) + IF(AND(ISNUMBER(SEARCH("#",B25)),INT(A25/100000)&lt;=7),G25*K!$G$5,0) + IF(AND(ISNUMBER(SEARCH("#",B25)),INT(A25/100000)&gt;=8),G25*K!$H$5,0),0)</f>
        <v>2556000</v>
      </c>
      <c r="K25" s="25">
        <f>ROUND(IF(OR(ISNUMBER(SEARCH("#",B25)),INT(A25/100000)=7,INT(A25/100000)=8),F25*K!$F$4+G25*K!$F$5,F25*K!$E$4+G25*K!$E$5),0)</f>
        <v>1359000</v>
      </c>
      <c r="L25" s="25">
        <f>ROUND(J25-K25*0.7,0)</f>
        <v>1604700</v>
      </c>
      <c r="M25" s="25">
        <f>ROUND(J25*0.3,0)</f>
        <v>766800</v>
      </c>
    </row>
    <row r="26" spans="1:13" ht="59.25" x14ac:dyDescent="0.2">
      <c r="A26" s="26">
        <v>100100</v>
      </c>
      <c r="B26" s="27" t="s">
        <v>27</v>
      </c>
      <c r="C26" s="28" t="s">
        <v>57</v>
      </c>
      <c r="D26" s="29" t="s">
        <v>29</v>
      </c>
      <c r="E26" s="30">
        <v>4</v>
      </c>
      <c r="F26" s="30">
        <v>4</v>
      </c>
      <c r="G26" s="30"/>
      <c r="H26" s="30">
        <v>0</v>
      </c>
      <c r="J26" s="25">
        <f>ROUND( IF(OR(ISNUMBER(SEARCH("#",B26)),INT(A26/100000)=7,INT(A26/100000)=8),F26*K!$D$4,F26*K!$C$4) + IF(ISNUMBER(SEARCH("#",B26)),0,G26*K!$C$5) + IF(AND(ISNUMBER(SEARCH("#",B26)),INT(A26/100000)&lt;=7),G26*K!$G$5,0) + IF(AND(ISNUMBER(SEARCH("#",B26)),INT(A26/100000)&gt;=8),G26*K!$H$5,0),0)</f>
        <v>2272000</v>
      </c>
      <c r="K26" s="25">
        <f>ROUND(IF(OR(ISNUMBER(SEARCH("#",B26)),INT(A26/100000)=7,INT(A26/100000)=8),F26*K!$F$4+G26*K!$F$5,F26*K!$E$4+G26*K!$E$5),0)</f>
        <v>1208000</v>
      </c>
      <c r="L26" s="25">
        <f>ROUND(J26-K26*0.7,0)</f>
        <v>1426400</v>
      </c>
      <c r="M26" s="25">
        <f>ROUND(J26*0.3,0)</f>
        <v>681600</v>
      </c>
    </row>
    <row r="27" spans="1:13" ht="59.25" x14ac:dyDescent="0.2">
      <c r="A27" s="26">
        <v>100105</v>
      </c>
      <c r="B27" s="27" t="s">
        <v>27</v>
      </c>
      <c r="C27" s="28" t="s">
        <v>58</v>
      </c>
      <c r="D27" s="29" t="s">
        <v>59</v>
      </c>
      <c r="E27" s="30">
        <v>7</v>
      </c>
      <c r="F27" s="30">
        <v>7</v>
      </c>
      <c r="G27" s="30"/>
      <c r="H27" s="30">
        <v>0</v>
      </c>
      <c r="J27" s="25">
        <f>ROUND( IF(OR(ISNUMBER(SEARCH("#",B27)),INT(A27/100000)=7,INT(A27/100000)=8),F27*K!$D$4,F27*K!$C$4) + IF(ISNUMBER(SEARCH("#",B27)),0,G27*K!$C$5) + IF(AND(ISNUMBER(SEARCH("#",B27)),INT(A27/100000)&lt;=7),G27*K!$G$5,0) + IF(AND(ISNUMBER(SEARCH("#",B27)),INT(A27/100000)&gt;=8),G27*K!$H$5,0),0)</f>
        <v>3976000</v>
      </c>
      <c r="K27" s="25">
        <f>ROUND(IF(OR(ISNUMBER(SEARCH("#",B27)),INT(A27/100000)=7,INT(A27/100000)=8),F27*K!$F$4+G27*K!$F$5,F27*K!$E$4+G27*K!$E$5),0)</f>
        <v>2114000</v>
      </c>
      <c r="L27" s="25">
        <f>ROUND(J27-K27*0.7,0)</f>
        <v>2496200</v>
      </c>
      <c r="M27" s="25">
        <f>ROUND(J27*0.3,0)</f>
        <v>1192800</v>
      </c>
    </row>
    <row r="28" spans="1:13" ht="29.25" x14ac:dyDescent="0.2">
      <c r="A28" s="26">
        <v>100110</v>
      </c>
      <c r="B28" s="27" t="s">
        <v>27</v>
      </c>
      <c r="C28" s="28" t="s">
        <v>60</v>
      </c>
      <c r="D28" s="29"/>
      <c r="E28" s="30">
        <v>5</v>
      </c>
      <c r="F28" s="30">
        <v>5</v>
      </c>
      <c r="G28" s="30"/>
      <c r="H28" s="30">
        <v>0</v>
      </c>
      <c r="J28" s="25">
        <f>ROUND( IF(OR(ISNUMBER(SEARCH("#",B28)),INT(A28/100000)=7,INT(A28/100000)=8),F28*K!$D$4,F28*K!$C$4) + IF(ISNUMBER(SEARCH("#",B28)),0,G28*K!$C$5) + IF(AND(ISNUMBER(SEARCH("#",B28)),INT(A28/100000)&lt;=7),G28*K!$G$5,0) + IF(AND(ISNUMBER(SEARCH("#",B28)),INT(A28/100000)&gt;=8),G28*K!$H$5,0),0)</f>
        <v>2840000</v>
      </c>
      <c r="K28" s="25">
        <f>ROUND(IF(OR(ISNUMBER(SEARCH("#",B28)),INT(A28/100000)=7,INT(A28/100000)=8),F28*K!$F$4+G28*K!$F$5,F28*K!$E$4+G28*K!$E$5),0)</f>
        <v>1510000</v>
      </c>
      <c r="L28" s="25">
        <f>ROUND(J28-K28*0.7,0)</f>
        <v>1783000</v>
      </c>
      <c r="M28" s="25">
        <f>ROUND(J28*0.3,0)</f>
        <v>852000</v>
      </c>
    </row>
    <row r="29" spans="1:13" ht="31.5" x14ac:dyDescent="0.2">
      <c r="A29" s="26">
        <v>100115</v>
      </c>
      <c r="B29" s="27" t="s">
        <v>27</v>
      </c>
      <c r="C29" s="28" t="s">
        <v>61</v>
      </c>
      <c r="D29" s="29"/>
      <c r="E29" s="30">
        <v>7.5</v>
      </c>
      <c r="F29" s="30">
        <v>7.5</v>
      </c>
      <c r="G29" s="30"/>
      <c r="H29" s="30">
        <v>0</v>
      </c>
      <c r="J29" s="25">
        <f>ROUND( IF(OR(ISNUMBER(SEARCH("#",B29)),INT(A29/100000)=7,INT(A29/100000)=8),F29*K!$D$4,F29*K!$C$4) + IF(ISNUMBER(SEARCH("#",B29)),0,G29*K!$C$5) + IF(AND(ISNUMBER(SEARCH("#",B29)),INT(A29/100000)&lt;=7),G29*K!$G$5,0) + IF(AND(ISNUMBER(SEARCH("#",B29)),INT(A29/100000)&gt;=8),G29*K!$H$5,0),0)</f>
        <v>4260000</v>
      </c>
      <c r="K29" s="25">
        <f>ROUND(IF(OR(ISNUMBER(SEARCH("#",B29)),INT(A29/100000)=7,INT(A29/100000)=8),F29*K!$F$4+G29*K!$F$5,F29*K!$E$4+G29*K!$E$5),0)</f>
        <v>2265000</v>
      </c>
      <c r="L29" s="25">
        <f>ROUND(J29-K29*0.7,0)</f>
        <v>2674500</v>
      </c>
      <c r="M29" s="25">
        <f>ROUND(J29*0.3,0)</f>
        <v>1278000</v>
      </c>
    </row>
    <row r="30" spans="1:13" ht="31.5" x14ac:dyDescent="0.2">
      <c r="A30" s="26">
        <v>100120</v>
      </c>
      <c r="B30" s="27" t="s">
        <v>27</v>
      </c>
      <c r="C30" s="28" t="s">
        <v>62</v>
      </c>
      <c r="D30" s="29"/>
      <c r="E30" s="30">
        <v>10</v>
      </c>
      <c r="F30" s="30">
        <v>10</v>
      </c>
      <c r="G30" s="30"/>
      <c r="H30" s="30">
        <v>0</v>
      </c>
      <c r="J30" s="25">
        <f>ROUND( IF(OR(ISNUMBER(SEARCH("#",B30)),INT(A30/100000)=7,INT(A30/100000)=8),F30*K!$D$4,F30*K!$C$4) + IF(ISNUMBER(SEARCH("#",B30)),0,G30*K!$C$5) + IF(AND(ISNUMBER(SEARCH("#",B30)),INT(A30/100000)&lt;=7),G30*K!$G$5,0) + IF(AND(ISNUMBER(SEARCH("#",B30)),INT(A30/100000)&gt;=8),G30*K!$H$5,0),0)</f>
        <v>5680000</v>
      </c>
      <c r="K30" s="25">
        <f>ROUND(IF(OR(ISNUMBER(SEARCH("#",B30)),INT(A30/100000)=7,INT(A30/100000)=8),F30*K!$F$4+G30*K!$F$5,F30*K!$E$4+G30*K!$E$5),0)</f>
        <v>3020000</v>
      </c>
      <c r="L30" s="25">
        <f>ROUND(J30-K30*0.7,0)</f>
        <v>3566000</v>
      </c>
      <c r="M30" s="25">
        <f>ROUND(J30*0.3,0)</f>
        <v>1704000</v>
      </c>
    </row>
    <row r="31" spans="1:13" ht="45" x14ac:dyDescent="0.2">
      <c r="A31" s="26">
        <v>100125</v>
      </c>
      <c r="B31" s="27" t="s">
        <v>27</v>
      </c>
      <c r="C31" s="28" t="s">
        <v>63</v>
      </c>
      <c r="D31" s="29" t="s">
        <v>64</v>
      </c>
      <c r="E31" s="30">
        <v>13</v>
      </c>
      <c r="F31" s="30">
        <v>13</v>
      </c>
      <c r="G31" s="30"/>
      <c r="H31" s="30">
        <v>0</v>
      </c>
      <c r="J31" s="25">
        <f>ROUND( IF(OR(ISNUMBER(SEARCH("#",B31)),INT(A31/100000)=7,INT(A31/100000)=8),F31*K!$D$4,F31*K!$C$4) + IF(ISNUMBER(SEARCH("#",B31)),0,G31*K!$C$5) + IF(AND(ISNUMBER(SEARCH("#",B31)),INT(A31/100000)&lt;=7),G31*K!$G$5,0) + IF(AND(ISNUMBER(SEARCH("#",B31)),INT(A31/100000)&gt;=8),G31*K!$H$5,0),0)</f>
        <v>7384000</v>
      </c>
      <c r="K31" s="25">
        <f>ROUND(IF(OR(ISNUMBER(SEARCH("#",B31)),INT(A31/100000)=7,INT(A31/100000)=8),F31*K!$F$4+G31*K!$F$5,F31*K!$E$4+G31*K!$E$5),0)</f>
        <v>3926000</v>
      </c>
      <c r="L31" s="25">
        <f>ROUND(J31-K31*0.7,0)</f>
        <v>4635800</v>
      </c>
      <c r="M31" s="25">
        <f>ROUND(J31*0.3,0)</f>
        <v>2215200</v>
      </c>
    </row>
    <row r="32" spans="1:13" ht="33" x14ac:dyDescent="0.2">
      <c r="A32" s="32">
        <v>100130</v>
      </c>
      <c r="B32" s="27" t="s">
        <v>27</v>
      </c>
      <c r="C32" s="36" t="s">
        <v>65</v>
      </c>
      <c r="D32" s="35" t="s">
        <v>66</v>
      </c>
      <c r="E32" s="30">
        <v>0.5</v>
      </c>
      <c r="F32" s="30">
        <v>0.5</v>
      </c>
      <c r="G32" s="31"/>
      <c r="H32" s="30">
        <v>0</v>
      </c>
      <c r="J32" s="25">
        <f>ROUND( IF(OR(ISNUMBER(SEARCH("#",B32)),INT(A32/100000)=7,INT(A32/100000)=8),F32*K!$D$4,F32*K!$C$4) + IF(ISNUMBER(SEARCH("#",B32)),0,G32*K!$C$5) + IF(AND(ISNUMBER(SEARCH("#",B32)),INT(A32/100000)&lt;=7),G32*K!$G$5,0) + IF(AND(ISNUMBER(SEARCH("#",B32)),INT(A32/100000)&gt;=8),G32*K!$H$5,0),0)</f>
        <v>284000</v>
      </c>
      <c r="K32" s="25">
        <f>ROUND(IF(OR(ISNUMBER(SEARCH("#",B32)),INT(A32/100000)=7,INT(A32/100000)=8),F32*K!$F$4+G32*K!$F$5,F32*K!$E$4+G32*K!$E$5),0)</f>
        <v>151000</v>
      </c>
      <c r="L32" s="25">
        <f>ROUND(J32-K32*0.7,0)</f>
        <v>178300</v>
      </c>
      <c r="M32" s="25">
        <f>ROUND(J32*0.3,0)</f>
        <v>85200</v>
      </c>
    </row>
    <row r="33" spans="1:13" ht="33" x14ac:dyDescent="0.2">
      <c r="A33" s="32">
        <v>100135</v>
      </c>
      <c r="B33" s="27" t="s">
        <v>27</v>
      </c>
      <c r="C33" s="36" t="s">
        <v>67</v>
      </c>
      <c r="D33" s="35" t="s">
        <v>66</v>
      </c>
      <c r="E33" s="30">
        <v>2</v>
      </c>
      <c r="F33" s="30">
        <v>2</v>
      </c>
      <c r="G33" s="31"/>
      <c r="H33" s="30">
        <v>0</v>
      </c>
      <c r="J33" s="25">
        <f>ROUND( IF(OR(ISNUMBER(SEARCH("#",B33)),INT(A33/100000)=7,INT(A33/100000)=8),F33*K!$D$4,F33*K!$C$4) + IF(ISNUMBER(SEARCH("#",B33)),0,G33*K!$C$5) + IF(AND(ISNUMBER(SEARCH("#",B33)),INT(A33/100000)&lt;=7),G33*K!$G$5,0) + IF(AND(ISNUMBER(SEARCH("#",B33)),INT(A33/100000)&gt;=8),G33*K!$H$5,0),0)</f>
        <v>1136000</v>
      </c>
      <c r="K33" s="25">
        <f>ROUND(IF(OR(ISNUMBER(SEARCH("#",B33)),INT(A33/100000)=7,INT(A33/100000)=8),F33*K!$F$4+G33*K!$F$5,F33*K!$E$4+G33*K!$E$5),0)</f>
        <v>604000</v>
      </c>
      <c r="L33" s="25">
        <f>ROUND(J33-K33*0.7,0)</f>
        <v>713200</v>
      </c>
      <c r="M33" s="25">
        <f>ROUND(J33*0.3,0)</f>
        <v>340800</v>
      </c>
    </row>
    <row r="34" spans="1:13" ht="31.5" x14ac:dyDescent="0.2">
      <c r="A34" s="26">
        <v>100140</v>
      </c>
      <c r="B34" s="27" t="s">
        <v>27</v>
      </c>
      <c r="C34" s="28" t="s">
        <v>68</v>
      </c>
      <c r="D34" s="29" t="s">
        <v>29</v>
      </c>
      <c r="E34" s="30">
        <v>5.0999999999999996</v>
      </c>
      <c r="F34" s="30">
        <v>5.0999999999999996</v>
      </c>
      <c r="G34" s="30"/>
      <c r="H34" s="30">
        <v>0</v>
      </c>
      <c r="J34" s="25">
        <f>ROUND( IF(OR(ISNUMBER(SEARCH("#",B34)),INT(A34/100000)=7,INT(A34/100000)=8),F34*K!$D$4,F34*K!$C$4) + IF(ISNUMBER(SEARCH("#",B34)),0,G34*K!$C$5) + IF(AND(ISNUMBER(SEARCH("#",B34)),INT(A34/100000)&lt;=7),G34*K!$G$5,0) + IF(AND(ISNUMBER(SEARCH("#",B34)),INT(A34/100000)&gt;=8),G34*K!$H$5,0),0)</f>
        <v>2896800</v>
      </c>
      <c r="K34" s="25">
        <f>ROUND(IF(OR(ISNUMBER(SEARCH("#",B34)),INT(A34/100000)=7,INT(A34/100000)=8),F34*K!$F$4+G34*K!$F$5,F34*K!$E$4+G34*K!$E$5),0)</f>
        <v>1540200</v>
      </c>
      <c r="L34" s="25">
        <f>ROUND(J34-K34*0.7,0)</f>
        <v>1818660</v>
      </c>
      <c r="M34" s="25">
        <f>ROUND(J34*0.3,0)</f>
        <v>869040</v>
      </c>
    </row>
    <row r="35" spans="1:13" ht="31.5" x14ac:dyDescent="0.2">
      <c r="A35" s="26">
        <v>100145</v>
      </c>
      <c r="B35" s="27" t="s">
        <v>27</v>
      </c>
      <c r="C35" s="28" t="s">
        <v>69</v>
      </c>
      <c r="D35" s="29" t="s">
        <v>70</v>
      </c>
      <c r="E35" s="30">
        <v>11</v>
      </c>
      <c r="F35" s="30">
        <v>11</v>
      </c>
      <c r="G35" s="30"/>
      <c r="H35" s="30">
        <v>0</v>
      </c>
      <c r="J35" s="25">
        <f>ROUND( IF(OR(ISNUMBER(SEARCH("#",B35)),INT(A35/100000)=7,INT(A35/100000)=8),F35*K!$D$4,F35*K!$C$4) + IF(ISNUMBER(SEARCH("#",B35)),0,G35*K!$C$5) + IF(AND(ISNUMBER(SEARCH("#",B35)),INT(A35/100000)&lt;=7),G35*K!$G$5,0) + IF(AND(ISNUMBER(SEARCH("#",B35)),INT(A35/100000)&gt;=8),G35*K!$H$5,0),0)</f>
        <v>6248000</v>
      </c>
      <c r="K35" s="25">
        <f>ROUND(IF(OR(ISNUMBER(SEARCH("#",B35)),INT(A35/100000)=7,INT(A35/100000)=8),F35*K!$F$4+G35*K!$F$5,F35*K!$E$4+G35*K!$E$5),0)</f>
        <v>3322000</v>
      </c>
      <c r="L35" s="25">
        <f>ROUND(J35-K35*0.7,0)</f>
        <v>3922600</v>
      </c>
      <c r="M35" s="25">
        <f>ROUND(J35*0.3,0)</f>
        <v>1874400</v>
      </c>
    </row>
    <row r="36" spans="1:13" ht="31.5" x14ac:dyDescent="0.2">
      <c r="A36" s="26">
        <v>100150</v>
      </c>
      <c r="B36" s="27" t="s">
        <v>27</v>
      </c>
      <c r="C36" s="28" t="s">
        <v>71</v>
      </c>
      <c r="D36" s="29"/>
      <c r="E36" s="30">
        <v>3</v>
      </c>
      <c r="F36" s="30">
        <v>3</v>
      </c>
      <c r="G36" s="30"/>
      <c r="H36" s="30">
        <v>0</v>
      </c>
      <c r="J36" s="25">
        <f>ROUND( IF(OR(ISNUMBER(SEARCH("#",B36)),INT(A36/100000)=7,INT(A36/100000)=8),F36*K!$D$4,F36*K!$C$4) + IF(ISNUMBER(SEARCH("#",B36)),0,G36*K!$C$5) + IF(AND(ISNUMBER(SEARCH("#",B36)),INT(A36/100000)&lt;=7),G36*K!$G$5,0) + IF(AND(ISNUMBER(SEARCH("#",B36)),INT(A36/100000)&gt;=8),G36*K!$H$5,0),0)</f>
        <v>1704000</v>
      </c>
      <c r="K36" s="25">
        <f>ROUND(IF(OR(ISNUMBER(SEARCH("#",B36)),INT(A36/100000)=7,INT(A36/100000)=8),F36*K!$F$4+G36*K!$F$5,F36*K!$E$4+G36*K!$E$5),0)</f>
        <v>906000</v>
      </c>
      <c r="L36" s="25">
        <f>ROUND(J36-K36*0.7,0)</f>
        <v>1069800</v>
      </c>
      <c r="M36" s="25">
        <f>ROUND(J36*0.3,0)</f>
        <v>511200</v>
      </c>
    </row>
    <row r="37" spans="1:13" x14ac:dyDescent="0.2">
      <c r="A37" s="26">
        <v>100155</v>
      </c>
      <c r="B37" s="27" t="s">
        <v>27</v>
      </c>
      <c r="C37" s="28" t="s">
        <v>72</v>
      </c>
      <c r="D37" s="29"/>
      <c r="E37" s="30">
        <v>8</v>
      </c>
      <c r="F37" s="30">
        <v>8</v>
      </c>
      <c r="G37" s="30"/>
      <c r="H37" s="30">
        <v>0</v>
      </c>
      <c r="J37" s="25">
        <f>ROUND( IF(OR(ISNUMBER(SEARCH("#",B37)),INT(A37/100000)=7,INT(A37/100000)=8),F37*K!$D$4,F37*K!$C$4) + IF(ISNUMBER(SEARCH("#",B37)),0,G37*K!$C$5) + IF(AND(ISNUMBER(SEARCH("#",B37)),INT(A37/100000)&lt;=7),G37*K!$G$5,0) + IF(AND(ISNUMBER(SEARCH("#",B37)),INT(A37/100000)&gt;=8),G37*K!$H$5,0),0)</f>
        <v>4544000</v>
      </c>
      <c r="K37" s="25">
        <f>ROUND(IF(OR(ISNUMBER(SEARCH("#",B37)),INT(A37/100000)=7,INT(A37/100000)=8),F37*K!$F$4+G37*K!$F$5,F37*K!$E$4+G37*K!$E$5),0)</f>
        <v>2416000</v>
      </c>
      <c r="L37" s="25">
        <f>ROUND(J37-K37*0.7,0)</f>
        <v>2852800</v>
      </c>
      <c r="M37" s="25">
        <f>ROUND(J37*0.3,0)</f>
        <v>1363200</v>
      </c>
    </row>
    <row r="38" spans="1:13" ht="31.5" x14ac:dyDescent="0.2">
      <c r="A38" s="26">
        <v>100160</v>
      </c>
      <c r="B38" s="27"/>
      <c r="C38" s="28" t="s">
        <v>73</v>
      </c>
      <c r="D38" s="29" t="s">
        <v>74</v>
      </c>
      <c r="E38" s="30">
        <v>15</v>
      </c>
      <c r="F38" s="30">
        <v>15</v>
      </c>
      <c r="G38" s="30"/>
      <c r="H38" s="30">
        <v>5</v>
      </c>
      <c r="J38" s="25">
        <f>ROUND( IF(OR(ISNUMBER(SEARCH("#",B38)),INT(A38/100000)=7,INT(A38/100000)=8),F38*K!$D$4,F38*K!$C$4) + IF(ISNUMBER(SEARCH("#",B38)),0,G38*K!$C$5) + IF(AND(ISNUMBER(SEARCH("#",B38)),INT(A38/100000)&lt;=7),G38*K!$G$5,0) + IF(AND(ISNUMBER(SEARCH("#",B38)),INT(A38/100000)&gt;=8),G38*K!$H$5,0),0)</f>
        <v>15165000</v>
      </c>
      <c r="K38" s="25">
        <f>ROUND(IF(OR(ISNUMBER(SEARCH("#",B38)),INT(A38/100000)=7,INT(A38/100000)=8),F38*K!$F$4+G38*K!$F$5,F38*K!$E$4+G38*K!$E$5),0)</f>
        <v>4530000</v>
      </c>
      <c r="L38" s="25">
        <f>ROUND(J38-K38*0.7,0)</f>
        <v>11994000</v>
      </c>
      <c r="M38" s="25">
        <f>ROUND(J38*0.3,0)</f>
        <v>4549500</v>
      </c>
    </row>
    <row r="39" spans="1:13" x14ac:dyDescent="0.2">
      <c r="A39" s="32">
        <v>100165</v>
      </c>
      <c r="B39" s="27" t="s">
        <v>27</v>
      </c>
      <c r="C39" s="36" t="s">
        <v>75</v>
      </c>
      <c r="D39" s="35"/>
      <c r="E39" s="30">
        <v>2.5</v>
      </c>
      <c r="F39" s="30">
        <v>2.5</v>
      </c>
      <c r="G39" s="31"/>
      <c r="H39" s="30">
        <v>0</v>
      </c>
      <c r="J39" s="25">
        <f>ROUND( IF(OR(ISNUMBER(SEARCH("#",B39)),INT(A39/100000)=7,INT(A39/100000)=8),F39*K!$D$4,F39*K!$C$4) + IF(ISNUMBER(SEARCH("#",B39)),0,G39*K!$C$5) + IF(AND(ISNUMBER(SEARCH("#",B39)),INT(A39/100000)&lt;=7),G39*K!$G$5,0) + IF(AND(ISNUMBER(SEARCH("#",B39)),INT(A39/100000)&gt;=8),G39*K!$H$5,0),0)</f>
        <v>1420000</v>
      </c>
      <c r="K39" s="25">
        <f>ROUND(IF(OR(ISNUMBER(SEARCH("#",B39)),INT(A39/100000)=7,INT(A39/100000)=8),F39*K!$F$4+G39*K!$F$5,F39*K!$E$4+G39*K!$E$5),0)</f>
        <v>755000</v>
      </c>
      <c r="L39" s="25">
        <f>ROUND(J39-K39*0.7,0)</f>
        <v>891500</v>
      </c>
      <c r="M39" s="25">
        <f>ROUND(J39*0.3,0)</f>
        <v>426000</v>
      </c>
    </row>
    <row r="40" spans="1:13" x14ac:dyDescent="0.2">
      <c r="A40" s="32">
        <v>100166</v>
      </c>
      <c r="B40" s="27" t="s">
        <v>27</v>
      </c>
      <c r="C40" s="36" t="s">
        <v>76</v>
      </c>
      <c r="D40" s="35"/>
      <c r="E40" s="30">
        <v>3.5</v>
      </c>
      <c r="F40" s="30">
        <v>3.5</v>
      </c>
      <c r="G40" s="31"/>
      <c r="H40" s="30">
        <v>0</v>
      </c>
      <c r="J40" s="25">
        <f>ROUND( IF(OR(ISNUMBER(SEARCH("#",B40)),INT(A40/100000)=7,INT(A40/100000)=8),F40*K!$D$4,F40*K!$C$4) + IF(ISNUMBER(SEARCH("#",B40)),0,G40*K!$C$5) + IF(AND(ISNUMBER(SEARCH("#",B40)),INT(A40/100000)&lt;=7),G40*K!$G$5,0) + IF(AND(ISNUMBER(SEARCH("#",B40)),INT(A40/100000)&gt;=8),G40*K!$H$5,0),0)</f>
        <v>1988000</v>
      </c>
      <c r="K40" s="25">
        <f>ROUND(IF(OR(ISNUMBER(SEARCH("#",B40)),INT(A40/100000)=7,INT(A40/100000)=8),F40*K!$F$4+G40*K!$F$5,F40*K!$E$4+G40*K!$E$5),0)</f>
        <v>1057000</v>
      </c>
      <c r="L40" s="25">
        <f>ROUND(J40-K40*0.7,0)</f>
        <v>1248100</v>
      </c>
      <c r="M40" s="25">
        <f>ROUND(J40*0.3,0)</f>
        <v>596400</v>
      </c>
    </row>
    <row r="41" spans="1:13" ht="29.25" x14ac:dyDescent="0.2">
      <c r="A41" s="26">
        <v>100170</v>
      </c>
      <c r="B41" s="27" t="s">
        <v>30</v>
      </c>
      <c r="C41" s="36" t="s">
        <v>77</v>
      </c>
      <c r="D41" s="35"/>
      <c r="E41" s="30">
        <v>15</v>
      </c>
      <c r="F41" s="30">
        <v>15</v>
      </c>
      <c r="G41" s="31"/>
      <c r="H41" s="30">
        <v>0</v>
      </c>
      <c r="J41" s="25">
        <f>ROUND( IF(OR(ISNUMBER(SEARCH("#",B41)),INT(A41/100000)=7,INT(A41/100000)=8),F41*K!$D$4,F41*K!$C$4) + IF(ISNUMBER(SEARCH("#",B41)),0,G41*K!$C$5) + IF(AND(ISNUMBER(SEARCH("#",B41)),INT(A41/100000)&lt;=7),G41*K!$G$5,0) + IF(AND(ISNUMBER(SEARCH("#",B41)),INT(A41/100000)&gt;=8),G41*K!$H$5,0),0)</f>
        <v>8520000</v>
      </c>
      <c r="K41" s="25">
        <f>ROUND(IF(OR(ISNUMBER(SEARCH("#",B41)),INT(A41/100000)=7,INT(A41/100000)=8),F41*K!$F$4+G41*K!$F$5,F41*K!$E$4+G41*K!$E$5),0)</f>
        <v>4530000</v>
      </c>
      <c r="L41" s="25">
        <f>ROUND(J41-K41*0.7,0)</f>
        <v>5349000</v>
      </c>
      <c r="M41" s="25">
        <f>ROUND(J41*0.3,0)</f>
        <v>2556000</v>
      </c>
    </row>
    <row r="42" spans="1:13" ht="17.25" x14ac:dyDescent="0.2">
      <c r="A42" s="26">
        <v>100175</v>
      </c>
      <c r="B42" s="27" t="s">
        <v>27</v>
      </c>
      <c r="C42" s="28" t="s">
        <v>78</v>
      </c>
      <c r="D42" s="29"/>
      <c r="E42" s="30">
        <v>9</v>
      </c>
      <c r="F42" s="30">
        <v>9</v>
      </c>
      <c r="G42" s="30"/>
      <c r="H42" s="30">
        <v>0</v>
      </c>
      <c r="J42" s="25">
        <f>ROUND( IF(OR(ISNUMBER(SEARCH("#",B42)),INT(A42/100000)=7,INT(A42/100000)=8),F42*K!$D$4,F42*K!$C$4) + IF(ISNUMBER(SEARCH("#",B42)),0,G42*K!$C$5) + IF(AND(ISNUMBER(SEARCH("#",B42)),INT(A42/100000)&lt;=7),G42*K!$G$5,0) + IF(AND(ISNUMBER(SEARCH("#",B42)),INT(A42/100000)&gt;=8),G42*K!$H$5,0),0)</f>
        <v>5112000</v>
      </c>
      <c r="K42" s="25">
        <f>ROUND(IF(OR(ISNUMBER(SEARCH("#",B42)),INT(A42/100000)=7,INT(A42/100000)=8),F42*K!$F$4+G42*K!$F$5,F42*K!$E$4+G42*K!$E$5),0)</f>
        <v>2718000</v>
      </c>
      <c r="L42" s="25">
        <f>ROUND(J42-K42*0.7,0)</f>
        <v>3209400</v>
      </c>
      <c r="M42" s="25">
        <f>ROUND(J42*0.3,0)</f>
        <v>1533600</v>
      </c>
    </row>
    <row r="43" spans="1:13" ht="59.25" x14ac:dyDescent="0.2">
      <c r="A43" s="26">
        <v>100176</v>
      </c>
      <c r="B43" s="27" t="s">
        <v>27</v>
      </c>
      <c r="C43" s="28" t="s">
        <v>79</v>
      </c>
      <c r="D43" s="29" t="s">
        <v>80</v>
      </c>
      <c r="E43" s="30">
        <v>4</v>
      </c>
      <c r="F43" s="30">
        <v>4</v>
      </c>
      <c r="G43" s="30"/>
      <c r="H43" s="30" t="s">
        <v>32</v>
      </c>
      <c r="J43" s="25">
        <f>ROUND( IF(OR(ISNUMBER(SEARCH("#",B43)),INT(A43/100000)=7,INT(A43/100000)=8),F43*K!$D$4,F43*K!$C$4) + IF(ISNUMBER(SEARCH("#",B43)),0,G43*K!$C$5) + IF(AND(ISNUMBER(SEARCH("#",B43)),INT(A43/100000)&lt;=7),G43*K!$G$5,0) + IF(AND(ISNUMBER(SEARCH("#",B43)),INT(A43/100000)&gt;=8),G43*K!$H$5,0),0)</f>
        <v>2272000</v>
      </c>
      <c r="K43" s="25">
        <f>ROUND(IF(OR(ISNUMBER(SEARCH("#",B43)),INT(A43/100000)=7,INT(A43/100000)=8),F43*K!$F$4+G43*K!$F$5,F43*K!$E$4+G43*K!$E$5),0)</f>
        <v>1208000</v>
      </c>
      <c r="L43" s="25">
        <f>ROUND(J43-K43*0.7,0)</f>
        <v>1426400</v>
      </c>
      <c r="M43" s="25">
        <f>ROUND(J43*0.3,0)</f>
        <v>681600</v>
      </c>
    </row>
    <row r="44" spans="1:13" ht="17.25" x14ac:dyDescent="0.2">
      <c r="A44" s="26">
        <v>100177</v>
      </c>
      <c r="B44" s="27" t="s">
        <v>30</v>
      </c>
      <c r="C44" s="28" t="s">
        <v>81</v>
      </c>
      <c r="D44" s="29"/>
      <c r="E44" s="30">
        <v>6</v>
      </c>
      <c r="F44" s="30">
        <v>6</v>
      </c>
      <c r="G44" s="30"/>
      <c r="H44" s="30" t="s">
        <v>32</v>
      </c>
      <c r="J44" s="25">
        <f>ROUND( IF(OR(ISNUMBER(SEARCH("#",B44)),INT(A44/100000)=7,INT(A44/100000)=8),F44*K!$D$4,F44*K!$C$4) + IF(ISNUMBER(SEARCH("#",B44)),0,G44*K!$C$5) + IF(AND(ISNUMBER(SEARCH("#",B44)),INT(A44/100000)&lt;=7),G44*K!$G$5,0) + IF(AND(ISNUMBER(SEARCH("#",B44)),INT(A44/100000)&gt;=8),G44*K!$H$5,0),0)</f>
        <v>3408000</v>
      </c>
      <c r="K44" s="25">
        <f>ROUND(IF(OR(ISNUMBER(SEARCH("#",B44)),INT(A44/100000)=7,INT(A44/100000)=8),F44*K!$F$4+G44*K!$F$5,F44*K!$E$4+G44*K!$E$5),0)</f>
        <v>1812000</v>
      </c>
      <c r="L44" s="25">
        <f>ROUND(J44-K44*0.7,0)</f>
        <v>2139600</v>
      </c>
      <c r="M44" s="25">
        <f>ROUND(J44*0.3,0)</f>
        <v>1022400</v>
      </c>
    </row>
    <row r="45" spans="1:13" ht="31.5" x14ac:dyDescent="0.2">
      <c r="A45" s="26">
        <v>100180</v>
      </c>
      <c r="B45" s="27"/>
      <c r="C45" s="28" t="s">
        <v>82</v>
      </c>
      <c r="D45" s="29" t="s">
        <v>83</v>
      </c>
      <c r="E45" s="30">
        <v>36</v>
      </c>
      <c r="F45" s="30">
        <v>36</v>
      </c>
      <c r="G45" s="30"/>
      <c r="H45" s="30">
        <v>0</v>
      </c>
      <c r="J45" s="25">
        <f>ROUND( IF(OR(ISNUMBER(SEARCH("#",B45)),INT(A45/100000)=7,INT(A45/100000)=8),F45*K!$D$4,F45*K!$C$4) + IF(ISNUMBER(SEARCH("#",B45)),0,G45*K!$C$5) + IF(AND(ISNUMBER(SEARCH("#",B45)),INT(A45/100000)&lt;=7),G45*K!$G$5,0) + IF(AND(ISNUMBER(SEARCH("#",B45)),INT(A45/100000)&gt;=8),G45*K!$H$5,0),0)</f>
        <v>36396000</v>
      </c>
      <c r="K45" s="25">
        <f>ROUND(IF(OR(ISNUMBER(SEARCH("#",B45)),INT(A45/100000)=7,INT(A45/100000)=8),F45*K!$F$4+G45*K!$F$5,F45*K!$E$4+G45*K!$E$5),0)</f>
        <v>10872000</v>
      </c>
      <c r="L45" s="25">
        <f>ROUND(J45-K45*0.7,0)</f>
        <v>28785600</v>
      </c>
      <c r="M45" s="25">
        <f>ROUND(J45*0.3,0)</f>
        <v>10918800</v>
      </c>
    </row>
    <row r="46" spans="1:13" x14ac:dyDescent="0.2">
      <c r="A46" s="26">
        <v>100185</v>
      </c>
      <c r="B46" s="27"/>
      <c r="C46" s="28" t="s">
        <v>84</v>
      </c>
      <c r="D46" s="29"/>
      <c r="E46" s="30">
        <v>28</v>
      </c>
      <c r="F46" s="30">
        <v>28</v>
      </c>
      <c r="G46" s="30"/>
      <c r="H46" s="30">
        <v>0</v>
      </c>
      <c r="J46" s="25">
        <f>ROUND( IF(OR(ISNUMBER(SEARCH("#",B46)),INT(A46/100000)=7,INT(A46/100000)=8),F46*K!$D$4,F46*K!$C$4) + IF(ISNUMBER(SEARCH("#",B46)),0,G46*K!$C$5) + IF(AND(ISNUMBER(SEARCH("#",B46)),INT(A46/100000)&lt;=7),G46*K!$G$5,0) + IF(AND(ISNUMBER(SEARCH("#",B46)),INT(A46/100000)&gt;=8),G46*K!$H$5,0),0)</f>
        <v>28308000</v>
      </c>
      <c r="K46" s="25">
        <f>ROUND(IF(OR(ISNUMBER(SEARCH("#",B46)),INT(A46/100000)=7,INT(A46/100000)=8),F46*K!$F$4+G46*K!$F$5,F46*K!$E$4+G46*K!$E$5),0)</f>
        <v>8456000</v>
      </c>
      <c r="L46" s="25">
        <f>ROUND(J46-K46*0.7,0)</f>
        <v>22388800</v>
      </c>
      <c r="M46" s="25">
        <f>ROUND(J46*0.3,0)</f>
        <v>8492400</v>
      </c>
    </row>
    <row r="47" spans="1:13" ht="18.75" x14ac:dyDescent="0.2">
      <c r="A47" s="32">
        <v>100190</v>
      </c>
      <c r="B47" s="27"/>
      <c r="C47" s="36" t="s">
        <v>85</v>
      </c>
      <c r="D47" s="35"/>
      <c r="E47" s="30">
        <v>20</v>
      </c>
      <c r="F47" s="30">
        <v>20</v>
      </c>
      <c r="G47" s="31"/>
      <c r="H47" s="30">
        <v>0</v>
      </c>
      <c r="J47" s="25">
        <f>ROUND( IF(OR(ISNUMBER(SEARCH("#",B47)),INT(A47/100000)=7,INT(A47/100000)=8),F47*K!$D$4,F47*K!$C$4) + IF(ISNUMBER(SEARCH("#",B47)),0,G47*K!$C$5) + IF(AND(ISNUMBER(SEARCH("#",B47)),INT(A47/100000)&lt;=7),G47*K!$G$5,0) + IF(AND(ISNUMBER(SEARCH("#",B47)),INT(A47/100000)&gt;=8),G47*K!$H$5,0),0)</f>
        <v>20220000</v>
      </c>
      <c r="K47" s="25">
        <f>ROUND(IF(OR(ISNUMBER(SEARCH("#",B47)),INT(A47/100000)=7,INT(A47/100000)=8),F47*K!$F$4+G47*K!$F$5,F47*K!$E$4+G47*K!$E$5),0)</f>
        <v>6040000</v>
      </c>
      <c r="L47" s="25">
        <f>ROUND(J47-K47*0.7,0)</f>
        <v>15992000</v>
      </c>
      <c r="M47" s="25">
        <f>ROUND(J47*0.3,0)</f>
        <v>6066000</v>
      </c>
    </row>
    <row r="48" spans="1:13" ht="29.25" x14ac:dyDescent="0.2">
      <c r="A48" s="26">
        <v>100195</v>
      </c>
      <c r="B48" s="27" t="s">
        <v>30</v>
      </c>
      <c r="C48" s="28" t="s">
        <v>86</v>
      </c>
      <c r="D48" s="29"/>
      <c r="E48" s="30">
        <v>4.5</v>
      </c>
      <c r="F48" s="30">
        <v>4.5</v>
      </c>
      <c r="G48" s="30"/>
      <c r="H48" s="30">
        <v>0</v>
      </c>
      <c r="J48" s="25">
        <f>ROUND( IF(OR(ISNUMBER(SEARCH("#",B48)),INT(A48/100000)=7,INT(A48/100000)=8),F48*K!$D$4,F48*K!$C$4) + IF(ISNUMBER(SEARCH("#",B48)),0,G48*K!$C$5) + IF(AND(ISNUMBER(SEARCH("#",B48)),INT(A48/100000)&lt;=7),G48*K!$G$5,0) + IF(AND(ISNUMBER(SEARCH("#",B48)),INT(A48/100000)&gt;=8),G48*K!$H$5,0),0)</f>
        <v>2556000</v>
      </c>
      <c r="K48" s="25">
        <f>ROUND(IF(OR(ISNUMBER(SEARCH("#",B48)),INT(A48/100000)=7,INT(A48/100000)=8),F48*K!$F$4+G48*K!$F$5,F48*K!$E$4+G48*K!$E$5),0)</f>
        <v>1359000</v>
      </c>
      <c r="L48" s="25">
        <f>ROUND(J48-K48*0.7,0)</f>
        <v>1604700</v>
      </c>
      <c r="M48" s="25">
        <f>ROUND(J48*0.3,0)</f>
        <v>766800</v>
      </c>
    </row>
    <row r="49" spans="1:13" ht="29.25" x14ac:dyDescent="0.2">
      <c r="A49" s="26">
        <v>100200</v>
      </c>
      <c r="B49" s="27" t="s">
        <v>30</v>
      </c>
      <c r="C49" s="28" t="s">
        <v>87</v>
      </c>
      <c r="D49" s="29"/>
      <c r="E49" s="30">
        <v>7.5</v>
      </c>
      <c r="F49" s="30">
        <v>7.5</v>
      </c>
      <c r="G49" s="30"/>
      <c r="H49" s="30">
        <v>0</v>
      </c>
      <c r="J49" s="25">
        <f>ROUND( IF(OR(ISNUMBER(SEARCH("#",B49)),INT(A49/100000)=7,INT(A49/100000)=8),F49*K!$D$4,F49*K!$C$4) + IF(ISNUMBER(SEARCH("#",B49)),0,G49*K!$C$5) + IF(AND(ISNUMBER(SEARCH("#",B49)),INT(A49/100000)&lt;=7),G49*K!$G$5,0) + IF(AND(ISNUMBER(SEARCH("#",B49)),INT(A49/100000)&gt;=8),G49*K!$H$5,0),0)</f>
        <v>4260000</v>
      </c>
      <c r="K49" s="25">
        <f>ROUND(IF(OR(ISNUMBER(SEARCH("#",B49)),INT(A49/100000)=7,INT(A49/100000)=8),F49*K!$F$4+G49*K!$F$5,F49*K!$E$4+G49*K!$E$5),0)</f>
        <v>2265000</v>
      </c>
      <c r="L49" s="25">
        <f>ROUND(J49-K49*0.7,0)</f>
        <v>2674500</v>
      </c>
      <c r="M49" s="25">
        <f>ROUND(J49*0.3,0)</f>
        <v>1278000</v>
      </c>
    </row>
    <row r="50" spans="1:13" x14ac:dyDescent="0.2">
      <c r="A50" s="26">
        <v>100205</v>
      </c>
      <c r="B50" s="27" t="s">
        <v>30</v>
      </c>
      <c r="C50" s="28" t="s">
        <v>88</v>
      </c>
      <c r="D50" s="29"/>
      <c r="E50" s="30">
        <v>5</v>
      </c>
      <c r="F50" s="30">
        <v>5</v>
      </c>
      <c r="G50" s="30"/>
      <c r="H50" s="30">
        <v>0</v>
      </c>
      <c r="J50" s="25">
        <f>ROUND( IF(OR(ISNUMBER(SEARCH("#",B50)),INT(A50/100000)=7,INT(A50/100000)=8),F50*K!$D$4,F50*K!$C$4) + IF(ISNUMBER(SEARCH("#",B50)),0,G50*K!$C$5) + IF(AND(ISNUMBER(SEARCH("#",B50)),INT(A50/100000)&lt;=7),G50*K!$G$5,0) + IF(AND(ISNUMBER(SEARCH("#",B50)),INT(A50/100000)&gt;=8),G50*K!$H$5,0),0)</f>
        <v>2840000</v>
      </c>
      <c r="K50" s="25">
        <f>ROUND(IF(OR(ISNUMBER(SEARCH("#",B50)),INT(A50/100000)=7,INT(A50/100000)=8),F50*K!$F$4+G50*K!$F$5,F50*K!$E$4+G50*K!$E$5),0)</f>
        <v>1510000</v>
      </c>
      <c r="L50" s="25">
        <f>ROUND(J50-K50*0.7,0)</f>
        <v>1783000</v>
      </c>
      <c r="M50" s="25">
        <f>ROUND(J50*0.3,0)</f>
        <v>852000</v>
      </c>
    </row>
    <row r="51" spans="1:13" x14ac:dyDescent="0.2">
      <c r="A51" s="26">
        <v>100210</v>
      </c>
      <c r="B51" s="27" t="s">
        <v>30</v>
      </c>
      <c r="C51" s="28" t="s">
        <v>89</v>
      </c>
      <c r="D51" s="29"/>
      <c r="E51" s="30">
        <v>10</v>
      </c>
      <c r="F51" s="30">
        <v>10</v>
      </c>
      <c r="G51" s="30"/>
      <c r="H51" s="30">
        <v>0</v>
      </c>
      <c r="J51" s="25">
        <f>ROUND( IF(OR(ISNUMBER(SEARCH("#",B51)),INT(A51/100000)=7,INT(A51/100000)=8),F51*K!$D$4,F51*K!$C$4) + IF(ISNUMBER(SEARCH("#",B51)),0,G51*K!$C$5) + IF(AND(ISNUMBER(SEARCH("#",B51)),INT(A51/100000)&lt;=7),G51*K!$G$5,0) + IF(AND(ISNUMBER(SEARCH("#",B51)),INT(A51/100000)&gt;=8),G51*K!$H$5,0),0)</f>
        <v>5680000</v>
      </c>
      <c r="K51" s="25">
        <f>ROUND(IF(OR(ISNUMBER(SEARCH("#",B51)),INT(A51/100000)=7,INT(A51/100000)=8),F51*K!$F$4+G51*K!$F$5,F51*K!$E$4+G51*K!$E$5),0)</f>
        <v>3020000</v>
      </c>
      <c r="L51" s="25">
        <f>ROUND(J51-K51*0.7,0)</f>
        <v>3566000</v>
      </c>
      <c r="M51" s="25">
        <f>ROUND(J51*0.3,0)</f>
        <v>1704000</v>
      </c>
    </row>
    <row r="52" spans="1:13" x14ac:dyDescent="0.2">
      <c r="A52" s="32">
        <v>100212</v>
      </c>
      <c r="B52" s="27" t="s">
        <v>30</v>
      </c>
      <c r="C52" s="36" t="s">
        <v>90</v>
      </c>
      <c r="D52" s="35"/>
      <c r="E52" s="30">
        <v>1.5</v>
      </c>
      <c r="F52" s="30">
        <v>1.5</v>
      </c>
      <c r="G52" s="31"/>
      <c r="H52" s="30" t="s">
        <v>32</v>
      </c>
      <c r="J52" s="25">
        <f>ROUND( IF(OR(ISNUMBER(SEARCH("#",B52)),INT(A52/100000)=7,INT(A52/100000)=8),F52*K!$D$4,F52*K!$C$4) + IF(ISNUMBER(SEARCH("#",B52)),0,G52*K!$C$5) + IF(AND(ISNUMBER(SEARCH("#",B52)),INT(A52/100000)&lt;=7),G52*K!$G$5,0) + IF(AND(ISNUMBER(SEARCH("#",B52)),INT(A52/100000)&gt;=8),G52*K!$H$5,0),0)</f>
        <v>852000</v>
      </c>
      <c r="K52" s="25">
        <f>ROUND(IF(OR(ISNUMBER(SEARCH("#",B52)),INT(A52/100000)=7,INT(A52/100000)=8),F52*K!$F$4+G52*K!$F$5,F52*K!$E$4+G52*K!$E$5),0)</f>
        <v>453000</v>
      </c>
      <c r="L52" s="25">
        <f>ROUND(J52-K52*0.7,0)</f>
        <v>534900</v>
      </c>
      <c r="M52" s="25">
        <f>ROUND(J52*0.3,0)</f>
        <v>255600</v>
      </c>
    </row>
    <row r="53" spans="1:13" ht="32.25" x14ac:dyDescent="0.2">
      <c r="A53" s="32">
        <v>100215</v>
      </c>
      <c r="B53" s="27" t="s">
        <v>27</v>
      </c>
      <c r="C53" s="36" t="s">
        <v>91</v>
      </c>
      <c r="D53" s="35"/>
      <c r="E53" s="30">
        <v>3</v>
      </c>
      <c r="F53" s="30">
        <v>3</v>
      </c>
      <c r="G53" s="30"/>
      <c r="H53" s="30">
        <v>0</v>
      </c>
      <c r="J53" s="25">
        <f>ROUND( IF(OR(ISNUMBER(SEARCH("#",B53)),INT(A53/100000)=7,INT(A53/100000)=8),F53*K!$D$4,F53*K!$C$4) + IF(ISNUMBER(SEARCH("#",B53)),0,G53*K!$C$5) + IF(AND(ISNUMBER(SEARCH("#",B53)),INT(A53/100000)&lt;=7),G53*K!$G$5,0) + IF(AND(ISNUMBER(SEARCH("#",B53)),INT(A53/100000)&gt;=8),G53*K!$H$5,0),0)</f>
        <v>1704000</v>
      </c>
      <c r="K53" s="25">
        <f>ROUND(IF(OR(ISNUMBER(SEARCH("#",B53)),INT(A53/100000)=7,INT(A53/100000)=8),F53*K!$F$4+G53*K!$F$5,F53*K!$E$4+G53*K!$E$5),0)</f>
        <v>906000</v>
      </c>
      <c r="L53" s="25">
        <f>ROUND(J53-K53*0.7,0)</f>
        <v>1069800</v>
      </c>
      <c r="M53" s="25">
        <f>ROUND(J53*0.3,0)</f>
        <v>511200</v>
      </c>
    </row>
    <row r="54" spans="1:13" ht="45.75" x14ac:dyDescent="0.2">
      <c r="A54" s="32">
        <v>100220</v>
      </c>
      <c r="B54" s="27" t="s">
        <v>43</v>
      </c>
      <c r="C54" s="36" t="s">
        <v>92</v>
      </c>
      <c r="D54" s="35"/>
      <c r="E54" s="30">
        <v>1.5</v>
      </c>
      <c r="F54" s="30">
        <v>1.5</v>
      </c>
      <c r="G54" s="30"/>
      <c r="H54" s="30">
        <v>0</v>
      </c>
      <c r="J54" s="25">
        <f>ROUND( IF(OR(ISNUMBER(SEARCH("#",B54)),INT(A54/100000)=7,INT(A54/100000)=8),F54*K!$D$4,F54*K!$C$4) + IF(ISNUMBER(SEARCH("#",B54)),0,G54*K!$C$5) + IF(AND(ISNUMBER(SEARCH("#",B54)),INT(A54/100000)&lt;=7),G54*K!$G$5,0) + IF(AND(ISNUMBER(SEARCH("#",B54)),INT(A54/100000)&gt;=8),G54*K!$H$5,0),0)</f>
        <v>852000</v>
      </c>
      <c r="K54" s="25">
        <f>ROUND(IF(OR(ISNUMBER(SEARCH("#",B54)),INT(A54/100000)=7,INT(A54/100000)=8),F54*K!$F$4+G54*K!$F$5,F54*K!$E$4+G54*K!$E$5),0)</f>
        <v>453000</v>
      </c>
      <c r="L54" s="25">
        <f>ROUND(J54-K54*0.7,0)</f>
        <v>534900</v>
      </c>
      <c r="M54" s="25">
        <f>ROUND(J54*0.3,0)</f>
        <v>255600</v>
      </c>
    </row>
    <row r="55" spans="1:13" ht="32.25" x14ac:dyDescent="0.2">
      <c r="A55" s="32">
        <v>100225</v>
      </c>
      <c r="B55" s="27" t="s">
        <v>27</v>
      </c>
      <c r="C55" s="36" t="s">
        <v>93</v>
      </c>
      <c r="D55" s="35"/>
      <c r="E55" s="30">
        <v>4</v>
      </c>
      <c r="F55" s="30">
        <v>4</v>
      </c>
      <c r="G55" s="30"/>
      <c r="H55" s="30">
        <v>0</v>
      </c>
      <c r="J55" s="25">
        <f>ROUND( IF(OR(ISNUMBER(SEARCH("#",B55)),INT(A55/100000)=7,INT(A55/100000)=8),F55*K!$D$4,F55*K!$C$4) + IF(ISNUMBER(SEARCH("#",B55)),0,G55*K!$C$5) + IF(AND(ISNUMBER(SEARCH("#",B55)),INT(A55/100000)&lt;=7),G55*K!$G$5,0) + IF(AND(ISNUMBER(SEARCH("#",B55)),INT(A55/100000)&gt;=8),G55*K!$H$5,0),0)</f>
        <v>2272000</v>
      </c>
      <c r="K55" s="25">
        <f>ROUND(IF(OR(ISNUMBER(SEARCH("#",B55)),INT(A55/100000)=7,INT(A55/100000)=8),F55*K!$F$4+G55*K!$F$5,F55*K!$E$4+G55*K!$E$5),0)</f>
        <v>1208000</v>
      </c>
      <c r="L55" s="25">
        <f>ROUND(J55-K55*0.7,0)</f>
        <v>1426400</v>
      </c>
      <c r="M55" s="25">
        <f>ROUND(J55*0.3,0)</f>
        <v>681600</v>
      </c>
    </row>
    <row r="56" spans="1:13" ht="32.25" x14ac:dyDescent="0.2">
      <c r="A56" s="32">
        <v>100230</v>
      </c>
      <c r="B56" s="27" t="s">
        <v>43</v>
      </c>
      <c r="C56" s="36" t="s">
        <v>94</v>
      </c>
      <c r="D56" s="35"/>
      <c r="E56" s="30">
        <v>2</v>
      </c>
      <c r="F56" s="30">
        <v>2</v>
      </c>
      <c r="G56" s="30"/>
      <c r="H56" s="30">
        <v>0</v>
      </c>
      <c r="J56" s="25">
        <f>ROUND( IF(OR(ISNUMBER(SEARCH("#",B56)),INT(A56/100000)=7,INT(A56/100000)=8),F56*K!$D$4,F56*K!$C$4) + IF(ISNUMBER(SEARCH("#",B56)),0,G56*K!$C$5) + IF(AND(ISNUMBER(SEARCH("#",B56)),INT(A56/100000)&lt;=7),G56*K!$G$5,0) + IF(AND(ISNUMBER(SEARCH("#",B56)),INT(A56/100000)&gt;=8),G56*K!$H$5,0),0)</f>
        <v>1136000</v>
      </c>
      <c r="K56" s="25">
        <f>ROUND(IF(OR(ISNUMBER(SEARCH("#",B56)),INT(A56/100000)=7,INT(A56/100000)=8),F56*K!$F$4+G56*K!$F$5,F56*K!$E$4+G56*K!$E$5),0)</f>
        <v>604000</v>
      </c>
      <c r="L56" s="25">
        <f>ROUND(J56-K56*0.7,0)</f>
        <v>713200</v>
      </c>
      <c r="M56" s="25">
        <f>ROUND(J56*0.3,0)</f>
        <v>340800</v>
      </c>
    </row>
    <row r="57" spans="1:13" x14ac:dyDescent="0.2">
      <c r="A57" s="32">
        <v>100235</v>
      </c>
      <c r="B57" s="27" t="s">
        <v>27</v>
      </c>
      <c r="C57" s="36" t="s">
        <v>95</v>
      </c>
      <c r="D57" s="35"/>
      <c r="E57" s="30">
        <v>3</v>
      </c>
      <c r="F57" s="30">
        <v>3</v>
      </c>
      <c r="G57" s="31"/>
      <c r="H57" s="31">
        <v>0</v>
      </c>
      <c r="J57" s="25">
        <f>ROUND( IF(OR(ISNUMBER(SEARCH("#",B57)),INT(A57/100000)=7,INT(A57/100000)=8),F57*K!$D$4,F57*K!$C$4) + IF(ISNUMBER(SEARCH("#",B57)),0,G57*K!$C$5) + IF(AND(ISNUMBER(SEARCH("#",B57)),INT(A57/100000)&lt;=7),G57*K!$G$5,0) + IF(AND(ISNUMBER(SEARCH("#",B57)),INT(A57/100000)&gt;=8),G57*K!$H$5,0),0)</f>
        <v>1704000</v>
      </c>
      <c r="K57" s="25">
        <f>ROUND(IF(OR(ISNUMBER(SEARCH("#",B57)),INT(A57/100000)=7,INT(A57/100000)=8),F57*K!$F$4+G57*K!$F$5,F57*K!$E$4+G57*K!$E$5),0)</f>
        <v>906000</v>
      </c>
      <c r="L57" s="25">
        <f>ROUND(J57-K57*0.7,0)</f>
        <v>1069800</v>
      </c>
      <c r="M57" s="25">
        <f>ROUND(J57*0.3,0)</f>
        <v>511200</v>
      </c>
    </row>
    <row r="58" spans="1:13" ht="31.5" x14ac:dyDescent="0.2">
      <c r="A58" s="32">
        <v>100240</v>
      </c>
      <c r="B58" s="27" t="s">
        <v>27</v>
      </c>
      <c r="C58" s="28" t="s">
        <v>96</v>
      </c>
      <c r="D58" s="29"/>
      <c r="E58" s="30">
        <v>5</v>
      </c>
      <c r="F58" s="30">
        <v>5</v>
      </c>
      <c r="G58" s="30"/>
      <c r="H58" s="30">
        <v>4</v>
      </c>
      <c r="J58" s="25">
        <f>ROUND( IF(OR(ISNUMBER(SEARCH("#",B58)),INT(A58/100000)=7,INT(A58/100000)=8),F58*K!$D$4,F58*K!$C$4) + IF(ISNUMBER(SEARCH("#",B58)),0,G58*K!$C$5) + IF(AND(ISNUMBER(SEARCH("#",B58)),INT(A58/100000)&lt;=7),G58*K!$G$5,0) + IF(AND(ISNUMBER(SEARCH("#",B58)),INT(A58/100000)&gt;=8),G58*K!$H$5,0),0)</f>
        <v>2840000</v>
      </c>
      <c r="K58" s="25">
        <f>ROUND(IF(OR(ISNUMBER(SEARCH("#",B58)),INT(A58/100000)=7,INT(A58/100000)=8),F58*K!$F$4+G58*K!$F$5,F58*K!$E$4+G58*K!$E$5),0)</f>
        <v>1510000</v>
      </c>
      <c r="L58" s="25">
        <f>ROUND(J58-K58*0.7,0)</f>
        <v>1783000</v>
      </c>
      <c r="M58" s="25">
        <f>ROUND(J58*0.3,0)</f>
        <v>852000</v>
      </c>
    </row>
    <row r="59" spans="1:13" ht="31.5" x14ac:dyDescent="0.2">
      <c r="A59" s="32">
        <v>100245</v>
      </c>
      <c r="B59" s="27" t="s">
        <v>43</v>
      </c>
      <c r="C59" s="28" t="s">
        <v>97</v>
      </c>
      <c r="D59" s="29"/>
      <c r="E59" s="30">
        <v>1.5</v>
      </c>
      <c r="F59" s="30">
        <v>1.5</v>
      </c>
      <c r="G59" s="30"/>
      <c r="H59" s="30">
        <v>4</v>
      </c>
      <c r="J59" s="25">
        <f>ROUND( IF(OR(ISNUMBER(SEARCH("#",B59)),INT(A59/100000)=7,INT(A59/100000)=8),F59*K!$D$4,F59*K!$C$4) + IF(ISNUMBER(SEARCH("#",B59)),0,G59*K!$C$5) + IF(AND(ISNUMBER(SEARCH("#",B59)),INT(A59/100000)&lt;=7),G59*K!$G$5,0) + IF(AND(ISNUMBER(SEARCH("#",B59)),INT(A59/100000)&gt;=8),G59*K!$H$5,0),0)</f>
        <v>852000</v>
      </c>
      <c r="K59" s="25">
        <f>ROUND(IF(OR(ISNUMBER(SEARCH("#",B59)),INT(A59/100000)=7,INT(A59/100000)=8),F59*K!$F$4+G59*K!$F$5,F59*K!$E$4+G59*K!$E$5),0)</f>
        <v>453000</v>
      </c>
      <c r="L59" s="25">
        <f>ROUND(J59-K59*0.7,0)</f>
        <v>534900</v>
      </c>
      <c r="M59" s="25">
        <f>ROUND(J59*0.3,0)</f>
        <v>255600</v>
      </c>
    </row>
    <row r="60" spans="1:13" ht="31.5" x14ac:dyDescent="0.2">
      <c r="A60" s="32">
        <v>100250</v>
      </c>
      <c r="B60" s="27" t="s">
        <v>27</v>
      </c>
      <c r="C60" s="28" t="s">
        <v>98</v>
      </c>
      <c r="D60" s="29"/>
      <c r="E60" s="30">
        <v>6</v>
      </c>
      <c r="F60" s="30">
        <v>6</v>
      </c>
      <c r="G60" s="30"/>
      <c r="H60" s="30">
        <v>5</v>
      </c>
      <c r="J60" s="25">
        <f>ROUND( IF(OR(ISNUMBER(SEARCH("#",B60)),INT(A60/100000)=7,INT(A60/100000)=8),F60*K!$D$4,F60*K!$C$4) + IF(ISNUMBER(SEARCH("#",B60)),0,G60*K!$C$5) + IF(AND(ISNUMBER(SEARCH("#",B60)),INT(A60/100000)&lt;=7),G60*K!$G$5,0) + IF(AND(ISNUMBER(SEARCH("#",B60)),INT(A60/100000)&gt;=8),G60*K!$H$5,0),0)</f>
        <v>3408000</v>
      </c>
      <c r="K60" s="25">
        <f>ROUND(IF(OR(ISNUMBER(SEARCH("#",B60)),INT(A60/100000)=7,INT(A60/100000)=8),F60*K!$F$4+G60*K!$F$5,F60*K!$E$4+G60*K!$E$5),0)</f>
        <v>1812000</v>
      </c>
      <c r="L60" s="25">
        <f>ROUND(J60-K60*0.7,0)</f>
        <v>2139600</v>
      </c>
      <c r="M60" s="25">
        <f>ROUND(J60*0.3,0)</f>
        <v>1022400</v>
      </c>
    </row>
    <row r="61" spans="1:13" ht="31.5" x14ac:dyDescent="0.2">
      <c r="A61" s="32">
        <v>100255</v>
      </c>
      <c r="B61" s="27" t="s">
        <v>43</v>
      </c>
      <c r="C61" s="28" t="s">
        <v>99</v>
      </c>
      <c r="D61" s="29"/>
      <c r="E61" s="30">
        <v>2</v>
      </c>
      <c r="F61" s="30">
        <v>2</v>
      </c>
      <c r="G61" s="30"/>
      <c r="H61" s="30">
        <v>5</v>
      </c>
      <c r="J61" s="25">
        <f>ROUND( IF(OR(ISNUMBER(SEARCH("#",B61)),INT(A61/100000)=7,INT(A61/100000)=8),F61*K!$D$4,F61*K!$C$4) + IF(ISNUMBER(SEARCH("#",B61)),0,G61*K!$C$5) + IF(AND(ISNUMBER(SEARCH("#",B61)),INT(A61/100000)&lt;=7),G61*K!$G$5,0) + IF(AND(ISNUMBER(SEARCH("#",B61)),INT(A61/100000)&gt;=8),G61*K!$H$5,0),0)</f>
        <v>1136000</v>
      </c>
      <c r="K61" s="25">
        <f>ROUND(IF(OR(ISNUMBER(SEARCH("#",B61)),INT(A61/100000)=7,INT(A61/100000)=8),F61*K!$F$4+G61*K!$F$5,F61*K!$E$4+G61*K!$E$5),0)</f>
        <v>604000</v>
      </c>
      <c r="L61" s="25">
        <f>ROUND(J61-K61*0.7,0)</f>
        <v>713200</v>
      </c>
      <c r="M61" s="25">
        <f>ROUND(J61*0.3,0)</f>
        <v>340800</v>
      </c>
    </row>
    <row r="62" spans="1:13" ht="31.5" x14ac:dyDescent="0.2">
      <c r="A62" s="26">
        <v>100260</v>
      </c>
      <c r="B62" s="27" t="s">
        <v>27</v>
      </c>
      <c r="C62" s="28" t="s">
        <v>100</v>
      </c>
      <c r="D62" s="29" t="s">
        <v>29</v>
      </c>
      <c r="E62" s="30">
        <v>7</v>
      </c>
      <c r="F62" s="30">
        <v>7</v>
      </c>
      <c r="G62" s="30"/>
      <c r="H62" s="30">
        <v>4</v>
      </c>
      <c r="J62" s="25">
        <f>ROUND( IF(OR(ISNUMBER(SEARCH("#",B62)),INT(A62/100000)=7,INT(A62/100000)=8),F62*K!$D$4,F62*K!$C$4) + IF(ISNUMBER(SEARCH("#",B62)),0,G62*K!$C$5) + IF(AND(ISNUMBER(SEARCH("#",B62)),INT(A62/100000)&lt;=7),G62*K!$G$5,0) + IF(AND(ISNUMBER(SEARCH("#",B62)),INT(A62/100000)&gt;=8),G62*K!$H$5,0),0)</f>
        <v>3976000</v>
      </c>
      <c r="K62" s="25">
        <f>ROUND(IF(OR(ISNUMBER(SEARCH("#",B62)),INT(A62/100000)=7,INT(A62/100000)=8),F62*K!$F$4+G62*K!$F$5,F62*K!$E$4+G62*K!$E$5),0)</f>
        <v>2114000</v>
      </c>
      <c r="L62" s="25">
        <f>ROUND(J62-K62*0.7,0)</f>
        <v>2496200</v>
      </c>
      <c r="M62" s="25">
        <f>ROUND(J62*0.3,0)</f>
        <v>1192800</v>
      </c>
    </row>
    <row r="63" spans="1:13" ht="31.5" x14ac:dyDescent="0.2">
      <c r="A63" s="26">
        <v>100265</v>
      </c>
      <c r="B63" s="27" t="s">
        <v>27</v>
      </c>
      <c r="C63" s="28" t="s">
        <v>101</v>
      </c>
      <c r="D63" s="29" t="s">
        <v>102</v>
      </c>
      <c r="E63" s="30">
        <v>9.5</v>
      </c>
      <c r="F63" s="30">
        <v>9.5</v>
      </c>
      <c r="G63" s="30"/>
      <c r="H63" s="30">
        <v>4</v>
      </c>
      <c r="J63" s="25">
        <f>ROUND( IF(OR(ISNUMBER(SEARCH("#",B63)),INT(A63/100000)=7,INT(A63/100000)=8),F63*K!$D$4,F63*K!$C$4) + IF(ISNUMBER(SEARCH("#",B63)),0,G63*K!$C$5) + IF(AND(ISNUMBER(SEARCH("#",B63)),INT(A63/100000)&lt;=7),G63*K!$G$5,0) + IF(AND(ISNUMBER(SEARCH("#",B63)),INT(A63/100000)&gt;=8),G63*K!$H$5,0),0)</f>
        <v>5396000</v>
      </c>
      <c r="K63" s="25">
        <f>ROUND(IF(OR(ISNUMBER(SEARCH("#",B63)),INT(A63/100000)=7,INT(A63/100000)=8),F63*K!$F$4+G63*K!$F$5,F63*K!$E$4+G63*K!$E$5),0)</f>
        <v>2869000</v>
      </c>
      <c r="L63" s="25">
        <f>ROUND(J63-K63*0.7,0)</f>
        <v>3387700</v>
      </c>
      <c r="M63" s="25">
        <f>ROUND(J63*0.3,0)</f>
        <v>1618800</v>
      </c>
    </row>
    <row r="64" spans="1:13" ht="31.5" x14ac:dyDescent="0.2">
      <c r="A64" s="26">
        <v>100270</v>
      </c>
      <c r="B64" s="27" t="s">
        <v>27</v>
      </c>
      <c r="C64" s="28" t="s">
        <v>103</v>
      </c>
      <c r="D64" s="29" t="s">
        <v>29</v>
      </c>
      <c r="E64" s="30">
        <v>11.5</v>
      </c>
      <c r="F64" s="30">
        <v>11.5</v>
      </c>
      <c r="G64" s="30"/>
      <c r="H64" s="30">
        <v>5</v>
      </c>
      <c r="J64" s="25">
        <f>ROUND( IF(OR(ISNUMBER(SEARCH("#",B64)),INT(A64/100000)=7,INT(A64/100000)=8),F64*K!$D$4,F64*K!$C$4) + IF(ISNUMBER(SEARCH("#",B64)),0,G64*K!$C$5) + IF(AND(ISNUMBER(SEARCH("#",B64)),INT(A64/100000)&lt;=7),G64*K!$G$5,0) + IF(AND(ISNUMBER(SEARCH("#",B64)),INT(A64/100000)&gt;=8),G64*K!$H$5,0),0)</f>
        <v>6532000</v>
      </c>
      <c r="K64" s="25">
        <f>ROUND(IF(OR(ISNUMBER(SEARCH("#",B64)),INT(A64/100000)=7,INT(A64/100000)=8),F64*K!$F$4+G64*K!$F$5,F64*K!$E$4+G64*K!$E$5),0)</f>
        <v>3473000</v>
      </c>
      <c r="L64" s="25">
        <f>ROUND(J64-K64*0.7,0)</f>
        <v>4100900</v>
      </c>
      <c r="M64" s="25">
        <f>ROUND(J64*0.3,0)</f>
        <v>1959600</v>
      </c>
    </row>
    <row r="65" spans="1:13" ht="45" x14ac:dyDescent="0.2">
      <c r="A65" s="26">
        <v>100275</v>
      </c>
      <c r="B65" s="27" t="s">
        <v>27</v>
      </c>
      <c r="C65" s="28" t="s">
        <v>104</v>
      </c>
      <c r="D65" s="29" t="s">
        <v>105</v>
      </c>
      <c r="E65" s="30">
        <v>12.5</v>
      </c>
      <c r="F65" s="30">
        <v>12.5</v>
      </c>
      <c r="G65" s="30"/>
      <c r="H65" s="30">
        <v>4</v>
      </c>
      <c r="J65" s="25">
        <f>ROUND( IF(OR(ISNUMBER(SEARCH("#",B65)),INT(A65/100000)=7,INT(A65/100000)=8),F65*K!$D$4,F65*K!$C$4) + IF(ISNUMBER(SEARCH("#",B65)),0,G65*K!$C$5) + IF(AND(ISNUMBER(SEARCH("#",B65)),INT(A65/100000)&lt;=7),G65*K!$G$5,0) + IF(AND(ISNUMBER(SEARCH("#",B65)),INT(A65/100000)&gt;=8),G65*K!$H$5,0),0)</f>
        <v>7100000</v>
      </c>
      <c r="K65" s="25">
        <f>ROUND(IF(OR(ISNUMBER(SEARCH("#",B65)),INT(A65/100000)=7,INT(A65/100000)=8),F65*K!$F$4+G65*K!$F$5,F65*K!$E$4+G65*K!$E$5),0)</f>
        <v>3775000</v>
      </c>
      <c r="L65" s="25">
        <f>ROUND(J65-K65*0.7,0)</f>
        <v>4457500</v>
      </c>
      <c r="M65" s="25">
        <f>ROUND(J65*0.3,0)</f>
        <v>2130000</v>
      </c>
    </row>
    <row r="66" spans="1:13" ht="31.5" x14ac:dyDescent="0.2">
      <c r="A66" s="26">
        <v>100280</v>
      </c>
      <c r="B66" s="27" t="s">
        <v>43</v>
      </c>
      <c r="C66" s="28" t="s">
        <v>106</v>
      </c>
      <c r="D66" s="29" t="s">
        <v>29</v>
      </c>
      <c r="E66" s="30">
        <v>5</v>
      </c>
      <c r="F66" s="30">
        <v>5</v>
      </c>
      <c r="G66" s="30"/>
      <c r="H66" s="30">
        <v>0</v>
      </c>
      <c r="J66" s="25">
        <f>ROUND( IF(OR(ISNUMBER(SEARCH("#",B66)),INT(A66/100000)=7,INT(A66/100000)=8),F66*K!$D$4,F66*K!$C$4) + IF(ISNUMBER(SEARCH("#",B66)),0,G66*K!$C$5) + IF(AND(ISNUMBER(SEARCH("#",B66)),INT(A66/100000)&lt;=7),G66*K!$G$5,0) + IF(AND(ISNUMBER(SEARCH("#",B66)),INT(A66/100000)&gt;=8),G66*K!$H$5,0),0)</f>
        <v>2840000</v>
      </c>
      <c r="K66" s="25">
        <f>ROUND(IF(OR(ISNUMBER(SEARCH("#",B66)),INT(A66/100000)=7,INT(A66/100000)=8),F66*K!$F$4+G66*K!$F$5,F66*K!$E$4+G66*K!$E$5),0)</f>
        <v>1510000</v>
      </c>
      <c r="L66" s="25">
        <f>ROUND(J66-K66*0.7,0)</f>
        <v>1783000</v>
      </c>
      <c r="M66" s="25">
        <f>ROUND(J66*0.3,0)</f>
        <v>852000</v>
      </c>
    </row>
    <row r="67" spans="1:13" ht="31.5" x14ac:dyDescent="0.2">
      <c r="A67" s="26">
        <v>100285</v>
      </c>
      <c r="B67" s="27" t="s">
        <v>27</v>
      </c>
      <c r="C67" s="28" t="s">
        <v>107</v>
      </c>
      <c r="D67" s="29" t="s">
        <v>108</v>
      </c>
      <c r="E67" s="30">
        <v>10</v>
      </c>
      <c r="F67" s="30">
        <v>10</v>
      </c>
      <c r="G67" s="30"/>
      <c r="H67" s="30">
        <v>0</v>
      </c>
      <c r="J67" s="25">
        <f>ROUND( IF(OR(ISNUMBER(SEARCH("#",B67)),INT(A67/100000)=7,INT(A67/100000)=8),F67*K!$D$4,F67*K!$C$4) + IF(ISNUMBER(SEARCH("#",B67)),0,G67*K!$C$5) + IF(AND(ISNUMBER(SEARCH("#",B67)),INT(A67/100000)&lt;=7),G67*K!$G$5,0) + IF(AND(ISNUMBER(SEARCH("#",B67)),INT(A67/100000)&gt;=8),G67*K!$H$5,0),0)</f>
        <v>5680000</v>
      </c>
      <c r="K67" s="25">
        <f>ROUND(IF(OR(ISNUMBER(SEARCH("#",B67)),INT(A67/100000)=7,INT(A67/100000)=8),F67*K!$F$4+G67*K!$F$5,F67*K!$E$4+G67*K!$E$5),0)</f>
        <v>3020000</v>
      </c>
      <c r="L67" s="25">
        <f>ROUND(J67-K67*0.7,0)</f>
        <v>3566000</v>
      </c>
      <c r="M67" s="25">
        <f>ROUND(J67*0.3,0)</f>
        <v>1704000</v>
      </c>
    </row>
    <row r="68" spans="1:13" ht="18.75" x14ac:dyDescent="0.2">
      <c r="A68" s="32">
        <v>100290</v>
      </c>
      <c r="B68" s="27"/>
      <c r="C68" s="36" t="s">
        <v>109</v>
      </c>
      <c r="D68" s="35"/>
      <c r="E68" s="30">
        <v>30</v>
      </c>
      <c r="F68" s="30">
        <v>30</v>
      </c>
      <c r="G68" s="31"/>
      <c r="H68" s="31">
        <v>4</v>
      </c>
      <c r="J68" s="25">
        <f>ROUND( IF(OR(ISNUMBER(SEARCH("#",B68)),INT(A68/100000)=7,INT(A68/100000)=8),F68*K!$D$4,F68*K!$C$4) + IF(ISNUMBER(SEARCH("#",B68)),0,G68*K!$C$5) + IF(AND(ISNUMBER(SEARCH("#",B68)),INT(A68/100000)&lt;=7),G68*K!$G$5,0) + IF(AND(ISNUMBER(SEARCH("#",B68)),INT(A68/100000)&gt;=8),G68*K!$H$5,0),0)</f>
        <v>30330000</v>
      </c>
      <c r="K68" s="25">
        <f>ROUND(IF(OR(ISNUMBER(SEARCH("#",B68)),INT(A68/100000)=7,INT(A68/100000)=8),F68*K!$F$4+G68*K!$F$5,F68*K!$E$4+G68*K!$E$5),0)</f>
        <v>9060000</v>
      </c>
      <c r="L68" s="25">
        <f>ROUND(J68-K68*0.7,0)</f>
        <v>23988000</v>
      </c>
      <c r="M68" s="25">
        <f>ROUND(J68*0.3,0)</f>
        <v>9099000</v>
      </c>
    </row>
    <row r="69" spans="1:13" ht="33" x14ac:dyDescent="0.2">
      <c r="A69" s="32">
        <v>100295</v>
      </c>
      <c r="B69" s="27"/>
      <c r="C69" s="36" t="s">
        <v>110</v>
      </c>
      <c r="D69" s="35" t="s">
        <v>111</v>
      </c>
      <c r="E69" s="30">
        <v>35</v>
      </c>
      <c r="F69" s="30">
        <v>35</v>
      </c>
      <c r="G69" s="31"/>
      <c r="H69" s="31">
        <v>4</v>
      </c>
      <c r="J69" s="25">
        <f>ROUND( IF(OR(ISNUMBER(SEARCH("#",B69)),INT(A69/100000)=7,INT(A69/100000)=8),F69*K!$D$4,F69*K!$C$4) + IF(ISNUMBER(SEARCH("#",B69)),0,G69*K!$C$5) + IF(AND(ISNUMBER(SEARCH("#",B69)),INT(A69/100000)&lt;=7),G69*K!$G$5,0) + IF(AND(ISNUMBER(SEARCH("#",B69)),INT(A69/100000)&gt;=8),G69*K!$H$5,0),0)</f>
        <v>35385000</v>
      </c>
      <c r="K69" s="25">
        <f>ROUND(IF(OR(ISNUMBER(SEARCH("#",B69)),INT(A69/100000)=7,INT(A69/100000)=8),F69*K!$F$4+G69*K!$F$5,F69*K!$E$4+G69*K!$E$5),0)</f>
        <v>10570000</v>
      </c>
      <c r="L69" s="25">
        <f>ROUND(J69-K69*0.7,0)</f>
        <v>27986000</v>
      </c>
      <c r="M69" s="25">
        <f>ROUND(J69*0.3,0)</f>
        <v>10615500</v>
      </c>
    </row>
    <row r="70" spans="1:13" ht="33" x14ac:dyDescent="0.2">
      <c r="A70" s="32">
        <v>100300</v>
      </c>
      <c r="B70" s="27"/>
      <c r="C70" s="36" t="s">
        <v>112</v>
      </c>
      <c r="D70" s="35"/>
      <c r="E70" s="30">
        <v>48</v>
      </c>
      <c r="F70" s="30">
        <v>48</v>
      </c>
      <c r="G70" s="31"/>
      <c r="H70" s="31">
        <v>5</v>
      </c>
      <c r="J70" s="25">
        <f>ROUND( IF(OR(ISNUMBER(SEARCH("#",B70)),INT(A70/100000)=7,INT(A70/100000)=8),F70*K!$D$4,F70*K!$C$4) + IF(ISNUMBER(SEARCH("#",B70)),0,G70*K!$C$5) + IF(AND(ISNUMBER(SEARCH("#",B70)),INT(A70/100000)&lt;=7),G70*K!$G$5,0) + IF(AND(ISNUMBER(SEARCH("#",B70)),INT(A70/100000)&gt;=8),G70*K!$H$5,0),0)</f>
        <v>48528000</v>
      </c>
      <c r="K70" s="25">
        <f>ROUND(IF(OR(ISNUMBER(SEARCH("#",B70)),INT(A70/100000)=7,INT(A70/100000)=8),F70*K!$F$4+G70*K!$F$5,F70*K!$E$4+G70*K!$E$5),0)</f>
        <v>14496000</v>
      </c>
      <c r="L70" s="25">
        <f>ROUND(J70-K70*0.7,0)</f>
        <v>38380800</v>
      </c>
      <c r="M70" s="25">
        <f>ROUND(J70*0.3,0)</f>
        <v>14558400</v>
      </c>
    </row>
    <row r="71" spans="1:13" ht="32.25" x14ac:dyDescent="0.2">
      <c r="A71" s="32">
        <v>100301</v>
      </c>
      <c r="B71" s="27"/>
      <c r="C71" s="36" t="s">
        <v>113</v>
      </c>
      <c r="D71" s="35"/>
      <c r="E71" s="30">
        <v>55</v>
      </c>
      <c r="F71" s="30">
        <v>55</v>
      </c>
      <c r="G71" s="31"/>
      <c r="H71" s="37" t="s">
        <v>114</v>
      </c>
      <c r="J71" s="25">
        <f>ROUND( IF(OR(ISNUMBER(SEARCH("#",B71)),INT(A71/100000)=7,INT(A71/100000)=8),F71*K!$D$4,F71*K!$C$4) + IF(ISNUMBER(SEARCH("#",B71)),0,G71*K!$C$5) + IF(AND(ISNUMBER(SEARCH("#",B71)),INT(A71/100000)&lt;=7),G71*K!$G$5,0) + IF(AND(ISNUMBER(SEARCH("#",B71)),INT(A71/100000)&gt;=8),G71*K!$H$5,0),0)</f>
        <v>55605000</v>
      </c>
      <c r="K71" s="25">
        <f>ROUND(IF(OR(ISNUMBER(SEARCH("#",B71)),INT(A71/100000)=7,INT(A71/100000)=8),F71*K!$F$4+G71*K!$F$5,F71*K!$E$4+G71*K!$E$5),0)</f>
        <v>16610000</v>
      </c>
      <c r="L71" s="25">
        <f>ROUND(J71-K71*0.7,0)</f>
        <v>43978000</v>
      </c>
      <c r="M71" s="25">
        <f>ROUND(J71*0.3,0)</f>
        <v>16681500</v>
      </c>
    </row>
    <row r="72" spans="1:13" x14ac:dyDescent="0.2">
      <c r="A72" s="26">
        <v>100305</v>
      </c>
      <c r="B72" s="27"/>
      <c r="C72" s="28" t="s">
        <v>115</v>
      </c>
      <c r="D72" s="29"/>
      <c r="E72" s="30">
        <v>24</v>
      </c>
      <c r="F72" s="30">
        <v>24</v>
      </c>
      <c r="G72" s="30"/>
      <c r="H72" s="30" t="s">
        <v>116</v>
      </c>
      <c r="J72" s="25">
        <f>ROUND( IF(OR(ISNUMBER(SEARCH("#",B72)),INT(A72/100000)=7,INT(A72/100000)=8),F72*K!$D$4,F72*K!$C$4) + IF(ISNUMBER(SEARCH("#",B72)),0,G72*K!$C$5) + IF(AND(ISNUMBER(SEARCH("#",B72)),INT(A72/100000)&lt;=7),G72*K!$G$5,0) + IF(AND(ISNUMBER(SEARCH("#",B72)),INT(A72/100000)&gt;=8),G72*K!$H$5,0),0)</f>
        <v>24264000</v>
      </c>
      <c r="K72" s="25">
        <f>ROUND(IF(OR(ISNUMBER(SEARCH("#",B72)),INT(A72/100000)=7,INT(A72/100000)=8),F72*K!$F$4+G72*K!$F$5,F72*K!$E$4+G72*K!$E$5),0)</f>
        <v>7248000</v>
      </c>
      <c r="L72" s="25">
        <f>ROUND(J72-K72*0.7,0)</f>
        <v>19190400</v>
      </c>
      <c r="M72" s="25">
        <f>ROUND(J72*0.3,0)</f>
        <v>7279200</v>
      </c>
    </row>
    <row r="73" spans="1:13" ht="59.25" x14ac:dyDescent="0.2">
      <c r="A73" s="26">
        <v>100310</v>
      </c>
      <c r="B73" s="27"/>
      <c r="C73" s="28" t="s">
        <v>117</v>
      </c>
      <c r="D73" s="29"/>
      <c r="E73" s="30">
        <v>18</v>
      </c>
      <c r="F73" s="30">
        <v>18</v>
      </c>
      <c r="G73" s="30"/>
      <c r="H73" s="30">
        <v>0</v>
      </c>
      <c r="J73" s="25">
        <f>ROUND( IF(OR(ISNUMBER(SEARCH("#",B73)),INT(A73/100000)=7,INT(A73/100000)=8),F73*K!$D$4,F73*K!$C$4) + IF(ISNUMBER(SEARCH("#",B73)),0,G73*K!$C$5) + IF(AND(ISNUMBER(SEARCH("#",B73)),INT(A73/100000)&lt;=7),G73*K!$G$5,0) + IF(AND(ISNUMBER(SEARCH("#",B73)),INT(A73/100000)&gt;=8),G73*K!$H$5,0),0)</f>
        <v>18198000</v>
      </c>
      <c r="K73" s="25">
        <f>ROUND(IF(OR(ISNUMBER(SEARCH("#",B73)),INT(A73/100000)=7,INT(A73/100000)=8),F73*K!$F$4+G73*K!$F$5,F73*K!$E$4+G73*K!$E$5),0)</f>
        <v>5436000</v>
      </c>
      <c r="L73" s="25">
        <f>ROUND(J73-K73*0.7,0)</f>
        <v>14392800</v>
      </c>
      <c r="M73" s="25">
        <f>ROUND(J73*0.3,0)</f>
        <v>5459400</v>
      </c>
    </row>
    <row r="74" spans="1:13" ht="197.25" x14ac:dyDescent="0.2">
      <c r="A74" s="26">
        <v>100315</v>
      </c>
      <c r="B74" s="27" t="s">
        <v>118</v>
      </c>
      <c r="C74" s="28" t="s">
        <v>119</v>
      </c>
      <c r="D74" s="29" t="s">
        <v>120</v>
      </c>
      <c r="E74" s="30">
        <v>4</v>
      </c>
      <c r="F74" s="30">
        <v>4</v>
      </c>
      <c r="G74" s="30"/>
      <c r="H74" s="30">
        <v>0</v>
      </c>
      <c r="J74" s="25">
        <f>ROUND( IF(OR(ISNUMBER(SEARCH("#",B74)),INT(A74/100000)=7,INT(A74/100000)=8),F74*K!$D$4,F74*K!$C$4) + IF(ISNUMBER(SEARCH("#",B74)),0,G74*K!$C$5) + IF(AND(ISNUMBER(SEARCH("#",B74)),INT(A74/100000)&lt;=7),G74*K!$G$5,0) + IF(AND(ISNUMBER(SEARCH("#",B74)),INT(A74/100000)&gt;=8),G74*K!$H$5,0),0)</f>
        <v>4044000</v>
      </c>
      <c r="K74" s="25">
        <f>ROUND(IF(OR(ISNUMBER(SEARCH("#",B74)),INT(A74/100000)=7,INT(A74/100000)=8),F74*K!$F$4+G74*K!$F$5,F74*K!$E$4+G74*K!$E$5),0)</f>
        <v>1208000</v>
      </c>
      <c r="L74" s="25">
        <f>ROUND(J74-K74*0.7,0)</f>
        <v>3198400</v>
      </c>
      <c r="M74" s="25">
        <f>ROUND(J74*0.3,0)</f>
        <v>1213200</v>
      </c>
    </row>
    <row r="75" spans="1:13" ht="45.75" x14ac:dyDescent="0.2">
      <c r="A75" s="32">
        <v>100320</v>
      </c>
      <c r="B75" s="27"/>
      <c r="C75" s="36" t="s">
        <v>121</v>
      </c>
      <c r="D75" s="35"/>
      <c r="E75" s="30">
        <v>14</v>
      </c>
      <c r="F75" s="30">
        <v>14</v>
      </c>
      <c r="G75" s="31"/>
      <c r="H75" s="31">
        <v>0</v>
      </c>
      <c r="J75" s="25">
        <f>ROUND( IF(OR(ISNUMBER(SEARCH("#",B75)),INT(A75/100000)=7,INT(A75/100000)=8),F75*K!$D$4,F75*K!$C$4) + IF(ISNUMBER(SEARCH("#",B75)),0,G75*K!$C$5) + IF(AND(ISNUMBER(SEARCH("#",B75)),INT(A75/100000)&lt;=7),G75*K!$G$5,0) + IF(AND(ISNUMBER(SEARCH("#",B75)),INT(A75/100000)&gt;=8),G75*K!$H$5,0),0)</f>
        <v>14154000</v>
      </c>
      <c r="K75" s="25">
        <f>ROUND(IF(OR(ISNUMBER(SEARCH("#",B75)),INT(A75/100000)=7,INT(A75/100000)=8),F75*K!$F$4+G75*K!$F$5,F75*K!$E$4+G75*K!$E$5),0)</f>
        <v>4228000</v>
      </c>
      <c r="L75" s="25">
        <f>ROUND(J75-K75*0.7,0)</f>
        <v>11194400</v>
      </c>
      <c r="M75" s="25">
        <f>ROUND(J75*0.3,0)</f>
        <v>4246200</v>
      </c>
    </row>
    <row r="76" spans="1:13" ht="61.5" x14ac:dyDescent="0.2">
      <c r="A76" s="32">
        <v>100325</v>
      </c>
      <c r="B76" s="27"/>
      <c r="C76" s="36" t="s">
        <v>122</v>
      </c>
      <c r="D76" s="35" t="s">
        <v>123</v>
      </c>
      <c r="E76" s="30">
        <v>40</v>
      </c>
      <c r="F76" s="30">
        <v>40</v>
      </c>
      <c r="G76" s="31"/>
      <c r="H76" s="31" t="s">
        <v>116</v>
      </c>
      <c r="J76" s="25">
        <f>ROUND( IF(OR(ISNUMBER(SEARCH("#",B76)),INT(A76/100000)=7,INT(A76/100000)=8),F76*K!$D$4,F76*K!$C$4) + IF(ISNUMBER(SEARCH("#",B76)),0,G76*K!$C$5) + IF(AND(ISNUMBER(SEARCH("#",B76)),INT(A76/100000)&lt;=7),G76*K!$G$5,0) + IF(AND(ISNUMBER(SEARCH("#",B76)),INT(A76/100000)&gt;=8),G76*K!$H$5,0),0)</f>
        <v>40440000</v>
      </c>
      <c r="K76" s="25">
        <f>ROUND(IF(OR(ISNUMBER(SEARCH("#",B76)),INT(A76/100000)=7,INT(A76/100000)=8),F76*K!$F$4+G76*K!$F$5,F76*K!$E$4+G76*K!$E$5),0)</f>
        <v>12080000</v>
      </c>
      <c r="L76" s="25">
        <f>ROUND(J76-K76*0.7,0)</f>
        <v>31984000</v>
      </c>
      <c r="M76" s="25">
        <f>ROUND(J76*0.3,0)</f>
        <v>12132000</v>
      </c>
    </row>
    <row r="77" spans="1:13" ht="46.5" x14ac:dyDescent="0.2">
      <c r="A77" s="32">
        <v>100330</v>
      </c>
      <c r="B77" s="27" t="s">
        <v>118</v>
      </c>
      <c r="C77" s="36" t="s">
        <v>124</v>
      </c>
      <c r="D77" s="35" t="s">
        <v>125</v>
      </c>
      <c r="E77" s="30">
        <v>7</v>
      </c>
      <c r="F77" s="30">
        <v>7</v>
      </c>
      <c r="G77" s="31"/>
      <c r="H77" s="30">
        <v>0</v>
      </c>
      <c r="J77" s="25">
        <f>ROUND( IF(OR(ISNUMBER(SEARCH("#",B77)),INT(A77/100000)=7,INT(A77/100000)=8),F77*K!$D$4,F77*K!$C$4) + IF(ISNUMBER(SEARCH("#",B77)),0,G77*K!$C$5) + IF(AND(ISNUMBER(SEARCH("#",B77)),INT(A77/100000)&lt;=7),G77*K!$G$5,0) + IF(AND(ISNUMBER(SEARCH("#",B77)),INT(A77/100000)&gt;=8),G77*K!$H$5,0),0)</f>
        <v>7077000</v>
      </c>
      <c r="K77" s="25">
        <f>ROUND(IF(OR(ISNUMBER(SEARCH("#",B77)),INT(A77/100000)=7,INT(A77/100000)=8),F77*K!$F$4+G77*K!$F$5,F77*K!$E$4+G77*K!$E$5),0)</f>
        <v>2114000</v>
      </c>
      <c r="L77" s="25">
        <f>ROUND(J77-K77*0.7,0)</f>
        <v>5597200</v>
      </c>
      <c r="M77" s="25">
        <f>ROUND(J77*0.3,0)</f>
        <v>2123100</v>
      </c>
    </row>
    <row r="78" spans="1:13" ht="45.75" x14ac:dyDescent="0.2">
      <c r="A78" s="32">
        <v>100335</v>
      </c>
      <c r="B78" s="27"/>
      <c r="C78" s="36" t="s">
        <v>126</v>
      </c>
      <c r="D78" s="35"/>
      <c r="E78" s="30">
        <v>25</v>
      </c>
      <c r="F78" s="30">
        <v>25</v>
      </c>
      <c r="G78" s="31"/>
      <c r="H78" s="31">
        <v>4</v>
      </c>
      <c r="J78" s="25">
        <f>ROUND( IF(OR(ISNUMBER(SEARCH("#",B78)),INT(A78/100000)=7,INT(A78/100000)=8),F78*K!$D$4,F78*K!$C$4) + IF(ISNUMBER(SEARCH("#",B78)),0,G78*K!$C$5) + IF(AND(ISNUMBER(SEARCH("#",B78)),INT(A78/100000)&lt;=7),G78*K!$G$5,0) + IF(AND(ISNUMBER(SEARCH("#",B78)),INT(A78/100000)&gt;=8),G78*K!$H$5,0),0)</f>
        <v>25275000</v>
      </c>
      <c r="K78" s="25">
        <f>ROUND(IF(OR(ISNUMBER(SEARCH("#",B78)),INT(A78/100000)=7,INT(A78/100000)=8),F78*K!$F$4+G78*K!$F$5,F78*K!$E$4+G78*K!$E$5),0)</f>
        <v>7550000</v>
      </c>
      <c r="L78" s="25">
        <f>ROUND(J78-K78*0.7,0)</f>
        <v>19990000</v>
      </c>
      <c r="M78" s="25">
        <f>ROUND(J78*0.3,0)</f>
        <v>7582500</v>
      </c>
    </row>
    <row r="79" spans="1:13" ht="45.75" x14ac:dyDescent="0.2">
      <c r="A79" s="32">
        <v>100340</v>
      </c>
      <c r="B79" s="27" t="s">
        <v>118</v>
      </c>
      <c r="C79" s="36" t="s">
        <v>127</v>
      </c>
      <c r="D79" s="35"/>
      <c r="E79" s="30">
        <v>5</v>
      </c>
      <c r="F79" s="30">
        <v>5</v>
      </c>
      <c r="G79" s="31"/>
      <c r="H79" s="30">
        <v>0</v>
      </c>
      <c r="J79" s="25">
        <f>ROUND( IF(OR(ISNUMBER(SEARCH("#",B79)),INT(A79/100000)=7,INT(A79/100000)=8),F79*K!$D$4,F79*K!$C$4) + IF(ISNUMBER(SEARCH("#",B79)),0,G79*K!$C$5) + IF(AND(ISNUMBER(SEARCH("#",B79)),INT(A79/100000)&lt;=7),G79*K!$G$5,0) + IF(AND(ISNUMBER(SEARCH("#",B79)),INT(A79/100000)&gt;=8),G79*K!$H$5,0),0)</f>
        <v>5055000</v>
      </c>
      <c r="K79" s="25">
        <f>ROUND(IF(OR(ISNUMBER(SEARCH("#",B79)),INT(A79/100000)=7,INT(A79/100000)=8),F79*K!$F$4+G79*K!$F$5,F79*K!$E$4+G79*K!$E$5),0)</f>
        <v>1510000</v>
      </c>
      <c r="L79" s="25">
        <f>ROUND(J79-K79*0.7,0)</f>
        <v>3998000</v>
      </c>
      <c r="M79" s="25">
        <f>ROUND(J79*0.3,0)</f>
        <v>1516500</v>
      </c>
    </row>
    <row r="80" spans="1:13" ht="31.5" x14ac:dyDescent="0.2">
      <c r="A80" s="26">
        <v>100345</v>
      </c>
      <c r="B80" s="27"/>
      <c r="C80" s="28" t="s">
        <v>128</v>
      </c>
      <c r="D80" s="29" t="s">
        <v>29</v>
      </c>
      <c r="E80" s="30">
        <v>3.3</v>
      </c>
      <c r="F80" s="30">
        <v>3.3</v>
      </c>
      <c r="G80" s="30"/>
      <c r="H80" s="30">
        <v>0</v>
      </c>
      <c r="J80" s="25">
        <f>ROUND( IF(OR(ISNUMBER(SEARCH("#",B80)),INT(A80/100000)=7,INT(A80/100000)=8),F80*K!$D$4,F80*K!$C$4) + IF(ISNUMBER(SEARCH("#",B80)),0,G80*K!$C$5) + IF(AND(ISNUMBER(SEARCH("#",B80)),INT(A80/100000)&lt;=7),G80*K!$G$5,0) + IF(AND(ISNUMBER(SEARCH("#",B80)),INT(A80/100000)&gt;=8),G80*K!$H$5,0),0)</f>
        <v>3336300</v>
      </c>
      <c r="K80" s="25">
        <f>ROUND(IF(OR(ISNUMBER(SEARCH("#",B80)),INT(A80/100000)=7,INT(A80/100000)=8),F80*K!$F$4+G80*K!$F$5,F80*K!$E$4+G80*K!$E$5),0)</f>
        <v>996600</v>
      </c>
      <c r="L80" s="25">
        <f>ROUND(J80-K80*0.7,0)</f>
        <v>2638680</v>
      </c>
      <c r="M80" s="25">
        <f>ROUND(J80*0.3,0)</f>
        <v>1000890</v>
      </c>
    </row>
    <row r="81" spans="1:13" ht="31.5" x14ac:dyDescent="0.2">
      <c r="A81" s="26">
        <v>100350</v>
      </c>
      <c r="B81" s="27" t="s">
        <v>118</v>
      </c>
      <c r="C81" s="28" t="s">
        <v>129</v>
      </c>
      <c r="D81" s="29" t="s">
        <v>29</v>
      </c>
      <c r="E81" s="30">
        <v>0.7</v>
      </c>
      <c r="F81" s="30">
        <v>0.7</v>
      </c>
      <c r="G81" s="30"/>
      <c r="H81" s="30">
        <v>0</v>
      </c>
      <c r="J81" s="25">
        <f>ROUND( IF(OR(ISNUMBER(SEARCH("#",B81)),INT(A81/100000)=7,INT(A81/100000)=8),F81*K!$D$4,F81*K!$C$4) + IF(ISNUMBER(SEARCH("#",B81)),0,G81*K!$C$5) + IF(AND(ISNUMBER(SEARCH("#",B81)),INT(A81/100000)&lt;=7),G81*K!$G$5,0) + IF(AND(ISNUMBER(SEARCH("#",B81)),INT(A81/100000)&gt;=8),G81*K!$H$5,0),0)</f>
        <v>707700</v>
      </c>
      <c r="K81" s="25">
        <f>ROUND(IF(OR(ISNUMBER(SEARCH("#",B81)),INT(A81/100000)=7,INT(A81/100000)=8),F81*K!$F$4+G81*K!$F$5,F81*K!$E$4+G81*K!$E$5),0)</f>
        <v>211400</v>
      </c>
      <c r="L81" s="25">
        <f>ROUND(J81-K81*0.7,0)</f>
        <v>559720</v>
      </c>
      <c r="M81" s="25">
        <f>ROUND(J81*0.3,0)</f>
        <v>212310</v>
      </c>
    </row>
    <row r="82" spans="1:13" ht="31.5" x14ac:dyDescent="0.2">
      <c r="A82" s="26">
        <v>100355</v>
      </c>
      <c r="B82" s="27"/>
      <c r="C82" s="28" t="s">
        <v>130</v>
      </c>
      <c r="D82" s="29" t="s">
        <v>29</v>
      </c>
      <c r="E82" s="30">
        <v>8</v>
      </c>
      <c r="F82" s="30">
        <v>8</v>
      </c>
      <c r="G82" s="30"/>
      <c r="H82" s="30">
        <v>0</v>
      </c>
      <c r="J82" s="25">
        <f>ROUND( IF(OR(ISNUMBER(SEARCH("#",B82)),INT(A82/100000)=7,INT(A82/100000)=8),F82*K!$D$4,F82*K!$C$4) + IF(ISNUMBER(SEARCH("#",B82)),0,G82*K!$C$5) + IF(AND(ISNUMBER(SEARCH("#",B82)),INT(A82/100000)&lt;=7),G82*K!$G$5,0) + IF(AND(ISNUMBER(SEARCH("#",B82)),INT(A82/100000)&gt;=8),G82*K!$H$5,0),0)</f>
        <v>8088000</v>
      </c>
      <c r="K82" s="25">
        <f>ROUND(IF(OR(ISNUMBER(SEARCH("#",B82)),INT(A82/100000)=7,INT(A82/100000)=8),F82*K!$F$4+G82*K!$F$5,F82*K!$E$4+G82*K!$E$5),0)</f>
        <v>2416000</v>
      </c>
      <c r="L82" s="25">
        <f>ROUND(J82-K82*0.7,0)</f>
        <v>6396800</v>
      </c>
      <c r="M82" s="25">
        <f>ROUND(J82*0.3,0)</f>
        <v>2426400</v>
      </c>
    </row>
    <row r="83" spans="1:13" ht="31.5" x14ac:dyDescent="0.2">
      <c r="A83" s="26">
        <v>100360</v>
      </c>
      <c r="B83" s="27" t="s">
        <v>118</v>
      </c>
      <c r="C83" s="28" t="s">
        <v>131</v>
      </c>
      <c r="D83" s="29" t="s">
        <v>29</v>
      </c>
      <c r="E83" s="30">
        <v>3</v>
      </c>
      <c r="F83" s="30">
        <v>3</v>
      </c>
      <c r="G83" s="30"/>
      <c r="H83" s="30">
        <v>0</v>
      </c>
      <c r="J83" s="25">
        <f>ROUND( IF(OR(ISNUMBER(SEARCH("#",B83)),INT(A83/100000)=7,INT(A83/100000)=8),F83*K!$D$4,F83*K!$C$4) + IF(ISNUMBER(SEARCH("#",B83)),0,G83*K!$C$5) + IF(AND(ISNUMBER(SEARCH("#",B83)),INT(A83/100000)&lt;=7),G83*K!$G$5,0) + IF(AND(ISNUMBER(SEARCH("#",B83)),INT(A83/100000)&gt;=8),G83*K!$H$5,0),0)</f>
        <v>3033000</v>
      </c>
      <c r="K83" s="25">
        <f>ROUND(IF(OR(ISNUMBER(SEARCH("#",B83)),INT(A83/100000)=7,INT(A83/100000)=8),F83*K!$F$4+G83*K!$F$5,F83*K!$E$4+G83*K!$E$5),0)</f>
        <v>906000</v>
      </c>
      <c r="L83" s="25">
        <f>ROUND(J83-K83*0.7,0)</f>
        <v>2398800</v>
      </c>
      <c r="M83" s="25">
        <f>ROUND(J83*0.3,0)</f>
        <v>909900</v>
      </c>
    </row>
    <row r="84" spans="1:13" ht="46.5" x14ac:dyDescent="0.2">
      <c r="A84" s="32">
        <v>100365</v>
      </c>
      <c r="B84" s="27"/>
      <c r="C84" s="36" t="s">
        <v>132</v>
      </c>
      <c r="D84" s="35" t="s">
        <v>125</v>
      </c>
      <c r="E84" s="30">
        <v>8</v>
      </c>
      <c r="F84" s="30">
        <v>8</v>
      </c>
      <c r="G84" s="31"/>
      <c r="H84" s="31" t="s">
        <v>116</v>
      </c>
      <c r="J84" s="25">
        <f>ROUND( IF(OR(ISNUMBER(SEARCH("#",B84)),INT(A84/100000)=7,INT(A84/100000)=8),F84*K!$D$4,F84*K!$C$4) + IF(ISNUMBER(SEARCH("#",B84)),0,G84*K!$C$5) + IF(AND(ISNUMBER(SEARCH("#",B84)),INT(A84/100000)&lt;=7),G84*K!$G$5,0) + IF(AND(ISNUMBER(SEARCH("#",B84)),INT(A84/100000)&gt;=8),G84*K!$H$5,0),0)</f>
        <v>8088000</v>
      </c>
      <c r="K84" s="25">
        <f>ROUND(IF(OR(ISNUMBER(SEARCH("#",B84)),INT(A84/100000)=7,INT(A84/100000)=8),F84*K!$F$4+G84*K!$F$5,F84*K!$E$4+G84*K!$E$5),0)</f>
        <v>2416000</v>
      </c>
      <c r="L84" s="25">
        <f>ROUND(J84-K84*0.7,0)</f>
        <v>6396800</v>
      </c>
      <c r="M84" s="25">
        <f>ROUND(J84*0.3,0)</f>
        <v>2426400</v>
      </c>
    </row>
    <row r="85" spans="1:13" ht="45" x14ac:dyDescent="0.2">
      <c r="A85" s="26">
        <v>100370</v>
      </c>
      <c r="B85" s="27" t="s">
        <v>118</v>
      </c>
      <c r="C85" s="28" t="s">
        <v>133</v>
      </c>
      <c r="D85" s="29"/>
      <c r="E85" s="30">
        <v>3</v>
      </c>
      <c r="F85" s="30">
        <v>3</v>
      </c>
      <c r="G85" s="30"/>
      <c r="H85" s="30">
        <v>0</v>
      </c>
      <c r="J85" s="25">
        <f>ROUND( IF(OR(ISNUMBER(SEARCH("#",B85)),INT(A85/100000)=7,INT(A85/100000)=8),F85*K!$D$4,F85*K!$C$4) + IF(ISNUMBER(SEARCH("#",B85)),0,G85*K!$C$5) + IF(AND(ISNUMBER(SEARCH("#",B85)),INT(A85/100000)&lt;=7),G85*K!$G$5,0) + IF(AND(ISNUMBER(SEARCH("#",B85)),INT(A85/100000)&gt;=8),G85*K!$H$5,0),0)</f>
        <v>3033000</v>
      </c>
      <c r="K85" s="25">
        <f>ROUND(IF(OR(ISNUMBER(SEARCH("#",B85)),INT(A85/100000)=7,INT(A85/100000)=8),F85*K!$F$4+G85*K!$F$5,F85*K!$E$4+G85*K!$E$5),0)</f>
        <v>906000</v>
      </c>
      <c r="L85" s="25">
        <f>ROUND(J85-K85*0.7,0)</f>
        <v>2398800</v>
      </c>
      <c r="M85" s="25">
        <f>ROUND(J85*0.3,0)</f>
        <v>909900</v>
      </c>
    </row>
    <row r="86" spans="1:13" ht="48" x14ac:dyDescent="0.2">
      <c r="A86" s="32">
        <v>100372</v>
      </c>
      <c r="B86" s="27"/>
      <c r="C86" s="36" t="s">
        <v>134</v>
      </c>
      <c r="D86" s="35" t="s">
        <v>135</v>
      </c>
      <c r="E86" s="30">
        <v>60</v>
      </c>
      <c r="F86" s="30">
        <v>60</v>
      </c>
      <c r="G86" s="31"/>
      <c r="H86" s="31">
        <v>4</v>
      </c>
      <c r="J86" s="25">
        <f>ROUND( IF(OR(ISNUMBER(SEARCH("#",B86)),INT(A86/100000)=7,INT(A86/100000)=8),F86*K!$D$4,F86*K!$C$4) + IF(ISNUMBER(SEARCH("#",B86)),0,G86*K!$C$5) + IF(AND(ISNUMBER(SEARCH("#",B86)),INT(A86/100000)&lt;=7),G86*K!$G$5,0) + IF(AND(ISNUMBER(SEARCH("#",B86)),INT(A86/100000)&gt;=8),G86*K!$H$5,0),0)</f>
        <v>60660000</v>
      </c>
      <c r="K86" s="25">
        <f>ROUND(IF(OR(ISNUMBER(SEARCH("#",B86)),INT(A86/100000)=7,INT(A86/100000)=8),F86*K!$F$4+G86*K!$F$5,F86*K!$E$4+G86*K!$E$5),0)</f>
        <v>18120000</v>
      </c>
      <c r="L86" s="25">
        <f>ROUND(J86-K86*0.7,0)</f>
        <v>47976000</v>
      </c>
      <c r="M86" s="25">
        <f>ROUND(J86*0.3,0)</f>
        <v>18198000</v>
      </c>
    </row>
    <row r="87" spans="1:13" ht="46.5" x14ac:dyDescent="0.2">
      <c r="A87" s="32">
        <v>100373</v>
      </c>
      <c r="B87" s="27" t="s">
        <v>118</v>
      </c>
      <c r="C87" s="36" t="s">
        <v>136</v>
      </c>
      <c r="D87" s="35" t="s">
        <v>125</v>
      </c>
      <c r="E87" s="30">
        <v>11</v>
      </c>
      <c r="F87" s="30">
        <v>11</v>
      </c>
      <c r="G87" s="31"/>
      <c r="H87" s="30">
        <v>0</v>
      </c>
      <c r="J87" s="25">
        <f>ROUND( IF(OR(ISNUMBER(SEARCH("#",B87)),INT(A87/100000)=7,INT(A87/100000)=8),F87*K!$D$4,F87*K!$C$4) + IF(ISNUMBER(SEARCH("#",B87)),0,G87*K!$C$5) + IF(AND(ISNUMBER(SEARCH("#",B87)),INT(A87/100000)&lt;=7),G87*K!$G$5,0) + IF(AND(ISNUMBER(SEARCH("#",B87)),INT(A87/100000)&gt;=8),G87*K!$H$5,0),0)</f>
        <v>11121000</v>
      </c>
      <c r="K87" s="25">
        <f>ROUND(IF(OR(ISNUMBER(SEARCH("#",B87)),INT(A87/100000)=7,INT(A87/100000)=8),F87*K!$F$4+G87*K!$F$5,F87*K!$E$4+G87*K!$E$5),0)</f>
        <v>3322000</v>
      </c>
      <c r="L87" s="25">
        <f>ROUND(J87-K87*0.7,0)</f>
        <v>8795600</v>
      </c>
      <c r="M87" s="25">
        <f>ROUND(J87*0.3,0)</f>
        <v>3336300</v>
      </c>
    </row>
    <row r="88" spans="1:13" ht="29.25" x14ac:dyDescent="0.2">
      <c r="A88" s="32">
        <v>100374</v>
      </c>
      <c r="B88" s="27" t="s">
        <v>118</v>
      </c>
      <c r="C88" s="36" t="s">
        <v>137</v>
      </c>
      <c r="D88" s="35"/>
      <c r="E88" s="30">
        <v>3</v>
      </c>
      <c r="F88" s="30">
        <v>3</v>
      </c>
      <c r="G88" s="31"/>
      <c r="H88" s="30">
        <v>0</v>
      </c>
      <c r="J88" s="25">
        <f>ROUND( IF(OR(ISNUMBER(SEARCH("#",B88)),INT(A88/100000)=7,INT(A88/100000)=8),F88*K!$D$4,F88*K!$C$4) + IF(ISNUMBER(SEARCH("#",B88)),0,G88*K!$C$5) + IF(AND(ISNUMBER(SEARCH("#",B88)),INT(A88/100000)&lt;=7),G88*K!$G$5,0) + IF(AND(ISNUMBER(SEARCH("#",B88)),INT(A88/100000)&gt;=8),G88*K!$H$5,0),0)</f>
        <v>3033000</v>
      </c>
      <c r="K88" s="25">
        <f>ROUND(IF(OR(ISNUMBER(SEARCH("#",B88)),INT(A88/100000)=7,INT(A88/100000)=8),F88*K!$F$4+G88*K!$F$5,F88*K!$E$4+G88*K!$E$5),0)</f>
        <v>906000</v>
      </c>
      <c r="L88" s="25">
        <f>ROUND(J88-K88*0.7,0)</f>
        <v>2398800</v>
      </c>
      <c r="M88" s="25">
        <f>ROUND(J88*0.3,0)</f>
        <v>909900</v>
      </c>
    </row>
    <row r="89" spans="1:13" ht="17.25" x14ac:dyDescent="0.2">
      <c r="A89" s="26">
        <v>100375</v>
      </c>
      <c r="B89" s="27"/>
      <c r="C89" s="28" t="s">
        <v>138</v>
      </c>
      <c r="D89" s="29"/>
      <c r="E89" s="30">
        <v>32</v>
      </c>
      <c r="F89" s="30">
        <v>32</v>
      </c>
      <c r="G89" s="30"/>
      <c r="H89" s="30">
        <v>4</v>
      </c>
      <c r="J89" s="25">
        <f>ROUND( IF(OR(ISNUMBER(SEARCH("#",B89)),INT(A89/100000)=7,INT(A89/100000)=8),F89*K!$D$4,F89*K!$C$4) + IF(ISNUMBER(SEARCH("#",B89)),0,G89*K!$C$5) + IF(AND(ISNUMBER(SEARCH("#",B89)),INT(A89/100000)&lt;=7),G89*K!$G$5,0) + IF(AND(ISNUMBER(SEARCH("#",B89)),INT(A89/100000)&gt;=8),G89*K!$H$5,0),0)</f>
        <v>32352000</v>
      </c>
      <c r="K89" s="25">
        <f>ROUND(IF(OR(ISNUMBER(SEARCH("#",B89)),INT(A89/100000)=7,INT(A89/100000)=8),F89*K!$F$4+G89*K!$F$5,F89*K!$E$4+G89*K!$E$5),0)</f>
        <v>9664000</v>
      </c>
      <c r="L89" s="25">
        <f>ROUND(J89-K89*0.7,0)</f>
        <v>25587200</v>
      </c>
      <c r="M89" s="25">
        <f>ROUND(J89*0.3,0)</f>
        <v>9705600</v>
      </c>
    </row>
    <row r="90" spans="1:13" ht="72.75" x14ac:dyDescent="0.2">
      <c r="A90" s="26">
        <v>100380</v>
      </c>
      <c r="B90" s="27"/>
      <c r="C90" s="28" t="s">
        <v>139</v>
      </c>
      <c r="D90" s="29" t="s">
        <v>140</v>
      </c>
      <c r="E90" s="30">
        <v>12</v>
      </c>
      <c r="F90" s="30">
        <v>12</v>
      </c>
      <c r="G90" s="30"/>
      <c r="H90" s="30">
        <v>4</v>
      </c>
      <c r="J90" s="25">
        <f>ROUND( IF(OR(ISNUMBER(SEARCH("#",B90)),INT(A90/100000)=7,INT(A90/100000)=8),F90*K!$D$4,F90*K!$C$4) + IF(ISNUMBER(SEARCH("#",B90)),0,G90*K!$C$5) + IF(AND(ISNUMBER(SEARCH("#",B90)),INT(A90/100000)&lt;=7),G90*K!$G$5,0) + IF(AND(ISNUMBER(SEARCH("#",B90)),INT(A90/100000)&gt;=8),G90*K!$H$5,0),0)</f>
        <v>12132000</v>
      </c>
      <c r="K90" s="25">
        <f>ROUND(IF(OR(ISNUMBER(SEARCH("#",B90)),INT(A90/100000)=7,INT(A90/100000)=8),F90*K!$F$4+G90*K!$F$5,F90*K!$E$4+G90*K!$E$5),0)</f>
        <v>3624000</v>
      </c>
      <c r="L90" s="25">
        <f>ROUND(J90-K90*0.7,0)</f>
        <v>9595200</v>
      </c>
      <c r="M90" s="25">
        <f>ROUND(J90*0.3,0)</f>
        <v>3639600</v>
      </c>
    </row>
    <row r="91" spans="1:13" ht="46.5" x14ac:dyDescent="0.2">
      <c r="A91" s="32">
        <v>100385</v>
      </c>
      <c r="B91" s="27"/>
      <c r="C91" s="36" t="s">
        <v>141</v>
      </c>
      <c r="D91" s="35" t="s">
        <v>142</v>
      </c>
      <c r="E91" s="30">
        <v>65</v>
      </c>
      <c r="F91" s="30">
        <v>65</v>
      </c>
      <c r="G91" s="31"/>
      <c r="H91" s="31">
        <v>4</v>
      </c>
      <c r="J91" s="25">
        <f>ROUND( IF(OR(ISNUMBER(SEARCH("#",B91)),INT(A91/100000)=7,INT(A91/100000)=8),F91*K!$D$4,F91*K!$C$4) + IF(ISNUMBER(SEARCH("#",B91)),0,G91*K!$C$5) + IF(AND(ISNUMBER(SEARCH("#",B91)),INT(A91/100000)&lt;=7),G91*K!$G$5,0) + IF(AND(ISNUMBER(SEARCH("#",B91)),INT(A91/100000)&gt;=8),G91*K!$H$5,0),0)</f>
        <v>65715000</v>
      </c>
      <c r="K91" s="25">
        <f>ROUND(IF(OR(ISNUMBER(SEARCH("#",B91)),INT(A91/100000)=7,INT(A91/100000)=8),F91*K!$F$4+G91*K!$F$5,F91*K!$E$4+G91*K!$E$5),0)</f>
        <v>19630000</v>
      </c>
      <c r="L91" s="25">
        <f>ROUND(J91-K91*0.7,0)</f>
        <v>51974000</v>
      </c>
      <c r="M91" s="25">
        <f>ROUND(J91*0.3,0)</f>
        <v>19714500</v>
      </c>
    </row>
    <row r="92" spans="1:13" x14ac:dyDescent="0.2">
      <c r="A92" s="32">
        <v>100390</v>
      </c>
      <c r="B92" s="27"/>
      <c r="C92" s="36" t="s">
        <v>143</v>
      </c>
      <c r="D92" s="35"/>
      <c r="E92" s="30">
        <v>40</v>
      </c>
      <c r="F92" s="30">
        <v>40</v>
      </c>
      <c r="G92" s="31"/>
      <c r="H92" s="31">
        <v>4</v>
      </c>
      <c r="J92" s="25">
        <f>ROUND( IF(OR(ISNUMBER(SEARCH("#",B92)),INT(A92/100000)=7,INT(A92/100000)=8),F92*K!$D$4,F92*K!$C$4) + IF(ISNUMBER(SEARCH("#",B92)),0,G92*K!$C$5) + IF(AND(ISNUMBER(SEARCH("#",B92)),INT(A92/100000)&lt;=7),G92*K!$G$5,0) + IF(AND(ISNUMBER(SEARCH("#",B92)),INT(A92/100000)&gt;=8),G92*K!$H$5,0),0)</f>
        <v>40440000</v>
      </c>
      <c r="K92" s="25">
        <f>ROUND(IF(OR(ISNUMBER(SEARCH("#",B92)),INT(A92/100000)=7,INT(A92/100000)=8),F92*K!$F$4+G92*K!$F$5,F92*K!$E$4+G92*K!$E$5),0)</f>
        <v>12080000</v>
      </c>
      <c r="L92" s="25">
        <f>ROUND(J92-K92*0.7,0)</f>
        <v>31984000</v>
      </c>
      <c r="M92" s="25">
        <f>ROUND(J92*0.3,0)</f>
        <v>12132000</v>
      </c>
    </row>
    <row r="93" spans="1:13" ht="29.25" x14ac:dyDescent="0.2">
      <c r="A93" s="32">
        <v>100395</v>
      </c>
      <c r="B93" s="27"/>
      <c r="C93" s="36" t="s">
        <v>144</v>
      </c>
      <c r="D93" s="35"/>
      <c r="E93" s="30">
        <v>160</v>
      </c>
      <c r="F93" s="30">
        <v>160</v>
      </c>
      <c r="G93" s="31"/>
      <c r="H93" s="38">
        <v>5</v>
      </c>
      <c r="J93" s="25">
        <f>ROUND( IF(OR(ISNUMBER(SEARCH("#",B93)),INT(A93/100000)=7,INT(A93/100000)=8),F93*K!$D$4,F93*K!$C$4) + IF(ISNUMBER(SEARCH("#",B93)),0,G93*K!$C$5) + IF(AND(ISNUMBER(SEARCH("#",B93)),INT(A93/100000)&lt;=7),G93*K!$G$5,0) + IF(AND(ISNUMBER(SEARCH("#",B93)),INT(A93/100000)&gt;=8),G93*K!$H$5,0),0)</f>
        <v>161760000</v>
      </c>
      <c r="K93" s="25">
        <f>ROUND(IF(OR(ISNUMBER(SEARCH("#",B93)),INT(A93/100000)=7,INT(A93/100000)=8),F93*K!$F$4+G93*K!$F$5,F93*K!$E$4+G93*K!$E$5),0)</f>
        <v>48320000</v>
      </c>
      <c r="L93" s="25">
        <f>ROUND(J93-K93*0.7,0)</f>
        <v>127936000</v>
      </c>
      <c r="M93" s="25">
        <f>ROUND(J93*0.3,0)</f>
        <v>48528000</v>
      </c>
    </row>
    <row r="94" spans="1:13" ht="32.25" x14ac:dyDescent="0.2">
      <c r="A94" s="32">
        <v>100400</v>
      </c>
      <c r="B94" s="27"/>
      <c r="C94" s="36" t="s">
        <v>145</v>
      </c>
      <c r="D94" s="35"/>
      <c r="E94" s="30">
        <v>35</v>
      </c>
      <c r="F94" s="30">
        <v>35</v>
      </c>
      <c r="G94" s="31"/>
      <c r="H94" s="31">
        <v>4</v>
      </c>
      <c r="J94" s="25">
        <f>ROUND( IF(OR(ISNUMBER(SEARCH("#",B94)),INT(A94/100000)=7,INT(A94/100000)=8),F94*K!$D$4,F94*K!$C$4) + IF(ISNUMBER(SEARCH("#",B94)),0,G94*K!$C$5) + IF(AND(ISNUMBER(SEARCH("#",B94)),INT(A94/100000)&lt;=7),G94*K!$G$5,0) + IF(AND(ISNUMBER(SEARCH("#",B94)),INT(A94/100000)&gt;=8),G94*K!$H$5,0),0)</f>
        <v>35385000</v>
      </c>
      <c r="K94" s="25">
        <f>ROUND(IF(OR(ISNUMBER(SEARCH("#",B94)),INT(A94/100000)=7,INT(A94/100000)=8),F94*K!$F$4+G94*K!$F$5,F94*K!$E$4+G94*K!$E$5),0)</f>
        <v>10570000</v>
      </c>
      <c r="L94" s="25">
        <f>ROUND(J94-K94*0.7,0)</f>
        <v>27986000</v>
      </c>
      <c r="M94" s="25">
        <f>ROUND(J94*0.3,0)</f>
        <v>10615500</v>
      </c>
    </row>
    <row r="95" spans="1:13" ht="17.25" x14ac:dyDescent="0.2">
      <c r="A95" s="26">
        <v>100405</v>
      </c>
      <c r="B95" s="27"/>
      <c r="C95" s="28" t="s">
        <v>146</v>
      </c>
      <c r="D95" s="29"/>
      <c r="E95" s="30">
        <v>25</v>
      </c>
      <c r="F95" s="30">
        <v>25</v>
      </c>
      <c r="G95" s="30"/>
      <c r="H95" s="30">
        <v>4</v>
      </c>
      <c r="J95" s="25">
        <f>ROUND( IF(OR(ISNUMBER(SEARCH("#",B95)),INT(A95/100000)=7,INT(A95/100000)=8),F95*K!$D$4,F95*K!$C$4) + IF(ISNUMBER(SEARCH("#",B95)),0,G95*K!$C$5) + IF(AND(ISNUMBER(SEARCH("#",B95)),INT(A95/100000)&lt;=7),G95*K!$G$5,0) + IF(AND(ISNUMBER(SEARCH("#",B95)),INT(A95/100000)&gt;=8),G95*K!$H$5,0),0)</f>
        <v>25275000</v>
      </c>
      <c r="K95" s="25">
        <f>ROUND(IF(OR(ISNUMBER(SEARCH("#",B95)),INT(A95/100000)=7,INT(A95/100000)=8),F95*K!$F$4+G95*K!$F$5,F95*K!$E$4+G95*K!$E$5),0)</f>
        <v>7550000</v>
      </c>
      <c r="L95" s="25">
        <f>ROUND(J95-K95*0.7,0)</f>
        <v>19990000</v>
      </c>
      <c r="M95" s="25">
        <f>ROUND(J95*0.3,0)</f>
        <v>7582500</v>
      </c>
    </row>
    <row r="96" spans="1:13" ht="31.5" x14ac:dyDescent="0.2">
      <c r="A96" s="26">
        <v>100410</v>
      </c>
      <c r="B96" s="27" t="s">
        <v>30</v>
      </c>
      <c r="C96" s="28" t="s">
        <v>147</v>
      </c>
      <c r="D96" s="29"/>
      <c r="E96" s="30">
        <v>25</v>
      </c>
      <c r="F96" s="30">
        <v>25</v>
      </c>
      <c r="G96" s="30"/>
      <c r="H96" s="30">
        <v>4</v>
      </c>
      <c r="J96" s="25">
        <f>ROUND( IF(OR(ISNUMBER(SEARCH("#",B96)),INT(A96/100000)=7,INT(A96/100000)=8),F96*K!$D$4,F96*K!$C$4) + IF(ISNUMBER(SEARCH("#",B96)),0,G96*K!$C$5) + IF(AND(ISNUMBER(SEARCH("#",B96)),INT(A96/100000)&lt;=7),G96*K!$G$5,0) + IF(AND(ISNUMBER(SEARCH("#",B96)),INT(A96/100000)&gt;=8),G96*K!$H$5,0),0)</f>
        <v>14200000</v>
      </c>
      <c r="K96" s="25">
        <f>ROUND(IF(OR(ISNUMBER(SEARCH("#",B96)),INT(A96/100000)=7,INT(A96/100000)=8),F96*K!$F$4+G96*K!$F$5,F96*K!$E$4+G96*K!$E$5),0)</f>
        <v>7550000</v>
      </c>
      <c r="L96" s="25">
        <f>ROUND(J96-K96*0.7,0)</f>
        <v>8915000</v>
      </c>
      <c r="M96" s="25">
        <f>ROUND(J96*0.3,0)</f>
        <v>4260000</v>
      </c>
    </row>
    <row r="97" spans="1:13" ht="31.5" x14ac:dyDescent="0.2">
      <c r="A97" s="26">
        <v>100415</v>
      </c>
      <c r="B97" s="27" t="s">
        <v>148</v>
      </c>
      <c r="C97" s="28" t="s">
        <v>149</v>
      </c>
      <c r="D97" s="29"/>
      <c r="E97" s="30">
        <v>12</v>
      </c>
      <c r="F97" s="30">
        <v>12</v>
      </c>
      <c r="G97" s="30"/>
      <c r="H97" s="30">
        <v>4</v>
      </c>
      <c r="J97" s="25">
        <f>ROUND( IF(OR(ISNUMBER(SEARCH("#",B97)),INT(A97/100000)=7,INT(A97/100000)=8),F97*K!$D$4,F97*K!$C$4) + IF(ISNUMBER(SEARCH("#",B97)),0,G97*K!$C$5) + IF(AND(ISNUMBER(SEARCH("#",B97)),INT(A97/100000)&lt;=7),G97*K!$G$5,0) + IF(AND(ISNUMBER(SEARCH("#",B97)),INT(A97/100000)&gt;=8),G97*K!$H$5,0),0)</f>
        <v>6816000</v>
      </c>
      <c r="K97" s="25">
        <f>ROUND(IF(OR(ISNUMBER(SEARCH("#",B97)),INT(A97/100000)=7,INT(A97/100000)=8),F97*K!$F$4+G97*K!$F$5,F97*K!$E$4+G97*K!$E$5),0)</f>
        <v>3624000</v>
      </c>
      <c r="L97" s="25">
        <f>ROUND(J97-K97*0.7,0)</f>
        <v>4279200</v>
      </c>
      <c r="M97" s="25">
        <f>ROUND(J97*0.3,0)</f>
        <v>2044800</v>
      </c>
    </row>
    <row r="98" spans="1:13" ht="18.75" x14ac:dyDescent="0.2">
      <c r="A98" s="32">
        <v>100416</v>
      </c>
      <c r="B98" s="27" t="s">
        <v>30</v>
      </c>
      <c r="C98" s="36" t="s">
        <v>150</v>
      </c>
      <c r="D98" s="35"/>
      <c r="E98" s="30">
        <v>30</v>
      </c>
      <c r="F98" s="30">
        <v>30</v>
      </c>
      <c r="G98" s="31"/>
      <c r="H98" s="30">
        <v>0</v>
      </c>
      <c r="J98" s="25">
        <f>ROUND( IF(OR(ISNUMBER(SEARCH("#",B98)),INT(A98/100000)=7,INT(A98/100000)=8),F98*K!$D$4,F98*K!$C$4) + IF(ISNUMBER(SEARCH("#",B98)),0,G98*K!$C$5) + IF(AND(ISNUMBER(SEARCH("#",B98)),INT(A98/100000)&lt;=7),G98*K!$G$5,0) + IF(AND(ISNUMBER(SEARCH("#",B98)),INT(A98/100000)&gt;=8),G98*K!$H$5,0),0)</f>
        <v>17040000</v>
      </c>
      <c r="K98" s="25">
        <f>ROUND(IF(OR(ISNUMBER(SEARCH("#",B98)),INT(A98/100000)=7,INT(A98/100000)=8),F98*K!$F$4+G98*K!$F$5,F98*K!$E$4+G98*K!$E$5),0)</f>
        <v>9060000</v>
      </c>
      <c r="L98" s="25">
        <f>ROUND(J98-K98*0.7,0)</f>
        <v>10698000</v>
      </c>
      <c r="M98" s="25">
        <f>ROUND(J98*0.3,0)</f>
        <v>5112000</v>
      </c>
    </row>
    <row r="99" spans="1:13" ht="31.5" x14ac:dyDescent="0.2">
      <c r="A99" s="26">
        <v>100420</v>
      </c>
      <c r="B99" s="27" t="s">
        <v>30</v>
      </c>
      <c r="C99" s="28" t="s">
        <v>151</v>
      </c>
      <c r="D99" s="29" t="s">
        <v>152</v>
      </c>
      <c r="E99" s="30">
        <v>30</v>
      </c>
      <c r="F99" s="30">
        <v>30</v>
      </c>
      <c r="G99" s="30"/>
      <c r="H99" s="30">
        <v>5</v>
      </c>
      <c r="J99" s="25">
        <f>ROUND( IF(OR(ISNUMBER(SEARCH("#",B99)),INT(A99/100000)=7,INT(A99/100000)=8),F99*K!$D$4,F99*K!$C$4) + IF(ISNUMBER(SEARCH("#",B99)),0,G99*K!$C$5) + IF(AND(ISNUMBER(SEARCH("#",B99)),INT(A99/100000)&lt;=7),G99*K!$G$5,0) + IF(AND(ISNUMBER(SEARCH("#",B99)),INT(A99/100000)&gt;=8),G99*K!$H$5,0),0)</f>
        <v>17040000</v>
      </c>
      <c r="K99" s="25">
        <f>ROUND(IF(OR(ISNUMBER(SEARCH("#",B99)),INT(A99/100000)=7,INT(A99/100000)=8),F99*K!$F$4+G99*K!$F$5,F99*K!$E$4+G99*K!$E$5),0)</f>
        <v>9060000</v>
      </c>
      <c r="L99" s="25">
        <f>ROUND(J99-K99*0.7,0)</f>
        <v>10698000</v>
      </c>
      <c r="M99" s="25">
        <f>ROUND(J99*0.3,0)</f>
        <v>5112000</v>
      </c>
    </row>
    <row r="100" spans="1:13" ht="31.5" x14ac:dyDescent="0.2">
      <c r="A100" s="26">
        <v>100425</v>
      </c>
      <c r="B100" s="27" t="s">
        <v>30</v>
      </c>
      <c r="C100" s="28" t="s">
        <v>153</v>
      </c>
      <c r="D100" s="29" t="s">
        <v>152</v>
      </c>
      <c r="E100" s="30">
        <v>12</v>
      </c>
      <c r="F100" s="30">
        <v>12</v>
      </c>
      <c r="G100" s="30"/>
      <c r="H100" s="30">
        <v>4</v>
      </c>
      <c r="J100" s="25">
        <f>ROUND( IF(OR(ISNUMBER(SEARCH("#",B100)),INT(A100/100000)=7,INT(A100/100000)=8),F100*K!$D$4,F100*K!$C$4) + IF(ISNUMBER(SEARCH("#",B100)),0,G100*K!$C$5) + IF(AND(ISNUMBER(SEARCH("#",B100)),INT(A100/100000)&lt;=7),G100*K!$G$5,0) + IF(AND(ISNUMBER(SEARCH("#",B100)),INT(A100/100000)&gt;=8),G100*K!$H$5,0),0)</f>
        <v>6816000</v>
      </c>
      <c r="K100" s="25">
        <f>ROUND(IF(OR(ISNUMBER(SEARCH("#",B100)),INT(A100/100000)=7,INT(A100/100000)=8),F100*K!$F$4+G100*K!$F$5,F100*K!$E$4+G100*K!$E$5),0)</f>
        <v>3624000</v>
      </c>
      <c r="L100" s="25">
        <f>ROUND(J100-K100*0.7,0)</f>
        <v>4279200</v>
      </c>
      <c r="M100" s="25">
        <f>ROUND(J100*0.3,0)</f>
        <v>2044800</v>
      </c>
    </row>
    <row r="101" spans="1:13" ht="17.25" x14ac:dyDescent="0.2">
      <c r="A101" s="26">
        <v>100430</v>
      </c>
      <c r="B101" s="27" t="s">
        <v>30</v>
      </c>
      <c r="C101" s="28" t="s">
        <v>154</v>
      </c>
      <c r="D101" s="29"/>
      <c r="E101" s="30">
        <v>10</v>
      </c>
      <c r="F101" s="30">
        <v>10</v>
      </c>
      <c r="G101" s="30"/>
      <c r="H101" s="30">
        <v>0</v>
      </c>
      <c r="J101" s="25">
        <f>ROUND( IF(OR(ISNUMBER(SEARCH("#",B101)),INT(A101/100000)=7,INT(A101/100000)=8),F101*K!$D$4,F101*K!$C$4) + IF(ISNUMBER(SEARCH("#",B101)),0,G101*K!$C$5) + IF(AND(ISNUMBER(SEARCH("#",B101)),INT(A101/100000)&lt;=7),G101*K!$G$5,0) + IF(AND(ISNUMBER(SEARCH("#",B101)),INT(A101/100000)&gt;=8),G101*K!$H$5,0),0)</f>
        <v>5680000</v>
      </c>
      <c r="K101" s="25">
        <f>ROUND(IF(OR(ISNUMBER(SEARCH("#",B101)),INT(A101/100000)=7,INT(A101/100000)=8),F101*K!$F$4+G101*K!$F$5,F101*K!$E$4+G101*K!$E$5),0)</f>
        <v>3020000</v>
      </c>
      <c r="L101" s="25">
        <f>ROUND(J101-K101*0.7,0)</f>
        <v>3566000</v>
      </c>
      <c r="M101" s="25">
        <f>ROUND(J101*0.3,0)</f>
        <v>1704000</v>
      </c>
    </row>
    <row r="102" spans="1:13" x14ac:dyDescent="0.2">
      <c r="A102" s="26">
        <v>100435</v>
      </c>
      <c r="B102" s="27" t="s">
        <v>155</v>
      </c>
      <c r="C102" s="28" t="s">
        <v>156</v>
      </c>
      <c r="D102" s="29"/>
      <c r="E102" s="30">
        <v>34</v>
      </c>
      <c r="F102" s="30">
        <v>34</v>
      </c>
      <c r="G102" s="30"/>
      <c r="H102" s="30">
        <v>5</v>
      </c>
      <c r="J102" s="25">
        <f>ROUND( IF(OR(ISNUMBER(SEARCH("#",B102)),INT(A102/100000)=7,INT(A102/100000)=8),F102*K!$D$4,F102*K!$C$4) + IF(ISNUMBER(SEARCH("#",B102)),0,G102*K!$C$5) + IF(AND(ISNUMBER(SEARCH("#",B102)),INT(A102/100000)&lt;=7),G102*K!$G$5,0) + IF(AND(ISNUMBER(SEARCH("#",B102)),INT(A102/100000)&gt;=8),G102*K!$H$5,0),0)</f>
        <v>34374000</v>
      </c>
      <c r="K102" s="25">
        <f>ROUND(IF(OR(ISNUMBER(SEARCH("#",B102)),INT(A102/100000)=7,INT(A102/100000)=8),F102*K!$F$4+G102*K!$F$5,F102*K!$E$4+G102*K!$E$5),0)</f>
        <v>10268000</v>
      </c>
      <c r="L102" s="25">
        <f>ROUND(J102-K102*0.7,0)</f>
        <v>27186400</v>
      </c>
      <c r="M102" s="25">
        <f>ROUND(J102*0.3,0)</f>
        <v>10312200</v>
      </c>
    </row>
    <row r="103" spans="1:13" ht="29.25" x14ac:dyDescent="0.2">
      <c r="A103" s="32">
        <v>100446</v>
      </c>
      <c r="B103" s="27" t="s">
        <v>155</v>
      </c>
      <c r="C103" s="36" t="s">
        <v>157</v>
      </c>
      <c r="D103" s="35"/>
      <c r="E103" s="30">
        <v>22.5</v>
      </c>
      <c r="F103" s="30">
        <v>22.5</v>
      </c>
      <c r="G103" s="31"/>
      <c r="H103" s="31">
        <v>5</v>
      </c>
      <c r="J103" s="25">
        <f>ROUND( IF(OR(ISNUMBER(SEARCH("#",B103)),INT(A103/100000)=7,INT(A103/100000)=8),F103*K!$D$4,F103*K!$C$4) + IF(ISNUMBER(SEARCH("#",B103)),0,G103*K!$C$5) + IF(AND(ISNUMBER(SEARCH("#",B103)),INT(A103/100000)&lt;=7),G103*K!$G$5,0) + IF(AND(ISNUMBER(SEARCH("#",B103)),INT(A103/100000)&gt;=8),G103*K!$H$5,0),0)</f>
        <v>22747500</v>
      </c>
      <c r="K103" s="25">
        <f>ROUND(IF(OR(ISNUMBER(SEARCH("#",B103)),INT(A103/100000)=7,INT(A103/100000)=8),F103*K!$F$4+G103*K!$F$5,F103*K!$E$4+G103*K!$E$5),0)</f>
        <v>6795000</v>
      </c>
      <c r="L103" s="25">
        <f>ROUND(J103-K103*0.7,0)</f>
        <v>17991000</v>
      </c>
      <c r="M103" s="25">
        <f>ROUND(J103*0.3,0)</f>
        <v>6824250</v>
      </c>
    </row>
    <row r="104" spans="1:13" x14ac:dyDescent="0.2">
      <c r="A104" s="32">
        <v>100450</v>
      </c>
      <c r="B104" s="27" t="s">
        <v>155</v>
      </c>
      <c r="C104" s="36" t="s">
        <v>158</v>
      </c>
      <c r="D104" s="35"/>
      <c r="E104" s="30">
        <v>45</v>
      </c>
      <c r="F104" s="30">
        <v>45</v>
      </c>
      <c r="G104" s="31"/>
      <c r="H104" s="31">
        <v>5</v>
      </c>
      <c r="J104" s="25">
        <f>ROUND( IF(OR(ISNUMBER(SEARCH("#",B104)),INT(A104/100000)=7,INT(A104/100000)=8),F104*K!$D$4,F104*K!$C$4) + IF(ISNUMBER(SEARCH("#",B104)),0,G104*K!$C$5) + IF(AND(ISNUMBER(SEARCH("#",B104)),INT(A104/100000)&lt;=7),G104*K!$G$5,0) + IF(AND(ISNUMBER(SEARCH("#",B104)),INT(A104/100000)&gt;=8),G104*K!$H$5,0),0)</f>
        <v>45495000</v>
      </c>
      <c r="K104" s="25">
        <f>ROUND(IF(OR(ISNUMBER(SEARCH("#",B104)),INT(A104/100000)=7,INT(A104/100000)=8),F104*K!$F$4+G104*K!$F$5,F104*K!$E$4+G104*K!$E$5),0)</f>
        <v>13590000</v>
      </c>
      <c r="L104" s="25">
        <f>ROUND(J104-K104*0.7,0)</f>
        <v>35982000</v>
      </c>
      <c r="M104" s="25">
        <f>ROUND(J104*0.3,0)</f>
        <v>13648500</v>
      </c>
    </row>
    <row r="105" spans="1:13" ht="33" x14ac:dyDescent="0.2">
      <c r="A105" s="32">
        <v>100455</v>
      </c>
      <c r="B105" s="27" t="s">
        <v>155</v>
      </c>
      <c r="C105" s="36" t="s">
        <v>159</v>
      </c>
      <c r="D105" s="35"/>
      <c r="E105" s="30">
        <v>25</v>
      </c>
      <c r="F105" s="30">
        <v>25</v>
      </c>
      <c r="G105" s="31"/>
      <c r="H105" s="31">
        <v>5</v>
      </c>
      <c r="J105" s="25">
        <f>ROUND( IF(OR(ISNUMBER(SEARCH("#",B105)),INT(A105/100000)=7,INT(A105/100000)=8),F105*K!$D$4,F105*K!$C$4) + IF(ISNUMBER(SEARCH("#",B105)),0,G105*K!$C$5) + IF(AND(ISNUMBER(SEARCH("#",B105)),INT(A105/100000)&lt;=7),G105*K!$G$5,0) + IF(AND(ISNUMBER(SEARCH("#",B105)),INT(A105/100000)&gt;=8),G105*K!$H$5,0),0)</f>
        <v>25275000</v>
      </c>
      <c r="K105" s="25">
        <f>ROUND(IF(OR(ISNUMBER(SEARCH("#",B105)),INT(A105/100000)=7,INT(A105/100000)=8),F105*K!$F$4+G105*K!$F$5,F105*K!$E$4+G105*K!$E$5),0)</f>
        <v>7550000</v>
      </c>
      <c r="L105" s="25">
        <f>ROUND(J105-K105*0.7,0)</f>
        <v>19990000</v>
      </c>
      <c r="M105" s="25">
        <f>ROUND(J105*0.3,0)</f>
        <v>7582500</v>
      </c>
    </row>
    <row r="106" spans="1:13" x14ac:dyDescent="0.2">
      <c r="A106" s="32">
        <v>100460</v>
      </c>
      <c r="B106" s="27" t="s">
        <v>155</v>
      </c>
      <c r="C106" s="36" t="s">
        <v>160</v>
      </c>
      <c r="D106" s="35"/>
      <c r="E106" s="30">
        <v>60</v>
      </c>
      <c r="F106" s="30">
        <v>60</v>
      </c>
      <c r="G106" s="31"/>
      <c r="H106" s="31">
        <v>5</v>
      </c>
      <c r="J106" s="25">
        <f>ROUND( IF(OR(ISNUMBER(SEARCH("#",B106)),INT(A106/100000)=7,INT(A106/100000)=8),F106*K!$D$4,F106*K!$C$4) + IF(ISNUMBER(SEARCH("#",B106)),0,G106*K!$C$5) + IF(AND(ISNUMBER(SEARCH("#",B106)),INT(A106/100000)&lt;=7),G106*K!$G$5,0) + IF(AND(ISNUMBER(SEARCH("#",B106)),INT(A106/100000)&gt;=8),G106*K!$H$5,0),0)</f>
        <v>60660000</v>
      </c>
      <c r="K106" s="25">
        <f>ROUND(IF(OR(ISNUMBER(SEARCH("#",B106)),INT(A106/100000)=7,INT(A106/100000)=8),F106*K!$F$4+G106*K!$F$5,F106*K!$E$4+G106*K!$E$5),0)</f>
        <v>18120000</v>
      </c>
      <c r="L106" s="25">
        <f>ROUND(J106-K106*0.7,0)</f>
        <v>47976000</v>
      </c>
      <c r="M106" s="25">
        <f>ROUND(J106*0.3,0)</f>
        <v>18198000</v>
      </c>
    </row>
    <row r="107" spans="1:13" ht="18.75" x14ac:dyDescent="0.2">
      <c r="A107" s="32">
        <v>100465</v>
      </c>
      <c r="B107" s="27" t="s">
        <v>155</v>
      </c>
      <c r="C107" s="36" t="s">
        <v>161</v>
      </c>
      <c r="D107" s="35"/>
      <c r="E107" s="30">
        <v>60</v>
      </c>
      <c r="F107" s="30">
        <v>60</v>
      </c>
      <c r="G107" s="31"/>
      <c r="H107" s="31">
        <v>0</v>
      </c>
      <c r="J107" s="25">
        <f>ROUND( IF(OR(ISNUMBER(SEARCH("#",B107)),INT(A107/100000)=7,INT(A107/100000)=8),F107*K!$D$4,F107*K!$C$4) + IF(ISNUMBER(SEARCH("#",B107)),0,G107*K!$C$5) + IF(AND(ISNUMBER(SEARCH("#",B107)),INT(A107/100000)&lt;=7),G107*K!$G$5,0) + IF(AND(ISNUMBER(SEARCH("#",B107)),INT(A107/100000)&gt;=8),G107*K!$H$5,0),0)</f>
        <v>60660000</v>
      </c>
      <c r="K107" s="25">
        <f>ROUND(IF(OR(ISNUMBER(SEARCH("#",B107)),INT(A107/100000)=7,INT(A107/100000)=8),F107*K!$F$4+G107*K!$F$5,F107*K!$E$4+G107*K!$E$5),0)</f>
        <v>18120000</v>
      </c>
      <c r="L107" s="25">
        <f>ROUND(J107-K107*0.7,0)</f>
        <v>47976000</v>
      </c>
      <c r="M107" s="25">
        <f>ROUND(J107*0.3,0)</f>
        <v>18198000</v>
      </c>
    </row>
    <row r="108" spans="1:13" ht="74.25" x14ac:dyDescent="0.2">
      <c r="A108" s="32">
        <v>100470</v>
      </c>
      <c r="B108" s="27" t="s">
        <v>155</v>
      </c>
      <c r="C108" s="36" t="s">
        <v>162</v>
      </c>
      <c r="D108" s="35" t="s">
        <v>163</v>
      </c>
      <c r="E108" s="30">
        <v>50</v>
      </c>
      <c r="F108" s="30">
        <v>50</v>
      </c>
      <c r="G108" s="31"/>
      <c r="H108" s="31">
        <v>0</v>
      </c>
      <c r="J108" s="25">
        <f>ROUND( IF(OR(ISNUMBER(SEARCH("#",B108)),INT(A108/100000)=7,INT(A108/100000)=8),F108*K!$D$4,F108*K!$C$4) + IF(ISNUMBER(SEARCH("#",B108)),0,G108*K!$C$5) + IF(AND(ISNUMBER(SEARCH("#",B108)),INT(A108/100000)&lt;=7),G108*K!$G$5,0) + IF(AND(ISNUMBER(SEARCH("#",B108)),INT(A108/100000)&gt;=8),G108*K!$H$5,0),0)</f>
        <v>50550000</v>
      </c>
      <c r="K108" s="25">
        <f>ROUND(IF(OR(ISNUMBER(SEARCH("#",B108)),INT(A108/100000)=7,INT(A108/100000)=8),F108*K!$F$4+G108*K!$F$5,F108*K!$E$4+G108*K!$E$5),0)</f>
        <v>15100000</v>
      </c>
      <c r="L108" s="25">
        <f>ROUND(J108-K108*0.7,0)</f>
        <v>39980000</v>
      </c>
      <c r="M108" s="25">
        <f>ROUND(J108*0.3,0)</f>
        <v>15165000</v>
      </c>
    </row>
    <row r="109" spans="1:13" ht="74.25" x14ac:dyDescent="0.2">
      <c r="A109" s="32">
        <v>100471</v>
      </c>
      <c r="B109" s="27" t="s">
        <v>155</v>
      </c>
      <c r="C109" s="36" t="s">
        <v>164</v>
      </c>
      <c r="D109" s="35" t="s">
        <v>163</v>
      </c>
      <c r="E109" s="30">
        <v>82.5</v>
      </c>
      <c r="F109" s="30">
        <v>82.5</v>
      </c>
      <c r="G109" s="31"/>
      <c r="H109" s="31">
        <v>5</v>
      </c>
      <c r="J109" s="25">
        <f>ROUND( IF(OR(ISNUMBER(SEARCH("#",B109)),INT(A109/100000)=7,INT(A109/100000)=8),F109*K!$D$4,F109*K!$C$4) + IF(ISNUMBER(SEARCH("#",B109)),0,G109*K!$C$5) + IF(AND(ISNUMBER(SEARCH("#",B109)),INT(A109/100000)&lt;=7),G109*K!$G$5,0) + IF(AND(ISNUMBER(SEARCH("#",B109)),INT(A109/100000)&gt;=8),G109*K!$H$5,0),0)</f>
        <v>83407500</v>
      </c>
      <c r="K109" s="25">
        <f>ROUND(IF(OR(ISNUMBER(SEARCH("#",B109)),INT(A109/100000)=7,INT(A109/100000)=8),F109*K!$F$4+G109*K!$F$5,F109*K!$E$4+G109*K!$E$5),0)</f>
        <v>24915000</v>
      </c>
      <c r="L109" s="25">
        <f>ROUND(J109-K109*0.7,0)</f>
        <v>65967000</v>
      </c>
      <c r="M109" s="25">
        <f>ROUND(J109*0.3,0)</f>
        <v>25022250</v>
      </c>
    </row>
    <row r="110" spans="1:13" ht="29.25" x14ac:dyDescent="0.2">
      <c r="A110" s="32">
        <v>100475</v>
      </c>
      <c r="B110" s="27" t="s">
        <v>155</v>
      </c>
      <c r="C110" s="36" t="s">
        <v>165</v>
      </c>
      <c r="D110" s="35"/>
      <c r="E110" s="30">
        <v>33</v>
      </c>
      <c r="F110" s="30">
        <v>33</v>
      </c>
      <c r="G110" s="31"/>
      <c r="H110" s="31">
        <v>0</v>
      </c>
      <c r="J110" s="25">
        <f>ROUND( IF(OR(ISNUMBER(SEARCH("#",B110)),INT(A110/100000)=7,INT(A110/100000)=8),F110*K!$D$4,F110*K!$C$4) + IF(ISNUMBER(SEARCH("#",B110)),0,G110*K!$C$5) + IF(AND(ISNUMBER(SEARCH("#",B110)),INT(A110/100000)&lt;=7),G110*K!$G$5,0) + IF(AND(ISNUMBER(SEARCH("#",B110)),INT(A110/100000)&gt;=8),G110*K!$H$5,0),0)</f>
        <v>33363000</v>
      </c>
      <c r="K110" s="25">
        <f>ROUND(IF(OR(ISNUMBER(SEARCH("#",B110)),INT(A110/100000)=7,INT(A110/100000)=8),F110*K!$F$4+G110*K!$F$5,F110*K!$E$4+G110*K!$E$5),0)</f>
        <v>9966000</v>
      </c>
      <c r="L110" s="25">
        <f>ROUND(J110-K110*0.7,0)</f>
        <v>26386800</v>
      </c>
      <c r="M110" s="25">
        <f>ROUND(J110*0.3,0)</f>
        <v>10008900</v>
      </c>
    </row>
    <row r="111" spans="1:13" ht="17.25" x14ac:dyDescent="0.2">
      <c r="A111" s="26">
        <v>100480</v>
      </c>
      <c r="B111" s="27" t="s">
        <v>155</v>
      </c>
      <c r="C111" s="28" t="s">
        <v>166</v>
      </c>
      <c r="D111" s="29"/>
      <c r="E111" s="30">
        <v>24</v>
      </c>
      <c r="F111" s="30">
        <v>24</v>
      </c>
      <c r="G111" s="30"/>
      <c r="H111" s="30">
        <v>6</v>
      </c>
      <c r="J111" s="25">
        <f>ROUND( IF(OR(ISNUMBER(SEARCH("#",B111)),INT(A111/100000)=7,INT(A111/100000)=8),F111*K!$D$4,F111*K!$C$4) + IF(ISNUMBER(SEARCH("#",B111)),0,G111*K!$C$5) + IF(AND(ISNUMBER(SEARCH("#",B111)),INT(A111/100000)&lt;=7),G111*K!$G$5,0) + IF(AND(ISNUMBER(SEARCH("#",B111)),INT(A111/100000)&gt;=8),G111*K!$H$5,0),0)</f>
        <v>24264000</v>
      </c>
      <c r="K111" s="25">
        <f>ROUND(IF(OR(ISNUMBER(SEARCH("#",B111)),INT(A111/100000)=7,INT(A111/100000)=8),F111*K!$F$4+G111*K!$F$5,F111*K!$E$4+G111*K!$E$5),0)</f>
        <v>7248000</v>
      </c>
      <c r="L111" s="25">
        <f>ROUND(J111-K111*0.7,0)</f>
        <v>19190400</v>
      </c>
      <c r="M111" s="25">
        <f>ROUND(J111*0.3,0)</f>
        <v>7279200</v>
      </c>
    </row>
    <row r="112" spans="1:13" ht="31.5" x14ac:dyDescent="0.2">
      <c r="A112" s="26">
        <v>100485</v>
      </c>
      <c r="B112" s="27"/>
      <c r="C112" s="28" t="s">
        <v>167</v>
      </c>
      <c r="D112" s="29"/>
      <c r="E112" s="30">
        <v>45</v>
      </c>
      <c r="F112" s="30">
        <v>45</v>
      </c>
      <c r="G112" s="30"/>
      <c r="H112" s="30">
        <v>5</v>
      </c>
      <c r="J112" s="25">
        <f>ROUND( IF(OR(ISNUMBER(SEARCH("#",B112)),INT(A112/100000)=7,INT(A112/100000)=8),F112*K!$D$4,F112*K!$C$4) + IF(ISNUMBER(SEARCH("#",B112)),0,G112*K!$C$5) + IF(AND(ISNUMBER(SEARCH("#",B112)),INT(A112/100000)&lt;=7),G112*K!$G$5,0) + IF(AND(ISNUMBER(SEARCH("#",B112)),INT(A112/100000)&gt;=8),G112*K!$H$5,0),0)</f>
        <v>45495000</v>
      </c>
      <c r="K112" s="25">
        <f>ROUND(IF(OR(ISNUMBER(SEARCH("#",B112)),INT(A112/100000)=7,INT(A112/100000)=8),F112*K!$F$4+G112*K!$F$5,F112*K!$E$4+G112*K!$E$5),0)</f>
        <v>13590000</v>
      </c>
      <c r="L112" s="25">
        <f>ROUND(J112-K112*0.7,0)</f>
        <v>35982000</v>
      </c>
      <c r="M112" s="25">
        <f>ROUND(J112*0.3,0)</f>
        <v>13648500</v>
      </c>
    </row>
    <row r="113" spans="1:13" ht="17.25" x14ac:dyDescent="0.2">
      <c r="A113" s="26">
        <v>100490</v>
      </c>
      <c r="B113" s="27"/>
      <c r="C113" s="28" t="s">
        <v>168</v>
      </c>
      <c r="D113" s="29"/>
      <c r="E113" s="30">
        <v>80</v>
      </c>
      <c r="F113" s="30">
        <v>80</v>
      </c>
      <c r="G113" s="30"/>
      <c r="H113" s="30">
        <v>5</v>
      </c>
      <c r="J113" s="25">
        <f>ROUND( IF(OR(ISNUMBER(SEARCH("#",B113)),INT(A113/100000)=7,INT(A113/100000)=8),F113*K!$D$4,F113*K!$C$4) + IF(ISNUMBER(SEARCH("#",B113)),0,G113*K!$C$5) + IF(AND(ISNUMBER(SEARCH("#",B113)),INT(A113/100000)&lt;=7),G113*K!$G$5,0) + IF(AND(ISNUMBER(SEARCH("#",B113)),INT(A113/100000)&gt;=8),G113*K!$H$5,0),0)</f>
        <v>80880000</v>
      </c>
      <c r="K113" s="25">
        <f>ROUND(IF(OR(ISNUMBER(SEARCH("#",B113)),INT(A113/100000)=7,INT(A113/100000)=8),F113*K!$F$4+G113*K!$F$5,F113*K!$E$4+G113*K!$E$5),0)</f>
        <v>24160000</v>
      </c>
      <c r="L113" s="25">
        <f>ROUND(J113-K113*0.7,0)</f>
        <v>63968000</v>
      </c>
      <c r="M113" s="25">
        <f>ROUND(J113*0.3,0)</f>
        <v>24264000</v>
      </c>
    </row>
    <row r="114" spans="1:13" x14ac:dyDescent="0.2">
      <c r="A114" s="26">
        <v>100495</v>
      </c>
      <c r="B114" s="27"/>
      <c r="C114" s="28" t="s">
        <v>169</v>
      </c>
      <c r="D114" s="29"/>
      <c r="E114" s="30">
        <v>110</v>
      </c>
      <c r="F114" s="30">
        <v>110</v>
      </c>
      <c r="G114" s="30"/>
      <c r="H114" s="30">
        <v>5</v>
      </c>
      <c r="J114" s="25">
        <f>ROUND( IF(OR(ISNUMBER(SEARCH("#",B114)),INT(A114/100000)=7,INT(A114/100000)=8),F114*K!$D$4,F114*K!$C$4) + IF(ISNUMBER(SEARCH("#",B114)),0,G114*K!$C$5) + IF(AND(ISNUMBER(SEARCH("#",B114)),INT(A114/100000)&lt;=7),G114*K!$G$5,0) + IF(AND(ISNUMBER(SEARCH("#",B114)),INT(A114/100000)&gt;=8),G114*K!$H$5,0),0)</f>
        <v>111210000</v>
      </c>
      <c r="K114" s="25">
        <f>ROUND(IF(OR(ISNUMBER(SEARCH("#",B114)),INT(A114/100000)=7,INT(A114/100000)=8),F114*K!$F$4+G114*K!$F$5,F114*K!$E$4+G114*K!$E$5),0)</f>
        <v>33220000</v>
      </c>
      <c r="L114" s="25">
        <f>ROUND(J114-K114*0.7,0)</f>
        <v>87956000</v>
      </c>
      <c r="M114" s="25">
        <f>ROUND(J114*0.3,0)</f>
        <v>33363000</v>
      </c>
    </row>
    <row r="115" spans="1:13" ht="86.25" x14ac:dyDescent="0.2">
      <c r="A115" s="26">
        <v>100500</v>
      </c>
      <c r="B115" s="27"/>
      <c r="C115" s="28" t="s">
        <v>170</v>
      </c>
      <c r="D115" s="29" t="s">
        <v>171</v>
      </c>
      <c r="E115" s="30">
        <v>45</v>
      </c>
      <c r="F115" s="30">
        <v>45</v>
      </c>
      <c r="G115" s="30"/>
      <c r="H115" s="30">
        <v>5</v>
      </c>
      <c r="J115" s="25">
        <f>ROUND( IF(OR(ISNUMBER(SEARCH("#",B115)),INT(A115/100000)=7,INT(A115/100000)=8),F115*K!$D$4,F115*K!$C$4) + IF(ISNUMBER(SEARCH("#",B115)),0,G115*K!$C$5) + IF(AND(ISNUMBER(SEARCH("#",B115)),INT(A115/100000)&lt;=7),G115*K!$G$5,0) + IF(AND(ISNUMBER(SEARCH("#",B115)),INT(A115/100000)&gt;=8),G115*K!$H$5,0),0)</f>
        <v>45495000</v>
      </c>
      <c r="K115" s="25">
        <f>ROUND(IF(OR(ISNUMBER(SEARCH("#",B115)),INT(A115/100000)=7,INT(A115/100000)=8),F115*K!$F$4+G115*K!$F$5,F115*K!$E$4+G115*K!$E$5),0)</f>
        <v>13590000</v>
      </c>
      <c r="L115" s="25">
        <f>ROUND(J115-K115*0.7,0)</f>
        <v>35982000</v>
      </c>
      <c r="M115" s="25">
        <f>ROUND(J115*0.3,0)</f>
        <v>13648500</v>
      </c>
    </row>
    <row r="116" spans="1:13" x14ac:dyDescent="0.2">
      <c r="A116" s="26">
        <v>100505</v>
      </c>
      <c r="B116" s="27"/>
      <c r="C116" s="28" t="s">
        <v>172</v>
      </c>
      <c r="D116" s="29"/>
      <c r="E116" s="30">
        <v>6.5</v>
      </c>
      <c r="F116" s="30">
        <v>6.5</v>
      </c>
      <c r="G116" s="30"/>
      <c r="H116" s="30">
        <v>3</v>
      </c>
      <c r="J116" s="25">
        <f>ROUND( IF(OR(ISNUMBER(SEARCH("#",B116)),INT(A116/100000)=7,INT(A116/100000)=8),F116*K!$D$4,F116*K!$C$4) + IF(ISNUMBER(SEARCH("#",B116)),0,G116*K!$C$5) + IF(AND(ISNUMBER(SEARCH("#",B116)),INT(A116/100000)&lt;=7),G116*K!$G$5,0) + IF(AND(ISNUMBER(SEARCH("#",B116)),INT(A116/100000)&gt;=8),G116*K!$H$5,0),0)</f>
        <v>6571500</v>
      </c>
      <c r="K116" s="25">
        <f>ROUND(IF(OR(ISNUMBER(SEARCH("#",B116)),INT(A116/100000)=7,INT(A116/100000)=8),F116*K!$F$4+G116*K!$F$5,F116*K!$E$4+G116*K!$E$5),0)</f>
        <v>1963000</v>
      </c>
      <c r="L116" s="25">
        <f>ROUND(J116-K116*0.7,0)</f>
        <v>5197400</v>
      </c>
      <c r="M116" s="25">
        <f>ROUND(J116*0.3,0)</f>
        <v>1971450</v>
      </c>
    </row>
    <row r="117" spans="1:13" ht="33" x14ac:dyDescent="0.2">
      <c r="A117" s="32">
        <v>100506</v>
      </c>
      <c r="B117" s="27" t="s">
        <v>27</v>
      </c>
      <c r="C117" s="36" t="s">
        <v>173</v>
      </c>
      <c r="D117" s="35" t="s">
        <v>174</v>
      </c>
      <c r="E117" s="30">
        <v>1</v>
      </c>
      <c r="F117" s="30">
        <v>1</v>
      </c>
      <c r="G117" s="31"/>
      <c r="H117" s="30">
        <v>0</v>
      </c>
      <c r="J117" s="25">
        <f>ROUND( IF(OR(ISNUMBER(SEARCH("#",B117)),INT(A117/100000)=7,INT(A117/100000)=8),F117*K!$D$4,F117*K!$C$4) + IF(ISNUMBER(SEARCH("#",B117)),0,G117*K!$C$5) + IF(AND(ISNUMBER(SEARCH("#",B117)),INT(A117/100000)&lt;=7),G117*K!$G$5,0) + IF(AND(ISNUMBER(SEARCH("#",B117)),INT(A117/100000)&gt;=8),G117*K!$H$5,0),0)</f>
        <v>568000</v>
      </c>
      <c r="K117" s="25">
        <f>ROUND(IF(OR(ISNUMBER(SEARCH("#",B117)),INT(A117/100000)=7,INT(A117/100000)=8),F117*K!$F$4+G117*K!$F$5,F117*K!$E$4+G117*K!$E$5),0)</f>
        <v>302000</v>
      </c>
      <c r="L117" s="25">
        <f>ROUND(J117-K117*0.7,0)</f>
        <v>356600</v>
      </c>
      <c r="M117" s="25">
        <f>ROUND(J117*0.3,0)</f>
        <v>170400</v>
      </c>
    </row>
    <row r="118" spans="1:13" ht="33" x14ac:dyDescent="0.2">
      <c r="A118" s="32">
        <v>100507</v>
      </c>
      <c r="B118" s="27" t="s">
        <v>27</v>
      </c>
      <c r="C118" s="36" t="s">
        <v>175</v>
      </c>
      <c r="D118" s="35" t="s">
        <v>174</v>
      </c>
      <c r="E118" s="30">
        <v>1.5</v>
      </c>
      <c r="F118" s="30">
        <v>1.5</v>
      </c>
      <c r="G118" s="31"/>
      <c r="H118" s="30">
        <v>0</v>
      </c>
      <c r="J118" s="25">
        <f>ROUND( IF(OR(ISNUMBER(SEARCH("#",B118)),INT(A118/100000)=7,INT(A118/100000)=8),F118*K!$D$4,F118*K!$C$4) + IF(ISNUMBER(SEARCH("#",B118)),0,G118*K!$C$5) + IF(AND(ISNUMBER(SEARCH("#",B118)),INT(A118/100000)&lt;=7),G118*K!$G$5,0) + IF(AND(ISNUMBER(SEARCH("#",B118)),INT(A118/100000)&gt;=8),G118*K!$H$5,0),0)</f>
        <v>852000</v>
      </c>
      <c r="K118" s="25">
        <f>ROUND(IF(OR(ISNUMBER(SEARCH("#",B118)),INT(A118/100000)=7,INT(A118/100000)=8),F118*K!$F$4+G118*K!$F$5,F118*K!$E$4+G118*K!$E$5),0)</f>
        <v>453000</v>
      </c>
      <c r="L118" s="25">
        <f>ROUND(J118-K118*0.7,0)</f>
        <v>534900</v>
      </c>
      <c r="M118" s="25">
        <f>ROUND(J118*0.3,0)</f>
        <v>255600</v>
      </c>
    </row>
    <row r="119" spans="1:13" ht="31.5" x14ac:dyDescent="0.2">
      <c r="A119" s="26">
        <v>100510</v>
      </c>
      <c r="B119" s="27"/>
      <c r="C119" s="28" t="s">
        <v>176</v>
      </c>
      <c r="D119" s="29"/>
      <c r="E119" s="30">
        <v>3.5</v>
      </c>
      <c r="F119" s="30">
        <v>3.5</v>
      </c>
      <c r="G119" s="30"/>
      <c r="H119" s="30">
        <v>3</v>
      </c>
      <c r="J119" s="25">
        <f>ROUND( IF(OR(ISNUMBER(SEARCH("#",B119)),INT(A119/100000)=7,INT(A119/100000)=8),F119*K!$D$4,F119*K!$C$4) + IF(ISNUMBER(SEARCH("#",B119)),0,G119*K!$C$5) + IF(AND(ISNUMBER(SEARCH("#",B119)),INT(A119/100000)&lt;=7),G119*K!$G$5,0) + IF(AND(ISNUMBER(SEARCH("#",B119)),INT(A119/100000)&gt;=8),G119*K!$H$5,0),0)</f>
        <v>3538500</v>
      </c>
      <c r="K119" s="25">
        <f>ROUND(IF(OR(ISNUMBER(SEARCH("#",B119)),INT(A119/100000)=7,INT(A119/100000)=8),F119*K!$F$4+G119*K!$F$5,F119*K!$E$4+G119*K!$E$5),0)</f>
        <v>1057000</v>
      </c>
      <c r="L119" s="25">
        <f>ROUND(J119-K119*0.7,0)</f>
        <v>2798600</v>
      </c>
      <c r="M119" s="25">
        <f>ROUND(J119*0.3,0)</f>
        <v>1061550</v>
      </c>
    </row>
    <row r="120" spans="1:13" ht="33" x14ac:dyDescent="0.2">
      <c r="A120" s="32">
        <v>100511</v>
      </c>
      <c r="B120" s="27" t="s">
        <v>27</v>
      </c>
      <c r="C120" s="36" t="s">
        <v>177</v>
      </c>
      <c r="D120" s="35" t="s">
        <v>178</v>
      </c>
      <c r="E120" s="30">
        <v>0.5</v>
      </c>
      <c r="F120" s="30">
        <v>0.5</v>
      </c>
      <c r="G120" s="31"/>
      <c r="H120" s="30">
        <v>0</v>
      </c>
      <c r="J120" s="25">
        <f>ROUND( IF(OR(ISNUMBER(SEARCH("#",B120)),INT(A120/100000)=7,INT(A120/100000)=8),F120*K!$D$4,F120*K!$C$4) + IF(ISNUMBER(SEARCH("#",B120)),0,G120*K!$C$5) + IF(AND(ISNUMBER(SEARCH("#",B120)),INT(A120/100000)&lt;=7),G120*K!$G$5,0) + IF(AND(ISNUMBER(SEARCH("#",B120)),INT(A120/100000)&gt;=8),G120*K!$H$5,0),0)</f>
        <v>284000</v>
      </c>
      <c r="K120" s="25">
        <f>ROUND(IF(OR(ISNUMBER(SEARCH("#",B120)),INT(A120/100000)=7,INT(A120/100000)=8),F120*K!$F$4+G120*K!$F$5,F120*K!$E$4+G120*K!$E$5),0)</f>
        <v>151000</v>
      </c>
      <c r="L120" s="25">
        <f>ROUND(J120-K120*0.7,0)</f>
        <v>178300</v>
      </c>
      <c r="M120" s="25">
        <f>ROUND(J120*0.3,0)</f>
        <v>85200</v>
      </c>
    </row>
    <row r="121" spans="1:13" ht="33" x14ac:dyDescent="0.2">
      <c r="A121" s="32">
        <v>100512</v>
      </c>
      <c r="B121" s="27" t="s">
        <v>27</v>
      </c>
      <c r="C121" s="36" t="s">
        <v>179</v>
      </c>
      <c r="D121" s="35" t="s">
        <v>174</v>
      </c>
      <c r="E121" s="30">
        <v>1</v>
      </c>
      <c r="F121" s="30">
        <v>1</v>
      </c>
      <c r="G121" s="31"/>
      <c r="H121" s="30">
        <v>0</v>
      </c>
      <c r="J121" s="25">
        <f>ROUND( IF(OR(ISNUMBER(SEARCH("#",B121)),INT(A121/100000)=7,INT(A121/100000)=8),F121*K!$D$4,F121*K!$C$4) + IF(ISNUMBER(SEARCH("#",B121)),0,G121*K!$C$5) + IF(AND(ISNUMBER(SEARCH("#",B121)),INT(A121/100000)&lt;=7),G121*K!$G$5,0) + IF(AND(ISNUMBER(SEARCH("#",B121)),INT(A121/100000)&gt;=8),G121*K!$H$5,0),0)</f>
        <v>568000</v>
      </c>
      <c r="K121" s="25">
        <f>ROUND(IF(OR(ISNUMBER(SEARCH("#",B121)),INT(A121/100000)=7,INT(A121/100000)=8),F121*K!$F$4+G121*K!$F$5,F121*K!$E$4+G121*K!$E$5),0)</f>
        <v>302000</v>
      </c>
      <c r="L121" s="25">
        <f>ROUND(J121-K121*0.7,0)</f>
        <v>356600</v>
      </c>
      <c r="M121" s="25">
        <f>ROUND(J121*0.3,0)</f>
        <v>170400</v>
      </c>
    </row>
    <row r="122" spans="1:13" ht="31.5" x14ac:dyDescent="0.2">
      <c r="A122" s="26">
        <v>100515</v>
      </c>
      <c r="B122" s="27"/>
      <c r="C122" s="28" t="s">
        <v>180</v>
      </c>
      <c r="D122" s="29"/>
      <c r="E122" s="30">
        <v>20</v>
      </c>
      <c r="F122" s="30">
        <v>20</v>
      </c>
      <c r="G122" s="30"/>
      <c r="H122" s="30">
        <v>0</v>
      </c>
      <c r="J122" s="25">
        <f>ROUND( IF(OR(ISNUMBER(SEARCH("#",B122)),INT(A122/100000)=7,INT(A122/100000)=8),F122*K!$D$4,F122*K!$C$4) + IF(ISNUMBER(SEARCH("#",B122)),0,G122*K!$C$5) + IF(AND(ISNUMBER(SEARCH("#",B122)),INT(A122/100000)&lt;=7),G122*K!$G$5,0) + IF(AND(ISNUMBER(SEARCH("#",B122)),INT(A122/100000)&gt;=8),G122*K!$H$5,0),0)</f>
        <v>20220000</v>
      </c>
      <c r="K122" s="25">
        <f>ROUND(IF(OR(ISNUMBER(SEARCH("#",B122)),INT(A122/100000)=7,INT(A122/100000)=8),F122*K!$F$4+G122*K!$F$5,F122*K!$E$4+G122*K!$E$5),0)</f>
        <v>6040000</v>
      </c>
      <c r="L122" s="25">
        <f>ROUND(J122-K122*0.7,0)</f>
        <v>15992000</v>
      </c>
      <c r="M122" s="25">
        <f>ROUND(J122*0.3,0)</f>
        <v>6066000</v>
      </c>
    </row>
    <row r="123" spans="1:13" x14ac:dyDescent="0.2">
      <c r="A123" s="32">
        <v>100520</v>
      </c>
      <c r="B123" s="27" t="s">
        <v>155</v>
      </c>
      <c r="C123" s="36" t="s">
        <v>181</v>
      </c>
      <c r="D123" s="35"/>
      <c r="E123" s="30">
        <v>12</v>
      </c>
      <c r="F123" s="30">
        <v>12</v>
      </c>
      <c r="G123" s="31"/>
      <c r="H123" s="31">
        <v>5</v>
      </c>
      <c r="J123" s="25">
        <f>ROUND( IF(OR(ISNUMBER(SEARCH("#",B123)),INT(A123/100000)=7,INT(A123/100000)=8),F123*K!$D$4,F123*K!$C$4) + IF(ISNUMBER(SEARCH("#",B123)),0,G123*K!$C$5) + IF(AND(ISNUMBER(SEARCH("#",B123)),INT(A123/100000)&lt;=7),G123*K!$G$5,0) + IF(AND(ISNUMBER(SEARCH("#",B123)),INT(A123/100000)&gt;=8),G123*K!$H$5,0),0)</f>
        <v>12132000</v>
      </c>
      <c r="K123" s="25">
        <f>ROUND(IF(OR(ISNUMBER(SEARCH("#",B123)),INT(A123/100000)=7,INT(A123/100000)=8),F123*K!$F$4+G123*K!$F$5,F123*K!$E$4+G123*K!$E$5),0)</f>
        <v>3624000</v>
      </c>
      <c r="L123" s="25">
        <f>ROUND(J123-K123*0.7,0)</f>
        <v>9595200</v>
      </c>
      <c r="M123" s="25">
        <f>ROUND(J123*0.3,0)</f>
        <v>3639600</v>
      </c>
    </row>
    <row r="124" spans="1:13" ht="29.25" x14ac:dyDescent="0.2">
      <c r="A124" s="32">
        <v>100525</v>
      </c>
      <c r="B124" s="27" t="s">
        <v>155</v>
      </c>
      <c r="C124" s="36" t="s">
        <v>182</v>
      </c>
      <c r="D124" s="35"/>
      <c r="E124" s="30">
        <v>22.4</v>
      </c>
      <c r="F124" s="30">
        <v>22.4</v>
      </c>
      <c r="G124" s="31"/>
      <c r="H124" s="31">
        <v>0</v>
      </c>
      <c r="J124" s="25">
        <f>ROUND( IF(OR(ISNUMBER(SEARCH("#",B124)),INT(A124/100000)=7,INT(A124/100000)=8),F124*K!$D$4,F124*K!$C$4) + IF(ISNUMBER(SEARCH("#",B124)),0,G124*K!$C$5) + IF(AND(ISNUMBER(SEARCH("#",B124)),INT(A124/100000)&lt;=7),G124*K!$G$5,0) + IF(AND(ISNUMBER(SEARCH("#",B124)),INT(A124/100000)&gt;=8),G124*K!$H$5,0),0)</f>
        <v>22646400</v>
      </c>
      <c r="K124" s="25">
        <f>ROUND(IF(OR(ISNUMBER(SEARCH("#",B124)),INT(A124/100000)=7,INT(A124/100000)=8),F124*K!$F$4+G124*K!$F$5,F124*K!$E$4+G124*K!$E$5),0)</f>
        <v>6764800</v>
      </c>
      <c r="L124" s="25">
        <f>ROUND(J124-K124*0.7,0)</f>
        <v>17911040</v>
      </c>
      <c r="M124" s="25">
        <f>ROUND(J124*0.3,0)</f>
        <v>6793920</v>
      </c>
    </row>
    <row r="125" spans="1:13" ht="29.25" x14ac:dyDescent="0.2">
      <c r="A125" s="32">
        <v>100526</v>
      </c>
      <c r="B125" s="27" t="s">
        <v>155</v>
      </c>
      <c r="C125" s="36" t="s">
        <v>183</v>
      </c>
      <c r="D125" s="35"/>
      <c r="E125" s="30">
        <v>19</v>
      </c>
      <c r="F125" s="30">
        <v>19</v>
      </c>
      <c r="G125" s="31"/>
      <c r="H125" s="30">
        <v>0</v>
      </c>
      <c r="J125" s="25">
        <f>ROUND( IF(OR(ISNUMBER(SEARCH("#",B125)),INT(A125/100000)=7,INT(A125/100000)=8),F125*K!$D$4,F125*K!$C$4) + IF(ISNUMBER(SEARCH("#",B125)),0,G125*K!$C$5) + IF(AND(ISNUMBER(SEARCH("#",B125)),INT(A125/100000)&lt;=7),G125*K!$G$5,0) + IF(AND(ISNUMBER(SEARCH("#",B125)),INT(A125/100000)&gt;=8),G125*K!$H$5,0),0)</f>
        <v>19209000</v>
      </c>
      <c r="K125" s="25">
        <f>ROUND(IF(OR(ISNUMBER(SEARCH("#",B125)),INT(A125/100000)=7,INT(A125/100000)=8),F125*K!$F$4+G125*K!$F$5,F125*K!$E$4+G125*K!$E$5),0)</f>
        <v>5738000</v>
      </c>
      <c r="L125" s="25">
        <f>ROUND(J125-K125*0.7,0)</f>
        <v>15192400</v>
      </c>
      <c r="M125" s="25">
        <f>ROUND(J125*0.3,0)</f>
        <v>5762700</v>
      </c>
    </row>
    <row r="126" spans="1:13" x14ac:dyDescent="0.2">
      <c r="A126" s="32">
        <v>100528</v>
      </c>
      <c r="B126" s="27" t="s">
        <v>155</v>
      </c>
      <c r="C126" s="36" t="s">
        <v>184</v>
      </c>
      <c r="D126" s="35"/>
      <c r="E126" s="30">
        <v>19</v>
      </c>
      <c r="F126" s="30">
        <v>19</v>
      </c>
      <c r="G126" s="31"/>
      <c r="H126" s="30">
        <v>0</v>
      </c>
      <c r="J126" s="25">
        <f>ROUND( IF(OR(ISNUMBER(SEARCH("#",B126)),INT(A126/100000)=7,INT(A126/100000)=8),F126*K!$D$4,F126*K!$C$4) + IF(ISNUMBER(SEARCH("#",B126)),0,G126*K!$C$5) + IF(AND(ISNUMBER(SEARCH("#",B126)),INT(A126/100000)&lt;=7),G126*K!$G$5,0) + IF(AND(ISNUMBER(SEARCH("#",B126)),INT(A126/100000)&gt;=8),G126*K!$H$5,0),0)</f>
        <v>19209000</v>
      </c>
      <c r="K126" s="25">
        <f>ROUND(IF(OR(ISNUMBER(SEARCH("#",B126)),INT(A126/100000)=7,INT(A126/100000)=8),F126*K!$F$4+G126*K!$F$5,F126*K!$E$4+G126*K!$E$5),0)</f>
        <v>5738000</v>
      </c>
      <c r="L126" s="25">
        <f>ROUND(J126-K126*0.7,0)</f>
        <v>15192400</v>
      </c>
      <c r="M126" s="25">
        <f>ROUND(J126*0.3,0)</f>
        <v>5762700</v>
      </c>
    </row>
    <row r="127" spans="1:13" ht="29.25" x14ac:dyDescent="0.2">
      <c r="A127" s="26">
        <v>100530</v>
      </c>
      <c r="B127" s="27"/>
      <c r="C127" s="28" t="s">
        <v>185</v>
      </c>
      <c r="D127" s="29"/>
      <c r="E127" s="30">
        <v>23</v>
      </c>
      <c r="F127" s="30">
        <v>23</v>
      </c>
      <c r="G127" s="30"/>
      <c r="H127" s="30">
        <v>5</v>
      </c>
      <c r="J127" s="25">
        <f>ROUND( IF(OR(ISNUMBER(SEARCH("#",B127)),INT(A127/100000)=7,INT(A127/100000)=8),F127*K!$D$4,F127*K!$C$4) + IF(ISNUMBER(SEARCH("#",B127)),0,G127*K!$C$5) + IF(AND(ISNUMBER(SEARCH("#",B127)),INT(A127/100000)&lt;=7),G127*K!$G$5,0) + IF(AND(ISNUMBER(SEARCH("#",B127)),INT(A127/100000)&gt;=8),G127*K!$H$5,0),0)</f>
        <v>23253000</v>
      </c>
      <c r="K127" s="25">
        <f>ROUND(IF(OR(ISNUMBER(SEARCH("#",B127)),INT(A127/100000)=7,INT(A127/100000)=8),F127*K!$F$4+G127*K!$F$5,F127*K!$E$4+G127*K!$E$5),0)</f>
        <v>6946000</v>
      </c>
      <c r="L127" s="25">
        <f>ROUND(J127-K127*0.7,0)</f>
        <v>18390800</v>
      </c>
      <c r="M127" s="25">
        <f>ROUND(J127*0.3,0)</f>
        <v>6975900</v>
      </c>
    </row>
    <row r="128" spans="1:13" ht="32.25" x14ac:dyDescent="0.2">
      <c r="A128" s="26">
        <v>100532</v>
      </c>
      <c r="B128" s="27"/>
      <c r="C128" s="36" t="s">
        <v>186</v>
      </c>
      <c r="D128" s="35"/>
      <c r="E128" s="30">
        <v>17</v>
      </c>
      <c r="F128" s="30">
        <v>17</v>
      </c>
      <c r="G128" s="30"/>
      <c r="H128" s="30" t="s">
        <v>114</v>
      </c>
      <c r="J128" s="25">
        <f>ROUND( IF(OR(ISNUMBER(SEARCH("#",B128)),INT(A128/100000)=7,INT(A128/100000)=8),F128*K!$D$4,F128*K!$C$4) + IF(ISNUMBER(SEARCH("#",B128)),0,G128*K!$C$5) + IF(AND(ISNUMBER(SEARCH("#",B128)),INT(A128/100000)&lt;=7),G128*K!$G$5,0) + IF(AND(ISNUMBER(SEARCH("#",B128)),INT(A128/100000)&gt;=8),G128*K!$H$5,0),0)</f>
        <v>17187000</v>
      </c>
      <c r="K128" s="25">
        <f>ROUND(IF(OR(ISNUMBER(SEARCH("#",B128)),INT(A128/100000)=7,INT(A128/100000)=8),F128*K!$F$4+G128*K!$F$5,F128*K!$E$4+G128*K!$E$5),0)</f>
        <v>5134000</v>
      </c>
      <c r="L128" s="25">
        <f>ROUND(J128-K128*0.7,0)</f>
        <v>13593200</v>
      </c>
      <c r="M128" s="25">
        <f>ROUND(J128*0.3,0)</f>
        <v>5156100</v>
      </c>
    </row>
    <row r="129" spans="1:13" x14ac:dyDescent="0.2">
      <c r="A129" s="26">
        <v>100535</v>
      </c>
      <c r="B129" s="27"/>
      <c r="C129" s="28" t="s">
        <v>187</v>
      </c>
      <c r="D129" s="29"/>
      <c r="E129" s="30">
        <v>29</v>
      </c>
      <c r="F129" s="30">
        <v>29</v>
      </c>
      <c r="G129" s="30"/>
      <c r="H129" s="30">
        <v>5</v>
      </c>
      <c r="J129" s="25">
        <f>ROUND( IF(OR(ISNUMBER(SEARCH("#",B129)),INT(A129/100000)=7,INT(A129/100000)=8),F129*K!$D$4,F129*K!$C$4) + IF(ISNUMBER(SEARCH("#",B129)),0,G129*K!$C$5) + IF(AND(ISNUMBER(SEARCH("#",B129)),INT(A129/100000)&lt;=7),G129*K!$G$5,0) + IF(AND(ISNUMBER(SEARCH("#",B129)),INT(A129/100000)&gt;=8),G129*K!$H$5,0),0)</f>
        <v>29319000</v>
      </c>
      <c r="K129" s="25">
        <f>ROUND(IF(OR(ISNUMBER(SEARCH("#",B129)),INT(A129/100000)=7,INT(A129/100000)=8),F129*K!$F$4+G129*K!$F$5,F129*K!$E$4+G129*K!$E$5),0)</f>
        <v>8758000</v>
      </c>
      <c r="L129" s="25">
        <f>ROUND(J129-K129*0.7,0)</f>
        <v>23188400</v>
      </c>
      <c r="M129" s="25">
        <f>ROUND(J129*0.3,0)</f>
        <v>8795700</v>
      </c>
    </row>
    <row r="130" spans="1:13" ht="29.25" x14ac:dyDescent="0.2">
      <c r="A130" s="26">
        <v>100540</v>
      </c>
      <c r="B130" s="27"/>
      <c r="C130" s="28" t="s">
        <v>188</v>
      </c>
      <c r="D130" s="29"/>
      <c r="E130" s="30">
        <v>36</v>
      </c>
      <c r="F130" s="30">
        <v>36</v>
      </c>
      <c r="G130" s="30"/>
      <c r="H130" s="30">
        <v>5</v>
      </c>
      <c r="J130" s="25">
        <f>ROUND( IF(OR(ISNUMBER(SEARCH("#",B130)),INT(A130/100000)=7,INT(A130/100000)=8),F130*K!$D$4,F130*K!$C$4) + IF(ISNUMBER(SEARCH("#",B130)),0,G130*K!$C$5) + IF(AND(ISNUMBER(SEARCH("#",B130)),INT(A130/100000)&lt;=7),G130*K!$G$5,0) + IF(AND(ISNUMBER(SEARCH("#",B130)),INT(A130/100000)&gt;=8),G130*K!$H$5,0),0)</f>
        <v>36396000</v>
      </c>
      <c r="K130" s="25">
        <f>ROUND(IF(OR(ISNUMBER(SEARCH("#",B130)),INT(A130/100000)=7,INT(A130/100000)=8),F130*K!$F$4+G130*K!$F$5,F130*K!$E$4+G130*K!$E$5),0)</f>
        <v>10872000</v>
      </c>
      <c r="L130" s="25">
        <f>ROUND(J130-K130*0.7,0)</f>
        <v>28785600</v>
      </c>
      <c r="M130" s="25">
        <f>ROUND(J130*0.3,0)</f>
        <v>10918800</v>
      </c>
    </row>
    <row r="131" spans="1:13" ht="42.75" x14ac:dyDescent="0.2">
      <c r="A131" s="26">
        <v>100545</v>
      </c>
      <c r="B131" s="27"/>
      <c r="C131" s="28" t="s">
        <v>189</v>
      </c>
      <c r="D131" s="29"/>
      <c r="E131" s="30">
        <v>33</v>
      </c>
      <c r="F131" s="30">
        <v>33</v>
      </c>
      <c r="G131" s="30"/>
      <c r="H131" s="30">
        <v>5</v>
      </c>
      <c r="J131" s="25">
        <f>ROUND( IF(OR(ISNUMBER(SEARCH("#",B131)),INT(A131/100000)=7,INT(A131/100000)=8),F131*K!$D$4,F131*K!$C$4) + IF(ISNUMBER(SEARCH("#",B131)),0,G131*K!$C$5) + IF(AND(ISNUMBER(SEARCH("#",B131)),INT(A131/100000)&lt;=7),G131*K!$G$5,0) + IF(AND(ISNUMBER(SEARCH("#",B131)),INT(A131/100000)&gt;=8),G131*K!$H$5,0),0)</f>
        <v>33363000</v>
      </c>
      <c r="K131" s="25">
        <f>ROUND(IF(OR(ISNUMBER(SEARCH("#",B131)),INT(A131/100000)=7,INT(A131/100000)=8),F131*K!$F$4+G131*K!$F$5,F131*K!$E$4+G131*K!$E$5),0)</f>
        <v>9966000</v>
      </c>
      <c r="L131" s="25">
        <f>ROUND(J131-K131*0.7,0)</f>
        <v>26386800</v>
      </c>
      <c r="M131" s="25">
        <f>ROUND(J131*0.3,0)</f>
        <v>10008900</v>
      </c>
    </row>
    <row r="132" spans="1:13" ht="42.75" x14ac:dyDescent="0.2">
      <c r="A132" s="26">
        <v>100550</v>
      </c>
      <c r="B132" s="27"/>
      <c r="C132" s="28" t="s">
        <v>190</v>
      </c>
      <c r="D132" s="29"/>
      <c r="E132" s="30">
        <v>45</v>
      </c>
      <c r="F132" s="30">
        <v>45</v>
      </c>
      <c r="G132" s="30"/>
      <c r="H132" s="30">
        <v>5</v>
      </c>
      <c r="J132" s="25">
        <f>ROUND( IF(OR(ISNUMBER(SEARCH("#",B132)),INT(A132/100000)=7,INT(A132/100000)=8),F132*K!$D$4,F132*K!$C$4) + IF(ISNUMBER(SEARCH("#",B132)),0,G132*K!$C$5) + IF(AND(ISNUMBER(SEARCH("#",B132)),INT(A132/100000)&lt;=7),G132*K!$G$5,0) + IF(AND(ISNUMBER(SEARCH("#",B132)),INT(A132/100000)&gt;=8),G132*K!$H$5,0),0)</f>
        <v>45495000</v>
      </c>
      <c r="K132" s="25">
        <f>ROUND(IF(OR(ISNUMBER(SEARCH("#",B132)),INT(A132/100000)=7,INT(A132/100000)=8),F132*K!$F$4+G132*K!$F$5,F132*K!$E$4+G132*K!$E$5),0)</f>
        <v>13590000</v>
      </c>
      <c r="L132" s="25">
        <f>ROUND(J132-K132*0.7,0)</f>
        <v>35982000</v>
      </c>
      <c r="M132" s="25">
        <f>ROUND(J132*0.3,0)</f>
        <v>13648500</v>
      </c>
    </row>
    <row r="133" spans="1:13" x14ac:dyDescent="0.2">
      <c r="A133" s="32">
        <v>100555</v>
      </c>
      <c r="B133" s="27" t="s">
        <v>27</v>
      </c>
      <c r="C133" s="36" t="s">
        <v>191</v>
      </c>
      <c r="D133" s="35"/>
      <c r="E133" s="30">
        <v>4</v>
      </c>
      <c r="F133" s="30">
        <v>4</v>
      </c>
      <c r="G133" s="30"/>
      <c r="H133" s="30">
        <v>0</v>
      </c>
      <c r="J133" s="25">
        <f>ROUND( IF(OR(ISNUMBER(SEARCH("#",B133)),INT(A133/100000)=7,INT(A133/100000)=8),F133*K!$D$4,F133*K!$C$4) + IF(ISNUMBER(SEARCH("#",B133)),0,G133*K!$C$5) + IF(AND(ISNUMBER(SEARCH("#",B133)),INT(A133/100000)&lt;=7),G133*K!$G$5,0) + IF(AND(ISNUMBER(SEARCH("#",B133)),INT(A133/100000)&gt;=8),G133*K!$H$5,0),0)</f>
        <v>2272000</v>
      </c>
      <c r="K133" s="25">
        <f>ROUND(IF(OR(ISNUMBER(SEARCH("#",B133)),INT(A133/100000)=7,INT(A133/100000)=8),F133*K!$F$4+G133*K!$F$5,F133*K!$E$4+G133*K!$E$5),0)</f>
        <v>1208000</v>
      </c>
      <c r="L133" s="25">
        <f>ROUND(J133-K133*0.7,0)</f>
        <v>1426400</v>
      </c>
      <c r="M133" s="25">
        <f>ROUND(J133*0.3,0)</f>
        <v>681600</v>
      </c>
    </row>
    <row r="134" spans="1:13" ht="45.75" x14ac:dyDescent="0.2">
      <c r="A134" s="32">
        <v>100557</v>
      </c>
      <c r="B134" s="27" t="s">
        <v>27</v>
      </c>
      <c r="C134" s="36" t="s">
        <v>192</v>
      </c>
      <c r="D134" s="35"/>
      <c r="E134" s="30">
        <v>6</v>
      </c>
      <c r="F134" s="30">
        <v>6</v>
      </c>
      <c r="G134" s="30"/>
      <c r="H134" s="30" t="s">
        <v>193</v>
      </c>
      <c r="J134" s="25">
        <f>ROUND( IF(OR(ISNUMBER(SEARCH("#",B134)),INT(A134/100000)=7,INT(A134/100000)=8),F134*K!$D$4,F134*K!$C$4) + IF(ISNUMBER(SEARCH("#",B134)),0,G134*K!$C$5) + IF(AND(ISNUMBER(SEARCH("#",B134)),INT(A134/100000)&lt;=7),G134*K!$G$5,0) + IF(AND(ISNUMBER(SEARCH("#",B134)),INT(A134/100000)&gt;=8),G134*K!$H$5,0),0)</f>
        <v>3408000</v>
      </c>
      <c r="K134" s="25">
        <f>ROUND(IF(OR(ISNUMBER(SEARCH("#",B134)),INT(A134/100000)=7,INT(A134/100000)=8),F134*K!$F$4+G134*K!$F$5,F134*K!$E$4+G134*K!$E$5),0)</f>
        <v>1812000</v>
      </c>
      <c r="L134" s="25">
        <f>ROUND(J134-K134*0.7,0)</f>
        <v>2139600</v>
      </c>
      <c r="M134" s="25">
        <f>ROUND(J134*0.3,0)</f>
        <v>1022400</v>
      </c>
    </row>
    <row r="135" spans="1:13" ht="32.25" x14ac:dyDescent="0.2">
      <c r="A135" s="32">
        <v>100560</v>
      </c>
      <c r="B135" s="27" t="s">
        <v>27</v>
      </c>
      <c r="C135" s="36" t="s">
        <v>194</v>
      </c>
      <c r="D135" s="35"/>
      <c r="E135" s="30">
        <v>8</v>
      </c>
      <c r="F135" s="30">
        <v>8</v>
      </c>
      <c r="G135" s="30"/>
      <c r="H135" s="30">
        <v>3</v>
      </c>
      <c r="J135" s="25">
        <f>ROUND( IF(OR(ISNUMBER(SEARCH("#",B135)),INT(A135/100000)=7,INT(A135/100000)=8),F135*K!$D$4,F135*K!$C$4) + IF(ISNUMBER(SEARCH("#",B135)),0,G135*K!$C$5) + IF(AND(ISNUMBER(SEARCH("#",B135)),INT(A135/100000)&lt;=7),G135*K!$G$5,0) + IF(AND(ISNUMBER(SEARCH("#",B135)),INT(A135/100000)&gt;=8),G135*K!$H$5,0),0)</f>
        <v>4544000</v>
      </c>
      <c r="K135" s="25">
        <f>ROUND(IF(OR(ISNUMBER(SEARCH("#",B135)),INT(A135/100000)=7,INT(A135/100000)=8),F135*K!$F$4+G135*K!$F$5,F135*K!$E$4+G135*K!$E$5),0)</f>
        <v>2416000</v>
      </c>
      <c r="L135" s="25">
        <f>ROUND(J135-K135*0.7,0)</f>
        <v>2852800</v>
      </c>
      <c r="M135" s="25">
        <f>ROUND(J135*0.3,0)</f>
        <v>1363200</v>
      </c>
    </row>
    <row r="136" spans="1:13" ht="32.25" x14ac:dyDescent="0.2">
      <c r="A136" s="32">
        <v>100562</v>
      </c>
      <c r="B136" s="27" t="s">
        <v>27</v>
      </c>
      <c r="C136" s="36" t="s">
        <v>195</v>
      </c>
      <c r="D136" s="35"/>
      <c r="E136" s="30">
        <v>9</v>
      </c>
      <c r="F136" s="30">
        <v>9</v>
      </c>
      <c r="G136" s="30"/>
      <c r="H136" s="30" t="s">
        <v>193</v>
      </c>
      <c r="J136" s="25">
        <f>ROUND( IF(OR(ISNUMBER(SEARCH("#",B136)),INT(A136/100000)=7,INT(A136/100000)=8),F136*K!$D$4,F136*K!$C$4) + IF(ISNUMBER(SEARCH("#",B136)),0,G136*K!$C$5) + IF(AND(ISNUMBER(SEARCH("#",B136)),INT(A136/100000)&lt;=7),G136*K!$G$5,0) + IF(AND(ISNUMBER(SEARCH("#",B136)),INT(A136/100000)&gt;=8),G136*K!$H$5,0),0)</f>
        <v>5112000</v>
      </c>
      <c r="K136" s="25">
        <f>ROUND(IF(OR(ISNUMBER(SEARCH("#",B136)),INT(A136/100000)=7,INT(A136/100000)=8),F136*K!$F$4+G136*K!$F$5,F136*K!$E$4+G136*K!$E$5),0)</f>
        <v>2718000</v>
      </c>
      <c r="L136" s="25">
        <f>ROUND(J136-K136*0.7,0)</f>
        <v>3209400</v>
      </c>
      <c r="M136" s="25">
        <f>ROUND(J136*0.3,0)</f>
        <v>1533600</v>
      </c>
    </row>
    <row r="137" spans="1:13" ht="32.25" x14ac:dyDescent="0.2">
      <c r="A137" s="32">
        <v>100563</v>
      </c>
      <c r="B137" s="27" t="s">
        <v>27</v>
      </c>
      <c r="C137" s="36" t="s">
        <v>196</v>
      </c>
      <c r="D137" s="35"/>
      <c r="E137" s="30">
        <v>11</v>
      </c>
      <c r="F137" s="30">
        <v>11</v>
      </c>
      <c r="G137" s="30"/>
      <c r="H137" s="30" t="s">
        <v>193</v>
      </c>
      <c r="J137" s="25">
        <f>ROUND( IF(OR(ISNUMBER(SEARCH("#",B137)),INT(A137/100000)=7,INT(A137/100000)=8),F137*K!$D$4,F137*K!$C$4) + IF(ISNUMBER(SEARCH("#",B137)),0,G137*K!$C$5) + IF(AND(ISNUMBER(SEARCH("#",B137)),INT(A137/100000)&lt;=7),G137*K!$G$5,0) + IF(AND(ISNUMBER(SEARCH("#",B137)),INT(A137/100000)&gt;=8),G137*K!$H$5,0),0)</f>
        <v>6248000</v>
      </c>
      <c r="K137" s="25">
        <f>ROUND(IF(OR(ISNUMBER(SEARCH("#",B137)),INT(A137/100000)=7,INT(A137/100000)=8),F137*K!$F$4+G137*K!$F$5,F137*K!$E$4+G137*K!$E$5),0)</f>
        <v>3322000</v>
      </c>
      <c r="L137" s="25">
        <f>ROUND(J137-K137*0.7,0)</f>
        <v>3922600</v>
      </c>
      <c r="M137" s="25">
        <f>ROUND(J137*0.3,0)</f>
        <v>1874400</v>
      </c>
    </row>
    <row r="138" spans="1:13" ht="31.5" x14ac:dyDescent="0.2">
      <c r="A138" s="32">
        <v>100565</v>
      </c>
      <c r="B138" s="27" t="s">
        <v>30</v>
      </c>
      <c r="C138" s="28" t="s">
        <v>197</v>
      </c>
      <c r="D138" s="29" t="s">
        <v>198</v>
      </c>
      <c r="E138" s="30">
        <v>15</v>
      </c>
      <c r="F138" s="30">
        <v>15</v>
      </c>
      <c r="G138" s="30"/>
      <c r="H138" s="30">
        <v>0</v>
      </c>
      <c r="J138" s="25">
        <f>ROUND( IF(OR(ISNUMBER(SEARCH("#",B138)),INT(A138/100000)=7,INT(A138/100000)=8),F138*K!$D$4,F138*K!$C$4) + IF(ISNUMBER(SEARCH("#",B138)),0,G138*K!$C$5) + IF(AND(ISNUMBER(SEARCH("#",B138)),INT(A138/100000)&lt;=7),G138*K!$G$5,0) + IF(AND(ISNUMBER(SEARCH("#",B138)),INT(A138/100000)&gt;=8),G138*K!$H$5,0),0)</f>
        <v>8520000</v>
      </c>
      <c r="K138" s="25">
        <f>ROUND(IF(OR(ISNUMBER(SEARCH("#",B138)),INT(A138/100000)=7,INT(A138/100000)=8),F138*K!$F$4+G138*K!$F$5,F138*K!$E$4+G138*K!$E$5),0)</f>
        <v>4530000</v>
      </c>
      <c r="L138" s="25">
        <f>ROUND(J138-K138*0.7,0)</f>
        <v>5349000</v>
      </c>
      <c r="M138" s="25">
        <f>ROUND(J138*0.3,0)</f>
        <v>2556000</v>
      </c>
    </row>
    <row r="139" spans="1:13" ht="59.25" x14ac:dyDescent="0.2">
      <c r="A139" s="32">
        <v>100570</v>
      </c>
      <c r="B139" s="27" t="s">
        <v>148</v>
      </c>
      <c r="C139" s="28" t="s">
        <v>199</v>
      </c>
      <c r="D139" s="29" t="s">
        <v>200</v>
      </c>
      <c r="E139" s="30">
        <v>5</v>
      </c>
      <c r="F139" s="30">
        <v>5</v>
      </c>
      <c r="G139" s="30"/>
      <c r="H139" s="30">
        <v>0</v>
      </c>
      <c r="J139" s="25">
        <f>ROUND( IF(OR(ISNUMBER(SEARCH("#",B139)),INT(A139/100000)=7,INT(A139/100000)=8),F139*K!$D$4,F139*K!$C$4) + IF(ISNUMBER(SEARCH("#",B139)),0,G139*K!$C$5) + IF(AND(ISNUMBER(SEARCH("#",B139)),INT(A139/100000)&lt;=7),G139*K!$G$5,0) + IF(AND(ISNUMBER(SEARCH("#",B139)),INT(A139/100000)&gt;=8),G139*K!$H$5,0),0)</f>
        <v>2840000</v>
      </c>
      <c r="K139" s="25">
        <f>ROUND(IF(OR(ISNUMBER(SEARCH("#",B139)),INT(A139/100000)=7,INT(A139/100000)=8),F139*K!$F$4+G139*K!$F$5,F139*K!$E$4+G139*K!$E$5),0)</f>
        <v>1510000</v>
      </c>
      <c r="L139" s="25">
        <f>ROUND(J139-K139*0.7,0)</f>
        <v>1783000</v>
      </c>
      <c r="M139" s="25">
        <f>ROUND(J139*0.3,0)</f>
        <v>852000</v>
      </c>
    </row>
    <row r="140" spans="1:13" x14ac:dyDescent="0.2">
      <c r="A140" s="32">
        <v>100573</v>
      </c>
      <c r="B140" s="27" t="s">
        <v>30</v>
      </c>
      <c r="C140" s="36" t="s">
        <v>201</v>
      </c>
      <c r="D140" s="35"/>
      <c r="E140" s="30">
        <v>2</v>
      </c>
      <c r="F140" s="30">
        <v>2</v>
      </c>
      <c r="G140" s="30"/>
      <c r="H140" s="30" t="s">
        <v>32</v>
      </c>
      <c r="J140" s="25">
        <f>ROUND( IF(OR(ISNUMBER(SEARCH("#",B140)),INT(A140/100000)=7,INT(A140/100000)=8),F140*K!$D$4,F140*K!$C$4) + IF(ISNUMBER(SEARCH("#",B140)),0,G140*K!$C$5) + IF(AND(ISNUMBER(SEARCH("#",B140)),INT(A140/100000)&lt;=7),G140*K!$G$5,0) + IF(AND(ISNUMBER(SEARCH("#",B140)),INT(A140/100000)&gt;=8),G140*K!$H$5,0),0)</f>
        <v>1136000</v>
      </c>
      <c r="K140" s="25">
        <f>ROUND(IF(OR(ISNUMBER(SEARCH("#",B140)),INT(A140/100000)=7,INT(A140/100000)=8),F140*K!$F$4+G140*K!$F$5,F140*K!$E$4+G140*K!$E$5),0)</f>
        <v>604000</v>
      </c>
      <c r="L140" s="25">
        <f>ROUND(J140-K140*0.7,0)</f>
        <v>713200</v>
      </c>
      <c r="M140" s="25">
        <f>ROUND(J140*0.3,0)</f>
        <v>340800</v>
      </c>
    </row>
    <row r="141" spans="1:13" ht="33" x14ac:dyDescent="0.2">
      <c r="A141" s="32">
        <v>100575</v>
      </c>
      <c r="B141" s="27" t="s">
        <v>27</v>
      </c>
      <c r="C141" s="36" t="s">
        <v>202</v>
      </c>
      <c r="D141" s="35" t="s">
        <v>66</v>
      </c>
      <c r="E141" s="30">
        <v>6</v>
      </c>
      <c r="F141" s="31">
        <v>5</v>
      </c>
      <c r="G141" s="31">
        <v>1</v>
      </c>
      <c r="H141" s="30">
        <v>0</v>
      </c>
      <c r="J141" s="25">
        <f>ROUND( IF(OR(ISNUMBER(SEARCH("#",B141)),INT(A141/100000)=7,INT(A141/100000)=8),F141*K!$D$4,F141*K!$C$4) + IF(ISNUMBER(SEARCH("#",B141)),0,G141*K!$C$5) + IF(AND(ISNUMBER(SEARCH("#",B141)),INT(A141/100000)&lt;=7),G141*K!$G$5,0) + IF(AND(ISNUMBER(SEARCH("#",B141)),INT(A141/100000)&gt;=8),G141*K!$H$5,0),0)</f>
        <v>4617000</v>
      </c>
      <c r="K141" s="25">
        <f>ROUND(IF(OR(ISNUMBER(SEARCH("#",B141)),INT(A141/100000)=7,INT(A141/100000)=8),F141*K!$F$4+G141*K!$F$5,F141*K!$E$4+G141*K!$E$5),0)</f>
        <v>1938000</v>
      </c>
      <c r="L141" s="25">
        <f>ROUND(J141-K141*0.7,0)</f>
        <v>3260400</v>
      </c>
      <c r="M141" s="25">
        <f>ROUND(J141*0.3,0)</f>
        <v>1385100</v>
      </c>
    </row>
    <row r="142" spans="1:13" ht="33" x14ac:dyDescent="0.2">
      <c r="A142" s="32">
        <v>100585</v>
      </c>
      <c r="B142" s="27" t="s">
        <v>27</v>
      </c>
      <c r="C142" s="36" t="s">
        <v>203</v>
      </c>
      <c r="D142" s="35" t="s">
        <v>66</v>
      </c>
      <c r="E142" s="30">
        <v>30</v>
      </c>
      <c r="F142" s="31">
        <v>23</v>
      </c>
      <c r="G142" s="31">
        <v>7</v>
      </c>
      <c r="H142" s="31">
        <v>0</v>
      </c>
      <c r="J142" s="25">
        <f>ROUND( IF(OR(ISNUMBER(SEARCH("#",B142)),INT(A142/100000)=7,INT(A142/100000)=8),F142*K!$D$4,F142*K!$C$4) + IF(ISNUMBER(SEARCH("#",B142)),0,G142*K!$C$5) + IF(AND(ISNUMBER(SEARCH("#",B142)),INT(A142/100000)&lt;=7),G142*K!$G$5,0) + IF(AND(ISNUMBER(SEARCH("#",B142)),INT(A142/100000)&gt;=8),G142*K!$H$5,0),0)</f>
        <v>25503000</v>
      </c>
      <c r="K142" s="25">
        <f>ROUND(IF(OR(ISNUMBER(SEARCH("#",B142)),INT(A142/100000)=7,INT(A142/100000)=8),F142*K!$F$4+G142*K!$F$5,F142*K!$E$4+G142*K!$E$5),0)</f>
        <v>9942000</v>
      </c>
      <c r="L142" s="25">
        <f>ROUND(J142-K142*0.7,0)</f>
        <v>18543600</v>
      </c>
      <c r="M142" s="25">
        <f>ROUND(J142*0.3,0)</f>
        <v>7650900</v>
      </c>
    </row>
    <row r="143" spans="1:13" ht="33" x14ac:dyDescent="0.2">
      <c r="A143" s="32">
        <v>100586</v>
      </c>
      <c r="B143" s="27" t="s">
        <v>27</v>
      </c>
      <c r="C143" s="36" t="s">
        <v>204</v>
      </c>
      <c r="D143" s="35" t="s">
        <v>66</v>
      </c>
      <c r="E143" s="30">
        <v>40</v>
      </c>
      <c r="F143" s="31">
        <v>30</v>
      </c>
      <c r="G143" s="31">
        <v>10</v>
      </c>
      <c r="H143" s="31">
        <v>0</v>
      </c>
      <c r="J143" s="25">
        <f>ROUND( IF(OR(ISNUMBER(SEARCH("#",B143)),INT(A143/100000)=7,INT(A143/100000)=8),F143*K!$D$4,F143*K!$C$4) + IF(ISNUMBER(SEARCH("#",B143)),0,G143*K!$C$5) + IF(AND(ISNUMBER(SEARCH("#",B143)),INT(A143/100000)&lt;=7),G143*K!$G$5,0) + IF(AND(ISNUMBER(SEARCH("#",B143)),INT(A143/100000)&gt;=8),G143*K!$H$5,0),0)</f>
        <v>34810000</v>
      </c>
      <c r="K143" s="25">
        <f>ROUND(IF(OR(ISNUMBER(SEARCH("#",B143)),INT(A143/100000)=7,INT(A143/100000)=8),F143*K!$F$4+G143*K!$F$5,F143*K!$E$4+G143*K!$E$5),0)</f>
        <v>13340000</v>
      </c>
      <c r="L143" s="25">
        <f>ROUND(J143-K143*0.7,0)</f>
        <v>25472000</v>
      </c>
      <c r="M143" s="25">
        <f>ROUND(J143*0.3,0)</f>
        <v>10443000</v>
      </c>
    </row>
    <row r="144" spans="1:13" ht="33" x14ac:dyDescent="0.2">
      <c r="A144" s="32">
        <v>100590</v>
      </c>
      <c r="B144" s="27" t="s">
        <v>27</v>
      </c>
      <c r="C144" s="36" t="s">
        <v>205</v>
      </c>
      <c r="D144" s="35" t="s">
        <v>66</v>
      </c>
      <c r="E144" s="30">
        <v>60</v>
      </c>
      <c r="F144" s="31">
        <v>45</v>
      </c>
      <c r="G144" s="31">
        <v>15</v>
      </c>
      <c r="H144" s="31">
        <v>0</v>
      </c>
      <c r="J144" s="25">
        <f>ROUND( IF(OR(ISNUMBER(SEARCH("#",B144)),INT(A144/100000)=7,INT(A144/100000)=8),F144*K!$D$4,F144*K!$C$4) + IF(ISNUMBER(SEARCH("#",B144)),0,G144*K!$C$5) + IF(AND(ISNUMBER(SEARCH("#",B144)),INT(A144/100000)&lt;=7),G144*K!$G$5,0) + IF(AND(ISNUMBER(SEARCH("#",B144)),INT(A144/100000)&gt;=8),G144*K!$H$5,0),0)</f>
        <v>52215000</v>
      </c>
      <c r="K144" s="25">
        <f>ROUND(IF(OR(ISNUMBER(SEARCH("#",B144)),INT(A144/100000)=7,INT(A144/100000)=8),F144*K!$F$4+G144*K!$F$5,F144*K!$E$4+G144*K!$E$5),0)</f>
        <v>20010000</v>
      </c>
      <c r="L144" s="25">
        <f>ROUND(J144-K144*0.7,0)</f>
        <v>38208000</v>
      </c>
      <c r="M144" s="25">
        <f>ROUND(J144*0.3,0)</f>
        <v>15664500</v>
      </c>
    </row>
    <row r="145" spans="1:13" ht="45" x14ac:dyDescent="0.2">
      <c r="A145" s="26">
        <v>100595</v>
      </c>
      <c r="B145" s="27" t="s">
        <v>30</v>
      </c>
      <c r="C145" s="28" t="s">
        <v>206</v>
      </c>
      <c r="D145" s="29" t="s">
        <v>207</v>
      </c>
      <c r="E145" s="30">
        <v>4.8</v>
      </c>
      <c r="F145" s="30">
        <v>3.6</v>
      </c>
      <c r="G145" s="30">
        <v>1.2</v>
      </c>
      <c r="H145" s="30">
        <v>0</v>
      </c>
      <c r="J145" s="25">
        <f>ROUND( IF(OR(ISNUMBER(SEARCH("#",B145)),INT(A145/100000)=7,INT(A145/100000)=8),F145*K!$D$4,F145*K!$C$4) + IF(ISNUMBER(SEARCH("#",B145)),0,G145*K!$C$5) + IF(AND(ISNUMBER(SEARCH("#",B145)),INT(A145/100000)&lt;=7),G145*K!$G$5,0) + IF(AND(ISNUMBER(SEARCH("#",B145)),INT(A145/100000)&gt;=8),G145*K!$H$5,0),0)</f>
        <v>4177200</v>
      </c>
      <c r="K145" s="25">
        <f>ROUND(IF(OR(ISNUMBER(SEARCH("#",B145)),INT(A145/100000)=7,INT(A145/100000)=8),F145*K!$F$4+G145*K!$F$5,F145*K!$E$4+G145*K!$E$5),0)</f>
        <v>1600800</v>
      </c>
      <c r="L145" s="25">
        <f>ROUND(J145-K145*0.7,0)</f>
        <v>3056640</v>
      </c>
      <c r="M145" s="25">
        <f>ROUND(J145*0.3,0)</f>
        <v>1253160</v>
      </c>
    </row>
    <row r="146" spans="1:13" ht="46.5" x14ac:dyDescent="0.2">
      <c r="A146" s="32">
        <v>100600</v>
      </c>
      <c r="B146" s="27" t="s">
        <v>27</v>
      </c>
      <c r="C146" s="36" t="s">
        <v>208</v>
      </c>
      <c r="D146" s="35" t="s">
        <v>209</v>
      </c>
      <c r="E146" s="30">
        <v>4</v>
      </c>
      <c r="F146" s="30">
        <v>4</v>
      </c>
      <c r="G146" s="31"/>
      <c r="H146" s="30">
        <v>0</v>
      </c>
      <c r="J146" s="25">
        <f>ROUND( IF(OR(ISNUMBER(SEARCH("#",B146)),INT(A146/100000)=7,INT(A146/100000)=8),F146*K!$D$4,F146*K!$C$4) + IF(ISNUMBER(SEARCH("#",B146)),0,G146*K!$C$5) + IF(AND(ISNUMBER(SEARCH("#",B146)),INT(A146/100000)&lt;=7),G146*K!$G$5,0) + IF(AND(ISNUMBER(SEARCH("#",B146)),INT(A146/100000)&gt;=8),G146*K!$H$5,0),0)</f>
        <v>2272000</v>
      </c>
      <c r="K146" s="25">
        <f>ROUND(IF(OR(ISNUMBER(SEARCH("#",B146)),INT(A146/100000)=7,INT(A146/100000)=8),F146*K!$F$4+G146*K!$F$5,F146*K!$E$4+G146*K!$E$5),0)</f>
        <v>1208000</v>
      </c>
      <c r="L146" s="25">
        <f>ROUND(J146-K146*0.7,0)</f>
        <v>1426400</v>
      </c>
      <c r="M146" s="25">
        <f>ROUND(J146*0.3,0)</f>
        <v>681600</v>
      </c>
    </row>
    <row r="147" spans="1:13" ht="29.25" x14ac:dyDescent="0.2">
      <c r="A147" s="32">
        <v>100605</v>
      </c>
      <c r="B147" s="27" t="s">
        <v>27</v>
      </c>
      <c r="C147" s="36" t="s">
        <v>210</v>
      </c>
      <c r="D147" s="35"/>
      <c r="E147" s="30">
        <v>4</v>
      </c>
      <c r="F147" s="31">
        <v>2.5</v>
      </c>
      <c r="G147" s="31">
        <v>1.5</v>
      </c>
      <c r="H147" s="31">
        <v>4</v>
      </c>
      <c r="J147" s="25">
        <f>ROUND( IF(OR(ISNUMBER(SEARCH("#",B147)),INT(A147/100000)=7,INT(A147/100000)=8),F147*K!$D$4,F147*K!$C$4) + IF(ISNUMBER(SEARCH("#",B147)),0,G147*K!$C$5) + IF(AND(ISNUMBER(SEARCH("#",B147)),INT(A147/100000)&lt;=7),G147*K!$G$5,0) + IF(AND(ISNUMBER(SEARCH("#",B147)),INT(A147/100000)&gt;=8),G147*K!$H$5,0),0)</f>
        <v>4085500</v>
      </c>
      <c r="K147" s="25">
        <f>ROUND(IF(OR(ISNUMBER(SEARCH("#",B147)),INT(A147/100000)=7,INT(A147/100000)=8),F147*K!$F$4+G147*K!$F$5,F147*K!$E$4+G147*K!$E$5),0)</f>
        <v>1397000</v>
      </c>
      <c r="L147" s="25">
        <f>ROUND(J147-K147*0.7,0)</f>
        <v>3107600</v>
      </c>
      <c r="M147" s="25">
        <f>ROUND(J147*0.3,0)</f>
        <v>1225650</v>
      </c>
    </row>
    <row r="148" spans="1:13" ht="32.25" x14ac:dyDescent="0.2">
      <c r="A148" s="32">
        <v>100610</v>
      </c>
      <c r="B148" s="27"/>
      <c r="C148" s="36" t="s">
        <v>211</v>
      </c>
      <c r="D148" s="35"/>
      <c r="E148" s="30">
        <v>35</v>
      </c>
      <c r="F148" s="31">
        <v>25</v>
      </c>
      <c r="G148" s="31">
        <v>10</v>
      </c>
      <c r="H148" s="31">
        <v>4</v>
      </c>
      <c r="J148" s="25">
        <f>ROUND( IF(OR(ISNUMBER(SEARCH("#",B148)),INT(A148/100000)=7,INT(A148/100000)=8),F148*K!$D$4,F148*K!$C$4) + IF(ISNUMBER(SEARCH("#",B148)),0,G148*K!$C$5) + IF(AND(ISNUMBER(SEARCH("#",B148)),INT(A148/100000)&lt;=7),G148*K!$G$5,0) + IF(AND(ISNUMBER(SEARCH("#",B148)),INT(A148/100000)&gt;=8),G148*K!$H$5,0),0)</f>
        <v>53705000</v>
      </c>
      <c r="K148" s="25">
        <f>ROUND(IF(OR(ISNUMBER(SEARCH("#",B148)),INT(A148/100000)=7,INT(A148/100000)=8),F148*K!$F$4+G148*K!$F$5,F148*K!$E$4+G148*K!$E$5),0)</f>
        <v>11520000</v>
      </c>
      <c r="L148" s="25">
        <f>ROUND(J148-K148*0.7,0)</f>
        <v>45641000</v>
      </c>
      <c r="M148" s="25">
        <f>ROUND(J148*0.3,0)</f>
        <v>16111500</v>
      </c>
    </row>
    <row r="149" spans="1:13" ht="32.25" x14ac:dyDescent="0.2">
      <c r="A149" s="32">
        <v>100615</v>
      </c>
      <c r="B149" s="27"/>
      <c r="C149" s="36" t="s">
        <v>212</v>
      </c>
      <c r="D149" s="35"/>
      <c r="E149" s="30">
        <v>20</v>
      </c>
      <c r="F149" s="31">
        <v>14</v>
      </c>
      <c r="G149" s="31">
        <v>6</v>
      </c>
      <c r="H149" s="31">
        <v>4</v>
      </c>
      <c r="J149" s="25">
        <f>ROUND( IF(OR(ISNUMBER(SEARCH("#",B149)),INT(A149/100000)=7,INT(A149/100000)=8),F149*K!$D$4,F149*K!$C$4) + IF(ISNUMBER(SEARCH("#",B149)),0,G149*K!$C$5) + IF(AND(ISNUMBER(SEARCH("#",B149)),INT(A149/100000)&lt;=7),G149*K!$G$5,0) + IF(AND(ISNUMBER(SEARCH("#",B149)),INT(A149/100000)&gt;=8),G149*K!$H$5,0),0)</f>
        <v>31212000</v>
      </c>
      <c r="K149" s="25">
        <f>ROUND(IF(OR(ISNUMBER(SEARCH("#",B149)),INT(A149/100000)=7,INT(A149/100000)=8),F149*K!$F$4+G149*K!$F$5,F149*K!$E$4+G149*K!$E$5),0)</f>
        <v>6610000</v>
      </c>
      <c r="L149" s="25">
        <f>ROUND(J149-K149*0.7,0)</f>
        <v>26585000</v>
      </c>
      <c r="M149" s="25">
        <f>ROUND(J149*0.3,0)</f>
        <v>9363600</v>
      </c>
    </row>
    <row r="150" spans="1:13" ht="46.5" x14ac:dyDescent="0.2">
      <c r="A150" s="32">
        <v>100620</v>
      </c>
      <c r="B150" s="27" t="s">
        <v>27</v>
      </c>
      <c r="C150" s="36" t="s">
        <v>213</v>
      </c>
      <c r="D150" s="35" t="s">
        <v>214</v>
      </c>
      <c r="E150" s="30">
        <v>4</v>
      </c>
      <c r="F150" s="31">
        <v>2.5</v>
      </c>
      <c r="G150" s="31">
        <v>1.5</v>
      </c>
      <c r="H150" s="30">
        <v>0</v>
      </c>
      <c r="J150" s="25">
        <f>ROUND( IF(OR(ISNUMBER(SEARCH("#",B150)),INT(A150/100000)=7,INT(A150/100000)=8),F150*K!$D$4,F150*K!$C$4) + IF(ISNUMBER(SEARCH("#",B150)),0,G150*K!$C$5) + IF(AND(ISNUMBER(SEARCH("#",B150)),INT(A150/100000)&lt;=7),G150*K!$G$5,0) + IF(AND(ISNUMBER(SEARCH("#",B150)),INT(A150/100000)&gt;=8),G150*K!$H$5,0),0)</f>
        <v>4085500</v>
      </c>
      <c r="K150" s="25">
        <f>ROUND(IF(OR(ISNUMBER(SEARCH("#",B150)),INT(A150/100000)=7,INT(A150/100000)=8),F150*K!$F$4+G150*K!$F$5,F150*K!$E$4+G150*K!$E$5),0)</f>
        <v>1397000</v>
      </c>
      <c r="L150" s="25">
        <f>ROUND(J150-K150*0.7,0)</f>
        <v>3107600</v>
      </c>
      <c r="M150" s="25">
        <f>ROUND(J150*0.3,0)</f>
        <v>1225650</v>
      </c>
    </row>
    <row r="151" spans="1:13" x14ac:dyDescent="0.2">
      <c r="A151" s="32">
        <v>100623</v>
      </c>
      <c r="B151" s="27" t="s">
        <v>30</v>
      </c>
      <c r="C151" s="36" t="s">
        <v>215</v>
      </c>
      <c r="D151" s="35"/>
      <c r="E151" s="30">
        <v>5</v>
      </c>
      <c r="F151" s="31">
        <v>3</v>
      </c>
      <c r="G151" s="31">
        <v>2</v>
      </c>
      <c r="H151" s="30" t="s">
        <v>32</v>
      </c>
      <c r="J151" s="25">
        <f>ROUND( IF(OR(ISNUMBER(SEARCH("#",B151)),INT(A151/100000)=7,INT(A151/100000)=8),F151*K!$D$4,F151*K!$C$4) + IF(ISNUMBER(SEARCH("#",B151)),0,G151*K!$C$5) + IF(AND(ISNUMBER(SEARCH("#",B151)),INT(A151/100000)&lt;=7),G151*K!$G$5,0) + IF(AND(ISNUMBER(SEARCH("#",B151)),INT(A151/100000)&gt;=8),G151*K!$H$5,0),0)</f>
        <v>5258000</v>
      </c>
      <c r="K151" s="25">
        <f>ROUND(IF(OR(ISNUMBER(SEARCH("#",B151)),INT(A151/100000)=7,INT(A151/100000)=8),F151*K!$F$4+G151*K!$F$5,F151*K!$E$4+G151*K!$E$5),0)</f>
        <v>1762000</v>
      </c>
      <c r="L151" s="25">
        <f>ROUND(J151-K151*0.7,0)</f>
        <v>4024600</v>
      </c>
      <c r="M151" s="25">
        <f>ROUND(J151*0.3,0)</f>
        <v>1577400</v>
      </c>
    </row>
    <row r="152" spans="1:13" x14ac:dyDescent="0.2">
      <c r="A152" s="32">
        <v>100625</v>
      </c>
      <c r="B152" s="27" t="s">
        <v>30</v>
      </c>
      <c r="C152" s="36" t="s">
        <v>216</v>
      </c>
      <c r="D152" s="35"/>
      <c r="E152" s="30">
        <v>4</v>
      </c>
      <c r="F152" s="31">
        <v>2</v>
      </c>
      <c r="G152" s="31">
        <v>2</v>
      </c>
      <c r="H152" s="30" t="s">
        <v>32</v>
      </c>
      <c r="J152" s="25">
        <f>ROUND( IF(OR(ISNUMBER(SEARCH("#",B152)),INT(A152/100000)=7,INT(A152/100000)=8),F152*K!$D$4,F152*K!$C$4) + IF(ISNUMBER(SEARCH("#",B152)),0,G152*K!$C$5) + IF(AND(ISNUMBER(SEARCH("#",B152)),INT(A152/100000)&lt;=7),G152*K!$G$5,0) + IF(AND(ISNUMBER(SEARCH("#",B152)),INT(A152/100000)&gt;=8),G152*K!$H$5,0),0)</f>
        <v>4690000</v>
      </c>
      <c r="K152" s="25">
        <f>ROUND(IF(OR(ISNUMBER(SEARCH("#",B152)),INT(A152/100000)=7,INT(A152/100000)=8),F152*K!$F$4+G152*K!$F$5,F152*K!$E$4+G152*K!$E$5),0)</f>
        <v>1460000</v>
      </c>
      <c r="L152" s="25">
        <f>ROUND(J152-K152*0.7,0)</f>
        <v>3668000</v>
      </c>
      <c r="M152" s="25">
        <f>ROUND(J152*0.3,0)</f>
        <v>1407000</v>
      </c>
    </row>
    <row r="153" spans="1:13" x14ac:dyDescent="0.2">
      <c r="A153" s="32">
        <v>100627</v>
      </c>
      <c r="B153" s="27" t="s">
        <v>30</v>
      </c>
      <c r="C153" s="36" t="s">
        <v>217</v>
      </c>
      <c r="D153" s="35"/>
      <c r="E153" s="30">
        <v>3</v>
      </c>
      <c r="F153" s="30">
        <v>3</v>
      </c>
      <c r="G153" s="31"/>
      <c r="H153" s="30">
        <v>0</v>
      </c>
      <c r="J153" s="25">
        <f>ROUND( IF(OR(ISNUMBER(SEARCH("#",B153)),INT(A153/100000)=7,INT(A153/100000)=8),F153*K!$D$4,F153*K!$C$4) + IF(ISNUMBER(SEARCH("#",B153)),0,G153*K!$C$5) + IF(AND(ISNUMBER(SEARCH("#",B153)),INT(A153/100000)&lt;=7),G153*K!$G$5,0) + IF(AND(ISNUMBER(SEARCH("#",B153)),INT(A153/100000)&gt;=8),G153*K!$H$5,0),0)</f>
        <v>1704000</v>
      </c>
      <c r="K153" s="25">
        <f>ROUND(IF(OR(ISNUMBER(SEARCH("#",B153)),INT(A153/100000)=7,INT(A153/100000)=8),F153*K!$F$4+G153*K!$F$5,F153*K!$E$4+G153*K!$E$5),0)</f>
        <v>906000</v>
      </c>
      <c r="L153" s="25">
        <f>ROUND(J153-K153*0.7,0)</f>
        <v>1069800</v>
      </c>
      <c r="M153" s="25">
        <f>ROUND(J153*0.3,0)</f>
        <v>511200</v>
      </c>
    </row>
    <row r="154" spans="1:13" ht="18.75" x14ac:dyDescent="0.2">
      <c r="A154" s="32">
        <v>100629</v>
      </c>
      <c r="B154" s="27" t="s">
        <v>30</v>
      </c>
      <c r="C154" s="36" t="s">
        <v>218</v>
      </c>
      <c r="D154" s="35"/>
      <c r="E154" s="30">
        <v>2</v>
      </c>
      <c r="F154" s="30">
        <v>2</v>
      </c>
      <c r="G154" s="31"/>
      <c r="H154" s="30">
        <v>0</v>
      </c>
      <c r="J154" s="25">
        <f>ROUND( IF(OR(ISNUMBER(SEARCH("#",B154)),INT(A154/100000)=7,INT(A154/100000)=8),F154*K!$D$4,F154*K!$C$4) + IF(ISNUMBER(SEARCH("#",B154)),0,G154*K!$C$5) + IF(AND(ISNUMBER(SEARCH("#",B154)),INT(A154/100000)&lt;=7),G154*K!$G$5,0) + IF(AND(ISNUMBER(SEARCH("#",B154)),INT(A154/100000)&gt;=8),G154*K!$H$5,0),0)</f>
        <v>1136000</v>
      </c>
      <c r="K154" s="25">
        <f>ROUND(IF(OR(ISNUMBER(SEARCH("#",B154)),INT(A154/100000)=7,INT(A154/100000)=8),F154*K!$F$4+G154*K!$F$5,F154*K!$E$4+G154*K!$E$5),0)</f>
        <v>604000</v>
      </c>
      <c r="L154" s="25">
        <f>ROUND(J154-K154*0.7,0)</f>
        <v>713200</v>
      </c>
      <c r="M154" s="25">
        <f>ROUND(J154*0.3,0)</f>
        <v>340800</v>
      </c>
    </row>
    <row r="155" spans="1:13" x14ac:dyDescent="0.2">
      <c r="A155" s="26">
        <v>100630</v>
      </c>
      <c r="B155" s="27" t="s">
        <v>27</v>
      </c>
      <c r="C155" s="28" t="s">
        <v>219</v>
      </c>
      <c r="D155" s="29"/>
      <c r="E155" s="30">
        <v>2.5</v>
      </c>
      <c r="F155" s="30">
        <v>2.5</v>
      </c>
      <c r="G155" s="30"/>
      <c r="H155" s="30">
        <v>0</v>
      </c>
      <c r="J155" s="25">
        <f>ROUND( IF(OR(ISNUMBER(SEARCH("#",B155)),INT(A155/100000)=7,INT(A155/100000)=8),F155*K!$D$4,F155*K!$C$4) + IF(ISNUMBER(SEARCH("#",B155)),0,G155*K!$C$5) + IF(AND(ISNUMBER(SEARCH("#",B155)),INT(A155/100000)&lt;=7),G155*K!$G$5,0) + IF(AND(ISNUMBER(SEARCH("#",B155)),INT(A155/100000)&gt;=8),G155*K!$H$5,0),0)</f>
        <v>1420000</v>
      </c>
      <c r="K155" s="25">
        <f>ROUND(IF(OR(ISNUMBER(SEARCH("#",B155)),INT(A155/100000)=7,INT(A155/100000)=8),F155*K!$F$4+G155*K!$F$5,F155*K!$E$4+G155*K!$E$5),0)</f>
        <v>755000</v>
      </c>
      <c r="L155" s="25">
        <f>ROUND(J155-K155*0.7,0)</f>
        <v>891500</v>
      </c>
      <c r="M155" s="25">
        <f>ROUND(J155*0.3,0)</f>
        <v>426000</v>
      </c>
    </row>
    <row r="156" spans="1:13" ht="31.5" x14ac:dyDescent="0.2">
      <c r="A156" s="26">
        <v>100635</v>
      </c>
      <c r="B156" s="27" t="s">
        <v>43</v>
      </c>
      <c r="C156" s="28" t="s">
        <v>220</v>
      </c>
      <c r="D156" s="29" t="s">
        <v>221</v>
      </c>
      <c r="E156" s="30">
        <v>1</v>
      </c>
      <c r="F156" s="30">
        <v>1</v>
      </c>
      <c r="G156" s="30"/>
      <c r="H156" s="30">
        <v>0</v>
      </c>
      <c r="J156" s="25">
        <f>ROUND( IF(OR(ISNUMBER(SEARCH("#",B156)),INT(A156/100000)=7,INT(A156/100000)=8),F156*K!$D$4,F156*K!$C$4) + IF(ISNUMBER(SEARCH("#",B156)),0,G156*K!$C$5) + IF(AND(ISNUMBER(SEARCH("#",B156)),INT(A156/100000)&lt;=7),G156*K!$G$5,0) + IF(AND(ISNUMBER(SEARCH("#",B156)),INT(A156/100000)&gt;=8),G156*K!$H$5,0),0)</f>
        <v>568000</v>
      </c>
      <c r="K156" s="25">
        <f>ROUND(IF(OR(ISNUMBER(SEARCH("#",B156)),INT(A156/100000)=7,INT(A156/100000)=8),F156*K!$F$4+G156*K!$F$5,F156*K!$E$4+G156*K!$E$5),0)</f>
        <v>302000</v>
      </c>
      <c r="L156" s="25">
        <f>ROUND(J156-K156*0.7,0)</f>
        <v>356600</v>
      </c>
      <c r="M156" s="25">
        <f>ROUND(J156*0.3,0)</f>
        <v>170400</v>
      </c>
    </row>
    <row r="157" spans="1:13" x14ac:dyDescent="0.2">
      <c r="A157" s="26">
        <v>100640</v>
      </c>
      <c r="B157" s="27"/>
      <c r="C157" s="28" t="s">
        <v>222</v>
      </c>
      <c r="D157" s="29"/>
      <c r="E157" s="30">
        <v>9</v>
      </c>
      <c r="F157" s="30">
        <v>9</v>
      </c>
      <c r="G157" s="30"/>
      <c r="H157" s="30">
        <v>0</v>
      </c>
      <c r="J157" s="25">
        <f>ROUND( IF(OR(ISNUMBER(SEARCH("#",B157)),INT(A157/100000)=7,INT(A157/100000)=8),F157*K!$D$4,F157*K!$C$4) + IF(ISNUMBER(SEARCH("#",B157)),0,G157*K!$C$5) + IF(AND(ISNUMBER(SEARCH("#",B157)),INT(A157/100000)&lt;=7),G157*K!$G$5,0) + IF(AND(ISNUMBER(SEARCH("#",B157)),INT(A157/100000)&gt;=8),G157*K!$H$5,0),0)</f>
        <v>9099000</v>
      </c>
      <c r="K157" s="25">
        <f>ROUND(IF(OR(ISNUMBER(SEARCH("#",B157)),INT(A157/100000)=7,INT(A157/100000)=8),F157*K!$F$4+G157*K!$F$5,F157*K!$E$4+G157*K!$E$5),0)</f>
        <v>2718000</v>
      </c>
      <c r="L157" s="25">
        <f>ROUND(J157-K157*0.7,0)</f>
        <v>7196400</v>
      </c>
      <c r="M157" s="25">
        <f>ROUND(J157*0.3,0)</f>
        <v>2729700</v>
      </c>
    </row>
    <row r="158" spans="1:13" ht="33" x14ac:dyDescent="0.2">
      <c r="A158" s="32">
        <v>100645</v>
      </c>
      <c r="B158" s="27" t="s">
        <v>27</v>
      </c>
      <c r="C158" s="36" t="s">
        <v>223</v>
      </c>
      <c r="D158" s="35" t="s">
        <v>224</v>
      </c>
      <c r="E158" s="30">
        <v>2.5</v>
      </c>
      <c r="F158" s="30">
        <v>2.5</v>
      </c>
      <c r="G158" s="31"/>
      <c r="H158" s="30">
        <v>0</v>
      </c>
      <c r="J158" s="25">
        <f>ROUND( IF(OR(ISNUMBER(SEARCH("#",B158)),INT(A158/100000)=7,INT(A158/100000)=8),F158*K!$D$4,F158*K!$C$4) + IF(ISNUMBER(SEARCH("#",B158)),0,G158*K!$C$5) + IF(AND(ISNUMBER(SEARCH("#",B158)),INT(A158/100000)&lt;=7),G158*K!$G$5,0) + IF(AND(ISNUMBER(SEARCH("#",B158)),INT(A158/100000)&gt;=8),G158*K!$H$5,0),0)</f>
        <v>1420000</v>
      </c>
      <c r="K158" s="25">
        <f>ROUND(IF(OR(ISNUMBER(SEARCH("#",B158)),INT(A158/100000)=7,INT(A158/100000)=8),F158*K!$F$4+G158*K!$F$5,F158*K!$E$4+G158*K!$E$5),0)</f>
        <v>755000</v>
      </c>
      <c r="L158" s="25">
        <f>ROUND(J158-K158*0.7,0)</f>
        <v>891500</v>
      </c>
      <c r="M158" s="25">
        <f>ROUND(J158*0.3,0)</f>
        <v>426000</v>
      </c>
    </row>
    <row r="159" spans="1:13" ht="45" x14ac:dyDescent="0.2">
      <c r="A159" s="26">
        <v>100650</v>
      </c>
      <c r="B159" s="27" t="s">
        <v>27</v>
      </c>
      <c r="C159" s="28" t="s">
        <v>225</v>
      </c>
      <c r="D159" s="29" t="s">
        <v>226</v>
      </c>
      <c r="E159" s="30">
        <v>3.5</v>
      </c>
      <c r="F159" s="30">
        <v>3.5</v>
      </c>
      <c r="G159" s="30"/>
      <c r="H159" s="30">
        <v>0</v>
      </c>
      <c r="J159" s="25">
        <f>ROUND( IF(OR(ISNUMBER(SEARCH("#",B159)),INT(A159/100000)=7,INT(A159/100000)=8),F159*K!$D$4,F159*K!$C$4) + IF(ISNUMBER(SEARCH("#",B159)),0,G159*K!$C$5) + IF(AND(ISNUMBER(SEARCH("#",B159)),INT(A159/100000)&lt;=7),G159*K!$G$5,0) + IF(AND(ISNUMBER(SEARCH("#",B159)),INT(A159/100000)&gt;=8),G159*K!$H$5,0),0)</f>
        <v>1988000</v>
      </c>
      <c r="K159" s="25">
        <f>ROUND(IF(OR(ISNUMBER(SEARCH("#",B159)),INT(A159/100000)=7,INT(A159/100000)=8),F159*K!$F$4+G159*K!$F$5,F159*K!$E$4+G159*K!$E$5),0)</f>
        <v>1057000</v>
      </c>
      <c r="L159" s="25">
        <f>ROUND(J159-K159*0.7,0)</f>
        <v>1248100</v>
      </c>
      <c r="M159" s="25">
        <f>ROUND(J159*0.3,0)</f>
        <v>596400</v>
      </c>
    </row>
    <row r="160" spans="1:13" ht="33" x14ac:dyDescent="0.2">
      <c r="A160" s="32">
        <v>100655</v>
      </c>
      <c r="B160" s="27" t="s">
        <v>27</v>
      </c>
      <c r="C160" s="36" t="s">
        <v>227</v>
      </c>
      <c r="D160" s="35" t="s">
        <v>228</v>
      </c>
      <c r="E160" s="30">
        <v>15</v>
      </c>
      <c r="F160" s="31">
        <v>10</v>
      </c>
      <c r="G160" s="31">
        <v>5</v>
      </c>
      <c r="H160" s="30">
        <v>0</v>
      </c>
      <c r="J160" s="25">
        <f>ROUND( IF(OR(ISNUMBER(SEARCH("#",B160)),INT(A160/100000)=7,INT(A160/100000)=8),F160*K!$D$4,F160*K!$C$4) + IF(ISNUMBER(SEARCH("#",B160)),0,G160*K!$C$5) + IF(AND(ISNUMBER(SEARCH("#",B160)),INT(A160/100000)&lt;=7),G160*K!$G$5,0) + IF(AND(ISNUMBER(SEARCH("#",B160)),INT(A160/100000)&gt;=8),G160*K!$H$5,0),0)</f>
        <v>14565000</v>
      </c>
      <c r="K160" s="25">
        <f>ROUND(IF(OR(ISNUMBER(SEARCH("#",B160)),INT(A160/100000)=7,INT(A160/100000)=8),F160*K!$F$4+G160*K!$F$5,F160*K!$E$4+G160*K!$E$5),0)</f>
        <v>5160000</v>
      </c>
      <c r="L160" s="25">
        <f>ROUND(J160-K160*0.7,0)</f>
        <v>10953000</v>
      </c>
      <c r="M160" s="25">
        <f>ROUND(J160*0.3,0)</f>
        <v>4369500</v>
      </c>
    </row>
    <row r="161" spans="1:13" ht="33" x14ac:dyDescent="0.2">
      <c r="A161" s="32">
        <v>100660</v>
      </c>
      <c r="B161" s="27" t="s">
        <v>27</v>
      </c>
      <c r="C161" s="36" t="s">
        <v>229</v>
      </c>
      <c r="D161" s="35" t="s">
        <v>230</v>
      </c>
      <c r="E161" s="30">
        <v>19</v>
      </c>
      <c r="F161" s="31">
        <v>14</v>
      </c>
      <c r="G161" s="31">
        <v>5</v>
      </c>
      <c r="H161" s="30">
        <v>0</v>
      </c>
      <c r="J161" s="25">
        <f>ROUND( IF(OR(ISNUMBER(SEARCH("#",B161)),INT(A161/100000)=7,INT(A161/100000)=8),F161*K!$D$4,F161*K!$C$4) + IF(ISNUMBER(SEARCH("#",B161)),0,G161*K!$C$5) + IF(AND(ISNUMBER(SEARCH("#",B161)),INT(A161/100000)&lt;=7),G161*K!$G$5,0) + IF(AND(ISNUMBER(SEARCH("#",B161)),INT(A161/100000)&gt;=8),G161*K!$H$5,0),0)</f>
        <v>16837000</v>
      </c>
      <c r="K161" s="25">
        <f>ROUND(IF(OR(ISNUMBER(SEARCH("#",B161)),INT(A161/100000)=7,INT(A161/100000)=8),F161*K!$F$4+G161*K!$F$5,F161*K!$E$4+G161*K!$E$5),0)</f>
        <v>6368000</v>
      </c>
      <c r="L161" s="25">
        <f>ROUND(J161-K161*0.7,0)</f>
        <v>12379400</v>
      </c>
      <c r="M161" s="25">
        <f>ROUND(J161*0.3,0)</f>
        <v>5051100</v>
      </c>
    </row>
    <row r="162" spans="1:13" x14ac:dyDescent="0.2">
      <c r="A162" s="26">
        <v>100665</v>
      </c>
      <c r="B162" s="27"/>
      <c r="C162" s="28" t="s">
        <v>231</v>
      </c>
      <c r="D162" s="29"/>
      <c r="E162" s="30">
        <v>10</v>
      </c>
      <c r="F162" s="30">
        <v>10</v>
      </c>
      <c r="G162" s="30"/>
      <c r="H162" s="30">
        <v>0</v>
      </c>
      <c r="J162" s="25">
        <f>ROUND( IF(OR(ISNUMBER(SEARCH("#",B162)),INT(A162/100000)=7,INT(A162/100000)=8),F162*K!$D$4,F162*K!$C$4) + IF(ISNUMBER(SEARCH("#",B162)),0,G162*K!$C$5) + IF(AND(ISNUMBER(SEARCH("#",B162)),INT(A162/100000)&lt;=7),G162*K!$G$5,0) + IF(AND(ISNUMBER(SEARCH("#",B162)),INT(A162/100000)&gt;=8),G162*K!$H$5,0),0)</f>
        <v>10110000</v>
      </c>
      <c r="K162" s="25">
        <f>ROUND(IF(OR(ISNUMBER(SEARCH("#",B162)),INT(A162/100000)=7,INT(A162/100000)=8),F162*K!$F$4+G162*K!$F$5,F162*K!$E$4+G162*K!$E$5),0)</f>
        <v>3020000</v>
      </c>
      <c r="L162" s="25">
        <f>ROUND(J162-K162*0.7,0)</f>
        <v>7996000</v>
      </c>
      <c r="M162" s="25">
        <f>ROUND(J162*0.3,0)</f>
        <v>3033000</v>
      </c>
    </row>
    <row r="163" spans="1:13" ht="29.25" x14ac:dyDescent="0.2">
      <c r="A163" s="26">
        <v>100670</v>
      </c>
      <c r="B163" s="27"/>
      <c r="C163" s="28" t="s">
        <v>232</v>
      </c>
      <c r="D163" s="29"/>
      <c r="E163" s="30">
        <v>13</v>
      </c>
      <c r="F163" s="30">
        <v>13</v>
      </c>
      <c r="G163" s="30"/>
      <c r="H163" s="30">
        <v>0</v>
      </c>
      <c r="J163" s="25">
        <f>ROUND( IF(OR(ISNUMBER(SEARCH("#",B163)),INT(A163/100000)=7,INT(A163/100000)=8),F163*K!$D$4,F163*K!$C$4) + IF(ISNUMBER(SEARCH("#",B163)),0,G163*K!$C$5) + IF(AND(ISNUMBER(SEARCH("#",B163)),INT(A163/100000)&lt;=7),G163*K!$G$5,0) + IF(AND(ISNUMBER(SEARCH("#",B163)),INT(A163/100000)&gt;=8),G163*K!$H$5,0),0)</f>
        <v>13143000</v>
      </c>
      <c r="K163" s="25">
        <f>ROUND(IF(OR(ISNUMBER(SEARCH("#",B163)),INT(A163/100000)=7,INT(A163/100000)=8),F163*K!$F$4+G163*K!$F$5,F163*K!$E$4+G163*K!$E$5),0)</f>
        <v>3926000</v>
      </c>
      <c r="L163" s="25">
        <f>ROUND(J163-K163*0.7,0)</f>
        <v>10394800</v>
      </c>
      <c r="M163" s="25">
        <f>ROUND(J163*0.3,0)</f>
        <v>3942900</v>
      </c>
    </row>
    <row r="164" spans="1:13" ht="29.25" x14ac:dyDescent="0.2">
      <c r="A164" s="26">
        <v>100675</v>
      </c>
      <c r="B164" s="27"/>
      <c r="C164" s="28" t="s">
        <v>233</v>
      </c>
      <c r="D164" s="29"/>
      <c r="E164" s="30">
        <v>15.8</v>
      </c>
      <c r="F164" s="30">
        <v>15.8</v>
      </c>
      <c r="G164" s="30"/>
      <c r="H164" s="30">
        <v>0</v>
      </c>
      <c r="J164" s="25">
        <f>ROUND( IF(OR(ISNUMBER(SEARCH("#",B164)),INT(A164/100000)=7,INT(A164/100000)=8),F164*K!$D$4,F164*K!$C$4) + IF(ISNUMBER(SEARCH("#",B164)),0,G164*K!$C$5) + IF(AND(ISNUMBER(SEARCH("#",B164)),INT(A164/100000)&lt;=7),G164*K!$G$5,0) + IF(AND(ISNUMBER(SEARCH("#",B164)),INT(A164/100000)&gt;=8),G164*K!$H$5,0),0)</f>
        <v>15973800</v>
      </c>
      <c r="K164" s="25">
        <f>ROUND(IF(OR(ISNUMBER(SEARCH("#",B164)),INT(A164/100000)=7,INT(A164/100000)=8),F164*K!$F$4+G164*K!$F$5,F164*K!$E$4+G164*K!$E$5),0)</f>
        <v>4771600</v>
      </c>
      <c r="L164" s="25">
        <f>ROUND(J164-K164*0.7,0)</f>
        <v>12633680</v>
      </c>
      <c r="M164" s="25">
        <f>ROUND(J164*0.3,0)</f>
        <v>4792140</v>
      </c>
    </row>
    <row r="165" spans="1:13" x14ac:dyDescent="0.2">
      <c r="A165" s="26">
        <v>100680</v>
      </c>
      <c r="B165" s="27"/>
      <c r="C165" s="28" t="s">
        <v>234</v>
      </c>
      <c r="D165" s="29"/>
      <c r="E165" s="30">
        <v>12</v>
      </c>
      <c r="F165" s="30">
        <v>12</v>
      </c>
      <c r="G165" s="30"/>
      <c r="H165" s="30">
        <v>0</v>
      </c>
      <c r="J165" s="25">
        <f>ROUND( IF(OR(ISNUMBER(SEARCH("#",B165)),INT(A165/100000)=7,INT(A165/100000)=8),F165*K!$D$4,F165*K!$C$4) + IF(ISNUMBER(SEARCH("#",B165)),0,G165*K!$C$5) + IF(AND(ISNUMBER(SEARCH("#",B165)),INT(A165/100000)&lt;=7),G165*K!$G$5,0) + IF(AND(ISNUMBER(SEARCH("#",B165)),INT(A165/100000)&gt;=8),G165*K!$H$5,0),0)</f>
        <v>12132000</v>
      </c>
      <c r="K165" s="25">
        <f>ROUND(IF(OR(ISNUMBER(SEARCH("#",B165)),INT(A165/100000)=7,INT(A165/100000)=8),F165*K!$F$4+G165*K!$F$5,F165*K!$E$4+G165*K!$E$5),0)</f>
        <v>3624000</v>
      </c>
      <c r="L165" s="25">
        <f>ROUND(J165-K165*0.7,0)</f>
        <v>9595200</v>
      </c>
      <c r="M165" s="25">
        <f>ROUND(J165*0.3,0)</f>
        <v>3639600</v>
      </c>
    </row>
    <row r="166" spans="1:13" ht="42.75" x14ac:dyDescent="0.2">
      <c r="A166" s="26">
        <v>100685</v>
      </c>
      <c r="B166" s="27"/>
      <c r="C166" s="28" t="s">
        <v>235</v>
      </c>
      <c r="D166" s="29"/>
      <c r="E166" s="30">
        <v>15</v>
      </c>
      <c r="F166" s="30">
        <v>15</v>
      </c>
      <c r="G166" s="30"/>
      <c r="H166" s="30">
        <v>0</v>
      </c>
      <c r="J166" s="25">
        <f>ROUND( IF(OR(ISNUMBER(SEARCH("#",B166)),INT(A166/100000)=7,INT(A166/100000)=8),F166*K!$D$4,F166*K!$C$4) + IF(ISNUMBER(SEARCH("#",B166)),0,G166*K!$C$5) + IF(AND(ISNUMBER(SEARCH("#",B166)),INT(A166/100000)&lt;=7),G166*K!$G$5,0) + IF(AND(ISNUMBER(SEARCH("#",B166)),INT(A166/100000)&gt;=8),G166*K!$H$5,0),0)</f>
        <v>15165000</v>
      </c>
      <c r="K166" s="25">
        <f>ROUND(IF(OR(ISNUMBER(SEARCH("#",B166)),INT(A166/100000)=7,INT(A166/100000)=8),F166*K!$F$4+G166*K!$F$5,F166*K!$E$4+G166*K!$E$5),0)</f>
        <v>4530000</v>
      </c>
      <c r="L166" s="25">
        <f>ROUND(J166-K166*0.7,0)</f>
        <v>11994000</v>
      </c>
      <c r="M166" s="25">
        <f>ROUND(J166*0.3,0)</f>
        <v>4549500</v>
      </c>
    </row>
    <row r="167" spans="1:13" ht="29.25" x14ac:dyDescent="0.2">
      <c r="A167" s="26">
        <v>100690</v>
      </c>
      <c r="B167" s="27"/>
      <c r="C167" s="28" t="s">
        <v>236</v>
      </c>
      <c r="D167" s="29"/>
      <c r="E167" s="30">
        <v>15</v>
      </c>
      <c r="F167" s="30">
        <v>15</v>
      </c>
      <c r="G167" s="30"/>
      <c r="H167" s="30">
        <v>0</v>
      </c>
      <c r="J167" s="25">
        <f>ROUND( IF(OR(ISNUMBER(SEARCH("#",B167)),INT(A167/100000)=7,INT(A167/100000)=8),F167*K!$D$4,F167*K!$C$4) + IF(ISNUMBER(SEARCH("#",B167)),0,G167*K!$C$5) + IF(AND(ISNUMBER(SEARCH("#",B167)),INT(A167/100000)&lt;=7),G167*K!$G$5,0) + IF(AND(ISNUMBER(SEARCH("#",B167)),INT(A167/100000)&gt;=8),G167*K!$H$5,0),0)</f>
        <v>15165000</v>
      </c>
      <c r="K167" s="25">
        <f>ROUND(IF(OR(ISNUMBER(SEARCH("#",B167)),INT(A167/100000)=7,INT(A167/100000)=8),F167*K!$F$4+G167*K!$F$5,F167*K!$E$4+G167*K!$E$5),0)</f>
        <v>4530000</v>
      </c>
      <c r="L167" s="25">
        <f>ROUND(J167-K167*0.7,0)</f>
        <v>11994000</v>
      </c>
      <c r="M167" s="25">
        <f>ROUND(J167*0.3,0)</f>
        <v>4549500</v>
      </c>
    </row>
    <row r="168" spans="1:13" ht="29.25" x14ac:dyDescent="0.2">
      <c r="A168" s="26">
        <v>100695</v>
      </c>
      <c r="B168" s="27" t="s">
        <v>118</v>
      </c>
      <c r="C168" s="28" t="s">
        <v>237</v>
      </c>
      <c r="D168" s="29"/>
      <c r="E168" s="30">
        <v>6</v>
      </c>
      <c r="F168" s="30">
        <v>6</v>
      </c>
      <c r="G168" s="30"/>
      <c r="H168" s="30">
        <v>0</v>
      </c>
      <c r="J168" s="25">
        <f>ROUND( IF(OR(ISNUMBER(SEARCH("#",B168)),INT(A168/100000)=7,INT(A168/100000)=8),F168*K!$D$4,F168*K!$C$4) + IF(ISNUMBER(SEARCH("#",B168)),0,G168*K!$C$5) + IF(AND(ISNUMBER(SEARCH("#",B168)),INT(A168/100000)&lt;=7),G168*K!$G$5,0) + IF(AND(ISNUMBER(SEARCH("#",B168)),INT(A168/100000)&gt;=8),G168*K!$H$5,0),0)</f>
        <v>6066000</v>
      </c>
      <c r="K168" s="25">
        <f>ROUND(IF(OR(ISNUMBER(SEARCH("#",B168)),INT(A168/100000)=7,INT(A168/100000)=8),F168*K!$F$4+G168*K!$F$5,F168*K!$E$4+G168*K!$E$5),0)</f>
        <v>1812000</v>
      </c>
      <c r="L168" s="25">
        <f>ROUND(J168-K168*0.7,0)</f>
        <v>4797600</v>
      </c>
      <c r="M168" s="25">
        <f>ROUND(J168*0.3,0)</f>
        <v>1819800</v>
      </c>
    </row>
    <row r="169" spans="1:13" ht="33" x14ac:dyDescent="0.2">
      <c r="A169" s="32">
        <v>100700</v>
      </c>
      <c r="B169" s="27"/>
      <c r="C169" s="36" t="s">
        <v>238</v>
      </c>
      <c r="D169" s="35" t="s">
        <v>239</v>
      </c>
      <c r="E169" s="30">
        <v>18</v>
      </c>
      <c r="F169" s="30">
        <v>18</v>
      </c>
      <c r="G169" s="31"/>
      <c r="H169" s="31">
        <v>5</v>
      </c>
      <c r="J169" s="25">
        <f>ROUND( IF(OR(ISNUMBER(SEARCH("#",B169)),INT(A169/100000)=7,INT(A169/100000)=8),F169*K!$D$4,F169*K!$C$4) + IF(ISNUMBER(SEARCH("#",B169)),0,G169*K!$C$5) + IF(AND(ISNUMBER(SEARCH("#",B169)),INT(A169/100000)&lt;=7),G169*K!$G$5,0) + IF(AND(ISNUMBER(SEARCH("#",B169)),INT(A169/100000)&gt;=8),G169*K!$H$5,0),0)</f>
        <v>18198000</v>
      </c>
      <c r="K169" s="25">
        <f>ROUND(IF(OR(ISNUMBER(SEARCH("#",B169)),INT(A169/100000)=7,INT(A169/100000)=8),F169*K!$F$4+G169*K!$F$5,F169*K!$E$4+G169*K!$E$5),0)</f>
        <v>5436000</v>
      </c>
      <c r="L169" s="25">
        <f>ROUND(J169-K169*0.7,0)</f>
        <v>14392800</v>
      </c>
      <c r="M169" s="25">
        <f>ROUND(J169*0.3,0)</f>
        <v>5459400</v>
      </c>
    </row>
    <row r="170" spans="1:13" ht="33" x14ac:dyDescent="0.2">
      <c r="A170" s="32">
        <v>100702</v>
      </c>
      <c r="B170" s="27"/>
      <c r="C170" s="36" t="s">
        <v>240</v>
      </c>
      <c r="D170" s="35" t="s">
        <v>241</v>
      </c>
      <c r="E170" s="30">
        <v>23</v>
      </c>
      <c r="F170" s="30">
        <v>23</v>
      </c>
      <c r="G170" s="31"/>
      <c r="H170" s="31" t="s">
        <v>114</v>
      </c>
      <c r="J170" s="25">
        <f>ROUND( IF(OR(ISNUMBER(SEARCH("#",B170)),INT(A170/100000)=7,INT(A170/100000)=8),F170*K!$D$4,F170*K!$C$4) + IF(ISNUMBER(SEARCH("#",B170)),0,G170*K!$C$5) + IF(AND(ISNUMBER(SEARCH("#",B170)),INT(A170/100000)&lt;=7),G170*K!$G$5,0) + IF(AND(ISNUMBER(SEARCH("#",B170)),INT(A170/100000)&gt;=8),G170*K!$H$5,0),0)</f>
        <v>23253000</v>
      </c>
      <c r="K170" s="25">
        <f>ROUND(IF(OR(ISNUMBER(SEARCH("#",B170)),INT(A170/100000)=7,INT(A170/100000)=8),F170*K!$F$4+G170*K!$F$5,F170*K!$E$4+G170*K!$E$5),0)</f>
        <v>6946000</v>
      </c>
      <c r="L170" s="25">
        <f>ROUND(J170-K170*0.7,0)</f>
        <v>18390800</v>
      </c>
      <c r="M170" s="25">
        <f>ROUND(J170*0.3,0)</f>
        <v>6975900</v>
      </c>
    </row>
    <row r="171" spans="1:13" ht="31.5" x14ac:dyDescent="0.2">
      <c r="A171" s="26">
        <v>100705</v>
      </c>
      <c r="B171" s="27"/>
      <c r="C171" s="28" t="s">
        <v>242</v>
      </c>
      <c r="D171" s="29" t="s">
        <v>243</v>
      </c>
      <c r="E171" s="30">
        <v>19</v>
      </c>
      <c r="F171" s="30">
        <v>19</v>
      </c>
      <c r="G171" s="30"/>
      <c r="H171" s="30">
        <v>5</v>
      </c>
      <c r="J171" s="25">
        <f>ROUND( IF(OR(ISNUMBER(SEARCH("#",B171)),INT(A171/100000)=7,INT(A171/100000)=8),F171*K!$D$4,F171*K!$C$4) + IF(ISNUMBER(SEARCH("#",B171)),0,G171*K!$C$5) + IF(AND(ISNUMBER(SEARCH("#",B171)),INT(A171/100000)&lt;=7),G171*K!$G$5,0) + IF(AND(ISNUMBER(SEARCH("#",B171)),INT(A171/100000)&gt;=8),G171*K!$H$5,0),0)</f>
        <v>19209000</v>
      </c>
      <c r="K171" s="25">
        <f>ROUND(IF(OR(ISNUMBER(SEARCH("#",B171)),INT(A171/100000)=7,INT(A171/100000)=8),F171*K!$F$4+G171*K!$F$5,F171*K!$E$4+G171*K!$E$5),0)</f>
        <v>5738000</v>
      </c>
      <c r="L171" s="25">
        <f>ROUND(J171-K171*0.7,0)</f>
        <v>15192400</v>
      </c>
      <c r="M171" s="25">
        <f>ROUND(J171*0.3,0)</f>
        <v>5762700</v>
      </c>
    </row>
    <row r="172" spans="1:13" x14ac:dyDescent="0.2">
      <c r="A172" s="26">
        <v>100710</v>
      </c>
      <c r="B172" s="27"/>
      <c r="C172" s="28" t="s">
        <v>244</v>
      </c>
      <c r="D172" s="29"/>
      <c r="E172" s="30">
        <v>50</v>
      </c>
      <c r="F172" s="30">
        <v>50</v>
      </c>
      <c r="G172" s="30"/>
      <c r="H172" s="30">
        <v>5</v>
      </c>
      <c r="J172" s="25">
        <f>ROUND( IF(OR(ISNUMBER(SEARCH("#",B172)),INT(A172/100000)=7,INT(A172/100000)=8),F172*K!$D$4,F172*K!$C$4) + IF(ISNUMBER(SEARCH("#",B172)),0,G172*K!$C$5) + IF(AND(ISNUMBER(SEARCH("#",B172)),INT(A172/100000)&lt;=7),G172*K!$G$5,0) + IF(AND(ISNUMBER(SEARCH("#",B172)),INT(A172/100000)&gt;=8),G172*K!$H$5,0),0)</f>
        <v>50550000</v>
      </c>
      <c r="K172" s="25">
        <f>ROUND(IF(OR(ISNUMBER(SEARCH("#",B172)),INT(A172/100000)=7,INT(A172/100000)=8),F172*K!$F$4+G172*K!$F$5,F172*K!$E$4+G172*K!$E$5),0)</f>
        <v>15100000</v>
      </c>
      <c r="L172" s="25">
        <f>ROUND(J172-K172*0.7,0)</f>
        <v>39980000</v>
      </c>
      <c r="M172" s="25">
        <f>ROUND(J172*0.3,0)</f>
        <v>15165000</v>
      </c>
    </row>
    <row r="173" spans="1:13" ht="18.75" x14ac:dyDescent="0.2">
      <c r="A173" s="32">
        <v>100711</v>
      </c>
      <c r="B173" s="27" t="s">
        <v>118</v>
      </c>
      <c r="C173" s="36" t="s">
        <v>245</v>
      </c>
      <c r="D173" s="35"/>
      <c r="E173" s="30">
        <v>15</v>
      </c>
      <c r="F173" s="30">
        <v>15</v>
      </c>
      <c r="G173" s="31"/>
      <c r="H173" s="30" t="s">
        <v>32</v>
      </c>
      <c r="J173" s="25">
        <f>ROUND( IF(OR(ISNUMBER(SEARCH("#",B173)),INT(A173/100000)=7,INT(A173/100000)=8),F173*K!$D$4,F173*K!$C$4) + IF(ISNUMBER(SEARCH("#",B173)),0,G173*K!$C$5) + IF(AND(ISNUMBER(SEARCH("#",B173)),INT(A173/100000)&lt;=7),G173*K!$G$5,0) + IF(AND(ISNUMBER(SEARCH("#",B173)),INT(A173/100000)&gt;=8),G173*K!$H$5,0),0)</f>
        <v>15165000</v>
      </c>
      <c r="K173" s="25">
        <f>ROUND(IF(OR(ISNUMBER(SEARCH("#",B173)),INT(A173/100000)=7,INT(A173/100000)=8),F173*K!$F$4+G173*K!$F$5,F173*K!$E$4+G173*K!$E$5),0)</f>
        <v>4530000</v>
      </c>
      <c r="L173" s="25">
        <f>ROUND(J173-K173*0.7,0)</f>
        <v>11994000</v>
      </c>
      <c r="M173" s="25">
        <f>ROUND(J173*0.3,0)</f>
        <v>4549500</v>
      </c>
    </row>
    <row r="174" spans="1:13" ht="45.75" x14ac:dyDescent="0.2">
      <c r="A174" s="32">
        <v>100715</v>
      </c>
      <c r="B174" s="27"/>
      <c r="C174" s="36" t="s">
        <v>246</v>
      </c>
      <c r="D174" s="35"/>
      <c r="E174" s="30">
        <v>45</v>
      </c>
      <c r="F174" s="30">
        <v>45</v>
      </c>
      <c r="G174" s="31"/>
      <c r="H174" s="31">
        <v>7</v>
      </c>
      <c r="J174" s="25">
        <f>ROUND( IF(OR(ISNUMBER(SEARCH("#",B174)),INT(A174/100000)=7,INT(A174/100000)=8),F174*K!$D$4,F174*K!$C$4) + IF(ISNUMBER(SEARCH("#",B174)),0,G174*K!$C$5) + IF(AND(ISNUMBER(SEARCH("#",B174)),INT(A174/100000)&lt;=7),G174*K!$G$5,0) + IF(AND(ISNUMBER(SEARCH("#",B174)),INT(A174/100000)&gt;=8),G174*K!$H$5,0),0)</f>
        <v>45495000</v>
      </c>
      <c r="K174" s="25">
        <f>ROUND(IF(OR(ISNUMBER(SEARCH("#",B174)),INT(A174/100000)=7,INT(A174/100000)=8),F174*K!$F$4+G174*K!$F$5,F174*K!$E$4+G174*K!$E$5),0)</f>
        <v>13590000</v>
      </c>
      <c r="L174" s="25">
        <f>ROUND(J174-K174*0.7,0)</f>
        <v>35982000</v>
      </c>
      <c r="M174" s="25">
        <f>ROUND(J174*0.3,0)</f>
        <v>13648500</v>
      </c>
    </row>
    <row r="175" spans="1:13" ht="18.75" x14ac:dyDescent="0.2">
      <c r="A175" s="32">
        <v>100716</v>
      </c>
      <c r="B175" s="27" t="s">
        <v>118</v>
      </c>
      <c r="C175" s="36" t="s">
        <v>247</v>
      </c>
      <c r="D175" s="35"/>
      <c r="E175" s="30">
        <v>25</v>
      </c>
      <c r="F175" s="30">
        <v>25</v>
      </c>
      <c r="G175" s="31"/>
      <c r="H175" s="30" t="s">
        <v>32</v>
      </c>
      <c r="J175" s="25">
        <f>ROUND( IF(OR(ISNUMBER(SEARCH("#",B175)),INT(A175/100000)=7,INT(A175/100000)=8),F175*K!$D$4,F175*K!$C$4) + IF(ISNUMBER(SEARCH("#",B175)),0,G175*K!$C$5) + IF(AND(ISNUMBER(SEARCH("#",B175)),INT(A175/100000)&lt;=7),G175*K!$G$5,0) + IF(AND(ISNUMBER(SEARCH("#",B175)),INT(A175/100000)&gt;=8),G175*K!$H$5,0),0)</f>
        <v>25275000</v>
      </c>
      <c r="K175" s="25">
        <f>ROUND(IF(OR(ISNUMBER(SEARCH("#",B175)),INT(A175/100000)=7,INT(A175/100000)=8),F175*K!$F$4+G175*K!$F$5,F175*K!$E$4+G175*K!$E$5),0)</f>
        <v>7550000</v>
      </c>
      <c r="L175" s="25">
        <f>ROUND(J175-K175*0.7,0)</f>
        <v>19990000</v>
      </c>
      <c r="M175" s="25">
        <f>ROUND(J175*0.3,0)</f>
        <v>7582500</v>
      </c>
    </row>
    <row r="176" spans="1:13" ht="18.75" x14ac:dyDescent="0.2">
      <c r="A176" s="32">
        <v>100717</v>
      </c>
      <c r="B176" s="27" t="s">
        <v>118</v>
      </c>
      <c r="C176" s="36" t="s">
        <v>248</v>
      </c>
      <c r="D176" s="35"/>
      <c r="E176" s="30">
        <v>60</v>
      </c>
      <c r="F176" s="30">
        <v>60</v>
      </c>
      <c r="G176" s="31"/>
      <c r="H176" s="30" t="s">
        <v>32</v>
      </c>
      <c r="J176" s="25">
        <f>ROUND( IF(OR(ISNUMBER(SEARCH("#",B176)),INT(A176/100000)=7,INT(A176/100000)=8),F176*K!$D$4,F176*K!$C$4) + IF(ISNUMBER(SEARCH("#",B176)),0,G176*K!$C$5) + IF(AND(ISNUMBER(SEARCH("#",B176)),INT(A176/100000)&lt;=7),G176*K!$G$5,0) + IF(AND(ISNUMBER(SEARCH("#",B176)),INT(A176/100000)&gt;=8),G176*K!$H$5,0),0)</f>
        <v>60660000</v>
      </c>
      <c r="K176" s="25">
        <f>ROUND(IF(OR(ISNUMBER(SEARCH("#",B176)),INT(A176/100000)=7,INT(A176/100000)=8),F176*K!$F$4+G176*K!$F$5,F176*K!$E$4+G176*K!$E$5),0)</f>
        <v>18120000</v>
      </c>
      <c r="L176" s="25">
        <f>ROUND(J176-K176*0.7,0)</f>
        <v>47976000</v>
      </c>
      <c r="M176" s="25">
        <f>ROUND(J176*0.3,0)</f>
        <v>18198000</v>
      </c>
    </row>
    <row r="177" spans="1:13" x14ac:dyDescent="0.2">
      <c r="A177" s="32">
        <v>100718</v>
      </c>
      <c r="B177" s="27"/>
      <c r="C177" s="36" t="s">
        <v>249</v>
      </c>
      <c r="D177" s="35"/>
      <c r="E177" s="30">
        <v>30</v>
      </c>
      <c r="F177" s="30">
        <v>30</v>
      </c>
      <c r="G177" s="31"/>
      <c r="H177" s="31">
        <v>7</v>
      </c>
      <c r="J177" s="25">
        <f>ROUND( IF(OR(ISNUMBER(SEARCH("#",B177)),INT(A177/100000)=7,INT(A177/100000)=8),F177*K!$D$4,F177*K!$C$4) + IF(ISNUMBER(SEARCH("#",B177)),0,G177*K!$C$5) + IF(AND(ISNUMBER(SEARCH("#",B177)),INT(A177/100000)&lt;=7),G177*K!$G$5,0) + IF(AND(ISNUMBER(SEARCH("#",B177)),INT(A177/100000)&gt;=8),G177*K!$H$5,0),0)</f>
        <v>30330000</v>
      </c>
      <c r="K177" s="25">
        <f>ROUND(IF(OR(ISNUMBER(SEARCH("#",B177)),INT(A177/100000)=7,INT(A177/100000)=8),F177*K!$F$4+G177*K!$F$5,F177*K!$E$4+G177*K!$E$5),0)</f>
        <v>9060000</v>
      </c>
      <c r="L177" s="25">
        <f>ROUND(J177-K177*0.7,0)</f>
        <v>23988000</v>
      </c>
      <c r="M177" s="25">
        <f>ROUND(J177*0.3,0)</f>
        <v>9099000</v>
      </c>
    </row>
    <row r="178" spans="1:13" x14ac:dyDescent="0.2">
      <c r="A178" s="26">
        <v>100720</v>
      </c>
      <c r="B178" s="27"/>
      <c r="C178" s="28" t="s">
        <v>250</v>
      </c>
      <c r="D178" s="29"/>
      <c r="E178" s="30">
        <v>51</v>
      </c>
      <c r="F178" s="30">
        <v>51</v>
      </c>
      <c r="G178" s="30"/>
      <c r="H178" s="30">
        <v>8</v>
      </c>
      <c r="J178" s="25">
        <f>ROUND( IF(OR(ISNUMBER(SEARCH("#",B178)),INT(A178/100000)=7,INT(A178/100000)=8),F178*K!$D$4,F178*K!$C$4) + IF(ISNUMBER(SEARCH("#",B178)),0,G178*K!$C$5) + IF(AND(ISNUMBER(SEARCH("#",B178)),INT(A178/100000)&lt;=7),G178*K!$G$5,0) + IF(AND(ISNUMBER(SEARCH("#",B178)),INT(A178/100000)&gt;=8),G178*K!$H$5,0),0)</f>
        <v>51561000</v>
      </c>
      <c r="K178" s="25">
        <f>ROUND(IF(OR(ISNUMBER(SEARCH("#",B178)),INT(A178/100000)=7,INT(A178/100000)=8),F178*K!$F$4+G178*K!$F$5,F178*K!$E$4+G178*K!$E$5),0)</f>
        <v>15402000</v>
      </c>
      <c r="L178" s="25">
        <f>ROUND(J178-K178*0.7,0)</f>
        <v>40779600</v>
      </c>
      <c r="M178" s="25">
        <f>ROUND(J178*0.3,0)</f>
        <v>15468300</v>
      </c>
    </row>
    <row r="179" spans="1:13" ht="29.25" x14ac:dyDescent="0.2">
      <c r="A179" s="26">
        <v>100725</v>
      </c>
      <c r="B179" s="27"/>
      <c r="C179" s="28" t="s">
        <v>251</v>
      </c>
      <c r="D179" s="29"/>
      <c r="E179" s="30">
        <v>83</v>
      </c>
      <c r="F179" s="30">
        <v>83</v>
      </c>
      <c r="G179" s="30"/>
      <c r="H179" s="30">
        <v>13</v>
      </c>
      <c r="J179" s="25">
        <f>ROUND( IF(OR(ISNUMBER(SEARCH("#",B179)),INT(A179/100000)=7,INT(A179/100000)=8),F179*K!$D$4,F179*K!$C$4) + IF(ISNUMBER(SEARCH("#",B179)),0,G179*K!$C$5) + IF(AND(ISNUMBER(SEARCH("#",B179)),INT(A179/100000)&lt;=7),G179*K!$G$5,0) + IF(AND(ISNUMBER(SEARCH("#",B179)),INT(A179/100000)&gt;=8),G179*K!$H$5,0),0)</f>
        <v>83913000</v>
      </c>
      <c r="K179" s="25">
        <f>ROUND(IF(OR(ISNUMBER(SEARCH("#",B179)),INT(A179/100000)=7,INT(A179/100000)=8),F179*K!$F$4+G179*K!$F$5,F179*K!$E$4+G179*K!$E$5),0)</f>
        <v>25066000</v>
      </c>
      <c r="L179" s="25">
        <f>ROUND(J179-K179*0.7,0)</f>
        <v>66366800</v>
      </c>
      <c r="M179" s="25">
        <f>ROUND(J179*0.3,0)</f>
        <v>25173900</v>
      </c>
    </row>
    <row r="180" spans="1:13" ht="33" x14ac:dyDescent="0.2">
      <c r="A180" s="32">
        <v>100730</v>
      </c>
      <c r="B180" s="27"/>
      <c r="C180" s="36" t="s">
        <v>252</v>
      </c>
      <c r="D180" s="35" t="s">
        <v>253</v>
      </c>
      <c r="E180" s="30">
        <v>15</v>
      </c>
      <c r="F180" s="31">
        <v>11</v>
      </c>
      <c r="G180" s="31">
        <v>4</v>
      </c>
      <c r="H180" s="30">
        <v>0</v>
      </c>
      <c r="J180" s="25">
        <f>ROUND( IF(OR(ISNUMBER(SEARCH("#",B180)),INT(A180/100000)=7,INT(A180/100000)=8),F180*K!$D$4,F180*K!$C$4) + IF(ISNUMBER(SEARCH("#",B180)),0,G180*K!$C$5) + IF(AND(ISNUMBER(SEARCH("#",B180)),INT(A180/100000)&lt;=7),G180*K!$G$5,0) + IF(AND(ISNUMBER(SEARCH("#",B180)),INT(A180/100000)&gt;=8),G180*K!$H$5,0),0)</f>
        <v>22493000</v>
      </c>
      <c r="K180" s="25">
        <f>ROUND(IF(OR(ISNUMBER(SEARCH("#",B180)),INT(A180/100000)=7,INT(A180/100000)=8),F180*K!$F$4+G180*K!$F$5,F180*K!$E$4+G180*K!$E$5),0)</f>
        <v>4910000</v>
      </c>
      <c r="L180" s="25">
        <f>ROUND(J180-K180*0.7,0)</f>
        <v>19056000</v>
      </c>
      <c r="M180" s="25">
        <f>ROUND(J180*0.3,0)</f>
        <v>6747900</v>
      </c>
    </row>
    <row r="181" spans="1:13" ht="42.75" x14ac:dyDescent="0.2">
      <c r="A181" s="26">
        <v>100735</v>
      </c>
      <c r="B181" s="27"/>
      <c r="C181" s="28" t="s">
        <v>254</v>
      </c>
      <c r="D181" s="29"/>
      <c r="E181" s="30">
        <v>15</v>
      </c>
      <c r="F181" s="30">
        <v>15</v>
      </c>
      <c r="G181" s="30"/>
      <c r="H181" s="30">
        <v>0</v>
      </c>
      <c r="J181" s="25">
        <f>ROUND( IF(OR(ISNUMBER(SEARCH("#",B181)),INT(A181/100000)=7,INT(A181/100000)=8),F181*K!$D$4,F181*K!$C$4) + IF(ISNUMBER(SEARCH("#",B181)),0,G181*K!$C$5) + IF(AND(ISNUMBER(SEARCH("#",B181)),INT(A181/100000)&lt;=7),G181*K!$G$5,0) + IF(AND(ISNUMBER(SEARCH("#",B181)),INT(A181/100000)&gt;=8),G181*K!$H$5,0),0)</f>
        <v>15165000</v>
      </c>
      <c r="K181" s="25">
        <f>ROUND(IF(OR(ISNUMBER(SEARCH("#",B181)),INT(A181/100000)=7,INT(A181/100000)=8),F181*K!$F$4+G181*K!$F$5,F181*K!$E$4+G181*K!$E$5),0)</f>
        <v>4530000</v>
      </c>
      <c r="L181" s="25">
        <f>ROUND(J181-K181*0.7,0)</f>
        <v>11994000</v>
      </c>
      <c r="M181" s="25">
        <f>ROUND(J181*0.3,0)</f>
        <v>4549500</v>
      </c>
    </row>
    <row r="182" spans="1:13" ht="29.25" x14ac:dyDescent="0.2">
      <c r="A182" s="26">
        <v>100740</v>
      </c>
      <c r="B182" s="27" t="s">
        <v>118</v>
      </c>
      <c r="C182" s="36" t="s">
        <v>255</v>
      </c>
      <c r="D182" s="35"/>
      <c r="E182" s="30">
        <v>12.5</v>
      </c>
      <c r="F182" s="30">
        <v>12.5</v>
      </c>
      <c r="G182" s="30"/>
      <c r="H182" s="30">
        <v>0</v>
      </c>
      <c r="J182" s="25">
        <f>ROUND( IF(OR(ISNUMBER(SEARCH("#",B182)),INT(A182/100000)=7,INT(A182/100000)=8),F182*K!$D$4,F182*K!$C$4) + IF(ISNUMBER(SEARCH("#",B182)),0,G182*K!$C$5) + IF(AND(ISNUMBER(SEARCH("#",B182)),INT(A182/100000)&lt;=7),G182*K!$G$5,0) + IF(AND(ISNUMBER(SEARCH("#",B182)),INT(A182/100000)&gt;=8),G182*K!$H$5,0),0)</f>
        <v>12637500</v>
      </c>
      <c r="K182" s="25">
        <f>ROUND(IF(OR(ISNUMBER(SEARCH("#",B182)),INT(A182/100000)=7,INT(A182/100000)=8),F182*K!$F$4+G182*K!$F$5,F182*K!$E$4+G182*K!$E$5),0)</f>
        <v>3775000</v>
      </c>
      <c r="L182" s="25">
        <f>ROUND(J182-K182*0.7,0)</f>
        <v>9995000</v>
      </c>
      <c r="M182" s="25">
        <f>ROUND(J182*0.3,0)</f>
        <v>3791250</v>
      </c>
    </row>
    <row r="183" spans="1:13" ht="60.75" x14ac:dyDescent="0.2">
      <c r="A183" s="32">
        <v>100745</v>
      </c>
      <c r="B183" s="27" t="s">
        <v>256</v>
      </c>
      <c r="C183" s="36" t="s">
        <v>257</v>
      </c>
      <c r="D183" s="35" t="s">
        <v>258</v>
      </c>
      <c r="E183" s="30">
        <v>40</v>
      </c>
      <c r="F183" s="30">
        <v>40</v>
      </c>
      <c r="G183" s="31"/>
      <c r="H183" s="30">
        <v>0</v>
      </c>
      <c r="J183" s="25">
        <f>ROUND( IF(OR(ISNUMBER(SEARCH("#",B183)),INT(A183/100000)=7,INT(A183/100000)=8),F183*K!$D$4,F183*K!$C$4) + IF(ISNUMBER(SEARCH("#",B183)),0,G183*K!$C$5) + IF(AND(ISNUMBER(SEARCH("#",B183)),INT(A183/100000)&lt;=7),G183*K!$G$5,0) + IF(AND(ISNUMBER(SEARCH("#",B183)),INT(A183/100000)&gt;=8),G183*K!$H$5,0),0)</f>
        <v>40440000</v>
      </c>
      <c r="K183" s="25">
        <f>ROUND(IF(OR(ISNUMBER(SEARCH("#",B183)),INT(A183/100000)=7,INT(A183/100000)=8),F183*K!$F$4+G183*K!$F$5,F183*K!$E$4+G183*K!$E$5),0)</f>
        <v>12080000</v>
      </c>
      <c r="L183" s="25">
        <f>ROUND(J183-K183*0.7,0)</f>
        <v>31984000</v>
      </c>
      <c r="M183" s="25">
        <f>ROUND(J183*0.3,0)</f>
        <v>12132000</v>
      </c>
    </row>
    <row r="184" spans="1:13" ht="45" x14ac:dyDescent="0.2">
      <c r="A184" s="32">
        <v>100747</v>
      </c>
      <c r="B184" s="27" t="s">
        <v>259</v>
      </c>
      <c r="C184" s="36" t="s">
        <v>260</v>
      </c>
      <c r="D184" s="35"/>
      <c r="E184" s="30">
        <v>25</v>
      </c>
      <c r="F184" s="30">
        <v>5</v>
      </c>
      <c r="G184" s="31">
        <v>20</v>
      </c>
      <c r="H184" s="30">
        <v>0</v>
      </c>
      <c r="J184" s="25">
        <f>ROUND( IF(OR(ISNUMBER(SEARCH("#",B184)),INT(A184/100000)=7,INT(A184/100000)=8),F184*K!$D$4,F184*K!$C$4) + IF(ISNUMBER(SEARCH("#",B184)),0,G184*K!$C$5) + IF(AND(ISNUMBER(SEARCH("#",B184)),INT(A184/100000)&lt;=7),G184*K!$G$5,0) + IF(AND(ISNUMBER(SEARCH("#",B184)),INT(A184/100000)&gt;=8),G184*K!$H$5,0),0)</f>
        <v>38380000</v>
      </c>
      <c r="K184" s="25">
        <f>ROUND(IF(OR(ISNUMBER(SEARCH("#",B184)),INT(A184/100000)=7,INT(A184/100000)=8),F184*K!$F$4+G184*K!$F$5,F184*K!$E$4+G184*K!$E$5),0)</f>
        <v>10070000</v>
      </c>
      <c r="L184" s="25">
        <f>ROUND(J184-K184*0.7,0)</f>
        <v>31331000</v>
      </c>
      <c r="M184" s="25">
        <f>ROUND(J184*0.3,0)</f>
        <v>11514000</v>
      </c>
    </row>
    <row r="185" spans="1:13" x14ac:dyDescent="0.2">
      <c r="A185" s="26">
        <v>100750</v>
      </c>
      <c r="B185" s="27" t="s">
        <v>155</v>
      </c>
      <c r="C185" s="28" t="s">
        <v>261</v>
      </c>
      <c r="D185" s="29"/>
      <c r="E185" s="30">
        <v>45</v>
      </c>
      <c r="F185" s="30">
        <v>45</v>
      </c>
      <c r="G185" s="30"/>
      <c r="H185" s="30">
        <v>5</v>
      </c>
      <c r="J185" s="25">
        <f>ROUND( IF(OR(ISNUMBER(SEARCH("#",B185)),INT(A185/100000)=7,INT(A185/100000)=8),F185*K!$D$4,F185*K!$C$4) + IF(ISNUMBER(SEARCH("#",B185)),0,G185*K!$C$5) + IF(AND(ISNUMBER(SEARCH("#",B185)),INT(A185/100000)&lt;=7),G185*K!$G$5,0) + IF(AND(ISNUMBER(SEARCH("#",B185)),INT(A185/100000)&gt;=8),G185*K!$H$5,0),0)</f>
        <v>45495000</v>
      </c>
      <c r="K185" s="25">
        <f>ROUND(IF(OR(ISNUMBER(SEARCH("#",B185)),INT(A185/100000)=7,INT(A185/100000)=8),F185*K!$F$4+G185*K!$F$5,F185*K!$E$4+G185*K!$E$5),0)</f>
        <v>13590000</v>
      </c>
      <c r="L185" s="25">
        <f>ROUND(J185-K185*0.7,0)</f>
        <v>35982000</v>
      </c>
      <c r="M185" s="25">
        <f>ROUND(J185*0.3,0)</f>
        <v>13648500</v>
      </c>
    </row>
    <row r="186" spans="1:13" ht="33" x14ac:dyDescent="0.2">
      <c r="A186" s="32">
        <v>100755</v>
      </c>
      <c r="B186" s="27"/>
      <c r="C186" s="36" t="s">
        <v>262</v>
      </c>
      <c r="D186" s="35" t="s">
        <v>66</v>
      </c>
      <c r="E186" s="30">
        <v>60</v>
      </c>
      <c r="F186" s="30">
        <v>60</v>
      </c>
      <c r="G186" s="31"/>
      <c r="H186" s="31">
        <v>5</v>
      </c>
      <c r="J186" s="25">
        <f>ROUND( IF(OR(ISNUMBER(SEARCH("#",B186)),INT(A186/100000)=7,INT(A186/100000)=8),F186*K!$D$4,F186*K!$C$4) + IF(ISNUMBER(SEARCH("#",B186)),0,G186*K!$C$5) + IF(AND(ISNUMBER(SEARCH("#",B186)),INT(A186/100000)&lt;=7),G186*K!$G$5,0) + IF(AND(ISNUMBER(SEARCH("#",B186)),INT(A186/100000)&gt;=8),G186*K!$H$5,0),0)</f>
        <v>60660000</v>
      </c>
      <c r="K186" s="25">
        <f>ROUND(IF(OR(ISNUMBER(SEARCH("#",B186)),INT(A186/100000)=7,INT(A186/100000)=8),F186*K!$F$4+G186*K!$F$5,F186*K!$E$4+G186*K!$E$5),0)</f>
        <v>18120000</v>
      </c>
      <c r="L186" s="25">
        <f>ROUND(J186-K186*0.7,0)</f>
        <v>47976000</v>
      </c>
      <c r="M186" s="25">
        <f>ROUND(J186*0.3,0)</f>
        <v>18198000</v>
      </c>
    </row>
    <row r="187" spans="1:13" x14ac:dyDescent="0.2">
      <c r="A187" s="26">
        <v>100760</v>
      </c>
      <c r="B187" s="27" t="s">
        <v>155</v>
      </c>
      <c r="C187" s="28" t="s">
        <v>263</v>
      </c>
      <c r="D187" s="29"/>
      <c r="E187" s="30">
        <v>20</v>
      </c>
      <c r="F187" s="30">
        <v>20</v>
      </c>
      <c r="G187" s="30"/>
      <c r="H187" s="30">
        <v>5</v>
      </c>
      <c r="J187" s="25">
        <f>ROUND( IF(OR(ISNUMBER(SEARCH("#",B187)),INT(A187/100000)=7,INT(A187/100000)=8),F187*K!$D$4,F187*K!$C$4) + IF(ISNUMBER(SEARCH("#",B187)),0,G187*K!$C$5) + IF(AND(ISNUMBER(SEARCH("#",B187)),INT(A187/100000)&lt;=7),G187*K!$G$5,0) + IF(AND(ISNUMBER(SEARCH("#",B187)),INT(A187/100000)&gt;=8),G187*K!$H$5,0),0)</f>
        <v>20220000</v>
      </c>
      <c r="K187" s="25">
        <f>ROUND(IF(OR(ISNUMBER(SEARCH("#",B187)),INT(A187/100000)=7,INT(A187/100000)=8),F187*K!$F$4+G187*K!$F$5,F187*K!$E$4+G187*K!$E$5),0)</f>
        <v>6040000</v>
      </c>
      <c r="L187" s="25">
        <f>ROUND(J187-K187*0.7,0)</f>
        <v>15992000</v>
      </c>
      <c r="M187" s="25">
        <f>ROUND(J187*0.3,0)</f>
        <v>6066000</v>
      </c>
    </row>
    <row r="188" spans="1:13" x14ac:dyDescent="0.2">
      <c r="A188" s="32">
        <v>100765</v>
      </c>
      <c r="B188" s="27" t="s">
        <v>155</v>
      </c>
      <c r="C188" s="36" t="s">
        <v>264</v>
      </c>
      <c r="D188" s="35"/>
      <c r="E188" s="30">
        <v>33</v>
      </c>
      <c r="F188" s="30">
        <v>33</v>
      </c>
      <c r="G188" s="31"/>
      <c r="H188" s="31">
        <v>5</v>
      </c>
      <c r="J188" s="25">
        <f>ROUND( IF(OR(ISNUMBER(SEARCH("#",B188)),INT(A188/100000)=7,INT(A188/100000)=8),F188*K!$D$4,F188*K!$C$4) + IF(ISNUMBER(SEARCH("#",B188)),0,G188*K!$C$5) + IF(AND(ISNUMBER(SEARCH("#",B188)),INT(A188/100000)&lt;=7),G188*K!$G$5,0) + IF(AND(ISNUMBER(SEARCH("#",B188)),INT(A188/100000)&gt;=8),G188*K!$H$5,0),0)</f>
        <v>33363000</v>
      </c>
      <c r="K188" s="25">
        <f>ROUND(IF(OR(ISNUMBER(SEARCH("#",B188)),INT(A188/100000)=7,INT(A188/100000)=8),F188*K!$F$4+G188*K!$F$5,F188*K!$E$4+G188*K!$E$5),0)</f>
        <v>9966000</v>
      </c>
      <c r="L188" s="25">
        <f>ROUND(J188-K188*0.7,0)</f>
        <v>26386800</v>
      </c>
      <c r="M188" s="25">
        <f>ROUND(J188*0.3,0)</f>
        <v>10008900</v>
      </c>
    </row>
    <row r="189" spans="1:13" ht="29.25" x14ac:dyDescent="0.2">
      <c r="A189" s="26">
        <v>100770</v>
      </c>
      <c r="B189" s="27" t="s">
        <v>155</v>
      </c>
      <c r="C189" s="28" t="s">
        <v>265</v>
      </c>
      <c r="D189" s="29"/>
      <c r="E189" s="30">
        <v>20</v>
      </c>
      <c r="F189" s="30">
        <v>20</v>
      </c>
      <c r="G189" s="30"/>
      <c r="H189" s="30">
        <v>5</v>
      </c>
      <c r="J189" s="25">
        <f>ROUND( IF(OR(ISNUMBER(SEARCH("#",B189)),INT(A189/100000)=7,INT(A189/100000)=8),F189*K!$D$4,F189*K!$C$4) + IF(ISNUMBER(SEARCH("#",B189)),0,G189*K!$C$5) + IF(AND(ISNUMBER(SEARCH("#",B189)),INT(A189/100000)&lt;=7),G189*K!$G$5,0) + IF(AND(ISNUMBER(SEARCH("#",B189)),INT(A189/100000)&gt;=8),G189*K!$H$5,0),0)</f>
        <v>20220000</v>
      </c>
      <c r="K189" s="25">
        <f>ROUND(IF(OR(ISNUMBER(SEARCH("#",B189)),INT(A189/100000)=7,INT(A189/100000)=8),F189*K!$F$4+G189*K!$F$5,F189*K!$E$4+G189*K!$E$5),0)</f>
        <v>6040000</v>
      </c>
      <c r="L189" s="25">
        <f>ROUND(J189-K189*0.7,0)</f>
        <v>15992000</v>
      </c>
      <c r="M189" s="25">
        <f>ROUND(J189*0.3,0)</f>
        <v>6066000</v>
      </c>
    </row>
    <row r="190" spans="1:13" ht="31.5" x14ac:dyDescent="0.2">
      <c r="A190" s="26">
        <v>100775</v>
      </c>
      <c r="B190" s="27" t="s">
        <v>155</v>
      </c>
      <c r="C190" s="28" t="s">
        <v>266</v>
      </c>
      <c r="D190" s="29" t="s">
        <v>267</v>
      </c>
      <c r="E190" s="30">
        <v>30</v>
      </c>
      <c r="F190" s="30">
        <v>30</v>
      </c>
      <c r="G190" s="30"/>
      <c r="H190" s="30">
        <v>5</v>
      </c>
      <c r="J190" s="25">
        <f>ROUND( IF(OR(ISNUMBER(SEARCH("#",B190)),INT(A190/100000)=7,INT(A190/100000)=8),F190*K!$D$4,F190*K!$C$4) + IF(ISNUMBER(SEARCH("#",B190)),0,G190*K!$C$5) + IF(AND(ISNUMBER(SEARCH("#",B190)),INT(A190/100000)&lt;=7),G190*K!$G$5,0) + IF(AND(ISNUMBER(SEARCH("#",B190)),INT(A190/100000)&gt;=8),G190*K!$H$5,0),0)</f>
        <v>30330000</v>
      </c>
      <c r="K190" s="25">
        <f>ROUND(IF(OR(ISNUMBER(SEARCH("#",B190)),INT(A190/100000)=7,INT(A190/100000)=8),F190*K!$F$4+G190*K!$F$5,F190*K!$E$4+G190*K!$E$5),0)</f>
        <v>9060000</v>
      </c>
      <c r="L190" s="25">
        <f>ROUND(J190-K190*0.7,0)</f>
        <v>23988000</v>
      </c>
      <c r="M190" s="25">
        <f>ROUND(J190*0.3,0)</f>
        <v>9099000</v>
      </c>
    </row>
    <row r="191" spans="1:13" ht="33" x14ac:dyDescent="0.2">
      <c r="A191" s="32">
        <v>100780</v>
      </c>
      <c r="B191" s="27"/>
      <c r="C191" s="36" t="s">
        <v>268</v>
      </c>
      <c r="D191" s="35" t="s">
        <v>66</v>
      </c>
      <c r="E191" s="30">
        <v>35</v>
      </c>
      <c r="F191" s="30">
        <v>35</v>
      </c>
      <c r="G191" s="31"/>
      <c r="H191" s="31">
        <v>5</v>
      </c>
      <c r="J191" s="25">
        <f>ROUND( IF(OR(ISNUMBER(SEARCH("#",B191)),INT(A191/100000)=7,INT(A191/100000)=8),F191*K!$D$4,F191*K!$C$4) + IF(ISNUMBER(SEARCH("#",B191)),0,G191*K!$C$5) + IF(AND(ISNUMBER(SEARCH("#",B191)),INT(A191/100000)&lt;=7),G191*K!$G$5,0) + IF(AND(ISNUMBER(SEARCH("#",B191)),INT(A191/100000)&gt;=8),G191*K!$H$5,0),0)</f>
        <v>35385000</v>
      </c>
      <c r="K191" s="25">
        <f>ROUND(IF(OR(ISNUMBER(SEARCH("#",B191)),INT(A191/100000)=7,INT(A191/100000)=8),F191*K!$F$4+G191*K!$F$5,F191*K!$E$4+G191*K!$E$5),0)</f>
        <v>10570000</v>
      </c>
      <c r="L191" s="25">
        <f>ROUND(J191-K191*0.7,0)</f>
        <v>27986000</v>
      </c>
      <c r="M191" s="25">
        <f>ROUND(J191*0.3,0)</f>
        <v>10615500</v>
      </c>
    </row>
    <row r="192" spans="1:13" ht="45.75" x14ac:dyDescent="0.2">
      <c r="A192" s="32">
        <v>100785</v>
      </c>
      <c r="B192" s="27"/>
      <c r="C192" s="36" t="s">
        <v>269</v>
      </c>
      <c r="D192" s="35" t="s">
        <v>66</v>
      </c>
      <c r="E192" s="30">
        <v>70</v>
      </c>
      <c r="F192" s="30">
        <v>70</v>
      </c>
      <c r="G192" s="31"/>
      <c r="H192" s="31">
        <v>5</v>
      </c>
      <c r="J192" s="25">
        <f>ROUND( IF(OR(ISNUMBER(SEARCH("#",B192)),INT(A192/100000)=7,INT(A192/100000)=8),F192*K!$D$4,F192*K!$C$4) + IF(ISNUMBER(SEARCH("#",B192)),0,G192*K!$C$5) + IF(AND(ISNUMBER(SEARCH("#",B192)),INT(A192/100000)&lt;=7),G192*K!$G$5,0) + IF(AND(ISNUMBER(SEARCH("#",B192)),INT(A192/100000)&gt;=8),G192*K!$H$5,0),0)</f>
        <v>70770000</v>
      </c>
      <c r="K192" s="25">
        <f>ROUND(IF(OR(ISNUMBER(SEARCH("#",B192)),INT(A192/100000)=7,INT(A192/100000)=8),F192*K!$F$4+G192*K!$F$5,F192*K!$E$4+G192*K!$E$5),0)</f>
        <v>21140000</v>
      </c>
      <c r="L192" s="25">
        <f>ROUND(J192-K192*0.7,0)</f>
        <v>55972000</v>
      </c>
      <c r="M192" s="25">
        <f>ROUND(J192*0.3,0)</f>
        <v>21231000</v>
      </c>
    </row>
    <row r="193" spans="1:13" ht="33" x14ac:dyDescent="0.2">
      <c r="A193" s="32">
        <v>100790</v>
      </c>
      <c r="B193" s="27"/>
      <c r="C193" s="36" t="s">
        <v>270</v>
      </c>
      <c r="D193" s="35" t="s">
        <v>66</v>
      </c>
      <c r="E193" s="30">
        <v>115</v>
      </c>
      <c r="F193" s="30">
        <v>115</v>
      </c>
      <c r="G193" s="31"/>
      <c r="H193" s="31">
        <v>5</v>
      </c>
      <c r="J193" s="25">
        <f>ROUND( IF(OR(ISNUMBER(SEARCH("#",B193)),INT(A193/100000)=7,INT(A193/100000)=8),F193*K!$D$4,F193*K!$C$4) + IF(ISNUMBER(SEARCH("#",B193)),0,G193*K!$C$5) + IF(AND(ISNUMBER(SEARCH("#",B193)),INT(A193/100000)&lt;=7),G193*K!$G$5,0) + IF(AND(ISNUMBER(SEARCH("#",B193)),INT(A193/100000)&gt;=8),G193*K!$H$5,0),0)</f>
        <v>116265000</v>
      </c>
      <c r="K193" s="25">
        <f>ROUND(IF(OR(ISNUMBER(SEARCH("#",B193)),INT(A193/100000)=7,INT(A193/100000)=8),F193*K!$F$4+G193*K!$F$5,F193*K!$E$4+G193*K!$E$5),0)</f>
        <v>34730000</v>
      </c>
      <c r="L193" s="25">
        <f>ROUND(J193-K193*0.7,0)</f>
        <v>91954000</v>
      </c>
      <c r="M193" s="25">
        <f>ROUND(J193*0.3,0)</f>
        <v>34879500</v>
      </c>
    </row>
    <row r="194" spans="1:13" ht="46.5" x14ac:dyDescent="0.2">
      <c r="A194" s="32">
        <v>100795</v>
      </c>
      <c r="B194" s="27"/>
      <c r="C194" s="36" t="s">
        <v>271</v>
      </c>
      <c r="D194" s="35" t="s">
        <v>66</v>
      </c>
      <c r="E194" s="30">
        <v>103</v>
      </c>
      <c r="F194" s="30">
        <v>103</v>
      </c>
      <c r="G194" s="31"/>
      <c r="H194" s="31">
        <v>5</v>
      </c>
      <c r="J194" s="25">
        <f>ROUND( IF(OR(ISNUMBER(SEARCH("#",B194)),INT(A194/100000)=7,INT(A194/100000)=8),F194*K!$D$4,F194*K!$C$4) + IF(ISNUMBER(SEARCH("#",B194)),0,G194*K!$C$5) + IF(AND(ISNUMBER(SEARCH("#",B194)),INT(A194/100000)&lt;=7),G194*K!$G$5,0) + IF(AND(ISNUMBER(SEARCH("#",B194)),INT(A194/100000)&gt;=8),G194*K!$H$5,0),0)</f>
        <v>104133000</v>
      </c>
      <c r="K194" s="25">
        <f>ROUND(IF(OR(ISNUMBER(SEARCH("#",B194)),INT(A194/100000)=7,INT(A194/100000)=8),F194*K!$F$4+G194*K!$F$5,F194*K!$E$4+G194*K!$E$5),0)</f>
        <v>31106000</v>
      </c>
      <c r="L194" s="25">
        <f>ROUND(J194-K194*0.7,0)</f>
        <v>82358800</v>
      </c>
      <c r="M194" s="25">
        <f>ROUND(J194*0.3,0)</f>
        <v>31239900</v>
      </c>
    </row>
    <row r="195" spans="1:13" x14ac:dyDescent="0.2">
      <c r="A195" s="26">
        <v>100800</v>
      </c>
      <c r="B195" s="27" t="s">
        <v>155</v>
      </c>
      <c r="C195" s="28" t="s">
        <v>272</v>
      </c>
      <c r="D195" s="29"/>
      <c r="E195" s="30">
        <v>18</v>
      </c>
      <c r="F195" s="30">
        <v>18</v>
      </c>
      <c r="G195" s="30"/>
      <c r="H195" s="30">
        <v>5</v>
      </c>
      <c r="J195" s="25">
        <f>ROUND( IF(OR(ISNUMBER(SEARCH("#",B195)),INT(A195/100000)=7,INT(A195/100000)=8),F195*K!$D$4,F195*K!$C$4) + IF(ISNUMBER(SEARCH("#",B195)),0,G195*K!$C$5) + IF(AND(ISNUMBER(SEARCH("#",B195)),INT(A195/100000)&lt;=7),G195*K!$G$5,0) + IF(AND(ISNUMBER(SEARCH("#",B195)),INT(A195/100000)&gt;=8),G195*K!$H$5,0),0)</f>
        <v>18198000</v>
      </c>
      <c r="K195" s="25">
        <f>ROUND(IF(OR(ISNUMBER(SEARCH("#",B195)),INT(A195/100000)=7,INT(A195/100000)=8),F195*K!$F$4+G195*K!$F$5,F195*K!$E$4+G195*K!$E$5),0)</f>
        <v>5436000</v>
      </c>
      <c r="L195" s="25">
        <f>ROUND(J195-K195*0.7,0)</f>
        <v>14392800</v>
      </c>
      <c r="M195" s="25">
        <f>ROUND(J195*0.3,0)</f>
        <v>5459400</v>
      </c>
    </row>
    <row r="196" spans="1:13" x14ac:dyDescent="0.2">
      <c r="A196" s="26">
        <v>100805</v>
      </c>
      <c r="B196" s="27" t="s">
        <v>155</v>
      </c>
      <c r="C196" s="28" t="s">
        <v>273</v>
      </c>
      <c r="D196" s="29"/>
      <c r="E196" s="30">
        <v>20</v>
      </c>
      <c r="F196" s="30">
        <v>20</v>
      </c>
      <c r="G196" s="30"/>
      <c r="H196" s="30">
        <v>5</v>
      </c>
      <c r="J196" s="25">
        <f>ROUND( IF(OR(ISNUMBER(SEARCH("#",B196)),INT(A196/100000)=7,INT(A196/100000)=8),F196*K!$D$4,F196*K!$C$4) + IF(ISNUMBER(SEARCH("#",B196)),0,G196*K!$C$5) + IF(AND(ISNUMBER(SEARCH("#",B196)),INT(A196/100000)&lt;=7),G196*K!$G$5,0) + IF(AND(ISNUMBER(SEARCH("#",B196)),INT(A196/100000)&gt;=8),G196*K!$H$5,0),0)</f>
        <v>20220000</v>
      </c>
      <c r="K196" s="25">
        <f>ROUND(IF(OR(ISNUMBER(SEARCH("#",B196)),INT(A196/100000)=7,INT(A196/100000)=8),F196*K!$F$4+G196*K!$F$5,F196*K!$E$4+G196*K!$E$5),0)</f>
        <v>6040000</v>
      </c>
      <c r="L196" s="25">
        <f>ROUND(J196-K196*0.7,0)</f>
        <v>15992000</v>
      </c>
      <c r="M196" s="25">
        <f>ROUND(J196*0.3,0)</f>
        <v>6066000</v>
      </c>
    </row>
    <row r="197" spans="1:13" x14ac:dyDescent="0.2">
      <c r="A197" s="26">
        <v>100810</v>
      </c>
      <c r="B197" s="27" t="s">
        <v>155</v>
      </c>
      <c r="C197" s="28" t="s">
        <v>274</v>
      </c>
      <c r="D197" s="29"/>
      <c r="E197" s="30">
        <v>6.8</v>
      </c>
      <c r="F197" s="30">
        <v>6.8</v>
      </c>
      <c r="G197" s="30"/>
      <c r="H197" s="30">
        <v>5</v>
      </c>
      <c r="J197" s="25">
        <f>ROUND( IF(OR(ISNUMBER(SEARCH("#",B197)),INT(A197/100000)=7,INT(A197/100000)=8),F197*K!$D$4,F197*K!$C$4) + IF(ISNUMBER(SEARCH("#",B197)),0,G197*K!$C$5) + IF(AND(ISNUMBER(SEARCH("#",B197)),INT(A197/100000)&lt;=7),G197*K!$G$5,0) + IF(AND(ISNUMBER(SEARCH("#",B197)),INT(A197/100000)&gt;=8),G197*K!$H$5,0),0)</f>
        <v>6874800</v>
      </c>
      <c r="K197" s="25">
        <f>ROUND(IF(OR(ISNUMBER(SEARCH("#",B197)),INT(A197/100000)=7,INT(A197/100000)=8),F197*K!$F$4+G197*K!$F$5,F197*K!$E$4+G197*K!$E$5),0)</f>
        <v>2053600</v>
      </c>
      <c r="L197" s="25">
        <f>ROUND(J197-K197*0.7,0)</f>
        <v>5437280</v>
      </c>
      <c r="M197" s="25">
        <f>ROUND(J197*0.3,0)</f>
        <v>2062440</v>
      </c>
    </row>
    <row r="198" spans="1:13" x14ac:dyDescent="0.2">
      <c r="A198" s="32">
        <v>100820</v>
      </c>
      <c r="B198" s="27" t="s">
        <v>155</v>
      </c>
      <c r="C198" s="36" t="s">
        <v>275</v>
      </c>
      <c r="D198" s="35"/>
      <c r="E198" s="30">
        <v>30</v>
      </c>
      <c r="F198" s="30">
        <v>30</v>
      </c>
      <c r="G198" s="31"/>
      <c r="H198" s="31">
        <v>7</v>
      </c>
      <c r="J198" s="25">
        <f>ROUND( IF(OR(ISNUMBER(SEARCH("#",B198)),INT(A198/100000)=7,INT(A198/100000)=8),F198*K!$D$4,F198*K!$C$4) + IF(ISNUMBER(SEARCH("#",B198)),0,G198*K!$C$5) + IF(AND(ISNUMBER(SEARCH("#",B198)),INT(A198/100000)&lt;=7),G198*K!$G$5,0) + IF(AND(ISNUMBER(SEARCH("#",B198)),INT(A198/100000)&gt;=8),G198*K!$H$5,0),0)</f>
        <v>30330000</v>
      </c>
      <c r="K198" s="25">
        <f>ROUND(IF(OR(ISNUMBER(SEARCH("#",B198)),INT(A198/100000)=7,INT(A198/100000)=8),F198*K!$F$4+G198*K!$F$5,F198*K!$E$4+G198*K!$E$5),0)</f>
        <v>9060000</v>
      </c>
      <c r="L198" s="25">
        <f>ROUND(J198-K198*0.7,0)</f>
        <v>23988000</v>
      </c>
      <c r="M198" s="25">
        <f>ROUND(J198*0.3,0)</f>
        <v>9099000</v>
      </c>
    </row>
    <row r="199" spans="1:13" x14ac:dyDescent="0.2">
      <c r="A199" s="32">
        <v>100825</v>
      </c>
      <c r="B199" s="27" t="s">
        <v>155</v>
      </c>
      <c r="C199" s="36" t="s">
        <v>276</v>
      </c>
      <c r="D199" s="35"/>
      <c r="E199" s="30">
        <v>28.5</v>
      </c>
      <c r="F199" s="30">
        <v>28.5</v>
      </c>
      <c r="G199" s="31"/>
      <c r="H199" s="31">
        <v>5</v>
      </c>
      <c r="J199" s="25">
        <f>ROUND( IF(OR(ISNUMBER(SEARCH("#",B199)),INT(A199/100000)=7,INT(A199/100000)=8),F199*K!$D$4,F199*K!$C$4) + IF(ISNUMBER(SEARCH("#",B199)),0,G199*K!$C$5) + IF(AND(ISNUMBER(SEARCH("#",B199)),INT(A199/100000)&lt;=7),G199*K!$G$5,0) + IF(AND(ISNUMBER(SEARCH("#",B199)),INT(A199/100000)&gt;=8),G199*K!$H$5,0),0)</f>
        <v>28813500</v>
      </c>
      <c r="K199" s="25">
        <f>ROUND(IF(OR(ISNUMBER(SEARCH("#",B199)),INT(A199/100000)=7,INT(A199/100000)=8),F199*K!$F$4+G199*K!$F$5,F199*K!$E$4+G199*K!$E$5),0)</f>
        <v>8607000</v>
      </c>
      <c r="L199" s="25">
        <f>ROUND(J199-K199*0.7,0)</f>
        <v>22788600</v>
      </c>
      <c r="M199" s="25">
        <f>ROUND(J199*0.3,0)</f>
        <v>8644050</v>
      </c>
    </row>
    <row r="200" spans="1:13" x14ac:dyDescent="0.2">
      <c r="A200" s="32">
        <v>100830</v>
      </c>
      <c r="B200" s="27" t="s">
        <v>155</v>
      </c>
      <c r="C200" s="36" t="s">
        <v>277</v>
      </c>
      <c r="D200" s="35"/>
      <c r="E200" s="30">
        <v>45</v>
      </c>
      <c r="F200" s="30">
        <v>45</v>
      </c>
      <c r="G200" s="31"/>
      <c r="H200" s="31">
        <v>5</v>
      </c>
      <c r="J200" s="25">
        <f>ROUND( IF(OR(ISNUMBER(SEARCH("#",B200)),INT(A200/100000)=7,INT(A200/100000)=8),F200*K!$D$4,F200*K!$C$4) + IF(ISNUMBER(SEARCH("#",B200)),0,G200*K!$C$5) + IF(AND(ISNUMBER(SEARCH("#",B200)),INT(A200/100000)&lt;=7),G200*K!$G$5,0) + IF(AND(ISNUMBER(SEARCH("#",B200)),INT(A200/100000)&gt;=8),G200*K!$H$5,0),0)</f>
        <v>45495000</v>
      </c>
      <c r="K200" s="25">
        <f>ROUND(IF(OR(ISNUMBER(SEARCH("#",B200)),INT(A200/100000)=7,INT(A200/100000)=8),F200*K!$F$4+G200*K!$F$5,F200*K!$E$4+G200*K!$E$5),0)</f>
        <v>13590000</v>
      </c>
      <c r="L200" s="25">
        <f>ROUND(J200-K200*0.7,0)</f>
        <v>35982000</v>
      </c>
      <c r="M200" s="25">
        <f>ROUND(J200*0.3,0)</f>
        <v>13648500</v>
      </c>
    </row>
    <row r="201" spans="1:13" x14ac:dyDescent="0.2">
      <c r="A201" s="32">
        <v>100840</v>
      </c>
      <c r="B201" s="27" t="s">
        <v>155</v>
      </c>
      <c r="C201" s="36" t="s">
        <v>278</v>
      </c>
      <c r="D201" s="35"/>
      <c r="E201" s="30">
        <v>50</v>
      </c>
      <c r="F201" s="30">
        <v>50</v>
      </c>
      <c r="G201" s="31"/>
      <c r="H201" s="31">
        <v>5</v>
      </c>
      <c r="J201" s="25">
        <f>ROUND( IF(OR(ISNUMBER(SEARCH("#",B201)),INT(A201/100000)=7,INT(A201/100000)=8),F201*K!$D$4,F201*K!$C$4) + IF(ISNUMBER(SEARCH("#",B201)),0,G201*K!$C$5) + IF(AND(ISNUMBER(SEARCH("#",B201)),INT(A201/100000)&lt;=7),G201*K!$G$5,0) + IF(AND(ISNUMBER(SEARCH("#",B201)),INT(A201/100000)&gt;=8),G201*K!$H$5,0),0)</f>
        <v>50550000</v>
      </c>
      <c r="K201" s="25">
        <f>ROUND(IF(OR(ISNUMBER(SEARCH("#",B201)),INT(A201/100000)=7,INT(A201/100000)=8),F201*K!$F$4+G201*K!$F$5,F201*K!$E$4+G201*K!$E$5),0)</f>
        <v>15100000</v>
      </c>
      <c r="L201" s="25">
        <f>ROUND(J201-K201*0.7,0)</f>
        <v>39980000</v>
      </c>
      <c r="M201" s="25">
        <f>ROUND(J201*0.3,0)</f>
        <v>15165000</v>
      </c>
    </row>
    <row r="202" spans="1:13" ht="31.5" x14ac:dyDescent="0.2">
      <c r="A202" s="26">
        <v>200005</v>
      </c>
      <c r="B202" s="27"/>
      <c r="C202" s="28" t="s">
        <v>279</v>
      </c>
      <c r="D202" s="29"/>
      <c r="E202" s="30">
        <v>5.6</v>
      </c>
      <c r="F202" s="30">
        <v>5.6</v>
      </c>
      <c r="G202" s="30"/>
      <c r="H202" s="30">
        <v>0</v>
      </c>
      <c r="J202" s="25">
        <f>ROUND( IF(OR(ISNUMBER(SEARCH("#",B202)),INT(A202/100000)=7,INT(A202/100000)=8),F202*K!$D$4,F202*K!$C$4) + IF(ISNUMBER(SEARCH("#",B202)),0,G202*K!$C$5) + IF(AND(ISNUMBER(SEARCH("#",B202)),INT(A202/100000)&lt;=7),G202*K!$G$5,0) + IF(AND(ISNUMBER(SEARCH("#",B202)),INT(A202/100000)&gt;=8),G202*K!$H$5,0),0)</f>
        <v>5661600</v>
      </c>
      <c r="K202" s="25">
        <f>ROUND(IF(OR(ISNUMBER(SEARCH("#",B202)),INT(A202/100000)=7,INT(A202/100000)=8),F202*K!$F$4+G202*K!$F$5,F202*K!$E$4+G202*K!$E$5),0)</f>
        <v>1691200</v>
      </c>
      <c r="L202" s="25">
        <f>ROUND(J202-K202*0.7,0)</f>
        <v>4477760</v>
      </c>
      <c r="M202" s="25">
        <f>ROUND(J202*0.3,0)</f>
        <v>1698480</v>
      </c>
    </row>
    <row r="203" spans="1:13" ht="17.25" x14ac:dyDescent="0.2">
      <c r="A203" s="26">
        <v>200010</v>
      </c>
      <c r="B203" s="27"/>
      <c r="C203" s="28" t="s">
        <v>280</v>
      </c>
      <c r="D203" s="29"/>
      <c r="E203" s="30">
        <v>31</v>
      </c>
      <c r="F203" s="30">
        <v>31</v>
      </c>
      <c r="G203" s="30"/>
      <c r="H203" s="30">
        <v>5</v>
      </c>
      <c r="J203" s="25">
        <f>ROUND( IF(OR(ISNUMBER(SEARCH("#",B203)),INT(A203/100000)=7,INT(A203/100000)=8),F203*K!$D$4,F203*K!$C$4) + IF(ISNUMBER(SEARCH("#",B203)),0,G203*K!$C$5) + IF(AND(ISNUMBER(SEARCH("#",B203)),INT(A203/100000)&lt;=7),G203*K!$G$5,0) + IF(AND(ISNUMBER(SEARCH("#",B203)),INT(A203/100000)&gt;=8),G203*K!$H$5,0),0)</f>
        <v>31341000</v>
      </c>
      <c r="K203" s="25">
        <f>ROUND(IF(OR(ISNUMBER(SEARCH("#",B203)),INT(A203/100000)=7,INT(A203/100000)=8),F203*K!$F$4+G203*K!$F$5,F203*K!$E$4+G203*K!$E$5),0)</f>
        <v>9362000</v>
      </c>
      <c r="L203" s="25">
        <f>ROUND(J203-K203*0.7,0)</f>
        <v>24787600</v>
      </c>
      <c r="M203" s="25">
        <f>ROUND(J203*0.3,0)</f>
        <v>9402300</v>
      </c>
    </row>
    <row r="204" spans="1:13" ht="17.25" x14ac:dyDescent="0.2">
      <c r="A204" s="26">
        <v>200015</v>
      </c>
      <c r="B204" s="27"/>
      <c r="C204" s="28" t="s">
        <v>281</v>
      </c>
      <c r="D204" s="29"/>
      <c r="E204" s="30">
        <v>17.8</v>
      </c>
      <c r="F204" s="30">
        <v>17.8</v>
      </c>
      <c r="G204" s="30"/>
      <c r="H204" s="30">
        <v>4</v>
      </c>
      <c r="J204" s="25">
        <f>ROUND( IF(OR(ISNUMBER(SEARCH("#",B204)),INT(A204/100000)=7,INT(A204/100000)=8),F204*K!$D$4,F204*K!$C$4) + IF(ISNUMBER(SEARCH("#",B204)),0,G204*K!$C$5) + IF(AND(ISNUMBER(SEARCH("#",B204)),INT(A204/100000)&lt;=7),G204*K!$G$5,0) + IF(AND(ISNUMBER(SEARCH("#",B204)),INT(A204/100000)&gt;=8),G204*K!$H$5,0),0)</f>
        <v>17995800</v>
      </c>
      <c r="K204" s="25">
        <f>ROUND(IF(OR(ISNUMBER(SEARCH("#",B204)),INT(A204/100000)=7,INT(A204/100000)=8),F204*K!$F$4+G204*K!$F$5,F204*K!$E$4+G204*K!$E$5),0)</f>
        <v>5375600</v>
      </c>
      <c r="L204" s="25">
        <f>ROUND(J204-K204*0.7,0)</f>
        <v>14232880</v>
      </c>
      <c r="M204" s="25">
        <f>ROUND(J204*0.3,0)</f>
        <v>5398740</v>
      </c>
    </row>
    <row r="205" spans="1:13" ht="17.25" x14ac:dyDescent="0.2">
      <c r="A205" s="26">
        <v>200020</v>
      </c>
      <c r="B205" s="27"/>
      <c r="C205" s="28" t="s">
        <v>282</v>
      </c>
      <c r="D205" s="29"/>
      <c r="E205" s="30">
        <v>18.399999999999999</v>
      </c>
      <c r="F205" s="30">
        <v>18.399999999999999</v>
      </c>
      <c r="G205" s="30"/>
      <c r="H205" s="30">
        <v>0</v>
      </c>
      <c r="J205" s="25">
        <f>ROUND( IF(OR(ISNUMBER(SEARCH("#",B205)),INT(A205/100000)=7,INT(A205/100000)=8),F205*K!$D$4,F205*K!$C$4) + IF(ISNUMBER(SEARCH("#",B205)),0,G205*K!$C$5) + IF(AND(ISNUMBER(SEARCH("#",B205)),INT(A205/100000)&lt;=7),G205*K!$G$5,0) + IF(AND(ISNUMBER(SEARCH("#",B205)),INT(A205/100000)&gt;=8),G205*K!$H$5,0),0)</f>
        <v>18602400</v>
      </c>
      <c r="K205" s="25">
        <f>ROUND(IF(OR(ISNUMBER(SEARCH("#",B205)),INT(A205/100000)=7,INT(A205/100000)=8),F205*K!$F$4+G205*K!$F$5,F205*K!$E$4+G205*K!$E$5),0)</f>
        <v>5556800</v>
      </c>
      <c r="L205" s="25">
        <f>ROUND(J205-K205*0.7,0)</f>
        <v>14712640</v>
      </c>
      <c r="M205" s="25">
        <f>ROUND(J205*0.3,0)</f>
        <v>5580720</v>
      </c>
    </row>
    <row r="206" spans="1:13" ht="31.5" x14ac:dyDescent="0.2">
      <c r="A206" s="26">
        <v>200025</v>
      </c>
      <c r="B206" s="27" t="s">
        <v>155</v>
      </c>
      <c r="C206" s="28" t="s">
        <v>283</v>
      </c>
      <c r="D206" s="29" t="s">
        <v>284</v>
      </c>
      <c r="E206" s="30">
        <v>37</v>
      </c>
      <c r="F206" s="30">
        <v>37</v>
      </c>
      <c r="G206" s="30"/>
      <c r="H206" s="30">
        <v>6</v>
      </c>
      <c r="J206" s="25">
        <f>ROUND( IF(OR(ISNUMBER(SEARCH("#",B206)),INT(A206/100000)=7,INT(A206/100000)=8),F206*K!$D$4,F206*K!$C$4) + IF(ISNUMBER(SEARCH("#",B206)),0,G206*K!$C$5) + IF(AND(ISNUMBER(SEARCH("#",B206)),INT(A206/100000)&lt;=7),G206*K!$G$5,0) + IF(AND(ISNUMBER(SEARCH("#",B206)),INT(A206/100000)&gt;=8),G206*K!$H$5,0),0)</f>
        <v>37407000</v>
      </c>
      <c r="K206" s="25">
        <f>ROUND(IF(OR(ISNUMBER(SEARCH("#",B206)),INT(A206/100000)=7,INT(A206/100000)=8),F206*K!$F$4+G206*K!$F$5,F206*K!$E$4+G206*K!$E$5),0)</f>
        <v>11174000</v>
      </c>
      <c r="L206" s="25">
        <f>ROUND(J206-K206*0.7,0)</f>
        <v>29585200</v>
      </c>
      <c r="M206" s="25">
        <f>ROUND(J206*0.3,0)</f>
        <v>11222100</v>
      </c>
    </row>
    <row r="207" spans="1:13" x14ac:dyDescent="0.2">
      <c r="A207" s="32">
        <v>200030</v>
      </c>
      <c r="B207" s="27"/>
      <c r="C207" s="36" t="s">
        <v>285</v>
      </c>
      <c r="D207" s="35"/>
      <c r="E207" s="30">
        <v>2.8</v>
      </c>
      <c r="F207" s="30">
        <v>2.8</v>
      </c>
      <c r="G207" s="31"/>
      <c r="H207" s="30">
        <v>0</v>
      </c>
      <c r="J207" s="25">
        <f>ROUND( IF(OR(ISNUMBER(SEARCH("#",B207)),INT(A207/100000)=7,INT(A207/100000)=8),F207*K!$D$4,F207*K!$C$4) + IF(ISNUMBER(SEARCH("#",B207)),0,G207*K!$C$5) + IF(AND(ISNUMBER(SEARCH("#",B207)),INT(A207/100000)&lt;=7),G207*K!$G$5,0) + IF(AND(ISNUMBER(SEARCH("#",B207)),INT(A207/100000)&gt;=8),G207*K!$H$5,0),0)</f>
        <v>2830800</v>
      </c>
      <c r="K207" s="25">
        <f>ROUND(IF(OR(ISNUMBER(SEARCH("#",B207)),INT(A207/100000)=7,INT(A207/100000)=8),F207*K!$F$4+G207*K!$F$5,F207*K!$E$4+G207*K!$E$5),0)</f>
        <v>845600</v>
      </c>
      <c r="L207" s="25">
        <f>ROUND(J207-K207*0.7,0)</f>
        <v>2238880</v>
      </c>
      <c r="M207" s="25">
        <f>ROUND(J207*0.3,0)</f>
        <v>849240</v>
      </c>
    </row>
    <row r="208" spans="1:13" ht="33" x14ac:dyDescent="0.2">
      <c r="A208" s="32">
        <v>200031</v>
      </c>
      <c r="B208" s="27"/>
      <c r="C208" s="36" t="s">
        <v>286</v>
      </c>
      <c r="D208" s="35" t="s">
        <v>230</v>
      </c>
      <c r="E208" s="30">
        <v>7.7</v>
      </c>
      <c r="F208" s="31">
        <v>4</v>
      </c>
      <c r="G208" s="31">
        <v>3.7</v>
      </c>
      <c r="H208" s="30">
        <v>0</v>
      </c>
      <c r="J208" s="25">
        <f>ROUND( IF(OR(ISNUMBER(SEARCH("#",B208)),INT(A208/100000)=7,INT(A208/100000)=8),F208*K!$D$4,F208*K!$C$4) + IF(ISNUMBER(SEARCH("#",B208)),0,G208*K!$C$5) + IF(AND(ISNUMBER(SEARCH("#",B208)),INT(A208/100000)&lt;=7),G208*K!$G$5,0) + IF(AND(ISNUMBER(SEARCH("#",B208)),INT(A208/100000)&gt;=8),G208*K!$H$5,0),0)</f>
        <v>14563100</v>
      </c>
      <c r="K208" s="25">
        <f>ROUND(IF(OR(ISNUMBER(SEARCH("#",B208)),INT(A208/100000)=7,INT(A208/100000)=8),F208*K!$F$4+G208*K!$F$5,F208*K!$E$4+G208*K!$E$5),0)</f>
        <v>2676900</v>
      </c>
      <c r="L208" s="25">
        <f>ROUND(J208-K208*0.7,0)</f>
        <v>12689270</v>
      </c>
      <c r="M208" s="25">
        <f>ROUND(J208*0.3,0)</f>
        <v>4368930</v>
      </c>
    </row>
    <row r="209" spans="1:13" x14ac:dyDescent="0.2">
      <c r="A209" s="32">
        <v>200032</v>
      </c>
      <c r="B209" s="27"/>
      <c r="C209" s="36" t="s">
        <v>287</v>
      </c>
      <c r="D209" s="35"/>
      <c r="E209" s="30">
        <v>7</v>
      </c>
      <c r="F209" s="30">
        <v>7</v>
      </c>
      <c r="G209" s="31"/>
      <c r="H209" s="30">
        <v>0</v>
      </c>
      <c r="J209" s="25">
        <f>ROUND( IF(OR(ISNUMBER(SEARCH("#",B209)),INT(A209/100000)=7,INT(A209/100000)=8),F209*K!$D$4,F209*K!$C$4) + IF(ISNUMBER(SEARCH("#",B209)),0,G209*K!$C$5) + IF(AND(ISNUMBER(SEARCH("#",B209)),INT(A209/100000)&lt;=7),G209*K!$G$5,0) + IF(AND(ISNUMBER(SEARCH("#",B209)),INT(A209/100000)&gt;=8),G209*K!$H$5,0),0)</f>
        <v>7077000</v>
      </c>
      <c r="K209" s="25">
        <f>ROUND(IF(OR(ISNUMBER(SEARCH("#",B209)),INT(A209/100000)=7,INT(A209/100000)=8),F209*K!$F$4+G209*K!$F$5,F209*K!$E$4+G209*K!$E$5),0)</f>
        <v>2114000</v>
      </c>
      <c r="L209" s="25">
        <f>ROUND(J209-K209*0.7,0)</f>
        <v>5597200</v>
      </c>
      <c r="M209" s="25">
        <f>ROUND(J209*0.3,0)</f>
        <v>2123100</v>
      </c>
    </row>
    <row r="210" spans="1:13" ht="45" x14ac:dyDescent="0.2">
      <c r="A210" s="26">
        <v>200035</v>
      </c>
      <c r="B210" s="27"/>
      <c r="C210" s="28" t="s">
        <v>288</v>
      </c>
      <c r="D210" s="29" t="s">
        <v>289</v>
      </c>
      <c r="E210" s="30">
        <v>5.6</v>
      </c>
      <c r="F210" s="30">
        <v>5.6</v>
      </c>
      <c r="G210" s="30"/>
      <c r="H210" s="30">
        <v>0</v>
      </c>
      <c r="J210" s="25">
        <f>ROUND( IF(OR(ISNUMBER(SEARCH("#",B210)),INT(A210/100000)=7,INT(A210/100000)=8),F210*K!$D$4,F210*K!$C$4) + IF(ISNUMBER(SEARCH("#",B210)),0,G210*K!$C$5) + IF(AND(ISNUMBER(SEARCH("#",B210)),INT(A210/100000)&lt;=7),G210*K!$G$5,0) + IF(AND(ISNUMBER(SEARCH("#",B210)),INT(A210/100000)&gt;=8),G210*K!$H$5,0),0)</f>
        <v>5661600</v>
      </c>
      <c r="K210" s="25">
        <f>ROUND(IF(OR(ISNUMBER(SEARCH("#",B210)),INT(A210/100000)=7,INT(A210/100000)=8),F210*K!$F$4+G210*K!$F$5,F210*K!$E$4+G210*K!$E$5),0)</f>
        <v>1691200</v>
      </c>
      <c r="L210" s="25">
        <f>ROUND(J210-K210*0.7,0)</f>
        <v>4477760</v>
      </c>
      <c r="M210" s="25">
        <f>ROUND(J210*0.3,0)</f>
        <v>1698480</v>
      </c>
    </row>
    <row r="211" spans="1:13" ht="33" x14ac:dyDescent="0.2">
      <c r="A211" s="32">
        <v>200036</v>
      </c>
      <c r="B211" s="27"/>
      <c r="C211" s="36" t="s">
        <v>290</v>
      </c>
      <c r="D211" s="35" t="s">
        <v>291</v>
      </c>
      <c r="E211" s="30">
        <v>22</v>
      </c>
      <c r="F211" s="31">
        <v>15</v>
      </c>
      <c r="G211" s="31">
        <v>7</v>
      </c>
      <c r="H211" s="30">
        <v>0</v>
      </c>
      <c r="J211" s="25">
        <f>ROUND( IF(OR(ISNUMBER(SEARCH("#",B211)),INT(A211/100000)=7,INT(A211/100000)=8),F211*K!$D$4,F211*K!$C$4) + IF(ISNUMBER(SEARCH("#",B211)),0,G211*K!$C$5) + IF(AND(ISNUMBER(SEARCH("#",B211)),INT(A211/100000)&lt;=7),G211*K!$G$5,0) + IF(AND(ISNUMBER(SEARCH("#",B211)),INT(A211/100000)&gt;=8),G211*K!$H$5,0),0)</f>
        <v>35066000</v>
      </c>
      <c r="K211" s="25">
        <f>ROUND(IF(OR(ISNUMBER(SEARCH("#",B211)),INT(A211/100000)=7,INT(A211/100000)=8),F211*K!$F$4+G211*K!$F$5,F211*K!$E$4+G211*K!$E$5),0)</f>
        <v>7309000</v>
      </c>
      <c r="L211" s="25">
        <f>ROUND(J211-K211*0.7,0)</f>
        <v>29949700</v>
      </c>
      <c r="M211" s="25">
        <f>ROUND(J211*0.3,0)</f>
        <v>10519800</v>
      </c>
    </row>
    <row r="212" spans="1:13" x14ac:dyDescent="0.2">
      <c r="A212" s="26">
        <v>200040</v>
      </c>
      <c r="B212" s="27"/>
      <c r="C212" s="28" t="s">
        <v>292</v>
      </c>
      <c r="D212" s="29"/>
      <c r="E212" s="30">
        <v>8.8000000000000007</v>
      </c>
      <c r="F212" s="30">
        <v>8.8000000000000007</v>
      </c>
      <c r="G212" s="30"/>
      <c r="H212" s="30">
        <v>6</v>
      </c>
      <c r="J212" s="25">
        <f>ROUND( IF(OR(ISNUMBER(SEARCH("#",B212)),INT(A212/100000)=7,INT(A212/100000)=8),F212*K!$D$4,F212*K!$C$4) + IF(ISNUMBER(SEARCH("#",B212)),0,G212*K!$C$5) + IF(AND(ISNUMBER(SEARCH("#",B212)),INT(A212/100000)&lt;=7),G212*K!$G$5,0) + IF(AND(ISNUMBER(SEARCH("#",B212)),INT(A212/100000)&gt;=8),G212*K!$H$5,0),0)</f>
        <v>8896800</v>
      </c>
      <c r="K212" s="25">
        <f>ROUND(IF(OR(ISNUMBER(SEARCH("#",B212)),INT(A212/100000)=7,INT(A212/100000)=8),F212*K!$F$4+G212*K!$F$5,F212*K!$E$4+G212*K!$E$5),0)</f>
        <v>2657600</v>
      </c>
      <c r="L212" s="25">
        <f>ROUND(J212-K212*0.7,0)</f>
        <v>7036480</v>
      </c>
      <c r="M212" s="25">
        <f>ROUND(J212*0.3,0)</f>
        <v>2669040</v>
      </c>
    </row>
    <row r="213" spans="1:13" ht="17.25" x14ac:dyDescent="0.2">
      <c r="A213" s="26">
        <v>200045</v>
      </c>
      <c r="B213" s="27"/>
      <c r="C213" s="28" t="s">
        <v>293</v>
      </c>
      <c r="D213" s="29"/>
      <c r="E213" s="30">
        <v>17.600000000000001</v>
      </c>
      <c r="F213" s="30">
        <v>17.600000000000001</v>
      </c>
      <c r="G213" s="30"/>
      <c r="H213" s="30">
        <v>10</v>
      </c>
      <c r="J213" s="25">
        <f>ROUND( IF(OR(ISNUMBER(SEARCH("#",B213)),INT(A213/100000)=7,INT(A213/100000)=8),F213*K!$D$4,F213*K!$C$4) + IF(ISNUMBER(SEARCH("#",B213)),0,G213*K!$C$5) + IF(AND(ISNUMBER(SEARCH("#",B213)),INT(A213/100000)&lt;=7),G213*K!$G$5,0) + IF(AND(ISNUMBER(SEARCH("#",B213)),INT(A213/100000)&gt;=8),G213*K!$H$5,0),0)</f>
        <v>17793600</v>
      </c>
      <c r="K213" s="25">
        <f>ROUND(IF(OR(ISNUMBER(SEARCH("#",B213)),INT(A213/100000)=7,INT(A213/100000)=8),F213*K!$F$4+G213*K!$F$5,F213*K!$E$4+G213*K!$E$5),0)</f>
        <v>5315200</v>
      </c>
      <c r="L213" s="25">
        <f>ROUND(J213-K213*0.7,0)</f>
        <v>14072960</v>
      </c>
      <c r="M213" s="25">
        <f>ROUND(J213*0.3,0)</f>
        <v>5338080</v>
      </c>
    </row>
    <row r="214" spans="1:13" ht="33" x14ac:dyDescent="0.2">
      <c r="A214" s="32">
        <v>200050</v>
      </c>
      <c r="B214" s="27"/>
      <c r="C214" s="36" t="s">
        <v>294</v>
      </c>
      <c r="D214" s="35" t="s">
        <v>295</v>
      </c>
      <c r="E214" s="30">
        <v>3</v>
      </c>
      <c r="F214" s="30">
        <v>3</v>
      </c>
      <c r="G214" s="31"/>
      <c r="H214" s="30">
        <v>0</v>
      </c>
      <c r="J214" s="25">
        <f>ROUND( IF(OR(ISNUMBER(SEARCH("#",B214)),INT(A214/100000)=7,INT(A214/100000)=8),F214*K!$D$4,F214*K!$C$4) + IF(ISNUMBER(SEARCH("#",B214)),0,G214*K!$C$5) + IF(AND(ISNUMBER(SEARCH("#",B214)),INT(A214/100000)&lt;=7),G214*K!$G$5,0) + IF(AND(ISNUMBER(SEARCH("#",B214)),INT(A214/100000)&gt;=8),G214*K!$H$5,0),0)</f>
        <v>3033000</v>
      </c>
      <c r="K214" s="25">
        <f>ROUND(IF(OR(ISNUMBER(SEARCH("#",B214)),INT(A214/100000)=7,INT(A214/100000)=8),F214*K!$F$4+G214*K!$F$5,F214*K!$E$4+G214*K!$E$5),0)</f>
        <v>906000</v>
      </c>
      <c r="L214" s="25">
        <f>ROUND(J214-K214*0.7,0)</f>
        <v>2398800</v>
      </c>
      <c r="M214" s="25">
        <f>ROUND(J214*0.3,0)</f>
        <v>909900</v>
      </c>
    </row>
    <row r="215" spans="1:13" x14ac:dyDescent="0.2">
      <c r="A215" s="26">
        <v>200055</v>
      </c>
      <c r="B215" s="27" t="s">
        <v>27</v>
      </c>
      <c r="C215" s="28" t="s">
        <v>296</v>
      </c>
      <c r="D215" s="29"/>
      <c r="E215" s="30">
        <v>5.6</v>
      </c>
      <c r="F215" s="30">
        <v>5.6</v>
      </c>
      <c r="G215" s="30"/>
      <c r="H215" s="30">
        <v>0</v>
      </c>
      <c r="J215" s="25">
        <f>ROUND( IF(OR(ISNUMBER(SEARCH("#",B215)),INT(A215/100000)=7,INT(A215/100000)=8),F215*K!$D$4,F215*K!$C$4) + IF(ISNUMBER(SEARCH("#",B215)),0,G215*K!$C$5) + IF(AND(ISNUMBER(SEARCH("#",B215)),INT(A215/100000)&lt;=7),G215*K!$G$5,0) + IF(AND(ISNUMBER(SEARCH("#",B215)),INT(A215/100000)&gt;=8),G215*K!$H$5,0),0)</f>
        <v>3180800</v>
      </c>
      <c r="K215" s="25">
        <f>ROUND(IF(OR(ISNUMBER(SEARCH("#",B215)),INT(A215/100000)=7,INT(A215/100000)=8),F215*K!$F$4+G215*K!$F$5,F215*K!$E$4+G215*K!$E$5),0)</f>
        <v>1691200</v>
      </c>
      <c r="L215" s="25">
        <f>ROUND(J215-K215*0.7,0)</f>
        <v>1996960</v>
      </c>
      <c r="M215" s="25">
        <f>ROUND(J215*0.3,0)</f>
        <v>954240</v>
      </c>
    </row>
    <row r="216" spans="1:13" x14ac:dyDescent="0.2">
      <c r="A216" s="32">
        <v>200060</v>
      </c>
      <c r="B216" s="27" t="s">
        <v>27</v>
      </c>
      <c r="C216" s="36" t="s">
        <v>297</v>
      </c>
      <c r="D216" s="35"/>
      <c r="E216" s="30">
        <v>2.9</v>
      </c>
      <c r="F216" s="30">
        <v>2.9</v>
      </c>
      <c r="G216" s="31"/>
      <c r="H216" s="30">
        <v>0</v>
      </c>
      <c r="J216" s="25">
        <f>ROUND( IF(OR(ISNUMBER(SEARCH("#",B216)),INT(A216/100000)=7,INT(A216/100000)=8),F216*K!$D$4,F216*K!$C$4) + IF(ISNUMBER(SEARCH("#",B216)),0,G216*K!$C$5) + IF(AND(ISNUMBER(SEARCH("#",B216)),INT(A216/100000)&lt;=7),G216*K!$G$5,0) + IF(AND(ISNUMBER(SEARCH("#",B216)),INT(A216/100000)&gt;=8),G216*K!$H$5,0),0)</f>
        <v>1647200</v>
      </c>
      <c r="K216" s="25">
        <f>ROUND(IF(OR(ISNUMBER(SEARCH("#",B216)),INT(A216/100000)=7,INT(A216/100000)=8),F216*K!$F$4+G216*K!$F$5,F216*K!$E$4+G216*K!$E$5),0)</f>
        <v>875800</v>
      </c>
      <c r="L216" s="25">
        <f>ROUND(J216-K216*0.7,0)</f>
        <v>1034140</v>
      </c>
      <c r="M216" s="25">
        <f>ROUND(J216*0.3,0)</f>
        <v>494160</v>
      </c>
    </row>
    <row r="217" spans="1:13" ht="48" x14ac:dyDescent="0.2">
      <c r="A217" s="32">
        <v>200065</v>
      </c>
      <c r="B217" s="27" t="s">
        <v>27</v>
      </c>
      <c r="C217" s="36" t="s">
        <v>298</v>
      </c>
      <c r="D217" s="35" t="s">
        <v>299</v>
      </c>
      <c r="E217" s="30">
        <v>1.5</v>
      </c>
      <c r="F217" s="30">
        <v>1.5</v>
      </c>
      <c r="G217" s="31"/>
      <c r="H217" s="30">
        <v>0</v>
      </c>
      <c r="J217" s="25">
        <f>ROUND( IF(OR(ISNUMBER(SEARCH("#",B217)),INT(A217/100000)=7,INT(A217/100000)=8),F217*K!$D$4,F217*K!$C$4) + IF(ISNUMBER(SEARCH("#",B217)),0,G217*K!$C$5) + IF(AND(ISNUMBER(SEARCH("#",B217)),INT(A217/100000)&lt;=7),G217*K!$G$5,0) + IF(AND(ISNUMBER(SEARCH("#",B217)),INT(A217/100000)&gt;=8),G217*K!$H$5,0),0)</f>
        <v>852000</v>
      </c>
      <c r="K217" s="25">
        <f>ROUND(IF(OR(ISNUMBER(SEARCH("#",B217)),INT(A217/100000)=7,INT(A217/100000)=8),F217*K!$F$4+G217*K!$F$5,F217*K!$E$4+G217*K!$E$5),0)</f>
        <v>453000</v>
      </c>
      <c r="L217" s="25">
        <f>ROUND(J217-K217*0.7,0)</f>
        <v>534900</v>
      </c>
      <c r="M217" s="25">
        <f>ROUND(J217*0.3,0)</f>
        <v>255600</v>
      </c>
    </row>
    <row r="218" spans="1:13" ht="33" x14ac:dyDescent="0.2">
      <c r="A218" s="32">
        <v>200066</v>
      </c>
      <c r="B218" s="27" t="s">
        <v>27</v>
      </c>
      <c r="C218" s="36" t="s">
        <v>300</v>
      </c>
      <c r="D218" s="35"/>
      <c r="E218" s="30">
        <v>3</v>
      </c>
      <c r="F218" s="30">
        <v>3</v>
      </c>
      <c r="G218" s="31"/>
      <c r="H218" s="30">
        <v>0</v>
      </c>
      <c r="J218" s="25">
        <f>ROUND( IF(OR(ISNUMBER(SEARCH("#",B218)),INT(A218/100000)=7,INT(A218/100000)=8),F218*K!$D$4,F218*K!$C$4) + IF(ISNUMBER(SEARCH("#",B218)),0,G218*K!$C$5) + IF(AND(ISNUMBER(SEARCH("#",B218)),INT(A218/100000)&lt;=7),G218*K!$G$5,0) + IF(AND(ISNUMBER(SEARCH("#",B218)),INT(A218/100000)&gt;=8),G218*K!$H$5,0),0)</f>
        <v>1704000</v>
      </c>
      <c r="K218" s="25">
        <f>ROUND(IF(OR(ISNUMBER(SEARCH("#",B218)),INT(A218/100000)=7,INT(A218/100000)=8),F218*K!$F$4+G218*K!$F$5,F218*K!$E$4+G218*K!$E$5),0)</f>
        <v>906000</v>
      </c>
      <c r="L218" s="25">
        <f>ROUND(J218-K218*0.7,0)</f>
        <v>1069800</v>
      </c>
      <c r="M218" s="25">
        <f>ROUND(J218*0.3,0)</f>
        <v>511200</v>
      </c>
    </row>
    <row r="219" spans="1:13" ht="33" x14ac:dyDescent="0.2">
      <c r="A219" s="32">
        <v>200067</v>
      </c>
      <c r="B219" s="27" t="s">
        <v>27</v>
      </c>
      <c r="C219" s="36" t="s">
        <v>301</v>
      </c>
      <c r="D219" s="35"/>
      <c r="E219" s="30">
        <v>4</v>
      </c>
      <c r="F219" s="30">
        <v>4</v>
      </c>
      <c r="G219" s="31"/>
      <c r="H219" s="30">
        <v>0</v>
      </c>
      <c r="J219" s="25">
        <f>ROUND( IF(OR(ISNUMBER(SEARCH("#",B219)),INT(A219/100000)=7,INT(A219/100000)=8),F219*K!$D$4,F219*K!$C$4) + IF(ISNUMBER(SEARCH("#",B219)),0,G219*K!$C$5) + IF(AND(ISNUMBER(SEARCH("#",B219)),INT(A219/100000)&lt;=7),G219*K!$G$5,0) + IF(AND(ISNUMBER(SEARCH("#",B219)),INT(A219/100000)&gt;=8),G219*K!$H$5,0),0)</f>
        <v>2272000</v>
      </c>
      <c r="K219" s="25">
        <f>ROUND(IF(OR(ISNUMBER(SEARCH("#",B219)),INT(A219/100000)=7,INT(A219/100000)=8),F219*K!$F$4+G219*K!$F$5,F219*K!$E$4+G219*K!$E$5),0)</f>
        <v>1208000</v>
      </c>
      <c r="L219" s="25">
        <f>ROUND(J219-K219*0.7,0)</f>
        <v>1426400</v>
      </c>
      <c r="M219" s="25">
        <f>ROUND(J219*0.3,0)</f>
        <v>681600</v>
      </c>
    </row>
    <row r="220" spans="1:13" x14ac:dyDescent="0.2">
      <c r="A220" s="32">
        <v>200068</v>
      </c>
      <c r="B220" s="27" t="s">
        <v>27</v>
      </c>
      <c r="C220" s="36" t="s">
        <v>302</v>
      </c>
      <c r="D220" s="35"/>
      <c r="E220" s="30">
        <v>2.5</v>
      </c>
      <c r="F220" s="30">
        <v>2.5</v>
      </c>
      <c r="G220" s="31"/>
      <c r="H220" s="30">
        <v>0</v>
      </c>
      <c r="J220" s="25">
        <f>ROUND( IF(OR(ISNUMBER(SEARCH("#",B220)),INT(A220/100000)=7,INT(A220/100000)=8),F220*K!$D$4,F220*K!$C$4) + IF(ISNUMBER(SEARCH("#",B220)),0,G220*K!$C$5) + IF(AND(ISNUMBER(SEARCH("#",B220)),INT(A220/100000)&lt;=7),G220*K!$G$5,0) + IF(AND(ISNUMBER(SEARCH("#",B220)),INT(A220/100000)&gt;=8),G220*K!$H$5,0),0)</f>
        <v>1420000</v>
      </c>
      <c r="K220" s="25">
        <f>ROUND(IF(OR(ISNUMBER(SEARCH("#",B220)),INT(A220/100000)=7,INT(A220/100000)=8),F220*K!$F$4+G220*K!$F$5,F220*K!$E$4+G220*K!$E$5),0)</f>
        <v>755000</v>
      </c>
      <c r="L220" s="25">
        <f>ROUND(J220-K220*0.7,0)</f>
        <v>891500</v>
      </c>
      <c r="M220" s="25">
        <f>ROUND(J220*0.3,0)</f>
        <v>426000</v>
      </c>
    </row>
    <row r="221" spans="1:13" x14ac:dyDescent="0.2">
      <c r="A221" s="26">
        <v>200070</v>
      </c>
      <c r="B221" s="27" t="s">
        <v>27</v>
      </c>
      <c r="C221" s="28" t="s">
        <v>303</v>
      </c>
      <c r="D221" s="29"/>
      <c r="E221" s="30">
        <v>6.4</v>
      </c>
      <c r="F221" s="30">
        <v>6.4</v>
      </c>
      <c r="G221" s="30"/>
      <c r="H221" s="30">
        <v>0</v>
      </c>
      <c r="J221" s="25">
        <f>ROUND( IF(OR(ISNUMBER(SEARCH("#",B221)),INT(A221/100000)=7,INT(A221/100000)=8),F221*K!$D$4,F221*K!$C$4) + IF(ISNUMBER(SEARCH("#",B221)),0,G221*K!$C$5) + IF(AND(ISNUMBER(SEARCH("#",B221)),INT(A221/100000)&lt;=7),G221*K!$G$5,0) + IF(AND(ISNUMBER(SEARCH("#",B221)),INT(A221/100000)&gt;=8),G221*K!$H$5,0),0)</f>
        <v>3635200</v>
      </c>
      <c r="K221" s="25">
        <f>ROUND(IF(OR(ISNUMBER(SEARCH("#",B221)),INT(A221/100000)=7,INT(A221/100000)=8),F221*K!$F$4+G221*K!$F$5,F221*K!$E$4+G221*K!$E$5),0)</f>
        <v>1932800</v>
      </c>
      <c r="L221" s="25">
        <f>ROUND(J221-K221*0.7,0)</f>
        <v>2282240</v>
      </c>
      <c r="M221" s="25">
        <f>ROUND(J221*0.3,0)</f>
        <v>1090560</v>
      </c>
    </row>
    <row r="222" spans="1:13" ht="31.5" x14ac:dyDescent="0.2">
      <c r="A222" s="26">
        <v>200075</v>
      </c>
      <c r="B222" s="27"/>
      <c r="C222" s="28" t="s">
        <v>304</v>
      </c>
      <c r="D222" s="29"/>
      <c r="E222" s="30">
        <v>3.2</v>
      </c>
      <c r="F222" s="30">
        <v>3.2</v>
      </c>
      <c r="G222" s="30"/>
      <c r="H222" s="30">
        <v>0</v>
      </c>
      <c r="J222" s="25">
        <f>ROUND( IF(OR(ISNUMBER(SEARCH("#",B222)),INT(A222/100000)=7,INT(A222/100000)=8),F222*K!$D$4,F222*K!$C$4) + IF(ISNUMBER(SEARCH("#",B222)),0,G222*K!$C$5) + IF(AND(ISNUMBER(SEARCH("#",B222)),INT(A222/100000)&lt;=7),G222*K!$G$5,0) + IF(AND(ISNUMBER(SEARCH("#",B222)),INT(A222/100000)&gt;=8),G222*K!$H$5,0),0)</f>
        <v>3235200</v>
      </c>
      <c r="K222" s="25">
        <f>ROUND(IF(OR(ISNUMBER(SEARCH("#",B222)),INT(A222/100000)=7,INT(A222/100000)=8),F222*K!$F$4+G222*K!$F$5,F222*K!$E$4+G222*K!$E$5),0)</f>
        <v>966400</v>
      </c>
      <c r="L222" s="25">
        <f>ROUND(J222-K222*0.7,0)</f>
        <v>2558720</v>
      </c>
      <c r="M222" s="25">
        <f>ROUND(J222*0.3,0)</f>
        <v>970560</v>
      </c>
    </row>
    <row r="223" spans="1:13" ht="32.25" x14ac:dyDescent="0.2">
      <c r="A223" s="26">
        <v>200080</v>
      </c>
      <c r="B223" s="27"/>
      <c r="C223" s="36" t="s">
        <v>305</v>
      </c>
      <c r="D223" s="35"/>
      <c r="E223" s="30">
        <v>6.8</v>
      </c>
      <c r="F223" s="30">
        <v>6.8</v>
      </c>
      <c r="G223" s="30"/>
      <c r="H223" s="30">
        <v>0</v>
      </c>
      <c r="J223" s="25">
        <f>ROUND( IF(OR(ISNUMBER(SEARCH("#",B223)),INT(A223/100000)=7,INT(A223/100000)=8),F223*K!$D$4,F223*K!$C$4) + IF(ISNUMBER(SEARCH("#",B223)),0,G223*K!$C$5) + IF(AND(ISNUMBER(SEARCH("#",B223)),INT(A223/100000)&lt;=7),G223*K!$G$5,0) + IF(AND(ISNUMBER(SEARCH("#",B223)),INT(A223/100000)&gt;=8),G223*K!$H$5,0),0)</f>
        <v>6874800</v>
      </c>
      <c r="K223" s="25">
        <f>ROUND(IF(OR(ISNUMBER(SEARCH("#",B223)),INT(A223/100000)=7,INT(A223/100000)=8),F223*K!$F$4+G223*K!$F$5,F223*K!$E$4+G223*K!$E$5),0)</f>
        <v>2053600</v>
      </c>
      <c r="L223" s="25">
        <f>ROUND(J223-K223*0.7,0)</f>
        <v>5437280</v>
      </c>
      <c r="M223" s="25">
        <f>ROUND(J223*0.3,0)</f>
        <v>2062440</v>
      </c>
    </row>
    <row r="224" spans="1:13" x14ac:dyDescent="0.2">
      <c r="A224" s="26">
        <v>200085</v>
      </c>
      <c r="B224" s="27"/>
      <c r="C224" s="28" t="s">
        <v>306</v>
      </c>
      <c r="D224" s="29"/>
      <c r="E224" s="30">
        <v>9.6</v>
      </c>
      <c r="F224" s="30">
        <v>9.6</v>
      </c>
      <c r="G224" s="30"/>
      <c r="H224" s="30">
        <v>5</v>
      </c>
      <c r="J224" s="25">
        <f>ROUND( IF(OR(ISNUMBER(SEARCH("#",B224)),INT(A224/100000)=7,INT(A224/100000)=8),F224*K!$D$4,F224*K!$C$4) + IF(ISNUMBER(SEARCH("#",B224)),0,G224*K!$C$5) + IF(AND(ISNUMBER(SEARCH("#",B224)),INT(A224/100000)&lt;=7),G224*K!$G$5,0) + IF(AND(ISNUMBER(SEARCH("#",B224)),INT(A224/100000)&gt;=8),G224*K!$H$5,0),0)</f>
        <v>9705600</v>
      </c>
      <c r="K224" s="25">
        <f>ROUND(IF(OR(ISNUMBER(SEARCH("#",B224)),INT(A224/100000)=7,INT(A224/100000)=8),F224*K!$F$4+G224*K!$F$5,F224*K!$E$4+G224*K!$E$5),0)</f>
        <v>2899200</v>
      </c>
      <c r="L224" s="25">
        <f>ROUND(J224-K224*0.7,0)</f>
        <v>7676160</v>
      </c>
      <c r="M224" s="25">
        <f>ROUND(J224*0.3,0)</f>
        <v>2911680</v>
      </c>
    </row>
    <row r="225" spans="1:13" ht="45" x14ac:dyDescent="0.2">
      <c r="A225" s="26">
        <v>200090</v>
      </c>
      <c r="B225" s="27"/>
      <c r="C225" s="28" t="s">
        <v>307</v>
      </c>
      <c r="D225" s="29"/>
      <c r="E225" s="30">
        <v>15.2</v>
      </c>
      <c r="F225" s="30">
        <v>15.2</v>
      </c>
      <c r="G225" s="30"/>
      <c r="H225" s="30">
        <v>5</v>
      </c>
      <c r="J225" s="25">
        <f>ROUND( IF(OR(ISNUMBER(SEARCH("#",B225)),INT(A225/100000)=7,INT(A225/100000)=8),F225*K!$D$4,F225*K!$C$4) + IF(ISNUMBER(SEARCH("#",B225)),0,G225*K!$C$5) + IF(AND(ISNUMBER(SEARCH("#",B225)),INT(A225/100000)&lt;=7),G225*K!$G$5,0) + IF(AND(ISNUMBER(SEARCH("#",B225)),INT(A225/100000)&gt;=8),G225*K!$H$5,0),0)</f>
        <v>15367200</v>
      </c>
      <c r="K225" s="25">
        <f>ROUND(IF(OR(ISNUMBER(SEARCH("#",B225)),INT(A225/100000)=7,INT(A225/100000)=8),F225*K!$F$4+G225*K!$F$5,F225*K!$E$4+G225*K!$E$5),0)</f>
        <v>4590400</v>
      </c>
      <c r="L225" s="25">
        <f>ROUND(J225-K225*0.7,0)</f>
        <v>12153920</v>
      </c>
      <c r="M225" s="25">
        <f>ROUND(J225*0.3,0)</f>
        <v>4610160</v>
      </c>
    </row>
    <row r="226" spans="1:13" x14ac:dyDescent="0.2">
      <c r="A226" s="26">
        <v>200095</v>
      </c>
      <c r="B226" s="27"/>
      <c r="C226" s="28" t="s">
        <v>308</v>
      </c>
      <c r="D226" s="29"/>
      <c r="E226" s="30">
        <v>1.2</v>
      </c>
      <c r="F226" s="30">
        <v>1.2</v>
      </c>
      <c r="G226" s="30"/>
      <c r="H226" s="30">
        <v>0</v>
      </c>
      <c r="J226" s="25">
        <f>ROUND( IF(OR(ISNUMBER(SEARCH("#",B226)),INT(A226/100000)=7,INT(A226/100000)=8),F226*K!$D$4,F226*K!$C$4) + IF(ISNUMBER(SEARCH("#",B226)),0,G226*K!$C$5) + IF(AND(ISNUMBER(SEARCH("#",B226)),INT(A226/100000)&lt;=7),G226*K!$G$5,0) + IF(AND(ISNUMBER(SEARCH("#",B226)),INT(A226/100000)&gt;=8),G226*K!$H$5,0),0)</f>
        <v>1213200</v>
      </c>
      <c r="K226" s="25">
        <f>ROUND(IF(OR(ISNUMBER(SEARCH("#",B226)),INT(A226/100000)=7,INT(A226/100000)=8),F226*K!$F$4+G226*K!$F$5,F226*K!$E$4+G226*K!$E$5),0)</f>
        <v>362400</v>
      </c>
      <c r="L226" s="25">
        <f>ROUND(J226-K226*0.7,0)</f>
        <v>959520</v>
      </c>
      <c r="M226" s="25">
        <f>ROUND(J226*0.3,0)</f>
        <v>363960</v>
      </c>
    </row>
    <row r="227" spans="1:13" ht="17.25" x14ac:dyDescent="0.2">
      <c r="A227" s="26">
        <v>200100</v>
      </c>
      <c r="B227" s="27"/>
      <c r="C227" s="28" t="s">
        <v>309</v>
      </c>
      <c r="D227" s="29"/>
      <c r="E227" s="30">
        <v>4.8</v>
      </c>
      <c r="F227" s="30">
        <v>4.8</v>
      </c>
      <c r="G227" s="30"/>
      <c r="H227" s="30">
        <v>0</v>
      </c>
      <c r="J227" s="25">
        <f>ROUND( IF(OR(ISNUMBER(SEARCH("#",B227)),INT(A227/100000)=7,INT(A227/100000)=8),F227*K!$D$4,F227*K!$C$4) + IF(ISNUMBER(SEARCH("#",B227)),0,G227*K!$C$5) + IF(AND(ISNUMBER(SEARCH("#",B227)),INT(A227/100000)&lt;=7),G227*K!$G$5,0) + IF(AND(ISNUMBER(SEARCH("#",B227)),INT(A227/100000)&gt;=8),G227*K!$H$5,0),0)</f>
        <v>4852800</v>
      </c>
      <c r="K227" s="25">
        <f>ROUND(IF(OR(ISNUMBER(SEARCH("#",B227)),INT(A227/100000)=7,INT(A227/100000)=8),F227*K!$F$4+G227*K!$F$5,F227*K!$E$4+G227*K!$E$5),0)</f>
        <v>1449600</v>
      </c>
      <c r="L227" s="25">
        <f>ROUND(J227-K227*0.7,0)</f>
        <v>3838080</v>
      </c>
      <c r="M227" s="25">
        <f>ROUND(J227*0.3,0)</f>
        <v>1455840</v>
      </c>
    </row>
    <row r="228" spans="1:13" x14ac:dyDescent="0.2">
      <c r="A228" s="32">
        <v>200105</v>
      </c>
      <c r="B228" s="27"/>
      <c r="C228" s="36" t="s">
        <v>310</v>
      </c>
      <c r="D228" s="35"/>
      <c r="E228" s="30">
        <v>8</v>
      </c>
      <c r="F228" s="30">
        <v>8</v>
      </c>
      <c r="G228" s="31"/>
      <c r="H228" s="31">
        <v>4</v>
      </c>
      <c r="J228" s="25">
        <f>ROUND( IF(OR(ISNUMBER(SEARCH("#",B228)),INT(A228/100000)=7,INT(A228/100000)=8),F228*K!$D$4,F228*K!$C$4) + IF(ISNUMBER(SEARCH("#",B228)),0,G228*K!$C$5) + IF(AND(ISNUMBER(SEARCH("#",B228)),INT(A228/100000)&lt;=7),G228*K!$G$5,0) + IF(AND(ISNUMBER(SEARCH("#",B228)),INT(A228/100000)&gt;=8),G228*K!$H$5,0),0)</f>
        <v>8088000</v>
      </c>
      <c r="K228" s="25">
        <f>ROUND(IF(OR(ISNUMBER(SEARCH("#",B228)),INT(A228/100000)=7,INT(A228/100000)=8),F228*K!$F$4+G228*K!$F$5,F228*K!$E$4+G228*K!$E$5),0)</f>
        <v>2416000</v>
      </c>
      <c r="L228" s="25">
        <f>ROUND(J228-K228*0.7,0)</f>
        <v>6396800</v>
      </c>
      <c r="M228" s="25">
        <f>ROUND(J228*0.3,0)</f>
        <v>2426400</v>
      </c>
    </row>
    <row r="229" spans="1:13" ht="33" x14ac:dyDescent="0.2">
      <c r="A229" s="32">
        <v>200108</v>
      </c>
      <c r="B229" s="27"/>
      <c r="C229" s="36" t="s">
        <v>311</v>
      </c>
      <c r="D229" s="35" t="s">
        <v>312</v>
      </c>
      <c r="E229" s="30">
        <v>30</v>
      </c>
      <c r="F229" s="30">
        <v>30</v>
      </c>
      <c r="G229" s="31"/>
      <c r="H229" s="31">
        <v>5</v>
      </c>
      <c r="J229" s="25">
        <f>ROUND( IF(OR(ISNUMBER(SEARCH("#",B229)),INT(A229/100000)=7,INT(A229/100000)=8),F229*K!$D$4,F229*K!$C$4) + IF(ISNUMBER(SEARCH("#",B229)),0,G229*K!$C$5) + IF(AND(ISNUMBER(SEARCH("#",B229)),INT(A229/100000)&lt;=7),G229*K!$G$5,0) + IF(AND(ISNUMBER(SEARCH("#",B229)),INT(A229/100000)&gt;=8),G229*K!$H$5,0),0)</f>
        <v>30330000</v>
      </c>
      <c r="K229" s="25">
        <f>ROUND(IF(OR(ISNUMBER(SEARCH("#",B229)),INT(A229/100000)=7,INT(A229/100000)=8),F229*K!$F$4+G229*K!$F$5,F229*K!$E$4+G229*K!$E$5),0)</f>
        <v>9060000</v>
      </c>
      <c r="L229" s="25">
        <f>ROUND(J229-K229*0.7,0)</f>
        <v>23988000</v>
      </c>
      <c r="M229" s="25">
        <f>ROUND(J229*0.3,0)</f>
        <v>9099000</v>
      </c>
    </row>
    <row r="230" spans="1:13" ht="31.5" x14ac:dyDescent="0.2">
      <c r="A230" s="26">
        <v>200110</v>
      </c>
      <c r="B230" s="27"/>
      <c r="C230" s="28" t="s">
        <v>313</v>
      </c>
      <c r="D230" s="29"/>
      <c r="E230" s="30">
        <v>9.6</v>
      </c>
      <c r="F230" s="30">
        <v>9.6</v>
      </c>
      <c r="G230" s="30"/>
      <c r="H230" s="30">
        <v>4</v>
      </c>
      <c r="J230" s="25">
        <f>ROUND( IF(OR(ISNUMBER(SEARCH("#",B230)),INT(A230/100000)=7,INT(A230/100000)=8),F230*K!$D$4,F230*K!$C$4) + IF(ISNUMBER(SEARCH("#",B230)),0,G230*K!$C$5) + IF(AND(ISNUMBER(SEARCH("#",B230)),INT(A230/100000)&lt;=7),G230*K!$G$5,0) + IF(AND(ISNUMBER(SEARCH("#",B230)),INT(A230/100000)&gt;=8),G230*K!$H$5,0),0)</f>
        <v>9705600</v>
      </c>
      <c r="K230" s="25">
        <f>ROUND(IF(OR(ISNUMBER(SEARCH("#",B230)),INT(A230/100000)=7,INT(A230/100000)=8),F230*K!$F$4+G230*K!$F$5,F230*K!$E$4+G230*K!$E$5),0)</f>
        <v>2899200</v>
      </c>
      <c r="L230" s="25">
        <f>ROUND(J230-K230*0.7,0)</f>
        <v>7676160</v>
      </c>
      <c r="M230" s="25">
        <f>ROUND(J230*0.3,0)</f>
        <v>2911680</v>
      </c>
    </row>
    <row r="231" spans="1:13" ht="45" x14ac:dyDescent="0.2">
      <c r="A231" s="26">
        <v>200115</v>
      </c>
      <c r="B231" s="27"/>
      <c r="C231" s="28" t="s">
        <v>314</v>
      </c>
      <c r="D231" s="29"/>
      <c r="E231" s="30">
        <v>18.100000000000001</v>
      </c>
      <c r="F231" s="30">
        <v>18.100000000000001</v>
      </c>
      <c r="G231" s="30"/>
      <c r="H231" s="30">
        <v>4</v>
      </c>
      <c r="J231" s="25">
        <f>ROUND( IF(OR(ISNUMBER(SEARCH("#",B231)),INT(A231/100000)=7,INT(A231/100000)=8),F231*K!$D$4,F231*K!$C$4) + IF(ISNUMBER(SEARCH("#",B231)),0,G231*K!$C$5) + IF(AND(ISNUMBER(SEARCH("#",B231)),INT(A231/100000)&lt;=7),G231*K!$G$5,0) + IF(AND(ISNUMBER(SEARCH("#",B231)),INT(A231/100000)&gt;=8),G231*K!$H$5,0),0)</f>
        <v>18299100</v>
      </c>
      <c r="K231" s="25">
        <f>ROUND(IF(OR(ISNUMBER(SEARCH("#",B231)),INT(A231/100000)=7,INT(A231/100000)=8),F231*K!$F$4+G231*K!$F$5,F231*K!$E$4+G231*K!$E$5),0)</f>
        <v>5466200</v>
      </c>
      <c r="L231" s="25">
        <f>ROUND(J231-K231*0.7,0)</f>
        <v>14472760</v>
      </c>
      <c r="M231" s="25">
        <f>ROUND(J231*0.3,0)</f>
        <v>5489730</v>
      </c>
    </row>
    <row r="232" spans="1:13" x14ac:dyDescent="0.2">
      <c r="A232" s="26">
        <v>200120</v>
      </c>
      <c r="B232" s="27"/>
      <c r="C232" s="28" t="s">
        <v>315</v>
      </c>
      <c r="D232" s="29"/>
      <c r="E232" s="30">
        <v>16.2</v>
      </c>
      <c r="F232" s="30">
        <v>16.2</v>
      </c>
      <c r="G232" s="30"/>
      <c r="H232" s="30">
        <v>4</v>
      </c>
      <c r="J232" s="25">
        <f>ROUND( IF(OR(ISNUMBER(SEARCH("#",B232)),INT(A232/100000)=7,INT(A232/100000)=8),F232*K!$D$4,F232*K!$C$4) + IF(ISNUMBER(SEARCH("#",B232)),0,G232*K!$C$5) + IF(AND(ISNUMBER(SEARCH("#",B232)),INT(A232/100000)&lt;=7),G232*K!$G$5,0) + IF(AND(ISNUMBER(SEARCH("#",B232)),INT(A232/100000)&gt;=8),G232*K!$H$5,0),0)</f>
        <v>16378200</v>
      </c>
      <c r="K232" s="25">
        <f>ROUND(IF(OR(ISNUMBER(SEARCH("#",B232)),INT(A232/100000)=7,INT(A232/100000)=8),F232*K!$F$4+G232*K!$F$5,F232*K!$E$4+G232*K!$E$5),0)</f>
        <v>4892400</v>
      </c>
      <c r="L232" s="25">
        <f>ROUND(J232-K232*0.7,0)</f>
        <v>12953520</v>
      </c>
      <c r="M232" s="25">
        <f>ROUND(J232*0.3,0)</f>
        <v>4913460</v>
      </c>
    </row>
    <row r="233" spans="1:13" ht="33" x14ac:dyDescent="0.2">
      <c r="A233" s="32">
        <v>200125</v>
      </c>
      <c r="B233" s="27"/>
      <c r="C233" s="36" t="s">
        <v>316</v>
      </c>
      <c r="D233" s="35" t="s">
        <v>317</v>
      </c>
      <c r="E233" s="30">
        <v>190</v>
      </c>
      <c r="F233" s="30">
        <v>190</v>
      </c>
      <c r="G233" s="31"/>
      <c r="H233" s="31">
        <v>9</v>
      </c>
      <c r="J233" s="25">
        <f>ROUND( IF(OR(ISNUMBER(SEARCH("#",B233)),INT(A233/100000)=7,INT(A233/100000)=8),F233*K!$D$4,F233*K!$C$4) + IF(ISNUMBER(SEARCH("#",B233)),0,G233*K!$C$5) + IF(AND(ISNUMBER(SEARCH("#",B233)),INT(A233/100000)&lt;=7),G233*K!$G$5,0) + IF(AND(ISNUMBER(SEARCH("#",B233)),INT(A233/100000)&gt;=8),G233*K!$H$5,0),0)</f>
        <v>192090000</v>
      </c>
      <c r="K233" s="25">
        <f>ROUND(IF(OR(ISNUMBER(SEARCH("#",B233)),INT(A233/100000)=7,INT(A233/100000)=8),F233*K!$F$4+G233*K!$F$5,F233*K!$E$4+G233*K!$E$5),0)</f>
        <v>57380000</v>
      </c>
      <c r="L233" s="25">
        <f>ROUND(J233-K233*0.7,0)</f>
        <v>151924000</v>
      </c>
      <c r="M233" s="25">
        <f>ROUND(J233*0.3,0)</f>
        <v>57627000</v>
      </c>
    </row>
    <row r="234" spans="1:13" ht="48" x14ac:dyDescent="0.2">
      <c r="A234" s="32">
        <v>200130</v>
      </c>
      <c r="B234" s="27"/>
      <c r="C234" s="36" t="s">
        <v>318</v>
      </c>
      <c r="D234" s="35" t="s">
        <v>317</v>
      </c>
      <c r="E234" s="30">
        <v>200</v>
      </c>
      <c r="F234" s="30">
        <v>200</v>
      </c>
      <c r="G234" s="31"/>
      <c r="H234" s="31">
        <v>9</v>
      </c>
      <c r="J234" s="25">
        <f>ROUND( IF(OR(ISNUMBER(SEARCH("#",B234)),INT(A234/100000)=7,INT(A234/100000)=8),F234*K!$D$4,F234*K!$C$4) + IF(ISNUMBER(SEARCH("#",B234)),0,G234*K!$C$5) + IF(AND(ISNUMBER(SEARCH("#",B234)),INT(A234/100000)&lt;=7),G234*K!$G$5,0) + IF(AND(ISNUMBER(SEARCH("#",B234)),INT(A234/100000)&gt;=8),G234*K!$H$5,0),0)</f>
        <v>202200000</v>
      </c>
      <c r="K234" s="25">
        <f>ROUND(IF(OR(ISNUMBER(SEARCH("#",B234)),INT(A234/100000)=7,INT(A234/100000)=8),F234*K!$F$4+G234*K!$F$5,F234*K!$E$4+G234*K!$E$5),0)</f>
        <v>60400000</v>
      </c>
      <c r="L234" s="25">
        <f>ROUND(J234-K234*0.7,0)</f>
        <v>159920000</v>
      </c>
      <c r="M234" s="25">
        <f>ROUND(J234*0.3,0)</f>
        <v>60660000</v>
      </c>
    </row>
    <row r="235" spans="1:13" ht="33" x14ac:dyDescent="0.2">
      <c r="A235" s="32">
        <v>200135</v>
      </c>
      <c r="B235" s="27"/>
      <c r="C235" s="36" t="s">
        <v>319</v>
      </c>
      <c r="D235" s="35" t="s">
        <v>320</v>
      </c>
      <c r="E235" s="30">
        <v>250</v>
      </c>
      <c r="F235" s="30">
        <v>250</v>
      </c>
      <c r="G235" s="31"/>
      <c r="H235" s="31">
        <v>9</v>
      </c>
      <c r="J235" s="25">
        <f>ROUND( IF(OR(ISNUMBER(SEARCH("#",B235)),INT(A235/100000)=7,INT(A235/100000)=8),F235*K!$D$4,F235*K!$C$4) + IF(ISNUMBER(SEARCH("#",B235)),0,G235*K!$C$5) + IF(AND(ISNUMBER(SEARCH("#",B235)),INT(A235/100000)&lt;=7),G235*K!$G$5,0) + IF(AND(ISNUMBER(SEARCH("#",B235)),INT(A235/100000)&gt;=8),G235*K!$H$5,0),0)</f>
        <v>252750000</v>
      </c>
      <c r="K235" s="25">
        <f>ROUND(IF(OR(ISNUMBER(SEARCH("#",B235)),INT(A235/100000)=7,INT(A235/100000)=8),F235*K!$F$4+G235*K!$F$5,F235*K!$E$4+G235*K!$E$5),0)</f>
        <v>75500000</v>
      </c>
      <c r="L235" s="25">
        <f>ROUND(J235-K235*0.7,0)</f>
        <v>199900000</v>
      </c>
      <c r="M235" s="25">
        <f>ROUND(J235*0.3,0)</f>
        <v>75825000</v>
      </c>
    </row>
    <row r="236" spans="1:13" ht="33" x14ac:dyDescent="0.2">
      <c r="A236" s="32">
        <v>200140</v>
      </c>
      <c r="B236" s="27"/>
      <c r="C236" s="36" t="s">
        <v>321</v>
      </c>
      <c r="D236" s="35" t="s">
        <v>317</v>
      </c>
      <c r="E236" s="30">
        <v>200</v>
      </c>
      <c r="F236" s="31" t="s">
        <v>322</v>
      </c>
      <c r="G236" s="31"/>
      <c r="H236" s="31">
        <v>9</v>
      </c>
      <c r="J236" s="25">
        <f>ROUND( IF(OR(ISNUMBER(SEARCH("#",B236)),INT(A236/100000)=7,INT(A236/100000)=8),F236*K!$D$4,F236*K!$C$4) + IF(ISNUMBER(SEARCH("#",B236)),0,G236*K!$C$5) + IF(AND(ISNUMBER(SEARCH("#",B236)),INT(A236/100000)&lt;=7),G236*K!$G$5,0) + IF(AND(ISNUMBER(SEARCH("#",B236)),INT(A236/100000)&gt;=8),G236*K!$H$5,0),0)</f>
        <v>202200000</v>
      </c>
      <c r="K236" s="25">
        <f>ROUND(IF(OR(ISNUMBER(SEARCH("#",B236)),INT(A236/100000)=7,INT(A236/100000)=8),F236*K!$F$4+G236*K!$F$5,F236*K!$E$4+G236*K!$E$5),0)</f>
        <v>60400000</v>
      </c>
      <c r="L236" s="25">
        <f>ROUND(J236-K236*0.7,0)</f>
        <v>159920000</v>
      </c>
      <c r="M236" s="25">
        <f>ROUND(J236*0.3,0)</f>
        <v>60660000</v>
      </c>
    </row>
    <row r="237" spans="1:13" ht="33" x14ac:dyDescent="0.2">
      <c r="A237" s="32">
        <v>200145</v>
      </c>
      <c r="B237" s="27"/>
      <c r="C237" s="36" t="s">
        <v>323</v>
      </c>
      <c r="D237" s="35" t="s">
        <v>317</v>
      </c>
      <c r="E237" s="30">
        <v>200</v>
      </c>
      <c r="F237" s="30">
        <v>200</v>
      </c>
      <c r="G237" s="31"/>
      <c r="H237" s="31">
        <v>9</v>
      </c>
      <c r="J237" s="25">
        <f>ROUND( IF(OR(ISNUMBER(SEARCH("#",B237)),INT(A237/100000)=7,INT(A237/100000)=8),F237*K!$D$4,F237*K!$C$4) + IF(ISNUMBER(SEARCH("#",B237)),0,G237*K!$C$5) + IF(AND(ISNUMBER(SEARCH("#",B237)),INT(A237/100000)&lt;=7),G237*K!$G$5,0) + IF(AND(ISNUMBER(SEARCH("#",B237)),INT(A237/100000)&gt;=8),G237*K!$H$5,0),0)</f>
        <v>202200000</v>
      </c>
      <c r="K237" s="25">
        <f>ROUND(IF(OR(ISNUMBER(SEARCH("#",B237)),INT(A237/100000)=7,INT(A237/100000)=8),F237*K!$F$4+G237*K!$F$5,F237*K!$E$4+G237*K!$E$5),0)</f>
        <v>60400000</v>
      </c>
      <c r="L237" s="25">
        <f>ROUND(J237-K237*0.7,0)</f>
        <v>159920000</v>
      </c>
      <c r="M237" s="25">
        <f>ROUND(J237*0.3,0)</f>
        <v>60660000</v>
      </c>
    </row>
    <row r="238" spans="1:13" x14ac:dyDescent="0.2">
      <c r="A238" s="26">
        <v>200150</v>
      </c>
      <c r="B238" s="27"/>
      <c r="C238" s="28" t="s">
        <v>324</v>
      </c>
      <c r="D238" s="29"/>
      <c r="E238" s="30">
        <v>8.4</v>
      </c>
      <c r="F238" s="30">
        <v>8.4</v>
      </c>
      <c r="G238" s="30"/>
      <c r="H238" s="30">
        <v>0</v>
      </c>
      <c r="J238" s="25">
        <f>ROUND( IF(OR(ISNUMBER(SEARCH("#",B238)),INT(A238/100000)=7,INT(A238/100000)=8),F238*K!$D$4,F238*K!$C$4) + IF(ISNUMBER(SEARCH("#",B238)),0,G238*K!$C$5) + IF(AND(ISNUMBER(SEARCH("#",B238)),INT(A238/100000)&lt;=7),G238*K!$G$5,0) + IF(AND(ISNUMBER(SEARCH("#",B238)),INT(A238/100000)&gt;=8),G238*K!$H$5,0),0)</f>
        <v>8492400</v>
      </c>
      <c r="K238" s="25">
        <f>ROUND(IF(OR(ISNUMBER(SEARCH("#",B238)),INT(A238/100000)=7,INT(A238/100000)=8),F238*K!$F$4+G238*K!$F$5,F238*K!$E$4+G238*K!$E$5),0)</f>
        <v>2536800</v>
      </c>
      <c r="L238" s="25">
        <f>ROUND(J238-K238*0.7,0)</f>
        <v>6716640</v>
      </c>
      <c r="M238" s="25">
        <f>ROUND(J238*0.3,0)</f>
        <v>2547720</v>
      </c>
    </row>
    <row r="239" spans="1:13" ht="31.5" x14ac:dyDescent="0.2">
      <c r="A239" s="26">
        <v>200155</v>
      </c>
      <c r="B239" s="27"/>
      <c r="C239" s="28" t="s">
        <v>325</v>
      </c>
      <c r="D239" s="29" t="s">
        <v>326</v>
      </c>
      <c r="E239" s="30">
        <v>11.2</v>
      </c>
      <c r="F239" s="30">
        <v>11.2</v>
      </c>
      <c r="G239" s="30"/>
      <c r="H239" s="30">
        <v>5</v>
      </c>
      <c r="J239" s="25">
        <f>ROUND( IF(OR(ISNUMBER(SEARCH("#",B239)),INT(A239/100000)=7,INT(A239/100000)=8),F239*K!$D$4,F239*K!$C$4) + IF(ISNUMBER(SEARCH("#",B239)),0,G239*K!$C$5) + IF(AND(ISNUMBER(SEARCH("#",B239)),INT(A239/100000)&lt;=7),G239*K!$G$5,0) + IF(AND(ISNUMBER(SEARCH("#",B239)),INT(A239/100000)&gt;=8),G239*K!$H$5,0),0)</f>
        <v>11323200</v>
      </c>
      <c r="K239" s="25">
        <f>ROUND(IF(OR(ISNUMBER(SEARCH("#",B239)),INT(A239/100000)=7,INT(A239/100000)=8),F239*K!$F$4+G239*K!$F$5,F239*K!$E$4+G239*K!$E$5),0)</f>
        <v>3382400</v>
      </c>
      <c r="L239" s="25">
        <f>ROUND(J239-K239*0.7,0)</f>
        <v>8955520</v>
      </c>
      <c r="M239" s="25">
        <f>ROUND(J239*0.3,0)</f>
        <v>3396960</v>
      </c>
    </row>
    <row r="240" spans="1:13" x14ac:dyDescent="0.2">
      <c r="A240" s="26">
        <v>200160</v>
      </c>
      <c r="B240" s="27"/>
      <c r="C240" s="28" t="s">
        <v>327</v>
      </c>
      <c r="D240" s="29"/>
      <c r="E240" s="30">
        <v>4.5999999999999996</v>
      </c>
      <c r="F240" s="30">
        <v>4.5999999999999996</v>
      </c>
      <c r="G240" s="30"/>
      <c r="H240" s="30">
        <v>0</v>
      </c>
      <c r="J240" s="25">
        <f>ROUND( IF(OR(ISNUMBER(SEARCH("#",B240)),INT(A240/100000)=7,INT(A240/100000)=8),F240*K!$D$4,F240*K!$C$4) + IF(ISNUMBER(SEARCH("#",B240)),0,G240*K!$C$5) + IF(AND(ISNUMBER(SEARCH("#",B240)),INT(A240/100000)&lt;=7),G240*K!$G$5,0) + IF(AND(ISNUMBER(SEARCH("#",B240)),INT(A240/100000)&gt;=8),G240*K!$H$5,0),0)</f>
        <v>4650600</v>
      </c>
      <c r="K240" s="25">
        <f>ROUND(IF(OR(ISNUMBER(SEARCH("#",B240)),INT(A240/100000)=7,INT(A240/100000)=8),F240*K!$F$4+G240*K!$F$5,F240*K!$E$4+G240*K!$E$5),0)</f>
        <v>1389200</v>
      </c>
      <c r="L240" s="25">
        <f>ROUND(J240-K240*0.7,0)</f>
        <v>3678160</v>
      </c>
      <c r="M240" s="25">
        <f>ROUND(J240*0.3,0)</f>
        <v>1395180</v>
      </c>
    </row>
    <row r="241" spans="1:13" x14ac:dyDescent="0.2">
      <c r="A241" s="26">
        <v>200165</v>
      </c>
      <c r="B241" s="27"/>
      <c r="C241" s="28" t="s">
        <v>328</v>
      </c>
      <c r="D241" s="29"/>
      <c r="E241" s="30">
        <v>9.1999999999999993</v>
      </c>
      <c r="F241" s="30">
        <v>9.1999999999999993</v>
      </c>
      <c r="G241" s="30"/>
      <c r="H241" s="30">
        <v>0</v>
      </c>
      <c r="J241" s="25">
        <f>ROUND( IF(OR(ISNUMBER(SEARCH("#",B241)),INT(A241/100000)=7,INT(A241/100000)=8),F241*K!$D$4,F241*K!$C$4) + IF(ISNUMBER(SEARCH("#",B241)),0,G241*K!$C$5) + IF(AND(ISNUMBER(SEARCH("#",B241)),INT(A241/100000)&lt;=7),G241*K!$G$5,0) + IF(AND(ISNUMBER(SEARCH("#",B241)),INT(A241/100000)&gt;=8),G241*K!$H$5,0),0)</f>
        <v>9301200</v>
      </c>
      <c r="K241" s="25">
        <f>ROUND(IF(OR(ISNUMBER(SEARCH("#",B241)),INT(A241/100000)=7,INT(A241/100000)=8),F241*K!$F$4+G241*K!$F$5,F241*K!$E$4+G241*K!$E$5),0)</f>
        <v>2778400</v>
      </c>
      <c r="L241" s="25">
        <f>ROUND(J241-K241*0.7,0)</f>
        <v>7356320</v>
      </c>
      <c r="M241" s="25">
        <f>ROUND(J241*0.3,0)</f>
        <v>2790360</v>
      </c>
    </row>
    <row r="242" spans="1:13" ht="31.5" x14ac:dyDescent="0.2">
      <c r="A242" s="26">
        <v>200170</v>
      </c>
      <c r="B242" s="27"/>
      <c r="C242" s="28" t="s">
        <v>329</v>
      </c>
      <c r="D242" s="29"/>
      <c r="E242" s="30">
        <v>4.5999999999999996</v>
      </c>
      <c r="F242" s="30">
        <v>4.5999999999999996</v>
      </c>
      <c r="G242" s="30"/>
      <c r="H242" s="30">
        <v>0</v>
      </c>
      <c r="J242" s="25">
        <f>ROUND( IF(OR(ISNUMBER(SEARCH("#",B242)),INT(A242/100000)=7,INT(A242/100000)=8),F242*K!$D$4,F242*K!$C$4) + IF(ISNUMBER(SEARCH("#",B242)),0,G242*K!$C$5) + IF(AND(ISNUMBER(SEARCH("#",B242)),INT(A242/100000)&lt;=7),G242*K!$G$5,0) + IF(AND(ISNUMBER(SEARCH("#",B242)),INT(A242/100000)&gt;=8),G242*K!$H$5,0),0)</f>
        <v>4650600</v>
      </c>
      <c r="K242" s="25">
        <f>ROUND(IF(OR(ISNUMBER(SEARCH("#",B242)),INT(A242/100000)=7,INT(A242/100000)=8),F242*K!$F$4+G242*K!$F$5,F242*K!$E$4+G242*K!$E$5),0)</f>
        <v>1389200</v>
      </c>
      <c r="L242" s="25">
        <f>ROUND(J242-K242*0.7,0)</f>
        <v>3678160</v>
      </c>
      <c r="M242" s="25">
        <f>ROUND(J242*0.3,0)</f>
        <v>1395180</v>
      </c>
    </row>
    <row r="243" spans="1:13" ht="17.25" x14ac:dyDescent="0.2">
      <c r="A243" s="26">
        <v>200175</v>
      </c>
      <c r="B243" s="27"/>
      <c r="C243" s="28" t="s">
        <v>330</v>
      </c>
      <c r="D243" s="29"/>
      <c r="E243" s="30">
        <v>4.5999999999999996</v>
      </c>
      <c r="F243" s="30">
        <v>4.5999999999999996</v>
      </c>
      <c r="G243" s="30"/>
      <c r="H243" s="30">
        <v>0</v>
      </c>
      <c r="J243" s="25">
        <f>ROUND( IF(OR(ISNUMBER(SEARCH("#",B243)),INT(A243/100000)=7,INT(A243/100000)=8),F243*K!$D$4,F243*K!$C$4) + IF(ISNUMBER(SEARCH("#",B243)),0,G243*K!$C$5) + IF(AND(ISNUMBER(SEARCH("#",B243)),INT(A243/100000)&lt;=7),G243*K!$G$5,0) + IF(AND(ISNUMBER(SEARCH("#",B243)),INT(A243/100000)&gt;=8),G243*K!$H$5,0),0)</f>
        <v>4650600</v>
      </c>
      <c r="K243" s="25">
        <f>ROUND(IF(OR(ISNUMBER(SEARCH("#",B243)),INT(A243/100000)=7,INT(A243/100000)=8),F243*K!$F$4+G243*K!$F$5,F243*K!$E$4+G243*K!$E$5),0)</f>
        <v>1389200</v>
      </c>
      <c r="L243" s="25">
        <f>ROUND(J243-K243*0.7,0)</f>
        <v>3678160</v>
      </c>
      <c r="M243" s="25">
        <f>ROUND(J243*0.3,0)</f>
        <v>1395180</v>
      </c>
    </row>
    <row r="244" spans="1:13" ht="17.25" x14ac:dyDescent="0.2">
      <c r="A244" s="26">
        <v>200180</v>
      </c>
      <c r="B244" s="27"/>
      <c r="C244" s="28" t="s">
        <v>331</v>
      </c>
      <c r="D244" s="29"/>
      <c r="E244" s="30">
        <v>4.8</v>
      </c>
      <c r="F244" s="30">
        <v>4.8</v>
      </c>
      <c r="G244" s="30"/>
      <c r="H244" s="30">
        <v>0</v>
      </c>
      <c r="J244" s="25">
        <f>ROUND( IF(OR(ISNUMBER(SEARCH("#",B244)),INT(A244/100000)=7,INT(A244/100000)=8),F244*K!$D$4,F244*K!$C$4) + IF(ISNUMBER(SEARCH("#",B244)),0,G244*K!$C$5) + IF(AND(ISNUMBER(SEARCH("#",B244)),INT(A244/100000)&lt;=7),G244*K!$G$5,0) + IF(AND(ISNUMBER(SEARCH("#",B244)),INT(A244/100000)&gt;=8),G244*K!$H$5,0),0)</f>
        <v>4852800</v>
      </c>
      <c r="K244" s="25">
        <f>ROUND(IF(OR(ISNUMBER(SEARCH("#",B244)),INT(A244/100000)=7,INT(A244/100000)=8),F244*K!$F$4+G244*K!$F$5,F244*K!$E$4+G244*K!$E$5),0)</f>
        <v>1449600</v>
      </c>
      <c r="L244" s="25">
        <f>ROUND(J244-K244*0.7,0)</f>
        <v>3838080</v>
      </c>
      <c r="M244" s="25">
        <f>ROUND(J244*0.3,0)</f>
        <v>1455840</v>
      </c>
    </row>
    <row r="245" spans="1:13" ht="45" x14ac:dyDescent="0.2">
      <c r="A245" s="26">
        <v>200185</v>
      </c>
      <c r="B245" s="27"/>
      <c r="C245" s="28" t="s">
        <v>332</v>
      </c>
      <c r="D245" s="29" t="s">
        <v>333</v>
      </c>
      <c r="E245" s="30">
        <v>8.6</v>
      </c>
      <c r="F245" s="30">
        <v>8.6</v>
      </c>
      <c r="G245" s="30"/>
      <c r="H245" s="30">
        <v>0</v>
      </c>
      <c r="J245" s="25">
        <f>ROUND( IF(OR(ISNUMBER(SEARCH("#",B245)),INT(A245/100000)=7,INT(A245/100000)=8),F245*K!$D$4,F245*K!$C$4) + IF(ISNUMBER(SEARCH("#",B245)),0,G245*K!$C$5) + IF(AND(ISNUMBER(SEARCH("#",B245)),INT(A245/100000)&lt;=7),G245*K!$G$5,0) + IF(AND(ISNUMBER(SEARCH("#",B245)),INT(A245/100000)&gt;=8),G245*K!$H$5,0),0)</f>
        <v>8694600</v>
      </c>
      <c r="K245" s="25">
        <f>ROUND(IF(OR(ISNUMBER(SEARCH("#",B245)),INT(A245/100000)=7,INT(A245/100000)=8),F245*K!$F$4+G245*K!$F$5,F245*K!$E$4+G245*K!$E$5),0)</f>
        <v>2597200</v>
      </c>
      <c r="L245" s="25">
        <f>ROUND(J245-K245*0.7,0)</f>
        <v>6876560</v>
      </c>
      <c r="M245" s="25">
        <f>ROUND(J245*0.3,0)</f>
        <v>2608380</v>
      </c>
    </row>
    <row r="246" spans="1:13" ht="45" x14ac:dyDescent="0.2">
      <c r="A246" s="26">
        <v>200190</v>
      </c>
      <c r="B246" s="27"/>
      <c r="C246" s="28" t="s">
        <v>334</v>
      </c>
      <c r="D246" s="29"/>
      <c r="E246" s="30">
        <v>2.8</v>
      </c>
      <c r="F246" s="30">
        <v>2.8</v>
      </c>
      <c r="G246" s="30"/>
      <c r="H246" s="30">
        <v>0</v>
      </c>
      <c r="J246" s="25">
        <f>ROUND( IF(OR(ISNUMBER(SEARCH("#",B246)),INT(A246/100000)=7,INT(A246/100000)=8),F246*K!$D$4,F246*K!$C$4) + IF(ISNUMBER(SEARCH("#",B246)),0,G246*K!$C$5) + IF(AND(ISNUMBER(SEARCH("#",B246)),INT(A246/100000)&lt;=7),G246*K!$G$5,0) + IF(AND(ISNUMBER(SEARCH("#",B246)),INT(A246/100000)&gt;=8),G246*K!$H$5,0),0)</f>
        <v>2830800</v>
      </c>
      <c r="K246" s="25">
        <f>ROUND(IF(OR(ISNUMBER(SEARCH("#",B246)),INT(A246/100000)=7,INT(A246/100000)=8),F246*K!$F$4+G246*K!$F$5,F246*K!$E$4+G246*K!$E$5),0)</f>
        <v>845600</v>
      </c>
      <c r="L246" s="25">
        <f>ROUND(J246-K246*0.7,0)</f>
        <v>2238880</v>
      </c>
      <c r="M246" s="25">
        <f>ROUND(J246*0.3,0)</f>
        <v>849240</v>
      </c>
    </row>
    <row r="247" spans="1:13" ht="33" x14ac:dyDescent="0.2">
      <c r="A247" s="32">
        <v>200195</v>
      </c>
      <c r="B247" s="27"/>
      <c r="C247" s="36" t="s">
        <v>335</v>
      </c>
      <c r="D247" s="35" t="s">
        <v>66</v>
      </c>
      <c r="E247" s="30">
        <v>145</v>
      </c>
      <c r="F247" s="30">
        <v>145</v>
      </c>
      <c r="G247" s="31"/>
      <c r="H247" s="31">
        <v>9</v>
      </c>
      <c r="J247" s="25">
        <f>ROUND( IF(OR(ISNUMBER(SEARCH("#",B247)),INT(A247/100000)=7,INT(A247/100000)=8),F247*K!$D$4,F247*K!$C$4) + IF(ISNUMBER(SEARCH("#",B247)),0,G247*K!$C$5) + IF(AND(ISNUMBER(SEARCH("#",B247)),INT(A247/100000)&lt;=7),G247*K!$G$5,0) + IF(AND(ISNUMBER(SEARCH("#",B247)),INT(A247/100000)&gt;=8),G247*K!$H$5,0),0)</f>
        <v>146595000</v>
      </c>
      <c r="K247" s="25">
        <f>ROUND(IF(OR(ISNUMBER(SEARCH("#",B247)),INT(A247/100000)=7,INT(A247/100000)=8),F247*K!$F$4+G247*K!$F$5,F247*K!$E$4+G247*K!$E$5),0)</f>
        <v>43790000</v>
      </c>
      <c r="L247" s="25">
        <f>ROUND(J247-K247*0.7,0)</f>
        <v>115942000</v>
      </c>
      <c r="M247" s="25">
        <f>ROUND(J247*0.3,0)</f>
        <v>43978500</v>
      </c>
    </row>
    <row r="248" spans="1:13" ht="62.25" x14ac:dyDescent="0.2">
      <c r="A248" s="32">
        <v>200200</v>
      </c>
      <c r="B248" s="27"/>
      <c r="C248" s="36" t="s">
        <v>336</v>
      </c>
      <c r="D248" s="35" t="s">
        <v>337</v>
      </c>
      <c r="E248" s="30">
        <v>165</v>
      </c>
      <c r="F248" s="30">
        <v>165</v>
      </c>
      <c r="G248" s="31"/>
      <c r="H248" s="31">
        <v>9</v>
      </c>
      <c r="J248" s="25">
        <f>ROUND( IF(OR(ISNUMBER(SEARCH("#",B248)),INT(A248/100000)=7,INT(A248/100000)=8),F248*K!$D$4,F248*K!$C$4) + IF(ISNUMBER(SEARCH("#",B248)),0,G248*K!$C$5) + IF(AND(ISNUMBER(SEARCH("#",B248)),INT(A248/100000)&lt;=7),G248*K!$G$5,0) + IF(AND(ISNUMBER(SEARCH("#",B248)),INT(A248/100000)&gt;=8),G248*K!$H$5,0),0)</f>
        <v>166815000</v>
      </c>
      <c r="K248" s="25">
        <f>ROUND(IF(OR(ISNUMBER(SEARCH("#",B248)),INT(A248/100000)=7,INT(A248/100000)=8),F248*K!$F$4+G248*K!$F$5,F248*K!$E$4+G248*K!$E$5),0)</f>
        <v>49830000</v>
      </c>
      <c r="L248" s="25">
        <f>ROUND(J248-K248*0.7,0)</f>
        <v>131934000</v>
      </c>
      <c r="M248" s="25">
        <f>ROUND(J248*0.3,0)</f>
        <v>50044500</v>
      </c>
    </row>
    <row r="249" spans="1:13" ht="32.25" x14ac:dyDescent="0.2">
      <c r="A249" s="32">
        <v>200205</v>
      </c>
      <c r="B249" s="27" t="s">
        <v>30</v>
      </c>
      <c r="C249" s="36" t="s">
        <v>338</v>
      </c>
      <c r="D249" s="35"/>
      <c r="E249" s="30">
        <v>2.5</v>
      </c>
      <c r="F249" s="30">
        <v>2.5</v>
      </c>
      <c r="G249" s="31"/>
      <c r="H249" s="30">
        <v>0</v>
      </c>
      <c r="J249" s="25">
        <f>ROUND( IF(OR(ISNUMBER(SEARCH("#",B249)),INT(A249/100000)=7,INT(A249/100000)=8),F249*K!$D$4,F249*K!$C$4) + IF(ISNUMBER(SEARCH("#",B249)),0,G249*K!$C$5) + IF(AND(ISNUMBER(SEARCH("#",B249)),INT(A249/100000)&lt;=7),G249*K!$G$5,0) + IF(AND(ISNUMBER(SEARCH("#",B249)),INT(A249/100000)&gt;=8),G249*K!$H$5,0),0)</f>
        <v>1420000</v>
      </c>
      <c r="K249" s="25">
        <f>ROUND(IF(OR(ISNUMBER(SEARCH("#",B249)),INT(A249/100000)=7,INT(A249/100000)=8),F249*K!$F$4+G249*K!$F$5,F249*K!$E$4+G249*K!$E$5),0)</f>
        <v>755000</v>
      </c>
      <c r="L249" s="25">
        <f>ROUND(J249-K249*0.7,0)</f>
        <v>891500</v>
      </c>
      <c r="M249" s="25">
        <f>ROUND(J249*0.3,0)</f>
        <v>426000</v>
      </c>
    </row>
    <row r="250" spans="1:13" ht="17.25" x14ac:dyDescent="0.2">
      <c r="A250" s="26">
        <v>200210</v>
      </c>
      <c r="B250" s="27" t="s">
        <v>30</v>
      </c>
      <c r="C250" s="28" t="s">
        <v>339</v>
      </c>
      <c r="D250" s="29"/>
      <c r="E250" s="30">
        <v>7.5</v>
      </c>
      <c r="F250" s="30">
        <v>7.5</v>
      </c>
      <c r="G250" s="30"/>
      <c r="H250" s="30">
        <v>0</v>
      </c>
      <c r="J250" s="25">
        <f>ROUND( IF(OR(ISNUMBER(SEARCH("#",B250)),INT(A250/100000)=7,INT(A250/100000)=8),F250*K!$D$4,F250*K!$C$4) + IF(ISNUMBER(SEARCH("#",B250)),0,G250*K!$C$5) + IF(AND(ISNUMBER(SEARCH("#",B250)),INT(A250/100000)&lt;=7),G250*K!$G$5,0) + IF(AND(ISNUMBER(SEARCH("#",B250)),INT(A250/100000)&gt;=8),G250*K!$H$5,0),0)</f>
        <v>4260000</v>
      </c>
      <c r="K250" s="25">
        <f>ROUND(IF(OR(ISNUMBER(SEARCH("#",B250)),INT(A250/100000)=7,INT(A250/100000)=8),F250*K!$F$4+G250*K!$F$5,F250*K!$E$4+G250*K!$E$5),0)</f>
        <v>2265000</v>
      </c>
      <c r="L250" s="25">
        <f>ROUND(J250-K250*0.7,0)</f>
        <v>2674500</v>
      </c>
      <c r="M250" s="25">
        <f>ROUND(J250*0.3,0)</f>
        <v>1278000</v>
      </c>
    </row>
    <row r="251" spans="1:13" ht="31.5" x14ac:dyDescent="0.2">
      <c r="A251" s="26">
        <v>200215</v>
      </c>
      <c r="B251" s="27" t="s">
        <v>155</v>
      </c>
      <c r="C251" s="28" t="s">
        <v>340</v>
      </c>
      <c r="D251" s="29" t="s">
        <v>341</v>
      </c>
      <c r="E251" s="30">
        <v>90</v>
      </c>
      <c r="F251" s="30">
        <v>60</v>
      </c>
      <c r="G251" s="30">
        <v>30</v>
      </c>
      <c r="H251" s="30">
        <v>0</v>
      </c>
      <c r="J251" s="25">
        <f>ROUND( IF(OR(ISNUMBER(SEARCH("#",B251)),INT(A251/100000)=7,INT(A251/100000)=8),F251*K!$D$4,F251*K!$C$4) + IF(ISNUMBER(SEARCH("#",B251)),0,G251*K!$C$5) + IF(AND(ISNUMBER(SEARCH("#",B251)),INT(A251/100000)&lt;=7),G251*K!$G$5,0) + IF(AND(ISNUMBER(SEARCH("#",B251)),INT(A251/100000)&gt;=8),G251*K!$H$5,0),0)</f>
        <v>145950000</v>
      </c>
      <c r="K251" s="25">
        <f>ROUND(IF(OR(ISNUMBER(SEARCH("#",B251)),INT(A251/100000)=7,INT(A251/100000)=8),F251*K!$F$4+G251*K!$F$5,F251*K!$E$4+G251*K!$E$5),0)</f>
        <v>30030000</v>
      </c>
      <c r="L251" s="25">
        <f>ROUND(J251-K251*0.7,0)</f>
        <v>124929000</v>
      </c>
      <c r="M251" s="25">
        <f>ROUND(J251*0.3,0)</f>
        <v>43785000</v>
      </c>
    </row>
    <row r="252" spans="1:13" x14ac:dyDescent="0.2">
      <c r="A252" s="26">
        <v>200220</v>
      </c>
      <c r="B252" s="27"/>
      <c r="C252" s="28" t="s">
        <v>342</v>
      </c>
      <c r="D252" s="29"/>
      <c r="E252" s="30">
        <v>25.6</v>
      </c>
      <c r="F252" s="30">
        <v>25.6</v>
      </c>
      <c r="G252" s="30"/>
      <c r="H252" s="30">
        <v>5</v>
      </c>
      <c r="J252" s="25">
        <f>ROUND( IF(OR(ISNUMBER(SEARCH("#",B252)),INT(A252/100000)=7,INT(A252/100000)=8),F252*K!$D$4,F252*K!$C$4) + IF(ISNUMBER(SEARCH("#",B252)),0,G252*K!$C$5) + IF(AND(ISNUMBER(SEARCH("#",B252)),INT(A252/100000)&lt;=7),G252*K!$G$5,0) + IF(AND(ISNUMBER(SEARCH("#",B252)),INT(A252/100000)&gt;=8),G252*K!$H$5,0),0)</f>
        <v>25881600</v>
      </c>
      <c r="K252" s="25">
        <f>ROUND(IF(OR(ISNUMBER(SEARCH("#",B252)),INT(A252/100000)=7,INT(A252/100000)=8),F252*K!$F$4+G252*K!$F$5,F252*K!$E$4+G252*K!$E$5),0)</f>
        <v>7731200</v>
      </c>
      <c r="L252" s="25">
        <f>ROUND(J252-K252*0.7,0)</f>
        <v>20469760</v>
      </c>
      <c r="M252" s="25">
        <f>ROUND(J252*0.3,0)</f>
        <v>7764480</v>
      </c>
    </row>
    <row r="253" spans="1:13" ht="33" x14ac:dyDescent="0.2">
      <c r="A253" s="32">
        <v>200225</v>
      </c>
      <c r="B253" s="27"/>
      <c r="C253" s="36" t="s">
        <v>343</v>
      </c>
      <c r="D253" s="35"/>
      <c r="E253" s="30">
        <v>10</v>
      </c>
      <c r="F253" s="30">
        <v>10</v>
      </c>
      <c r="G253" s="31"/>
      <c r="H253" s="31">
        <v>5</v>
      </c>
      <c r="J253" s="25">
        <f>ROUND( IF(OR(ISNUMBER(SEARCH("#",B253)),INT(A253/100000)=7,INT(A253/100000)=8),F253*K!$D$4,F253*K!$C$4) + IF(ISNUMBER(SEARCH("#",B253)),0,G253*K!$C$5) + IF(AND(ISNUMBER(SEARCH("#",B253)),INT(A253/100000)&lt;=7),G253*K!$G$5,0) + IF(AND(ISNUMBER(SEARCH("#",B253)),INT(A253/100000)&gt;=8),G253*K!$H$5,0),0)</f>
        <v>10110000</v>
      </c>
      <c r="K253" s="25">
        <f>ROUND(IF(OR(ISNUMBER(SEARCH("#",B253)),INT(A253/100000)=7,INT(A253/100000)=8),F253*K!$F$4+G253*K!$F$5,F253*K!$E$4+G253*K!$E$5),0)</f>
        <v>3020000</v>
      </c>
      <c r="L253" s="25">
        <f>ROUND(J253-K253*0.7,0)</f>
        <v>7996000</v>
      </c>
      <c r="M253" s="25">
        <f>ROUND(J253*0.3,0)</f>
        <v>3033000</v>
      </c>
    </row>
    <row r="254" spans="1:13" ht="33" x14ac:dyDescent="0.2">
      <c r="A254" s="32">
        <v>200226</v>
      </c>
      <c r="B254" s="27"/>
      <c r="C254" s="36" t="s">
        <v>344</v>
      </c>
      <c r="D254" s="35"/>
      <c r="E254" s="30">
        <v>15</v>
      </c>
      <c r="F254" s="30">
        <v>15</v>
      </c>
      <c r="G254" s="31"/>
      <c r="H254" s="31" t="s">
        <v>114</v>
      </c>
      <c r="J254" s="25">
        <f>ROUND( IF(OR(ISNUMBER(SEARCH("#",B254)),INT(A254/100000)=7,INT(A254/100000)=8),F254*K!$D$4,F254*K!$C$4) + IF(ISNUMBER(SEARCH("#",B254)),0,G254*K!$C$5) + IF(AND(ISNUMBER(SEARCH("#",B254)),INT(A254/100000)&lt;=7),G254*K!$G$5,0) + IF(AND(ISNUMBER(SEARCH("#",B254)),INT(A254/100000)&gt;=8),G254*K!$H$5,0),0)</f>
        <v>15165000</v>
      </c>
      <c r="K254" s="25">
        <f>ROUND(IF(OR(ISNUMBER(SEARCH("#",B254)),INT(A254/100000)=7,INT(A254/100000)=8),F254*K!$F$4+G254*K!$F$5,F254*K!$E$4+G254*K!$E$5),0)</f>
        <v>4530000</v>
      </c>
      <c r="L254" s="25">
        <f>ROUND(J254-K254*0.7,0)</f>
        <v>11994000</v>
      </c>
      <c r="M254" s="25">
        <f>ROUND(J254*0.3,0)</f>
        <v>4549500</v>
      </c>
    </row>
    <row r="255" spans="1:13" ht="17.25" x14ac:dyDescent="0.2">
      <c r="A255" s="26">
        <v>200230</v>
      </c>
      <c r="B255" s="27"/>
      <c r="C255" s="28" t="s">
        <v>345</v>
      </c>
      <c r="D255" s="29"/>
      <c r="E255" s="30">
        <v>30</v>
      </c>
      <c r="F255" s="30">
        <v>30</v>
      </c>
      <c r="G255" s="30"/>
      <c r="H255" s="30">
        <v>5</v>
      </c>
      <c r="J255" s="25">
        <f>ROUND( IF(OR(ISNUMBER(SEARCH("#",B255)),INT(A255/100000)=7,INT(A255/100000)=8),F255*K!$D$4,F255*K!$C$4) + IF(ISNUMBER(SEARCH("#",B255)),0,G255*K!$C$5) + IF(AND(ISNUMBER(SEARCH("#",B255)),INT(A255/100000)&lt;=7),G255*K!$G$5,0) + IF(AND(ISNUMBER(SEARCH("#",B255)),INT(A255/100000)&gt;=8),G255*K!$H$5,0),0)</f>
        <v>30330000</v>
      </c>
      <c r="K255" s="25">
        <f>ROUND(IF(OR(ISNUMBER(SEARCH("#",B255)),INT(A255/100000)=7,INT(A255/100000)=8),F255*K!$F$4+G255*K!$F$5,F255*K!$E$4+G255*K!$E$5),0)</f>
        <v>9060000</v>
      </c>
      <c r="L255" s="25">
        <f>ROUND(J255-K255*0.7,0)</f>
        <v>23988000</v>
      </c>
      <c r="M255" s="25">
        <f>ROUND(J255*0.3,0)</f>
        <v>9099000</v>
      </c>
    </row>
    <row r="256" spans="1:13" ht="31.5" x14ac:dyDescent="0.2">
      <c r="A256" s="26">
        <v>200235</v>
      </c>
      <c r="B256" s="27"/>
      <c r="C256" s="28" t="s">
        <v>346</v>
      </c>
      <c r="D256" s="29"/>
      <c r="E256" s="30">
        <v>20</v>
      </c>
      <c r="F256" s="30">
        <v>20</v>
      </c>
      <c r="G256" s="30"/>
      <c r="H256" s="30">
        <v>5</v>
      </c>
      <c r="J256" s="25">
        <f>ROUND( IF(OR(ISNUMBER(SEARCH("#",B256)),INT(A256/100000)=7,INT(A256/100000)=8),F256*K!$D$4,F256*K!$C$4) + IF(ISNUMBER(SEARCH("#",B256)),0,G256*K!$C$5) + IF(AND(ISNUMBER(SEARCH("#",B256)),INT(A256/100000)&lt;=7),G256*K!$G$5,0) + IF(AND(ISNUMBER(SEARCH("#",B256)),INT(A256/100000)&gt;=8),G256*K!$H$5,0),0)</f>
        <v>20220000</v>
      </c>
      <c r="K256" s="25">
        <f>ROUND(IF(OR(ISNUMBER(SEARCH("#",B256)),INT(A256/100000)=7,INT(A256/100000)=8),F256*K!$F$4+G256*K!$F$5,F256*K!$E$4+G256*K!$E$5),0)</f>
        <v>6040000</v>
      </c>
      <c r="L256" s="25">
        <f>ROUND(J256-K256*0.7,0)</f>
        <v>15992000</v>
      </c>
      <c r="M256" s="25">
        <f>ROUND(J256*0.3,0)</f>
        <v>6066000</v>
      </c>
    </row>
    <row r="257" spans="1:13" ht="31.5" x14ac:dyDescent="0.2">
      <c r="A257" s="26">
        <v>200240</v>
      </c>
      <c r="B257" s="27"/>
      <c r="C257" s="28" t="s">
        <v>347</v>
      </c>
      <c r="D257" s="29" t="s">
        <v>102</v>
      </c>
      <c r="E257" s="30">
        <v>28</v>
      </c>
      <c r="F257" s="30">
        <v>28</v>
      </c>
      <c r="G257" s="30"/>
      <c r="H257" s="30">
        <v>5</v>
      </c>
      <c r="J257" s="25">
        <f>ROUND( IF(OR(ISNUMBER(SEARCH("#",B257)),INT(A257/100000)=7,INT(A257/100000)=8),F257*K!$D$4,F257*K!$C$4) + IF(ISNUMBER(SEARCH("#",B257)),0,G257*K!$C$5) + IF(AND(ISNUMBER(SEARCH("#",B257)),INT(A257/100000)&lt;=7),G257*K!$G$5,0) + IF(AND(ISNUMBER(SEARCH("#",B257)),INT(A257/100000)&gt;=8),G257*K!$H$5,0),0)</f>
        <v>28308000</v>
      </c>
      <c r="K257" s="25">
        <f>ROUND(IF(OR(ISNUMBER(SEARCH("#",B257)),INT(A257/100000)=7,INT(A257/100000)=8),F257*K!$F$4+G257*K!$F$5,F257*K!$E$4+G257*K!$E$5),0)</f>
        <v>8456000</v>
      </c>
      <c r="L257" s="25">
        <f>ROUND(J257-K257*0.7,0)</f>
        <v>22388800</v>
      </c>
      <c r="M257" s="25">
        <f>ROUND(J257*0.3,0)</f>
        <v>8492400</v>
      </c>
    </row>
    <row r="258" spans="1:13" ht="29.25" x14ac:dyDescent="0.2">
      <c r="A258" s="32">
        <v>200245</v>
      </c>
      <c r="B258" s="27"/>
      <c r="C258" s="36" t="s">
        <v>348</v>
      </c>
      <c r="D258" s="35"/>
      <c r="E258" s="30">
        <v>35</v>
      </c>
      <c r="F258" s="30">
        <v>35</v>
      </c>
      <c r="G258" s="31"/>
      <c r="H258" s="31">
        <v>5</v>
      </c>
      <c r="J258" s="25">
        <f>ROUND( IF(OR(ISNUMBER(SEARCH("#",B258)),INT(A258/100000)=7,INT(A258/100000)=8),F258*K!$D$4,F258*K!$C$4) + IF(ISNUMBER(SEARCH("#",B258)),0,G258*K!$C$5) + IF(AND(ISNUMBER(SEARCH("#",B258)),INT(A258/100000)&lt;=7),G258*K!$G$5,0) + IF(AND(ISNUMBER(SEARCH("#",B258)),INT(A258/100000)&gt;=8),G258*K!$H$5,0),0)</f>
        <v>35385000</v>
      </c>
      <c r="K258" s="25">
        <f>ROUND(IF(OR(ISNUMBER(SEARCH("#",B258)),INT(A258/100000)=7,INT(A258/100000)=8),F258*K!$F$4+G258*K!$F$5,F258*K!$E$4+G258*K!$E$5),0)</f>
        <v>10570000</v>
      </c>
      <c r="L258" s="25">
        <f>ROUND(J258-K258*0.7,0)</f>
        <v>27986000</v>
      </c>
      <c r="M258" s="25">
        <f>ROUND(J258*0.3,0)</f>
        <v>10615500</v>
      </c>
    </row>
    <row r="259" spans="1:13" x14ac:dyDescent="0.2">
      <c r="A259" s="26">
        <v>200250</v>
      </c>
      <c r="B259" s="27"/>
      <c r="C259" s="28" t="s">
        <v>349</v>
      </c>
      <c r="D259" s="29"/>
      <c r="E259" s="30">
        <v>10.5</v>
      </c>
      <c r="F259" s="30">
        <v>10.5</v>
      </c>
      <c r="G259" s="30"/>
      <c r="H259" s="30">
        <v>5</v>
      </c>
      <c r="J259" s="25">
        <f>ROUND( IF(OR(ISNUMBER(SEARCH("#",B259)),INT(A259/100000)=7,INT(A259/100000)=8),F259*K!$D$4,F259*K!$C$4) + IF(ISNUMBER(SEARCH("#",B259)),0,G259*K!$C$5) + IF(AND(ISNUMBER(SEARCH("#",B259)),INT(A259/100000)&lt;=7),G259*K!$G$5,0) + IF(AND(ISNUMBER(SEARCH("#",B259)),INT(A259/100000)&gt;=8),G259*K!$H$5,0),0)</f>
        <v>10615500</v>
      </c>
      <c r="K259" s="25">
        <f>ROUND(IF(OR(ISNUMBER(SEARCH("#",B259)),INT(A259/100000)=7,INT(A259/100000)=8),F259*K!$F$4+G259*K!$F$5,F259*K!$E$4+G259*K!$E$5),0)</f>
        <v>3171000</v>
      </c>
      <c r="L259" s="25">
        <f>ROUND(J259-K259*0.7,0)</f>
        <v>8395800</v>
      </c>
      <c r="M259" s="25">
        <f>ROUND(J259*0.3,0)</f>
        <v>3184650</v>
      </c>
    </row>
    <row r="260" spans="1:13" x14ac:dyDescent="0.2">
      <c r="A260" s="26">
        <v>200255</v>
      </c>
      <c r="B260" s="27"/>
      <c r="C260" s="28" t="s">
        <v>350</v>
      </c>
      <c r="D260" s="29"/>
      <c r="E260" s="30">
        <v>10.5</v>
      </c>
      <c r="F260" s="30">
        <v>10.5</v>
      </c>
      <c r="G260" s="30"/>
      <c r="H260" s="30">
        <v>5</v>
      </c>
      <c r="J260" s="25">
        <f>ROUND( IF(OR(ISNUMBER(SEARCH("#",B260)),INT(A260/100000)=7,INT(A260/100000)=8),F260*K!$D$4,F260*K!$C$4) + IF(ISNUMBER(SEARCH("#",B260)),0,G260*K!$C$5) + IF(AND(ISNUMBER(SEARCH("#",B260)),INT(A260/100000)&lt;=7),G260*K!$G$5,0) + IF(AND(ISNUMBER(SEARCH("#",B260)),INT(A260/100000)&gt;=8),G260*K!$H$5,0),0)</f>
        <v>10615500</v>
      </c>
      <c r="K260" s="25">
        <f>ROUND(IF(OR(ISNUMBER(SEARCH("#",B260)),INT(A260/100000)=7,INT(A260/100000)=8),F260*K!$F$4+G260*K!$F$5,F260*K!$E$4+G260*K!$E$5),0)</f>
        <v>3171000</v>
      </c>
      <c r="L260" s="25">
        <f>ROUND(J260-K260*0.7,0)</f>
        <v>8395800</v>
      </c>
      <c r="M260" s="25">
        <f>ROUND(J260*0.3,0)</f>
        <v>3184650</v>
      </c>
    </row>
    <row r="261" spans="1:13" x14ac:dyDescent="0.2">
      <c r="A261" s="26">
        <v>200260</v>
      </c>
      <c r="B261" s="27"/>
      <c r="C261" s="28" t="s">
        <v>351</v>
      </c>
      <c r="D261" s="29"/>
      <c r="E261" s="30">
        <v>50</v>
      </c>
      <c r="F261" s="30">
        <v>50</v>
      </c>
      <c r="G261" s="30"/>
      <c r="H261" s="30">
        <v>7</v>
      </c>
      <c r="J261" s="25">
        <f>ROUND( IF(OR(ISNUMBER(SEARCH("#",B261)),INT(A261/100000)=7,INT(A261/100000)=8),F261*K!$D$4,F261*K!$C$4) + IF(ISNUMBER(SEARCH("#",B261)),0,G261*K!$C$5) + IF(AND(ISNUMBER(SEARCH("#",B261)),INT(A261/100000)&lt;=7),G261*K!$G$5,0) + IF(AND(ISNUMBER(SEARCH("#",B261)),INT(A261/100000)&gt;=8),G261*K!$H$5,0),0)</f>
        <v>50550000</v>
      </c>
      <c r="K261" s="25">
        <f>ROUND(IF(OR(ISNUMBER(SEARCH("#",B261)),INT(A261/100000)=7,INT(A261/100000)=8),F261*K!$F$4+G261*K!$F$5,F261*K!$E$4+G261*K!$E$5),0)</f>
        <v>15100000</v>
      </c>
      <c r="L261" s="25">
        <f>ROUND(J261-K261*0.7,0)</f>
        <v>39980000</v>
      </c>
      <c r="M261" s="25">
        <f>ROUND(J261*0.3,0)</f>
        <v>15165000</v>
      </c>
    </row>
    <row r="262" spans="1:13" ht="45" x14ac:dyDescent="0.2">
      <c r="A262" s="26">
        <v>200265</v>
      </c>
      <c r="B262" s="27"/>
      <c r="C262" s="28" t="s">
        <v>352</v>
      </c>
      <c r="D262" s="29" t="s">
        <v>353</v>
      </c>
      <c r="E262" s="30">
        <v>14.3</v>
      </c>
      <c r="F262" s="30">
        <v>14.3</v>
      </c>
      <c r="G262" s="30"/>
      <c r="H262" s="30">
        <v>5</v>
      </c>
      <c r="J262" s="25">
        <f>ROUND( IF(OR(ISNUMBER(SEARCH("#",B262)),INT(A262/100000)=7,INT(A262/100000)=8),F262*K!$D$4,F262*K!$C$4) + IF(ISNUMBER(SEARCH("#",B262)),0,G262*K!$C$5) + IF(AND(ISNUMBER(SEARCH("#",B262)),INT(A262/100000)&lt;=7),G262*K!$G$5,0) + IF(AND(ISNUMBER(SEARCH("#",B262)),INT(A262/100000)&gt;=8),G262*K!$H$5,0),0)</f>
        <v>14457300</v>
      </c>
      <c r="K262" s="25">
        <f>ROUND(IF(OR(ISNUMBER(SEARCH("#",B262)),INT(A262/100000)=7,INT(A262/100000)=8),F262*K!$F$4+G262*K!$F$5,F262*K!$E$4+G262*K!$E$5),0)</f>
        <v>4318600</v>
      </c>
      <c r="L262" s="25">
        <f>ROUND(J262-K262*0.7,0)</f>
        <v>11434280</v>
      </c>
      <c r="M262" s="25">
        <f>ROUND(J262*0.3,0)</f>
        <v>4337190</v>
      </c>
    </row>
    <row r="263" spans="1:13" x14ac:dyDescent="0.2">
      <c r="A263" s="26">
        <v>200270</v>
      </c>
      <c r="B263" s="27"/>
      <c r="C263" s="28" t="s">
        <v>354</v>
      </c>
      <c r="D263" s="29"/>
      <c r="E263" s="30">
        <v>39</v>
      </c>
      <c r="F263" s="30">
        <v>39</v>
      </c>
      <c r="G263" s="30"/>
      <c r="H263" s="30">
        <v>7</v>
      </c>
      <c r="J263" s="25">
        <f>ROUND( IF(OR(ISNUMBER(SEARCH("#",B263)),INT(A263/100000)=7,INT(A263/100000)=8),F263*K!$D$4,F263*K!$C$4) + IF(ISNUMBER(SEARCH("#",B263)),0,G263*K!$C$5) + IF(AND(ISNUMBER(SEARCH("#",B263)),INT(A263/100000)&lt;=7),G263*K!$G$5,0) + IF(AND(ISNUMBER(SEARCH("#",B263)),INT(A263/100000)&gt;=8),G263*K!$H$5,0),0)</f>
        <v>39429000</v>
      </c>
      <c r="K263" s="25">
        <f>ROUND(IF(OR(ISNUMBER(SEARCH("#",B263)),INT(A263/100000)=7,INT(A263/100000)=8),F263*K!$F$4+G263*K!$F$5,F263*K!$E$4+G263*K!$E$5),0)</f>
        <v>11778000</v>
      </c>
      <c r="L263" s="25">
        <f>ROUND(J263-K263*0.7,0)</f>
        <v>31184400</v>
      </c>
      <c r="M263" s="25">
        <f>ROUND(J263*0.3,0)</f>
        <v>11828700</v>
      </c>
    </row>
    <row r="264" spans="1:13" ht="33" x14ac:dyDescent="0.2">
      <c r="A264" s="32">
        <v>200275</v>
      </c>
      <c r="B264" s="27"/>
      <c r="C264" s="36" t="s">
        <v>355</v>
      </c>
      <c r="D264" s="35" t="s">
        <v>356</v>
      </c>
      <c r="E264" s="30">
        <v>60</v>
      </c>
      <c r="F264" s="30">
        <v>60</v>
      </c>
      <c r="G264" s="31"/>
      <c r="H264" s="31">
        <v>7</v>
      </c>
      <c r="J264" s="25">
        <f>ROUND( IF(OR(ISNUMBER(SEARCH("#",B264)),INT(A264/100000)=7,INT(A264/100000)=8),F264*K!$D$4,F264*K!$C$4) + IF(ISNUMBER(SEARCH("#",B264)),0,G264*K!$C$5) + IF(AND(ISNUMBER(SEARCH("#",B264)),INT(A264/100000)&lt;=7),G264*K!$G$5,0) + IF(AND(ISNUMBER(SEARCH("#",B264)),INT(A264/100000)&gt;=8),G264*K!$H$5,0),0)</f>
        <v>60660000</v>
      </c>
      <c r="K264" s="25">
        <f>ROUND(IF(OR(ISNUMBER(SEARCH("#",B264)),INT(A264/100000)=7,INT(A264/100000)=8),F264*K!$F$4+G264*K!$F$5,F264*K!$E$4+G264*K!$E$5),0)</f>
        <v>18120000</v>
      </c>
      <c r="L264" s="25">
        <f>ROUND(J264-K264*0.7,0)</f>
        <v>47976000</v>
      </c>
      <c r="M264" s="25">
        <f>ROUND(J264*0.3,0)</f>
        <v>18198000</v>
      </c>
    </row>
    <row r="265" spans="1:13" ht="31.5" x14ac:dyDescent="0.2">
      <c r="A265" s="26">
        <v>200280</v>
      </c>
      <c r="B265" s="27"/>
      <c r="C265" s="28" t="s">
        <v>357</v>
      </c>
      <c r="D265" s="29" t="s">
        <v>29</v>
      </c>
      <c r="E265" s="30">
        <v>48</v>
      </c>
      <c r="F265" s="30">
        <v>48</v>
      </c>
      <c r="G265" s="30"/>
      <c r="H265" s="30">
        <v>7</v>
      </c>
      <c r="J265" s="25">
        <f>ROUND( IF(OR(ISNUMBER(SEARCH("#",B265)),INT(A265/100000)=7,INT(A265/100000)=8),F265*K!$D$4,F265*K!$C$4) + IF(ISNUMBER(SEARCH("#",B265)),0,G265*K!$C$5) + IF(AND(ISNUMBER(SEARCH("#",B265)),INT(A265/100000)&lt;=7),G265*K!$G$5,0) + IF(AND(ISNUMBER(SEARCH("#",B265)),INT(A265/100000)&gt;=8),G265*K!$H$5,0),0)</f>
        <v>48528000</v>
      </c>
      <c r="K265" s="25">
        <f>ROUND(IF(OR(ISNUMBER(SEARCH("#",B265)),INT(A265/100000)=7,INT(A265/100000)=8),F265*K!$F$4+G265*K!$F$5,F265*K!$E$4+G265*K!$E$5),0)</f>
        <v>14496000</v>
      </c>
      <c r="L265" s="25">
        <f>ROUND(J265-K265*0.7,0)</f>
        <v>38380800</v>
      </c>
      <c r="M265" s="25">
        <f>ROUND(J265*0.3,0)</f>
        <v>14558400</v>
      </c>
    </row>
    <row r="266" spans="1:13" ht="31.5" x14ac:dyDescent="0.2">
      <c r="A266" s="26">
        <v>200285</v>
      </c>
      <c r="B266" s="27"/>
      <c r="C266" s="28" t="s">
        <v>358</v>
      </c>
      <c r="D266" s="29" t="s">
        <v>102</v>
      </c>
      <c r="E266" s="30">
        <v>62</v>
      </c>
      <c r="F266" s="30">
        <v>62</v>
      </c>
      <c r="G266" s="30"/>
      <c r="H266" s="30">
        <v>5</v>
      </c>
      <c r="J266" s="25">
        <f>ROUND( IF(OR(ISNUMBER(SEARCH("#",B266)),INT(A266/100000)=7,INT(A266/100000)=8),F266*K!$D$4,F266*K!$C$4) + IF(ISNUMBER(SEARCH("#",B266)),0,G266*K!$C$5) + IF(AND(ISNUMBER(SEARCH("#",B266)),INT(A266/100000)&lt;=7),G266*K!$G$5,0) + IF(AND(ISNUMBER(SEARCH("#",B266)),INT(A266/100000)&gt;=8),G266*K!$H$5,0),0)</f>
        <v>62682000</v>
      </c>
      <c r="K266" s="25">
        <f>ROUND(IF(OR(ISNUMBER(SEARCH("#",B266)),INT(A266/100000)=7,INT(A266/100000)=8),F266*K!$F$4+G266*K!$F$5,F266*K!$E$4+G266*K!$E$5),0)</f>
        <v>18724000</v>
      </c>
      <c r="L266" s="25">
        <f>ROUND(J266-K266*0.7,0)</f>
        <v>49575200</v>
      </c>
      <c r="M266" s="25">
        <f>ROUND(J266*0.3,0)</f>
        <v>18804600</v>
      </c>
    </row>
    <row r="267" spans="1:13" ht="45" x14ac:dyDescent="0.2">
      <c r="A267" s="26">
        <v>200290</v>
      </c>
      <c r="B267" s="27"/>
      <c r="C267" s="28" t="s">
        <v>359</v>
      </c>
      <c r="D267" s="29" t="s">
        <v>360</v>
      </c>
      <c r="E267" s="30">
        <v>50</v>
      </c>
      <c r="F267" s="30">
        <v>50</v>
      </c>
      <c r="G267" s="30"/>
      <c r="H267" s="30">
        <v>5</v>
      </c>
      <c r="J267" s="25">
        <f>ROUND( IF(OR(ISNUMBER(SEARCH("#",B267)),INT(A267/100000)=7,INT(A267/100000)=8),F267*K!$D$4,F267*K!$C$4) + IF(ISNUMBER(SEARCH("#",B267)),0,G267*K!$C$5) + IF(AND(ISNUMBER(SEARCH("#",B267)),INT(A267/100000)&lt;=7),G267*K!$G$5,0) + IF(AND(ISNUMBER(SEARCH("#",B267)),INT(A267/100000)&gt;=8),G267*K!$H$5,0),0)</f>
        <v>50550000</v>
      </c>
      <c r="K267" s="25">
        <f>ROUND(IF(OR(ISNUMBER(SEARCH("#",B267)),INT(A267/100000)=7,INT(A267/100000)=8),F267*K!$F$4+G267*K!$F$5,F267*K!$E$4+G267*K!$E$5),0)</f>
        <v>15100000</v>
      </c>
      <c r="L267" s="25">
        <f>ROUND(J267-K267*0.7,0)</f>
        <v>39980000</v>
      </c>
      <c r="M267" s="25">
        <f>ROUND(J267*0.3,0)</f>
        <v>15165000</v>
      </c>
    </row>
    <row r="268" spans="1:13" ht="31.5" x14ac:dyDescent="0.2">
      <c r="A268" s="26">
        <v>200295</v>
      </c>
      <c r="B268" s="27"/>
      <c r="C268" s="28" t="s">
        <v>361</v>
      </c>
      <c r="D268" s="29" t="s">
        <v>29</v>
      </c>
      <c r="E268" s="30">
        <v>58</v>
      </c>
      <c r="F268" s="30">
        <v>58</v>
      </c>
      <c r="G268" s="30"/>
      <c r="H268" s="30">
        <v>5</v>
      </c>
      <c r="J268" s="25">
        <f>ROUND( IF(OR(ISNUMBER(SEARCH("#",B268)),INT(A268/100000)=7,INT(A268/100000)=8),F268*K!$D$4,F268*K!$C$4) + IF(ISNUMBER(SEARCH("#",B268)),0,G268*K!$C$5) + IF(AND(ISNUMBER(SEARCH("#",B268)),INT(A268/100000)&lt;=7),G268*K!$G$5,0) + IF(AND(ISNUMBER(SEARCH("#",B268)),INT(A268/100000)&gt;=8),G268*K!$H$5,0),0)</f>
        <v>58638000</v>
      </c>
      <c r="K268" s="25">
        <f>ROUND(IF(OR(ISNUMBER(SEARCH("#",B268)),INT(A268/100000)=7,INT(A268/100000)=8),F268*K!$F$4+G268*K!$F$5,F268*K!$E$4+G268*K!$E$5),0)</f>
        <v>17516000</v>
      </c>
      <c r="L268" s="25">
        <f>ROUND(J268-K268*0.7,0)</f>
        <v>46376800</v>
      </c>
      <c r="M268" s="25">
        <f>ROUND(J268*0.3,0)</f>
        <v>17591400</v>
      </c>
    </row>
    <row r="269" spans="1:13" ht="18.75" x14ac:dyDescent="0.2">
      <c r="A269" s="32">
        <v>200300</v>
      </c>
      <c r="B269" s="27"/>
      <c r="C269" s="36" t="s">
        <v>362</v>
      </c>
      <c r="D269" s="35"/>
      <c r="E269" s="30">
        <v>55</v>
      </c>
      <c r="F269" s="30">
        <v>55</v>
      </c>
      <c r="G269" s="31"/>
      <c r="H269" s="31">
        <v>7</v>
      </c>
      <c r="J269" s="25">
        <f>ROUND( IF(OR(ISNUMBER(SEARCH("#",B269)),INT(A269/100000)=7,INT(A269/100000)=8),F269*K!$D$4,F269*K!$C$4) + IF(ISNUMBER(SEARCH("#",B269)),0,G269*K!$C$5) + IF(AND(ISNUMBER(SEARCH("#",B269)),INT(A269/100000)&lt;=7),G269*K!$G$5,0) + IF(AND(ISNUMBER(SEARCH("#",B269)),INT(A269/100000)&gt;=8),G269*K!$H$5,0),0)</f>
        <v>55605000</v>
      </c>
      <c r="K269" s="25">
        <f>ROUND(IF(OR(ISNUMBER(SEARCH("#",B269)),INT(A269/100000)=7,INT(A269/100000)=8),F269*K!$F$4+G269*K!$F$5,F269*K!$E$4+G269*K!$E$5),0)</f>
        <v>16610000</v>
      </c>
      <c r="L269" s="25">
        <f>ROUND(J269-K269*0.7,0)</f>
        <v>43978000</v>
      </c>
      <c r="M269" s="25">
        <f>ROUND(J269*0.3,0)</f>
        <v>16681500</v>
      </c>
    </row>
    <row r="270" spans="1:13" ht="18.75" x14ac:dyDescent="0.2">
      <c r="A270" s="32">
        <v>200305</v>
      </c>
      <c r="B270" s="27"/>
      <c r="C270" s="36" t="s">
        <v>363</v>
      </c>
      <c r="D270" s="35"/>
      <c r="E270" s="30">
        <v>30</v>
      </c>
      <c r="F270" s="30">
        <v>30</v>
      </c>
      <c r="G270" s="31"/>
      <c r="H270" s="31">
        <v>5</v>
      </c>
      <c r="J270" s="25">
        <f>ROUND( IF(OR(ISNUMBER(SEARCH("#",B270)),INT(A270/100000)=7,INT(A270/100000)=8),F270*K!$D$4,F270*K!$C$4) + IF(ISNUMBER(SEARCH("#",B270)),0,G270*K!$C$5) + IF(AND(ISNUMBER(SEARCH("#",B270)),INT(A270/100000)&lt;=7),G270*K!$G$5,0) + IF(AND(ISNUMBER(SEARCH("#",B270)),INT(A270/100000)&gt;=8),G270*K!$H$5,0),0)</f>
        <v>30330000</v>
      </c>
      <c r="K270" s="25">
        <f>ROUND(IF(OR(ISNUMBER(SEARCH("#",B270)),INT(A270/100000)=7,INT(A270/100000)=8),F270*K!$F$4+G270*K!$F$5,F270*K!$E$4+G270*K!$E$5),0)</f>
        <v>9060000</v>
      </c>
      <c r="L270" s="25">
        <f>ROUND(J270-K270*0.7,0)</f>
        <v>23988000</v>
      </c>
      <c r="M270" s="25">
        <f>ROUND(J270*0.3,0)</f>
        <v>9099000</v>
      </c>
    </row>
    <row r="271" spans="1:13" ht="18.75" x14ac:dyDescent="0.2">
      <c r="A271" s="32">
        <v>200310</v>
      </c>
      <c r="B271" s="27"/>
      <c r="C271" s="36" t="s">
        <v>364</v>
      </c>
      <c r="D271" s="35"/>
      <c r="E271" s="30">
        <v>40</v>
      </c>
      <c r="F271" s="30">
        <v>40</v>
      </c>
      <c r="G271" s="31"/>
      <c r="H271" s="31">
        <v>5</v>
      </c>
      <c r="J271" s="25">
        <f>ROUND( IF(OR(ISNUMBER(SEARCH("#",B271)),INT(A271/100000)=7,INT(A271/100000)=8),F271*K!$D$4,F271*K!$C$4) + IF(ISNUMBER(SEARCH("#",B271)),0,G271*K!$C$5) + IF(AND(ISNUMBER(SEARCH("#",B271)),INT(A271/100000)&lt;=7),G271*K!$G$5,0) + IF(AND(ISNUMBER(SEARCH("#",B271)),INT(A271/100000)&gt;=8),G271*K!$H$5,0),0)</f>
        <v>40440000</v>
      </c>
      <c r="K271" s="25">
        <f>ROUND(IF(OR(ISNUMBER(SEARCH("#",B271)),INT(A271/100000)=7,INT(A271/100000)=8),F271*K!$F$4+G271*K!$F$5,F271*K!$E$4+G271*K!$E$5),0)</f>
        <v>12080000</v>
      </c>
      <c r="L271" s="25">
        <f>ROUND(J271-K271*0.7,0)</f>
        <v>31984000</v>
      </c>
      <c r="M271" s="25">
        <f>ROUND(J271*0.3,0)</f>
        <v>12132000</v>
      </c>
    </row>
    <row r="272" spans="1:13" x14ac:dyDescent="0.2">
      <c r="A272" s="26">
        <v>200315</v>
      </c>
      <c r="B272" s="27" t="s">
        <v>155</v>
      </c>
      <c r="C272" s="28" t="s">
        <v>365</v>
      </c>
      <c r="D272" s="29"/>
      <c r="E272" s="30">
        <v>38</v>
      </c>
      <c r="F272" s="30">
        <v>38</v>
      </c>
      <c r="G272" s="30"/>
      <c r="H272" s="30">
        <v>5</v>
      </c>
      <c r="J272" s="25">
        <f>ROUND( IF(OR(ISNUMBER(SEARCH("#",B272)),INT(A272/100000)=7,INT(A272/100000)=8),F272*K!$D$4,F272*K!$C$4) + IF(ISNUMBER(SEARCH("#",B272)),0,G272*K!$C$5) + IF(AND(ISNUMBER(SEARCH("#",B272)),INT(A272/100000)&lt;=7),G272*K!$G$5,0) + IF(AND(ISNUMBER(SEARCH("#",B272)),INT(A272/100000)&gt;=8),G272*K!$H$5,0),0)</f>
        <v>38418000</v>
      </c>
      <c r="K272" s="25">
        <f>ROUND(IF(OR(ISNUMBER(SEARCH("#",B272)),INT(A272/100000)=7,INT(A272/100000)=8),F272*K!$F$4+G272*K!$F$5,F272*K!$E$4+G272*K!$E$5),0)</f>
        <v>11476000</v>
      </c>
      <c r="L272" s="25">
        <f>ROUND(J272-K272*0.7,0)</f>
        <v>30384800</v>
      </c>
      <c r="M272" s="25">
        <f>ROUND(J272*0.3,0)</f>
        <v>11525400</v>
      </c>
    </row>
    <row r="273" spans="1:13" x14ac:dyDescent="0.2">
      <c r="A273" s="26">
        <v>200320</v>
      </c>
      <c r="B273" s="27" t="s">
        <v>155</v>
      </c>
      <c r="C273" s="28" t="s">
        <v>366</v>
      </c>
      <c r="D273" s="29"/>
      <c r="E273" s="30">
        <v>97.9</v>
      </c>
      <c r="F273" s="30">
        <v>97.9</v>
      </c>
      <c r="G273" s="30"/>
      <c r="H273" s="30">
        <v>5</v>
      </c>
      <c r="J273" s="25">
        <f>ROUND( IF(OR(ISNUMBER(SEARCH("#",B273)),INT(A273/100000)=7,INT(A273/100000)=8),F273*K!$D$4,F273*K!$C$4) + IF(ISNUMBER(SEARCH("#",B273)),0,G273*K!$C$5) + IF(AND(ISNUMBER(SEARCH("#",B273)),INT(A273/100000)&lt;=7),G273*K!$G$5,0) + IF(AND(ISNUMBER(SEARCH("#",B273)),INT(A273/100000)&gt;=8),G273*K!$H$5,0),0)</f>
        <v>98976900</v>
      </c>
      <c r="K273" s="25">
        <f>ROUND(IF(OR(ISNUMBER(SEARCH("#",B273)),INT(A273/100000)=7,INT(A273/100000)=8),F273*K!$F$4+G273*K!$F$5,F273*K!$E$4+G273*K!$E$5),0)</f>
        <v>29565800</v>
      </c>
      <c r="L273" s="25">
        <f>ROUND(J273-K273*0.7,0)</f>
        <v>78280840</v>
      </c>
      <c r="M273" s="25">
        <f>ROUND(J273*0.3,0)</f>
        <v>29693070</v>
      </c>
    </row>
    <row r="274" spans="1:13" ht="29.25" x14ac:dyDescent="0.2">
      <c r="A274" s="26">
        <v>200325</v>
      </c>
      <c r="B274" s="27" t="s">
        <v>155</v>
      </c>
      <c r="C274" s="28" t="s">
        <v>367</v>
      </c>
      <c r="D274" s="29"/>
      <c r="E274" s="30">
        <v>64.599999999999994</v>
      </c>
      <c r="F274" s="30">
        <v>64.599999999999994</v>
      </c>
      <c r="G274" s="30"/>
      <c r="H274" s="30">
        <v>5</v>
      </c>
      <c r="J274" s="25">
        <f>ROUND( IF(OR(ISNUMBER(SEARCH("#",B274)),INT(A274/100000)=7,INT(A274/100000)=8),F274*K!$D$4,F274*K!$C$4) + IF(ISNUMBER(SEARCH("#",B274)),0,G274*K!$C$5) + IF(AND(ISNUMBER(SEARCH("#",B274)),INT(A274/100000)&lt;=7),G274*K!$G$5,0) + IF(AND(ISNUMBER(SEARCH("#",B274)),INT(A274/100000)&gt;=8),G274*K!$H$5,0),0)</f>
        <v>65310600</v>
      </c>
      <c r="K274" s="25">
        <f>ROUND(IF(OR(ISNUMBER(SEARCH("#",B274)),INT(A274/100000)=7,INT(A274/100000)=8),F274*K!$F$4+G274*K!$F$5,F274*K!$E$4+G274*K!$E$5),0)</f>
        <v>19509200</v>
      </c>
      <c r="L274" s="25">
        <f>ROUND(J274-K274*0.7,0)</f>
        <v>51654160</v>
      </c>
      <c r="M274" s="25">
        <f>ROUND(J274*0.3,0)</f>
        <v>19593180</v>
      </c>
    </row>
    <row r="275" spans="1:13" x14ac:dyDescent="0.2">
      <c r="A275" s="26">
        <v>200330</v>
      </c>
      <c r="B275" s="27" t="s">
        <v>155</v>
      </c>
      <c r="C275" s="28" t="s">
        <v>368</v>
      </c>
      <c r="D275" s="29"/>
      <c r="E275" s="30">
        <v>72.2</v>
      </c>
      <c r="F275" s="30">
        <v>72.2</v>
      </c>
      <c r="G275" s="30"/>
      <c r="H275" s="30">
        <v>5</v>
      </c>
      <c r="J275" s="25">
        <f>ROUND( IF(OR(ISNUMBER(SEARCH("#",B275)),INT(A275/100000)=7,INT(A275/100000)=8),F275*K!$D$4,F275*K!$C$4) + IF(ISNUMBER(SEARCH("#",B275)),0,G275*K!$C$5) + IF(AND(ISNUMBER(SEARCH("#",B275)),INT(A275/100000)&lt;=7),G275*K!$G$5,0) + IF(AND(ISNUMBER(SEARCH("#",B275)),INT(A275/100000)&gt;=8),G275*K!$H$5,0),0)</f>
        <v>72994200</v>
      </c>
      <c r="K275" s="25">
        <f>ROUND(IF(OR(ISNUMBER(SEARCH("#",B275)),INT(A275/100000)=7,INT(A275/100000)=8),F275*K!$F$4+G275*K!$F$5,F275*K!$E$4+G275*K!$E$5),0)</f>
        <v>21804400</v>
      </c>
      <c r="L275" s="25">
        <f>ROUND(J275-K275*0.7,0)</f>
        <v>57731120</v>
      </c>
      <c r="M275" s="25">
        <f>ROUND(J275*0.3,0)</f>
        <v>21898260</v>
      </c>
    </row>
    <row r="276" spans="1:13" x14ac:dyDescent="0.2">
      <c r="A276" s="26">
        <v>200335</v>
      </c>
      <c r="B276" s="27" t="s">
        <v>155</v>
      </c>
      <c r="C276" s="28" t="s">
        <v>369</v>
      </c>
      <c r="D276" s="29"/>
      <c r="E276" s="30">
        <v>57</v>
      </c>
      <c r="F276" s="30">
        <v>57</v>
      </c>
      <c r="G276" s="30"/>
      <c r="H276" s="30">
        <v>5</v>
      </c>
      <c r="J276" s="25">
        <f>ROUND( IF(OR(ISNUMBER(SEARCH("#",B276)),INT(A276/100000)=7,INT(A276/100000)=8),F276*K!$D$4,F276*K!$C$4) + IF(ISNUMBER(SEARCH("#",B276)),0,G276*K!$C$5) + IF(AND(ISNUMBER(SEARCH("#",B276)),INT(A276/100000)&lt;=7),G276*K!$G$5,0) + IF(AND(ISNUMBER(SEARCH("#",B276)),INT(A276/100000)&gt;=8),G276*K!$H$5,0),0)</f>
        <v>57627000</v>
      </c>
      <c r="K276" s="25">
        <f>ROUND(IF(OR(ISNUMBER(SEARCH("#",B276)),INT(A276/100000)=7,INT(A276/100000)=8),F276*K!$F$4+G276*K!$F$5,F276*K!$E$4+G276*K!$E$5),0)</f>
        <v>17214000</v>
      </c>
      <c r="L276" s="25">
        <f>ROUND(J276-K276*0.7,0)</f>
        <v>45577200</v>
      </c>
      <c r="M276" s="25">
        <f>ROUND(J276*0.3,0)</f>
        <v>17288100</v>
      </c>
    </row>
    <row r="277" spans="1:13" x14ac:dyDescent="0.2">
      <c r="A277" s="26">
        <v>200340</v>
      </c>
      <c r="B277" s="27" t="s">
        <v>155</v>
      </c>
      <c r="C277" s="28" t="s">
        <v>370</v>
      </c>
      <c r="D277" s="29"/>
      <c r="E277" s="30">
        <v>25.7</v>
      </c>
      <c r="F277" s="30">
        <v>25.7</v>
      </c>
      <c r="G277" s="30"/>
      <c r="H277" s="30">
        <v>5</v>
      </c>
      <c r="J277" s="25">
        <f>ROUND( IF(OR(ISNUMBER(SEARCH("#",B277)),INT(A277/100000)=7,INT(A277/100000)=8),F277*K!$D$4,F277*K!$C$4) + IF(ISNUMBER(SEARCH("#",B277)),0,G277*K!$C$5) + IF(AND(ISNUMBER(SEARCH("#",B277)),INT(A277/100000)&lt;=7),G277*K!$G$5,0) + IF(AND(ISNUMBER(SEARCH("#",B277)),INT(A277/100000)&gt;=8),G277*K!$H$5,0),0)</f>
        <v>25982700</v>
      </c>
      <c r="K277" s="25">
        <f>ROUND(IF(OR(ISNUMBER(SEARCH("#",B277)),INT(A277/100000)=7,INT(A277/100000)=8),F277*K!$F$4+G277*K!$F$5,F277*K!$E$4+G277*K!$E$5),0)</f>
        <v>7761400</v>
      </c>
      <c r="L277" s="25">
        <f>ROUND(J277-K277*0.7,0)</f>
        <v>20549720</v>
      </c>
      <c r="M277" s="25">
        <f>ROUND(J277*0.3,0)</f>
        <v>7794810</v>
      </c>
    </row>
    <row r="278" spans="1:13" x14ac:dyDescent="0.2">
      <c r="A278" s="26">
        <v>200345</v>
      </c>
      <c r="B278" s="27" t="s">
        <v>155</v>
      </c>
      <c r="C278" s="28" t="s">
        <v>371</v>
      </c>
      <c r="D278" s="29"/>
      <c r="E278" s="30">
        <v>12.8</v>
      </c>
      <c r="F278" s="30">
        <v>12.8</v>
      </c>
      <c r="G278" s="30"/>
      <c r="H278" s="30">
        <v>5</v>
      </c>
      <c r="J278" s="25">
        <f>ROUND( IF(OR(ISNUMBER(SEARCH("#",B278)),INT(A278/100000)=7,INT(A278/100000)=8),F278*K!$D$4,F278*K!$C$4) + IF(ISNUMBER(SEARCH("#",B278)),0,G278*K!$C$5) + IF(AND(ISNUMBER(SEARCH("#",B278)),INT(A278/100000)&lt;=7),G278*K!$G$5,0) + IF(AND(ISNUMBER(SEARCH("#",B278)),INT(A278/100000)&gt;=8),G278*K!$H$5,0),0)</f>
        <v>12940800</v>
      </c>
      <c r="K278" s="25">
        <f>ROUND(IF(OR(ISNUMBER(SEARCH("#",B278)),INT(A278/100000)=7,INT(A278/100000)=8),F278*K!$F$4+G278*K!$F$5,F278*K!$E$4+G278*K!$E$5),0)</f>
        <v>3865600</v>
      </c>
      <c r="L278" s="25">
        <f>ROUND(J278-K278*0.7,0)</f>
        <v>10234880</v>
      </c>
      <c r="M278" s="25">
        <f>ROUND(J278*0.3,0)</f>
        <v>3882240</v>
      </c>
    </row>
    <row r="279" spans="1:13" ht="31.5" x14ac:dyDescent="0.2">
      <c r="A279" s="26">
        <v>200350</v>
      </c>
      <c r="B279" s="27"/>
      <c r="C279" s="28" t="s">
        <v>372</v>
      </c>
      <c r="D279" s="29"/>
      <c r="E279" s="30">
        <v>14.4</v>
      </c>
      <c r="F279" s="30">
        <v>14.4</v>
      </c>
      <c r="G279" s="30"/>
      <c r="H279" s="30">
        <v>5</v>
      </c>
      <c r="J279" s="25">
        <f>ROUND( IF(OR(ISNUMBER(SEARCH("#",B279)),INT(A279/100000)=7,INT(A279/100000)=8),F279*K!$D$4,F279*K!$C$4) + IF(ISNUMBER(SEARCH("#",B279)),0,G279*K!$C$5) + IF(AND(ISNUMBER(SEARCH("#",B279)),INT(A279/100000)&lt;=7),G279*K!$G$5,0) + IF(AND(ISNUMBER(SEARCH("#",B279)),INT(A279/100000)&gt;=8),G279*K!$H$5,0),0)</f>
        <v>14558400</v>
      </c>
      <c r="K279" s="25">
        <f>ROUND(IF(OR(ISNUMBER(SEARCH("#",B279)),INT(A279/100000)=7,INT(A279/100000)=8),F279*K!$F$4+G279*K!$F$5,F279*K!$E$4+G279*K!$E$5),0)</f>
        <v>4348800</v>
      </c>
      <c r="L279" s="25">
        <f>ROUND(J279-K279*0.7,0)</f>
        <v>11514240</v>
      </c>
      <c r="M279" s="25">
        <f>ROUND(J279*0.3,0)</f>
        <v>4367520</v>
      </c>
    </row>
    <row r="280" spans="1:13" ht="45" x14ac:dyDescent="0.2">
      <c r="A280" s="26">
        <v>200355</v>
      </c>
      <c r="B280" s="27"/>
      <c r="C280" s="28" t="s">
        <v>373</v>
      </c>
      <c r="D280" s="29" t="s">
        <v>374</v>
      </c>
      <c r="E280" s="30">
        <v>12</v>
      </c>
      <c r="F280" s="30">
        <v>12</v>
      </c>
      <c r="G280" s="30"/>
      <c r="H280" s="30">
        <v>5</v>
      </c>
      <c r="J280" s="25">
        <f>ROUND( IF(OR(ISNUMBER(SEARCH("#",B280)),INT(A280/100000)=7,INT(A280/100000)=8),F280*K!$D$4,F280*K!$C$4) + IF(ISNUMBER(SEARCH("#",B280)),0,G280*K!$C$5) + IF(AND(ISNUMBER(SEARCH("#",B280)),INT(A280/100000)&lt;=7),G280*K!$G$5,0) + IF(AND(ISNUMBER(SEARCH("#",B280)),INT(A280/100000)&gt;=8),G280*K!$H$5,0),0)</f>
        <v>12132000</v>
      </c>
      <c r="K280" s="25">
        <f>ROUND(IF(OR(ISNUMBER(SEARCH("#",B280)),INT(A280/100000)=7,INT(A280/100000)=8),F280*K!$F$4+G280*K!$F$5,F280*K!$E$4+G280*K!$E$5),0)</f>
        <v>3624000</v>
      </c>
      <c r="L280" s="25">
        <f>ROUND(J280-K280*0.7,0)</f>
        <v>9595200</v>
      </c>
      <c r="M280" s="25">
        <f>ROUND(J280*0.3,0)</f>
        <v>3639600</v>
      </c>
    </row>
    <row r="281" spans="1:13" ht="31.5" x14ac:dyDescent="0.2">
      <c r="A281" s="26">
        <v>200360</v>
      </c>
      <c r="B281" s="27" t="s">
        <v>27</v>
      </c>
      <c r="C281" s="28" t="s">
        <v>375</v>
      </c>
      <c r="D281" s="29" t="s">
        <v>376</v>
      </c>
      <c r="E281" s="30">
        <v>1.9</v>
      </c>
      <c r="F281" s="30">
        <v>1.9</v>
      </c>
      <c r="G281" s="30"/>
      <c r="H281" s="30">
        <v>0</v>
      </c>
      <c r="J281" s="25">
        <f>ROUND( IF(OR(ISNUMBER(SEARCH("#",B281)),INT(A281/100000)=7,INT(A281/100000)=8),F281*K!$D$4,F281*K!$C$4) + IF(ISNUMBER(SEARCH("#",B281)),0,G281*K!$C$5) + IF(AND(ISNUMBER(SEARCH("#",B281)),INT(A281/100000)&lt;=7),G281*K!$G$5,0) + IF(AND(ISNUMBER(SEARCH("#",B281)),INT(A281/100000)&gt;=8),G281*K!$H$5,0),0)</f>
        <v>1079200</v>
      </c>
      <c r="K281" s="25">
        <f>ROUND(IF(OR(ISNUMBER(SEARCH("#",B281)),INT(A281/100000)=7,INT(A281/100000)=8),F281*K!$F$4+G281*K!$F$5,F281*K!$E$4+G281*K!$E$5),0)</f>
        <v>573800</v>
      </c>
      <c r="L281" s="25">
        <f>ROUND(J281-K281*0.7,0)</f>
        <v>677540</v>
      </c>
      <c r="M281" s="25">
        <f>ROUND(J281*0.3,0)</f>
        <v>323760</v>
      </c>
    </row>
    <row r="282" spans="1:13" ht="33" x14ac:dyDescent="0.2">
      <c r="A282" s="32">
        <v>200365</v>
      </c>
      <c r="B282" s="27"/>
      <c r="C282" s="36" t="s">
        <v>377</v>
      </c>
      <c r="D282" s="35" t="s">
        <v>378</v>
      </c>
      <c r="E282" s="30">
        <v>32</v>
      </c>
      <c r="F282" s="30">
        <v>32</v>
      </c>
      <c r="G282" s="31"/>
      <c r="H282" s="31">
        <v>6</v>
      </c>
      <c r="J282" s="25">
        <f>ROUND( IF(OR(ISNUMBER(SEARCH("#",B282)),INT(A282/100000)=7,INT(A282/100000)=8),F282*K!$D$4,F282*K!$C$4) + IF(ISNUMBER(SEARCH("#",B282)),0,G282*K!$C$5) + IF(AND(ISNUMBER(SEARCH("#",B282)),INT(A282/100000)&lt;=7),G282*K!$G$5,0) + IF(AND(ISNUMBER(SEARCH("#",B282)),INT(A282/100000)&gt;=8),G282*K!$H$5,0),0)</f>
        <v>32352000</v>
      </c>
      <c r="K282" s="25">
        <f>ROUND(IF(OR(ISNUMBER(SEARCH("#",B282)),INT(A282/100000)=7,INT(A282/100000)=8),F282*K!$F$4+G282*K!$F$5,F282*K!$E$4+G282*K!$E$5),0)</f>
        <v>9664000</v>
      </c>
      <c r="L282" s="25">
        <f>ROUND(J282-K282*0.7,0)</f>
        <v>25587200</v>
      </c>
      <c r="M282" s="25">
        <f>ROUND(J282*0.3,0)</f>
        <v>9705600</v>
      </c>
    </row>
    <row r="283" spans="1:13" x14ac:dyDescent="0.2">
      <c r="A283" s="32">
        <v>200370</v>
      </c>
      <c r="B283" s="27" t="s">
        <v>155</v>
      </c>
      <c r="C283" s="36" t="s">
        <v>379</v>
      </c>
      <c r="D283" s="35"/>
      <c r="E283" s="30">
        <v>37</v>
      </c>
      <c r="F283" s="31">
        <v>37</v>
      </c>
      <c r="G283" s="31"/>
      <c r="H283" s="31">
        <v>8</v>
      </c>
      <c r="J283" s="25">
        <f>ROUND( IF(OR(ISNUMBER(SEARCH("#",B283)),INT(A283/100000)=7,INT(A283/100000)=8),F283*K!$D$4,F283*K!$C$4) + IF(ISNUMBER(SEARCH("#",B283)),0,G283*K!$C$5) + IF(AND(ISNUMBER(SEARCH("#",B283)),INT(A283/100000)&lt;=7),G283*K!$G$5,0) + IF(AND(ISNUMBER(SEARCH("#",B283)),INT(A283/100000)&gt;=8),G283*K!$H$5,0),0)</f>
        <v>37407000</v>
      </c>
      <c r="K283" s="25">
        <f>ROUND(IF(OR(ISNUMBER(SEARCH("#",B283)),INT(A283/100000)=7,INT(A283/100000)=8),F283*K!$F$4+G283*K!$F$5,F283*K!$E$4+G283*K!$E$5),0)</f>
        <v>11174000</v>
      </c>
      <c r="L283" s="25">
        <f>ROUND(J283-K283*0.7,0)</f>
        <v>29585200</v>
      </c>
      <c r="M283" s="25">
        <f>ROUND(J283*0.3,0)</f>
        <v>11222100</v>
      </c>
    </row>
    <row r="284" spans="1:13" ht="31.5" x14ac:dyDescent="0.2">
      <c r="A284" s="26">
        <v>200375</v>
      </c>
      <c r="B284" s="27" t="s">
        <v>155</v>
      </c>
      <c r="C284" s="28" t="s">
        <v>380</v>
      </c>
      <c r="D284" s="29"/>
      <c r="E284" s="30">
        <v>50</v>
      </c>
      <c r="F284" s="31">
        <v>50</v>
      </c>
      <c r="G284" s="30"/>
      <c r="H284" s="30">
        <v>6</v>
      </c>
      <c r="J284" s="25">
        <f>ROUND( IF(OR(ISNUMBER(SEARCH("#",B284)),INT(A284/100000)=7,INT(A284/100000)=8),F284*K!$D$4,F284*K!$C$4) + IF(ISNUMBER(SEARCH("#",B284)),0,G284*K!$C$5) + IF(AND(ISNUMBER(SEARCH("#",B284)),INT(A284/100000)&lt;=7),G284*K!$G$5,0) + IF(AND(ISNUMBER(SEARCH("#",B284)),INT(A284/100000)&gt;=8),G284*K!$H$5,0),0)</f>
        <v>50550000</v>
      </c>
      <c r="K284" s="25">
        <f>ROUND(IF(OR(ISNUMBER(SEARCH("#",B284)),INT(A284/100000)=7,INT(A284/100000)=8),F284*K!$F$4+G284*K!$F$5,F284*K!$E$4+G284*K!$E$5),0)</f>
        <v>15100000</v>
      </c>
      <c r="L284" s="25">
        <f>ROUND(J284-K284*0.7,0)</f>
        <v>39980000</v>
      </c>
      <c r="M284" s="25">
        <f>ROUND(J284*0.3,0)</f>
        <v>15165000</v>
      </c>
    </row>
    <row r="285" spans="1:13" ht="31.5" x14ac:dyDescent="0.2">
      <c r="A285" s="26">
        <v>200380</v>
      </c>
      <c r="B285" s="27" t="s">
        <v>155</v>
      </c>
      <c r="C285" s="28" t="s">
        <v>381</v>
      </c>
      <c r="D285" s="29"/>
      <c r="E285" s="30">
        <v>41</v>
      </c>
      <c r="F285" s="30">
        <v>41</v>
      </c>
      <c r="G285" s="30"/>
      <c r="H285" s="30">
        <v>6</v>
      </c>
      <c r="J285" s="25">
        <f>ROUND( IF(OR(ISNUMBER(SEARCH("#",B285)),INT(A285/100000)=7,INT(A285/100000)=8),F285*K!$D$4,F285*K!$C$4) + IF(ISNUMBER(SEARCH("#",B285)),0,G285*K!$C$5) + IF(AND(ISNUMBER(SEARCH("#",B285)),INT(A285/100000)&lt;=7),G285*K!$G$5,0) + IF(AND(ISNUMBER(SEARCH("#",B285)),INT(A285/100000)&gt;=8),G285*K!$H$5,0),0)</f>
        <v>41451000</v>
      </c>
      <c r="K285" s="25">
        <f>ROUND(IF(OR(ISNUMBER(SEARCH("#",B285)),INT(A285/100000)=7,INT(A285/100000)=8),F285*K!$F$4+G285*K!$F$5,F285*K!$E$4+G285*K!$E$5),0)</f>
        <v>12382000</v>
      </c>
      <c r="L285" s="25">
        <f>ROUND(J285-K285*0.7,0)</f>
        <v>32783600</v>
      </c>
      <c r="M285" s="25">
        <f>ROUND(J285*0.3,0)</f>
        <v>12435300</v>
      </c>
    </row>
    <row r="286" spans="1:13" ht="31.5" x14ac:dyDescent="0.2">
      <c r="A286" s="26">
        <v>200385</v>
      </c>
      <c r="B286" s="27" t="s">
        <v>155</v>
      </c>
      <c r="C286" s="28" t="s">
        <v>382</v>
      </c>
      <c r="D286" s="29"/>
      <c r="E286" s="30">
        <v>47</v>
      </c>
      <c r="F286" s="30">
        <v>47</v>
      </c>
      <c r="G286" s="30"/>
      <c r="H286" s="30">
        <v>6</v>
      </c>
      <c r="J286" s="25">
        <f>ROUND( IF(OR(ISNUMBER(SEARCH("#",B286)),INT(A286/100000)=7,INT(A286/100000)=8),F286*K!$D$4,F286*K!$C$4) + IF(ISNUMBER(SEARCH("#",B286)),0,G286*K!$C$5) + IF(AND(ISNUMBER(SEARCH("#",B286)),INT(A286/100000)&lt;=7),G286*K!$G$5,0) + IF(AND(ISNUMBER(SEARCH("#",B286)),INT(A286/100000)&gt;=8),G286*K!$H$5,0),0)</f>
        <v>47517000</v>
      </c>
      <c r="K286" s="25">
        <f>ROUND(IF(OR(ISNUMBER(SEARCH("#",B286)),INT(A286/100000)=7,INT(A286/100000)=8),F286*K!$F$4+G286*K!$F$5,F286*K!$E$4+G286*K!$E$5),0)</f>
        <v>14194000</v>
      </c>
      <c r="L286" s="25">
        <f>ROUND(J286-K286*0.7,0)</f>
        <v>37581200</v>
      </c>
      <c r="M286" s="25">
        <f>ROUND(J286*0.3,0)</f>
        <v>14255100</v>
      </c>
    </row>
    <row r="287" spans="1:13" x14ac:dyDescent="0.2">
      <c r="A287" s="26">
        <v>200390</v>
      </c>
      <c r="B287" s="27" t="s">
        <v>155</v>
      </c>
      <c r="C287" s="28" t="s">
        <v>383</v>
      </c>
      <c r="D287" s="29"/>
      <c r="E287" s="30">
        <v>36</v>
      </c>
      <c r="F287" s="30">
        <v>36</v>
      </c>
      <c r="G287" s="30"/>
      <c r="H287" s="30">
        <v>6</v>
      </c>
      <c r="J287" s="25">
        <f>ROUND( IF(OR(ISNUMBER(SEARCH("#",B287)),INT(A287/100000)=7,INT(A287/100000)=8),F287*K!$D$4,F287*K!$C$4) + IF(ISNUMBER(SEARCH("#",B287)),0,G287*K!$C$5) + IF(AND(ISNUMBER(SEARCH("#",B287)),INT(A287/100000)&lt;=7),G287*K!$G$5,0) + IF(AND(ISNUMBER(SEARCH("#",B287)),INT(A287/100000)&gt;=8),G287*K!$H$5,0),0)</f>
        <v>36396000</v>
      </c>
      <c r="K287" s="25">
        <f>ROUND(IF(OR(ISNUMBER(SEARCH("#",B287)),INT(A287/100000)=7,INT(A287/100000)=8),F287*K!$F$4+G287*K!$F$5,F287*K!$E$4+G287*K!$E$5),0)</f>
        <v>10872000</v>
      </c>
      <c r="L287" s="25">
        <f>ROUND(J287-K287*0.7,0)</f>
        <v>28785600</v>
      </c>
      <c r="M287" s="25">
        <f>ROUND(J287*0.3,0)</f>
        <v>10918800</v>
      </c>
    </row>
    <row r="288" spans="1:13" ht="31.5" x14ac:dyDescent="0.2">
      <c r="A288" s="26">
        <v>200395</v>
      </c>
      <c r="B288" s="27" t="s">
        <v>155</v>
      </c>
      <c r="C288" s="28" t="s">
        <v>384</v>
      </c>
      <c r="D288" s="29"/>
      <c r="E288" s="30">
        <v>46</v>
      </c>
      <c r="F288" s="30">
        <v>46</v>
      </c>
      <c r="G288" s="30"/>
      <c r="H288" s="30">
        <v>7</v>
      </c>
      <c r="J288" s="25">
        <f>ROUND( IF(OR(ISNUMBER(SEARCH("#",B288)),INT(A288/100000)=7,INT(A288/100000)=8),F288*K!$D$4,F288*K!$C$4) + IF(ISNUMBER(SEARCH("#",B288)),0,G288*K!$C$5) + IF(AND(ISNUMBER(SEARCH("#",B288)),INT(A288/100000)&lt;=7),G288*K!$G$5,0) + IF(AND(ISNUMBER(SEARCH("#",B288)),INT(A288/100000)&gt;=8),G288*K!$H$5,0),0)</f>
        <v>46506000</v>
      </c>
      <c r="K288" s="25">
        <f>ROUND(IF(OR(ISNUMBER(SEARCH("#",B288)),INT(A288/100000)=7,INT(A288/100000)=8),F288*K!$F$4+G288*K!$F$5,F288*K!$E$4+G288*K!$E$5),0)</f>
        <v>13892000</v>
      </c>
      <c r="L288" s="25">
        <f>ROUND(J288-K288*0.7,0)</f>
        <v>36781600</v>
      </c>
      <c r="M288" s="25">
        <f>ROUND(J288*0.3,0)</f>
        <v>13951800</v>
      </c>
    </row>
    <row r="289" spans="1:13" x14ac:dyDescent="0.2">
      <c r="A289" s="26">
        <v>200400</v>
      </c>
      <c r="B289" s="27" t="s">
        <v>155</v>
      </c>
      <c r="C289" s="28" t="s">
        <v>385</v>
      </c>
      <c r="D289" s="29"/>
      <c r="E289" s="30">
        <v>51</v>
      </c>
      <c r="F289" s="30">
        <v>51</v>
      </c>
      <c r="G289" s="30"/>
      <c r="H289" s="30">
        <v>8</v>
      </c>
      <c r="J289" s="25">
        <f>ROUND( IF(OR(ISNUMBER(SEARCH("#",B289)),INT(A289/100000)=7,INT(A289/100000)=8),F289*K!$D$4,F289*K!$C$4) + IF(ISNUMBER(SEARCH("#",B289)),0,G289*K!$C$5) + IF(AND(ISNUMBER(SEARCH("#",B289)),INT(A289/100000)&lt;=7),G289*K!$G$5,0) + IF(AND(ISNUMBER(SEARCH("#",B289)),INT(A289/100000)&gt;=8),G289*K!$H$5,0),0)</f>
        <v>51561000</v>
      </c>
      <c r="K289" s="25">
        <f>ROUND(IF(OR(ISNUMBER(SEARCH("#",B289)),INT(A289/100000)=7,INT(A289/100000)=8),F289*K!$F$4+G289*K!$F$5,F289*K!$E$4+G289*K!$E$5),0)</f>
        <v>15402000</v>
      </c>
      <c r="L289" s="25">
        <f>ROUND(J289-K289*0.7,0)</f>
        <v>40779600</v>
      </c>
      <c r="M289" s="25">
        <f>ROUND(J289*0.3,0)</f>
        <v>15468300</v>
      </c>
    </row>
    <row r="290" spans="1:13" ht="46.5" x14ac:dyDescent="0.2">
      <c r="A290" s="32">
        <v>200405</v>
      </c>
      <c r="B290" s="27"/>
      <c r="C290" s="36" t="s">
        <v>386</v>
      </c>
      <c r="D290" s="35" t="s">
        <v>387</v>
      </c>
      <c r="E290" s="30">
        <v>80</v>
      </c>
      <c r="F290" s="30">
        <v>80</v>
      </c>
      <c r="G290" s="31"/>
      <c r="H290" s="31">
        <v>8</v>
      </c>
      <c r="J290" s="25">
        <f>ROUND( IF(OR(ISNUMBER(SEARCH("#",B290)),INT(A290/100000)=7,INT(A290/100000)=8),F290*K!$D$4,F290*K!$C$4) + IF(ISNUMBER(SEARCH("#",B290)),0,G290*K!$C$5) + IF(AND(ISNUMBER(SEARCH("#",B290)),INT(A290/100000)&lt;=7),G290*K!$G$5,0) + IF(AND(ISNUMBER(SEARCH("#",B290)),INT(A290/100000)&gt;=8),G290*K!$H$5,0),0)</f>
        <v>80880000</v>
      </c>
      <c r="K290" s="25">
        <f>ROUND(IF(OR(ISNUMBER(SEARCH("#",B290)),INT(A290/100000)=7,INT(A290/100000)=8),F290*K!$F$4+G290*K!$F$5,F290*K!$E$4+G290*K!$E$5),0)</f>
        <v>24160000</v>
      </c>
      <c r="L290" s="25">
        <f>ROUND(J290-K290*0.7,0)</f>
        <v>63968000</v>
      </c>
      <c r="M290" s="25">
        <f>ROUND(J290*0.3,0)</f>
        <v>24264000</v>
      </c>
    </row>
    <row r="291" spans="1:13" ht="46.5" x14ac:dyDescent="0.2">
      <c r="A291" s="26">
        <v>200410</v>
      </c>
      <c r="B291" s="27"/>
      <c r="C291" s="36" t="s">
        <v>388</v>
      </c>
      <c r="D291" s="35" t="s">
        <v>389</v>
      </c>
      <c r="E291" s="30">
        <v>90</v>
      </c>
      <c r="F291" s="30">
        <v>90</v>
      </c>
      <c r="G291" s="30"/>
      <c r="H291" s="30">
        <v>8</v>
      </c>
      <c r="J291" s="25">
        <f>ROUND( IF(OR(ISNUMBER(SEARCH("#",B291)),INT(A291/100000)=7,INT(A291/100000)=8),F291*K!$D$4,F291*K!$C$4) + IF(ISNUMBER(SEARCH("#",B291)),0,G291*K!$C$5) + IF(AND(ISNUMBER(SEARCH("#",B291)),INT(A291/100000)&lt;=7),G291*K!$G$5,0) + IF(AND(ISNUMBER(SEARCH("#",B291)),INT(A291/100000)&gt;=8),G291*K!$H$5,0),0)</f>
        <v>90990000</v>
      </c>
      <c r="K291" s="25">
        <f>ROUND(IF(OR(ISNUMBER(SEARCH("#",B291)),INT(A291/100000)=7,INT(A291/100000)=8),F291*K!$F$4+G291*K!$F$5,F291*K!$E$4+G291*K!$E$5),0)</f>
        <v>27180000</v>
      </c>
      <c r="L291" s="25">
        <f>ROUND(J291-K291*0.7,0)</f>
        <v>71964000</v>
      </c>
      <c r="M291" s="25">
        <f>ROUND(J291*0.3,0)</f>
        <v>27297000</v>
      </c>
    </row>
    <row r="292" spans="1:13" ht="33" x14ac:dyDescent="0.2">
      <c r="A292" s="26">
        <v>200415</v>
      </c>
      <c r="B292" s="27"/>
      <c r="C292" s="36" t="s">
        <v>390</v>
      </c>
      <c r="D292" s="35" t="s">
        <v>389</v>
      </c>
      <c r="E292" s="30">
        <v>100</v>
      </c>
      <c r="F292" s="30">
        <v>100</v>
      </c>
      <c r="G292" s="30"/>
      <c r="H292" s="30">
        <v>8</v>
      </c>
      <c r="J292" s="25">
        <f>ROUND( IF(OR(ISNUMBER(SEARCH("#",B292)),INT(A292/100000)=7,INT(A292/100000)=8),F292*K!$D$4,F292*K!$C$4) + IF(ISNUMBER(SEARCH("#",B292)),0,G292*K!$C$5) + IF(AND(ISNUMBER(SEARCH("#",B292)),INT(A292/100000)&lt;=7),G292*K!$G$5,0) + IF(AND(ISNUMBER(SEARCH("#",B292)),INT(A292/100000)&gt;=8),G292*K!$H$5,0),0)</f>
        <v>101100000</v>
      </c>
      <c r="K292" s="25">
        <f>ROUND(IF(OR(ISNUMBER(SEARCH("#",B292)),INT(A292/100000)=7,INT(A292/100000)=8),F292*K!$F$4+G292*K!$F$5,F292*K!$E$4+G292*K!$E$5),0)</f>
        <v>30200000</v>
      </c>
      <c r="L292" s="25">
        <f>ROUND(J292-K292*0.7,0)</f>
        <v>79960000</v>
      </c>
      <c r="M292" s="25">
        <f>ROUND(J292*0.3,0)</f>
        <v>30330000</v>
      </c>
    </row>
    <row r="293" spans="1:13" ht="33" x14ac:dyDescent="0.2">
      <c r="A293" s="26">
        <v>200420</v>
      </c>
      <c r="B293" s="27"/>
      <c r="C293" s="36" t="s">
        <v>391</v>
      </c>
      <c r="D293" s="35" t="s">
        <v>389</v>
      </c>
      <c r="E293" s="30">
        <v>105</v>
      </c>
      <c r="F293" s="30">
        <v>105</v>
      </c>
      <c r="G293" s="30"/>
      <c r="H293" s="30">
        <v>8</v>
      </c>
      <c r="J293" s="25">
        <f>ROUND( IF(OR(ISNUMBER(SEARCH("#",B293)),INT(A293/100000)=7,INT(A293/100000)=8),F293*K!$D$4,F293*K!$C$4) + IF(ISNUMBER(SEARCH("#",B293)),0,G293*K!$C$5) + IF(AND(ISNUMBER(SEARCH("#",B293)),INT(A293/100000)&lt;=7),G293*K!$G$5,0) + IF(AND(ISNUMBER(SEARCH("#",B293)),INT(A293/100000)&gt;=8),G293*K!$H$5,0),0)</f>
        <v>106155000</v>
      </c>
      <c r="K293" s="25">
        <f>ROUND(IF(OR(ISNUMBER(SEARCH("#",B293)),INT(A293/100000)=7,INT(A293/100000)=8),F293*K!$F$4+G293*K!$F$5,F293*K!$E$4+G293*K!$E$5),0)</f>
        <v>31710000</v>
      </c>
      <c r="L293" s="25">
        <f>ROUND(J293-K293*0.7,0)</f>
        <v>83958000</v>
      </c>
      <c r="M293" s="25">
        <f>ROUND(J293*0.3,0)</f>
        <v>31846500</v>
      </c>
    </row>
    <row r="294" spans="1:13" ht="33" x14ac:dyDescent="0.2">
      <c r="A294" s="26">
        <v>200425</v>
      </c>
      <c r="B294" s="27"/>
      <c r="C294" s="36" t="s">
        <v>392</v>
      </c>
      <c r="D294" s="35" t="s">
        <v>389</v>
      </c>
      <c r="E294" s="30">
        <v>107</v>
      </c>
      <c r="F294" s="30">
        <v>107</v>
      </c>
      <c r="G294" s="30"/>
      <c r="H294" s="30">
        <v>8</v>
      </c>
      <c r="J294" s="25">
        <f>ROUND( IF(OR(ISNUMBER(SEARCH("#",B294)),INT(A294/100000)=7,INT(A294/100000)=8),F294*K!$D$4,F294*K!$C$4) + IF(ISNUMBER(SEARCH("#",B294)),0,G294*K!$C$5) + IF(AND(ISNUMBER(SEARCH("#",B294)),INT(A294/100000)&lt;=7),G294*K!$G$5,0) + IF(AND(ISNUMBER(SEARCH("#",B294)),INT(A294/100000)&gt;=8),G294*K!$H$5,0),0)</f>
        <v>108177000</v>
      </c>
      <c r="K294" s="25">
        <f>ROUND(IF(OR(ISNUMBER(SEARCH("#",B294)),INT(A294/100000)=7,INT(A294/100000)=8),F294*K!$F$4+G294*K!$F$5,F294*K!$E$4+G294*K!$E$5),0)</f>
        <v>32314000</v>
      </c>
      <c r="L294" s="25">
        <f>ROUND(J294-K294*0.7,0)</f>
        <v>85557200</v>
      </c>
      <c r="M294" s="25">
        <f>ROUND(J294*0.3,0)</f>
        <v>32453100</v>
      </c>
    </row>
    <row r="295" spans="1:13" ht="33" x14ac:dyDescent="0.2">
      <c r="A295" s="26">
        <v>200430</v>
      </c>
      <c r="B295" s="27"/>
      <c r="C295" s="36" t="s">
        <v>393</v>
      </c>
      <c r="D295" s="35" t="s">
        <v>389</v>
      </c>
      <c r="E295" s="30">
        <v>120</v>
      </c>
      <c r="F295" s="30">
        <v>120</v>
      </c>
      <c r="G295" s="30"/>
      <c r="H295" s="30">
        <v>8</v>
      </c>
      <c r="J295" s="25">
        <f>ROUND( IF(OR(ISNUMBER(SEARCH("#",B295)),INT(A295/100000)=7,INT(A295/100000)=8),F295*K!$D$4,F295*K!$C$4) + IF(ISNUMBER(SEARCH("#",B295)),0,G295*K!$C$5) + IF(AND(ISNUMBER(SEARCH("#",B295)),INT(A295/100000)&lt;=7),G295*K!$G$5,0) + IF(AND(ISNUMBER(SEARCH("#",B295)),INT(A295/100000)&gt;=8),G295*K!$H$5,0),0)</f>
        <v>121320000</v>
      </c>
      <c r="K295" s="25">
        <f>ROUND(IF(OR(ISNUMBER(SEARCH("#",B295)),INT(A295/100000)=7,INT(A295/100000)=8),F295*K!$F$4+G295*K!$F$5,F295*K!$E$4+G295*K!$E$5),0)</f>
        <v>36240000</v>
      </c>
      <c r="L295" s="25">
        <f>ROUND(J295-K295*0.7,0)</f>
        <v>95952000</v>
      </c>
      <c r="M295" s="25">
        <f>ROUND(J295*0.3,0)</f>
        <v>36396000</v>
      </c>
    </row>
    <row r="296" spans="1:13" ht="48" x14ac:dyDescent="0.2">
      <c r="A296" s="26">
        <v>200435</v>
      </c>
      <c r="B296" s="27"/>
      <c r="C296" s="36" t="s">
        <v>394</v>
      </c>
      <c r="D296" s="35" t="s">
        <v>387</v>
      </c>
      <c r="E296" s="30">
        <v>135</v>
      </c>
      <c r="F296" s="30">
        <v>135</v>
      </c>
      <c r="G296" s="30"/>
      <c r="H296" s="30">
        <v>8</v>
      </c>
      <c r="J296" s="25">
        <f>ROUND( IF(OR(ISNUMBER(SEARCH("#",B296)),INT(A296/100000)=7,INT(A296/100000)=8),F296*K!$D$4,F296*K!$C$4) + IF(ISNUMBER(SEARCH("#",B296)),0,G296*K!$C$5) + IF(AND(ISNUMBER(SEARCH("#",B296)),INT(A296/100000)&lt;=7),G296*K!$G$5,0) + IF(AND(ISNUMBER(SEARCH("#",B296)),INT(A296/100000)&gt;=8),G296*K!$H$5,0),0)</f>
        <v>136485000</v>
      </c>
      <c r="K296" s="25">
        <f>ROUND(IF(OR(ISNUMBER(SEARCH("#",B296)),INT(A296/100000)=7,INT(A296/100000)=8),F296*K!$F$4+G296*K!$F$5,F296*K!$E$4+G296*K!$E$5),0)</f>
        <v>40770000</v>
      </c>
      <c r="L296" s="25">
        <f>ROUND(J296-K296*0.7,0)</f>
        <v>107946000</v>
      </c>
      <c r="M296" s="25">
        <f>ROUND(J296*0.3,0)</f>
        <v>40945500</v>
      </c>
    </row>
    <row r="297" spans="1:13" ht="33" x14ac:dyDescent="0.2">
      <c r="A297" s="26">
        <v>200440</v>
      </c>
      <c r="B297" s="27"/>
      <c r="C297" s="36" t="s">
        <v>395</v>
      </c>
      <c r="D297" s="35" t="s">
        <v>387</v>
      </c>
      <c r="E297" s="30">
        <v>85.6</v>
      </c>
      <c r="F297" s="30">
        <v>85.6</v>
      </c>
      <c r="G297" s="30"/>
      <c r="H297" s="30">
        <v>8</v>
      </c>
      <c r="J297" s="25">
        <f>ROUND( IF(OR(ISNUMBER(SEARCH("#",B297)),INT(A297/100000)=7,INT(A297/100000)=8),F297*K!$D$4,F297*K!$C$4) + IF(ISNUMBER(SEARCH("#",B297)),0,G297*K!$C$5) + IF(AND(ISNUMBER(SEARCH("#",B297)),INT(A297/100000)&lt;=7),G297*K!$G$5,0) + IF(AND(ISNUMBER(SEARCH("#",B297)),INT(A297/100000)&gt;=8),G297*K!$H$5,0),0)</f>
        <v>86541600</v>
      </c>
      <c r="K297" s="25">
        <f>ROUND(IF(OR(ISNUMBER(SEARCH("#",B297)),INT(A297/100000)=7,INT(A297/100000)=8),F297*K!$F$4+G297*K!$F$5,F297*K!$E$4+G297*K!$E$5),0)</f>
        <v>25851200</v>
      </c>
      <c r="L297" s="25">
        <f>ROUND(J297-K297*0.7,0)</f>
        <v>68445760</v>
      </c>
      <c r="M297" s="25">
        <f>ROUND(J297*0.3,0)</f>
        <v>25962480</v>
      </c>
    </row>
    <row r="298" spans="1:13" ht="46.5" x14ac:dyDescent="0.2">
      <c r="A298" s="26">
        <v>200445</v>
      </c>
      <c r="B298" s="27"/>
      <c r="C298" s="36" t="s">
        <v>396</v>
      </c>
      <c r="D298" s="35" t="s">
        <v>387</v>
      </c>
      <c r="E298" s="30">
        <v>105</v>
      </c>
      <c r="F298" s="30">
        <v>105</v>
      </c>
      <c r="G298" s="30"/>
      <c r="H298" s="30">
        <v>8</v>
      </c>
      <c r="J298" s="25">
        <f>ROUND( IF(OR(ISNUMBER(SEARCH("#",B298)),INT(A298/100000)=7,INT(A298/100000)=8),F298*K!$D$4,F298*K!$C$4) + IF(ISNUMBER(SEARCH("#",B298)),0,G298*K!$C$5) + IF(AND(ISNUMBER(SEARCH("#",B298)),INT(A298/100000)&lt;=7),G298*K!$G$5,0) + IF(AND(ISNUMBER(SEARCH("#",B298)),INT(A298/100000)&gt;=8),G298*K!$H$5,0),0)</f>
        <v>106155000</v>
      </c>
      <c r="K298" s="25">
        <f>ROUND(IF(OR(ISNUMBER(SEARCH("#",B298)),INT(A298/100000)=7,INT(A298/100000)=8),F298*K!$F$4+G298*K!$F$5,F298*K!$E$4+G298*K!$E$5),0)</f>
        <v>31710000</v>
      </c>
      <c r="L298" s="25">
        <f>ROUND(J298-K298*0.7,0)</f>
        <v>83958000</v>
      </c>
      <c r="M298" s="25">
        <f>ROUND(J298*0.3,0)</f>
        <v>31846500</v>
      </c>
    </row>
    <row r="299" spans="1:13" ht="33" x14ac:dyDescent="0.2">
      <c r="A299" s="26">
        <v>200450</v>
      </c>
      <c r="B299" s="27"/>
      <c r="C299" s="36" t="s">
        <v>397</v>
      </c>
      <c r="D299" s="35" t="s">
        <v>398</v>
      </c>
      <c r="E299" s="30">
        <v>66.5</v>
      </c>
      <c r="F299" s="30">
        <v>66.5</v>
      </c>
      <c r="G299" s="30"/>
      <c r="H299" s="30">
        <v>8</v>
      </c>
      <c r="J299" s="25">
        <f>ROUND( IF(OR(ISNUMBER(SEARCH("#",B299)),INT(A299/100000)=7,INT(A299/100000)=8),F299*K!$D$4,F299*K!$C$4) + IF(ISNUMBER(SEARCH("#",B299)),0,G299*K!$C$5) + IF(AND(ISNUMBER(SEARCH("#",B299)),INT(A299/100000)&lt;=7),G299*K!$G$5,0) + IF(AND(ISNUMBER(SEARCH("#",B299)),INT(A299/100000)&gt;=8),G299*K!$H$5,0),0)</f>
        <v>67231500</v>
      </c>
      <c r="K299" s="25">
        <f>ROUND(IF(OR(ISNUMBER(SEARCH("#",B299)),INT(A299/100000)=7,INT(A299/100000)=8),F299*K!$F$4+G299*K!$F$5,F299*K!$E$4+G299*K!$E$5),0)</f>
        <v>20083000</v>
      </c>
      <c r="L299" s="25">
        <f>ROUND(J299-K299*0.7,0)</f>
        <v>53173400</v>
      </c>
      <c r="M299" s="25">
        <f>ROUND(J299*0.3,0)</f>
        <v>20169450</v>
      </c>
    </row>
    <row r="300" spans="1:13" ht="33" x14ac:dyDescent="0.2">
      <c r="A300" s="26">
        <v>200455</v>
      </c>
      <c r="B300" s="27"/>
      <c r="C300" s="36" t="s">
        <v>399</v>
      </c>
      <c r="D300" s="35" t="s">
        <v>387</v>
      </c>
      <c r="E300" s="30">
        <v>72.2</v>
      </c>
      <c r="F300" s="30">
        <v>72.2</v>
      </c>
      <c r="G300" s="30"/>
      <c r="H300" s="30">
        <v>8</v>
      </c>
      <c r="J300" s="25">
        <f>ROUND( IF(OR(ISNUMBER(SEARCH("#",B300)),INT(A300/100000)=7,INT(A300/100000)=8),F300*K!$D$4,F300*K!$C$4) + IF(ISNUMBER(SEARCH("#",B300)),0,G300*K!$C$5) + IF(AND(ISNUMBER(SEARCH("#",B300)),INT(A300/100000)&lt;=7),G300*K!$G$5,0) + IF(AND(ISNUMBER(SEARCH("#",B300)),INT(A300/100000)&gt;=8),G300*K!$H$5,0),0)</f>
        <v>72994200</v>
      </c>
      <c r="K300" s="25">
        <f>ROUND(IF(OR(ISNUMBER(SEARCH("#",B300)),INT(A300/100000)=7,INT(A300/100000)=8),F300*K!$F$4+G300*K!$F$5,F300*K!$E$4+G300*K!$E$5),0)</f>
        <v>21804400</v>
      </c>
      <c r="L300" s="25">
        <f>ROUND(J300-K300*0.7,0)</f>
        <v>57731120</v>
      </c>
      <c r="M300" s="25">
        <f>ROUND(J300*0.3,0)</f>
        <v>21898260</v>
      </c>
    </row>
    <row r="301" spans="1:13" ht="33" x14ac:dyDescent="0.2">
      <c r="A301" s="26">
        <v>200460</v>
      </c>
      <c r="B301" s="27"/>
      <c r="C301" s="36" t="s">
        <v>400</v>
      </c>
      <c r="D301" s="35" t="s">
        <v>398</v>
      </c>
      <c r="E301" s="30">
        <v>30.4</v>
      </c>
      <c r="F301" s="30">
        <v>30.4</v>
      </c>
      <c r="G301" s="30"/>
      <c r="H301" s="30">
        <v>7</v>
      </c>
      <c r="J301" s="25">
        <f>ROUND( IF(OR(ISNUMBER(SEARCH("#",B301)),INT(A301/100000)=7,INT(A301/100000)=8),F301*K!$D$4,F301*K!$C$4) + IF(ISNUMBER(SEARCH("#",B301)),0,G301*K!$C$5) + IF(AND(ISNUMBER(SEARCH("#",B301)),INT(A301/100000)&lt;=7),G301*K!$G$5,0) + IF(AND(ISNUMBER(SEARCH("#",B301)),INT(A301/100000)&gt;=8),G301*K!$H$5,0),0)</f>
        <v>30734400</v>
      </c>
      <c r="K301" s="25">
        <f>ROUND(IF(OR(ISNUMBER(SEARCH("#",B301)),INT(A301/100000)=7,INT(A301/100000)=8),F301*K!$F$4+G301*K!$F$5,F301*K!$E$4+G301*K!$E$5),0)</f>
        <v>9180800</v>
      </c>
      <c r="L301" s="25">
        <f>ROUND(J301-K301*0.7,0)</f>
        <v>24307840</v>
      </c>
      <c r="M301" s="25">
        <f>ROUND(J301*0.3,0)</f>
        <v>9220320</v>
      </c>
    </row>
    <row r="302" spans="1:13" ht="77.25" x14ac:dyDescent="0.2">
      <c r="A302" s="32">
        <v>200465</v>
      </c>
      <c r="B302" s="27"/>
      <c r="C302" s="36" t="s">
        <v>401</v>
      </c>
      <c r="D302" s="35"/>
      <c r="E302" s="30">
        <v>160</v>
      </c>
      <c r="F302" s="30">
        <v>160</v>
      </c>
      <c r="G302" s="31"/>
      <c r="H302" s="31">
        <v>8</v>
      </c>
      <c r="J302" s="25">
        <f>ROUND( IF(OR(ISNUMBER(SEARCH("#",B302)),INT(A302/100000)=7,INT(A302/100000)=8),F302*K!$D$4,F302*K!$C$4) + IF(ISNUMBER(SEARCH("#",B302)),0,G302*K!$C$5) + IF(AND(ISNUMBER(SEARCH("#",B302)),INT(A302/100000)&lt;=7),G302*K!$G$5,0) + IF(AND(ISNUMBER(SEARCH("#",B302)),INT(A302/100000)&gt;=8),G302*K!$H$5,0),0)</f>
        <v>161760000</v>
      </c>
      <c r="K302" s="25">
        <f>ROUND(IF(OR(ISNUMBER(SEARCH("#",B302)),INT(A302/100000)=7,INT(A302/100000)=8),F302*K!$F$4+G302*K!$F$5,F302*K!$E$4+G302*K!$E$5),0)</f>
        <v>48320000</v>
      </c>
      <c r="L302" s="25">
        <f>ROUND(J302-K302*0.7,0)</f>
        <v>127936000</v>
      </c>
      <c r="M302" s="25">
        <f>ROUND(J302*0.3,0)</f>
        <v>48528000</v>
      </c>
    </row>
    <row r="303" spans="1:13" ht="77.25" x14ac:dyDescent="0.2">
      <c r="A303" s="32">
        <v>200470</v>
      </c>
      <c r="B303" s="27"/>
      <c r="C303" s="36" t="s">
        <v>402</v>
      </c>
      <c r="D303" s="35"/>
      <c r="E303" s="30">
        <v>180</v>
      </c>
      <c r="F303" s="30">
        <v>180</v>
      </c>
      <c r="G303" s="31"/>
      <c r="H303" s="31">
        <v>8</v>
      </c>
      <c r="J303" s="25">
        <f>ROUND( IF(OR(ISNUMBER(SEARCH("#",B303)),INT(A303/100000)=7,INT(A303/100000)=8),F303*K!$D$4,F303*K!$C$4) + IF(ISNUMBER(SEARCH("#",B303)),0,G303*K!$C$5) + IF(AND(ISNUMBER(SEARCH("#",B303)),INT(A303/100000)&lt;=7),G303*K!$G$5,0) + IF(AND(ISNUMBER(SEARCH("#",B303)),INT(A303/100000)&gt;=8),G303*K!$H$5,0),0)</f>
        <v>181980000</v>
      </c>
      <c r="K303" s="25">
        <f>ROUND(IF(OR(ISNUMBER(SEARCH("#",B303)),INT(A303/100000)=7,INT(A303/100000)=8),F303*K!$F$4+G303*K!$F$5,F303*K!$E$4+G303*K!$E$5),0)</f>
        <v>54360000</v>
      </c>
      <c r="L303" s="25">
        <f>ROUND(J303-K303*0.7,0)</f>
        <v>143928000</v>
      </c>
      <c r="M303" s="25">
        <f>ROUND(J303*0.3,0)</f>
        <v>54594000</v>
      </c>
    </row>
    <row r="304" spans="1:13" ht="77.25" x14ac:dyDescent="0.2">
      <c r="A304" s="32">
        <v>200475</v>
      </c>
      <c r="B304" s="27"/>
      <c r="C304" s="36" t="s">
        <v>403</v>
      </c>
      <c r="D304" s="35"/>
      <c r="E304" s="30">
        <v>200</v>
      </c>
      <c r="F304" s="30">
        <v>200</v>
      </c>
      <c r="G304" s="31"/>
      <c r="H304" s="31">
        <v>8</v>
      </c>
      <c r="J304" s="25">
        <f>ROUND( IF(OR(ISNUMBER(SEARCH("#",B304)),INT(A304/100000)=7,INT(A304/100000)=8),F304*K!$D$4,F304*K!$C$4) + IF(ISNUMBER(SEARCH("#",B304)),0,G304*K!$C$5) + IF(AND(ISNUMBER(SEARCH("#",B304)),INT(A304/100000)&lt;=7),G304*K!$G$5,0) + IF(AND(ISNUMBER(SEARCH("#",B304)),INT(A304/100000)&gt;=8),G304*K!$H$5,0),0)</f>
        <v>202200000</v>
      </c>
      <c r="K304" s="25">
        <f>ROUND(IF(OR(ISNUMBER(SEARCH("#",B304)),INT(A304/100000)=7,INT(A304/100000)=8),F304*K!$F$4+G304*K!$F$5,F304*K!$E$4+G304*K!$E$5),0)</f>
        <v>60400000</v>
      </c>
      <c r="L304" s="25">
        <f>ROUND(J304-K304*0.7,0)</f>
        <v>159920000</v>
      </c>
      <c r="M304" s="25">
        <f>ROUND(J304*0.3,0)</f>
        <v>60660000</v>
      </c>
    </row>
    <row r="305" spans="1:13" ht="33" x14ac:dyDescent="0.2">
      <c r="A305" s="32">
        <v>200480</v>
      </c>
      <c r="B305" s="27"/>
      <c r="C305" s="36" t="s">
        <v>404</v>
      </c>
      <c r="D305" s="35"/>
      <c r="E305" s="30">
        <v>100</v>
      </c>
      <c r="F305" s="30">
        <v>100</v>
      </c>
      <c r="G305" s="31"/>
      <c r="H305" s="31">
        <v>8</v>
      </c>
      <c r="J305" s="25">
        <f>ROUND( IF(OR(ISNUMBER(SEARCH("#",B305)),INT(A305/100000)=7,INT(A305/100000)=8),F305*K!$D$4,F305*K!$C$4) + IF(ISNUMBER(SEARCH("#",B305)),0,G305*K!$C$5) + IF(AND(ISNUMBER(SEARCH("#",B305)),INT(A305/100000)&lt;=7),G305*K!$G$5,0) + IF(AND(ISNUMBER(SEARCH("#",B305)),INT(A305/100000)&gt;=8),G305*K!$H$5,0),0)</f>
        <v>101100000</v>
      </c>
      <c r="K305" s="25">
        <f>ROUND(IF(OR(ISNUMBER(SEARCH("#",B305)),INT(A305/100000)=7,INT(A305/100000)=8),F305*K!$F$4+G305*K!$F$5,F305*K!$E$4+G305*K!$E$5),0)</f>
        <v>30200000</v>
      </c>
      <c r="L305" s="25">
        <f>ROUND(J305-K305*0.7,0)</f>
        <v>79960000</v>
      </c>
      <c r="M305" s="25">
        <f>ROUND(J305*0.3,0)</f>
        <v>30330000</v>
      </c>
    </row>
    <row r="306" spans="1:13" ht="32.25" x14ac:dyDescent="0.2">
      <c r="A306" s="32">
        <v>200485</v>
      </c>
      <c r="B306" s="27"/>
      <c r="C306" s="36" t="s">
        <v>405</v>
      </c>
      <c r="D306" s="35"/>
      <c r="E306" s="30">
        <v>110</v>
      </c>
      <c r="F306" s="30">
        <v>110</v>
      </c>
      <c r="G306" s="31"/>
      <c r="H306" s="31">
        <v>8</v>
      </c>
      <c r="J306" s="25">
        <f>ROUND( IF(OR(ISNUMBER(SEARCH("#",B306)),INT(A306/100000)=7,INT(A306/100000)=8),F306*K!$D$4,F306*K!$C$4) + IF(ISNUMBER(SEARCH("#",B306)),0,G306*K!$C$5) + IF(AND(ISNUMBER(SEARCH("#",B306)),INT(A306/100000)&lt;=7),G306*K!$G$5,0) + IF(AND(ISNUMBER(SEARCH("#",B306)),INT(A306/100000)&gt;=8),G306*K!$H$5,0),0)</f>
        <v>111210000</v>
      </c>
      <c r="K306" s="25">
        <f>ROUND(IF(OR(ISNUMBER(SEARCH("#",B306)),INT(A306/100000)=7,INT(A306/100000)=8),F306*K!$F$4+G306*K!$F$5,F306*K!$E$4+G306*K!$E$5),0)</f>
        <v>33220000</v>
      </c>
      <c r="L306" s="25">
        <f>ROUND(J306-K306*0.7,0)</f>
        <v>87956000</v>
      </c>
      <c r="M306" s="25">
        <f>ROUND(J306*0.3,0)</f>
        <v>33363000</v>
      </c>
    </row>
    <row r="307" spans="1:13" ht="33" x14ac:dyDescent="0.2">
      <c r="A307" s="32">
        <v>200490</v>
      </c>
      <c r="B307" s="27"/>
      <c r="C307" s="36" t="s">
        <v>406</v>
      </c>
      <c r="D307" s="35"/>
      <c r="E307" s="30">
        <v>130</v>
      </c>
      <c r="F307" s="30">
        <v>130</v>
      </c>
      <c r="G307" s="31"/>
      <c r="H307" s="31">
        <v>8</v>
      </c>
      <c r="J307" s="25">
        <f>ROUND( IF(OR(ISNUMBER(SEARCH("#",B307)),INT(A307/100000)=7,INT(A307/100000)=8),F307*K!$D$4,F307*K!$C$4) + IF(ISNUMBER(SEARCH("#",B307)),0,G307*K!$C$5) + IF(AND(ISNUMBER(SEARCH("#",B307)),INT(A307/100000)&lt;=7),G307*K!$G$5,0) + IF(AND(ISNUMBER(SEARCH("#",B307)),INT(A307/100000)&gt;=8),G307*K!$H$5,0),0)</f>
        <v>131430000</v>
      </c>
      <c r="K307" s="25">
        <f>ROUND(IF(OR(ISNUMBER(SEARCH("#",B307)),INT(A307/100000)=7,INT(A307/100000)=8),F307*K!$F$4+G307*K!$F$5,F307*K!$E$4+G307*K!$E$5),0)</f>
        <v>39260000</v>
      </c>
      <c r="L307" s="25">
        <f>ROUND(J307-K307*0.7,0)</f>
        <v>103948000</v>
      </c>
      <c r="M307" s="25">
        <f>ROUND(J307*0.3,0)</f>
        <v>39429000</v>
      </c>
    </row>
    <row r="308" spans="1:13" ht="29.25" x14ac:dyDescent="0.2">
      <c r="A308" s="32">
        <v>200495</v>
      </c>
      <c r="B308" s="27"/>
      <c r="C308" s="36" t="s">
        <v>407</v>
      </c>
      <c r="D308" s="35"/>
      <c r="E308" s="30">
        <v>100</v>
      </c>
      <c r="F308" s="30">
        <v>100</v>
      </c>
      <c r="G308" s="31"/>
      <c r="H308" s="31">
        <v>8</v>
      </c>
      <c r="J308" s="25">
        <f>ROUND( IF(OR(ISNUMBER(SEARCH("#",B308)),INT(A308/100000)=7,INT(A308/100000)=8),F308*K!$D$4,F308*K!$C$4) + IF(ISNUMBER(SEARCH("#",B308)),0,G308*K!$C$5) + IF(AND(ISNUMBER(SEARCH("#",B308)),INT(A308/100000)&lt;=7),G308*K!$G$5,0) + IF(AND(ISNUMBER(SEARCH("#",B308)),INT(A308/100000)&gt;=8),G308*K!$H$5,0),0)</f>
        <v>101100000</v>
      </c>
      <c r="K308" s="25">
        <f>ROUND(IF(OR(ISNUMBER(SEARCH("#",B308)),INT(A308/100000)=7,INT(A308/100000)=8),F308*K!$F$4+G308*K!$F$5,F308*K!$E$4+G308*K!$E$5),0)</f>
        <v>30200000</v>
      </c>
      <c r="L308" s="25">
        <f>ROUND(J308-K308*0.7,0)</f>
        <v>79960000</v>
      </c>
      <c r="M308" s="25">
        <f>ROUND(J308*0.3,0)</f>
        <v>30330000</v>
      </c>
    </row>
    <row r="309" spans="1:13" ht="29.25" x14ac:dyDescent="0.2">
      <c r="A309" s="32">
        <v>200500</v>
      </c>
      <c r="B309" s="27"/>
      <c r="C309" s="36" t="s">
        <v>408</v>
      </c>
      <c r="D309" s="35"/>
      <c r="E309" s="30">
        <v>125</v>
      </c>
      <c r="F309" s="30">
        <v>125</v>
      </c>
      <c r="G309" s="31"/>
      <c r="H309" s="31">
        <v>8</v>
      </c>
      <c r="J309" s="25">
        <f>ROUND( IF(OR(ISNUMBER(SEARCH("#",B309)),INT(A309/100000)=7,INT(A309/100000)=8),F309*K!$D$4,F309*K!$C$4) + IF(ISNUMBER(SEARCH("#",B309)),0,G309*K!$C$5) + IF(AND(ISNUMBER(SEARCH("#",B309)),INT(A309/100000)&lt;=7),G309*K!$G$5,0) + IF(AND(ISNUMBER(SEARCH("#",B309)),INT(A309/100000)&gt;=8),G309*K!$H$5,0),0)</f>
        <v>126375000</v>
      </c>
      <c r="K309" s="25">
        <f>ROUND(IF(OR(ISNUMBER(SEARCH("#",B309)),INT(A309/100000)=7,INT(A309/100000)=8),F309*K!$F$4+G309*K!$F$5,F309*K!$E$4+G309*K!$E$5),0)</f>
        <v>37750000</v>
      </c>
      <c r="L309" s="25">
        <f>ROUND(J309-K309*0.7,0)</f>
        <v>99950000</v>
      </c>
      <c r="M309" s="25">
        <f>ROUND(J309*0.3,0)</f>
        <v>37912500</v>
      </c>
    </row>
    <row r="310" spans="1:13" ht="33" x14ac:dyDescent="0.2">
      <c r="A310" s="26">
        <v>200505</v>
      </c>
      <c r="B310" s="27"/>
      <c r="C310" s="36" t="s">
        <v>409</v>
      </c>
      <c r="D310" s="35" t="s">
        <v>398</v>
      </c>
      <c r="E310" s="30">
        <v>42.8</v>
      </c>
      <c r="F310" s="30">
        <v>42.8</v>
      </c>
      <c r="G310" s="30"/>
      <c r="H310" s="30">
        <v>8</v>
      </c>
      <c r="J310" s="25">
        <f>ROUND( IF(OR(ISNUMBER(SEARCH("#",B310)),INT(A310/100000)=7,INT(A310/100000)=8),F310*K!$D$4,F310*K!$C$4) + IF(ISNUMBER(SEARCH("#",B310)),0,G310*K!$C$5) + IF(AND(ISNUMBER(SEARCH("#",B310)),INT(A310/100000)&lt;=7),G310*K!$G$5,0) + IF(AND(ISNUMBER(SEARCH("#",B310)),INT(A310/100000)&gt;=8),G310*K!$H$5,0),0)</f>
        <v>43270800</v>
      </c>
      <c r="K310" s="25">
        <f>ROUND(IF(OR(ISNUMBER(SEARCH("#",B310)),INT(A310/100000)=7,INT(A310/100000)=8),F310*K!$F$4+G310*K!$F$5,F310*K!$E$4+G310*K!$E$5),0)</f>
        <v>12925600</v>
      </c>
      <c r="L310" s="25">
        <f>ROUND(J310-K310*0.7,0)</f>
        <v>34222880</v>
      </c>
      <c r="M310" s="25">
        <f>ROUND(J310*0.3,0)</f>
        <v>12981240</v>
      </c>
    </row>
    <row r="311" spans="1:13" ht="33" x14ac:dyDescent="0.2">
      <c r="A311" s="26">
        <v>200510</v>
      </c>
      <c r="B311" s="27"/>
      <c r="C311" s="36" t="s">
        <v>410</v>
      </c>
      <c r="D311" s="35" t="s">
        <v>387</v>
      </c>
      <c r="E311" s="30">
        <v>40</v>
      </c>
      <c r="F311" s="30">
        <v>40</v>
      </c>
      <c r="G311" s="30"/>
      <c r="H311" s="30">
        <v>8</v>
      </c>
      <c r="J311" s="25">
        <f>ROUND( IF(OR(ISNUMBER(SEARCH("#",B311)),INT(A311/100000)=7,INT(A311/100000)=8),F311*K!$D$4,F311*K!$C$4) + IF(ISNUMBER(SEARCH("#",B311)),0,G311*K!$C$5) + IF(AND(ISNUMBER(SEARCH("#",B311)),INT(A311/100000)&lt;=7),G311*K!$G$5,0) + IF(AND(ISNUMBER(SEARCH("#",B311)),INT(A311/100000)&gt;=8),G311*K!$H$5,0),0)</f>
        <v>40440000</v>
      </c>
      <c r="K311" s="25">
        <f>ROUND(IF(OR(ISNUMBER(SEARCH("#",B311)),INT(A311/100000)=7,INT(A311/100000)=8),F311*K!$F$4+G311*K!$F$5,F311*K!$E$4+G311*K!$E$5),0)</f>
        <v>12080000</v>
      </c>
      <c r="L311" s="25">
        <f>ROUND(J311-K311*0.7,0)</f>
        <v>31984000</v>
      </c>
      <c r="M311" s="25">
        <f>ROUND(J311*0.3,0)</f>
        <v>12132000</v>
      </c>
    </row>
    <row r="312" spans="1:13" ht="33" x14ac:dyDescent="0.2">
      <c r="A312" s="26">
        <v>200515</v>
      </c>
      <c r="B312" s="27"/>
      <c r="C312" s="36" t="s">
        <v>411</v>
      </c>
      <c r="D312" s="35" t="s">
        <v>387</v>
      </c>
      <c r="E312" s="30">
        <v>29.6</v>
      </c>
      <c r="F312" s="30">
        <v>29.6</v>
      </c>
      <c r="G312" s="30"/>
      <c r="H312" s="30">
        <v>7</v>
      </c>
      <c r="J312" s="25">
        <f>ROUND( IF(OR(ISNUMBER(SEARCH("#",B312)),INT(A312/100000)=7,INT(A312/100000)=8),F312*K!$D$4,F312*K!$C$4) + IF(ISNUMBER(SEARCH("#",B312)),0,G312*K!$C$5) + IF(AND(ISNUMBER(SEARCH("#",B312)),INT(A312/100000)&lt;=7),G312*K!$G$5,0) + IF(AND(ISNUMBER(SEARCH("#",B312)),INT(A312/100000)&gt;=8),G312*K!$H$5,0),0)</f>
        <v>29925600</v>
      </c>
      <c r="K312" s="25">
        <f>ROUND(IF(OR(ISNUMBER(SEARCH("#",B312)),INT(A312/100000)=7,INT(A312/100000)=8),F312*K!$F$4+G312*K!$F$5,F312*K!$E$4+G312*K!$E$5),0)</f>
        <v>8939200</v>
      </c>
      <c r="L312" s="25">
        <f>ROUND(J312-K312*0.7,0)</f>
        <v>23668160</v>
      </c>
      <c r="M312" s="25">
        <f>ROUND(J312*0.3,0)</f>
        <v>8977680</v>
      </c>
    </row>
    <row r="313" spans="1:13" ht="31.5" x14ac:dyDescent="0.2">
      <c r="A313" s="26">
        <v>200520</v>
      </c>
      <c r="B313" s="27"/>
      <c r="C313" s="28" t="s">
        <v>412</v>
      </c>
      <c r="D313" s="29" t="s">
        <v>413</v>
      </c>
      <c r="E313" s="30">
        <v>25.6</v>
      </c>
      <c r="F313" s="30">
        <v>25.6</v>
      </c>
      <c r="G313" s="30"/>
      <c r="H313" s="30">
        <v>7</v>
      </c>
      <c r="J313" s="25">
        <f>ROUND( IF(OR(ISNUMBER(SEARCH("#",B313)),INT(A313/100000)=7,INT(A313/100000)=8),F313*K!$D$4,F313*K!$C$4) + IF(ISNUMBER(SEARCH("#",B313)),0,G313*K!$C$5) + IF(AND(ISNUMBER(SEARCH("#",B313)),INT(A313/100000)&lt;=7),G313*K!$G$5,0) + IF(AND(ISNUMBER(SEARCH("#",B313)),INT(A313/100000)&gt;=8),G313*K!$H$5,0),0)</f>
        <v>25881600</v>
      </c>
      <c r="K313" s="25">
        <f>ROUND(IF(OR(ISNUMBER(SEARCH("#",B313)),INT(A313/100000)=7,INT(A313/100000)=8),F313*K!$F$4+G313*K!$F$5,F313*K!$E$4+G313*K!$E$5),0)</f>
        <v>7731200</v>
      </c>
      <c r="L313" s="25">
        <f>ROUND(J313-K313*0.7,0)</f>
        <v>20469760</v>
      </c>
      <c r="M313" s="25">
        <f>ROUND(J313*0.3,0)</f>
        <v>7764480</v>
      </c>
    </row>
    <row r="314" spans="1:13" ht="33" x14ac:dyDescent="0.2">
      <c r="A314" s="26">
        <v>200525</v>
      </c>
      <c r="B314" s="27"/>
      <c r="C314" s="36" t="s">
        <v>414</v>
      </c>
      <c r="D314" s="35" t="s">
        <v>389</v>
      </c>
      <c r="E314" s="30">
        <v>33.6</v>
      </c>
      <c r="F314" s="30">
        <v>33.6</v>
      </c>
      <c r="G314" s="30"/>
      <c r="H314" s="30">
        <v>7</v>
      </c>
      <c r="J314" s="25">
        <f>ROUND( IF(OR(ISNUMBER(SEARCH("#",B314)),INT(A314/100000)=7,INT(A314/100000)=8),F314*K!$D$4,F314*K!$C$4) + IF(ISNUMBER(SEARCH("#",B314)),0,G314*K!$C$5) + IF(AND(ISNUMBER(SEARCH("#",B314)),INT(A314/100000)&lt;=7),G314*K!$G$5,0) + IF(AND(ISNUMBER(SEARCH("#",B314)),INT(A314/100000)&gt;=8),G314*K!$H$5,0),0)</f>
        <v>33969600</v>
      </c>
      <c r="K314" s="25">
        <f>ROUND(IF(OR(ISNUMBER(SEARCH("#",B314)),INT(A314/100000)=7,INT(A314/100000)=8),F314*K!$F$4+G314*K!$F$5,F314*K!$E$4+G314*K!$E$5),0)</f>
        <v>10147200</v>
      </c>
      <c r="L314" s="25">
        <f>ROUND(J314-K314*0.7,0)</f>
        <v>26866560</v>
      </c>
      <c r="M314" s="25">
        <f>ROUND(J314*0.3,0)</f>
        <v>10190880</v>
      </c>
    </row>
    <row r="315" spans="1:13" ht="33" x14ac:dyDescent="0.2">
      <c r="A315" s="26">
        <v>200530</v>
      </c>
      <c r="B315" s="27"/>
      <c r="C315" s="36" t="s">
        <v>415</v>
      </c>
      <c r="D315" s="35" t="s">
        <v>387</v>
      </c>
      <c r="E315" s="30">
        <v>24</v>
      </c>
      <c r="F315" s="30">
        <v>24</v>
      </c>
      <c r="G315" s="30"/>
      <c r="H315" s="30">
        <v>7</v>
      </c>
      <c r="J315" s="25">
        <f>ROUND( IF(OR(ISNUMBER(SEARCH("#",B315)),INT(A315/100000)=7,INT(A315/100000)=8),F315*K!$D$4,F315*K!$C$4) + IF(ISNUMBER(SEARCH("#",B315)),0,G315*K!$C$5) + IF(AND(ISNUMBER(SEARCH("#",B315)),INT(A315/100000)&lt;=7),G315*K!$G$5,0) + IF(AND(ISNUMBER(SEARCH("#",B315)),INT(A315/100000)&gt;=8),G315*K!$H$5,0),0)</f>
        <v>24264000</v>
      </c>
      <c r="K315" s="25">
        <f>ROUND(IF(OR(ISNUMBER(SEARCH("#",B315)),INT(A315/100000)=7,INT(A315/100000)=8),F315*K!$F$4+G315*K!$F$5,F315*K!$E$4+G315*K!$E$5),0)</f>
        <v>7248000</v>
      </c>
      <c r="L315" s="25">
        <f>ROUND(J315-K315*0.7,0)</f>
        <v>19190400</v>
      </c>
      <c r="M315" s="25">
        <f>ROUND(J315*0.3,0)</f>
        <v>7279200</v>
      </c>
    </row>
    <row r="316" spans="1:13" ht="31.5" x14ac:dyDescent="0.2">
      <c r="A316" s="26">
        <v>200535</v>
      </c>
      <c r="B316" s="27"/>
      <c r="C316" s="28" t="s">
        <v>416</v>
      </c>
      <c r="D316" s="29"/>
      <c r="E316" s="30">
        <v>40</v>
      </c>
      <c r="F316" s="30">
        <v>40</v>
      </c>
      <c r="G316" s="30"/>
      <c r="H316" s="30">
        <v>7</v>
      </c>
      <c r="J316" s="25">
        <f>ROUND( IF(OR(ISNUMBER(SEARCH("#",B316)),INT(A316/100000)=7,INT(A316/100000)=8),F316*K!$D$4,F316*K!$C$4) + IF(ISNUMBER(SEARCH("#",B316)),0,G316*K!$C$5) + IF(AND(ISNUMBER(SEARCH("#",B316)),INT(A316/100000)&lt;=7),G316*K!$G$5,0) + IF(AND(ISNUMBER(SEARCH("#",B316)),INT(A316/100000)&gt;=8),G316*K!$H$5,0),0)</f>
        <v>40440000</v>
      </c>
      <c r="K316" s="25">
        <f>ROUND(IF(OR(ISNUMBER(SEARCH("#",B316)),INT(A316/100000)=7,INT(A316/100000)=8),F316*K!$F$4+G316*K!$F$5,F316*K!$E$4+G316*K!$E$5),0)</f>
        <v>12080000</v>
      </c>
      <c r="L316" s="25">
        <f>ROUND(J316-K316*0.7,0)</f>
        <v>31984000</v>
      </c>
      <c r="M316" s="25">
        <f>ROUND(J316*0.3,0)</f>
        <v>12132000</v>
      </c>
    </row>
    <row r="317" spans="1:13" x14ac:dyDescent="0.2">
      <c r="A317" s="26">
        <v>200540</v>
      </c>
      <c r="B317" s="27"/>
      <c r="C317" s="28" t="s">
        <v>417</v>
      </c>
      <c r="D317" s="29"/>
      <c r="E317" s="30">
        <v>53.6</v>
      </c>
      <c r="F317" s="30">
        <v>53.6</v>
      </c>
      <c r="G317" s="30"/>
      <c r="H317" s="30">
        <v>7</v>
      </c>
      <c r="J317" s="25">
        <f>ROUND( IF(OR(ISNUMBER(SEARCH("#",B317)),INT(A317/100000)=7,INT(A317/100000)=8),F317*K!$D$4,F317*K!$C$4) + IF(ISNUMBER(SEARCH("#",B317)),0,G317*K!$C$5) + IF(AND(ISNUMBER(SEARCH("#",B317)),INT(A317/100000)&lt;=7),G317*K!$G$5,0) + IF(AND(ISNUMBER(SEARCH("#",B317)),INT(A317/100000)&gt;=8),G317*K!$H$5,0),0)</f>
        <v>54189600</v>
      </c>
      <c r="K317" s="25">
        <f>ROUND(IF(OR(ISNUMBER(SEARCH("#",B317)),INT(A317/100000)=7,INT(A317/100000)=8),F317*K!$F$4+G317*K!$F$5,F317*K!$E$4+G317*K!$E$5),0)</f>
        <v>16187200</v>
      </c>
      <c r="L317" s="25">
        <f>ROUND(J317-K317*0.7,0)</f>
        <v>42858560</v>
      </c>
      <c r="M317" s="25">
        <f>ROUND(J317*0.3,0)</f>
        <v>16256880</v>
      </c>
    </row>
    <row r="318" spans="1:13" ht="33" x14ac:dyDescent="0.2">
      <c r="A318" s="32">
        <v>200545</v>
      </c>
      <c r="B318" s="27"/>
      <c r="C318" s="36" t="s">
        <v>418</v>
      </c>
      <c r="D318" s="35"/>
      <c r="E318" s="30">
        <v>110</v>
      </c>
      <c r="F318" s="30">
        <v>110</v>
      </c>
      <c r="G318" s="31"/>
      <c r="H318" s="31">
        <v>7</v>
      </c>
      <c r="J318" s="25">
        <f>ROUND( IF(OR(ISNUMBER(SEARCH("#",B318)),INT(A318/100000)=7,INT(A318/100000)=8),F318*K!$D$4,F318*K!$C$4) + IF(ISNUMBER(SEARCH("#",B318)),0,G318*K!$C$5) + IF(AND(ISNUMBER(SEARCH("#",B318)),INT(A318/100000)&lt;=7),G318*K!$G$5,0) + IF(AND(ISNUMBER(SEARCH("#",B318)),INT(A318/100000)&gt;=8),G318*K!$H$5,0),0)</f>
        <v>111210000</v>
      </c>
      <c r="K318" s="25">
        <f>ROUND(IF(OR(ISNUMBER(SEARCH("#",B318)),INT(A318/100000)=7,INT(A318/100000)=8),F318*K!$F$4+G318*K!$F$5,F318*K!$E$4+G318*K!$E$5),0)</f>
        <v>33220000</v>
      </c>
      <c r="L318" s="25">
        <f>ROUND(J318-K318*0.7,0)</f>
        <v>87956000</v>
      </c>
      <c r="M318" s="25">
        <f>ROUND(J318*0.3,0)</f>
        <v>33363000</v>
      </c>
    </row>
    <row r="319" spans="1:13" ht="33" x14ac:dyDescent="0.2">
      <c r="A319" s="26">
        <v>200550</v>
      </c>
      <c r="B319" s="27"/>
      <c r="C319" s="36" t="s">
        <v>419</v>
      </c>
      <c r="D319" s="35" t="s">
        <v>389</v>
      </c>
      <c r="E319" s="30">
        <v>40</v>
      </c>
      <c r="F319" s="30">
        <v>40</v>
      </c>
      <c r="G319" s="30"/>
      <c r="H319" s="30">
        <v>7</v>
      </c>
      <c r="J319" s="25">
        <f>ROUND( IF(OR(ISNUMBER(SEARCH("#",B319)),INT(A319/100000)=7,INT(A319/100000)=8),F319*K!$D$4,F319*K!$C$4) + IF(ISNUMBER(SEARCH("#",B319)),0,G319*K!$C$5) + IF(AND(ISNUMBER(SEARCH("#",B319)),INT(A319/100000)&lt;=7),G319*K!$G$5,0) + IF(AND(ISNUMBER(SEARCH("#",B319)),INT(A319/100000)&gt;=8),G319*K!$H$5,0),0)</f>
        <v>40440000</v>
      </c>
      <c r="K319" s="25">
        <f>ROUND(IF(OR(ISNUMBER(SEARCH("#",B319)),INT(A319/100000)=7,INT(A319/100000)=8),F319*K!$F$4+G319*K!$F$5,F319*K!$E$4+G319*K!$E$5),0)</f>
        <v>12080000</v>
      </c>
      <c r="L319" s="25">
        <f>ROUND(J319-K319*0.7,0)</f>
        <v>31984000</v>
      </c>
      <c r="M319" s="25">
        <f>ROUND(J319*0.3,0)</f>
        <v>12132000</v>
      </c>
    </row>
    <row r="320" spans="1:13" ht="33" x14ac:dyDescent="0.2">
      <c r="A320" s="32">
        <v>200555</v>
      </c>
      <c r="B320" s="27"/>
      <c r="C320" s="36" t="s">
        <v>420</v>
      </c>
      <c r="D320" s="35" t="s">
        <v>378</v>
      </c>
      <c r="E320" s="30">
        <v>150</v>
      </c>
      <c r="F320" s="30">
        <v>150</v>
      </c>
      <c r="G320" s="31"/>
      <c r="H320" s="31">
        <v>7</v>
      </c>
      <c r="J320" s="25">
        <f>ROUND( IF(OR(ISNUMBER(SEARCH("#",B320)),INT(A320/100000)=7,INT(A320/100000)=8),F320*K!$D$4,F320*K!$C$4) + IF(ISNUMBER(SEARCH("#",B320)),0,G320*K!$C$5) + IF(AND(ISNUMBER(SEARCH("#",B320)),INT(A320/100000)&lt;=7),G320*K!$G$5,0) + IF(AND(ISNUMBER(SEARCH("#",B320)),INT(A320/100000)&gt;=8),G320*K!$H$5,0),0)</f>
        <v>151650000</v>
      </c>
      <c r="K320" s="25">
        <f>ROUND(IF(OR(ISNUMBER(SEARCH("#",B320)),INT(A320/100000)=7,INT(A320/100000)=8),F320*K!$F$4+G320*K!$F$5,F320*K!$E$4+G320*K!$E$5),0)</f>
        <v>45300000</v>
      </c>
      <c r="L320" s="25">
        <f>ROUND(J320-K320*0.7,0)</f>
        <v>119940000</v>
      </c>
      <c r="M320" s="25">
        <f>ROUND(J320*0.3,0)</f>
        <v>45495000</v>
      </c>
    </row>
    <row r="321" spans="1:13" ht="33" x14ac:dyDescent="0.2">
      <c r="A321" s="32">
        <v>200560</v>
      </c>
      <c r="B321" s="27"/>
      <c r="C321" s="36" t="s">
        <v>421</v>
      </c>
      <c r="D321" s="35" t="s">
        <v>389</v>
      </c>
      <c r="E321" s="30">
        <v>52</v>
      </c>
      <c r="F321" s="30">
        <v>52</v>
      </c>
      <c r="G321" s="31"/>
      <c r="H321" s="31">
        <v>7</v>
      </c>
      <c r="J321" s="25">
        <f>ROUND( IF(OR(ISNUMBER(SEARCH("#",B321)),INT(A321/100000)=7,INT(A321/100000)=8),F321*K!$D$4,F321*K!$C$4) + IF(ISNUMBER(SEARCH("#",B321)),0,G321*K!$C$5) + IF(AND(ISNUMBER(SEARCH("#",B321)),INT(A321/100000)&lt;=7),G321*K!$G$5,0) + IF(AND(ISNUMBER(SEARCH("#",B321)),INT(A321/100000)&gt;=8),G321*K!$H$5,0),0)</f>
        <v>52572000</v>
      </c>
      <c r="K321" s="25">
        <f>ROUND(IF(OR(ISNUMBER(SEARCH("#",B321)),INT(A321/100000)=7,INT(A321/100000)=8),F321*K!$F$4+G321*K!$F$5,F321*K!$E$4+G321*K!$E$5),0)</f>
        <v>15704000</v>
      </c>
      <c r="L321" s="25">
        <f>ROUND(J321-K321*0.7,0)</f>
        <v>41579200</v>
      </c>
      <c r="M321" s="25">
        <f>ROUND(J321*0.3,0)</f>
        <v>15771600</v>
      </c>
    </row>
    <row r="322" spans="1:13" ht="33" x14ac:dyDescent="0.2">
      <c r="A322" s="32">
        <v>200562</v>
      </c>
      <c r="B322" s="27"/>
      <c r="C322" s="36" t="s">
        <v>422</v>
      </c>
      <c r="D322" s="35" t="s">
        <v>389</v>
      </c>
      <c r="E322" s="30">
        <v>72</v>
      </c>
      <c r="F322" s="30">
        <v>72</v>
      </c>
      <c r="G322" s="31"/>
      <c r="H322" s="31">
        <v>7</v>
      </c>
      <c r="J322" s="25">
        <f>ROUND( IF(OR(ISNUMBER(SEARCH("#",B322)),INT(A322/100000)=7,INT(A322/100000)=8),F322*K!$D$4,F322*K!$C$4) + IF(ISNUMBER(SEARCH("#",B322)),0,G322*K!$C$5) + IF(AND(ISNUMBER(SEARCH("#",B322)),INT(A322/100000)&lt;=7),G322*K!$G$5,0) + IF(AND(ISNUMBER(SEARCH("#",B322)),INT(A322/100000)&gt;=8),G322*K!$H$5,0),0)</f>
        <v>72792000</v>
      </c>
      <c r="K322" s="25">
        <f>ROUND(IF(OR(ISNUMBER(SEARCH("#",B322)),INT(A322/100000)=7,INT(A322/100000)=8),F322*K!$F$4+G322*K!$F$5,F322*K!$E$4+G322*K!$E$5),0)</f>
        <v>21744000</v>
      </c>
      <c r="L322" s="25">
        <f>ROUND(J322-K322*0.7,0)</f>
        <v>57571200</v>
      </c>
      <c r="M322" s="25">
        <f>ROUND(J322*0.3,0)</f>
        <v>21837600</v>
      </c>
    </row>
    <row r="323" spans="1:13" x14ac:dyDescent="0.2">
      <c r="A323" s="32">
        <v>200564</v>
      </c>
      <c r="B323" s="27"/>
      <c r="C323" s="36" t="s">
        <v>423</v>
      </c>
      <c r="D323" s="35"/>
      <c r="E323" s="30">
        <v>75</v>
      </c>
      <c r="F323" s="30">
        <v>75</v>
      </c>
      <c r="G323" s="31"/>
      <c r="H323" s="31">
        <v>7</v>
      </c>
      <c r="J323" s="25">
        <f>ROUND( IF(OR(ISNUMBER(SEARCH("#",B323)),INT(A323/100000)=7,INT(A323/100000)=8),F323*K!$D$4,F323*K!$C$4) + IF(ISNUMBER(SEARCH("#",B323)),0,G323*K!$C$5) + IF(AND(ISNUMBER(SEARCH("#",B323)),INT(A323/100000)&lt;=7),G323*K!$G$5,0) + IF(AND(ISNUMBER(SEARCH("#",B323)),INT(A323/100000)&gt;=8),G323*K!$H$5,0),0)</f>
        <v>75825000</v>
      </c>
      <c r="K323" s="25">
        <f>ROUND(IF(OR(ISNUMBER(SEARCH("#",B323)),INT(A323/100000)=7,INT(A323/100000)=8),F323*K!$F$4+G323*K!$F$5,F323*K!$E$4+G323*K!$E$5),0)</f>
        <v>22650000</v>
      </c>
      <c r="L323" s="25">
        <f>ROUND(J323-K323*0.7,0)</f>
        <v>59970000</v>
      </c>
      <c r="M323" s="25">
        <f>ROUND(J323*0.3,0)</f>
        <v>22747500</v>
      </c>
    </row>
    <row r="324" spans="1:13" x14ac:dyDescent="0.2">
      <c r="A324" s="32">
        <v>200565</v>
      </c>
      <c r="B324" s="27"/>
      <c r="C324" s="36" t="s">
        <v>424</v>
      </c>
      <c r="D324" s="35"/>
      <c r="E324" s="30">
        <v>110</v>
      </c>
      <c r="F324" s="30">
        <v>110</v>
      </c>
      <c r="G324" s="31"/>
      <c r="H324" s="31">
        <v>7</v>
      </c>
      <c r="J324" s="25">
        <f>ROUND( IF(OR(ISNUMBER(SEARCH("#",B324)),INT(A324/100000)=7,INT(A324/100000)=8),F324*K!$D$4,F324*K!$C$4) + IF(ISNUMBER(SEARCH("#",B324)),0,G324*K!$C$5) + IF(AND(ISNUMBER(SEARCH("#",B324)),INT(A324/100000)&lt;=7),G324*K!$G$5,0) + IF(AND(ISNUMBER(SEARCH("#",B324)),INT(A324/100000)&gt;=8),G324*K!$H$5,0),0)</f>
        <v>111210000</v>
      </c>
      <c r="K324" s="25">
        <f>ROUND(IF(OR(ISNUMBER(SEARCH("#",B324)),INT(A324/100000)=7,INT(A324/100000)=8),F324*K!$F$4+G324*K!$F$5,F324*K!$E$4+G324*K!$E$5),0)</f>
        <v>33220000</v>
      </c>
      <c r="L324" s="25">
        <f>ROUND(J324-K324*0.7,0)</f>
        <v>87956000</v>
      </c>
      <c r="M324" s="25">
        <f>ROUND(J324*0.3,0)</f>
        <v>33363000</v>
      </c>
    </row>
    <row r="325" spans="1:13" ht="18.75" x14ac:dyDescent="0.2">
      <c r="A325" s="32">
        <v>200566</v>
      </c>
      <c r="B325" s="27"/>
      <c r="C325" s="36" t="s">
        <v>425</v>
      </c>
      <c r="D325" s="35"/>
      <c r="E325" s="30">
        <v>150</v>
      </c>
      <c r="F325" s="30">
        <v>150</v>
      </c>
      <c r="G325" s="31"/>
      <c r="H325" s="31">
        <v>7</v>
      </c>
      <c r="J325" s="25">
        <f>ROUND( IF(OR(ISNUMBER(SEARCH("#",B325)),INT(A325/100000)=7,INT(A325/100000)=8),F325*K!$D$4,F325*K!$C$4) + IF(ISNUMBER(SEARCH("#",B325)),0,G325*K!$C$5) + IF(AND(ISNUMBER(SEARCH("#",B325)),INT(A325/100000)&lt;=7),G325*K!$G$5,0) + IF(AND(ISNUMBER(SEARCH("#",B325)),INT(A325/100000)&gt;=8),G325*K!$H$5,0),0)</f>
        <v>151650000</v>
      </c>
      <c r="K325" s="25">
        <f>ROUND(IF(OR(ISNUMBER(SEARCH("#",B325)),INT(A325/100000)=7,INT(A325/100000)=8),F325*K!$F$4+G325*K!$F$5,F325*K!$E$4+G325*K!$E$5),0)</f>
        <v>45300000</v>
      </c>
      <c r="L325" s="25">
        <f>ROUND(J325-K325*0.7,0)</f>
        <v>119940000</v>
      </c>
      <c r="M325" s="25">
        <f>ROUND(J325*0.3,0)</f>
        <v>45495000</v>
      </c>
    </row>
    <row r="326" spans="1:13" x14ac:dyDescent="0.2">
      <c r="A326" s="32">
        <v>200567</v>
      </c>
      <c r="B326" s="27"/>
      <c r="C326" s="36" t="s">
        <v>426</v>
      </c>
      <c r="D326" s="35"/>
      <c r="E326" s="30">
        <v>40</v>
      </c>
      <c r="F326" s="30">
        <v>40</v>
      </c>
      <c r="G326" s="31"/>
      <c r="H326" s="31">
        <v>7</v>
      </c>
      <c r="J326" s="25">
        <f>ROUND( IF(OR(ISNUMBER(SEARCH("#",B326)),INT(A326/100000)=7,INT(A326/100000)=8),F326*K!$D$4,F326*K!$C$4) + IF(ISNUMBER(SEARCH("#",B326)),0,G326*K!$C$5) + IF(AND(ISNUMBER(SEARCH("#",B326)),INT(A326/100000)&lt;=7),G326*K!$G$5,0) + IF(AND(ISNUMBER(SEARCH("#",B326)),INT(A326/100000)&gt;=8),G326*K!$H$5,0),0)</f>
        <v>40440000</v>
      </c>
      <c r="K326" s="25">
        <f>ROUND(IF(OR(ISNUMBER(SEARCH("#",B326)),INT(A326/100000)=7,INT(A326/100000)=8),F326*K!$F$4+G326*K!$F$5,F326*K!$E$4+G326*K!$E$5),0)</f>
        <v>12080000</v>
      </c>
      <c r="L326" s="25">
        <f>ROUND(J326-K326*0.7,0)</f>
        <v>31984000</v>
      </c>
      <c r="M326" s="25">
        <f>ROUND(J326*0.3,0)</f>
        <v>12132000</v>
      </c>
    </row>
    <row r="327" spans="1:13" x14ac:dyDescent="0.2">
      <c r="A327" s="32">
        <v>200568</v>
      </c>
      <c r="B327" s="27"/>
      <c r="C327" s="36" t="s">
        <v>427</v>
      </c>
      <c r="D327" s="35"/>
      <c r="E327" s="30">
        <v>25</v>
      </c>
      <c r="F327" s="30">
        <v>25</v>
      </c>
      <c r="G327" s="31"/>
      <c r="H327" s="31">
        <v>5</v>
      </c>
      <c r="J327" s="25">
        <f>ROUND( IF(OR(ISNUMBER(SEARCH("#",B327)),INT(A327/100000)=7,INT(A327/100000)=8),F327*K!$D$4,F327*K!$C$4) + IF(ISNUMBER(SEARCH("#",B327)),0,G327*K!$C$5) + IF(AND(ISNUMBER(SEARCH("#",B327)),INT(A327/100000)&lt;=7),G327*K!$G$5,0) + IF(AND(ISNUMBER(SEARCH("#",B327)),INT(A327/100000)&gt;=8),G327*K!$H$5,0),0)</f>
        <v>25275000</v>
      </c>
      <c r="K327" s="25">
        <f>ROUND(IF(OR(ISNUMBER(SEARCH("#",B327)),INT(A327/100000)=7,INT(A327/100000)=8),F327*K!$F$4+G327*K!$F$5,F327*K!$E$4+G327*K!$E$5),0)</f>
        <v>7550000</v>
      </c>
      <c r="L327" s="25">
        <f>ROUND(J327-K327*0.7,0)</f>
        <v>19990000</v>
      </c>
      <c r="M327" s="25">
        <f>ROUND(J327*0.3,0)</f>
        <v>7582500</v>
      </c>
    </row>
    <row r="328" spans="1:13" ht="32.25" x14ac:dyDescent="0.2">
      <c r="A328" s="32">
        <v>200570</v>
      </c>
      <c r="B328" s="27" t="s">
        <v>155</v>
      </c>
      <c r="C328" s="36" t="s">
        <v>428</v>
      </c>
      <c r="D328" s="35"/>
      <c r="E328" s="30">
        <v>90</v>
      </c>
      <c r="F328" s="30">
        <v>90</v>
      </c>
      <c r="G328" s="31"/>
      <c r="H328" s="31">
        <v>7</v>
      </c>
      <c r="J328" s="25">
        <f>ROUND( IF(OR(ISNUMBER(SEARCH("#",B328)),INT(A328/100000)=7,INT(A328/100000)=8),F328*K!$D$4,F328*K!$C$4) + IF(ISNUMBER(SEARCH("#",B328)),0,G328*K!$C$5) + IF(AND(ISNUMBER(SEARCH("#",B328)),INT(A328/100000)&lt;=7),G328*K!$G$5,0) + IF(AND(ISNUMBER(SEARCH("#",B328)),INT(A328/100000)&gt;=8),G328*K!$H$5,0),0)</f>
        <v>90990000</v>
      </c>
      <c r="K328" s="25">
        <f>ROUND(IF(OR(ISNUMBER(SEARCH("#",B328)),INT(A328/100000)=7,INT(A328/100000)=8),F328*K!$F$4+G328*K!$F$5,F328*K!$E$4+G328*K!$E$5),0)</f>
        <v>27180000</v>
      </c>
      <c r="L328" s="25">
        <f>ROUND(J328-K328*0.7,0)</f>
        <v>71964000</v>
      </c>
      <c r="M328" s="25">
        <f>ROUND(J328*0.3,0)</f>
        <v>27297000</v>
      </c>
    </row>
    <row r="329" spans="1:13" ht="29.25" x14ac:dyDescent="0.2">
      <c r="A329" s="32">
        <v>200575</v>
      </c>
      <c r="B329" s="27"/>
      <c r="C329" s="36" t="s">
        <v>429</v>
      </c>
      <c r="D329" s="35"/>
      <c r="E329" s="30">
        <v>185</v>
      </c>
      <c r="F329" s="30">
        <v>185</v>
      </c>
      <c r="G329" s="31"/>
      <c r="H329" s="31">
        <v>14</v>
      </c>
      <c r="J329" s="25">
        <f>ROUND( IF(OR(ISNUMBER(SEARCH("#",B329)),INT(A329/100000)=7,INT(A329/100000)=8),F329*K!$D$4,F329*K!$C$4) + IF(ISNUMBER(SEARCH("#",B329)),0,G329*K!$C$5) + IF(AND(ISNUMBER(SEARCH("#",B329)),INT(A329/100000)&lt;=7),G329*K!$G$5,0) + IF(AND(ISNUMBER(SEARCH("#",B329)),INT(A329/100000)&gt;=8),G329*K!$H$5,0),0)</f>
        <v>187035000</v>
      </c>
      <c r="K329" s="25">
        <f>ROUND(IF(OR(ISNUMBER(SEARCH("#",B329)),INT(A329/100000)=7,INT(A329/100000)=8),F329*K!$F$4+G329*K!$F$5,F329*K!$E$4+G329*K!$E$5),0)</f>
        <v>55870000</v>
      </c>
      <c r="L329" s="25">
        <f>ROUND(J329-K329*0.7,0)</f>
        <v>147926000</v>
      </c>
      <c r="M329" s="25">
        <f>ROUND(J329*0.3,0)</f>
        <v>56110500</v>
      </c>
    </row>
    <row r="330" spans="1:13" ht="33" x14ac:dyDescent="0.2">
      <c r="A330" s="32">
        <v>200580</v>
      </c>
      <c r="B330" s="27"/>
      <c r="C330" s="36" t="s">
        <v>430</v>
      </c>
      <c r="D330" s="35" t="s">
        <v>431</v>
      </c>
      <c r="E330" s="30">
        <v>300</v>
      </c>
      <c r="F330" s="30">
        <v>300</v>
      </c>
      <c r="G330" s="31"/>
      <c r="H330" s="31">
        <v>14</v>
      </c>
      <c r="J330" s="25">
        <f>ROUND( IF(OR(ISNUMBER(SEARCH("#",B330)),INT(A330/100000)=7,INT(A330/100000)=8),F330*K!$D$4,F330*K!$C$4) + IF(ISNUMBER(SEARCH("#",B330)),0,G330*K!$C$5) + IF(AND(ISNUMBER(SEARCH("#",B330)),INT(A330/100000)&lt;=7),G330*K!$G$5,0) + IF(AND(ISNUMBER(SEARCH("#",B330)),INT(A330/100000)&gt;=8),G330*K!$H$5,0),0)</f>
        <v>303300000</v>
      </c>
      <c r="K330" s="25">
        <f>ROUND(IF(OR(ISNUMBER(SEARCH("#",B330)),INT(A330/100000)=7,INT(A330/100000)=8),F330*K!$F$4+G330*K!$F$5,F330*K!$E$4+G330*K!$E$5),0)</f>
        <v>90600000</v>
      </c>
      <c r="L330" s="25">
        <f>ROUND(J330-K330*0.7,0)</f>
        <v>239880000</v>
      </c>
      <c r="M330" s="25">
        <f>ROUND(J330*0.3,0)</f>
        <v>90990000</v>
      </c>
    </row>
    <row r="331" spans="1:13" ht="29.25" x14ac:dyDescent="0.2">
      <c r="A331" s="32">
        <v>200585</v>
      </c>
      <c r="B331" s="27"/>
      <c r="C331" s="36" t="s">
        <v>432</v>
      </c>
      <c r="D331" s="35"/>
      <c r="E331" s="30">
        <v>220</v>
      </c>
      <c r="F331" s="30">
        <v>220</v>
      </c>
      <c r="G331" s="31"/>
      <c r="H331" s="31">
        <v>14</v>
      </c>
      <c r="J331" s="25">
        <f>ROUND( IF(OR(ISNUMBER(SEARCH("#",B331)),INT(A331/100000)=7,INT(A331/100000)=8),F331*K!$D$4,F331*K!$C$4) + IF(ISNUMBER(SEARCH("#",B331)),0,G331*K!$C$5) + IF(AND(ISNUMBER(SEARCH("#",B331)),INT(A331/100000)&lt;=7),G331*K!$G$5,0) + IF(AND(ISNUMBER(SEARCH("#",B331)),INT(A331/100000)&gt;=8),G331*K!$H$5,0),0)</f>
        <v>222420000</v>
      </c>
      <c r="K331" s="25">
        <f>ROUND(IF(OR(ISNUMBER(SEARCH("#",B331)),INT(A331/100000)=7,INT(A331/100000)=8),F331*K!$F$4+G331*K!$F$5,F331*K!$E$4+G331*K!$E$5),0)</f>
        <v>66440000</v>
      </c>
      <c r="L331" s="25">
        <f>ROUND(J331-K331*0.7,0)</f>
        <v>175912000</v>
      </c>
      <c r="M331" s="25">
        <f>ROUND(J331*0.3,0)</f>
        <v>66726000</v>
      </c>
    </row>
    <row r="332" spans="1:13" ht="29.25" x14ac:dyDescent="0.2">
      <c r="A332" s="32">
        <v>200590</v>
      </c>
      <c r="B332" s="27"/>
      <c r="C332" s="36" t="s">
        <v>433</v>
      </c>
      <c r="D332" s="35"/>
      <c r="E332" s="30">
        <v>190</v>
      </c>
      <c r="F332" s="30">
        <v>190</v>
      </c>
      <c r="G332" s="31"/>
      <c r="H332" s="31">
        <v>7</v>
      </c>
      <c r="J332" s="25">
        <f>ROUND( IF(OR(ISNUMBER(SEARCH("#",B332)),INT(A332/100000)=7,INT(A332/100000)=8),F332*K!$D$4,F332*K!$C$4) + IF(ISNUMBER(SEARCH("#",B332)),0,G332*K!$C$5) + IF(AND(ISNUMBER(SEARCH("#",B332)),INT(A332/100000)&lt;=7),G332*K!$G$5,0) + IF(AND(ISNUMBER(SEARCH("#",B332)),INT(A332/100000)&gt;=8),G332*K!$H$5,0),0)</f>
        <v>192090000</v>
      </c>
      <c r="K332" s="25">
        <f>ROUND(IF(OR(ISNUMBER(SEARCH("#",B332)),INT(A332/100000)=7,INT(A332/100000)=8),F332*K!$F$4+G332*K!$F$5,F332*K!$E$4+G332*K!$E$5),0)</f>
        <v>57380000</v>
      </c>
      <c r="L332" s="25">
        <f>ROUND(J332-K332*0.7,0)</f>
        <v>151924000</v>
      </c>
      <c r="M332" s="25">
        <f>ROUND(J332*0.3,0)</f>
        <v>57627000</v>
      </c>
    </row>
    <row r="333" spans="1:13" ht="29.25" x14ac:dyDescent="0.2">
      <c r="A333" s="32">
        <v>200595</v>
      </c>
      <c r="B333" s="27"/>
      <c r="C333" s="36" t="s">
        <v>434</v>
      </c>
      <c r="D333" s="35"/>
      <c r="E333" s="30">
        <v>200</v>
      </c>
      <c r="F333" s="30">
        <v>200</v>
      </c>
      <c r="G333" s="31"/>
      <c r="H333" s="31">
        <v>14</v>
      </c>
      <c r="J333" s="25">
        <f>ROUND( IF(OR(ISNUMBER(SEARCH("#",B333)),INT(A333/100000)=7,INT(A333/100000)=8),F333*K!$D$4,F333*K!$C$4) + IF(ISNUMBER(SEARCH("#",B333)),0,G333*K!$C$5) + IF(AND(ISNUMBER(SEARCH("#",B333)),INT(A333/100000)&lt;=7),G333*K!$G$5,0) + IF(AND(ISNUMBER(SEARCH("#",B333)),INT(A333/100000)&gt;=8),G333*K!$H$5,0),0)</f>
        <v>202200000</v>
      </c>
      <c r="K333" s="25">
        <f>ROUND(IF(OR(ISNUMBER(SEARCH("#",B333)),INT(A333/100000)=7,INT(A333/100000)=8),F333*K!$F$4+G333*K!$F$5,F333*K!$E$4+G333*K!$E$5),0)</f>
        <v>60400000</v>
      </c>
      <c r="L333" s="25">
        <f>ROUND(J333-K333*0.7,0)</f>
        <v>159920000</v>
      </c>
      <c r="M333" s="25">
        <f>ROUND(J333*0.3,0)</f>
        <v>60660000</v>
      </c>
    </row>
    <row r="334" spans="1:13" ht="33" x14ac:dyDescent="0.2">
      <c r="A334" s="32">
        <v>200600</v>
      </c>
      <c r="B334" s="27" t="s">
        <v>155</v>
      </c>
      <c r="C334" s="36" t="s">
        <v>435</v>
      </c>
      <c r="D334" s="35" t="s">
        <v>436</v>
      </c>
      <c r="E334" s="30">
        <v>40</v>
      </c>
      <c r="F334" s="30">
        <v>40</v>
      </c>
      <c r="G334" s="31"/>
      <c r="H334" s="31">
        <v>7</v>
      </c>
      <c r="J334" s="25">
        <f>ROUND( IF(OR(ISNUMBER(SEARCH("#",B334)),INT(A334/100000)=7,INT(A334/100000)=8),F334*K!$D$4,F334*K!$C$4) + IF(ISNUMBER(SEARCH("#",B334)),0,G334*K!$C$5) + IF(AND(ISNUMBER(SEARCH("#",B334)),INT(A334/100000)&lt;=7),G334*K!$G$5,0) + IF(AND(ISNUMBER(SEARCH("#",B334)),INT(A334/100000)&gt;=8),G334*K!$H$5,0),0)</f>
        <v>40440000</v>
      </c>
      <c r="K334" s="25">
        <f>ROUND(IF(OR(ISNUMBER(SEARCH("#",B334)),INT(A334/100000)=7,INT(A334/100000)=8),F334*K!$F$4+G334*K!$F$5,F334*K!$E$4+G334*K!$E$5),0)</f>
        <v>12080000</v>
      </c>
      <c r="L334" s="25">
        <f>ROUND(J334-K334*0.7,0)</f>
        <v>31984000</v>
      </c>
      <c r="M334" s="25">
        <f>ROUND(J334*0.3,0)</f>
        <v>12132000</v>
      </c>
    </row>
    <row r="335" spans="1:13" ht="33" x14ac:dyDescent="0.2">
      <c r="A335" s="26">
        <v>200605</v>
      </c>
      <c r="B335" s="27"/>
      <c r="C335" s="36" t="s">
        <v>437</v>
      </c>
      <c r="D335" s="35" t="s">
        <v>387</v>
      </c>
      <c r="E335" s="30">
        <v>68</v>
      </c>
      <c r="F335" s="30">
        <v>68</v>
      </c>
      <c r="G335" s="30"/>
      <c r="H335" s="30">
        <v>7</v>
      </c>
      <c r="J335" s="25">
        <f>ROUND( IF(OR(ISNUMBER(SEARCH("#",B335)),INT(A335/100000)=7,INT(A335/100000)=8),F335*K!$D$4,F335*K!$C$4) + IF(ISNUMBER(SEARCH("#",B335)),0,G335*K!$C$5) + IF(AND(ISNUMBER(SEARCH("#",B335)),INT(A335/100000)&lt;=7),G335*K!$G$5,0) + IF(AND(ISNUMBER(SEARCH("#",B335)),INT(A335/100000)&gt;=8),G335*K!$H$5,0),0)</f>
        <v>68748000</v>
      </c>
      <c r="K335" s="25">
        <f>ROUND(IF(OR(ISNUMBER(SEARCH("#",B335)),INT(A335/100000)=7,INT(A335/100000)=8),F335*K!$F$4+G335*K!$F$5,F335*K!$E$4+G335*K!$E$5),0)</f>
        <v>20536000</v>
      </c>
      <c r="L335" s="25">
        <f>ROUND(J335-K335*0.7,0)</f>
        <v>54372800</v>
      </c>
      <c r="M335" s="25">
        <f>ROUND(J335*0.3,0)</f>
        <v>20624400</v>
      </c>
    </row>
    <row r="336" spans="1:13" ht="45" x14ac:dyDescent="0.2">
      <c r="A336" s="26">
        <v>200610</v>
      </c>
      <c r="B336" s="27"/>
      <c r="C336" s="28" t="s">
        <v>438</v>
      </c>
      <c r="D336" s="29" t="s">
        <v>439</v>
      </c>
      <c r="E336" s="30">
        <v>48</v>
      </c>
      <c r="F336" s="30">
        <v>48</v>
      </c>
      <c r="G336" s="30"/>
      <c r="H336" s="30">
        <v>7</v>
      </c>
      <c r="J336" s="25">
        <f>ROUND( IF(OR(ISNUMBER(SEARCH("#",B336)),INT(A336/100000)=7,INT(A336/100000)=8),F336*K!$D$4,F336*K!$C$4) + IF(ISNUMBER(SEARCH("#",B336)),0,G336*K!$C$5) + IF(AND(ISNUMBER(SEARCH("#",B336)),INT(A336/100000)&lt;=7),G336*K!$G$5,0) + IF(AND(ISNUMBER(SEARCH("#",B336)),INT(A336/100000)&gt;=8),G336*K!$H$5,0),0)</f>
        <v>48528000</v>
      </c>
      <c r="K336" s="25">
        <f>ROUND(IF(OR(ISNUMBER(SEARCH("#",B336)),INT(A336/100000)=7,INT(A336/100000)=8),F336*K!$F$4+G336*K!$F$5,F336*K!$E$4+G336*K!$E$5),0)</f>
        <v>14496000</v>
      </c>
      <c r="L336" s="25">
        <f>ROUND(J336-K336*0.7,0)</f>
        <v>38380800</v>
      </c>
      <c r="M336" s="25">
        <f>ROUND(J336*0.3,0)</f>
        <v>14558400</v>
      </c>
    </row>
    <row r="337" spans="1:13" ht="31.5" x14ac:dyDescent="0.2">
      <c r="A337" s="26">
        <v>200615</v>
      </c>
      <c r="B337" s="27"/>
      <c r="C337" s="28" t="s">
        <v>440</v>
      </c>
      <c r="D337" s="29" t="s">
        <v>29</v>
      </c>
      <c r="E337" s="30">
        <v>26</v>
      </c>
      <c r="F337" s="30">
        <v>26</v>
      </c>
      <c r="G337" s="30"/>
      <c r="H337" s="30">
        <v>7</v>
      </c>
      <c r="J337" s="25">
        <f>ROUND( IF(OR(ISNUMBER(SEARCH("#",B337)),INT(A337/100000)=7,INT(A337/100000)=8),F337*K!$D$4,F337*K!$C$4) + IF(ISNUMBER(SEARCH("#",B337)),0,G337*K!$C$5) + IF(AND(ISNUMBER(SEARCH("#",B337)),INT(A337/100000)&lt;=7),G337*K!$G$5,0) + IF(AND(ISNUMBER(SEARCH("#",B337)),INT(A337/100000)&gt;=8),G337*K!$H$5,0),0)</f>
        <v>26286000</v>
      </c>
      <c r="K337" s="25">
        <f>ROUND(IF(OR(ISNUMBER(SEARCH("#",B337)),INT(A337/100000)=7,INT(A337/100000)=8),F337*K!$F$4+G337*K!$F$5,F337*K!$E$4+G337*K!$E$5),0)</f>
        <v>7852000</v>
      </c>
      <c r="L337" s="25">
        <f>ROUND(J337-K337*0.7,0)</f>
        <v>20789600</v>
      </c>
      <c r="M337" s="25">
        <f>ROUND(J337*0.3,0)</f>
        <v>7885800</v>
      </c>
    </row>
    <row r="338" spans="1:13" ht="31.5" x14ac:dyDescent="0.2">
      <c r="A338" s="26">
        <v>200620</v>
      </c>
      <c r="B338" s="27" t="s">
        <v>155</v>
      </c>
      <c r="C338" s="28" t="s">
        <v>441</v>
      </c>
      <c r="D338" s="29"/>
      <c r="E338" s="30">
        <v>14.4</v>
      </c>
      <c r="F338" s="30">
        <v>14.4</v>
      </c>
      <c r="G338" s="30"/>
      <c r="H338" s="30">
        <v>6</v>
      </c>
      <c r="J338" s="25">
        <f>ROUND( IF(OR(ISNUMBER(SEARCH("#",B338)),INT(A338/100000)=7,INT(A338/100000)=8),F338*K!$D$4,F338*K!$C$4) + IF(ISNUMBER(SEARCH("#",B338)),0,G338*K!$C$5) + IF(AND(ISNUMBER(SEARCH("#",B338)),INT(A338/100000)&lt;=7),G338*K!$G$5,0) + IF(AND(ISNUMBER(SEARCH("#",B338)),INT(A338/100000)&gt;=8),G338*K!$H$5,0),0)</f>
        <v>14558400</v>
      </c>
      <c r="K338" s="25">
        <f>ROUND(IF(OR(ISNUMBER(SEARCH("#",B338)),INT(A338/100000)=7,INT(A338/100000)=8),F338*K!$F$4+G338*K!$F$5,F338*K!$E$4+G338*K!$E$5),0)</f>
        <v>4348800</v>
      </c>
      <c r="L338" s="25">
        <f>ROUND(J338-K338*0.7,0)</f>
        <v>11514240</v>
      </c>
      <c r="M338" s="25">
        <f>ROUND(J338*0.3,0)</f>
        <v>4367520</v>
      </c>
    </row>
    <row r="339" spans="1:13" ht="31.5" x14ac:dyDescent="0.2">
      <c r="A339" s="26">
        <v>200625</v>
      </c>
      <c r="B339" s="27" t="s">
        <v>155</v>
      </c>
      <c r="C339" s="28" t="s">
        <v>442</v>
      </c>
      <c r="D339" s="29"/>
      <c r="E339" s="30">
        <v>25.6</v>
      </c>
      <c r="F339" s="30">
        <v>25.6</v>
      </c>
      <c r="G339" s="30"/>
      <c r="H339" s="30">
        <v>7</v>
      </c>
      <c r="J339" s="25">
        <f>ROUND( IF(OR(ISNUMBER(SEARCH("#",B339)),INT(A339/100000)=7,INT(A339/100000)=8),F339*K!$D$4,F339*K!$C$4) + IF(ISNUMBER(SEARCH("#",B339)),0,G339*K!$C$5) + IF(AND(ISNUMBER(SEARCH("#",B339)),INT(A339/100000)&lt;=7),G339*K!$G$5,0) + IF(AND(ISNUMBER(SEARCH("#",B339)),INT(A339/100000)&gt;=8),G339*K!$H$5,0),0)</f>
        <v>25881600</v>
      </c>
      <c r="K339" s="25">
        <f>ROUND(IF(OR(ISNUMBER(SEARCH("#",B339)),INT(A339/100000)=7,INT(A339/100000)=8),F339*K!$F$4+G339*K!$F$5,F339*K!$E$4+G339*K!$E$5),0)</f>
        <v>7731200</v>
      </c>
      <c r="L339" s="25">
        <f>ROUND(J339-K339*0.7,0)</f>
        <v>20469760</v>
      </c>
      <c r="M339" s="25">
        <f>ROUND(J339*0.3,0)</f>
        <v>7764480</v>
      </c>
    </row>
    <row r="340" spans="1:13" x14ac:dyDescent="0.2">
      <c r="A340" s="32">
        <v>200635</v>
      </c>
      <c r="B340" s="27"/>
      <c r="C340" s="36" t="s">
        <v>443</v>
      </c>
      <c r="D340" s="35"/>
      <c r="E340" s="30">
        <v>10</v>
      </c>
      <c r="F340" s="30">
        <v>10</v>
      </c>
      <c r="G340" s="31"/>
      <c r="H340" s="30">
        <v>0</v>
      </c>
      <c r="J340" s="25">
        <f>ROUND( IF(OR(ISNUMBER(SEARCH("#",B340)),INT(A340/100000)=7,INT(A340/100000)=8),F340*K!$D$4,F340*K!$C$4) + IF(ISNUMBER(SEARCH("#",B340)),0,G340*K!$C$5) + IF(AND(ISNUMBER(SEARCH("#",B340)),INT(A340/100000)&lt;=7),G340*K!$G$5,0) + IF(AND(ISNUMBER(SEARCH("#",B340)),INT(A340/100000)&gt;=8),G340*K!$H$5,0),0)</f>
        <v>10110000</v>
      </c>
      <c r="K340" s="25">
        <f>ROUND(IF(OR(ISNUMBER(SEARCH("#",B340)),INT(A340/100000)=7,INT(A340/100000)=8),F340*K!$F$4+G340*K!$F$5,F340*K!$E$4+G340*K!$E$5),0)</f>
        <v>3020000</v>
      </c>
      <c r="L340" s="25">
        <f>ROUND(J340-K340*0.7,0)</f>
        <v>7996000</v>
      </c>
      <c r="M340" s="25">
        <f>ROUND(J340*0.3,0)</f>
        <v>3033000</v>
      </c>
    </row>
    <row r="341" spans="1:13" ht="33" x14ac:dyDescent="0.2">
      <c r="A341" s="32">
        <v>200645</v>
      </c>
      <c r="B341" s="27"/>
      <c r="C341" s="36" t="s">
        <v>444</v>
      </c>
      <c r="D341" s="35" t="s">
        <v>445</v>
      </c>
      <c r="E341" s="30">
        <v>25</v>
      </c>
      <c r="F341" s="30">
        <v>25</v>
      </c>
      <c r="G341" s="31"/>
      <c r="H341" s="31">
        <v>5</v>
      </c>
      <c r="J341" s="25">
        <f>ROUND( IF(OR(ISNUMBER(SEARCH("#",B341)),INT(A341/100000)=7,INT(A341/100000)=8),F341*K!$D$4,F341*K!$C$4) + IF(ISNUMBER(SEARCH("#",B341)),0,G341*K!$C$5) + IF(AND(ISNUMBER(SEARCH("#",B341)),INT(A341/100000)&lt;=7),G341*K!$G$5,0) + IF(AND(ISNUMBER(SEARCH("#",B341)),INT(A341/100000)&gt;=8),G341*K!$H$5,0),0)</f>
        <v>25275000</v>
      </c>
      <c r="K341" s="25">
        <f>ROUND(IF(OR(ISNUMBER(SEARCH("#",B341)),INT(A341/100000)=7,INT(A341/100000)=8),F341*K!$F$4+G341*K!$F$5,F341*K!$E$4+G341*K!$E$5),0)</f>
        <v>7550000</v>
      </c>
      <c r="L341" s="25">
        <f>ROUND(J341-K341*0.7,0)</f>
        <v>19990000</v>
      </c>
      <c r="M341" s="25">
        <f>ROUND(J341*0.3,0)</f>
        <v>7582500</v>
      </c>
    </row>
    <row r="342" spans="1:13" x14ac:dyDescent="0.2">
      <c r="A342" s="32">
        <v>200650</v>
      </c>
      <c r="B342" s="27"/>
      <c r="C342" s="36" t="s">
        <v>446</v>
      </c>
      <c r="D342" s="35"/>
      <c r="E342" s="30">
        <v>12</v>
      </c>
      <c r="F342" s="30">
        <v>12</v>
      </c>
      <c r="G342" s="31"/>
      <c r="H342" s="30">
        <v>0</v>
      </c>
      <c r="J342" s="25">
        <f>ROUND( IF(OR(ISNUMBER(SEARCH("#",B342)),INT(A342/100000)=7,INT(A342/100000)=8),F342*K!$D$4,F342*K!$C$4) + IF(ISNUMBER(SEARCH("#",B342)),0,G342*K!$C$5) + IF(AND(ISNUMBER(SEARCH("#",B342)),INT(A342/100000)&lt;=7),G342*K!$G$5,0) + IF(AND(ISNUMBER(SEARCH("#",B342)),INT(A342/100000)&gt;=8),G342*K!$H$5,0),0)</f>
        <v>12132000</v>
      </c>
      <c r="K342" s="25">
        <f>ROUND(IF(OR(ISNUMBER(SEARCH("#",B342)),INT(A342/100000)=7,INT(A342/100000)=8),F342*K!$F$4+G342*K!$F$5,F342*K!$E$4+G342*K!$E$5),0)</f>
        <v>3624000</v>
      </c>
      <c r="L342" s="25">
        <f>ROUND(J342-K342*0.7,0)</f>
        <v>9595200</v>
      </c>
      <c r="M342" s="25">
        <f>ROUND(J342*0.3,0)</f>
        <v>3639600</v>
      </c>
    </row>
    <row r="343" spans="1:13" x14ac:dyDescent="0.2">
      <c r="A343" s="32">
        <v>200655</v>
      </c>
      <c r="B343" s="27"/>
      <c r="C343" s="36" t="s">
        <v>447</v>
      </c>
      <c r="D343" s="35"/>
      <c r="E343" s="30">
        <v>16</v>
      </c>
      <c r="F343" s="30">
        <v>16</v>
      </c>
      <c r="G343" s="31"/>
      <c r="H343" s="31">
        <v>5</v>
      </c>
      <c r="J343" s="25">
        <f>ROUND( IF(OR(ISNUMBER(SEARCH("#",B343)),INT(A343/100000)=7,INT(A343/100000)=8),F343*K!$D$4,F343*K!$C$4) + IF(ISNUMBER(SEARCH("#",B343)),0,G343*K!$C$5) + IF(AND(ISNUMBER(SEARCH("#",B343)),INT(A343/100000)&lt;=7),G343*K!$G$5,0) + IF(AND(ISNUMBER(SEARCH("#",B343)),INT(A343/100000)&gt;=8),G343*K!$H$5,0),0)</f>
        <v>16176000</v>
      </c>
      <c r="K343" s="25">
        <f>ROUND(IF(OR(ISNUMBER(SEARCH("#",B343)),INT(A343/100000)=7,INT(A343/100000)=8),F343*K!$F$4+G343*K!$F$5,F343*K!$E$4+G343*K!$E$5),0)</f>
        <v>4832000</v>
      </c>
      <c r="L343" s="25">
        <f>ROUND(J343-K343*0.7,0)</f>
        <v>12793600</v>
      </c>
      <c r="M343" s="25">
        <f>ROUND(J343*0.3,0)</f>
        <v>4852800</v>
      </c>
    </row>
    <row r="344" spans="1:13" x14ac:dyDescent="0.2">
      <c r="A344" s="26">
        <v>200660</v>
      </c>
      <c r="B344" s="27"/>
      <c r="C344" s="28" t="s">
        <v>448</v>
      </c>
      <c r="D344" s="29"/>
      <c r="E344" s="30">
        <v>23.2</v>
      </c>
      <c r="F344" s="30">
        <v>23.2</v>
      </c>
      <c r="G344" s="30"/>
      <c r="H344" s="30">
        <v>6</v>
      </c>
      <c r="J344" s="25">
        <f>ROUND( IF(OR(ISNUMBER(SEARCH("#",B344)),INT(A344/100000)=7,INT(A344/100000)=8),F344*K!$D$4,F344*K!$C$4) + IF(ISNUMBER(SEARCH("#",B344)),0,G344*K!$C$5) + IF(AND(ISNUMBER(SEARCH("#",B344)),INT(A344/100000)&lt;=7),G344*K!$G$5,0) + IF(AND(ISNUMBER(SEARCH("#",B344)),INT(A344/100000)&gt;=8),G344*K!$H$5,0),0)</f>
        <v>23455200</v>
      </c>
      <c r="K344" s="25">
        <f>ROUND(IF(OR(ISNUMBER(SEARCH("#",B344)),INT(A344/100000)=7,INT(A344/100000)=8),F344*K!$F$4+G344*K!$F$5,F344*K!$E$4+G344*K!$E$5),0)</f>
        <v>7006400</v>
      </c>
      <c r="L344" s="25">
        <f>ROUND(J344-K344*0.7,0)</f>
        <v>18550720</v>
      </c>
      <c r="M344" s="25">
        <f>ROUND(J344*0.3,0)</f>
        <v>7036560</v>
      </c>
    </row>
    <row r="345" spans="1:13" ht="45.75" x14ac:dyDescent="0.2">
      <c r="A345" s="32">
        <v>200665</v>
      </c>
      <c r="B345" s="27"/>
      <c r="C345" s="36" t="s">
        <v>449</v>
      </c>
      <c r="D345" s="35"/>
      <c r="E345" s="30">
        <v>50</v>
      </c>
      <c r="F345" s="30">
        <v>50</v>
      </c>
      <c r="G345" s="31"/>
      <c r="H345" s="31">
        <v>6</v>
      </c>
      <c r="J345" s="25">
        <f>ROUND( IF(OR(ISNUMBER(SEARCH("#",B345)),INT(A345/100000)=7,INT(A345/100000)=8),F345*K!$D$4,F345*K!$C$4) + IF(ISNUMBER(SEARCH("#",B345)),0,G345*K!$C$5) + IF(AND(ISNUMBER(SEARCH("#",B345)),INT(A345/100000)&lt;=7),G345*K!$G$5,0) + IF(AND(ISNUMBER(SEARCH("#",B345)),INT(A345/100000)&gt;=8),G345*K!$H$5,0),0)</f>
        <v>50550000</v>
      </c>
      <c r="K345" s="25">
        <f>ROUND(IF(OR(ISNUMBER(SEARCH("#",B345)),INT(A345/100000)=7,INT(A345/100000)=8),F345*K!$F$4+G345*K!$F$5,F345*K!$E$4+G345*K!$E$5),0)</f>
        <v>15100000</v>
      </c>
      <c r="L345" s="25">
        <f>ROUND(J345-K345*0.7,0)</f>
        <v>39980000</v>
      </c>
      <c r="M345" s="25">
        <f>ROUND(J345*0.3,0)</f>
        <v>15165000</v>
      </c>
    </row>
    <row r="346" spans="1:13" x14ac:dyDescent="0.2">
      <c r="A346" s="26">
        <v>200670</v>
      </c>
      <c r="B346" s="27"/>
      <c r="C346" s="28" t="s">
        <v>450</v>
      </c>
      <c r="D346" s="29"/>
      <c r="E346" s="30">
        <v>41.8</v>
      </c>
      <c r="F346" s="30">
        <v>41.8</v>
      </c>
      <c r="G346" s="30"/>
      <c r="H346" s="30">
        <v>6</v>
      </c>
      <c r="J346" s="25">
        <f>ROUND( IF(OR(ISNUMBER(SEARCH("#",B346)),INT(A346/100000)=7,INT(A346/100000)=8),F346*K!$D$4,F346*K!$C$4) + IF(ISNUMBER(SEARCH("#",B346)),0,G346*K!$C$5) + IF(AND(ISNUMBER(SEARCH("#",B346)),INT(A346/100000)&lt;=7),G346*K!$G$5,0) + IF(AND(ISNUMBER(SEARCH("#",B346)),INT(A346/100000)&gt;=8),G346*K!$H$5,0),0)</f>
        <v>42259800</v>
      </c>
      <c r="K346" s="25">
        <f>ROUND(IF(OR(ISNUMBER(SEARCH("#",B346)),INT(A346/100000)=7,INT(A346/100000)=8),F346*K!$F$4+G346*K!$F$5,F346*K!$E$4+G346*K!$E$5),0)</f>
        <v>12623600</v>
      </c>
      <c r="L346" s="25">
        <f>ROUND(J346-K346*0.7,0)</f>
        <v>33423280</v>
      </c>
      <c r="M346" s="25">
        <f>ROUND(J346*0.3,0)</f>
        <v>12677940</v>
      </c>
    </row>
    <row r="347" spans="1:13" ht="45" x14ac:dyDescent="0.2">
      <c r="A347" s="26">
        <v>200675</v>
      </c>
      <c r="B347" s="27"/>
      <c r="C347" s="28" t="s">
        <v>451</v>
      </c>
      <c r="D347" s="29"/>
      <c r="E347" s="30">
        <v>60.8</v>
      </c>
      <c r="F347" s="30">
        <v>60.8</v>
      </c>
      <c r="G347" s="30"/>
      <c r="H347" s="30">
        <v>6</v>
      </c>
      <c r="J347" s="25">
        <f>ROUND( IF(OR(ISNUMBER(SEARCH("#",B347)),INT(A347/100000)=7,INT(A347/100000)=8),F347*K!$D$4,F347*K!$C$4) + IF(ISNUMBER(SEARCH("#",B347)),0,G347*K!$C$5) + IF(AND(ISNUMBER(SEARCH("#",B347)),INT(A347/100000)&lt;=7),G347*K!$G$5,0) + IF(AND(ISNUMBER(SEARCH("#",B347)),INT(A347/100000)&gt;=8),G347*K!$H$5,0),0)</f>
        <v>61468800</v>
      </c>
      <c r="K347" s="25">
        <f>ROUND(IF(OR(ISNUMBER(SEARCH("#",B347)),INT(A347/100000)=7,INT(A347/100000)=8),F347*K!$F$4+G347*K!$F$5,F347*K!$E$4+G347*K!$E$5),0)</f>
        <v>18361600</v>
      </c>
      <c r="L347" s="25">
        <f>ROUND(J347-K347*0.7,0)</f>
        <v>48615680</v>
      </c>
      <c r="M347" s="25">
        <f>ROUND(J347*0.3,0)</f>
        <v>18440640</v>
      </c>
    </row>
    <row r="348" spans="1:13" ht="15.75" customHeight="1" x14ac:dyDescent="0.2">
      <c r="A348" s="26">
        <v>200680</v>
      </c>
      <c r="B348" s="27"/>
      <c r="C348" s="36" t="s">
        <v>452</v>
      </c>
      <c r="D348" s="35"/>
      <c r="E348" s="30">
        <v>34.4</v>
      </c>
      <c r="F348" s="30">
        <v>34.4</v>
      </c>
      <c r="G348" s="30"/>
      <c r="H348" s="30">
        <v>5</v>
      </c>
      <c r="J348" s="25">
        <f>ROUND( IF(OR(ISNUMBER(SEARCH("#",B348)),INT(A348/100000)=7,INT(A348/100000)=8),F348*K!$D$4,F348*K!$C$4) + IF(ISNUMBER(SEARCH("#",B348)),0,G348*K!$C$5) + IF(AND(ISNUMBER(SEARCH("#",B348)),INT(A348/100000)&lt;=7),G348*K!$G$5,0) + IF(AND(ISNUMBER(SEARCH("#",B348)),INT(A348/100000)&gt;=8),G348*K!$H$5,0),0)</f>
        <v>34778400</v>
      </c>
      <c r="K348" s="25">
        <f>ROUND(IF(OR(ISNUMBER(SEARCH("#",B348)),INT(A348/100000)=7,INT(A348/100000)=8),F348*K!$F$4+G348*K!$F$5,F348*K!$E$4+G348*K!$E$5),0)</f>
        <v>10388800</v>
      </c>
      <c r="L348" s="25">
        <f>ROUND(J348-K348*0.7,0)</f>
        <v>27506240</v>
      </c>
      <c r="M348" s="25">
        <f>ROUND(J348*0.3,0)</f>
        <v>10433520</v>
      </c>
    </row>
    <row r="349" spans="1:13" ht="31.5" x14ac:dyDescent="0.2">
      <c r="A349" s="26">
        <v>200685</v>
      </c>
      <c r="B349" s="27"/>
      <c r="C349" s="28" t="s">
        <v>453</v>
      </c>
      <c r="D349" s="29"/>
      <c r="E349" s="30">
        <v>38.799999999999997</v>
      </c>
      <c r="F349" s="30">
        <v>38.799999999999997</v>
      </c>
      <c r="G349" s="30"/>
      <c r="H349" s="30">
        <v>6</v>
      </c>
      <c r="J349" s="25">
        <f>ROUND( IF(OR(ISNUMBER(SEARCH("#",B349)),INT(A349/100000)=7,INT(A349/100000)=8),F349*K!$D$4,F349*K!$C$4) + IF(ISNUMBER(SEARCH("#",B349)),0,G349*K!$C$5) + IF(AND(ISNUMBER(SEARCH("#",B349)),INT(A349/100000)&lt;=7),G349*K!$G$5,0) + IF(AND(ISNUMBER(SEARCH("#",B349)),INT(A349/100000)&gt;=8),G349*K!$H$5,0),0)</f>
        <v>39226800</v>
      </c>
      <c r="K349" s="25">
        <f>ROUND(IF(OR(ISNUMBER(SEARCH("#",B349)),INT(A349/100000)=7,INT(A349/100000)=8),F349*K!$F$4+G349*K!$F$5,F349*K!$E$4+G349*K!$E$5),0)</f>
        <v>11717600</v>
      </c>
      <c r="L349" s="25">
        <f>ROUND(J349-K349*0.7,0)</f>
        <v>31024480</v>
      </c>
      <c r="M349" s="25">
        <f>ROUND(J349*0.3,0)</f>
        <v>11768040</v>
      </c>
    </row>
    <row r="350" spans="1:13" ht="15.75" customHeight="1" x14ac:dyDescent="0.2">
      <c r="A350" s="26">
        <v>200690</v>
      </c>
      <c r="B350" s="27"/>
      <c r="C350" s="36" t="s">
        <v>454</v>
      </c>
      <c r="D350" s="35"/>
      <c r="E350" s="30">
        <v>47.9</v>
      </c>
      <c r="F350" s="30" t="s">
        <v>455</v>
      </c>
      <c r="G350" s="30"/>
      <c r="H350" s="30">
        <v>6</v>
      </c>
      <c r="J350" s="25">
        <f>ROUND( IF(OR(ISNUMBER(SEARCH("#",B350)),INT(A350/100000)=7,INT(A350/100000)=8),F350*K!$D$4,F350*K!$C$4) + IF(ISNUMBER(SEARCH("#",B350)),0,G350*K!$C$5) + IF(AND(ISNUMBER(SEARCH("#",B350)),INT(A350/100000)&lt;=7),G350*K!$G$5,0) + IF(AND(ISNUMBER(SEARCH("#",B350)),INT(A350/100000)&gt;=8),G350*K!$H$5,0),0)</f>
        <v>48426900</v>
      </c>
      <c r="K350" s="25">
        <f>ROUND(IF(OR(ISNUMBER(SEARCH("#",B350)),INT(A350/100000)=7,INT(A350/100000)=8),F350*K!$F$4+G350*K!$F$5,F350*K!$E$4+G350*K!$E$5),0)</f>
        <v>14465800</v>
      </c>
      <c r="L350" s="25">
        <f>ROUND(J350-K350*0.7,0)</f>
        <v>38300840</v>
      </c>
      <c r="M350" s="25">
        <f>ROUND(J350*0.3,0)</f>
        <v>14528070</v>
      </c>
    </row>
    <row r="351" spans="1:13" ht="31.5" x14ac:dyDescent="0.2">
      <c r="A351" s="26">
        <v>200695</v>
      </c>
      <c r="B351" s="27"/>
      <c r="C351" s="28" t="s">
        <v>456</v>
      </c>
      <c r="D351" s="29"/>
      <c r="E351" s="30">
        <v>50.4</v>
      </c>
      <c r="F351" s="30">
        <v>50.4</v>
      </c>
      <c r="G351" s="30"/>
      <c r="H351" s="30">
        <v>7</v>
      </c>
      <c r="J351" s="25">
        <f>ROUND( IF(OR(ISNUMBER(SEARCH("#",B351)),INT(A351/100000)=7,INT(A351/100000)=8),F351*K!$D$4,F351*K!$C$4) + IF(ISNUMBER(SEARCH("#",B351)),0,G351*K!$C$5) + IF(AND(ISNUMBER(SEARCH("#",B351)),INT(A351/100000)&lt;=7),G351*K!$G$5,0) + IF(AND(ISNUMBER(SEARCH("#",B351)),INT(A351/100000)&gt;=8),G351*K!$H$5,0),0)</f>
        <v>50954400</v>
      </c>
      <c r="K351" s="25">
        <f>ROUND(IF(OR(ISNUMBER(SEARCH("#",B351)),INT(A351/100000)=7,INT(A351/100000)=8),F351*K!$F$4+G351*K!$F$5,F351*K!$E$4+G351*K!$E$5),0)</f>
        <v>15220800</v>
      </c>
      <c r="L351" s="25">
        <f>ROUND(J351-K351*0.7,0)</f>
        <v>40299840</v>
      </c>
      <c r="M351" s="25">
        <f>ROUND(J351*0.3,0)</f>
        <v>15286320</v>
      </c>
    </row>
    <row r="352" spans="1:13" ht="29.25" x14ac:dyDescent="0.2">
      <c r="A352" s="26">
        <v>200700</v>
      </c>
      <c r="B352" s="27"/>
      <c r="C352" s="28" t="s">
        <v>457</v>
      </c>
      <c r="D352" s="29"/>
      <c r="E352" s="30">
        <v>10.4</v>
      </c>
      <c r="F352" s="30">
        <v>10.4</v>
      </c>
      <c r="G352" s="30"/>
      <c r="H352" s="30">
        <v>0</v>
      </c>
      <c r="J352" s="25">
        <f>ROUND( IF(OR(ISNUMBER(SEARCH("#",B352)),INT(A352/100000)=7,INT(A352/100000)=8),F352*K!$D$4,F352*K!$C$4) + IF(ISNUMBER(SEARCH("#",B352)),0,G352*K!$C$5) + IF(AND(ISNUMBER(SEARCH("#",B352)),INT(A352/100000)&lt;=7),G352*K!$G$5,0) + IF(AND(ISNUMBER(SEARCH("#",B352)),INT(A352/100000)&gt;=8),G352*K!$H$5,0),0)</f>
        <v>10514400</v>
      </c>
      <c r="K352" s="25">
        <f>ROUND(IF(OR(ISNUMBER(SEARCH("#",B352)),INT(A352/100000)=7,INT(A352/100000)=8),F352*K!$F$4+G352*K!$F$5,F352*K!$E$4+G352*K!$E$5),0)</f>
        <v>3140800</v>
      </c>
      <c r="L352" s="25">
        <f>ROUND(J352-K352*0.7,0)</f>
        <v>8315840</v>
      </c>
      <c r="M352" s="25">
        <f>ROUND(J352*0.3,0)</f>
        <v>3154320</v>
      </c>
    </row>
    <row r="353" spans="1:13" ht="32.25" x14ac:dyDescent="0.2">
      <c r="A353" s="32">
        <v>200710</v>
      </c>
      <c r="B353" s="27"/>
      <c r="C353" s="36" t="s">
        <v>458</v>
      </c>
      <c r="D353" s="35"/>
      <c r="E353" s="30">
        <v>35</v>
      </c>
      <c r="F353" s="30">
        <v>35</v>
      </c>
      <c r="G353" s="31"/>
      <c r="H353" s="31">
        <v>6</v>
      </c>
      <c r="J353" s="25">
        <f>ROUND( IF(OR(ISNUMBER(SEARCH("#",B353)),INT(A353/100000)=7,INT(A353/100000)=8),F353*K!$D$4,F353*K!$C$4) + IF(ISNUMBER(SEARCH("#",B353)),0,G353*K!$C$5) + IF(AND(ISNUMBER(SEARCH("#",B353)),INT(A353/100000)&lt;=7),G353*K!$G$5,0) + IF(AND(ISNUMBER(SEARCH("#",B353)),INT(A353/100000)&gt;=8),G353*K!$H$5,0),0)</f>
        <v>35385000</v>
      </c>
      <c r="K353" s="25">
        <f>ROUND(IF(OR(ISNUMBER(SEARCH("#",B353)),INT(A353/100000)=7,INT(A353/100000)=8),F353*K!$F$4+G353*K!$F$5,F353*K!$E$4+G353*K!$E$5),0)</f>
        <v>10570000</v>
      </c>
      <c r="L353" s="25">
        <f>ROUND(J353-K353*0.7,0)</f>
        <v>27986000</v>
      </c>
      <c r="M353" s="25">
        <f>ROUND(J353*0.3,0)</f>
        <v>10615500</v>
      </c>
    </row>
    <row r="354" spans="1:13" ht="46.5" x14ac:dyDescent="0.2">
      <c r="A354" s="32">
        <v>200715</v>
      </c>
      <c r="B354" s="27"/>
      <c r="C354" s="36" t="s">
        <v>459</v>
      </c>
      <c r="D354" s="35"/>
      <c r="E354" s="30">
        <v>100</v>
      </c>
      <c r="F354" s="30">
        <v>100</v>
      </c>
      <c r="G354" s="31"/>
      <c r="H354" s="31">
        <v>6</v>
      </c>
      <c r="J354" s="25">
        <f>ROUND( IF(OR(ISNUMBER(SEARCH("#",B354)),INT(A354/100000)=7,INT(A354/100000)=8),F354*K!$D$4,F354*K!$C$4) + IF(ISNUMBER(SEARCH("#",B354)),0,G354*K!$C$5) + IF(AND(ISNUMBER(SEARCH("#",B354)),INT(A354/100000)&lt;=7),G354*K!$G$5,0) + IF(AND(ISNUMBER(SEARCH("#",B354)),INT(A354/100000)&gt;=8),G354*K!$H$5,0),0)</f>
        <v>101100000</v>
      </c>
      <c r="K354" s="25">
        <f>ROUND(IF(OR(ISNUMBER(SEARCH("#",B354)),INT(A354/100000)=7,INT(A354/100000)=8),F354*K!$F$4+G354*K!$F$5,F354*K!$E$4+G354*K!$E$5),0)</f>
        <v>30200000</v>
      </c>
      <c r="L354" s="25">
        <f>ROUND(J354-K354*0.7,0)</f>
        <v>79960000</v>
      </c>
      <c r="M354" s="25">
        <f>ROUND(J354*0.3,0)</f>
        <v>30330000</v>
      </c>
    </row>
    <row r="355" spans="1:13" ht="45" x14ac:dyDescent="0.2">
      <c r="A355" s="26">
        <v>200720</v>
      </c>
      <c r="B355" s="27"/>
      <c r="C355" s="28" t="s">
        <v>460</v>
      </c>
      <c r="D355" s="29" t="s">
        <v>29</v>
      </c>
      <c r="E355" s="30">
        <v>51.3</v>
      </c>
      <c r="F355" s="30">
        <v>51.3</v>
      </c>
      <c r="G355" s="30"/>
      <c r="H355" s="30">
        <v>7</v>
      </c>
      <c r="J355" s="25">
        <f>ROUND( IF(OR(ISNUMBER(SEARCH("#",B355)),INT(A355/100000)=7,INT(A355/100000)=8),F355*K!$D$4,F355*K!$C$4) + IF(ISNUMBER(SEARCH("#",B355)),0,G355*K!$C$5) + IF(AND(ISNUMBER(SEARCH("#",B355)),INT(A355/100000)&lt;=7),G355*K!$G$5,0) + IF(AND(ISNUMBER(SEARCH("#",B355)),INT(A355/100000)&gt;=8),G355*K!$H$5,0),0)</f>
        <v>51864300</v>
      </c>
      <c r="K355" s="25">
        <f>ROUND(IF(OR(ISNUMBER(SEARCH("#",B355)),INT(A355/100000)=7,INT(A355/100000)=8),F355*K!$F$4+G355*K!$F$5,F355*K!$E$4+G355*K!$E$5),0)</f>
        <v>15492600</v>
      </c>
      <c r="L355" s="25">
        <f>ROUND(J355-K355*0.7,0)</f>
        <v>41019480</v>
      </c>
      <c r="M355" s="25">
        <f>ROUND(J355*0.3,0)</f>
        <v>15559290</v>
      </c>
    </row>
    <row r="356" spans="1:13" ht="46.5" x14ac:dyDescent="0.2">
      <c r="A356" s="32">
        <v>200725</v>
      </c>
      <c r="B356" s="27"/>
      <c r="C356" s="36" t="s">
        <v>461</v>
      </c>
      <c r="D356" s="35"/>
      <c r="E356" s="30">
        <v>65</v>
      </c>
      <c r="F356" s="30">
        <v>65</v>
      </c>
      <c r="G356" s="31"/>
      <c r="H356" s="31">
        <v>6</v>
      </c>
      <c r="J356" s="25">
        <f>ROUND( IF(OR(ISNUMBER(SEARCH("#",B356)),INT(A356/100000)=7,INT(A356/100000)=8),F356*K!$D$4,F356*K!$C$4) + IF(ISNUMBER(SEARCH("#",B356)),0,G356*K!$C$5) + IF(AND(ISNUMBER(SEARCH("#",B356)),INT(A356/100000)&lt;=7),G356*K!$G$5,0) + IF(AND(ISNUMBER(SEARCH("#",B356)),INT(A356/100000)&gt;=8),G356*K!$H$5,0),0)</f>
        <v>65715000</v>
      </c>
      <c r="K356" s="25">
        <f>ROUND(IF(OR(ISNUMBER(SEARCH("#",B356)),INT(A356/100000)=7,INT(A356/100000)=8),F356*K!$F$4+G356*K!$F$5,F356*K!$E$4+G356*K!$E$5),0)</f>
        <v>19630000</v>
      </c>
      <c r="L356" s="25">
        <f>ROUND(J356-K356*0.7,0)</f>
        <v>51974000</v>
      </c>
      <c r="M356" s="25">
        <f>ROUND(J356*0.3,0)</f>
        <v>19714500</v>
      </c>
    </row>
    <row r="357" spans="1:13" ht="15.75" customHeight="1" x14ac:dyDescent="0.2">
      <c r="A357" s="32">
        <v>200730</v>
      </c>
      <c r="B357" s="27"/>
      <c r="C357" s="36" t="s">
        <v>462</v>
      </c>
      <c r="D357" s="35"/>
      <c r="E357" s="30">
        <v>75</v>
      </c>
      <c r="F357" s="30">
        <v>75</v>
      </c>
      <c r="G357" s="31"/>
      <c r="H357" s="31">
        <v>6</v>
      </c>
      <c r="J357" s="25">
        <f>ROUND( IF(OR(ISNUMBER(SEARCH("#",B357)),INT(A357/100000)=7,INT(A357/100000)=8),F357*K!$D$4,F357*K!$C$4) + IF(ISNUMBER(SEARCH("#",B357)),0,G357*K!$C$5) + IF(AND(ISNUMBER(SEARCH("#",B357)),INT(A357/100000)&lt;=7),G357*K!$G$5,0) + IF(AND(ISNUMBER(SEARCH("#",B357)),INT(A357/100000)&gt;=8),G357*K!$H$5,0),0)</f>
        <v>75825000</v>
      </c>
      <c r="K357" s="25">
        <f>ROUND(IF(OR(ISNUMBER(SEARCH("#",B357)),INT(A357/100000)=7,INT(A357/100000)=8),F357*K!$F$4+G357*K!$F$5,F357*K!$E$4+G357*K!$E$5),0)</f>
        <v>22650000</v>
      </c>
      <c r="L357" s="25">
        <f>ROUND(J357-K357*0.7,0)</f>
        <v>59970000</v>
      </c>
      <c r="M357" s="25">
        <f>ROUND(J357*0.3,0)</f>
        <v>22747500</v>
      </c>
    </row>
    <row r="358" spans="1:13" ht="46.5" x14ac:dyDescent="0.2">
      <c r="A358" s="32">
        <v>200735</v>
      </c>
      <c r="B358" s="27"/>
      <c r="C358" s="36" t="s">
        <v>463</v>
      </c>
      <c r="D358" s="35"/>
      <c r="E358" s="30">
        <v>85</v>
      </c>
      <c r="F358" s="30">
        <v>85</v>
      </c>
      <c r="G358" s="31"/>
      <c r="H358" s="31">
        <v>6</v>
      </c>
      <c r="J358" s="25">
        <f>ROUND( IF(OR(ISNUMBER(SEARCH("#",B358)),INT(A358/100000)=7,INT(A358/100000)=8),F358*K!$D$4,F358*K!$C$4) + IF(ISNUMBER(SEARCH("#",B358)),0,G358*K!$C$5) + IF(AND(ISNUMBER(SEARCH("#",B358)),INT(A358/100000)&lt;=7),G358*K!$G$5,0) + IF(AND(ISNUMBER(SEARCH("#",B358)),INT(A358/100000)&gt;=8),G358*K!$H$5,0),0)</f>
        <v>85935000</v>
      </c>
      <c r="K358" s="25">
        <f>ROUND(IF(OR(ISNUMBER(SEARCH("#",B358)),INT(A358/100000)=7,INT(A358/100000)=8),F358*K!$F$4+G358*K!$F$5,F358*K!$E$4+G358*K!$E$5),0)</f>
        <v>25670000</v>
      </c>
      <c r="L358" s="25">
        <f>ROUND(J358-K358*0.7,0)</f>
        <v>67966000</v>
      </c>
      <c r="M358" s="25">
        <f>ROUND(J358*0.3,0)</f>
        <v>25780500</v>
      </c>
    </row>
    <row r="359" spans="1:13" ht="17.25" x14ac:dyDescent="0.2">
      <c r="A359" s="26">
        <v>200740</v>
      </c>
      <c r="B359" s="27"/>
      <c r="C359" s="28" t="s">
        <v>464</v>
      </c>
      <c r="D359" s="29"/>
      <c r="E359" s="30">
        <v>9.6</v>
      </c>
      <c r="F359" s="30">
        <v>9.6</v>
      </c>
      <c r="G359" s="30"/>
      <c r="H359" s="30">
        <v>0</v>
      </c>
      <c r="J359" s="25">
        <f>ROUND( IF(OR(ISNUMBER(SEARCH("#",B359)),INT(A359/100000)=7,INT(A359/100000)=8),F359*K!$D$4,F359*K!$C$4) + IF(ISNUMBER(SEARCH("#",B359)),0,G359*K!$C$5) + IF(AND(ISNUMBER(SEARCH("#",B359)),INT(A359/100000)&lt;=7),G359*K!$G$5,0) + IF(AND(ISNUMBER(SEARCH("#",B359)),INT(A359/100000)&gt;=8),G359*K!$H$5,0),0)</f>
        <v>9705600</v>
      </c>
      <c r="K359" s="25">
        <f>ROUND(IF(OR(ISNUMBER(SEARCH("#",B359)),INT(A359/100000)=7,INT(A359/100000)=8),F359*K!$F$4+G359*K!$F$5,F359*K!$E$4+G359*K!$E$5),0)</f>
        <v>2899200</v>
      </c>
      <c r="L359" s="25">
        <f>ROUND(J359-K359*0.7,0)</f>
        <v>7676160</v>
      </c>
      <c r="M359" s="25">
        <f>ROUND(J359*0.3,0)</f>
        <v>2911680</v>
      </c>
    </row>
    <row r="360" spans="1:13" ht="18.75" x14ac:dyDescent="0.2">
      <c r="A360" s="32">
        <v>200745</v>
      </c>
      <c r="B360" s="27"/>
      <c r="C360" s="36" t="s">
        <v>465</v>
      </c>
      <c r="D360" s="35"/>
      <c r="E360" s="30">
        <v>60</v>
      </c>
      <c r="F360" s="30">
        <v>60</v>
      </c>
      <c r="G360" s="31"/>
      <c r="H360" s="31">
        <v>6</v>
      </c>
      <c r="J360" s="25">
        <f>ROUND( IF(OR(ISNUMBER(SEARCH("#",B360)),INT(A360/100000)=7,INT(A360/100000)=8),F360*K!$D$4,F360*K!$C$4) + IF(ISNUMBER(SEARCH("#",B360)),0,G360*K!$C$5) + IF(AND(ISNUMBER(SEARCH("#",B360)),INT(A360/100000)&lt;=7),G360*K!$G$5,0) + IF(AND(ISNUMBER(SEARCH("#",B360)),INT(A360/100000)&gt;=8),G360*K!$H$5,0),0)</f>
        <v>60660000</v>
      </c>
      <c r="K360" s="25">
        <f>ROUND(IF(OR(ISNUMBER(SEARCH("#",B360)),INT(A360/100000)=7,INT(A360/100000)=8),F360*K!$F$4+G360*K!$F$5,F360*K!$E$4+G360*K!$E$5),0)</f>
        <v>18120000</v>
      </c>
      <c r="L360" s="25">
        <f>ROUND(J360-K360*0.7,0)</f>
        <v>47976000</v>
      </c>
      <c r="M360" s="25">
        <f>ROUND(J360*0.3,0)</f>
        <v>18198000</v>
      </c>
    </row>
    <row r="361" spans="1:13" ht="33" x14ac:dyDescent="0.2">
      <c r="A361" s="32">
        <v>200750</v>
      </c>
      <c r="B361" s="27"/>
      <c r="C361" s="36" t="s">
        <v>466</v>
      </c>
      <c r="D361" s="35" t="s">
        <v>66</v>
      </c>
      <c r="E361" s="30">
        <v>100</v>
      </c>
      <c r="F361" s="30">
        <v>100</v>
      </c>
      <c r="G361" s="31"/>
      <c r="H361" s="31">
        <v>7</v>
      </c>
      <c r="J361" s="25">
        <f>ROUND( IF(OR(ISNUMBER(SEARCH("#",B361)),INT(A361/100000)=7,INT(A361/100000)=8),F361*K!$D$4,F361*K!$C$4) + IF(ISNUMBER(SEARCH("#",B361)),0,G361*K!$C$5) + IF(AND(ISNUMBER(SEARCH("#",B361)),INT(A361/100000)&lt;=7),G361*K!$G$5,0) + IF(AND(ISNUMBER(SEARCH("#",B361)),INT(A361/100000)&gt;=8),G361*K!$H$5,0),0)</f>
        <v>101100000</v>
      </c>
      <c r="K361" s="25">
        <f>ROUND(IF(OR(ISNUMBER(SEARCH("#",B361)),INT(A361/100000)=7,INT(A361/100000)=8),F361*K!$F$4+G361*K!$F$5,F361*K!$E$4+G361*K!$E$5),0)</f>
        <v>30200000</v>
      </c>
      <c r="L361" s="25">
        <f>ROUND(J361-K361*0.7,0)</f>
        <v>79960000</v>
      </c>
      <c r="M361" s="25">
        <f>ROUND(J361*0.3,0)</f>
        <v>30330000</v>
      </c>
    </row>
    <row r="362" spans="1:13" ht="31.5" x14ac:dyDescent="0.2">
      <c r="A362" s="26">
        <v>200755</v>
      </c>
      <c r="B362" s="27"/>
      <c r="C362" s="28" t="s">
        <v>467</v>
      </c>
      <c r="D362" s="29"/>
      <c r="E362" s="30">
        <v>16</v>
      </c>
      <c r="F362" s="30">
        <v>16</v>
      </c>
      <c r="G362" s="30"/>
      <c r="H362" s="30">
        <v>5</v>
      </c>
      <c r="J362" s="25">
        <f>ROUND( IF(OR(ISNUMBER(SEARCH("#",B362)),INT(A362/100000)=7,INT(A362/100000)=8),F362*K!$D$4,F362*K!$C$4) + IF(ISNUMBER(SEARCH("#",B362)),0,G362*K!$C$5) + IF(AND(ISNUMBER(SEARCH("#",B362)),INT(A362/100000)&lt;=7),G362*K!$G$5,0) + IF(AND(ISNUMBER(SEARCH("#",B362)),INT(A362/100000)&gt;=8),G362*K!$H$5,0),0)</f>
        <v>16176000</v>
      </c>
      <c r="K362" s="25">
        <f>ROUND(IF(OR(ISNUMBER(SEARCH("#",B362)),INT(A362/100000)=7,INT(A362/100000)=8),F362*K!$F$4+G362*K!$F$5,F362*K!$E$4+G362*K!$E$5),0)</f>
        <v>4832000</v>
      </c>
      <c r="L362" s="25">
        <f>ROUND(J362-K362*0.7,0)</f>
        <v>12793600</v>
      </c>
      <c r="M362" s="25">
        <f>ROUND(J362*0.3,0)</f>
        <v>4852800</v>
      </c>
    </row>
    <row r="363" spans="1:13" ht="33" x14ac:dyDescent="0.2">
      <c r="A363" s="32">
        <v>200760</v>
      </c>
      <c r="B363" s="27"/>
      <c r="C363" s="36" t="s">
        <v>468</v>
      </c>
      <c r="D363" s="35"/>
      <c r="E363" s="30">
        <v>100</v>
      </c>
      <c r="F363" s="30">
        <v>100</v>
      </c>
      <c r="G363" s="31"/>
      <c r="H363" s="31">
        <v>7</v>
      </c>
      <c r="J363" s="25">
        <f>ROUND( IF(OR(ISNUMBER(SEARCH("#",B363)),INT(A363/100000)=7,INT(A363/100000)=8),F363*K!$D$4,F363*K!$C$4) + IF(ISNUMBER(SEARCH("#",B363)),0,G363*K!$C$5) + IF(AND(ISNUMBER(SEARCH("#",B363)),INT(A363/100000)&lt;=7),G363*K!$G$5,0) + IF(AND(ISNUMBER(SEARCH("#",B363)),INT(A363/100000)&gt;=8),G363*K!$H$5,0),0)</f>
        <v>101100000</v>
      </c>
      <c r="K363" s="25">
        <f>ROUND(IF(OR(ISNUMBER(SEARCH("#",B363)),INT(A363/100000)=7,INT(A363/100000)=8),F363*K!$F$4+G363*K!$F$5,F363*K!$E$4+G363*K!$E$5),0)</f>
        <v>30200000</v>
      </c>
      <c r="L363" s="25">
        <f>ROUND(J363-K363*0.7,0)</f>
        <v>79960000</v>
      </c>
      <c r="M363" s="25">
        <f>ROUND(J363*0.3,0)</f>
        <v>30330000</v>
      </c>
    </row>
    <row r="364" spans="1:13" ht="31.5" x14ac:dyDescent="0.2">
      <c r="A364" s="26">
        <v>200765</v>
      </c>
      <c r="B364" s="27"/>
      <c r="C364" s="28" t="s">
        <v>469</v>
      </c>
      <c r="D364" s="29"/>
      <c r="E364" s="30">
        <v>25.6</v>
      </c>
      <c r="F364" s="30">
        <v>25.6</v>
      </c>
      <c r="G364" s="30"/>
      <c r="H364" s="30">
        <v>5</v>
      </c>
      <c r="J364" s="25">
        <f>ROUND( IF(OR(ISNUMBER(SEARCH("#",B364)),INT(A364/100000)=7,INT(A364/100000)=8),F364*K!$D$4,F364*K!$C$4) + IF(ISNUMBER(SEARCH("#",B364)),0,G364*K!$C$5) + IF(AND(ISNUMBER(SEARCH("#",B364)),INT(A364/100000)&lt;=7),G364*K!$G$5,0) + IF(AND(ISNUMBER(SEARCH("#",B364)),INT(A364/100000)&gt;=8),G364*K!$H$5,0),0)</f>
        <v>25881600</v>
      </c>
      <c r="K364" s="25">
        <f>ROUND(IF(OR(ISNUMBER(SEARCH("#",B364)),INT(A364/100000)=7,INT(A364/100000)=8),F364*K!$F$4+G364*K!$F$5,F364*K!$E$4+G364*K!$E$5),0)</f>
        <v>7731200</v>
      </c>
      <c r="L364" s="25">
        <f>ROUND(J364-K364*0.7,0)</f>
        <v>20469760</v>
      </c>
      <c r="M364" s="25">
        <f>ROUND(J364*0.3,0)</f>
        <v>7764480</v>
      </c>
    </row>
    <row r="365" spans="1:13" ht="32.25" x14ac:dyDescent="0.2">
      <c r="A365" s="32">
        <v>200770</v>
      </c>
      <c r="B365" s="27"/>
      <c r="C365" s="36" t="s">
        <v>470</v>
      </c>
      <c r="D365" s="35"/>
      <c r="E365" s="30">
        <v>165</v>
      </c>
      <c r="F365" s="30">
        <v>165</v>
      </c>
      <c r="G365" s="31"/>
      <c r="H365" s="31">
        <v>6</v>
      </c>
      <c r="J365" s="25">
        <f>ROUND( IF(OR(ISNUMBER(SEARCH("#",B365)),INT(A365/100000)=7,INT(A365/100000)=8),F365*K!$D$4,F365*K!$C$4) + IF(ISNUMBER(SEARCH("#",B365)),0,G365*K!$C$5) + IF(AND(ISNUMBER(SEARCH("#",B365)),INT(A365/100000)&lt;=7),G365*K!$G$5,0) + IF(AND(ISNUMBER(SEARCH("#",B365)),INT(A365/100000)&gt;=8),G365*K!$H$5,0),0)</f>
        <v>166815000</v>
      </c>
      <c r="K365" s="25">
        <f>ROUND(IF(OR(ISNUMBER(SEARCH("#",B365)),INT(A365/100000)=7,INT(A365/100000)=8),F365*K!$F$4+G365*K!$F$5,F365*K!$E$4+G365*K!$E$5),0)</f>
        <v>49830000</v>
      </c>
      <c r="L365" s="25">
        <f>ROUND(J365-K365*0.7,0)</f>
        <v>131934000</v>
      </c>
      <c r="M365" s="25">
        <f>ROUND(J365*0.3,0)</f>
        <v>50044500</v>
      </c>
    </row>
    <row r="366" spans="1:13" ht="46.5" x14ac:dyDescent="0.2">
      <c r="A366" s="32">
        <v>200785</v>
      </c>
      <c r="B366" s="27"/>
      <c r="C366" s="36" t="s">
        <v>471</v>
      </c>
      <c r="D366" s="35" t="s">
        <v>66</v>
      </c>
      <c r="E366" s="30">
        <v>185</v>
      </c>
      <c r="F366" s="30">
        <v>185</v>
      </c>
      <c r="G366" s="31"/>
      <c r="H366" s="31">
        <v>7</v>
      </c>
      <c r="J366" s="25">
        <f>ROUND( IF(OR(ISNUMBER(SEARCH("#",B366)),INT(A366/100000)=7,INT(A366/100000)=8),F366*K!$D$4,F366*K!$C$4) + IF(ISNUMBER(SEARCH("#",B366)),0,G366*K!$C$5) + IF(AND(ISNUMBER(SEARCH("#",B366)),INT(A366/100000)&lt;=7),G366*K!$G$5,0) + IF(AND(ISNUMBER(SEARCH("#",B366)),INT(A366/100000)&gt;=8),G366*K!$H$5,0),0)</f>
        <v>187035000</v>
      </c>
      <c r="K366" s="25">
        <f>ROUND(IF(OR(ISNUMBER(SEARCH("#",B366)),INT(A366/100000)=7,INT(A366/100000)=8),F366*K!$F$4+G366*K!$F$5,F366*K!$E$4+G366*K!$E$5),0)</f>
        <v>55870000</v>
      </c>
      <c r="L366" s="25">
        <f>ROUND(J366-K366*0.7,0)</f>
        <v>147926000</v>
      </c>
      <c r="M366" s="25">
        <f>ROUND(J366*0.3,0)</f>
        <v>56110500</v>
      </c>
    </row>
    <row r="367" spans="1:13" x14ac:dyDescent="0.2">
      <c r="A367" s="26">
        <v>200790</v>
      </c>
      <c r="B367" s="27"/>
      <c r="C367" s="28" t="s">
        <v>472</v>
      </c>
      <c r="D367" s="29"/>
      <c r="E367" s="30">
        <v>14.4</v>
      </c>
      <c r="F367" s="30">
        <v>14.4</v>
      </c>
      <c r="G367" s="30"/>
      <c r="H367" s="30">
        <v>0</v>
      </c>
      <c r="J367" s="25">
        <f>ROUND( IF(OR(ISNUMBER(SEARCH("#",B367)),INT(A367/100000)=7,INT(A367/100000)=8),F367*K!$D$4,F367*K!$C$4) + IF(ISNUMBER(SEARCH("#",B367)),0,G367*K!$C$5) + IF(AND(ISNUMBER(SEARCH("#",B367)),INT(A367/100000)&lt;=7),G367*K!$G$5,0) + IF(AND(ISNUMBER(SEARCH("#",B367)),INT(A367/100000)&gt;=8),G367*K!$H$5,0),0)</f>
        <v>14558400</v>
      </c>
      <c r="K367" s="25">
        <f>ROUND(IF(OR(ISNUMBER(SEARCH("#",B367)),INT(A367/100000)=7,INT(A367/100000)=8),F367*K!$F$4+G367*K!$F$5,F367*K!$E$4+G367*K!$E$5),0)</f>
        <v>4348800</v>
      </c>
      <c r="L367" s="25">
        <f>ROUND(J367-K367*0.7,0)</f>
        <v>11514240</v>
      </c>
      <c r="M367" s="25">
        <f>ROUND(J367*0.3,0)</f>
        <v>4367520</v>
      </c>
    </row>
    <row r="368" spans="1:13" ht="17.25" x14ac:dyDescent="0.2">
      <c r="A368" s="26">
        <v>200795</v>
      </c>
      <c r="B368" s="27"/>
      <c r="C368" s="28" t="s">
        <v>473</v>
      </c>
      <c r="D368" s="29"/>
      <c r="E368" s="30">
        <v>24</v>
      </c>
      <c r="F368" s="30">
        <v>24</v>
      </c>
      <c r="G368" s="30"/>
      <c r="H368" s="30">
        <v>6</v>
      </c>
      <c r="J368" s="25">
        <f>ROUND( IF(OR(ISNUMBER(SEARCH("#",B368)),INT(A368/100000)=7,INT(A368/100000)=8),F368*K!$D$4,F368*K!$C$4) + IF(ISNUMBER(SEARCH("#",B368)),0,G368*K!$C$5) + IF(AND(ISNUMBER(SEARCH("#",B368)),INT(A368/100000)&lt;=7),G368*K!$G$5,0) + IF(AND(ISNUMBER(SEARCH("#",B368)),INT(A368/100000)&gt;=8),G368*K!$H$5,0),0)</f>
        <v>24264000</v>
      </c>
      <c r="K368" s="25">
        <f>ROUND(IF(OR(ISNUMBER(SEARCH("#",B368)),INT(A368/100000)=7,INT(A368/100000)=8),F368*K!$F$4+G368*K!$F$5,F368*K!$E$4+G368*K!$E$5),0)</f>
        <v>7248000</v>
      </c>
      <c r="L368" s="25">
        <f>ROUND(J368-K368*0.7,0)</f>
        <v>19190400</v>
      </c>
      <c r="M368" s="25">
        <f>ROUND(J368*0.3,0)</f>
        <v>7279200</v>
      </c>
    </row>
    <row r="369" spans="1:13" x14ac:dyDescent="0.2">
      <c r="A369" s="26">
        <v>200800</v>
      </c>
      <c r="B369" s="27"/>
      <c r="C369" s="28" t="s">
        <v>474</v>
      </c>
      <c r="D369" s="29"/>
      <c r="E369" s="30">
        <v>3.6</v>
      </c>
      <c r="F369" s="30">
        <v>3.6</v>
      </c>
      <c r="G369" s="30"/>
      <c r="H369" s="30">
        <v>0</v>
      </c>
      <c r="J369" s="25">
        <f>ROUND( IF(OR(ISNUMBER(SEARCH("#",B369)),INT(A369/100000)=7,INT(A369/100000)=8),F369*K!$D$4,F369*K!$C$4) + IF(ISNUMBER(SEARCH("#",B369)),0,G369*K!$C$5) + IF(AND(ISNUMBER(SEARCH("#",B369)),INT(A369/100000)&lt;=7),G369*K!$G$5,0) + IF(AND(ISNUMBER(SEARCH("#",B369)),INT(A369/100000)&gt;=8),G369*K!$H$5,0),0)</f>
        <v>3639600</v>
      </c>
      <c r="K369" s="25">
        <f>ROUND(IF(OR(ISNUMBER(SEARCH("#",B369)),INT(A369/100000)=7,INT(A369/100000)=8),F369*K!$F$4+G369*K!$F$5,F369*K!$E$4+G369*K!$E$5),0)</f>
        <v>1087200</v>
      </c>
      <c r="L369" s="25">
        <f>ROUND(J369-K369*0.7,0)</f>
        <v>2878560</v>
      </c>
      <c r="M369" s="25">
        <f>ROUND(J369*0.3,0)</f>
        <v>1091880</v>
      </c>
    </row>
    <row r="370" spans="1:13" x14ac:dyDescent="0.2">
      <c r="A370" s="26">
        <v>200805</v>
      </c>
      <c r="B370" s="27"/>
      <c r="C370" s="28" t="s">
        <v>475</v>
      </c>
      <c r="D370" s="29"/>
      <c r="E370" s="30">
        <v>12.8</v>
      </c>
      <c r="F370" s="30">
        <v>12.8</v>
      </c>
      <c r="G370" s="30"/>
      <c r="H370" s="30">
        <v>6</v>
      </c>
      <c r="J370" s="25">
        <f>ROUND( IF(OR(ISNUMBER(SEARCH("#",B370)),INT(A370/100000)=7,INT(A370/100000)=8),F370*K!$D$4,F370*K!$C$4) + IF(ISNUMBER(SEARCH("#",B370)),0,G370*K!$C$5) + IF(AND(ISNUMBER(SEARCH("#",B370)),INT(A370/100000)&lt;=7),G370*K!$G$5,0) + IF(AND(ISNUMBER(SEARCH("#",B370)),INT(A370/100000)&gt;=8),G370*K!$H$5,0),0)</f>
        <v>12940800</v>
      </c>
      <c r="K370" s="25">
        <f>ROUND(IF(OR(ISNUMBER(SEARCH("#",B370)),INT(A370/100000)=7,INT(A370/100000)=8),F370*K!$F$4+G370*K!$F$5,F370*K!$E$4+G370*K!$E$5),0)</f>
        <v>3865600</v>
      </c>
      <c r="L370" s="25">
        <f>ROUND(J370-K370*0.7,0)</f>
        <v>10234880</v>
      </c>
      <c r="M370" s="25">
        <f>ROUND(J370*0.3,0)</f>
        <v>3882240</v>
      </c>
    </row>
    <row r="371" spans="1:13" x14ac:dyDescent="0.2">
      <c r="A371" s="26">
        <v>200810</v>
      </c>
      <c r="B371" s="27"/>
      <c r="C371" s="28" t="s">
        <v>476</v>
      </c>
      <c r="D371" s="29"/>
      <c r="E371" s="30">
        <v>22.4</v>
      </c>
      <c r="F371" s="30">
        <v>22.4</v>
      </c>
      <c r="G371" s="30"/>
      <c r="H371" s="30">
        <v>4</v>
      </c>
      <c r="J371" s="25">
        <f>ROUND( IF(OR(ISNUMBER(SEARCH("#",B371)),INT(A371/100000)=7,INT(A371/100000)=8),F371*K!$D$4,F371*K!$C$4) + IF(ISNUMBER(SEARCH("#",B371)),0,G371*K!$C$5) + IF(AND(ISNUMBER(SEARCH("#",B371)),INT(A371/100000)&lt;=7),G371*K!$G$5,0) + IF(AND(ISNUMBER(SEARCH("#",B371)),INT(A371/100000)&gt;=8),G371*K!$H$5,0),0)</f>
        <v>22646400</v>
      </c>
      <c r="K371" s="25">
        <f>ROUND(IF(OR(ISNUMBER(SEARCH("#",B371)),INT(A371/100000)=7,INT(A371/100000)=8),F371*K!$F$4+G371*K!$F$5,F371*K!$E$4+G371*K!$E$5),0)</f>
        <v>6764800</v>
      </c>
      <c r="L371" s="25">
        <f>ROUND(J371-K371*0.7,0)</f>
        <v>17911040</v>
      </c>
      <c r="M371" s="25">
        <f>ROUND(J371*0.3,0)</f>
        <v>6793920</v>
      </c>
    </row>
    <row r="372" spans="1:13" x14ac:dyDescent="0.2">
      <c r="A372" s="32">
        <v>200815</v>
      </c>
      <c r="B372" s="27"/>
      <c r="C372" s="36" t="s">
        <v>477</v>
      </c>
      <c r="D372" s="35"/>
      <c r="E372" s="30">
        <v>35</v>
      </c>
      <c r="F372" s="30">
        <v>35</v>
      </c>
      <c r="G372" s="31"/>
      <c r="H372" s="31">
        <v>6</v>
      </c>
      <c r="J372" s="25">
        <f>ROUND( IF(OR(ISNUMBER(SEARCH("#",B372)),INT(A372/100000)=7,INT(A372/100000)=8),F372*K!$D$4,F372*K!$C$4) + IF(ISNUMBER(SEARCH("#",B372)),0,G372*K!$C$5) + IF(AND(ISNUMBER(SEARCH("#",B372)),INT(A372/100000)&lt;=7),G372*K!$G$5,0) + IF(AND(ISNUMBER(SEARCH("#",B372)),INT(A372/100000)&gt;=8),G372*K!$H$5,0),0)</f>
        <v>35385000</v>
      </c>
      <c r="K372" s="25">
        <f>ROUND(IF(OR(ISNUMBER(SEARCH("#",B372)),INT(A372/100000)=7,INT(A372/100000)=8),F372*K!$F$4+G372*K!$F$5,F372*K!$E$4+G372*K!$E$5),0)</f>
        <v>10570000</v>
      </c>
      <c r="L372" s="25">
        <f>ROUND(J372-K372*0.7,0)</f>
        <v>27986000</v>
      </c>
      <c r="M372" s="25">
        <f>ROUND(J372*0.3,0)</f>
        <v>10615500</v>
      </c>
    </row>
    <row r="373" spans="1:13" x14ac:dyDescent="0.2">
      <c r="A373" s="32">
        <v>200820</v>
      </c>
      <c r="B373" s="27"/>
      <c r="C373" s="36" t="s">
        <v>478</v>
      </c>
      <c r="D373" s="35"/>
      <c r="E373" s="30">
        <v>40</v>
      </c>
      <c r="F373" s="30">
        <v>40</v>
      </c>
      <c r="G373" s="31"/>
      <c r="H373" s="31">
        <v>6</v>
      </c>
      <c r="J373" s="25">
        <f>ROUND( IF(OR(ISNUMBER(SEARCH("#",B373)),INT(A373/100000)=7,INT(A373/100000)=8),F373*K!$D$4,F373*K!$C$4) + IF(ISNUMBER(SEARCH("#",B373)),0,G373*K!$C$5) + IF(AND(ISNUMBER(SEARCH("#",B373)),INT(A373/100000)&lt;=7),G373*K!$G$5,0) + IF(AND(ISNUMBER(SEARCH("#",B373)),INT(A373/100000)&gt;=8),G373*K!$H$5,0),0)</f>
        <v>40440000</v>
      </c>
      <c r="K373" s="25">
        <f>ROUND(IF(OR(ISNUMBER(SEARCH("#",B373)),INT(A373/100000)=7,INT(A373/100000)=8),F373*K!$F$4+G373*K!$F$5,F373*K!$E$4+G373*K!$E$5),0)</f>
        <v>12080000</v>
      </c>
      <c r="L373" s="25">
        <f>ROUND(J373-K373*0.7,0)</f>
        <v>31984000</v>
      </c>
      <c r="M373" s="25">
        <f>ROUND(J373*0.3,0)</f>
        <v>12132000</v>
      </c>
    </row>
    <row r="374" spans="1:13" x14ac:dyDescent="0.2">
      <c r="A374" s="32">
        <v>200825</v>
      </c>
      <c r="B374" s="27"/>
      <c r="C374" s="36" t="s">
        <v>479</v>
      </c>
      <c r="D374" s="35"/>
      <c r="E374" s="30">
        <v>50</v>
      </c>
      <c r="F374" s="30">
        <v>50</v>
      </c>
      <c r="G374" s="31"/>
      <c r="H374" s="31">
        <v>6</v>
      </c>
      <c r="J374" s="25">
        <f>ROUND( IF(OR(ISNUMBER(SEARCH("#",B374)),INT(A374/100000)=7,INT(A374/100000)=8),F374*K!$D$4,F374*K!$C$4) + IF(ISNUMBER(SEARCH("#",B374)),0,G374*K!$C$5) + IF(AND(ISNUMBER(SEARCH("#",B374)),INT(A374/100000)&lt;=7),G374*K!$G$5,0) + IF(AND(ISNUMBER(SEARCH("#",B374)),INT(A374/100000)&gt;=8),G374*K!$H$5,0),0)</f>
        <v>50550000</v>
      </c>
      <c r="K374" s="25">
        <f>ROUND(IF(OR(ISNUMBER(SEARCH("#",B374)),INT(A374/100000)=7,INT(A374/100000)=8),F374*K!$F$4+G374*K!$F$5,F374*K!$E$4+G374*K!$E$5),0)</f>
        <v>15100000</v>
      </c>
      <c r="L374" s="25">
        <f>ROUND(J374-K374*0.7,0)</f>
        <v>39980000</v>
      </c>
      <c r="M374" s="25">
        <f>ROUND(J374*0.3,0)</f>
        <v>15165000</v>
      </c>
    </row>
    <row r="375" spans="1:13" x14ac:dyDescent="0.2">
      <c r="A375" s="32">
        <v>200830</v>
      </c>
      <c r="B375" s="27"/>
      <c r="C375" s="36" t="s">
        <v>480</v>
      </c>
      <c r="D375" s="35"/>
      <c r="E375" s="30">
        <v>45</v>
      </c>
      <c r="F375" s="30">
        <v>45</v>
      </c>
      <c r="G375" s="31"/>
      <c r="H375" s="31">
        <v>6</v>
      </c>
      <c r="J375" s="25">
        <f>ROUND( IF(OR(ISNUMBER(SEARCH("#",B375)),INT(A375/100000)=7,INT(A375/100000)=8),F375*K!$D$4,F375*K!$C$4) + IF(ISNUMBER(SEARCH("#",B375)),0,G375*K!$C$5) + IF(AND(ISNUMBER(SEARCH("#",B375)),INT(A375/100000)&lt;=7),G375*K!$G$5,0) + IF(AND(ISNUMBER(SEARCH("#",B375)),INT(A375/100000)&gt;=8),G375*K!$H$5,0),0)</f>
        <v>45495000</v>
      </c>
      <c r="K375" s="25">
        <f>ROUND(IF(OR(ISNUMBER(SEARCH("#",B375)),INT(A375/100000)=7,INT(A375/100000)=8),F375*K!$F$4+G375*K!$F$5,F375*K!$E$4+G375*K!$E$5),0)</f>
        <v>13590000</v>
      </c>
      <c r="L375" s="25">
        <f>ROUND(J375-K375*0.7,0)</f>
        <v>35982000</v>
      </c>
      <c r="M375" s="25">
        <f>ROUND(J375*0.3,0)</f>
        <v>13648500</v>
      </c>
    </row>
    <row r="376" spans="1:13" ht="42.75" x14ac:dyDescent="0.2">
      <c r="A376" s="32">
        <v>200835</v>
      </c>
      <c r="B376" s="27"/>
      <c r="C376" s="36" t="s">
        <v>481</v>
      </c>
      <c r="D376" s="35"/>
      <c r="E376" s="30">
        <v>110</v>
      </c>
      <c r="F376" s="30">
        <v>110</v>
      </c>
      <c r="G376" s="31"/>
      <c r="H376" s="31">
        <v>6</v>
      </c>
      <c r="J376" s="25">
        <f>ROUND( IF(OR(ISNUMBER(SEARCH("#",B376)),INT(A376/100000)=7,INT(A376/100000)=8),F376*K!$D$4,F376*K!$C$4) + IF(ISNUMBER(SEARCH("#",B376)),0,G376*K!$C$5) + IF(AND(ISNUMBER(SEARCH("#",B376)),INT(A376/100000)&lt;=7),G376*K!$G$5,0) + IF(AND(ISNUMBER(SEARCH("#",B376)),INT(A376/100000)&gt;=8),G376*K!$H$5,0),0)</f>
        <v>111210000</v>
      </c>
      <c r="K376" s="25">
        <f>ROUND(IF(OR(ISNUMBER(SEARCH("#",B376)),INT(A376/100000)=7,INT(A376/100000)=8),F376*K!$F$4+G376*K!$F$5,F376*K!$E$4+G376*K!$E$5),0)</f>
        <v>33220000</v>
      </c>
      <c r="L376" s="25">
        <f>ROUND(J376-K376*0.7,0)</f>
        <v>87956000</v>
      </c>
      <c r="M376" s="25">
        <f>ROUND(J376*0.3,0)</f>
        <v>33363000</v>
      </c>
    </row>
    <row r="377" spans="1:13" x14ac:dyDescent="0.2">
      <c r="A377" s="26">
        <v>200840</v>
      </c>
      <c r="B377" s="27"/>
      <c r="C377" s="28" t="s">
        <v>482</v>
      </c>
      <c r="D377" s="29"/>
      <c r="E377" s="30">
        <v>3.6</v>
      </c>
      <c r="F377" s="30">
        <v>3.6</v>
      </c>
      <c r="G377" s="30"/>
      <c r="H377" s="30">
        <v>0</v>
      </c>
      <c r="J377" s="25">
        <f>ROUND( IF(OR(ISNUMBER(SEARCH("#",B377)),INT(A377/100000)=7,INT(A377/100000)=8),F377*K!$D$4,F377*K!$C$4) + IF(ISNUMBER(SEARCH("#",B377)),0,G377*K!$C$5) + IF(AND(ISNUMBER(SEARCH("#",B377)),INT(A377/100000)&lt;=7),G377*K!$G$5,0) + IF(AND(ISNUMBER(SEARCH("#",B377)),INT(A377/100000)&gt;=8),G377*K!$H$5,0),0)</f>
        <v>3639600</v>
      </c>
      <c r="K377" s="25">
        <f>ROUND(IF(OR(ISNUMBER(SEARCH("#",B377)),INT(A377/100000)=7,INT(A377/100000)=8),F377*K!$F$4+G377*K!$F$5,F377*K!$E$4+G377*K!$E$5),0)</f>
        <v>1087200</v>
      </c>
      <c r="L377" s="25">
        <f>ROUND(J377-K377*0.7,0)</f>
        <v>2878560</v>
      </c>
      <c r="M377" s="25">
        <f>ROUND(J377*0.3,0)</f>
        <v>1091880</v>
      </c>
    </row>
    <row r="378" spans="1:13" ht="31.5" x14ac:dyDescent="0.2">
      <c r="A378" s="26">
        <v>200845</v>
      </c>
      <c r="B378" s="27"/>
      <c r="C378" s="28" t="s">
        <v>483</v>
      </c>
      <c r="D378" s="29"/>
      <c r="E378" s="30">
        <v>11.2</v>
      </c>
      <c r="F378" s="30">
        <v>11.2</v>
      </c>
      <c r="G378" s="30"/>
      <c r="H378" s="30">
        <v>6</v>
      </c>
      <c r="J378" s="25">
        <f>ROUND( IF(OR(ISNUMBER(SEARCH("#",B378)),INT(A378/100000)=7,INT(A378/100000)=8),F378*K!$D$4,F378*K!$C$4) + IF(ISNUMBER(SEARCH("#",B378)),0,G378*K!$C$5) + IF(AND(ISNUMBER(SEARCH("#",B378)),INT(A378/100000)&lt;=7),G378*K!$G$5,0) + IF(AND(ISNUMBER(SEARCH("#",B378)),INT(A378/100000)&gt;=8),G378*K!$H$5,0),0)</f>
        <v>11323200</v>
      </c>
      <c r="K378" s="25">
        <f>ROUND(IF(OR(ISNUMBER(SEARCH("#",B378)),INT(A378/100000)=7,INT(A378/100000)=8),F378*K!$F$4+G378*K!$F$5,F378*K!$E$4+G378*K!$E$5),0)</f>
        <v>3382400</v>
      </c>
      <c r="L378" s="25">
        <f>ROUND(J378-K378*0.7,0)</f>
        <v>8955520</v>
      </c>
      <c r="M378" s="25">
        <f>ROUND(J378*0.3,0)</f>
        <v>3396960</v>
      </c>
    </row>
    <row r="379" spans="1:13" x14ac:dyDescent="0.2">
      <c r="A379" s="32">
        <v>200850</v>
      </c>
      <c r="B379" s="27"/>
      <c r="C379" s="36" t="s">
        <v>484</v>
      </c>
      <c r="D379" s="35"/>
      <c r="E379" s="30">
        <v>47</v>
      </c>
      <c r="F379" s="30">
        <v>47</v>
      </c>
      <c r="G379" s="31"/>
      <c r="H379" s="31">
        <v>6</v>
      </c>
      <c r="J379" s="25">
        <f>ROUND( IF(OR(ISNUMBER(SEARCH("#",B379)),INT(A379/100000)=7,INT(A379/100000)=8),F379*K!$D$4,F379*K!$C$4) + IF(ISNUMBER(SEARCH("#",B379)),0,G379*K!$C$5) + IF(AND(ISNUMBER(SEARCH("#",B379)),INT(A379/100000)&lt;=7),G379*K!$G$5,0) + IF(AND(ISNUMBER(SEARCH("#",B379)),INT(A379/100000)&gt;=8),G379*K!$H$5,0),0)</f>
        <v>47517000</v>
      </c>
      <c r="K379" s="25">
        <f>ROUND(IF(OR(ISNUMBER(SEARCH("#",B379)),INT(A379/100000)=7,INT(A379/100000)=8),F379*K!$F$4+G379*K!$F$5,F379*K!$E$4+G379*K!$E$5),0)</f>
        <v>14194000</v>
      </c>
      <c r="L379" s="25">
        <f>ROUND(J379-K379*0.7,0)</f>
        <v>37581200</v>
      </c>
      <c r="M379" s="25">
        <f>ROUND(J379*0.3,0)</f>
        <v>14255100</v>
      </c>
    </row>
    <row r="380" spans="1:13" ht="17.25" x14ac:dyDescent="0.2">
      <c r="A380" s="26">
        <v>200855</v>
      </c>
      <c r="B380" s="27"/>
      <c r="C380" s="28" t="s">
        <v>485</v>
      </c>
      <c r="D380" s="29"/>
      <c r="E380" s="30">
        <v>2.8</v>
      </c>
      <c r="F380" s="30">
        <v>2.8</v>
      </c>
      <c r="G380" s="30"/>
      <c r="H380" s="30">
        <v>0</v>
      </c>
      <c r="J380" s="25">
        <f>ROUND( IF(OR(ISNUMBER(SEARCH("#",B380)),INT(A380/100000)=7,INT(A380/100000)=8),F380*K!$D$4,F380*K!$C$4) + IF(ISNUMBER(SEARCH("#",B380)),0,G380*K!$C$5) + IF(AND(ISNUMBER(SEARCH("#",B380)),INT(A380/100000)&lt;=7),G380*K!$G$5,0) + IF(AND(ISNUMBER(SEARCH("#",B380)),INT(A380/100000)&gt;=8),G380*K!$H$5,0),0)</f>
        <v>2830800</v>
      </c>
      <c r="K380" s="25">
        <f>ROUND(IF(OR(ISNUMBER(SEARCH("#",B380)),INT(A380/100000)=7,INT(A380/100000)=8),F380*K!$F$4+G380*K!$F$5,F380*K!$E$4+G380*K!$E$5),0)</f>
        <v>845600</v>
      </c>
      <c r="L380" s="25">
        <f>ROUND(J380-K380*0.7,0)</f>
        <v>2238880</v>
      </c>
      <c r="M380" s="25">
        <f>ROUND(J380*0.3,0)</f>
        <v>849240</v>
      </c>
    </row>
    <row r="381" spans="1:13" ht="17.25" x14ac:dyDescent="0.2">
      <c r="A381" s="26">
        <v>200860</v>
      </c>
      <c r="B381" s="27"/>
      <c r="C381" s="28" t="s">
        <v>486</v>
      </c>
      <c r="D381" s="29"/>
      <c r="E381" s="30">
        <v>15.2</v>
      </c>
      <c r="F381" s="30">
        <v>15.2</v>
      </c>
      <c r="G381" s="30"/>
      <c r="H381" s="30">
        <v>0</v>
      </c>
      <c r="J381" s="25">
        <f>ROUND( IF(OR(ISNUMBER(SEARCH("#",B381)),INT(A381/100000)=7,INT(A381/100000)=8),F381*K!$D$4,F381*K!$C$4) + IF(ISNUMBER(SEARCH("#",B381)),0,G381*K!$C$5) + IF(AND(ISNUMBER(SEARCH("#",B381)),INT(A381/100000)&lt;=7),G381*K!$G$5,0) + IF(AND(ISNUMBER(SEARCH("#",B381)),INT(A381/100000)&gt;=8),G381*K!$H$5,0),0)</f>
        <v>15367200</v>
      </c>
      <c r="K381" s="25">
        <f>ROUND(IF(OR(ISNUMBER(SEARCH("#",B381)),INT(A381/100000)=7,INT(A381/100000)=8),F381*K!$F$4+G381*K!$F$5,F381*K!$E$4+G381*K!$E$5),0)</f>
        <v>4590400</v>
      </c>
      <c r="L381" s="25">
        <f>ROUND(J381-K381*0.7,0)</f>
        <v>12153920</v>
      </c>
      <c r="M381" s="25">
        <f>ROUND(J381*0.3,0)</f>
        <v>4610160</v>
      </c>
    </row>
    <row r="382" spans="1:13" x14ac:dyDescent="0.2">
      <c r="A382" s="32">
        <v>200865</v>
      </c>
      <c r="B382" s="27"/>
      <c r="C382" s="36" t="s">
        <v>487</v>
      </c>
      <c r="D382" s="35"/>
      <c r="E382" s="30">
        <v>35</v>
      </c>
      <c r="F382" s="30">
        <v>35</v>
      </c>
      <c r="G382" s="31"/>
      <c r="H382" s="31">
        <v>6</v>
      </c>
      <c r="J382" s="25">
        <f>ROUND( IF(OR(ISNUMBER(SEARCH("#",B382)),INT(A382/100000)=7,INT(A382/100000)=8),F382*K!$D$4,F382*K!$C$4) + IF(ISNUMBER(SEARCH("#",B382)),0,G382*K!$C$5) + IF(AND(ISNUMBER(SEARCH("#",B382)),INT(A382/100000)&lt;=7),G382*K!$G$5,0) + IF(AND(ISNUMBER(SEARCH("#",B382)),INT(A382/100000)&gt;=8),G382*K!$H$5,0),0)</f>
        <v>35385000</v>
      </c>
      <c r="K382" s="25">
        <f>ROUND(IF(OR(ISNUMBER(SEARCH("#",B382)),INT(A382/100000)=7,INT(A382/100000)=8),F382*K!$F$4+G382*K!$F$5,F382*K!$E$4+G382*K!$E$5),0)</f>
        <v>10570000</v>
      </c>
      <c r="L382" s="25">
        <f>ROUND(J382-K382*0.7,0)</f>
        <v>27986000</v>
      </c>
      <c r="M382" s="25">
        <f>ROUND(J382*0.3,0)</f>
        <v>10615500</v>
      </c>
    </row>
    <row r="383" spans="1:13" x14ac:dyDescent="0.2">
      <c r="A383" s="26">
        <v>200870</v>
      </c>
      <c r="B383" s="27"/>
      <c r="C383" s="28" t="s">
        <v>488</v>
      </c>
      <c r="D383" s="29"/>
      <c r="E383" s="30">
        <v>15</v>
      </c>
      <c r="F383" s="30">
        <v>15</v>
      </c>
      <c r="G383" s="30"/>
      <c r="H383" s="30">
        <v>5</v>
      </c>
      <c r="J383" s="25">
        <f>ROUND( IF(OR(ISNUMBER(SEARCH("#",B383)),INT(A383/100000)=7,INT(A383/100000)=8),F383*K!$D$4,F383*K!$C$4) + IF(ISNUMBER(SEARCH("#",B383)),0,G383*K!$C$5) + IF(AND(ISNUMBER(SEARCH("#",B383)),INT(A383/100000)&lt;=7),G383*K!$G$5,0) + IF(AND(ISNUMBER(SEARCH("#",B383)),INT(A383/100000)&gt;=8),G383*K!$H$5,0),0)</f>
        <v>15165000</v>
      </c>
      <c r="K383" s="25">
        <f>ROUND(IF(OR(ISNUMBER(SEARCH("#",B383)),INT(A383/100000)=7,INT(A383/100000)=8),F383*K!$F$4+G383*K!$F$5,F383*K!$E$4+G383*K!$E$5),0)</f>
        <v>4530000</v>
      </c>
      <c r="L383" s="25">
        <f>ROUND(J383-K383*0.7,0)</f>
        <v>11994000</v>
      </c>
      <c r="M383" s="25">
        <f>ROUND(J383*0.3,0)</f>
        <v>4549500</v>
      </c>
    </row>
    <row r="384" spans="1:13" ht="45.75" x14ac:dyDescent="0.2">
      <c r="A384" s="32">
        <v>200872</v>
      </c>
      <c r="B384" s="27"/>
      <c r="C384" s="36" t="s">
        <v>489</v>
      </c>
      <c r="D384" s="35"/>
      <c r="E384" s="30">
        <v>220</v>
      </c>
      <c r="F384" s="30">
        <v>220</v>
      </c>
      <c r="G384" s="31"/>
      <c r="H384" s="31">
        <v>15</v>
      </c>
      <c r="J384" s="25">
        <f>ROUND( IF(OR(ISNUMBER(SEARCH("#",B384)),INT(A384/100000)=7,INT(A384/100000)=8),F384*K!$D$4,F384*K!$C$4) + IF(ISNUMBER(SEARCH("#",B384)),0,G384*K!$C$5) + IF(AND(ISNUMBER(SEARCH("#",B384)),INT(A384/100000)&lt;=7),G384*K!$G$5,0) + IF(AND(ISNUMBER(SEARCH("#",B384)),INT(A384/100000)&gt;=8),G384*K!$H$5,0),0)</f>
        <v>222420000</v>
      </c>
      <c r="K384" s="25">
        <f>ROUND(IF(OR(ISNUMBER(SEARCH("#",B384)),INT(A384/100000)=7,INT(A384/100000)=8),F384*K!$F$4+G384*K!$F$5,F384*K!$E$4+G384*K!$E$5),0)</f>
        <v>66440000</v>
      </c>
      <c r="L384" s="25">
        <f>ROUND(J384-K384*0.7,0)</f>
        <v>175912000</v>
      </c>
      <c r="M384" s="25">
        <f>ROUND(J384*0.3,0)</f>
        <v>66726000</v>
      </c>
    </row>
    <row r="385" spans="1:13" x14ac:dyDescent="0.2">
      <c r="A385" s="32">
        <v>200875</v>
      </c>
      <c r="B385" s="27"/>
      <c r="C385" s="36" t="s">
        <v>490</v>
      </c>
      <c r="D385" s="35"/>
      <c r="E385" s="30">
        <v>10</v>
      </c>
      <c r="F385" s="30">
        <v>10</v>
      </c>
      <c r="G385" s="31"/>
      <c r="H385" s="31">
        <v>5</v>
      </c>
      <c r="J385" s="25">
        <f>ROUND( IF(OR(ISNUMBER(SEARCH("#",B385)),INT(A385/100000)=7,INT(A385/100000)=8),F385*K!$D$4,F385*K!$C$4) + IF(ISNUMBER(SEARCH("#",B385)),0,G385*K!$C$5) + IF(AND(ISNUMBER(SEARCH("#",B385)),INT(A385/100000)&lt;=7),G385*K!$G$5,0) + IF(AND(ISNUMBER(SEARCH("#",B385)),INT(A385/100000)&gt;=8),G385*K!$H$5,0),0)</f>
        <v>10110000</v>
      </c>
      <c r="K385" s="25">
        <f>ROUND(IF(OR(ISNUMBER(SEARCH("#",B385)),INT(A385/100000)=7,INT(A385/100000)=8),F385*K!$F$4+G385*K!$F$5,F385*K!$E$4+G385*K!$E$5),0)</f>
        <v>3020000</v>
      </c>
      <c r="L385" s="25">
        <f>ROUND(J385-K385*0.7,0)</f>
        <v>7996000</v>
      </c>
      <c r="M385" s="25">
        <f>ROUND(J385*0.3,0)</f>
        <v>3033000</v>
      </c>
    </row>
    <row r="386" spans="1:13" ht="29.25" x14ac:dyDescent="0.2">
      <c r="A386" s="26">
        <v>200880</v>
      </c>
      <c r="B386" s="27"/>
      <c r="C386" s="28" t="s">
        <v>491</v>
      </c>
      <c r="D386" s="29"/>
      <c r="E386" s="30">
        <v>15.6</v>
      </c>
      <c r="F386" s="30">
        <v>15.6</v>
      </c>
      <c r="G386" s="30"/>
      <c r="H386" s="30">
        <v>5</v>
      </c>
      <c r="J386" s="25">
        <f>ROUND( IF(OR(ISNUMBER(SEARCH("#",B386)),INT(A386/100000)=7,INT(A386/100000)=8),F386*K!$D$4,F386*K!$C$4) + IF(ISNUMBER(SEARCH("#",B386)),0,G386*K!$C$5) + IF(AND(ISNUMBER(SEARCH("#",B386)),INT(A386/100000)&lt;=7),G386*K!$G$5,0) + IF(AND(ISNUMBER(SEARCH("#",B386)),INT(A386/100000)&gt;=8),G386*K!$H$5,0),0)</f>
        <v>15771600</v>
      </c>
      <c r="K386" s="25">
        <f>ROUND(IF(OR(ISNUMBER(SEARCH("#",B386)),INT(A386/100000)=7,INT(A386/100000)=8),F386*K!$F$4+G386*K!$F$5,F386*K!$E$4+G386*K!$E$5),0)</f>
        <v>4711200</v>
      </c>
      <c r="L386" s="25">
        <f>ROUND(J386-K386*0.7,0)</f>
        <v>12473760</v>
      </c>
      <c r="M386" s="25">
        <f>ROUND(J386*0.3,0)</f>
        <v>4731480</v>
      </c>
    </row>
    <row r="387" spans="1:13" ht="33" x14ac:dyDescent="0.2">
      <c r="A387" s="32">
        <v>200885</v>
      </c>
      <c r="B387" s="27"/>
      <c r="C387" s="36" t="s">
        <v>492</v>
      </c>
      <c r="D387" s="35"/>
      <c r="E387" s="30">
        <v>15</v>
      </c>
      <c r="F387" s="30">
        <v>15</v>
      </c>
      <c r="G387" s="31"/>
      <c r="H387" s="31">
        <v>0</v>
      </c>
      <c r="J387" s="25">
        <f>ROUND( IF(OR(ISNUMBER(SEARCH("#",B387)),INT(A387/100000)=7,INT(A387/100000)=8),F387*K!$D$4,F387*K!$C$4) + IF(ISNUMBER(SEARCH("#",B387)),0,G387*K!$C$5) + IF(AND(ISNUMBER(SEARCH("#",B387)),INT(A387/100000)&lt;=7),G387*K!$G$5,0) + IF(AND(ISNUMBER(SEARCH("#",B387)),INT(A387/100000)&gt;=8),G387*K!$H$5,0),0)</f>
        <v>15165000</v>
      </c>
      <c r="K387" s="25">
        <f>ROUND(IF(OR(ISNUMBER(SEARCH("#",B387)),INT(A387/100000)=7,INT(A387/100000)=8),F387*K!$F$4+G387*K!$F$5,F387*K!$E$4+G387*K!$E$5),0)</f>
        <v>4530000</v>
      </c>
      <c r="L387" s="25">
        <f>ROUND(J387-K387*0.7,0)</f>
        <v>11994000</v>
      </c>
      <c r="M387" s="25">
        <f>ROUND(J387*0.3,0)</f>
        <v>4549500</v>
      </c>
    </row>
    <row r="388" spans="1:13" x14ac:dyDescent="0.2">
      <c r="A388" s="26">
        <v>200890</v>
      </c>
      <c r="B388" s="27" t="s">
        <v>27</v>
      </c>
      <c r="C388" s="28" t="s">
        <v>493</v>
      </c>
      <c r="D388" s="29"/>
      <c r="E388" s="30">
        <v>7</v>
      </c>
      <c r="F388" s="30">
        <v>7</v>
      </c>
      <c r="G388" s="30"/>
      <c r="H388" s="30">
        <v>0</v>
      </c>
      <c r="J388" s="25">
        <f>ROUND( IF(OR(ISNUMBER(SEARCH("#",B388)),INT(A388/100000)=7,INT(A388/100000)=8),F388*K!$D$4,F388*K!$C$4) + IF(ISNUMBER(SEARCH("#",B388)),0,G388*K!$C$5) + IF(AND(ISNUMBER(SEARCH("#",B388)),INT(A388/100000)&lt;=7),G388*K!$G$5,0) + IF(AND(ISNUMBER(SEARCH("#",B388)),INT(A388/100000)&gt;=8),G388*K!$H$5,0),0)</f>
        <v>3976000</v>
      </c>
      <c r="K388" s="25">
        <f>ROUND(IF(OR(ISNUMBER(SEARCH("#",B388)),INT(A388/100000)=7,INT(A388/100000)=8),F388*K!$F$4+G388*K!$F$5,F388*K!$E$4+G388*K!$E$5),0)</f>
        <v>2114000</v>
      </c>
      <c r="L388" s="25">
        <f>ROUND(J388-K388*0.7,0)</f>
        <v>2496200</v>
      </c>
      <c r="M388" s="25">
        <f>ROUND(J388*0.3,0)</f>
        <v>1192800</v>
      </c>
    </row>
    <row r="389" spans="1:13" x14ac:dyDescent="0.2">
      <c r="A389" s="32">
        <v>200895</v>
      </c>
      <c r="B389" s="27"/>
      <c r="C389" s="36" t="s">
        <v>494</v>
      </c>
      <c r="D389" s="35"/>
      <c r="E389" s="30">
        <v>25</v>
      </c>
      <c r="F389" s="30">
        <v>25</v>
      </c>
      <c r="G389" s="31"/>
      <c r="H389" s="31">
        <v>5</v>
      </c>
      <c r="J389" s="25">
        <f>ROUND( IF(OR(ISNUMBER(SEARCH("#",B389)),INT(A389/100000)=7,INT(A389/100000)=8),F389*K!$D$4,F389*K!$C$4) + IF(ISNUMBER(SEARCH("#",B389)),0,G389*K!$C$5) + IF(AND(ISNUMBER(SEARCH("#",B389)),INT(A389/100000)&lt;=7),G389*K!$G$5,0) + IF(AND(ISNUMBER(SEARCH("#",B389)),INT(A389/100000)&gt;=8),G389*K!$H$5,0),0)</f>
        <v>25275000</v>
      </c>
      <c r="K389" s="25">
        <f>ROUND(IF(OR(ISNUMBER(SEARCH("#",B389)),INT(A389/100000)=7,INT(A389/100000)=8),F389*K!$F$4+G389*K!$F$5,F389*K!$E$4+G389*K!$E$5),0)</f>
        <v>7550000</v>
      </c>
      <c r="L389" s="25">
        <f>ROUND(J389-K389*0.7,0)</f>
        <v>19990000</v>
      </c>
      <c r="M389" s="25">
        <f>ROUND(J389*0.3,0)</f>
        <v>7582500</v>
      </c>
    </row>
    <row r="390" spans="1:13" x14ac:dyDescent="0.2">
      <c r="A390" s="32">
        <v>200896</v>
      </c>
      <c r="B390" s="27"/>
      <c r="C390" s="36" t="s">
        <v>495</v>
      </c>
      <c r="D390" s="35"/>
      <c r="E390" s="30">
        <v>35</v>
      </c>
      <c r="F390" s="30">
        <v>35</v>
      </c>
      <c r="G390" s="31"/>
      <c r="H390" s="31">
        <v>8</v>
      </c>
      <c r="J390" s="25">
        <f>ROUND( IF(OR(ISNUMBER(SEARCH("#",B390)),INT(A390/100000)=7,INT(A390/100000)=8),F390*K!$D$4,F390*K!$C$4) + IF(ISNUMBER(SEARCH("#",B390)),0,G390*K!$C$5) + IF(AND(ISNUMBER(SEARCH("#",B390)),INT(A390/100000)&lt;=7),G390*K!$G$5,0) + IF(AND(ISNUMBER(SEARCH("#",B390)),INT(A390/100000)&gt;=8),G390*K!$H$5,0),0)</f>
        <v>35385000</v>
      </c>
      <c r="K390" s="25">
        <f>ROUND(IF(OR(ISNUMBER(SEARCH("#",B390)),INT(A390/100000)=7,INT(A390/100000)=8),F390*K!$F$4+G390*K!$F$5,F390*K!$E$4+G390*K!$E$5),0)</f>
        <v>10570000</v>
      </c>
      <c r="L390" s="25">
        <f>ROUND(J390-K390*0.7,0)</f>
        <v>27986000</v>
      </c>
      <c r="M390" s="25">
        <f>ROUND(J390*0.3,0)</f>
        <v>10615500</v>
      </c>
    </row>
    <row r="391" spans="1:13" ht="72.75" x14ac:dyDescent="0.2">
      <c r="A391" s="26">
        <v>200900</v>
      </c>
      <c r="B391" s="27"/>
      <c r="C391" s="28" t="s">
        <v>496</v>
      </c>
      <c r="D391" s="29" t="s">
        <v>497</v>
      </c>
      <c r="E391" s="30">
        <v>35</v>
      </c>
      <c r="F391" s="30">
        <v>35</v>
      </c>
      <c r="G391" s="30"/>
      <c r="H391" s="30">
        <v>7</v>
      </c>
      <c r="J391" s="25">
        <f>ROUND( IF(OR(ISNUMBER(SEARCH("#",B391)),INT(A391/100000)=7,INT(A391/100000)=8),F391*K!$D$4,F391*K!$C$4) + IF(ISNUMBER(SEARCH("#",B391)),0,G391*K!$C$5) + IF(AND(ISNUMBER(SEARCH("#",B391)),INT(A391/100000)&lt;=7),G391*K!$G$5,0) + IF(AND(ISNUMBER(SEARCH("#",B391)),INT(A391/100000)&gt;=8),G391*K!$H$5,0),0)</f>
        <v>35385000</v>
      </c>
      <c r="K391" s="25">
        <f>ROUND(IF(OR(ISNUMBER(SEARCH("#",B391)),INT(A391/100000)=7,INT(A391/100000)=8),F391*K!$F$4+G391*K!$F$5,F391*K!$E$4+G391*K!$E$5),0)</f>
        <v>10570000</v>
      </c>
      <c r="L391" s="25">
        <f>ROUND(J391-K391*0.7,0)</f>
        <v>27986000</v>
      </c>
      <c r="M391" s="25">
        <f>ROUND(J391*0.3,0)</f>
        <v>10615500</v>
      </c>
    </row>
    <row r="392" spans="1:13" ht="17.25" x14ac:dyDescent="0.2">
      <c r="A392" s="26">
        <v>200905</v>
      </c>
      <c r="B392" s="27"/>
      <c r="C392" s="28" t="s">
        <v>498</v>
      </c>
      <c r="D392" s="29"/>
      <c r="E392" s="30">
        <v>45</v>
      </c>
      <c r="F392" s="30">
        <v>45</v>
      </c>
      <c r="G392" s="30"/>
      <c r="H392" s="30">
        <v>8</v>
      </c>
      <c r="J392" s="25">
        <f>ROUND( IF(OR(ISNUMBER(SEARCH("#",B392)),INT(A392/100000)=7,INT(A392/100000)=8),F392*K!$D$4,F392*K!$C$4) + IF(ISNUMBER(SEARCH("#",B392)),0,G392*K!$C$5) + IF(AND(ISNUMBER(SEARCH("#",B392)),INT(A392/100000)&lt;=7),G392*K!$G$5,0) + IF(AND(ISNUMBER(SEARCH("#",B392)),INT(A392/100000)&gt;=8),G392*K!$H$5,0),0)</f>
        <v>45495000</v>
      </c>
      <c r="K392" s="25">
        <f>ROUND(IF(OR(ISNUMBER(SEARCH("#",B392)),INT(A392/100000)=7,INT(A392/100000)=8),F392*K!$F$4+G392*K!$F$5,F392*K!$E$4+G392*K!$E$5),0)</f>
        <v>13590000</v>
      </c>
      <c r="L392" s="25">
        <f>ROUND(J392-K392*0.7,0)</f>
        <v>35982000</v>
      </c>
      <c r="M392" s="25">
        <f>ROUND(J392*0.3,0)</f>
        <v>13648500</v>
      </c>
    </row>
    <row r="393" spans="1:13" ht="31.5" x14ac:dyDescent="0.2">
      <c r="A393" s="26">
        <v>200910</v>
      </c>
      <c r="B393" s="27"/>
      <c r="C393" s="28" t="s">
        <v>499</v>
      </c>
      <c r="D393" s="29" t="s">
        <v>500</v>
      </c>
      <c r="E393" s="30">
        <v>25</v>
      </c>
      <c r="F393" s="30">
        <v>25</v>
      </c>
      <c r="G393" s="30"/>
      <c r="H393" s="30">
        <v>12</v>
      </c>
      <c r="J393" s="25">
        <f>ROUND( IF(OR(ISNUMBER(SEARCH("#",B393)),INT(A393/100000)=7,INT(A393/100000)=8),F393*K!$D$4,F393*K!$C$4) + IF(ISNUMBER(SEARCH("#",B393)),0,G393*K!$C$5) + IF(AND(ISNUMBER(SEARCH("#",B393)),INT(A393/100000)&lt;=7),G393*K!$G$5,0) + IF(AND(ISNUMBER(SEARCH("#",B393)),INT(A393/100000)&gt;=8),G393*K!$H$5,0),0)</f>
        <v>25275000</v>
      </c>
      <c r="K393" s="25">
        <f>ROUND(IF(OR(ISNUMBER(SEARCH("#",B393)),INT(A393/100000)=7,INT(A393/100000)=8),F393*K!$F$4+G393*K!$F$5,F393*K!$E$4+G393*K!$E$5),0)</f>
        <v>7550000</v>
      </c>
      <c r="L393" s="25">
        <f>ROUND(J393-K393*0.7,0)</f>
        <v>19990000</v>
      </c>
      <c r="M393" s="25">
        <f>ROUND(J393*0.3,0)</f>
        <v>7582500</v>
      </c>
    </row>
    <row r="394" spans="1:13" x14ac:dyDescent="0.2">
      <c r="A394" s="32">
        <v>200915</v>
      </c>
      <c r="B394" s="27"/>
      <c r="C394" s="36" t="s">
        <v>501</v>
      </c>
      <c r="D394" s="35"/>
      <c r="E394" s="30">
        <v>80</v>
      </c>
      <c r="F394" s="30">
        <v>80</v>
      </c>
      <c r="G394" s="31"/>
      <c r="H394" s="31">
        <v>16</v>
      </c>
      <c r="J394" s="25">
        <f>ROUND( IF(OR(ISNUMBER(SEARCH("#",B394)),INT(A394/100000)=7,INT(A394/100000)=8),F394*K!$D$4,F394*K!$C$4) + IF(ISNUMBER(SEARCH("#",B394)),0,G394*K!$C$5) + IF(AND(ISNUMBER(SEARCH("#",B394)),INT(A394/100000)&lt;=7),G394*K!$G$5,0) + IF(AND(ISNUMBER(SEARCH("#",B394)),INT(A394/100000)&gt;=8),G394*K!$H$5,0),0)</f>
        <v>80880000</v>
      </c>
      <c r="K394" s="25">
        <f>ROUND(IF(OR(ISNUMBER(SEARCH("#",B394)),INT(A394/100000)=7,INT(A394/100000)=8),F394*K!$F$4+G394*K!$F$5,F394*K!$E$4+G394*K!$E$5),0)</f>
        <v>24160000</v>
      </c>
      <c r="L394" s="25">
        <f>ROUND(J394-K394*0.7,0)</f>
        <v>63968000</v>
      </c>
      <c r="M394" s="25">
        <f>ROUND(J394*0.3,0)</f>
        <v>24264000</v>
      </c>
    </row>
    <row r="395" spans="1:13" ht="33" x14ac:dyDescent="0.2">
      <c r="A395" s="32">
        <v>200917</v>
      </c>
      <c r="B395" s="27"/>
      <c r="C395" s="36" t="s">
        <v>502</v>
      </c>
      <c r="D395" s="35" t="s">
        <v>503</v>
      </c>
      <c r="E395" s="30">
        <v>120</v>
      </c>
      <c r="F395" s="30">
        <v>120</v>
      </c>
      <c r="G395" s="31"/>
      <c r="H395" s="31">
        <v>16</v>
      </c>
      <c r="J395" s="25">
        <f>ROUND( IF(OR(ISNUMBER(SEARCH("#",B395)),INT(A395/100000)=7,INT(A395/100000)=8),F395*K!$D$4,F395*K!$C$4) + IF(ISNUMBER(SEARCH("#",B395)),0,G395*K!$C$5) + IF(AND(ISNUMBER(SEARCH("#",B395)),INT(A395/100000)&lt;=7),G395*K!$G$5,0) + IF(AND(ISNUMBER(SEARCH("#",B395)),INT(A395/100000)&gt;=8),G395*K!$H$5,0),0)</f>
        <v>121320000</v>
      </c>
      <c r="K395" s="25">
        <f>ROUND(IF(OR(ISNUMBER(SEARCH("#",B395)),INT(A395/100000)=7,INT(A395/100000)=8),F395*K!$F$4+G395*K!$F$5,F395*K!$E$4+G395*K!$E$5),0)</f>
        <v>36240000</v>
      </c>
      <c r="L395" s="25">
        <f>ROUND(J395-K395*0.7,0)</f>
        <v>95952000</v>
      </c>
      <c r="M395" s="25">
        <f>ROUND(J395*0.3,0)</f>
        <v>36396000</v>
      </c>
    </row>
    <row r="396" spans="1:13" ht="29.25" x14ac:dyDescent="0.2">
      <c r="A396" s="32">
        <v>200918</v>
      </c>
      <c r="B396" s="27" t="s">
        <v>118</v>
      </c>
      <c r="C396" s="36" t="s">
        <v>504</v>
      </c>
      <c r="D396" s="35"/>
      <c r="E396" s="30">
        <v>40</v>
      </c>
      <c r="F396" s="30">
        <v>40</v>
      </c>
      <c r="G396" s="31"/>
      <c r="H396" s="30">
        <v>0</v>
      </c>
      <c r="J396" s="25">
        <f>ROUND( IF(OR(ISNUMBER(SEARCH("#",B396)),INT(A396/100000)=7,INT(A396/100000)=8),F396*K!$D$4,F396*K!$C$4) + IF(ISNUMBER(SEARCH("#",B396)),0,G396*K!$C$5) + IF(AND(ISNUMBER(SEARCH("#",B396)),INT(A396/100000)&lt;=7),G396*K!$G$5,0) + IF(AND(ISNUMBER(SEARCH("#",B396)),INT(A396/100000)&gt;=8),G396*K!$H$5,0),0)</f>
        <v>40440000</v>
      </c>
      <c r="K396" s="25">
        <f>ROUND(IF(OR(ISNUMBER(SEARCH("#",B396)),INT(A396/100000)=7,INT(A396/100000)=8),F396*K!$F$4+G396*K!$F$5,F396*K!$E$4+G396*K!$E$5),0)</f>
        <v>12080000</v>
      </c>
      <c r="L396" s="25">
        <f>ROUND(J396-K396*0.7,0)</f>
        <v>31984000</v>
      </c>
      <c r="M396" s="25">
        <f>ROUND(J396*0.3,0)</f>
        <v>12132000</v>
      </c>
    </row>
    <row r="397" spans="1:13" x14ac:dyDescent="0.2">
      <c r="A397" s="26">
        <v>200920</v>
      </c>
      <c r="B397" s="27"/>
      <c r="C397" s="28" t="s">
        <v>505</v>
      </c>
      <c r="D397" s="29"/>
      <c r="E397" s="30">
        <v>39</v>
      </c>
      <c r="F397" s="30">
        <v>39</v>
      </c>
      <c r="G397" s="30"/>
      <c r="H397" s="30">
        <v>12</v>
      </c>
      <c r="J397" s="25">
        <f>ROUND( IF(OR(ISNUMBER(SEARCH("#",B397)),INT(A397/100000)=7,INT(A397/100000)=8),F397*K!$D$4,F397*K!$C$4) + IF(ISNUMBER(SEARCH("#",B397)),0,G397*K!$C$5) + IF(AND(ISNUMBER(SEARCH("#",B397)),INT(A397/100000)&lt;=7),G397*K!$G$5,0) + IF(AND(ISNUMBER(SEARCH("#",B397)),INT(A397/100000)&gt;=8),G397*K!$H$5,0),0)</f>
        <v>39429000</v>
      </c>
      <c r="K397" s="25">
        <f>ROUND(IF(OR(ISNUMBER(SEARCH("#",B397)),INT(A397/100000)=7,INT(A397/100000)=8),F397*K!$F$4+G397*K!$F$5,F397*K!$E$4+G397*K!$E$5),0)</f>
        <v>11778000</v>
      </c>
      <c r="L397" s="25">
        <f>ROUND(J397-K397*0.7,0)</f>
        <v>31184400</v>
      </c>
      <c r="M397" s="25">
        <f>ROUND(J397*0.3,0)</f>
        <v>11828700</v>
      </c>
    </row>
    <row r="398" spans="1:13" x14ac:dyDescent="0.2">
      <c r="A398" s="26">
        <v>200925</v>
      </c>
      <c r="B398" s="27"/>
      <c r="C398" s="28" t="s">
        <v>506</v>
      </c>
      <c r="D398" s="29"/>
      <c r="E398" s="30">
        <v>14.4</v>
      </c>
      <c r="F398" s="30">
        <v>14.4</v>
      </c>
      <c r="G398" s="30"/>
      <c r="H398" s="30">
        <v>5</v>
      </c>
      <c r="J398" s="25">
        <f>ROUND( IF(OR(ISNUMBER(SEARCH("#",B398)),INT(A398/100000)=7,INT(A398/100000)=8),F398*K!$D$4,F398*K!$C$4) + IF(ISNUMBER(SEARCH("#",B398)),0,G398*K!$C$5) + IF(AND(ISNUMBER(SEARCH("#",B398)),INT(A398/100000)&lt;=7),G398*K!$G$5,0) + IF(AND(ISNUMBER(SEARCH("#",B398)),INT(A398/100000)&gt;=8),G398*K!$H$5,0),0)</f>
        <v>14558400</v>
      </c>
      <c r="K398" s="25">
        <f>ROUND(IF(OR(ISNUMBER(SEARCH("#",B398)),INT(A398/100000)=7,INT(A398/100000)=8),F398*K!$F$4+G398*K!$F$5,F398*K!$E$4+G398*K!$E$5),0)</f>
        <v>4348800</v>
      </c>
      <c r="L398" s="25">
        <f>ROUND(J398-K398*0.7,0)</f>
        <v>11514240</v>
      </c>
      <c r="M398" s="25">
        <f>ROUND(J398*0.3,0)</f>
        <v>4367520</v>
      </c>
    </row>
    <row r="399" spans="1:13" x14ac:dyDescent="0.2">
      <c r="A399" s="26">
        <v>200930</v>
      </c>
      <c r="B399" s="27"/>
      <c r="C399" s="28" t="s">
        <v>507</v>
      </c>
      <c r="D399" s="29"/>
      <c r="E399" s="30">
        <v>23.2</v>
      </c>
      <c r="F399" s="30">
        <v>23.2</v>
      </c>
      <c r="G399" s="30"/>
      <c r="H399" s="30">
        <v>6</v>
      </c>
      <c r="J399" s="25">
        <f>ROUND( IF(OR(ISNUMBER(SEARCH("#",B399)),INT(A399/100000)=7,INT(A399/100000)=8),F399*K!$D$4,F399*K!$C$4) + IF(ISNUMBER(SEARCH("#",B399)),0,G399*K!$C$5) + IF(AND(ISNUMBER(SEARCH("#",B399)),INT(A399/100000)&lt;=7),G399*K!$G$5,0) + IF(AND(ISNUMBER(SEARCH("#",B399)),INT(A399/100000)&gt;=8),G399*K!$H$5,0),0)</f>
        <v>23455200</v>
      </c>
      <c r="K399" s="25">
        <f>ROUND(IF(OR(ISNUMBER(SEARCH("#",B399)),INT(A399/100000)=7,INT(A399/100000)=8),F399*K!$F$4+G399*K!$F$5,F399*K!$E$4+G399*K!$E$5),0)</f>
        <v>7006400</v>
      </c>
      <c r="L399" s="25">
        <f>ROUND(J399-K399*0.7,0)</f>
        <v>18550720</v>
      </c>
      <c r="M399" s="25">
        <f>ROUND(J399*0.3,0)</f>
        <v>7036560</v>
      </c>
    </row>
    <row r="400" spans="1:13" ht="48" x14ac:dyDescent="0.2">
      <c r="A400" s="32">
        <v>200935</v>
      </c>
      <c r="B400" s="27"/>
      <c r="C400" s="36" t="s">
        <v>508</v>
      </c>
      <c r="D400" s="35" t="s">
        <v>509</v>
      </c>
      <c r="E400" s="30">
        <v>25</v>
      </c>
      <c r="F400" s="30">
        <v>25</v>
      </c>
      <c r="G400" s="31"/>
      <c r="H400" s="31">
        <v>5</v>
      </c>
      <c r="J400" s="25">
        <f>ROUND( IF(OR(ISNUMBER(SEARCH("#",B400)),INT(A400/100000)=7,INT(A400/100000)=8),F400*K!$D$4,F400*K!$C$4) + IF(ISNUMBER(SEARCH("#",B400)),0,G400*K!$C$5) + IF(AND(ISNUMBER(SEARCH("#",B400)),INT(A400/100000)&lt;=7),G400*K!$G$5,0) + IF(AND(ISNUMBER(SEARCH("#",B400)),INT(A400/100000)&gt;=8),G400*K!$H$5,0),0)</f>
        <v>25275000</v>
      </c>
      <c r="K400" s="25">
        <f>ROUND(IF(OR(ISNUMBER(SEARCH("#",B400)),INT(A400/100000)=7,INT(A400/100000)=8),F400*K!$F$4+G400*K!$F$5,F400*K!$E$4+G400*K!$E$5),0)</f>
        <v>7550000</v>
      </c>
      <c r="L400" s="25">
        <f>ROUND(J400-K400*0.7,0)</f>
        <v>19990000</v>
      </c>
      <c r="M400" s="25">
        <f>ROUND(J400*0.3,0)</f>
        <v>7582500</v>
      </c>
    </row>
    <row r="401" spans="1:13" ht="29.25" x14ac:dyDescent="0.2">
      <c r="A401" s="32">
        <v>200936</v>
      </c>
      <c r="B401" s="27"/>
      <c r="C401" s="36" t="s">
        <v>510</v>
      </c>
      <c r="D401" s="35"/>
      <c r="E401" s="30">
        <v>45</v>
      </c>
      <c r="F401" s="30">
        <v>45</v>
      </c>
      <c r="G401" s="31"/>
      <c r="H401" s="31">
        <v>5</v>
      </c>
      <c r="J401" s="25">
        <f>ROUND( IF(OR(ISNUMBER(SEARCH("#",B401)),INT(A401/100000)=7,INT(A401/100000)=8),F401*K!$D$4,F401*K!$C$4) + IF(ISNUMBER(SEARCH("#",B401)),0,G401*K!$C$5) + IF(AND(ISNUMBER(SEARCH("#",B401)),INT(A401/100000)&lt;=7),G401*K!$G$5,0) + IF(AND(ISNUMBER(SEARCH("#",B401)),INT(A401/100000)&gt;=8),G401*K!$H$5,0),0)</f>
        <v>45495000</v>
      </c>
      <c r="K401" s="25">
        <f>ROUND(IF(OR(ISNUMBER(SEARCH("#",B401)),INT(A401/100000)=7,INT(A401/100000)=8),F401*K!$F$4+G401*K!$F$5,F401*K!$E$4+G401*K!$E$5),0)</f>
        <v>13590000</v>
      </c>
      <c r="L401" s="25">
        <f>ROUND(J401-K401*0.7,0)</f>
        <v>35982000</v>
      </c>
      <c r="M401" s="25">
        <f>ROUND(J401*0.3,0)</f>
        <v>13648500</v>
      </c>
    </row>
    <row r="402" spans="1:13" x14ac:dyDescent="0.2">
      <c r="A402" s="32">
        <v>200940</v>
      </c>
      <c r="B402" s="27"/>
      <c r="C402" s="36" t="s">
        <v>511</v>
      </c>
      <c r="D402" s="35"/>
      <c r="E402" s="30">
        <v>65</v>
      </c>
      <c r="F402" s="30">
        <v>65</v>
      </c>
      <c r="G402" s="31"/>
      <c r="H402" s="31">
        <v>12</v>
      </c>
      <c r="J402" s="25">
        <f>ROUND( IF(OR(ISNUMBER(SEARCH("#",B402)),INT(A402/100000)=7,INT(A402/100000)=8),F402*K!$D$4,F402*K!$C$4) + IF(ISNUMBER(SEARCH("#",B402)),0,G402*K!$C$5) + IF(AND(ISNUMBER(SEARCH("#",B402)),INT(A402/100000)&lt;=7),G402*K!$G$5,0) + IF(AND(ISNUMBER(SEARCH("#",B402)),INT(A402/100000)&gt;=8),G402*K!$H$5,0),0)</f>
        <v>65715000</v>
      </c>
      <c r="K402" s="25">
        <f>ROUND(IF(OR(ISNUMBER(SEARCH("#",B402)),INT(A402/100000)=7,INT(A402/100000)=8),F402*K!$F$4+G402*K!$F$5,F402*K!$E$4+G402*K!$E$5),0)</f>
        <v>19630000</v>
      </c>
      <c r="L402" s="25">
        <f>ROUND(J402-K402*0.7,0)</f>
        <v>51974000</v>
      </c>
      <c r="M402" s="25">
        <f>ROUND(J402*0.3,0)</f>
        <v>19714500</v>
      </c>
    </row>
    <row r="403" spans="1:13" ht="17.25" x14ac:dyDescent="0.2">
      <c r="A403" s="26">
        <v>200945</v>
      </c>
      <c r="B403" s="27"/>
      <c r="C403" s="28" t="s">
        <v>512</v>
      </c>
      <c r="D403" s="29"/>
      <c r="E403" s="30">
        <v>29.9</v>
      </c>
      <c r="F403" s="30">
        <v>29.9</v>
      </c>
      <c r="G403" s="30"/>
      <c r="H403" s="30">
        <v>10</v>
      </c>
      <c r="J403" s="25">
        <f>ROUND( IF(OR(ISNUMBER(SEARCH("#",B403)),INT(A403/100000)=7,INT(A403/100000)=8),F403*K!$D$4,F403*K!$C$4) + IF(ISNUMBER(SEARCH("#",B403)),0,G403*K!$C$5) + IF(AND(ISNUMBER(SEARCH("#",B403)),INT(A403/100000)&lt;=7),G403*K!$G$5,0) + IF(AND(ISNUMBER(SEARCH("#",B403)),INT(A403/100000)&gt;=8),G403*K!$H$5,0),0)</f>
        <v>30228900</v>
      </c>
      <c r="K403" s="25">
        <f>ROUND(IF(OR(ISNUMBER(SEARCH("#",B403)),INT(A403/100000)=7,INT(A403/100000)=8),F403*K!$F$4+G403*K!$F$5,F403*K!$E$4+G403*K!$E$5),0)</f>
        <v>9029800</v>
      </c>
      <c r="L403" s="25">
        <f>ROUND(J403-K403*0.7,0)</f>
        <v>23908040</v>
      </c>
      <c r="M403" s="25">
        <f>ROUND(J403*0.3,0)</f>
        <v>9068670</v>
      </c>
    </row>
    <row r="404" spans="1:13" x14ac:dyDescent="0.2">
      <c r="A404" s="26">
        <v>200950</v>
      </c>
      <c r="B404" s="27"/>
      <c r="C404" s="28" t="s">
        <v>513</v>
      </c>
      <c r="D404" s="29"/>
      <c r="E404" s="30">
        <v>4</v>
      </c>
      <c r="F404" s="30">
        <v>4</v>
      </c>
      <c r="G404" s="30"/>
      <c r="H404" s="30">
        <v>0</v>
      </c>
      <c r="J404" s="25">
        <f>ROUND( IF(OR(ISNUMBER(SEARCH("#",B404)),INT(A404/100000)=7,INT(A404/100000)=8),F404*K!$D$4,F404*K!$C$4) + IF(ISNUMBER(SEARCH("#",B404)),0,G404*K!$C$5) + IF(AND(ISNUMBER(SEARCH("#",B404)),INT(A404/100000)&lt;=7),G404*K!$G$5,0) + IF(AND(ISNUMBER(SEARCH("#",B404)),INT(A404/100000)&gt;=8),G404*K!$H$5,0),0)</f>
        <v>4044000</v>
      </c>
      <c r="K404" s="25">
        <f>ROUND(IF(OR(ISNUMBER(SEARCH("#",B404)),INT(A404/100000)=7,INT(A404/100000)=8),F404*K!$F$4+G404*K!$F$5,F404*K!$E$4+G404*K!$E$5),0)</f>
        <v>1208000</v>
      </c>
      <c r="L404" s="25">
        <f>ROUND(J404-K404*0.7,0)</f>
        <v>3198400</v>
      </c>
      <c r="M404" s="25">
        <f>ROUND(J404*0.3,0)</f>
        <v>1213200</v>
      </c>
    </row>
    <row r="405" spans="1:13" x14ac:dyDescent="0.2">
      <c r="A405" s="26">
        <v>200955</v>
      </c>
      <c r="B405" s="27"/>
      <c r="C405" s="28" t="s">
        <v>514</v>
      </c>
      <c r="D405" s="29"/>
      <c r="E405" s="30">
        <v>10.4</v>
      </c>
      <c r="F405" s="30">
        <v>10.4</v>
      </c>
      <c r="G405" s="30"/>
      <c r="H405" s="30">
        <v>7</v>
      </c>
      <c r="J405" s="25">
        <f>ROUND( IF(OR(ISNUMBER(SEARCH("#",B405)),INT(A405/100000)=7,INT(A405/100000)=8),F405*K!$D$4,F405*K!$C$4) + IF(ISNUMBER(SEARCH("#",B405)),0,G405*K!$C$5) + IF(AND(ISNUMBER(SEARCH("#",B405)),INT(A405/100000)&lt;=7),G405*K!$G$5,0) + IF(AND(ISNUMBER(SEARCH("#",B405)),INT(A405/100000)&gt;=8),G405*K!$H$5,0),0)</f>
        <v>10514400</v>
      </c>
      <c r="K405" s="25">
        <f>ROUND(IF(OR(ISNUMBER(SEARCH("#",B405)),INT(A405/100000)=7,INT(A405/100000)=8),F405*K!$F$4+G405*K!$F$5,F405*K!$E$4+G405*K!$E$5),0)</f>
        <v>3140800</v>
      </c>
      <c r="L405" s="25">
        <f>ROUND(J405-K405*0.7,0)</f>
        <v>8315840</v>
      </c>
      <c r="M405" s="25">
        <f>ROUND(J405*0.3,0)</f>
        <v>3154320</v>
      </c>
    </row>
    <row r="406" spans="1:13" ht="33" x14ac:dyDescent="0.2">
      <c r="A406" s="32">
        <v>200960</v>
      </c>
      <c r="B406" s="27"/>
      <c r="C406" s="36" t="s">
        <v>515</v>
      </c>
      <c r="D406" s="35" t="s">
        <v>516</v>
      </c>
      <c r="E406" s="30">
        <v>20</v>
      </c>
      <c r="F406" s="30">
        <v>20</v>
      </c>
      <c r="G406" s="31"/>
      <c r="H406" s="31">
        <v>7</v>
      </c>
      <c r="J406" s="25">
        <f>ROUND( IF(OR(ISNUMBER(SEARCH("#",B406)),INT(A406/100000)=7,INT(A406/100000)=8),F406*K!$D$4,F406*K!$C$4) + IF(ISNUMBER(SEARCH("#",B406)),0,G406*K!$C$5) + IF(AND(ISNUMBER(SEARCH("#",B406)),INT(A406/100000)&lt;=7),G406*K!$G$5,0) + IF(AND(ISNUMBER(SEARCH("#",B406)),INT(A406/100000)&gt;=8),G406*K!$H$5,0),0)</f>
        <v>20220000</v>
      </c>
      <c r="K406" s="25">
        <f>ROUND(IF(OR(ISNUMBER(SEARCH("#",B406)),INT(A406/100000)=7,INT(A406/100000)=8),F406*K!$F$4+G406*K!$F$5,F406*K!$E$4+G406*K!$E$5),0)</f>
        <v>6040000</v>
      </c>
      <c r="L406" s="25">
        <f>ROUND(J406-K406*0.7,0)</f>
        <v>15992000</v>
      </c>
      <c r="M406" s="25">
        <f>ROUND(J406*0.3,0)</f>
        <v>6066000</v>
      </c>
    </row>
    <row r="407" spans="1:13" ht="31.5" x14ac:dyDescent="0.2">
      <c r="A407" s="26">
        <v>200965</v>
      </c>
      <c r="B407" s="27" t="s">
        <v>27</v>
      </c>
      <c r="C407" s="28" t="s">
        <v>517</v>
      </c>
      <c r="D407" s="29" t="s">
        <v>518</v>
      </c>
      <c r="E407" s="30">
        <v>4.4000000000000004</v>
      </c>
      <c r="F407" s="30">
        <v>4.4000000000000004</v>
      </c>
      <c r="G407" s="30"/>
      <c r="H407" s="30">
        <v>0</v>
      </c>
      <c r="J407" s="25">
        <f>ROUND( IF(OR(ISNUMBER(SEARCH("#",B407)),INT(A407/100000)=7,INT(A407/100000)=8),F407*K!$D$4,F407*K!$C$4) + IF(ISNUMBER(SEARCH("#",B407)),0,G407*K!$C$5) + IF(AND(ISNUMBER(SEARCH("#",B407)),INT(A407/100000)&lt;=7),G407*K!$G$5,0) + IF(AND(ISNUMBER(SEARCH("#",B407)),INT(A407/100000)&gt;=8),G407*K!$H$5,0),0)</f>
        <v>2499200</v>
      </c>
      <c r="K407" s="25">
        <f>ROUND(IF(OR(ISNUMBER(SEARCH("#",B407)),INT(A407/100000)=7,INT(A407/100000)=8),F407*K!$F$4+G407*K!$F$5,F407*K!$E$4+G407*K!$E$5),0)</f>
        <v>1328800</v>
      </c>
      <c r="L407" s="25">
        <f>ROUND(J407-K407*0.7,0)</f>
        <v>1569040</v>
      </c>
      <c r="M407" s="25">
        <f>ROUND(J407*0.3,0)</f>
        <v>749760</v>
      </c>
    </row>
    <row r="408" spans="1:13" ht="17.25" x14ac:dyDescent="0.2">
      <c r="A408" s="26">
        <v>200970</v>
      </c>
      <c r="B408" s="27"/>
      <c r="C408" s="28" t="s">
        <v>519</v>
      </c>
      <c r="D408" s="29"/>
      <c r="E408" s="30">
        <v>10</v>
      </c>
      <c r="F408" s="30">
        <v>10</v>
      </c>
      <c r="G408" s="30"/>
      <c r="H408" s="30">
        <v>5</v>
      </c>
      <c r="J408" s="25">
        <f>ROUND( IF(OR(ISNUMBER(SEARCH("#",B408)),INT(A408/100000)=7,INT(A408/100000)=8),F408*K!$D$4,F408*K!$C$4) + IF(ISNUMBER(SEARCH("#",B408)),0,G408*K!$C$5) + IF(AND(ISNUMBER(SEARCH("#",B408)),INT(A408/100000)&lt;=7),G408*K!$G$5,0) + IF(AND(ISNUMBER(SEARCH("#",B408)),INT(A408/100000)&gt;=8),G408*K!$H$5,0),0)</f>
        <v>10110000</v>
      </c>
      <c r="K408" s="25">
        <f>ROUND(IF(OR(ISNUMBER(SEARCH("#",B408)),INT(A408/100000)=7,INT(A408/100000)=8),F408*K!$F$4+G408*K!$F$5,F408*K!$E$4+G408*K!$E$5),0)</f>
        <v>3020000</v>
      </c>
      <c r="L408" s="25">
        <f>ROUND(J408-K408*0.7,0)</f>
        <v>7996000</v>
      </c>
      <c r="M408" s="25">
        <f>ROUND(J408*0.3,0)</f>
        <v>3033000</v>
      </c>
    </row>
    <row r="409" spans="1:13" ht="17.25" x14ac:dyDescent="0.2">
      <c r="A409" s="26">
        <v>200971</v>
      </c>
      <c r="B409" s="27"/>
      <c r="C409" s="28" t="s">
        <v>520</v>
      </c>
      <c r="D409" s="29"/>
      <c r="E409" s="30">
        <v>14</v>
      </c>
      <c r="F409" s="30">
        <v>14</v>
      </c>
      <c r="G409" s="30"/>
      <c r="H409" s="30" t="s">
        <v>114</v>
      </c>
      <c r="J409" s="25">
        <f>ROUND( IF(OR(ISNUMBER(SEARCH("#",B409)),INT(A409/100000)=7,INT(A409/100000)=8),F409*K!$D$4,F409*K!$C$4) + IF(ISNUMBER(SEARCH("#",B409)),0,G409*K!$C$5) + IF(AND(ISNUMBER(SEARCH("#",B409)),INT(A409/100000)&lt;=7),G409*K!$G$5,0) + IF(AND(ISNUMBER(SEARCH("#",B409)),INT(A409/100000)&gt;=8),G409*K!$H$5,0),0)</f>
        <v>14154000</v>
      </c>
      <c r="K409" s="25">
        <f>ROUND(IF(OR(ISNUMBER(SEARCH("#",B409)),INT(A409/100000)=7,INT(A409/100000)=8),F409*K!$F$4+G409*K!$F$5,F409*K!$E$4+G409*K!$E$5),0)</f>
        <v>4228000</v>
      </c>
      <c r="L409" s="25">
        <f>ROUND(J409-K409*0.7,0)</f>
        <v>11194400</v>
      </c>
      <c r="M409" s="25">
        <f>ROUND(J409*0.3,0)</f>
        <v>4246200</v>
      </c>
    </row>
    <row r="410" spans="1:13" ht="31.5" x14ac:dyDescent="0.2">
      <c r="A410" s="26">
        <v>200975</v>
      </c>
      <c r="B410" s="27"/>
      <c r="C410" s="28" t="s">
        <v>521</v>
      </c>
      <c r="D410" s="29"/>
      <c r="E410" s="30">
        <v>33.6</v>
      </c>
      <c r="F410" s="30">
        <v>33.6</v>
      </c>
      <c r="G410" s="30"/>
      <c r="H410" s="30">
        <v>10</v>
      </c>
      <c r="J410" s="25">
        <f>ROUND( IF(OR(ISNUMBER(SEARCH("#",B410)),INT(A410/100000)=7,INT(A410/100000)=8),F410*K!$D$4,F410*K!$C$4) + IF(ISNUMBER(SEARCH("#",B410)),0,G410*K!$C$5) + IF(AND(ISNUMBER(SEARCH("#",B410)),INT(A410/100000)&lt;=7),G410*K!$G$5,0) + IF(AND(ISNUMBER(SEARCH("#",B410)),INT(A410/100000)&gt;=8),G410*K!$H$5,0),0)</f>
        <v>33969600</v>
      </c>
      <c r="K410" s="25">
        <f>ROUND(IF(OR(ISNUMBER(SEARCH("#",B410)),INT(A410/100000)=7,INT(A410/100000)=8),F410*K!$F$4+G410*K!$F$5,F410*K!$E$4+G410*K!$E$5),0)</f>
        <v>10147200</v>
      </c>
      <c r="L410" s="25">
        <f>ROUND(J410-K410*0.7,0)</f>
        <v>26866560</v>
      </c>
      <c r="M410" s="25">
        <f>ROUND(J410*0.3,0)</f>
        <v>10190880</v>
      </c>
    </row>
    <row r="411" spans="1:13" ht="46.5" x14ac:dyDescent="0.2">
      <c r="A411" s="32">
        <v>200980</v>
      </c>
      <c r="B411" s="27"/>
      <c r="C411" s="36" t="s">
        <v>522</v>
      </c>
      <c r="D411" s="35"/>
      <c r="E411" s="30">
        <v>38.5</v>
      </c>
      <c r="F411" s="30">
        <v>38.5</v>
      </c>
      <c r="G411" s="31"/>
      <c r="H411" s="31">
        <v>13</v>
      </c>
      <c r="J411" s="25">
        <f>ROUND( IF(OR(ISNUMBER(SEARCH("#",B411)),INT(A411/100000)=7,INT(A411/100000)=8),F411*K!$D$4,F411*K!$C$4) + IF(ISNUMBER(SEARCH("#",B411)),0,G411*K!$C$5) + IF(AND(ISNUMBER(SEARCH("#",B411)),INT(A411/100000)&lt;=7),G411*K!$G$5,0) + IF(AND(ISNUMBER(SEARCH("#",B411)),INT(A411/100000)&gt;=8),G411*K!$H$5,0),0)</f>
        <v>38923500</v>
      </c>
      <c r="K411" s="25">
        <f>ROUND(IF(OR(ISNUMBER(SEARCH("#",B411)),INT(A411/100000)=7,INT(A411/100000)=8),F411*K!$F$4+G411*K!$F$5,F411*K!$E$4+G411*K!$E$5),0)</f>
        <v>11627000</v>
      </c>
      <c r="L411" s="25">
        <f>ROUND(J411-K411*0.7,0)</f>
        <v>30784600</v>
      </c>
      <c r="M411" s="25">
        <f>ROUND(J411*0.3,0)</f>
        <v>11677050</v>
      </c>
    </row>
    <row r="412" spans="1:13" x14ac:dyDescent="0.2">
      <c r="A412" s="32">
        <v>200985</v>
      </c>
      <c r="B412" s="27" t="s">
        <v>118</v>
      </c>
      <c r="C412" s="36" t="s">
        <v>523</v>
      </c>
      <c r="D412" s="35"/>
      <c r="E412" s="30">
        <v>8</v>
      </c>
      <c r="F412" s="30">
        <v>8</v>
      </c>
      <c r="G412" s="31"/>
      <c r="H412" s="30">
        <v>0</v>
      </c>
      <c r="J412" s="25">
        <f>ROUND( IF(OR(ISNUMBER(SEARCH("#",B412)),INT(A412/100000)=7,INT(A412/100000)=8),F412*K!$D$4,F412*K!$C$4) + IF(ISNUMBER(SEARCH("#",B412)),0,G412*K!$C$5) + IF(AND(ISNUMBER(SEARCH("#",B412)),INT(A412/100000)&lt;=7),G412*K!$G$5,0) + IF(AND(ISNUMBER(SEARCH("#",B412)),INT(A412/100000)&gt;=8),G412*K!$H$5,0),0)</f>
        <v>8088000</v>
      </c>
      <c r="K412" s="25">
        <f>ROUND(IF(OR(ISNUMBER(SEARCH("#",B412)),INT(A412/100000)=7,INT(A412/100000)=8),F412*K!$F$4+G412*K!$F$5,F412*K!$E$4+G412*K!$E$5),0)</f>
        <v>2416000</v>
      </c>
      <c r="L412" s="25">
        <f>ROUND(J412-K412*0.7,0)</f>
        <v>6396800</v>
      </c>
      <c r="M412" s="25">
        <f>ROUND(J412*0.3,0)</f>
        <v>2426400</v>
      </c>
    </row>
    <row r="413" spans="1:13" ht="45.75" x14ac:dyDescent="0.2">
      <c r="A413" s="32">
        <v>200990</v>
      </c>
      <c r="B413" s="27"/>
      <c r="C413" s="36" t="s">
        <v>524</v>
      </c>
      <c r="D413" s="35"/>
      <c r="E413" s="30">
        <v>50</v>
      </c>
      <c r="F413" s="30">
        <v>50</v>
      </c>
      <c r="G413" s="31"/>
      <c r="H413" s="31">
        <v>13</v>
      </c>
      <c r="J413" s="25">
        <f>ROUND( IF(OR(ISNUMBER(SEARCH("#",B413)),INT(A413/100000)=7,INT(A413/100000)=8),F413*K!$D$4,F413*K!$C$4) + IF(ISNUMBER(SEARCH("#",B413)),0,G413*K!$C$5) + IF(AND(ISNUMBER(SEARCH("#",B413)),INT(A413/100000)&lt;=7),G413*K!$G$5,0) + IF(AND(ISNUMBER(SEARCH("#",B413)),INT(A413/100000)&gt;=8),G413*K!$H$5,0),0)</f>
        <v>50550000</v>
      </c>
      <c r="K413" s="25">
        <f>ROUND(IF(OR(ISNUMBER(SEARCH("#",B413)),INT(A413/100000)=7,INT(A413/100000)=8),F413*K!$F$4+G413*K!$F$5,F413*K!$E$4+G413*K!$E$5),0)</f>
        <v>15100000</v>
      </c>
      <c r="L413" s="25">
        <f>ROUND(J413-K413*0.7,0)</f>
        <v>39980000</v>
      </c>
      <c r="M413" s="25">
        <f>ROUND(J413*0.3,0)</f>
        <v>15165000</v>
      </c>
    </row>
    <row r="414" spans="1:13" ht="45.75" x14ac:dyDescent="0.2">
      <c r="A414" s="32">
        <v>200995</v>
      </c>
      <c r="B414" s="27" t="s">
        <v>118</v>
      </c>
      <c r="C414" s="36" t="s">
        <v>525</v>
      </c>
      <c r="D414" s="35"/>
      <c r="E414" s="30">
        <v>8</v>
      </c>
      <c r="F414" s="30">
        <v>8</v>
      </c>
      <c r="G414" s="31"/>
      <c r="H414" s="30">
        <v>0</v>
      </c>
      <c r="J414" s="25">
        <f>ROUND( IF(OR(ISNUMBER(SEARCH("#",B414)),INT(A414/100000)=7,INT(A414/100000)=8),F414*K!$D$4,F414*K!$C$4) + IF(ISNUMBER(SEARCH("#",B414)),0,G414*K!$C$5) + IF(AND(ISNUMBER(SEARCH("#",B414)),INT(A414/100000)&lt;=7),G414*K!$G$5,0) + IF(AND(ISNUMBER(SEARCH("#",B414)),INT(A414/100000)&gt;=8),G414*K!$H$5,0),0)</f>
        <v>8088000</v>
      </c>
      <c r="K414" s="25">
        <f>ROUND(IF(OR(ISNUMBER(SEARCH("#",B414)),INT(A414/100000)=7,INT(A414/100000)=8),F414*K!$F$4+G414*K!$F$5,F414*K!$E$4+G414*K!$E$5),0)</f>
        <v>2416000</v>
      </c>
      <c r="L414" s="25">
        <f>ROUND(J414-K414*0.7,0)</f>
        <v>6396800</v>
      </c>
      <c r="M414" s="25">
        <f>ROUND(J414*0.3,0)</f>
        <v>2426400</v>
      </c>
    </row>
    <row r="415" spans="1:13" x14ac:dyDescent="0.2">
      <c r="A415" s="32">
        <v>200996</v>
      </c>
      <c r="B415" s="27"/>
      <c r="C415" s="36" t="s">
        <v>526</v>
      </c>
      <c r="D415" s="35"/>
      <c r="E415" s="30">
        <v>90</v>
      </c>
      <c r="F415" s="30">
        <v>90</v>
      </c>
      <c r="G415" s="31"/>
      <c r="H415" s="31">
        <v>15</v>
      </c>
      <c r="J415" s="25">
        <f>ROUND( IF(OR(ISNUMBER(SEARCH("#",B415)),INT(A415/100000)=7,INT(A415/100000)=8),F415*K!$D$4,F415*K!$C$4) + IF(ISNUMBER(SEARCH("#",B415)),0,G415*K!$C$5) + IF(AND(ISNUMBER(SEARCH("#",B415)),INT(A415/100000)&lt;=7),G415*K!$G$5,0) + IF(AND(ISNUMBER(SEARCH("#",B415)),INT(A415/100000)&gt;=8),G415*K!$H$5,0),0)</f>
        <v>90990000</v>
      </c>
      <c r="K415" s="25">
        <f>ROUND(IF(OR(ISNUMBER(SEARCH("#",B415)),INT(A415/100000)=7,INT(A415/100000)=8),F415*K!$F$4+G415*K!$F$5,F415*K!$E$4+G415*K!$E$5),0)</f>
        <v>27180000</v>
      </c>
      <c r="L415" s="25">
        <f>ROUND(J415-K415*0.7,0)</f>
        <v>71964000</v>
      </c>
      <c r="M415" s="25">
        <f>ROUND(J415*0.3,0)</f>
        <v>27297000</v>
      </c>
    </row>
    <row r="416" spans="1:13" x14ac:dyDescent="0.2">
      <c r="A416" s="32">
        <v>200997</v>
      </c>
      <c r="B416" s="27"/>
      <c r="C416" s="36" t="s">
        <v>527</v>
      </c>
      <c r="D416" s="35"/>
      <c r="E416" s="30">
        <v>130</v>
      </c>
      <c r="F416" s="30">
        <v>130</v>
      </c>
      <c r="G416" s="31"/>
      <c r="H416" s="31">
        <v>20</v>
      </c>
      <c r="J416" s="25">
        <f>ROUND( IF(OR(ISNUMBER(SEARCH("#",B416)),INT(A416/100000)=7,INT(A416/100000)=8),F416*K!$D$4,F416*K!$C$4) + IF(ISNUMBER(SEARCH("#",B416)),0,G416*K!$C$5) + IF(AND(ISNUMBER(SEARCH("#",B416)),INT(A416/100000)&lt;=7),G416*K!$G$5,0) + IF(AND(ISNUMBER(SEARCH("#",B416)),INT(A416/100000)&gt;=8),G416*K!$H$5,0),0)</f>
        <v>131430000</v>
      </c>
      <c r="K416" s="25">
        <f>ROUND(IF(OR(ISNUMBER(SEARCH("#",B416)),INT(A416/100000)=7,INT(A416/100000)=8),F416*K!$F$4+G416*K!$F$5,F416*K!$E$4+G416*K!$E$5),0)</f>
        <v>39260000</v>
      </c>
      <c r="L416" s="25">
        <f>ROUND(J416-K416*0.7,0)</f>
        <v>103948000</v>
      </c>
      <c r="M416" s="25">
        <f>ROUND(J416*0.3,0)</f>
        <v>39429000</v>
      </c>
    </row>
    <row r="417" spans="1:13" ht="32.25" x14ac:dyDescent="0.2">
      <c r="A417" s="32">
        <v>200998</v>
      </c>
      <c r="B417" s="27"/>
      <c r="C417" s="36" t="s">
        <v>528</v>
      </c>
      <c r="D417" s="35"/>
      <c r="E417" s="30">
        <v>155</v>
      </c>
      <c r="F417" s="30">
        <v>155</v>
      </c>
      <c r="G417" s="31"/>
      <c r="H417" s="31">
        <v>20</v>
      </c>
      <c r="J417" s="25">
        <f>ROUND( IF(OR(ISNUMBER(SEARCH("#",B417)),INT(A417/100000)=7,INT(A417/100000)=8),F417*K!$D$4,F417*K!$C$4) + IF(ISNUMBER(SEARCH("#",B417)),0,G417*K!$C$5) + IF(AND(ISNUMBER(SEARCH("#",B417)),INT(A417/100000)&lt;=7),G417*K!$G$5,0) + IF(AND(ISNUMBER(SEARCH("#",B417)),INT(A417/100000)&gt;=8),G417*K!$H$5,0),0)</f>
        <v>156705000</v>
      </c>
      <c r="K417" s="25">
        <f>ROUND(IF(OR(ISNUMBER(SEARCH("#",B417)),INT(A417/100000)=7,INT(A417/100000)=8),F417*K!$F$4+G417*K!$F$5,F417*K!$E$4+G417*K!$E$5),0)</f>
        <v>46810000</v>
      </c>
      <c r="L417" s="25">
        <f>ROUND(J417-K417*0.7,0)</f>
        <v>123938000</v>
      </c>
      <c r="M417" s="25">
        <f>ROUND(J417*0.3,0)</f>
        <v>47011500</v>
      </c>
    </row>
    <row r="418" spans="1:13" ht="32.25" x14ac:dyDescent="0.2">
      <c r="A418" s="32">
        <v>201000</v>
      </c>
      <c r="B418" s="27"/>
      <c r="C418" s="36" t="s">
        <v>529</v>
      </c>
      <c r="D418" s="35"/>
      <c r="E418" s="30">
        <v>88</v>
      </c>
      <c r="F418" s="30">
        <v>88</v>
      </c>
      <c r="G418" s="31"/>
      <c r="H418" s="31">
        <v>13</v>
      </c>
      <c r="J418" s="25">
        <f>ROUND( IF(OR(ISNUMBER(SEARCH("#",B418)),INT(A418/100000)=7,INT(A418/100000)=8),F418*K!$D$4,F418*K!$C$4) + IF(ISNUMBER(SEARCH("#",B418)),0,G418*K!$C$5) + IF(AND(ISNUMBER(SEARCH("#",B418)),INT(A418/100000)&lt;=7),G418*K!$G$5,0) + IF(AND(ISNUMBER(SEARCH("#",B418)),INT(A418/100000)&gt;=8),G418*K!$H$5,0),0)</f>
        <v>88968000</v>
      </c>
      <c r="K418" s="25">
        <f>ROUND(IF(OR(ISNUMBER(SEARCH("#",B418)),INT(A418/100000)=7,INT(A418/100000)=8),F418*K!$F$4+G418*K!$F$5,F418*K!$E$4+G418*K!$E$5),0)</f>
        <v>26576000</v>
      </c>
      <c r="L418" s="25">
        <f>ROUND(J418-K418*0.7,0)</f>
        <v>70364800</v>
      </c>
      <c r="M418" s="25">
        <f>ROUND(J418*0.3,0)</f>
        <v>26690400</v>
      </c>
    </row>
    <row r="419" spans="1:13" ht="32.25" x14ac:dyDescent="0.2">
      <c r="A419" s="32">
        <v>201005</v>
      </c>
      <c r="B419" s="27" t="s">
        <v>118</v>
      </c>
      <c r="C419" s="36" t="s">
        <v>530</v>
      </c>
      <c r="D419" s="35"/>
      <c r="E419" s="30">
        <v>20</v>
      </c>
      <c r="F419" s="30">
        <v>20</v>
      </c>
      <c r="G419" s="31"/>
      <c r="H419" s="30">
        <v>0</v>
      </c>
      <c r="J419" s="25">
        <f>ROUND( IF(OR(ISNUMBER(SEARCH("#",B419)),INT(A419/100000)=7,INT(A419/100000)=8),F419*K!$D$4,F419*K!$C$4) + IF(ISNUMBER(SEARCH("#",B419)),0,G419*K!$C$5) + IF(AND(ISNUMBER(SEARCH("#",B419)),INT(A419/100000)&lt;=7),G419*K!$G$5,0) + IF(AND(ISNUMBER(SEARCH("#",B419)),INT(A419/100000)&gt;=8),G419*K!$H$5,0),0)</f>
        <v>20220000</v>
      </c>
      <c r="K419" s="25">
        <f>ROUND(IF(OR(ISNUMBER(SEARCH("#",B419)),INT(A419/100000)=7,INT(A419/100000)=8),F419*K!$F$4+G419*K!$F$5,F419*K!$E$4+G419*K!$E$5),0)</f>
        <v>6040000</v>
      </c>
      <c r="L419" s="25">
        <f>ROUND(J419-K419*0.7,0)</f>
        <v>15992000</v>
      </c>
      <c r="M419" s="25">
        <f>ROUND(J419*0.3,0)</f>
        <v>6066000</v>
      </c>
    </row>
    <row r="420" spans="1:13" ht="29.25" x14ac:dyDescent="0.2">
      <c r="A420" s="26">
        <v>201010</v>
      </c>
      <c r="B420" s="27" t="s">
        <v>155</v>
      </c>
      <c r="C420" s="28" t="s">
        <v>531</v>
      </c>
      <c r="D420" s="29"/>
      <c r="E420" s="30">
        <v>57.6</v>
      </c>
      <c r="F420" s="30">
        <v>57.6</v>
      </c>
      <c r="G420" s="30"/>
      <c r="H420" s="30">
        <v>13</v>
      </c>
      <c r="J420" s="25">
        <f>ROUND( IF(OR(ISNUMBER(SEARCH("#",B420)),INT(A420/100000)=7,INT(A420/100000)=8),F420*K!$D$4,F420*K!$C$4) + IF(ISNUMBER(SEARCH("#",B420)),0,G420*K!$C$5) + IF(AND(ISNUMBER(SEARCH("#",B420)),INT(A420/100000)&lt;=7),G420*K!$G$5,0) + IF(AND(ISNUMBER(SEARCH("#",B420)),INT(A420/100000)&gt;=8),G420*K!$H$5,0),0)</f>
        <v>58233600</v>
      </c>
      <c r="K420" s="25">
        <f>ROUND(IF(OR(ISNUMBER(SEARCH("#",B420)),INT(A420/100000)=7,INT(A420/100000)=8),F420*K!$F$4+G420*K!$F$5,F420*K!$E$4+G420*K!$E$5),0)</f>
        <v>17395200</v>
      </c>
      <c r="L420" s="25">
        <f>ROUND(J420-K420*0.7,0)</f>
        <v>46056960</v>
      </c>
      <c r="M420" s="25">
        <f>ROUND(J420*0.3,0)</f>
        <v>17470080</v>
      </c>
    </row>
    <row r="421" spans="1:13" ht="29.25" x14ac:dyDescent="0.2">
      <c r="A421" s="26">
        <v>201015</v>
      </c>
      <c r="B421" s="27" t="s">
        <v>256</v>
      </c>
      <c r="C421" s="28" t="s">
        <v>532</v>
      </c>
      <c r="D421" s="29"/>
      <c r="E421" s="30">
        <v>15.2</v>
      </c>
      <c r="F421" s="30">
        <v>15.2</v>
      </c>
      <c r="G421" s="30"/>
      <c r="H421" s="30">
        <v>0</v>
      </c>
      <c r="J421" s="25">
        <f>ROUND( IF(OR(ISNUMBER(SEARCH("#",B421)),INT(A421/100000)=7,INT(A421/100000)=8),F421*K!$D$4,F421*K!$C$4) + IF(ISNUMBER(SEARCH("#",B421)),0,G421*K!$C$5) + IF(AND(ISNUMBER(SEARCH("#",B421)),INT(A421/100000)&lt;=7),G421*K!$G$5,0) + IF(AND(ISNUMBER(SEARCH("#",B421)),INT(A421/100000)&gt;=8),G421*K!$H$5,0),0)</f>
        <v>15367200</v>
      </c>
      <c r="K421" s="25">
        <f>ROUND(IF(OR(ISNUMBER(SEARCH("#",B421)),INT(A421/100000)=7,INT(A421/100000)=8),F421*K!$F$4+G421*K!$F$5,F421*K!$E$4+G421*K!$E$5),0)</f>
        <v>4590400</v>
      </c>
      <c r="L421" s="25">
        <f>ROUND(J421-K421*0.7,0)</f>
        <v>12153920</v>
      </c>
      <c r="M421" s="25">
        <f>ROUND(J421*0.3,0)</f>
        <v>4610160</v>
      </c>
    </row>
    <row r="422" spans="1:13" ht="31.5" x14ac:dyDescent="0.2">
      <c r="A422" s="26">
        <v>201020</v>
      </c>
      <c r="B422" s="27"/>
      <c r="C422" s="28" t="s">
        <v>533</v>
      </c>
      <c r="D422" s="29"/>
      <c r="E422" s="30">
        <v>8.8000000000000007</v>
      </c>
      <c r="F422" s="30">
        <v>8.8000000000000007</v>
      </c>
      <c r="G422" s="30"/>
      <c r="H422" s="30">
        <v>0</v>
      </c>
      <c r="J422" s="25">
        <f>ROUND( IF(OR(ISNUMBER(SEARCH("#",B422)),INT(A422/100000)=7,INT(A422/100000)=8),F422*K!$D$4,F422*K!$C$4) + IF(ISNUMBER(SEARCH("#",B422)),0,G422*K!$C$5) + IF(AND(ISNUMBER(SEARCH("#",B422)),INT(A422/100000)&lt;=7),G422*K!$G$5,0) + IF(AND(ISNUMBER(SEARCH("#",B422)),INT(A422/100000)&gt;=8),G422*K!$H$5,0),0)</f>
        <v>8896800</v>
      </c>
      <c r="K422" s="25">
        <f>ROUND(IF(OR(ISNUMBER(SEARCH("#",B422)),INT(A422/100000)=7,INT(A422/100000)=8),F422*K!$F$4+G422*K!$F$5,F422*K!$E$4+G422*K!$E$5),0)</f>
        <v>2657600</v>
      </c>
      <c r="L422" s="25">
        <f>ROUND(J422-K422*0.7,0)</f>
        <v>7036480</v>
      </c>
      <c r="M422" s="25">
        <f>ROUND(J422*0.3,0)</f>
        <v>2669040</v>
      </c>
    </row>
    <row r="423" spans="1:13" ht="45" x14ac:dyDescent="0.2">
      <c r="A423" s="26">
        <v>201025</v>
      </c>
      <c r="B423" s="27"/>
      <c r="C423" s="28" t="s">
        <v>534</v>
      </c>
      <c r="D423" s="29"/>
      <c r="E423" s="30">
        <v>16.8</v>
      </c>
      <c r="F423" s="30">
        <v>16.8</v>
      </c>
      <c r="G423" s="30"/>
      <c r="H423" s="30">
        <v>4</v>
      </c>
      <c r="J423" s="25">
        <f>ROUND( IF(OR(ISNUMBER(SEARCH("#",B423)),INT(A423/100000)=7,INT(A423/100000)=8),F423*K!$D$4,F423*K!$C$4) + IF(ISNUMBER(SEARCH("#",B423)),0,G423*K!$C$5) + IF(AND(ISNUMBER(SEARCH("#",B423)),INT(A423/100000)&lt;=7),G423*K!$G$5,0) + IF(AND(ISNUMBER(SEARCH("#",B423)),INT(A423/100000)&gt;=8),G423*K!$H$5,0),0)</f>
        <v>16984800</v>
      </c>
      <c r="K423" s="25">
        <f>ROUND(IF(OR(ISNUMBER(SEARCH("#",B423)),INT(A423/100000)=7,INT(A423/100000)=8),F423*K!$F$4+G423*K!$F$5,F423*K!$E$4+G423*K!$E$5),0)</f>
        <v>5073600</v>
      </c>
      <c r="L423" s="25">
        <f>ROUND(J423-K423*0.7,0)</f>
        <v>13433280</v>
      </c>
      <c r="M423" s="25">
        <f>ROUND(J423*0.3,0)</f>
        <v>5095440</v>
      </c>
    </row>
    <row r="424" spans="1:13" ht="45" x14ac:dyDescent="0.2">
      <c r="A424" s="26">
        <v>201030</v>
      </c>
      <c r="B424" s="27"/>
      <c r="C424" s="28" t="s">
        <v>535</v>
      </c>
      <c r="D424" s="29"/>
      <c r="E424" s="30">
        <v>68.400000000000006</v>
      </c>
      <c r="F424" s="30">
        <v>68.400000000000006</v>
      </c>
      <c r="G424" s="30"/>
      <c r="H424" s="30">
        <v>11</v>
      </c>
      <c r="J424" s="25">
        <f>ROUND( IF(OR(ISNUMBER(SEARCH("#",B424)),INT(A424/100000)=7,INT(A424/100000)=8),F424*K!$D$4,F424*K!$C$4) + IF(ISNUMBER(SEARCH("#",B424)),0,G424*K!$C$5) + IF(AND(ISNUMBER(SEARCH("#",B424)),INT(A424/100000)&lt;=7),G424*K!$G$5,0) + IF(AND(ISNUMBER(SEARCH("#",B424)),INT(A424/100000)&gt;=8),G424*K!$H$5,0),0)</f>
        <v>69152400</v>
      </c>
      <c r="K424" s="25">
        <f>ROUND(IF(OR(ISNUMBER(SEARCH("#",B424)),INT(A424/100000)=7,INT(A424/100000)=8),F424*K!$F$4+G424*K!$F$5,F424*K!$E$4+G424*K!$E$5),0)</f>
        <v>20656800</v>
      </c>
      <c r="L424" s="25">
        <f>ROUND(J424-K424*0.7,0)</f>
        <v>54692640</v>
      </c>
      <c r="M424" s="25">
        <f>ROUND(J424*0.3,0)</f>
        <v>20745720</v>
      </c>
    </row>
    <row r="425" spans="1:13" ht="29.25" x14ac:dyDescent="0.2">
      <c r="A425" s="32">
        <v>201035</v>
      </c>
      <c r="B425" s="27"/>
      <c r="C425" s="36" t="s">
        <v>536</v>
      </c>
      <c r="D425" s="35"/>
      <c r="E425" s="30">
        <v>73</v>
      </c>
      <c r="F425" s="30">
        <v>73</v>
      </c>
      <c r="G425" s="31"/>
      <c r="H425" s="31">
        <v>11</v>
      </c>
      <c r="J425" s="25">
        <f>ROUND( IF(OR(ISNUMBER(SEARCH("#",B425)),INT(A425/100000)=7,INT(A425/100000)=8),F425*K!$D$4,F425*K!$C$4) + IF(ISNUMBER(SEARCH("#",B425)),0,G425*K!$C$5) + IF(AND(ISNUMBER(SEARCH("#",B425)),INT(A425/100000)&lt;=7),G425*K!$G$5,0) + IF(AND(ISNUMBER(SEARCH("#",B425)),INT(A425/100000)&gt;=8),G425*K!$H$5,0),0)</f>
        <v>73803000</v>
      </c>
      <c r="K425" s="25">
        <f>ROUND(IF(OR(ISNUMBER(SEARCH("#",B425)),INT(A425/100000)=7,INT(A425/100000)=8),F425*K!$F$4+G425*K!$F$5,F425*K!$E$4+G425*K!$E$5),0)</f>
        <v>22046000</v>
      </c>
      <c r="L425" s="25">
        <f>ROUND(J425-K425*0.7,0)</f>
        <v>58370800</v>
      </c>
      <c r="M425" s="25">
        <f>ROUND(J425*0.3,0)</f>
        <v>22140900</v>
      </c>
    </row>
    <row r="426" spans="1:13" ht="29.25" x14ac:dyDescent="0.2">
      <c r="A426" s="32">
        <v>201040</v>
      </c>
      <c r="B426" s="27" t="s">
        <v>118</v>
      </c>
      <c r="C426" s="36" t="s">
        <v>537</v>
      </c>
      <c r="D426" s="35"/>
      <c r="E426" s="30">
        <v>15.2</v>
      </c>
      <c r="F426" s="30">
        <v>15.2</v>
      </c>
      <c r="G426" s="31"/>
      <c r="H426" s="30">
        <v>0</v>
      </c>
      <c r="J426" s="25">
        <f>ROUND( IF(OR(ISNUMBER(SEARCH("#",B426)),INT(A426/100000)=7,INT(A426/100000)=8),F426*K!$D$4,F426*K!$C$4) + IF(ISNUMBER(SEARCH("#",B426)),0,G426*K!$C$5) + IF(AND(ISNUMBER(SEARCH("#",B426)),INT(A426/100000)&lt;=7),G426*K!$G$5,0) + IF(AND(ISNUMBER(SEARCH("#",B426)),INT(A426/100000)&gt;=8),G426*K!$H$5,0),0)</f>
        <v>15367200</v>
      </c>
      <c r="K426" s="25">
        <f>ROUND(IF(OR(ISNUMBER(SEARCH("#",B426)),INT(A426/100000)=7,INT(A426/100000)=8),F426*K!$F$4+G426*K!$F$5,F426*K!$E$4+G426*K!$E$5),0)</f>
        <v>4590400</v>
      </c>
      <c r="L426" s="25">
        <f>ROUND(J426-K426*0.7,0)</f>
        <v>12153920</v>
      </c>
      <c r="M426" s="25">
        <f>ROUND(J426*0.3,0)</f>
        <v>4610160</v>
      </c>
    </row>
    <row r="427" spans="1:13" x14ac:dyDescent="0.2">
      <c r="A427" s="26">
        <v>201045</v>
      </c>
      <c r="B427" s="27"/>
      <c r="C427" s="28" t="s">
        <v>538</v>
      </c>
      <c r="D427" s="29"/>
      <c r="E427" s="30">
        <v>3.2</v>
      </c>
      <c r="F427" s="30">
        <v>3.2</v>
      </c>
      <c r="G427" s="30"/>
      <c r="H427" s="30">
        <v>3</v>
      </c>
      <c r="J427" s="25">
        <f>ROUND( IF(OR(ISNUMBER(SEARCH("#",B427)),INT(A427/100000)=7,INT(A427/100000)=8),F427*K!$D$4,F427*K!$C$4) + IF(ISNUMBER(SEARCH("#",B427)),0,G427*K!$C$5) + IF(AND(ISNUMBER(SEARCH("#",B427)),INT(A427/100000)&lt;=7),G427*K!$G$5,0) + IF(AND(ISNUMBER(SEARCH("#",B427)),INT(A427/100000)&gt;=8),G427*K!$H$5,0),0)</f>
        <v>3235200</v>
      </c>
      <c r="K427" s="25">
        <f>ROUND(IF(OR(ISNUMBER(SEARCH("#",B427)),INT(A427/100000)=7,INT(A427/100000)=8),F427*K!$F$4+G427*K!$F$5,F427*K!$E$4+G427*K!$E$5),0)</f>
        <v>966400</v>
      </c>
      <c r="L427" s="25">
        <f>ROUND(J427-K427*0.7,0)</f>
        <v>2558720</v>
      </c>
      <c r="M427" s="25">
        <f>ROUND(J427*0.3,0)</f>
        <v>970560</v>
      </c>
    </row>
    <row r="428" spans="1:13" ht="29.25" x14ac:dyDescent="0.2">
      <c r="A428" s="32">
        <v>201050</v>
      </c>
      <c r="B428" s="27"/>
      <c r="C428" s="36" t="s">
        <v>539</v>
      </c>
      <c r="D428" s="35"/>
      <c r="E428" s="30">
        <v>100</v>
      </c>
      <c r="F428" s="31">
        <v>70</v>
      </c>
      <c r="G428" s="31">
        <v>30</v>
      </c>
      <c r="H428" s="31">
        <v>5</v>
      </c>
      <c r="J428" s="25">
        <f>ROUND( IF(OR(ISNUMBER(SEARCH("#",B428)),INT(A428/100000)=7,INT(A428/100000)=8),F428*K!$D$4,F428*K!$C$4) + IF(ISNUMBER(SEARCH("#",B428)),0,G428*K!$C$5) + IF(AND(ISNUMBER(SEARCH("#",B428)),INT(A428/100000)&lt;=7),G428*K!$G$5,0) + IF(AND(ISNUMBER(SEARCH("#",B428)),INT(A428/100000)&gt;=8),G428*K!$H$5,0),0)</f>
        <v>156060000</v>
      </c>
      <c r="K428" s="25">
        <f>ROUND(IF(OR(ISNUMBER(SEARCH("#",B428)),INT(A428/100000)=7,INT(A428/100000)=8),F428*K!$F$4+G428*K!$F$5,F428*K!$E$4+G428*K!$E$5),0)</f>
        <v>33050000</v>
      </c>
      <c r="L428" s="25">
        <f>ROUND(J428-K428*0.7,0)</f>
        <v>132925000</v>
      </c>
      <c r="M428" s="25">
        <f>ROUND(J428*0.3,0)</f>
        <v>46818000</v>
      </c>
    </row>
    <row r="429" spans="1:13" ht="18.75" x14ac:dyDescent="0.2">
      <c r="A429" s="32">
        <v>201055</v>
      </c>
      <c r="B429" s="27" t="s">
        <v>118</v>
      </c>
      <c r="C429" s="36" t="s">
        <v>540</v>
      </c>
      <c r="D429" s="35" t="s">
        <v>541</v>
      </c>
      <c r="E429" s="30">
        <v>30</v>
      </c>
      <c r="F429" s="31">
        <v>20</v>
      </c>
      <c r="G429" s="31">
        <v>10</v>
      </c>
      <c r="H429" s="30">
        <v>0</v>
      </c>
      <c r="J429" s="25">
        <f>ROUND( IF(OR(ISNUMBER(SEARCH("#",B429)),INT(A429/100000)=7,INT(A429/100000)=8),F429*K!$D$4,F429*K!$C$4) + IF(ISNUMBER(SEARCH("#",B429)),0,G429*K!$C$5) + IF(AND(ISNUMBER(SEARCH("#",B429)),INT(A429/100000)&lt;=7),G429*K!$G$5,0) + IF(AND(ISNUMBER(SEARCH("#",B429)),INT(A429/100000)&gt;=8),G429*K!$H$5,0),0)</f>
        <v>48650000</v>
      </c>
      <c r="K429" s="25">
        <f>ROUND(IF(OR(ISNUMBER(SEARCH("#",B429)),INT(A429/100000)=7,INT(A429/100000)=8),F429*K!$F$4+G429*K!$F$5,F429*K!$E$4+G429*K!$E$5),0)</f>
        <v>10010000</v>
      </c>
      <c r="L429" s="25">
        <f>ROUND(J429-K429*0.7,0)</f>
        <v>41643000</v>
      </c>
      <c r="M429" s="25">
        <f>ROUND(J429*0.3,0)</f>
        <v>14595000</v>
      </c>
    </row>
    <row r="430" spans="1:13" ht="62.25" x14ac:dyDescent="0.2">
      <c r="A430" s="32">
        <v>201060</v>
      </c>
      <c r="B430" s="27"/>
      <c r="C430" s="36" t="s">
        <v>542</v>
      </c>
      <c r="D430" s="35"/>
      <c r="E430" s="30">
        <v>120</v>
      </c>
      <c r="F430" s="31">
        <v>90</v>
      </c>
      <c r="G430" s="31">
        <v>30</v>
      </c>
      <c r="H430" s="31">
        <v>5</v>
      </c>
      <c r="J430" s="25">
        <f>ROUND( IF(OR(ISNUMBER(SEARCH("#",B430)),INT(A430/100000)=7,INT(A430/100000)=8),F430*K!$D$4,F430*K!$C$4) + IF(ISNUMBER(SEARCH("#",B430)),0,G430*K!$C$5) + IF(AND(ISNUMBER(SEARCH("#",B430)),INT(A430/100000)&lt;=7),G430*K!$G$5,0) + IF(AND(ISNUMBER(SEARCH("#",B430)),INT(A430/100000)&gt;=8),G430*K!$H$5,0),0)</f>
        <v>176280000</v>
      </c>
      <c r="K430" s="25">
        <f>ROUND(IF(OR(ISNUMBER(SEARCH("#",B430)),INT(A430/100000)=7,INT(A430/100000)=8),F430*K!$F$4+G430*K!$F$5,F430*K!$E$4+G430*K!$E$5),0)</f>
        <v>39090000</v>
      </c>
      <c r="L430" s="25">
        <f>ROUND(J430-K430*0.7,0)</f>
        <v>148917000</v>
      </c>
      <c r="M430" s="25">
        <f>ROUND(J430*0.3,0)</f>
        <v>52884000</v>
      </c>
    </row>
    <row r="431" spans="1:13" x14ac:dyDescent="0.2">
      <c r="A431" s="32">
        <v>201065</v>
      </c>
      <c r="B431" s="27" t="s">
        <v>118</v>
      </c>
      <c r="C431" s="36" t="s">
        <v>543</v>
      </c>
      <c r="D431" s="35"/>
      <c r="E431" s="30">
        <v>39</v>
      </c>
      <c r="F431" s="31">
        <v>26</v>
      </c>
      <c r="G431" s="31">
        <v>13</v>
      </c>
      <c r="H431" s="30">
        <v>0</v>
      </c>
      <c r="J431" s="25">
        <f>ROUND( IF(OR(ISNUMBER(SEARCH("#",B431)),INT(A431/100000)=7,INT(A431/100000)=8),F431*K!$D$4,F431*K!$C$4) + IF(ISNUMBER(SEARCH("#",B431)),0,G431*K!$C$5) + IF(AND(ISNUMBER(SEARCH("#",B431)),INT(A431/100000)&lt;=7),G431*K!$G$5,0) + IF(AND(ISNUMBER(SEARCH("#",B431)),INT(A431/100000)&gt;=8),G431*K!$H$5,0),0)</f>
        <v>63245000</v>
      </c>
      <c r="K431" s="25">
        <f>ROUND(IF(OR(ISNUMBER(SEARCH("#",B431)),INT(A431/100000)=7,INT(A431/100000)=8),F431*K!$F$4+G431*K!$F$5,F431*K!$E$4+G431*K!$E$5),0)</f>
        <v>13013000</v>
      </c>
      <c r="L431" s="25">
        <f>ROUND(J431-K431*0.7,0)</f>
        <v>54135900</v>
      </c>
      <c r="M431" s="25">
        <f>ROUND(J431*0.3,0)</f>
        <v>18973500</v>
      </c>
    </row>
    <row r="432" spans="1:13" ht="29.25" x14ac:dyDescent="0.2">
      <c r="A432" s="26">
        <v>201070</v>
      </c>
      <c r="B432" s="27"/>
      <c r="C432" s="28" t="s">
        <v>544</v>
      </c>
      <c r="D432" s="29"/>
      <c r="E432" s="30">
        <v>25</v>
      </c>
      <c r="F432" s="30">
        <v>15</v>
      </c>
      <c r="G432" s="30">
        <v>10</v>
      </c>
      <c r="H432" s="30">
        <v>5</v>
      </c>
      <c r="J432" s="25">
        <f>ROUND( IF(OR(ISNUMBER(SEARCH("#",B432)),INT(A432/100000)=7,INT(A432/100000)=8),F432*K!$D$4,F432*K!$C$4) + IF(ISNUMBER(SEARCH("#",B432)),0,G432*K!$C$5) + IF(AND(ISNUMBER(SEARCH("#",B432)),INT(A432/100000)&lt;=7),G432*K!$G$5,0) + IF(AND(ISNUMBER(SEARCH("#",B432)),INT(A432/100000)&gt;=8),G432*K!$H$5,0),0)</f>
        <v>43595000</v>
      </c>
      <c r="K432" s="25">
        <f>ROUND(IF(OR(ISNUMBER(SEARCH("#",B432)),INT(A432/100000)=7,INT(A432/100000)=8),F432*K!$F$4+G432*K!$F$5,F432*K!$E$4+G432*K!$E$5),0)</f>
        <v>8500000</v>
      </c>
      <c r="L432" s="25">
        <f>ROUND(J432-K432*0.7,0)</f>
        <v>37645000</v>
      </c>
      <c r="M432" s="25">
        <f>ROUND(J432*0.3,0)</f>
        <v>13078500</v>
      </c>
    </row>
    <row r="433" spans="1:13" ht="29.25" x14ac:dyDescent="0.2">
      <c r="A433" s="26">
        <v>201075</v>
      </c>
      <c r="B433" s="27" t="s">
        <v>118</v>
      </c>
      <c r="C433" s="28" t="s">
        <v>545</v>
      </c>
      <c r="D433" s="29" t="s">
        <v>546</v>
      </c>
      <c r="E433" s="30">
        <v>8</v>
      </c>
      <c r="F433" s="30">
        <v>5</v>
      </c>
      <c r="G433" s="30">
        <v>3</v>
      </c>
      <c r="H433" s="30">
        <v>0</v>
      </c>
      <c r="J433" s="25">
        <f>ROUND( IF(OR(ISNUMBER(SEARCH("#",B433)),INT(A433/100000)=7,INT(A433/100000)=8),F433*K!$D$4,F433*K!$C$4) + IF(ISNUMBER(SEARCH("#",B433)),0,G433*K!$C$5) + IF(AND(ISNUMBER(SEARCH("#",B433)),INT(A433/100000)&lt;=7),G433*K!$G$5,0) + IF(AND(ISNUMBER(SEARCH("#",B433)),INT(A433/100000)&gt;=8),G433*K!$H$5,0),0)</f>
        <v>13584000</v>
      </c>
      <c r="K433" s="25">
        <f>ROUND(IF(OR(ISNUMBER(SEARCH("#",B433)),INT(A433/100000)=7,INT(A433/100000)=8),F433*K!$F$4+G433*K!$F$5,F433*K!$E$4+G433*K!$E$5),0)</f>
        <v>2701000</v>
      </c>
      <c r="L433" s="25">
        <f>ROUND(J433-K433*0.7,0)</f>
        <v>11693300</v>
      </c>
      <c r="M433" s="25">
        <f>ROUND(J433*0.3,0)</f>
        <v>4075200</v>
      </c>
    </row>
    <row r="434" spans="1:13" ht="45" x14ac:dyDescent="0.2">
      <c r="A434" s="26">
        <v>201080</v>
      </c>
      <c r="B434" s="27"/>
      <c r="C434" s="28" t="s">
        <v>547</v>
      </c>
      <c r="D434" s="29"/>
      <c r="E434" s="30">
        <v>68.400000000000006</v>
      </c>
      <c r="F434" s="30">
        <v>68.400000000000006</v>
      </c>
      <c r="G434" s="30"/>
      <c r="H434" s="30">
        <v>10</v>
      </c>
      <c r="J434" s="25">
        <f>ROUND( IF(OR(ISNUMBER(SEARCH("#",B434)),INT(A434/100000)=7,INT(A434/100000)=8),F434*K!$D$4,F434*K!$C$4) + IF(ISNUMBER(SEARCH("#",B434)),0,G434*K!$C$5) + IF(AND(ISNUMBER(SEARCH("#",B434)),INT(A434/100000)&lt;=7),G434*K!$G$5,0) + IF(AND(ISNUMBER(SEARCH("#",B434)),INT(A434/100000)&gt;=8),G434*K!$H$5,0),0)</f>
        <v>69152400</v>
      </c>
      <c r="K434" s="25">
        <f>ROUND(IF(OR(ISNUMBER(SEARCH("#",B434)),INT(A434/100000)=7,INT(A434/100000)=8),F434*K!$F$4+G434*K!$F$5,F434*K!$E$4+G434*K!$E$5),0)</f>
        <v>20656800</v>
      </c>
      <c r="L434" s="25">
        <f>ROUND(J434-K434*0.7,0)</f>
        <v>54692640</v>
      </c>
      <c r="M434" s="25">
        <f>ROUND(J434*0.3,0)</f>
        <v>20745720</v>
      </c>
    </row>
    <row r="435" spans="1:13" ht="29.25" x14ac:dyDescent="0.2">
      <c r="A435" s="26">
        <v>201085</v>
      </c>
      <c r="B435" s="27" t="s">
        <v>118</v>
      </c>
      <c r="C435" s="28" t="s">
        <v>548</v>
      </c>
      <c r="D435" s="29"/>
      <c r="E435" s="30">
        <v>15.2</v>
      </c>
      <c r="F435" s="30">
        <v>15.2</v>
      </c>
      <c r="G435" s="30"/>
      <c r="H435" s="30">
        <v>0</v>
      </c>
      <c r="J435" s="25">
        <f>ROUND( IF(OR(ISNUMBER(SEARCH("#",B435)),INT(A435/100000)=7,INT(A435/100000)=8),F435*K!$D$4,F435*K!$C$4) + IF(ISNUMBER(SEARCH("#",B435)),0,G435*K!$C$5) + IF(AND(ISNUMBER(SEARCH("#",B435)),INT(A435/100000)&lt;=7),G435*K!$G$5,0) + IF(AND(ISNUMBER(SEARCH("#",B435)),INT(A435/100000)&gt;=8),G435*K!$H$5,0),0)</f>
        <v>15367200</v>
      </c>
      <c r="K435" s="25">
        <f>ROUND(IF(OR(ISNUMBER(SEARCH("#",B435)),INT(A435/100000)=7,INT(A435/100000)=8),F435*K!$F$4+G435*K!$F$5,F435*K!$E$4+G435*K!$E$5),0)</f>
        <v>4590400</v>
      </c>
      <c r="L435" s="25">
        <f>ROUND(J435-K435*0.7,0)</f>
        <v>12153920</v>
      </c>
      <c r="M435" s="25">
        <f>ROUND(J435*0.3,0)</f>
        <v>4610160</v>
      </c>
    </row>
    <row r="436" spans="1:13" ht="29.25" x14ac:dyDescent="0.2">
      <c r="A436" s="26">
        <v>201090</v>
      </c>
      <c r="B436" s="27"/>
      <c r="C436" s="28" t="s">
        <v>549</v>
      </c>
      <c r="D436" s="29"/>
      <c r="E436" s="30">
        <v>68</v>
      </c>
      <c r="F436" s="30">
        <v>68</v>
      </c>
      <c r="G436" s="30"/>
      <c r="H436" s="30">
        <v>12</v>
      </c>
      <c r="J436" s="25">
        <f>ROUND( IF(OR(ISNUMBER(SEARCH("#",B436)),INT(A436/100000)=7,INT(A436/100000)=8),F436*K!$D$4,F436*K!$C$4) + IF(ISNUMBER(SEARCH("#",B436)),0,G436*K!$C$5) + IF(AND(ISNUMBER(SEARCH("#",B436)),INT(A436/100000)&lt;=7),G436*K!$G$5,0) + IF(AND(ISNUMBER(SEARCH("#",B436)),INT(A436/100000)&gt;=8),G436*K!$H$5,0),0)</f>
        <v>68748000</v>
      </c>
      <c r="K436" s="25">
        <f>ROUND(IF(OR(ISNUMBER(SEARCH("#",B436)),INT(A436/100000)=7,INT(A436/100000)=8),F436*K!$F$4+G436*K!$F$5,F436*K!$E$4+G436*K!$E$5),0)</f>
        <v>20536000</v>
      </c>
      <c r="L436" s="25">
        <f>ROUND(J436-K436*0.7,0)</f>
        <v>54372800</v>
      </c>
      <c r="M436" s="25">
        <f>ROUND(J436*0.3,0)</f>
        <v>20624400</v>
      </c>
    </row>
    <row r="437" spans="1:13" ht="45" x14ac:dyDescent="0.2">
      <c r="A437" s="26">
        <v>201095</v>
      </c>
      <c r="B437" s="27"/>
      <c r="C437" s="28" t="s">
        <v>550</v>
      </c>
      <c r="D437" s="29"/>
      <c r="E437" s="30">
        <v>54.4</v>
      </c>
      <c r="F437" s="30">
        <v>54.4</v>
      </c>
      <c r="G437" s="30"/>
      <c r="H437" s="30">
        <v>12</v>
      </c>
      <c r="J437" s="25">
        <f>ROUND( IF(OR(ISNUMBER(SEARCH("#",B437)),INT(A437/100000)=7,INT(A437/100000)=8),F437*K!$D$4,F437*K!$C$4) + IF(ISNUMBER(SEARCH("#",B437)),0,G437*K!$C$5) + IF(AND(ISNUMBER(SEARCH("#",B437)),INT(A437/100000)&lt;=7),G437*K!$G$5,0) + IF(AND(ISNUMBER(SEARCH("#",B437)),INT(A437/100000)&gt;=8),G437*K!$H$5,0),0)</f>
        <v>54998400</v>
      </c>
      <c r="K437" s="25">
        <f>ROUND(IF(OR(ISNUMBER(SEARCH("#",B437)),INT(A437/100000)=7,INT(A437/100000)=8),F437*K!$F$4+G437*K!$F$5,F437*K!$E$4+G437*K!$E$5),0)</f>
        <v>16428800</v>
      </c>
      <c r="L437" s="25">
        <f>ROUND(J437-K437*0.7,0)</f>
        <v>43498240</v>
      </c>
      <c r="M437" s="25">
        <f>ROUND(J437*0.3,0)</f>
        <v>16499520</v>
      </c>
    </row>
    <row r="438" spans="1:13" ht="45" x14ac:dyDescent="0.2">
      <c r="A438" s="26">
        <v>201100</v>
      </c>
      <c r="B438" s="27" t="s">
        <v>118</v>
      </c>
      <c r="C438" s="28" t="s">
        <v>551</v>
      </c>
      <c r="D438" s="29"/>
      <c r="E438" s="30">
        <v>12</v>
      </c>
      <c r="F438" s="30">
        <v>12</v>
      </c>
      <c r="G438" s="30"/>
      <c r="H438" s="30">
        <v>0</v>
      </c>
      <c r="J438" s="25">
        <f>ROUND( IF(OR(ISNUMBER(SEARCH("#",B438)),INT(A438/100000)=7,INT(A438/100000)=8),F438*K!$D$4,F438*K!$C$4) + IF(ISNUMBER(SEARCH("#",B438)),0,G438*K!$C$5) + IF(AND(ISNUMBER(SEARCH("#",B438)),INT(A438/100000)&lt;=7),G438*K!$G$5,0) + IF(AND(ISNUMBER(SEARCH("#",B438)),INT(A438/100000)&gt;=8),G438*K!$H$5,0),0)</f>
        <v>12132000</v>
      </c>
      <c r="K438" s="25">
        <f>ROUND(IF(OR(ISNUMBER(SEARCH("#",B438)),INT(A438/100000)=7,INT(A438/100000)=8),F438*K!$F$4+G438*K!$F$5,F438*K!$E$4+G438*K!$E$5),0)</f>
        <v>3624000</v>
      </c>
      <c r="L438" s="25">
        <f>ROUND(J438-K438*0.7,0)</f>
        <v>9595200</v>
      </c>
      <c r="M438" s="25">
        <f>ROUND(J438*0.3,0)</f>
        <v>3639600</v>
      </c>
    </row>
    <row r="439" spans="1:13" ht="31.5" x14ac:dyDescent="0.2">
      <c r="A439" s="26">
        <v>201105</v>
      </c>
      <c r="B439" s="27"/>
      <c r="C439" s="28" t="s">
        <v>552</v>
      </c>
      <c r="D439" s="29"/>
      <c r="E439" s="30">
        <v>58.4</v>
      </c>
      <c r="F439" s="30">
        <v>58.4</v>
      </c>
      <c r="G439" s="30"/>
      <c r="H439" s="30">
        <v>12</v>
      </c>
      <c r="J439" s="25">
        <f>ROUND( IF(OR(ISNUMBER(SEARCH("#",B439)),INT(A439/100000)=7,INT(A439/100000)=8),F439*K!$D$4,F439*K!$C$4) + IF(ISNUMBER(SEARCH("#",B439)),0,G439*K!$C$5) + IF(AND(ISNUMBER(SEARCH("#",B439)),INT(A439/100000)&lt;=7),G439*K!$G$5,0) + IF(AND(ISNUMBER(SEARCH("#",B439)),INT(A439/100000)&gt;=8),G439*K!$H$5,0),0)</f>
        <v>59042400</v>
      </c>
      <c r="K439" s="25">
        <f>ROUND(IF(OR(ISNUMBER(SEARCH("#",B439)),INT(A439/100000)=7,INT(A439/100000)=8),F439*K!$F$4+G439*K!$F$5,F439*K!$E$4+G439*K!$E$5),0)</f>
        <v>17636800</v>
      </c>
      <c r="L439" s="25">
        <f>ROUND(J439-K439*0.7,0)</f>
        <v>46696640</v>
      </c>
      <c r="M439" s="25">
        <f>ROUND(J439*0.3,0)</f>
        <v>17712720</v>
      </c>
    </row>
    <row r="440" spans="1:13" ht="31.5" x14ac:dyDescent="0.2">
      <c r="A440" s="26">
        <v>201110</v>
      </c>
      <c r="B440" s="27"/>
      <c r="C440" s="28" t="s">
        <v>553</v>
      </c>
      <c r="D440" s="29"/>
      <c r="E440" s="30">
        <v>48</v>
      </c>
      <c r="F440" s="30">
        <v>48</v>
      </c>
      <c r="G440" s="30"/>
      <c r="H440" s="30">
        <v>12</v>
      </c>
      <c r="J440" s="25">
        <f>ROUND( IF(OR(ISNUMBER(SEARCH("#",B440)),INT(A440/100000)=7,INT(A440/100000)=8),F440*K!$D$4,F440*K!$C$4) + IF(ISNUMBER(SEARCH("#",B440)),0,G440*K!$C$5) + IF(AND(ISNUMBER(SEARCH("#",B440)),INT(A440/100000)&lt;=7),G440*K!$G$5,0) + IF(AND(ISNUMBER(SEARCH("#",B440)),INT(A440/100000)&gt;=8),G440*K!$H$5,0),0)</f>
        <v>48528000</v>
      </c>
      <c r="K440" s="25">
        <f>ROUND(IF(OR(ISNUMBER(SEARCH("#",B440)),INT(A440/100000)=7,INT(A440/100000)=8),F440*K!$F$4+G440*K!$F$5,F440*K!$E$4+G440*K!$E$5),0)</f>
        <v>14496000</v>
      </c>
      <c r="L440" s="25">
        <f>ROUND(J440-K440*0.7,0)</f>
        <v>38380800</v>
      </c>
      <c r="M440" s="25">
        <f>ROUND(J440*0.3,0)</f>
        <v>14558400</v>
      </c>
    </row>
    <row r="441" spans="1:13" ht="31.5" x14ac:dyDescent="0.2">
      <c r="A441" s="26">
        <v>201115</v>
      </c>
      <c r="B441" s="27" t="s">
        <v>118</v>
      </c>
      <c r="C441" s="28" t="s">
        <v>554</v>
      </c>
      <c r="D441" s="29"/>
      <c r="E441" s="30">
        <v>14.3</v>
      </c>
      <c r="F441" s="30">
        <v>14.3</v>
      </c>
      <c r="G441" s="30"/>
      <c r="H441" s="30">
        <v>0</v>
      </c>
      <c r="J441" s="25">
        <f>ROUND( IF(OR(ISNUMBER(SEARCH("#",B441)),INT(A441/100000)=7,INT(A441/100000)=8),F441*K!$D$4,F441*K!$C$4) + IF(ISNUMBER(SEARCH("#",B441)),0,G441*K!$C$5) + IF(AND(ISNUMBER(SEARCH("#",B441)),INT(A441/100000)&lt;=7),G441*K!$G$5,0) + IF(AND(ISNUMBER(SEARCH("#",B441)),INT(A441/100000)&gt;=8),G441*K!$H$5,0),0)</f>
        <v>14457300</v>
      </c>
      <c r="K441" s="25">
        <f>ROUND(IF(OR(ISNUMBER(SEARCH("#",B441)),INT(A441/100000)=7,INT(A441/100000)=8),F441*K!$F$4+G441*K!$F$5,F441*K!$E$4+G441*K!$E$5),0)</f>
        <v>4318600</v>
      </c>
      <c r="L441" s="25">
        <f>ROUND(J441-K441*0.7,0)</f>
        <v>11434280</v>
      </c>
      <c r="M441" s="25">
        <f>ROUND(J441*0.3,0)</f>
        <v>4337190</v>
      </c>
    </row>
    <row r="442" spans="1:13" ht="45" x14ac:dyDescent="0.2">
      <c r="A442" s="26">
        <v>201120</v>
      </c>
      <c r="B442" s="27"/>
      <c r="C442" s="28" t="s">
        <v>555</v>
      </c>
      <c r="D442" s="29"/>
      <c r="E442" s="30">
        <v>50.4</v>
      </c>
      <c r="F442" s="30">
        <v>50.4</v>
      </c>
      <c r="G442" s="30"/>
      <c r="H442" s="30">
        <v>15</v>
      </c>
      <c r="J442" s="25">
        <f>ROUND( IF(OR(ISNUMBER(SEARCH("#",B442)),INT(A442/100000)=7,INT(A442/100000)=8),F442*K!$D$4,F442*K!$C$4) + IF(ISNUMBER(SEARCH("#",B442)),0,G442*K!$C$5) + IF(AND(ISNUMBER(SEARCH("#",B442)),INT(A442/100000)&lt;=7),G442*K!$G$5,0) + IF(AND(ISNUMBER(SEARCH("#",B442)),INT(A442/100000)&gt;=8),G442*K!$H$5,0),0)</f>
        <v>50954400</v>
      </c>
      <c r="K442" s="25">
        <f>ROUND(IF(OR(ISNUMBER(SEARCH("#",B442)),INT(A442/100000)=7,INT(A442/100000)=8),F442*K!$F$4+G442*K!$F$5,F442*K!$E$4+G442*K!$E$5),0)</f>
        <v>15220800</v>
      </c>
      <c r="L442" s="25">
        <f>ROUND(J442-K442*0.7,0)</f>
        <v>40299840</v>
      </c>
      <c r="M442" s="25">
        <f>ROUND(J442*0.3,0)</f>
        <v>15286320</v>
      </c>
    </row>
    <row r="443" spans="1:13" ht="45" x14ac:dyDescent="0.2">
      <c r="A443" s="26">
        <v>201125</v>
      </c>
      <c r="B443" s="27" t="s">
        <v>118</v>
      </c>
      <c r="C443" s="28" t="s">
        <v>556</v>
      </c>
      <c r="D443" s="29"/>
      <c r="E443" s="30">
        <v>12.8</v>
      </c>
      <c r="F443" s="30">
        <v>12.8</v>
      </c>
      <c r="G443" s="30"/>
      <c r="H443" s="30">
        <v>0</v>
      </c>
      <c r="J443" s="25">
        <f>ROUND( IF(OR(ISNUMBER(SEARCH("#",B443)),INT(A443/100000)=7,INT(A443/100000)=8),F443*K!$D$4,F443*K!$C$4) + IF(ISNUMBER(SEARCH("#",B443)),0,G443*K!$C$5) + IF(AND(ISNUMBER(SEARCH("#",B443)),INT(A443/100000)&lt;=7),G443*K!$G$5,0) + IF(AND(ISNUMBER(SEARCH("#",B443)),INT(A443/100000)&gt;=8),G443*K!$H$5,0),0)</f>
        <v>12940800</v>
      </c>
      <c r="K443" s="25">
        <f>ROUND(IF(OR(ISNUMBER(SEARCH("#",B443)),INT(A443/100000)=7,INT(A443/100000)=8),F443*K!$F$4+G443*K!$F$5,F443*K!$E$4+G443*K!$E$5),0)</f>
        <v>3865600</v>
      </c>
      <c r="L443" s="25">
        <f>ROUND(J443-K443*0.7,0)</f>
        <v>10234880</v>
      </c>
      <c r="M443" s="25">
        <f>ROUND(J443*0.3,0)</f>
        <v>3882240</v>
      </c>
    </row>
    <row r="444" spans="1:13" ht="31.5" x14ac:dyDescent="0.2">
      <c r="A444" s="32">
        <v>201130</v>
      </c>
      <c r="B444" s="27"/>
      <c r="C444" s="28" t="s">
        <v>557</v>
      </c>
      <c r="D444" s="29" t="s">
        <v>29</v>
      </c>
      <c r="E444" s="30">
        <v>52</v>
      </c>
      <c r="F444" s="30">
        <v>52</v>
      </c>
      <c r="G444" s="30"/>
      <c r="H444" s="30">
        <v>18</v>
      </c>
      <c r="J444" s="25">
        <f>ROUND( IF(OR(ISNUMBER(SEARCH("#",B444)),INT(A444/100000)=7,INT(A444/100000)=8),F444*K!$D$4,F444*K!$C$4) + IF(ISNUMBER(SEARCH("#",B444)),0,G444*K!$C$5) + IF(AND(ISNUMBER(SEARCH("#",B444)),INT(A444/100000)&lt;=7),G444*K!$G$5,0) + IF(AND(ISNUMBER(SEARCH("#",B444)),INT(A444/100000)&gt;=8),G444*K!$H$5,0),0)</f>
        <v>52572000</v>
      </c>
      <c r="K444" s="25">
        <f>ROUND(IF(OR(ISNUMBER(SEARCH("#",B444)),INT(A444/100000)=7,INT(A444/100000)=8),F444*K!$F$4+G444*K!$F$5,F444*K!$E$4+G444*K!$E$5),0)</f>
        <v>15704000</v>
      </c>
      <c r="L444" s="25">
        <f>ROUND(J444-K444*0.7,0)</f>
        <v>41579200</v>
      </c>
      <c r="M444" s="25">
        <f>ROUND(J444*0.3,0)</f>
        <v>15771600</v>
      </c>
    </row>
    <row r="445" spans="1:13" ht="31.5" x14ac:dyDescent="0.2">
      <c r="A445" s="32">
        <v>201135</v>
      </c>
      <c r="B445" s="27"/>
      <c r="C445" s="28" t="s">
        <v>558</v>
      </c>
      <c r="D445" s="29" t="s">
        <v>29</v>
      </c>
      <c r="E445" s="30">
        <v>76.8</v>
      </c>
      <c r="F445" s="30">
        <v>76.8</v>
      </c>
      <c r="G445" s="30"/>
      <c r="H445" s="30">
        <v>18</v>
      </c>
      <c r="J445" s="25">
        <f>ROUND( IF(OR(ISNUMBER(SEARCH("#",B445)),INT(A445/100000)=7,INT(A445/100000)=8),F445*K!$D$4,F445*K!$C$4) + IF(ISNUMBER(SEARCH("#",B445)),0,G445*K!$C$5) + IF(AND(ISNUMBER(SEARCH("#",B445)),INT(A445/100000)&lt;=7),G445*K!$G$5,0) + IF(AND(ISNUMBER(SEARCH("#",B445)),INT(A445/100000)&gt;=8),G445*K!$H$5,0),0)</f>
        <v>77644800</v>
      </c>
      <c r="K445" s="25">
        <f>ROUND(IF(OR(ISNUMBER(SEARCH("#",B445)),INT(A445/100000)=7,INT(A445/100000)=8),F445*K!$F$4+G445*K!$F$5,F445*K!$E$4+G445*K!$E$5),0)</f>
        <v>23193600</v>
      </c>
      <c r="L445" s="25">
        <f>ROUND(J445-K445*0.7,0)</f>
        <v>61409280</v>
      </c>
      <c r="M445" s="25">
        <f>ROUND(J445*0.3,0)</f>
        <v>23293440</v>
      </c>
    </row>
    <row r="446" spans="1:13" ht="33" x14ac:dyDescent="0.2">
      <c r="A446" s="32">
        <v>201141</v>
      </c>
      <c r="B446" s="27"/>
      <c r="C446" s="36" t="s">
        <v>559</v>
      </c>
      <c r="D446" s="35" t="s">
        <v>560</v>
      </c>
      <c r="E446" s="30">
        <v>290</v>
      </c>
      <c r="F446" s="30">
        <v>290</v>
      </c>
      <c r="G446" s="31"/>
      <c r="H446" s="31">
        <v>20</v>
      </c>
      <c r="J446" s="25">
        <f>ROUND( IF(OR(ISNUMBER(SEARCH("#",B446)),INT(A446/100000)=7,INT(A446/100000)=8),F446*K!$D$4,F446*K!$C$4) + IF(ISNUMBER(SEARCH("#",B446)),0,G446*K!$C$5) + IF(AND(ISNUMBER(SEARCH("#",B446)),INT(A446/100000)&lt;=7),G446*K!$G$5,0) + IF(AND(ISNUMBER(SEARCH("#",B446)),INT(A446/100000)&gt;=8),G446*K!$H$5,0),0)</f>
        <v>293190000</v>
      </c>
      <c r="K446" s="25">
        <f>ROUND(IF(OR(ISNUMBER(SEARCH("#",B446)),INT(A446/100000)=7,INT(A446/100000)=8),F446*K!$F$4+G446*K!$F$5,F446*K!$E$4+G446*K!$E$5),0)</f>
        <v>87580000</v>
      </c>
      <c r="L446" s="25">
        <f>ROUND(J446-K446*0.7,0)</f>
        <v>231884000</v>
      </c>
      <c r="M446" s="25">
        <f>ROUND(J446*0.3,0)</f>
        <v>87957000</v>
      </c>
    </row>
    <row r="447" spans="1:13" ht="33" x14ac:dyDescent="0.2">
      <c r="A447" s="32">
        <v>201142</v>
      </c>
      <c r="B447" s="27"/>
      <c r="C447" s="36" t="s">
        <v>561</v>
      </c>
      <c r="D447" s="35" t="s">
        <v>560</v>
      </c>
      <c r="E447" s="30">
        <v>340</v>
      </c>
      <c r="F447" s="30">
        <v>340</v>
      </c>
      <c r="G447" s="31"/>
      <c r="H447" s="31">
        <v>20</v>
      </c>
      <c r="J447" s="25">
        <f>ROUND( IF(OR(ISNUMBER(SEARCH("#",B447)),INT(A447/100000)=7,INT(A447/100000)=8),F447*K!$D$4,F447*K!$C$4) + IF(ISNUMBER(SEARCH("#",B447)),0,G447*K!$C$5) + IF(AND(ISNUMBER(SEARCH("#",B447)),INT(A447/100000)&lt;=7),G447*K!$G$5,0) + IF(AND(ISNUMBER(SEARCH("#",B447)),INT(A447/100000)&gt;=8),G447*K!$H$5,0),0)</f>
        <v>343740000</v>
      </c>
      <c r="K447" s="25">
        <f>ROUND(IF(OR(ISNUMBER(SEARCH("#",B447)),INT(A447/100000)=7,INT(A447/100000)=8),F447*K!$F$4+G447*K!$F$5,F447*K!$E$4+G447*K!$E$5),0)</f>
        <v>102680000</v>
      </c>
      <c r="L447" s="25">
        <f>ROUND(J447-K447*0.7,0)</f>
        <v>271864000</v>
      </c>
      <c r="M447" s="25">
        <f>ROUND(J447*0.3,0)</f>
        <v>103122000</v>
      </c>
    </row>
    <row r="448" spans="1:13" ht="33" x14ac:dyDescent="0.2">
      <c r="A448" s="32">
        <v>201143</v>
      </c>
      <c r="B448" s="27"/>
      <c r="C448" s="36" t="s">
        <v>562</v>
      </c>
      <c r="D448" s="35" t="s">
        <v>563</v>
      </c>
      <c r="E448" s="30">
        <v>200</v>
      </c>
      <c r="F448" s="30">
        <v>200</v>
      </c>
      <c r="G448" s="31"/>
      <c r="H448" s="31">
        <v>20</v>
      </c>
      <c r="J448" s="25">
        <f>ROUND( IF(OR(ISNUMBER(SEARCH("#",B448)),INT(A448/100000)=7,INT(A448/100000)=8),F448*K!$D$4,F448*K!$C$4) + IF(ISNUMBER(SEARCH("#",B448)),0,G448*K!$C$5) + IF(AND(ISNUMBER(SEARCH("#",B448)),INT(A448/100000)&lt;=7),G448*K!$G$5,0) + IF(AND(ISNUMBER(SEARCH("#",B448)),INT(A448/100000)&gt;=8),G448*K!$H$5,0),0)</f>
        <v>202200000</v>
      </c>
      <c r="K448" s="25">
        <f>ROUND(IF(OR(ISNUMBER(SEARCH("#",B448)),INT(A448/100000)=7,INT(A448/100000)=8),F448*K!$F$4+G448*K!$F$5,F448*K!$E$4+G448*K!$E$5),0)</f>
        <v>60400000</v>
      </c>
      <c r="L448" s="25">
        <f>ROUND(J448-K448*0.7,0)</f>
        <v>159920000</v>
      </c>
      <c r="M448" s="25">
        <f>ROUND(J448*0.3,0)</f>
        <v>60660000</v>
      </c>
    </row>
    <row r="449" spans="1:13" ht="33" x14ac:dyDescent="0.2">
      <c r="A449" s="32">
        <v>201144</v>
      </c>
      <c r="B449" s="27"/>
      <c r="C449" s="36" t="s">
        <v>564</v>
      </c>
      <c r="D449" s="35"/>
      <c r="E449" s="30">
        <v>90</v>
      </c>
      <c r="F449" s="31" t="s">
        <v>565</v>
      </c>
      <c r="G449" s="31"/>
      <c r="H449" s="31">
        <v>20</v>
      </c>
      <c r="J449" s="25">
        <f>ROUND( IF(OR(ISNUMBER(SEARCH("#",B449)),INT(A449/100000)=7,INT(A449/100000)=8),F449*K!$D$4,F449*K!$C$4) + IF(ISNUMBER(SEARCH("#",B449)),0,G449*K!$C$5) + IF(AND(ISNUMBER(SEARCH("#",B449)),INT(A449/100000)&lt;=7),G449*K!$G$5,0) + IF(AND(ISNUMBER(SEARCH("#",B449)),INT(A449/100000)&gt;=8),G449*K!$H$5,0),0)</f>
        <v>90990000</v>
      </c>
      <c r="K449" s="25">
        <f>ROUND(IF(OR(ISNUMBER(SEARCH("#",B449)),INT(A449/100000)=7,INT(A449/100000)=8),F449*K!$F$4+G449*K!$F$5,F449*K!$E$4+G449*K!$E$5),0)</f>
        <v>27180000</v>
      </c>
      <c r="L449" s="25">
        <f>ROUND(J449-K449*0.7,0)</f>
        <v>71964000</v>
      </c>
      <c r="M449" s="25">
        <f>ROUND(J449*0.3,0)</f>
        <v>27297000</v>
      </c>
    </row>
    <row r="450" spans="1:13" ht="32.25" x14ac:dyDescent="0.2">
      <c r="A450" s="32">
        <v>201145</v>
      </c>
      <c r="B450" s="27"/>
      <c r="C450" s="36" t="s">
        <v>566</v>
      </c>
      <c r="D450" s="35"/>
      <c r="E450" s="30">
        <v>90</v>
      </c>
      <c r="F450" s="30">
        <v>90</v>
      </c>
      <c r="G450" s="31"/>
      <c r="H450" s="31">
        <v>18</v>
      </c>
      <c r="J450" s="25">
        <f>ROUND( IF(OR(ISNUMBER(SEARCH("#",B450)),INT(A450/100000)=7,INT(A450/100000)=8),F450*K!$D$4,F450*K!$C$4) + IF(ISNUMBER(SEARCH("#",B450)),0,G450*K!$C$5) + IF(AND(ISNUMBER(SEARCH("#",B450)),INT(A450/100000)&lt;=7),G450*K!$G$5,0) + IF(AND(ISNUMBER(SEARCH("#",B450)),INT(A450/100000)&gt;=8),G450*K!$H$5,0),0)</f>
        <v>90990000</v>
      </c>
      <c r="K450" s="25">
        <f>ROUND(IF(OR(ISNUMBER(SEARCH("#",B450)),INT(A450/100000)=7,INT(A450/100000)=8),F450*K!$F$4+G450*K!$F$5,F450*K!$E$4+G450*K!$E$5),0)</f>
        <v>27180000</v>
      </c>
      <c r="L450" s="25">
        <f>ROUND(J450-K450*0.7,0)</f>
        <v>71964000</v>
      </c>
      <c r="M450" s="25">
        <f>ROUND(J450*0.3,0)</f>
        <v>27297000</v>
      </c>
    </row>
    <row r="451" spans="1:13" ht="33" x14ac:dyDescent="0.2">
      <c r="A451" s="32">
        <v>201147</v>
      </c>
      <c r="B451" s="27"/>
      <c r="C451" s="36" t="s">
        <v>567</v>
      </c>
      <c r="D451" s="35" t="s">
        <v>563</v>
      </c>
      <c r="E451" s="30">
        <v>290</v>
      </c>
      <c r="F451" s="30">
        <v>290</v>
      </c>
      <c r="G451" s="31"/>
      <c r="H451" s="31">
        <v>18</v>
      </c>
      <c r="J451" s="25">
        <f>ROUND( IF(OR(ISNUMBER(SEARCH("#",B451)),INT(A451/100000)=7,INT(A451/100000)=8),F451*K!$D$4,F451*K!$C$4) + IF(ISNUMBER(SEARCH("#",B451)),0,G451*K!$C$5) + IF(AND(ISNUMBER(SEARCH("#",B451)),INT(A451/100000)&lt;=7),G451*K!$G$5,0) + IF(AND(ISNUMBER(SEARCH("#",B451)),INT(A451/100000)&gt;=8),G451*K!$H$5,0),0)</f>
        <v>293190000</v>
      </c>
      <c r="K451" s="25">
        <f>ROUND(IF(OR(ISNUMBER(SEARCH("#",B451)),INT(A451/100000)=7,INT(A451/100000)=8),F451*K!$F$4+G451*K!$F$5,F451*K!$E$4+G451*K!$E$5),0)</f>
        <v>87580000</v>
      </c>
      <c r="L451" s="25">
        <f>ROUND(J451-K451*0.7,0)</f>
        <v>231884000</v>
      </c>
      <c r="M451" s="25">
        <f>ROUND(J451*0.3,0)</f>
        <v>87957000</v>
      </c>
    </row>
    <row r="452" spans="1:13" ht="33" x14ac:dyDescent="0.2">
      <c r="A452" s="32">
        <v>201150</v>
      </c>
      <c r="B452" s="27"/>
      <c r="C452" s="36" t="s">
        <v>568</v>
      </c>
      <c r="D452" s="35"/>
      <c r="E452" s="30">
        <v>105</v>
      </c>
      <c r="F452" s="30">
        <v>105</v>
      </c>
      <c r="G452" s="31"/>
      <c r="H452" s="31">
        <v>18</v>
      </c>
      <c r="J452" s="25">
        <f>ROUND( IF(OR(ISNUMBER(SEARCH("#",B452)),INT(A452/100000)=7,INT(A452/100000)=8),F452*K!$D$4,F452*K!$C$4) + IF(ISNUMBER(SEARCH("#",B452)),0,G452*K!$C$5) + IF(AND(ISNUMBER(SEARCH("#",B452)),INT(A452/100000)&lt;=7),G452*K!$G$5,0) + IF(AND(ISNUMBER(SEARCH("#",B452)),INT(A452/100000)&gt;=8),G452*K!$H$5,0),0)</f>
        <v>106155000</v>
      </c>
      <c r="K452" s="25">
        <f>ROUND(IF(OR(ISNUMBER(SEARCH("#",B452)),INT(A452/100000)=7,INT(A452/100000)=8),F452*K!$F$4+G452*K!$F$5,F452*K!$E$4+G452*K!$E$5),0)</f>
        <v>31710000</v>
      </c>
      <c r="L452" s="25">
        <f>ROUND(J452-K452*0.7,0)</f>
        <v>83958000</v>
      </c>
      <c r="M452" s="25">
        <f>ROUND(J452*0.3,0)</f>
        <v>31846500</v>
      </c>
    </row>
    <row r="453" spans="1:13" ht="32.25" x14ac:dyDescent="0.2">
      <c r="A453" s="32">
        <v>201155</v>
      </c>
      <c r="B453" s="27"/>
      <c r="C453" s="36" t="s">
        <v>569</v>
      </c>
      <c r="D453" s="35"/>
      <c r="E453" s="30">
        <v>120</v>
      </c>
      <c r="F453" s="30">
        <v>120</v>
      </c>
      <c r="G453" s="31"/>
      <c r="H453" s="31">
        <v>18</v>
      </c>
      <c r="J453" s="25">
        <f>ROUND( IF(OR(ISNUMBER(SEARCH("#",B453)),INT(A453/100000)=7,INT(A453/100000)=8),F453*K!$D$4,F453*K!$C$4) + IF(ISNUMBER(SEARCH("#",B453)),0,G453*K!$C$5) + IF(AND(ISNUMBER(SEARCH("#",B453)),INT(A453/100000)&lt;=7),G453*K!$G$5,0) + IF(AND(ISNUMBER(SEARCH("#",B453)),INT(A453/100000)&gt;=8),G453*K!$H$5,0),0)</f>
        <v>121320000</v>
      </c>
      <c r="K453" s="25">
        <f>ROUND(IF(OR(ISNUMBER(SEARCH("#",B453)),INT(A453/100000)=7,INT(A453/100000)=8),F453*K!$F$4+G453*K!$F$5,F453*K!$E$4+G453*K!$E$5),0)</f>
        <v>36240000</v>
      </c>
      <c r="L453" s="25">
        <f>ROUND(J453-K453*0.7,0)</f>
        <v>95952000</v>
      </c>
      <c r="M453" s="25">
        <f>ROUND(J453*0.3,0)</f>
        <v>36396000</v>
      </c>
    </row>
    <row r="454" spans="1:13" ht="45.75" x14ac:dyDescent="0.2">
      <c r="A454" s="32">
        <v>201157</v>
      </c>
      <c r="B454" s="27"/>
      <c r="C454" s="36" t="s">
        <v>570</v>
      </c>
      <c r="D454" s="35" t="s">
        <v>571</v>
      </c>
      <c r="E454" s="30">
        <v>185</v>
      </c>
      <c r="F454" s="30">
        <v>185</v>
      </c>
      <c r="G454" s="31"/>
      <c r="H454" s="31">
        <v>18</v>
      </c>
      <c r="J454" s="25">
        <f>ROUND( IF(OR(ISNUMBER(SEARCH("#",B454)),INT(A454/100000)=7,INT(A454/100000)=8),F454*K!$D$4,F454*K!$C$4) + IF(ISNUMBER(SEARCH("#",B454)),0,G454*K!$C$5) + IF(AND(ISNUMBER(SEARCH("#",B454)),INT(A454/100000)&lt;=7),G454*K!$G$5,0) + IF(AND(ISNUMBER(SEARCH("#",B454)),INT(A454/100000)&gt;=8),G454*K!$H$5,0),0)</f>
        <v>187035000</v>
      </c>
      <c r="K454" s="25">
        <f>ROUND(IF(OR(ISNUMBER(SEARCH("#",B454)),INT(A454/100000)=7,INT(A454/100000)=8),F454*K!$F$4+G454*K!$F$5,F454*K!$E$4+G454*K!$E$5),0)</f>
        <v>55870000</v>
      </c>
      <c r="L454" s="25">
        <f>ROUND(J454-K454*0.7,0)</f>
        <v>147926000</v>
      </c>
      <c r="M454" s="25">
        <f>ROUND(J454*0.3,0)</f>
        <v>56110500</v>
      </c>
    </row>
    <row r="455" spans="1:13" ht="45.75" x14ac:dyDescent="0.2">
      <c r="A455" s="32">
        <v>201158</v>
      </c>
      <c r="B455" s="27"/>
      <c r="C455" s="36" t="s">
        <v>572</v>
      </c>
      <c r="D455" s="35" t="s">
        <v>573</v>
      </c>
      <c r="E455" s="30">
        <v>200</v>
      </c>
      <c r="F455" s="30">
        <v>200</v>
      </c>
      <c r="G455" s="31"/>
      <c r="H455" s="31">
        <v>20</v>
      </c>
      <c r="J455" s="25">
        <f>ROUND( IF(OR(ISNUMBER(SEARCH("#",B455)),INT(A455/100000)=7,INT(A455/100000)=8),F455*K!$D$4,F455*K!$C$4) + IF(ISNUMBER(SEARCH("#",B455)),0,G455*K!$C$5) + IF(AND(ISNUMBER(SEARCH("#",B455)),INT(A455/100000)&lt;=7),G455*K!$G$5,0) + IF(AND(ISNUMBER(SEARCH("#",B455)),INT(A455/100000)&gt;=8),G455*K!$H$5,0),0)</f>
        <v>202200000</v>
      </c>
      <c r="K455" s="25">
        <f>ROUND(IF(OR(ISNUMBER(SEARCH("#",B455)),INT(A455/100000)=7,INT(A455/100000)=8),F455*K!$F$4+G455*K!$F$5,F455*K!$E$4+G455*K!$E$5),0)</f>
        <v>60400000</v>
      </c>
      <c r="L455" s="25">
        <f>ROUND(J455-K455*0.7,0)</f>
        <v>159920000</v>
      </c>
      <c r="M455" s="25">
        <f>ROUND(J455*0.3,0)</f>
        <v>60660000</v>
      </c>
    </row>
    <row r="456" spans="1:13" ht="33" x14ac:dyDescent="0.2">
      <c r="A456" s="32">
        <v>201160</v>
      </c>
      <c r="B456" s="27"/>
      <c r="C456" s="36" t="s">
        <v>574</v>
      </c>
      <c r="D456" s="35"/>
      <c r="E456" s="30">
        <v>113</v>
      </c>
      <c r="F456" s="30">
        <v>113</v>
      </c>
      <c r="G456" s="31"/>
      <c r="H456" s="31">
        <v>18</v>
      </c>
      <c r="J456" s="25">
        <f>ROUND( IF(OR(ISNUMBER(SEARCH("#",B456)),INT(A456/100000)=7,INT(A456/100000)=8),F456*K!$D$4,F456*K!$C$4) + IF(ISNUMBER(SEARCH("#",B456)),0,G456*K!$C$5) + IF(AND(ISNUMBER(SEARCH("#",B456)),INT(A456/100000)&lt;=7),G456*K!$G$5,0) + IF(AND(ISNUMBER(SEARCH("#",B456)),INT(A456/100000)&gt;=8),G456*K!$H$5,0),0)</f>
        <v>114243000</v>
      </c>
      <c r="K456" s="25">
        <f>ROUND(IF(OR(ISNUMBER(SEARCH("#",B456)),INT(A456/100000)=7,INT(A456/100000)=8),F456*K!$F$4+G456*K!$F$5,F456*K!$E$4+G456*K!$E$5),0)</f>
        <v>34126000</v>
      </c>
      <c r="L456" s="25">
        <f>ROUND(J456-K456*0.7,0)</f>
        <v>90354800</v>
      </c>
      <c r="M456" s="25">
        <f>ROUND(J456*0.3,0)</f>
        <v>34272900</v>
      </c>
    </row>
    <row r="457" spans="1:13" ht="33" x14ac:dyDescent="0.2">
      <c r="A457" s="32">
        <v>201165</v>
      </c>
      <c r="B457" s="27"/>
      <c r="C457" s="36" t="s">
        <v>575</v>
      </c>
      <c r="D457" s="35"/>
      <c r="E457" s="30">
        <v>125</v>
      </c>
      <c r="F457" s="30">
        <v>125</v>
      </c>
      <c r="G457" s="31"/>
      <c r="H457" s="31">
        <v>18</v>
      </c>
      <c r="J457" s="25">
        <f>ROUND( IF(OR(ISNUMBER(SEARCH("#",B457)),INT(A457/100000)=7,INT(A457/100000)=8),F457*K!$D$4,F457*K!$C$4) + IF(ISNUMBER(SEARCH("#",B457)),0,G457*K!$C$5) + IF(AND(ISNUMBER(SEARCH("#",B457)),INT(A457/100000)&lt;=7),G457*K!$G$5,0) + IF(AND(ISNUMBER(SEARCH("#",B457)),INT(A457/100000)&gt;=8),G457*K!$H$5,0),0)</f>
        <v>126375000</v>
      </c>
      <c r="K457" s="25">
        <f>ROUND(IF(OR(ISNUMBER(SEARCH("#",B457)),INT(A457/100000)=7,INT(A457/100000)=8),F457*K!$F$4+G457*K!$F$5,F457*K!$E$4+G457*K!$E$5),0)</f>
        <v>37750000</v>
      </c>
      <c r="L457" s="25">
        <f>ROUND(J457-K457*0.7,0)</f>
        <v>99950000</v>
      </c>
      <c r="M457" s="25">
        <f>ROUND(J457*0.3,0)</f>
        <v>37912500</v>
      </c>
    </row>
    <row r="458" spans="1:13" ht="32.25" x14ac:dyDescent="0.2">
      <c r="A458" s="32">
        <v>201166</v>
      </c>
      <c r="B458" s="27"/>
      <c r="C458" s="36" t="s">
        <v>576</v>
      </c>
      <c r="D458" s="35"/>
      <c r="E458" s="30">
        <v>100</v>
      </c>
      <c r="F458" s="30">
        <v>100</v>
      </c>
      <c r="G458" s="31"/>
      <c r="H458" s="31">
        <v>15</v>
      </c>
      <c r="J458" s="25">
        <f>ROUND( IF(OR(ISNUMBER(SEARCH("#",B458)),INT(A458/100000)=7,INT(A458/100000)=8),F458*K!$D$4,F458*K!$C$4) + IF(ISNUMBER(SEARCH("#",B458)),0,G458*K!$C$5) + IF(AND(ISNUMBER(SEARCH("#",B458)),INT(A458/100000)&lt;=7),G458*K!$G$5,0) + IF(AND(ISNUMBER(SEARCH("#",B458)),INT(A458/100000)&gt;=8),G458*K!$H$5,0),0)</f>
        <v>101100000</v>
      </c>
      <c r="K458" s="25">
        <f>ROUND(IF(OR(ISNUMBER(SEARCH("#",B458)),INT(A458/100000)=7,INT(A458/100000)=8),F458*K!$F$4+G458*K!$F$5,F458*K!$E$4+G458*K!$E$5),0)</f>
        <v>30200000</v>
      </c>
      <c r="L458" s="25">
        <f>ROUND(J458-K458*0.7,0)</f>
        <v>79960000</v>
      </c>
      <c r="M458" s="25">
        <f>ROUND(J458*0.3,0)</f>
        <v>30330000</v>
      </c>
    </row>
    <row r="459" spans="1:13" ht="32.25" x14ac:dyDescent="0.2">
      <c r="A459" s="32">
        <v>201167</v>
      </c>
      <c r="B459" s="27" t="s">
        <v>118</v>
      </c>
      <c r="C459" s="36" t="s">
        <v>577</v>
      </c>
      <c r="D459" s="35"/>
      <c r="E459" s="30">
        <v>20</v>
      </c>
      <c r="F459" s="30">
        <v>20</v>
      </c>
      <c r="G459" s="31"/>
      <c r="H459" s="30">
        <v>0</v>
      </c>
      <c r="J459" s="25">
        <f>ROUND( IF(OR(ISNUMBER(SEARCH("#",B459)),INT(A459/100000)=7,INT(A459/100000)=8),F459*K!$D$4,F459*K!$C$4) + IF(ISNUMBER(SEARCH("#",B459)),0,G459*K!$C$5) + IF(AND(ISNUMBER(SEARCH("#",B459)),INT(A459/100000)&lt;=7),G459*K!$G$5,0) + IF(AND(ISNUMBER(SEARCH("#",B459)),INT(A459/100000)&gt;=8),G459*K!$H$5,0),0)</f>
        <v>20220000</v>
      </c>
      <c r="K459" s="25">
        <f>ROUND(IF(OR(ISNUMBER(SEARCH("#",B459)),INT(A459/100000)=7,INT(A459/100000)=8),F459*K!$F$4+G459*K!$F$5,F459*K!$E$4+G459*K!$E$5),0)</f>
        <v>6040000</v>
      </c>
      <c r="L459" s="25">
        <f>ROUND(J459-K459*0.7,0)</f>
        <v>15992000</v>
      </c>
      <c r="M459" s="25">
        <f>ROUND(J459*0.3,0)</f>
        <v>6066000</v>
      </c>
    </row>
    <row r="460" spans="1:13" ht="33" x14ac:dyDescent="0.2">
      <c r="A460" s="32">
        <v>201168</v>
      </c>
      <c r="B460" s="27"/>
      <c r="C460" s="36" t="s">
        <v>578</v>
      </c>
      <c r="D460" s="35" t="s">
        <v>579</v>
      </c>
      <c r="E460" s="30">
        <v>120</v>
      </c>
      <c r="F460" s="30">
        <v>120</v>
      </c>
      <c r="G460" s="31"/>
      <c r="H460" s="31">
        <v>20</v>
      </c>
      <c r="J460" s="25">
        <f>ROUND( IF(OR(ISNUMBER(SEARCH("#",B460)),INT(A460/100000)=7,INT(A460/100000)=8),F460*K!$D$4,F460*K!$C$4) + IF(ISNUMBER(SEARCH("#",B460)),0,G460*K!$C$5) + IF(AND(ISNUMBER(SEARCH("#",B460)),INT(A460/100000)&lt;=7),G460*K!$G$5,0) + IF(AND(ISNUMBER(SEARCH("#",B460)),INT(A460/100000)&gt;=8),G460*K!$H$5,0),0)</f>
        <v>121320000</v>
      </c>
      <c r="K460" s="25">
        <f>ROUND(IF(OR(ISNUMBER(SEARCH("#",B460)),INT(A460/100000)=7,INT(A460/100000)=8),F460*K!$F$4+G460*K!$F$5,F460*K!$E$4+G460*K!$E$5),0)</f>
        <v>36240000</v>
      </c>
      <c r="L460" s="25">
        <f>ROUND(J460-K460*0.7,0)</f>
        <v>95952000</v>
      </c>
      <c r="M460" s="25">
        <f>ROUND(J460*0.3,0)</f>
        <v>36396000</v>
      </c>
    </row>
    <row r="461" spans="1:13" ht="33" x14ac:dyDescent="0.2">
      <c r="A461" s="32">
        <v>201169</v>
      </c>
      <c r="B461" s="27"/>
      <c r="C461" s="36" t="s">
        <v>580</v>
      </c>
      <c r="D461" s="35" t="s">
        <v>581</v>
      </c>
      <c r="E461" s="30">
        <v>65</v>
      </c>
      <c r="F461" s="30">
        <v>65</v>
      </c>
      <c r="G461" s="31"/>
      <c r="H461" s="31">
        <v>20</v>
      </c>
      <c r="J461" s="25">
        <f>ROUND( IF(OR(ISNUMBER(SEARCH("#",B461)),INT(A461/100000)=7,INT(A461/100000)=8),F461*K!$D$4,F461*K!$C$4) + IF(ISNUMBER(SEARCH("#",B461)),0,G461*K!$C$5) + IF(AND(ISNUMBER(SEARCH("#",B461)),INT(A461/100000)&lt;=7),G461*K!$G$5,0) + IF(AND(ISNUMBER(SEARCH("#",B461)),INT(A461/100000)&gt;=8),G461*K!$H$5,0),0)</f>
        <v>65715000</v>
      </c>
      <c r="K461" s="25">
        <f>ROUND(IF(OR(ISNUMBER(SEARCH("#",B461)),INT(A461/100000)=7,INT(A461/100000)=8),F461*K!$F$4+G461*K!$F$5,F461*K!$E$4+G461*K!$E$5),0)</f>
        <v>19630000</v>
      </c>
      <c r="L461" s="25">
        <f>ROUND(J461-K461*0.7,0)</f>
        <v>51974000</v>
      </c>
      <c r="M461" s="25">
        <f>ROUND(J461*0.3,0)</f>
        <v>19714500</v>
      </c>
    </row>
    <row r="462" spans="1:13" x14ac:dyDescent="0.2">
      <c r="A462" s="32">
        <v>201170</v>
      </c>
      <c r="B462" s="27"/>
      <c r="C462" s="36" t="s">
        <v>582</v>
      </c>
      <c r="D462" s="35"/>
      <c r="E462" s="30">
        <v>42</v>
      </c>
      <c r="F462" s="30">
        <v>42</v>
      </c>
      <c r="G462" s="31"/>
      <c r="H462" s="31">
        <v>18</v>
      </c>
      <c r="J462" s="25">
        <f>ROUND( IF(OR(ISNUMBER(SEARCH("#",B462)),INT(A462/100000)=7,INT(A462/100000)=8),F462*K!$D$4,F462*K!$C$4) + IF(ISNUMBER(SEARCH("#",B462)),0,G462*K!$C$5) + IF(AND(ISNUMBER(SEARCH("#",B462)),INT(A462/100000)&lt;=7),G462*K!$G$5,0) + IF(AND(ISNUMBER(SEARCH("#",B462)),INT(A462/100000)&gt;=8),G462*K!$H$5,0),0)</f>
        <v>42462000</v>
      </c>
      <c r="K462" s="25">
        <f>ROUND(IF(OR(ISNUMBER(SEARCH("#",B462)),INT(A462/100000)=7,INT(A462/100000)=8),F462*K!$F$4+G462*K!$F$5,F462*K!$E$4+G462*K!$E$5),0)</f>
        <v>12684000</v>
      </c>
      <c r="L462" s="25">
        <f>ROUND(J462-K462*0.7,0)</f>
        <v>33583200</v>
      </c>
      <c r="M462" s="25">
        <f>ROUND(J462*0.3,0)</f>
        <v>12738600</v>
      </c>
    </row>
    <row r="463" spans="1:13" ht="59.25" x14ac:dyDescent="0.2">
      <c r="A463" s="26">
        <v>201175</v>
      </c>
      <c r="B463" s="27" t="s">
        <v>118</v>
      </c>
      <c r="C463" s="28" t="s">
        <v>583</v>
      </c>
      <c r="D463" s="29" t="s">
        <v>584</v>
      </c>
      <c r="E463" s="30">
        <v>33.6</v>
      </c>
      <c r="F463" s="30">
        <v>33.6</v>
      </c>
      <c r="G463" s="30"/>
      <c r="H463" s="30">
        <v>0</v>
      </c>
      <c r="J463" s="25">
        <f>ROUND( IF(OR(ISNUMBER(SEARCH("#",B463)),INT(A463/100000)=7,INT(A463/100000)=8),F463*K!$D$4,F463*K!$C$4) + IF(ISNUMBER(SEARCH("#",B463)),0,G463*K!$C$5) + IF(AND(ISNUMBER(SEARCH("#",B463)),INT(A463/100000)&lt;=7),G463*K!$G$5,0) + IF(AND(ISNUMBER(SEARCH("#",B463)),INT(A463/100000)&gt;=8),G463*K!$H$5,0),0)</f>
        <v>33969600</v>
      </c>
      <c r="K463" s="25">
        <f>ROUND(IF(OR(ISNUMBER(SEARCH("#",B463)),INT(A463/100000)=7,INT(A463/100000)=8),F463*K!$F$4+G463*K!$F$5,F463*K!$E$4+G463*K!$E$5),0)</f>
        <v>10147200</v>
      </c>
      <c r="L463" s="25">
        <f>ROUND(J463-K463*0.7,0)</f>
        <v>26866560</v>
      </c>
      <c r="M463" s="25">
        <f>ROUND(J463*0.3,0)</f>
        <v>10190880</v>
      </c>
    </row>
    <row r="464" spans="1:13" ht="45" x14ac:dyDescent="0.2">
      <c r="A464" s="26">
        <v>201180</v>
      </c>
      <c r="B464" s="27" t="s">
        <v>118</v>
      </c>
      <c r="C464" s="28" t="s">
        <v>585</v>
      </c>
      <c r="D464" s="29" t="s">
        <v>584</v>
      </c>
      <c r="E464" s="30">
        <v>36.1</v>
      </c>
      <c r="F464" s="30">
        <v>36.1</v>
      </c>
      <c r="G464" s="30"/>
      <c r="H464" s="30">
        <v>0</v>
      </c>
      <c r="J464" s="25">
        <f>ROUND( IF(OR(ISNUMBER(SEARCH("#",B464)),INT(A464/100000)=7,INT(A464/100000)=8),F464*K!$D$4,F464*K!$C$4) + IF(ISNUMBER(SEARCH("#",B464)),0,G464*K!$C$5) + IF(AND(ISNUMBER(SEARCH("#",B464)),INT(A464/100000)&lt;=7),G464*K!$G$5,0) + IF(AND(ISNUMBER(SEARCH("#",B464)),INT(A464/100000)&gt;=8),G464*K!$H$5,0),0)</f>
        <v>36497100</v>
      </c>
      <c r="K464" s="25">
        <f>ROUND(IF(OR(ISNUMBER(SEARCH("#",B464)),INT(A464/100000)=7,INT(A464/100000)=8),F464*K!$F$4+G464*K!$F$5,F464*K!$E$4+G464*K!$E$5),0)</f>
        <v>10902200</v>
      </c>
      <c r="L464" s="25">
        <f>ROUND(J464-K464*0.7,0)</f>
        <v>28865560</v>
      </c>
      <c r="M464" s="25">
        <f>ROUND(J464*0.3,0)</f>
        <v>10949130</v>
      </c>
    </row>
    <row r="465" spans="1:13" ht="46.5" x14ac:dyDescent="0.2">
      <c r="A465" s="32">
        <v>201185</v>
      </c>
      <c r="B465" s="27"/>
      <c r="C465" s="36" t="s">
        <v>586</v>
      </c>
      <c r="D465" s="35"/>
      <c r="E465" s="30">
        <v>56</v>
      </c>
      <c r="F465" s="30">
        <v>56</v>
      </c>
      <c r="G465" s="31"/>
      <c r="H465" s="31">
        <v>18</v>
      </c>
      <c r="J465" s="25">
        <f>ROUND( IF(OR(ISNUMBER(SEARCH("#",B465)),INT(A465/100000)=7,INT(A465/100000)=8),F465*K!$D$4,F465*K!$C$4) + IF(ISNUMBER(SEARCH("#",B465)),0,G465*K!$C$5) + IF(AND(ISNUMBER(SEARCH("#",B465)),INT(A465/100000)&lt;=7),G465*K!$G$5,0) + IF(AND(ISNUMBER(SEARCH("#",B465)),INT(A465/100000)&gt;=8),G465*K!$H$5,0),0)</f>
        <v>56616000</v>
      </c>
      <c r="K465" s="25">
        <f>ROUND(IF(OR(ISNUMBER(SEARCH("#",B465)),INT(A465/100000)=7,INT(A465/100000)=8),F465*K!$F$4+G465*K!$F$5,F465*K!$E$4+G465*K!$E$5),0)</f>
        <v>16912000</v>
      </c>
      <c r="L465" s="25">
        <f>ROUND(J465-K465*0.7,0)</f>
        <v>44777600</v>
      </c>
      <c r="M465" s="25">
        <f>ROUND(J465*0.3,0)</f>
        <v>16984800</v>
      </c>
    </row>
    <row r="466" spans="1:13" ht="48" x14ac:dyDescent="0.2">
      <c r="A466" s="32">
        <v>201187</v>
      </c>
      <c r="B466" s="27"/>
      <c r="C466" s="36" t="s">
        <v>587</v>
      </c>
      <c r="D466" s="35"/>
      <c r="E466" s="30">
        <v>80</v>
      </c>
      <c r="F466" s="30">
        <v>80</v>
      </c>
      <c r="G466" s="31"/>
      <c r="H466" s="31">
        <v>18</v>
      </c>
      <c r="J466" s="25">
        <f>ROUND( IF(OR(ISNUMBER(SEARCH("#",B466)),INT(A466/100000)=7,INT(A466/100000)=8),F466*K!$D$4,F466*K!$C$4) + IF(ISNUMBER(SEARCH("#",B466)),0,G466*K!$C$5) + IF(AND(ISNUMBER(SEARCH("#",B466)),INT(A466/100000)&lt;=7),G466*K!$G$5,0) + IF(AND(ISNUMBER(SEARCH("#",B466)),INT(A466/100000)&gt;=8),G466*K!$H$5,0),0)</f>
        <v>80880000</v>
      </c>
      <c r="K466" s="25">
        <f>ROUND(IF(OR(ISNUMBER(SEARCH("#",B466)),INT(A466/100000)=7,INT(A466/100000)=8),F466*K!$F$4+G466*K!$F$5,F466*K!$E$4+G466*K!$E$5),0)</f>
        <v>24160000</v>
      </c>
      <c r="L466" s="25">
        <f>ROUND(J466-K466*0.7,0)</f>
        <v>63968000</v>
      </c>
      <c r="M466" s="25">
        <f>ROUND(J466*0.3,0)</f>
        <v>24264000</v>
      </c>
    </row>
    <row r="467" spans="1:13" ht="45" x14ac:dyDescent="0.2">
      <c r="A467" s="26">
        <v>201190</v>
      </c>
      <c r="B467" s="27"/>
      <c r="C467" s="28" t="s">
        <v>588</v>
      </c>
      <c r="D467" s="29" t="s">
        <v>584</v>
      </c>
      <c r="E467" s="30">
        <v>70</v>
      </c>
      <c r="F467" s="30">
        <v>70</v>
      </c>
      <c r="G467" s="30"/>
      <c r="H467" s="30">
        <v>18</v>
      </c>
      <c r="J467" s="25">
        <f>ROUND( IF(OR(ISNUMBER(SEARCH("#",B467)),INT(A467/100000)=7,INT(A467/100000)=8),F467*K!$D$4,F467*K!$C$4) + IF(ISNUMBER(SEARCH("#",B467)),0,G467*K!$C$5) + IF(AND(ISNUMBER(SEARCH("#",B467)),INT(A467/100000)&lt;=7),G467*K!$G$5,0) + IF(AND(ISNUMBER(SEARCH("#",B467)),INT(A467/100000)&gt;=8),G467*K!$H$5,0),0)</f>
        <v>70770000</v>
      </c>
      <c r="K467" s="25">
        <f>ROUND(IF(OR(ISNUMBER(SEARCH("#",B467)),INT(A467/100000)=7,INT(A467/100000)=8),F467*K!$F$4+G467*K!$F$5,F467*K!$E$4+G467*K!$E$5),0)</f>
        <v>21140000</v>
      </c>
      <c r="L467" s="25">
        <f>ROUND(J467-K467*0.7,0)</f>
        <v>55972000</v>
      </c>
      <c r="M467" s="25">
        <f>ROUND(J467*0.3,0)</f>
        <v>21231000</v>
      </c>
    </row>
    <row r="468" spans="1:13" ht="32.25" x14ac:dyDescent="0.2">
      <c r="A468" s="32">
        <v>201195</v>
      </c>
      <c r="B468" s="27" t="s">
        <v>118</v>
      </c>
      <c r="C468" s="36" t="s">
        <v>589</v>
      </c>
      <c r="D468" s="35"/>
      <c r="E468" s="30">
        <v>20.399999999999999</v>
      </c>
      <c r="F468" s="30">
        <v>20.399999999999999</v>
      </c>
      <c r="G468" s="31"/>
      <c r="H468" s="30">
        <v>0</v>
      </c>
      <c r="J468" s="25">
        <f>ROUND( IF(OR(ISNUMBER(SEARCH("#",B468)),INT(A468/100000)=7,INT(A468/100000)=8),F468*K!$D$4,F468*K!$C$4) + IF(ISNUMBER(SEARCH("#",B468)),0,G468*K!$C$5) + IF(AND(ISNUMBER(SEARCH("#",B468)),INT(A468/100000)&lt;=7),G468*K!$G$5,0) + IF(AND(ISNUMBER(SEARCH("#",B468)),INT(A468/100000)&gt;=8),G468*K!$H$5,0),0)</f>
        <v>20624400</v>
      </c>
      <c r="K468" s="25">
        <f>ROUND(IF(OR(ISNUMBER(SEARCH("#",B468)),INT(A468/100000)=7,INT(A468/100000)=8),F468*K!$F$4+G468*K!$F$5,F468*K!$E$4+G468*K!$E$5),0)</f>
        <v>6160800</v>
      </c>
      <c r="L468" s="25">
        <f>ROUND(J468-K468*0.7,0)</f>
        <v>16311840</v>
      </c>
      <c r="M468" s="25">
        <f>ROUND(J468*0.3,0)</f>
        <v>6187320</v>
      </c>
    </row>
    <row r="469" spans="1:13" ht="45" x14ac:dyDescent="0.2">
      <c r="A469" s="26">
        <v>201200</v>
      </c>
      <c r="B469" s="27"/>
      <c r="C469" s="28" t="s">
        <v>590</v>
      </c>
      <c r="D469" s="29" t="s">
        <v>584</v>
      </c>
      <c r="E469" s="30">
        <v>22.4</v>
      </c>
      <c r="F469" s="30">
        <v>22.4</v>
      </c>
      <c r="G469" s="30"/>
      <c r="H469" s="30">
        <v>6</v>
      </c>
      <c r="J469" s="25">
        <f>ROUND( IF(OR(ISNUMBER(SEARCH("#",B469)),INT(A469/100000)=7,INT(A469/100000)=8),F469*K!$D$4,F469*K!$C$4) + IF(ISNUMBER(SEARCH("#",B469)),0,G469*K!$C$5) + IF(AND(ISNUMBER(SEARCH("#",B469)),INT(A469/100000)&lt;=7),G469*K!$G$5,0) + IF(AND(ISNUMBER(SEARCH("#",B469)),INT(A469/100000)&gt;=8),G469*K!$H$5,0),0)</f>
        <v>22646400</v>
      </c>
      <c r="K469" s="25">
        <f>ROUND(IF(OR(ISNUMBER(SEARCH("#",B469)),INT(A469/100000)=7,INT(A469/100000)=8),F469*K!$F$4+G469*K!$F$5,F469*K!$E$4+G469*K!$E$5),0)</f>
        <v>6764800</v>
      </c>
      <c r="L469" s="25">
        <f>ROUND(J469-K469*0.7,0)</f>
        <v>17911040</v>
      </c>
      <c r="M469" s="25">
        <f>ROUND(J469*0.3,0)</f>
        <v>6793920</v>
      </c>
    </row>
    <row r="470" spans="1:13" ht="45" x14ac:dyDescent="0.2">
      <c r="A470" s="26">
        <v>201205</v>
      </c>
      <c r="B470" s="27"/>
      <c r="C470" s="28" t="s">
        <v>591</v>
      </c>
      <c r="D470" s="29" t="s">
        <v>592</v>
      </c>
      <c r="E470" s="30">
        <v>22.4</v>
      </c>
      <c r="F470" s="30">
        <v>22.4</v>
      </c>
      <c r="G470" s="30"/>
      <c r="H470" s="30">
        <v>6</v>
      </c>
      <c r="J470" s="25">
        <f>ROUND( IF(OR(ISNUMBER(SEARCH("#",B470)),INT(A470/100000)=7,INT(A470/100000)=8),F470*K!$D$4,F470*K!$C$4) + IF(ISNUMBER(SEARCH("#",B470)),0,G470*K!$C$5) + IF(AND(ISNUMBER(SEARCH("#",B470)),INT(A470/100000)&lt;=7),G470*K!$G$5,0) + IF(AND(ISNUMBER(SEARCH("#",B470)),INT(A470/100000)&gt;=8),G470*K!$H$5,0),0)</f>
        <v>22646400</v>
      </c>
      <c r="K470" s="25">
        <f>ROUND(IF(OR(ISNUMBER(SEARCH("#",B470)),INT(A470/100000)=7,INT(A470/100000)=8),F470*K!$F$4+G470*K!$F$5,F470*K!$E$4+G470*K!$E$5),0)</f>
        <v>6764800</v>
      </c>
      <c r="L470" s="25">
        <f>ROUND(J470-K470*0.7,0)</f>
        <v>17911040</v>
      </c>
      <c r="M470" s="25">
        <f>ROUND(J470*0.3,0)</f>
        <v>6793920</v>
      </c>
    </row>
    <row r="471" spans="1:13" ht="48" x14ac:dyDescent="0.2">
      <c r="A471" s="32">
        <v>201210</v>
      </c>
      <c r="B471" s="27"/>
      <c r="C471" s="36" t="s">
        <v>593</v>
      </c>
      <c r="D471" s="35"/>
      <c r="E471" s="30">
        <v>17.100000000000001</v>
      </c>
      <c r="F471" s="30">
        <v>17.100000000000001</v>
      </c>
      <c r="G471" s="31"/>
      <c r="H471" s="31">
        <v>6</v>
      </c>
      <c r="J471" s="25">
        <f>ROUND( IF(OR(ISNUMBER(SEARCH("#",B471)),INT(A471/100000)=7,INT(A471/100000)=8),F471*K!$D$4,F471*K!$C$4) + IF(ISNUMBER(SEARCH("#",B471)),0,G471*K!$C$5) + IF(AND(ISNUMBER(SEARCH("#",B471)),INT(A471/100000)&lt;=7),G471*K!$G$5,0) + IF(AND(ISNUMBER(SEARCH("#",B471)),INT(A471/100000)&gt;=8),G471*K!$H$5,0),0)</f>
        <v>17288100</v>
      </c>
      <c r="K471" s="25">
        <f>ROUND(IF(OR(ISNUMBER(SEARCH("#",B471)),INT(A471/100000)=7,INT(A471/100000)=8),F471*K!$F$4+G471*K!$F$5,F471*K!$E$4+G471*K!$E$5),0)</f>
        <v>5164200</v>
      </c>
      <c r="L471" s="25">
        <f>ROUND(J471-K471*0.7,0)</f>
        <v>13673160</v>
      </c>
      <c r="M471" s="25">
        <f>ROUND(J471*0.3,0)</f>
        <v>5186430</v>
      </c>
    </row>
    <row r="472" spans="1:13" x14ac:dyDescent="0.2">
      <c r="A472" s="32">
        <v>201215</v>
      </c>
      <c r="B472" s="27"/>
      <c r="C472" s="36" t="s">
        <v>594</v>
      </c>
      <c r="D472" s="35"/>
      <c r="E472" s="30">
        <v>35</v>
      </c>
      <c r="F472" s="30">
        <v>35</v>
      </c>
      <c r="G472" s="31"/>
      <c r="H472" s="31">
        <v>6</v>
      </c>
      <c r="J472" s="25">
        <f>ROUND( IF(OR(ISNUMBER(SEARCH("#",B472)),INT(A472/100000)=7,INT(A472/100000)=8),F472*K!$D$4,F472*K!$C$4) + IF(ISNUMBER(SEARCH("#",B472)),0,G472*K!$C$5) + IF(AND(ISNUMBER(SEARCH("#",B472)),INT(A472/100000)&lt;=7),G472*K!$G$5,0) + IF(AND(ISNUMBER(SEARCH("#",B472)),INT(A472/100000)&gt;=8),G472*K!$H$5,0),0)</f>
        <v>35385000</v>
      </c>
      <c r="K472" s="25">
        <f>ROUND(IF(OR(ISNUMBER(SEARCH("#",B472)),INT(A472/100000)=7,INT(A472/100000)=8),F472*K!$F$4+G472*K!$F$5,F472*K!$E$4+G472*K!$E$5),0)</f>
        <v>10570000</v>
      </c>
      <c r="L472" s="25">
        <f>ROUND(J472-K472*0.7,0)</f>
        <v>27986000</v>
      </c>
      <c r="M472" s="25">
        <f>ROUND(J472*0.3,0)</f>
        <v>10615500</v>
      </c>
    </row>
    <row r="473" spans="1:13" x14ac:dyDescent="0.2">
      <c r="A473" s="32">
        <v>201220</v>
      </c>
      <c r="B473" s="27"/>
      <c r="C473" s="36" t="s">
        <v>595</v>
      </c>
      <c r="D473" s="35"/>
      <c r="E473" s="30">
        <v>56</v>
      </c>
      <c r="F473" s="30">
        <v>56</v>
      </c>
      <c r="G473" s="31"/>
      <c r="H473" s="31">
        <v>6</v>
      </c>
      <c r="J473" s="25">
        <f>ROUND( IF(OR(ISNUMBER(SEARCH("#",B473)),INT(A473/100000)=7,INT(A473/100000)=8),F473*K!$D$4,F473*K!$C$4) + IF(ISNUMBER(SEARCH("#",B473)),0,G473*K!$C$5) + IF(AND(ISNUMBER(SEARCH("#",B473)),INT(A473/100000)&lt;=7),G473*K!$G$5,0) + IF(AND(ISNUMBER(SEARCH("#",B473)),INT(A473/100000)&gt;=8),G473*K!$H$5,0),0)</f>
        <v>56616000</v>
      </c>
      <c r="K473" s="25">
        <f>ROUND(IF(OR(ISNUMBER(SEARCH("#",B473)),INT(A473/100000)=7,INT(A473/100000)=8),F473*K!$F$4+G473*K!$F$5,F473*K!$E$4+G473*K!$E$5),0)</f>
        <v>16912000</v>
      </c>
      <c r="L473" s="25">
        <f>ROUND(J473-K473*0.7,0)</f>
        <v>44777600</v>
      </c>
      <c r="M473" s="25">
        <f>ROUND(J473*0.3,0)</f>
        <v>16984800</v>
      </c>
    </row>
    <row r="474" spans="1:13" ht="17.25" x14ac:dyDescent="0.2">
      <c r="A474" s="26">
        <v>201225</v>
      </c>
      <c r="B474" s="27"/>
      <c r="C474" s="28" t="s">
        <v>596</v>
      </c>
      <c r="D474" s="29"/>
      <c r="E474" s="30">
        <v>11.2</v>
      </c>
      <c r="F474" s="30">
        <v>11.2</v>
      </c>
      <c r="G474" s="30"/>
      <c r="H474" s="30" t="s">
        <v>193</v>
      </c>
      <c r="J474" s="25">
        <f>ROUND( IF(OR(ISNUMBER(SEARCH("#",B474)),INT(A474/100000)=7,INT(A474/100000)=8),F474*K!$D$4,F474*K!$C$4) + IF(ISNUMBER(SEARCH("#",B474)),0,G474*K!$C$5) + IF(AND(ISNUMBER(SEARCH("#",B474)),INT(A474/100000)&lt;=7),G474*K!$G$5,0) + IF(AND(ISNUMBER(SEARCH("#",B474)),INT(A474/100000)&gt;=8),G474*K!$H$5,0),0)</f>
        <v>11323200</v>
      </c>
      <c r="K474" s="25">
        <f>ROUND(IF(OR(ISNUMBER(SEARCH("#",B474)),INT(A474/100000)=7,INT(A474/100000)=8),F474*K!$F$4+G474*K!$F$5,F474*K!$E$4+G474*K!$E$5),0)</f>
        <v>3382400</v>
      </c>
      <c r="L474" s="25">
        <f>ROUND(J474-K474*0.7,0)</f>
        <v>8955520</v>
      </c>
      <c r="M474" s="25">
        <f>ROUND(J474*0.3,0)</f>
        <v>3396960</v>
      </c>
    </row>
    <row r="475" spans="1:13" x14ac:dyDescent="0.2">
      <c r="A475" s="26">
        <v>201230</v>
      </c>
      <c r="B475" s="27"/>
      <c r="C475" s="28" t="s">
        <v>597</v>
      </c>
      <c r="D475" s="29"/>
      <c r="E475" s="30">
        <v>11.2</v>
      </c>
      <c r="F475" s="30">
        <v>11.2</v>
      </c>
      <c r="G475" s="30"/>
      <c r="H475" s="30">
        <v>5</v>
      </c>
      <c r="J475" s="25">
        <f>ROUND( IF(OR(ISNUMBER(SEARCH("#",B475)),INT(A475/100000)=7,INT(A475/100000)=8),F475*K!$D$4,F475*K!$C$4) + IF(ISNUMBER(SEARCH("#",B475)),0,G475*K!$C$5) + IF(AND(ISNUMBER(SEARCH("#",B475)),INT(A475/100000)&lt;=7),G475*K!$G$5,0) + IF(AND(ISNUMBER(SEARCH("#",B475)),INT(A475/100000)&gt;=8),G475*K!$H$5,0),0)</f>
        <v>11323200</v>
      </c>
      <c r="K475" s="25">
        <f>ROUND(IF(OR(ISNUMBER(SEARCH("#",B475)),INT(A475/100000)=7,INT(A475/100000)=8),F475*K!$F$4+G475*K!$F$5,F475*K!$E$4+G475*K!$E$5),0)</f>
        <v>3382400</v>
      </c>
      <c r="L475" s="25">
        <f>ROUND(J475-K475*0.7,0)</f>
        <v>8955520</v>
      </c>
      <c r="M475" s="25">
        <f>ROUND(J475*0.3,0)</f>
        <v>3396960</v>
      </c>
    </row>
    <row r="476" spans="1:13" ht="17.25" x14ac:dyDescent="0.2">
      <c r="A476" s="26">
        <v>201235</v>
      </c>
      <c r="B476" s="27"/>
      <c r="C476" s="28" t="s">
        <v>598</v>
      </c>
      <c r="D476" s="29"/>
      <c r="E476" s="30">
        <v>25.6</v>
      </c>
      <c r="F476" s="30">
        <v>25.6</v>
      </c>
      <c r="G476" s="30"/>
      <c r="H476" s="30">
        <v>6</v>
      </c>
      <c r="J476" s="25">
        <f>ROUND( IF(OR(ISNUMBER(SEARCH("#",B476)),INT(A476/100000)=7,INT(A476/100000)=8),F476*K!$D$4,F476*K!$C$4) + IF(ISNUMBER(SEARCH("#",B476)),0,G476*K!$C$5) + IF(AND(ISNUMBER(SEARCH("#",B476)),INT(A476/100000)&lt;=7),G476*K!$G$5,0) + IF(AND(ISNUMBER(SEARCH("#",B476)),INT(A476/100000)&gt;=8),G476*K!$H$5,0),0)</f>
        <v>25881600</v>
      </c>
      <c r="K476" s="25">
        <f>ROUND(IF(OR(ISNUMBER(SEARCH("#",B476)),INT(A476/100000)=7,INT(A476/100000)=8),F476*K!$F$4+G476*K!$F$5,F476*K!$E$4+G476*K!$E$5),0)</f>
        <v>7731200</v>
      </c>
      <c r="L476" s="25">
        <f>ROUND(J476-K476*0.7,0)</f>
        <v>20469760</v>
      </c>
      <c r="M476" s="25">
        <f>ROUND(J476*0.3,0)</f>
        <v>7764480</v>
      </c>
    </row>
    <row r="477" spans="1:13" ht="31.5" x14ac:dyDescent="0.2">
      <c r="A477" s="26">
        <v>201240</v>
      </c>
      <c r="B477" s="27"/>
      <c r="C477" s="28" t="s">
        <v>599</v>
      </c>
      <c r="D477" s="29" t="s">
        <v>600</v>
      </c>
      <c r="E477" s="30">
        <v>7.2</v>
      </c>
      <c r="F477" s="30">
        <v>7.2</v>
      </c>
      <c r="G477" s="30"/>
      <c r="H477" s="30">
        <v>5</v>
      </c>
      <c r="J477" s="25">
        <f>ROUND( IF(OR(ISNUMBER(SEARCH("#",B477)),INT(A477/100000)=7,INT(A477/100000)=8),F477*K!$D$4,F477*K!$C$4) + IF(ISNUMBER(SEARCH("#",B477)),0,G477*K!$C$5) + IF(AND(ISNUMBER(SEARCH("#",B477)),INT(A477/100000)&lt;=7),G477*K!$G$5,0) + IF(AND(ISNUMBER(SEARCH("#",B477)),INT(A477/100000)&gt;=8),G477*K!$H$5,0),0)</f>
        <v>7279200</v>
      </c>
      <c r="K477" s="25">
        <f>ROUND(IF(OR(ISNUMBER(SEARCH("#",B477)),INT(A477/100000)=7,INT(A477/100000)=8),F477*K!$F$4+G477*K!$F$5,F477*K!$E$4+G477*K!$E$5),0)</f>
        <v>2174400</v>
      </c>
      <c r="L477" s="25">
        <f>ROUND(J477-K477*0.7,0)</f>
        <v>5757120</v>
      </c>
      <c r="M477" s="25">
        <f>ROUND(J477*0.3,0)</f>
        <v>2183760</v>
      </c>
    </row>
    <row r="478" spans="1:13" ht="31.5" x14ac:dyDescent="0.2">
      <c r="A478" s="26">
        <v>201245</v>
      </c>
      <c r="B478" s="27"/>
      <c r="C478" s="28" t="s">
        <v>601</v>
      </c>
      <c r="D478" s="29"/>
      <c r="E478" s="30">
        <v>27.2</v>
      </c>
      <c r="F478" s="30">
        <v>27.2</v>
      </c>
      <c r="G478" s="30"/>
      <c r="H478" s="30">
        <v>6</v>
      </c>
      <c r="J478" s="25">
        <f>ROUND( IF(OR(ISNUMBER(SEARCH("#",B478)),INT(A478/100000)=7,INT(A478/100000)=8),F478*K!$D$4,F478*K!$C$4) + IF(ISNUMBER(SEARCH("#",B478)),0,G478*K!$C$5) + IF(AND(ISNUMBER(SEARCH("#",B478)),INT(A478/100000)&lt;=7),G478*K!$G$5,0) + IF(AND(ISNUMBER(SEARCH("#",B478)),INT(A478/100000)&gt;=8),G478*K!$H$5,0),0)</f>
        <v>27499200</v>
      </c>
      <c r="K478" s="25">
        <f>ROUND(IF(OR(ISNUMBER(SEARCH("#",B478)),INT(A478/100000)=7,INT(A478/100000)=8),F478*K!$F$4+G478*K!$F$5,F478*K!$E$4+G478*K!$E$5),0)</f>
        <v>8214400</v>
      </c>
      <c r="L478" s="25">
        <f>ROUND(J478-K478*0.7,0)</f>
        <v>21749120</v>
      </c>
      <c r="M478" s="25">
        <f>ROUND(J478*0.3,0)</f>
        <v>8249760</v>
      </c>
    </row>
    <row r="479" spans="1:13" ht="29.25" x14ac:dyDescent="0.2">
      <c r="A479" s="26">
        <v>201250</v>
      </c>
      <c r="B479" s="27"/>
      <c r="C479" s="28" t="s">
        <v>602</v>
      </c>
      <c r="D479" s="29"/>
      <c r="E479" s="30">
        <v>25.6</v>
      </c>
      <c r="F479" s="30">
        <v>25.6</v>
      </c>
      <c r="G479" s="30"/>
      <c r="H479" s="30">
        <v>6</v>
      </c>
      <c r="J479" s="25">
        <f>ROUND( IF(OR(ISNUMBER(SEARCH("#",B479)),INT(A479/100000)=7,INT(A479/100000)=8),F479*K!$D$4,F479*K!$C$4) + IF(ISNUMBER(SEARCH("#",B479)),0,G479*K!$C$5) + IF(AND(ISNUMBER(SEARCH("#",B479)),INT(A479/100000)&lt;=7),G479*K!$G$5,0) + IF(AND(ISNUMBER(SEARCH("#",B479)),INT(A479/100000)&gt;=8),G479*K!$H$5,0),0)</f>
        <v>25881600</v>
      </c>
      <c r="K479" s="25">
        <f>ROUND(IF(OR(ISNUMBER(SEARCH("#",B479)),INT(A479/100000)=7,INT(A479/100000)=8),F479*K!$F$4+G479*K!$F$5,F479*K!$E$4+G479*K!$E$5),0)</f>
        <v>7731200</v>
      </c>
      <c r="L479" s="25">
        <f>ROUND(J479-K479*0.7,0)</f>
        <v>20469760</v>
      </c>
      <c r="M479" s="25">
        <f>ROUND(J479*0.3,0)</f>
        <v>7764480</v>
      </c>
    </row>
    <row r="480" spans="1:13" ht="29.25" x14ac:dyDescent="0.2">
      <c r="A480" s="26">
        <v>201255</v>
      </c>
      <c r="B480" s="27"/>
      <c r="C480" s="28" t="s">
        <v>603</v>
      </c>
      <c r="D480" s="29"/>
      <c r="E480" s="30">
        <v>15.2</v>
      </c>
      <c r="F480" s="30">
        <v>15.2</v>
      </c>
      <c r="G480" s="30"/>
      <c r="H480" s="30">
        <v>6</v>
      </c>
      <c r="J480" s="25">
        <f>ROUND( IF(OR(ISNUMBER(SEARCH("#",B480)),INT(A480/100000)=7,INT(A480/100000)=8),F480*K!$D$4,F480*K!$C$4) + IF(ISNUMBER(SEARCH("#",B480)),0,G480*K!$C$5) + IF(AND(ISNUMBER(SEARCH("#",B480)),INT(A480/100000)&lt;=7),G480*K!$G$5,0) + IF(AND(ISNUMBER(SEARCH("#",B480)),INT(A480/100000)&gt;=8),G480*K!$H$5,0),0)</f>
        <v>15367200</v>
      </c>
      <c r="K480" s="25">
        <f>ROUND(IF(OR(ISNUMBER(SEARCH("#",B480)),INT(A480/100000)=7,INT(A480/100000)=8),F480*K!$F$4+G480*K!$F$5,F480*K!$E$4+G480*K!$E$5),0)</f>
        <v>4590400</v>
      </c>
      <c r="L480" s="25">
        <f>ROUND(J480-K480*0.7,0)</f>
        <v>12153920</v>
      </c>
      <c r="M480" s="25">
        <f>ROUND(J480*0.3,0)</f>
        <v>4610160</v>
      </c>
    </row>
    <row r="481" spans="1:13" ht="31.5" x14ac:dyDescent="0.2">
      <c r="A481" s="26">
        <v>201260</v>
      </c>
      <c r="B481" s="27"/>
      <c r="C481" s="28" t="s">
        <v>604</v>
      </c>
      <c r="D481" s="29" t="s">
        <v>605</v>
      </c>
      <c r="E481" s="30">
        <v>6</v>
      </c>
      <c r="F481" s="30">
        <v>6</v>
      </c>
      <c r="G481" s="30"/>
      <c r="H481" s="30">
        <v>0</v>
      </c>
      <c r="J481" s="25">
        <f>ROUND( IF(OR(ISNUMBER(SEARCH("#",B481)),INT(A481/100000)=7,INT(A481/100000)=8),F481*K!$D$4,F481*K!$C$4) + IF(ISNUMBER(SEARCH("#",B481)),0,G481*K!$C$5) + IF(AND(ISNUMBER(SEARCH("#",B481)),INT(A481/100000)&lt;=7),G481*K!$G$5,0) + IF(AND(ISNUMBER(SEARCH("#",B481)),INT(A481/100000)&gt;=8),G481*K!$H$5,0),0)</f>
        <v>6066000</v>
      </c>
      <c r="K481" s="25">
        <f>ROUND(IF(OR(ISNUMBER(SEARCH("#",B481)),INT(A481/100000)=7,INT(A481/100000)=8),F481*K!$F$4+G481*K!$F$5,F481*K!$E$4+G481*K!$E$5),0)</f>
        <v>1812000</v>
      </c>
      <c r="L481" s="25">
        <f>ROUND(J481-K481*0.7,0)</f>
        <v>4797600</v>
      </c>
      <c r="M481" s="25">
        <f>ROUND(J481*0.3,0)</f>
        <v>1819800</v>
      </c>
    </row>
    <row r="482" spans="1:13" ht="29.25" x14ac:dyDescent="0.2">
      <c r="A482" s="26">
        <v>201265</v>
      </c>
      <c r="B482" s="27"/>
      <c r="C482" s="28" t="s">
        <v>606</v>
      </c>
      <c r="D482" s="29"/>
      <c r="E482" s="30">
        <v>8</v>
      </c>
      <c r="F482" s="30">
        <v>8</v>
      </c>
      <c r="G482" s="30"/>
      <c r="H482" s="30">
        <v>6</v>
      </c>
      <c r="J482" s="25">
        <f>ROUND( IF(OR(ISNUMBER(SEARCH("#",B482)),INT(A482/100000)=7,INT(A482/100000)=8),F482*K!$D$4,F482*K!$C$4) + IF(ISNUMBER(SEARCH("#",B482)),0,G482*K!$C$5) + IF(AND(ISNUMBER(SEARCH("#",B482)),INT(A482/100000)&lt;=7),G482*K!$G$5,0) + IF(AND(ISNUMBER(SEARCH("#",B482)),INT(A482/100000)&gt;=8),G482*K!$H$5,0),0)</f>
        <v>8088000</v>
      </c>
      <c r="K482" s="25">
        <f>ROUND(IF(OR(ISNUMBER(SEARCH("#",B482)),INT(A482/100000)=7,INT(A482/100000)=8),F482*K!$F$4+G482*K!$F$5,F482*K!$E$4+G482*K!$E$5),0)</f>
        <v>2416000</v>
      </c>
      <c r="L482" s="25">
        <f>ROUND(J482-K482*0.7,0)</f>
        <v>6396800</v>
      </c>
      <c r="M482" s="25">
        <f>ROUND(J482*0.3,0)</f>
        <v>2426400</v>
      </c>
    </row>
    <row r="483" spans="1:13" ht="17.25" x14ac:dyDescent="0.2">
      <c r="A483" s="26">
        <v>201270</v>
      </c>
      <c r="B483" s="27"/>
      <c r="C483" s="28" t="s">
        <v>607</v>
      </c>
      <c r="D483" s="29"/>
      <c r="E483" s="30">
        <v>33.6</v>
      </c>
      <c r="F483" s="30">
        <v>33.6</v>
      </c>
      <c r="G483" s="30"/>
      <c r="H483" s="30">
        <v>6</v>
      </c>
      <c r="J483" s="25">
        <f>ROUND( IF(OR(ISNUMBER(SEARCH("#",B483)),INT(A483/100000)=7,INT(A483/100000)=8),F483*K!$D$4,F483*K!$C$4) + IF(ISNUMBER(SEARCH("#",B483)),0,G483*K!$C$5) + IF(AND(ISNUMBER(SEARCH("#",B483)),INT(A483/100000)&lt;=7),G483*K!$G$5,0) + IF(AND(ISNUMBER(SEARCH("#",B483)),INT(A483/100000)&gt;=8),G483*K!$H$5,0),0)</f>
        <v>33969600</v>
      </c>
      <c r="K483" s="25">
        <f>ROUND(IF(OR(ISNUMBER(SEARCH("#",B483)),INT(A483/100000)=7,INT(A483/100000)=8),F483*K!$F$4+G483*K!$F$5,F483*K!$E$4+G483*K!$E$5),0)</f>
        <v>10147200</v>
      </c>
      <c r="L483" s="25">
        <f>ROUND(J483-K483*0.7,0)</f>
        <v>26866560</v>
      </c>
      <c r="M483" s="25">
        <f>ROUND(J483*0.3,0)</f>
        <v>10190880</v>
      </c>
    </row>
    <row r="484" spans="1:13" ht="42.75" x14ac:dyDescent="0.2">
      <c r="A484" s="26">
        <v>201275</v>
      </c>
      <c r="B484" s="27"/>
      <c r="C484" s="28" t="s">
        <v>608</v>
      </c>
      <c r="D484" s="29"/>
      <c r="E484" s="30">
        <v>20</v>
      </c>
      <c r="F484" s="30">
        <v>20</v>
      </c>
      <c r="G484" s="30"/>
      <c r="H484" s="30">
        <v>6</v>
      </c>
      <c r="J484" s="25">
        <f>ROUND( IF(OR(ISNUMBER(SEARCH("#",B484)),INT(A484/100000)=7,INT(A484/100000)=8),F484*K!$D$4,F484*K!$C$4) + IF(ISNUMBER(SEARCH("#",B484)),0,G484*K!$C$5) + IF(AND(ISNUMBER(SEARCH("#",B484)),INT(A484/100000)&lt;=7),G484*K!$G$5,0) + IF(AND(ISNUMBER(SEARCH("#",B484)),INT(A484/100000)&gt;=8),G484*K!$H$5,0),0)</f>
        <v>20220000</v>
      </c>
      <c r="K484" s="25">
        <f>ROUND(IF(OR(ISNUMBER(SEARCH("#",B484)),INT(A484/100000)=7,INT(A484/100000)=8),F484*K!$F$4+G484*K!$F$5,F484*K!$E$4+G484*K!$E$5),0)</f>
        <v>6040000</v>
      </c>
      <c r="L484" s="25">
        <f>ROUND(J484-K484*0.7,0)</f>
        <v>15992000</v>
      </c>
      <c r="M484" s="25">
        <f>ROUND(J484*0.3,0)</f>
        <v>6066000</v>
      </c>
    </row>
    <row r="485" spans="1:13" ht="31.5" x14ac:dyDescent="0.2">
      <c r="A485" s="26">
        <v>201280</v>
      </c>
      <c r="B485" s="27"/>
      <c r="C485" s="28" t="s">
        <v>609</v>
      </c>
      <c r="D485" s="29" t="s">
        <v>610</v>
      </c>
      <c r="E485" s="30">
        <v>22.4</v>
      </c>
      <c r="F485" s="30">
        <v>22.4</v>
      </c>
      <c r="G485" s="30"/>
      <c r="H485" s="30">
        <v>6</v>
      </c>
      <c r="J485" s="25">
        <f>ROUND( IF(OR(ISNUMBER(SEARCH("#",B485)),INT(A485/100000)=7,INT(A485/100000)=8),F485*K!$D$4,F485*K!$C$4) + IF(ISNUMBER(SEARCH("#",B485)),0,G485*K!$C$5) + IF(AND(ISNUMBER(SEARCH("#",B485)),INT(A485/100000)&lt;=7),G485*K!$G$5,0) + IF(AND(ISNUMBER(SEARCH("#",B485)),INT(A485/100000)&gt;=8),G485*K!$H$5,0),0)</f>
        <v>22646400</v>
      </c>
      <c r="K485" s="25">
        <f>ROUND(IF(OR(ISNUMBER(SEARCH("#",B485)),INT(A485/100000)=7,INT(A485/100000)=8),F485*K!$F$4+G485*K!$F$5,F485*K!$E$4+G485*K!$E$5),0)</f>
        <v>6764800</v>
      </c>
      <c r="L485" s="25">
        <f>ROUND(J485-K485*0.7,0)</f>
        <v>17911040</v>
      </c>
      <c r="M485" s="25">
        <f>ROUND(J485*0.3,0)</f>
        <v>6793920</v>
      </c>
    </row>
    <row r="486" spans="1:13" ht="29.25" x14ac:dyDescent="0.2">
      <c r="A486" s="26">
        <v>201285</v>
      </c>
      <c r="B486" s="27"/>
      <c r="C486" s="36" t="s">
        <v>611</v>
      </c>
      <c r="D486" s="35"/>
      <c r="E486" s="30">
        <v>37</v>
      </c>
      <c r="F486" s="30">
        <v>37</v>
      </c>
      <c r="G486" s="30"/>
      <c r="H486" s="30">
        <v>6</v>
      </c>
      <c r="J486" s="25">
        <f>ROUND( IF(OR(ISNUMBER(SEARCH("#",B486)),INT(A486/100000)=7,INT(A486/100000)=8),F486*K!$D$4,F486*K!$C$4) + IF(ISNUMBER(SEARCH("#",B486)),0,G486*K!$C$5) + IF(AND(ISNUMBER(SEARCH("#",B486)),INT(A486/100000)&lt;=7),G486*K!$G$5,0) + IF(AND(ISNUMBER(SEARCH("#",B486)),INT(A486/100000)&gt;=8),G486*K!$H$5,0),0)</f>
        <v>37407000</v>
      </c>
      <c r="K486" s="25">
        <f>ROUND(IF(OR(ISNUMBER(SEARCH("#",B486)),INT(A486/100000)=7,INT(A486/100000)=8),F486*K!$F$4+G486*K!$F$5,F486*K!$E$4+G486*K!$E$5),0)</f>
        <v>11174000</v>
      </c>
      <c r="L486" s="25">
        <f>ROUND(J486-K486*0.7,0)</f>
        <v>29585200</v>
      </c>
      <c r="M486" s="25">
        <f>ROUND(J486*0.3,0)</f>
        <v>11222100</v>
      </c>
    </row>
    <row r="487" spans="1:13" ht="29.25" x14ac:dyDescent="0.2">
      <c r="A487" s="26">
        <v>201290</v>
      </c>
      <c r="B487" s="27"/>
      <c r="C487" s="36" t="s">
        <v>612</v>
      </c>
      <c r="D487" s="35"/>
      <c r="E487" s="30">
        <v>16.8</v>
      </c>
      <c r="F487" s="30">
        <v>16.8</v>
      </c>
      <c r="G487" s="30"/>
      <c r="H487" s="30">
        <v>6</v>
      </c>
      <c r="J487" s="25">
        <f>ROUND( IF(OR(ISNUMBER(SEARCH("#",B487)),INT(A487/100000)=7,INT(A487/100000)=8),F487*K!$D$4,F487*K!$C$4) + IF(ISNUMBER(SEARCH("#",B487)),0,G487*K!$C$5) + IF(AND(ISNUMBER(SEARCH("#",B487)),INT(A487/100000)&lt;=7),G487*K!$G$5,0) + IF(AND(ISNUMBER(SEARCH("#",B487)),INT(A487/100000)&gt;=8),G487*K!$H$5,0),0)</f>
        <v>16984800</v>
      </c>
      <c r="K487" s="25">
        <f>ROUND(IF(OR(ISNUMBER(SEARCH("#",B487)),INT(A487/100000)=7,INT(A487/100000)=8),F487*K!$F$4+G487*K!$F$5,F487*K!$E$4+G487*K!$E$5),0)</f>
        <v>5073600</v>
      </c>
      <c r="L487" s="25">
        <f>ROUND(J487-K487*0.7,0)</f>
        <v>13433280</v>
      </c>
      <c r="M487" s="25">
        <f>ROUND(J487*0.3,0)</f>
        <v>5095440</v>
      </c>
    </row>
    <row r="488" spans="1:13" x14ac:dyDescent="0.2">
      <c r="A488" s="32">
        <v>201295</v>
      </c>
      <c r="B488" s="27"/>
      <c r="C488" s="36" t="s">
        <v>613</v>
      </c>
      <c r="D488" s="35"/>
      <c r="E488" s="30">
        <v>35</v>
      </c>
      <c r="F488" s="30">
        <v>35</v>
      </c>
      <c r="G488" s="31"/>
      <c r="H488" s="31">
        <v>6</v>
      </c>
      <c r="J488" s="25">
        <f>ROUND( IF(OR(ISNUMBER(SEARCH("#",B488)),INT(A488/100000)=7,INT(A488/100000)=8),F488*K!$D$4,F488*K!$C$4) + IF(ISNUMBER(SEARCH("#",B488)),0,G488*K!$C$5) + IF(AND(ISNUMBER(SEARCH("#",B488)),INT(A488/100000)&lt;=7),G488*K!$G$5,0) + IF(AND(ISNUMBER(SEARCH("#",B488)),INT(A488/100000)&gt;=8),G488*K!$H$5,0),0)</f>
        <v>35385000</v>
      </c>
      <c r="K488" s="25">
        <f>ROUND(IF(OR(ISNUMBER(SEARCH("#",B488)),INT(A488/100000)=7,INT(A488/100000)=8),F488*K!$F$4+G488*K!$F$5,F488*K!$E$4+G488*K!$E$5),0)</f>
        <v>10570000</v>
      </c>
      <c r="L488" s="25">
        <f>ROUND(J488-K488*0.7,0)</f>
        <v>27986000</v>
      </c>
      <c r="M488" s="25">
        <f>ROUND(J488*0.3,0)</f>
        <v>10615500</v>
      </c>
    </row>
    <row r="489" spans="1:13" ht="32.25" x14ac:dyDescent="0.2">
      <c r="A489" s="26">
        <v>201300</v>
      </c>
      <c r="B489" s="27"/>
      <c r="C489" s="36" t="s">
        <v>614</v>
      </c>
      <c r="D489" s="35"/>
      <c r="E489" s="30">
        <v>17.600000000000001</v>
      </c>
      <c r="F489" s="30">
        <v>17.600000000000001</v>
      </c>
      <c r="G489" s="30"/>
      <c r="H489" s="30">
        <v>6</v>
      </c>
      <c r="J489" s="25">
        <f>ROUND( IF(OR(ISNUMBER(SEARCH("#",B489)),INT(A489/100000)=7,INT(A489/100000)=8),F489*K!$D$4,F489*K!$C$4) + IF(ISNUMBER(SEARCH("#",B489)),0,G489*K!$C$5) + IF(AND(ISNUMBER(SEARCH("#",B489)),INT(A489/100000)&lt;=7),G489*K!$G$5,0) + IF(AND(ISNUMBER(SEARCH("#",B489)),INT(A489/100000)&gt;=8),G489*K!$H$5,0),0)</f>
        <v>17793600</v>
      </c>
      <c r="K489" s="25">
        <f>ROUND(IF(OR(ISNUMBER(SEARCH("#",B489)),INT(A489/100000)=7,INT(A489/100000)=8),F489*K!$F$4+G489*K!$F$5,F489*K!$E$4+G489*K!$E$5),0)</f>
        <v>5315200</v>
      </c>
      <c r="L489" s="25">
        <f>ROUND(J489-K489*0.7,0)</f>
        <v>14072960</v>
      </c>
      <c r="M489" s="25">
        <f>ROUND(J489*0.3,0)</f>
        <v>5338080</v>
      </c>
    </row>
    <row r="490" spans="1:13" ht="33" x14ac:dyDescent="0.2">
      <c r="A490" s="26">
        <v>201305</v>
      </c>
      <c r="B490" s="27"/>
      <c r="C490" s="36" t="s">
        <v>615</v>
      </c>
      <c r="D490" s="35"/>
      <c r="E490" s="30">
        <v>17.600000000000001</v>
      </c>
      <c r="F490" s="30">
        <v>17.600000000000001</v>
      </c>
      <c r="G490" s="30"/>
      <c r="H490" s="30">
        <v>6</v>
      </c>
      <c r="J490" s="25">
        <f>ROUND( IF(OR(ISNUMBER(SEARCH("#",B490)),INT(A490/100000)=7,INT(A490/100000)=8),F490*K!$D$4,F490*K!$C$4) + IF(ISNUMBER(SEARCH("#",B490)),0,G490*K!$C$5) + IF(AND(ISNUMBER(SEARCH("#",B490)),INT(A490/100000)&lt;=7),G490*K!$G$5,0) + IF(AND(ISNUMBER(SEARCH("#",B490)),INT(A490/100000)&gt;=8),G490*K!$H$5,0),0)</f>
        <v>17793600</v>
      </c>
      <c r="K490" s="25">
        <f>ROUND(IF(OR(ISNUMBER(SEARCH("#",B490)),INT(A490/100000)=7,INT(A490/100000)=8),F490*K!$F$4+G490*K!$F$5,F490*K!$E$4+G490*K!$E$5),0)</f>
        <v>5315200</v>
      </c>
      <c r="L490" s="25">
        <f>ROUND(J490-K490*0.7,0)</f>
        <v>14072960</v>
      </c>
      <c r="M490" s="25">
        <f>ROUND(J490*0.3,0)</f>
        <v>5338080</v>
      </c>
    </row>
    <row r="491" spans="1:13" ht="18.75" x14ac:dyDescent="0.2">
      <c r="A491" s="26">
        <v>201310</v>
      </c>
      <c r="B491" s="27"/>
      <c r="C491" s="36" t="s">
        <v>616</v>
      </c>
      <c r="D491" s="35"/>
      <c r="E491" s="30">
        <v>14.4</v>
      </c>
      <c r="F491" s="30">
        <v>14.4</v>
      </c>
      <c r="G491" s="30"/>
      <c r="H491" s="30">
        <v>6</v>
      </c>
      <c r="J491" s="25">
        <f>ROUND( IF(OR(ISNUMBER(SEARCH("#",B491)),INT(A491/100000)=7,INT(A491/100000)=8),F491*K!$D$4,F491*K!$C$4) + IF(ISNUMBER(SEARCH("#",B491)),0,G491*K!$C$5) + IF(AND(ISNUMBER(SEARCH("#",B491)),INT(A491/100000)&lt;=7),G491*K!$G$5,0) + IF(AND(ISNUMBER(SEARCH("#",B491)),INT(A491/100000)&gt;=8),G491*K!$H$5,0),0)</f>
        <v>14558400</v>
      </c>
      <c r="K491" s="25">
        <f>ROUND(IF(OR(ISNUMBER(SEARCH("#",B491)),INT(A491/100000)=7,INT(A491/100000)=8),F491*K!$F$4+G491*K!$F$5,F491*K!$E$4+G491*K!$E$5),0)</f>
        <v>4348800</v>
      </c>
      <c r="L491" s="25">
        <f>ROUND(J491-K491*0.7,0)</f>
        <v>11514240</v>
      </c>
      <c r="M491" s="25">
        <f>ROUND(J491*0.3,0)</f>
        <v>4367520</v>
      </c>
    </row>
    <row r="492" spans="1:13" ht="33" x14ac:dyDescent="0.2">
      <c r="A492" s="26">
        <v>201315</v>
      </c>
      <c r="B492" s="27"/>
      <c r="C492" s="36" t="s">
        <v>617</v>
      </c>
      <c r="D492" s="35" t="s">
        <v>618</v>
      </c>
      <c r="E492" s="30">
        <v>28</v>
      </c>
      <c r="F492" s="30">
        <v>28</v>
      </c>
      <c r="G492" s="30"/>
      <c r="H492" s="30">
        <v>6</v>
      </c>
      <c r="J492" s="25">
        <f>ROUND( IF(OR(ISNUMBER(SEARCH("#",B492)),INT(A492/100000)=7,INT(A492/100000)=8),F492*K!$D$4,F492*K!$C$4) + IF(ISNUMBER(SEARCH("#",B492)),0,G492*K!$C$5) + IF(AND(ISNUMBER(SEARCH("#",B492)),INT(A492/100000)&lt;=7),G492*K!$G$5,0) + IF(AND(ISNUMBER(SEARCH("#",B492)),INT(A492/100000)&gt;=8),G492*K!$H$5,0),0)</f>
        <v>28308000</v>
      </c>
      <c r="K492" s="25">
        <f>ROUND(IF(OR(ISNUMBER(SEARCH("#",B492)),INT(A492/100000)=7,INT(A492/100000)=8),F492*K!$F$4+G492*K!$F$5,F492*K!$E$4+G492*K!$E$5),0)</f>
        <v>8456000</v>
      </c>
      <c r="L492" s="25">
        <f>ROUND(J492-K492*0.7,0)</f>
        <v>22388800</v>
      </c>
      <c r="M492" s="25">
        <f>ROUND(J492*0.3,0)</f>
        <v>8492400</v>
      </c>
    </row>
    <row r="493" spans="1:13" x14ac:dyDescent="0.2">
      <c r="A493" s="26">
        <v>201320</v>
      </c>
      <c r="B493" s="27"/>
      <c r="C493" s="36" t="s">
        <v>619</v>
      </c>
      <c r="D493" s="35"/>
      <c r="E493" s="30">
        <v>31.2</v>
      </c>
      <c r="F493" s="30">
        <v>31.2</v>
      </c>
      <c r="G493" s="30"/>
      <c r="H493" s="30">
        <v>6</v>
      </c>
      <c r="J493" s="25">
        <f>ROUND( IF(OR(ISNUMBER(SEARCH("#",B493)),INT(A493/100000)=7,INT(A493/100000)=8),F493*K!$D$4,F493*K!$C$4) + IF(ISNUMBER(SEARCH("#",B493)),0,G493*K!$C$5) + IF(AND(ISNUMBER(SEARCH("#",B493)),INT(A493/100000)&lt;=7),G493*K!$G$5,0) + IF(AND(ISNUMBER(SEARCH("#",B493)),INT(A493/100000)&gt;=8),G493*K!$H$5,0),0)</f>
        <v>31543200</v>
      </c>
      <c r="K493" s="25">
        <f>ROUND(IF(OR(ISNUMBER(SEARCH("#",B493)),INT(A493/100000)=7,INT(A493/100000)=8),F493*K!$F$4+G493*K!$F$5,F493*K!$E$4+G493*K!$E$5),0)</f>
        <v>9422400</v>
      </c>
      <c r="L493" s="25">
        <f>ROUND(J493-K493*0.7,0)</f>
        <v>24947520</v>
      </c>
      <c r="M493" s="25">
        <f>ROUND(J493*0.3,0)</f>
        <v>9462960</v>
      </c>
    </row>
    <row r="494" spans="1:13" x14ac:dyDescent="0.2">
      <c r="A494" s="26">
        <v>201325</v>
      </c>
      <c r="B494" s="27"/>
      <c r="C494" s="36" t="s">
        <v>620</v>
      </c>
      <c r="D494" s="35"/>
      <c r="E494" s="30">
        <v>36</v>
      </c>
      <c r="F494" s="30">
        <v>36</v>
      </c>
      <c r="G494" s="30"/>
      <c r="H494" s="30">
        <v>6</v>
      </c>
      <c r="J494" s="25">
        <f>ROUND( IF(OR(ISNUMBER(SEARCH("#",B494)),INT(A494/100000)=7,INT(A494/100000)=8),F494*K!$D$4,F494*K!$C$4) + IF(ISNUMBER(SEARCH("#",B494)),0,G494*K!$C$5) + IF(AND(ISNUMBER(SEARCH("#",B494)),INT(A494/100000)&lt;=7),G494*K!$G$5,0) + IF(AND(ISNUMBER(SEARCH("#",B494)),INT(A494/100000)&gt;=8),G494*K!$H$5,0),0)</f>
        <v>36396000</v>
      </c>
      <c r="K494" s="25">
        <f>ROUND(IF(OR(ISNUMBER(SEARCH("#",B494)),INT(A494/100000)=7,INT(A494/100000)=8),F494*K!$F$4+G494*K!$F$5,F494*K!$E$4+G494*K!$E$5),0)</f>
        <v>10872000</v>
      </c>
      <c r="L494" s="25">
        <f>ROUND(J494-K494*0.7,0)</f>
        <v>28785600</v>
      </c>
      <c r="M494" s="25">
        <f>ROUND(J494*0.3,0)</f>
        <v>10918800</v>
      </c>
    </row>
    <row r="495" spans="1:13" ht="33" x14ac:dyDescent="0.2">
      <c r="A495" s="26">
        <v>201330</v>
      </c>
      <c r="B495" s="27"/>
      <c r="C495" s="36" t="s">
        <v>621</v>
      </c>
      <c r="D495" s="35"/>
      <c r="E495" s="30">
        <v>40.799999999999997</v>
      </c>
      <c r="F495" s="30">
        <v>40.799999999999997</v>
      </c>
      <c r="G495" s="30"/>
      <c r="H495" s="30">
        <v>6</v>
      </c>
      <c r="J495" s="25">
        <f>ROUND( IF(OR(ISNUMBER(SEARCH("#",B495)),INT(A495/100000)=7,INT(A495/100000)=8),F495*K!$D$4,F495*K!$C$4) + IF(ISNUMBER(SEARCH("#",B495)),0,G495*K!$C$5) + IF(AND(ISNUMBER(SEARCH("#",B495)),INT(A495/100000)&lt;=7),G495*K!$G$5,0) + IF(AND(ISNUMBER(SEARCH("#",B495)),INT(A495/100000)&gt;=8),G495*K!$H$5,0),0)</f>
        <v>41248800</v>
      </c>
      <c r="K495" s="25">
        <f>ROUND(IF(OR(ISNUMBER(SEARCH("#",B495)),INT(A495/100000)=7,INT(A495/100000)=8),F495*K!$F$4+G495*K!$F$5,F495*K!$E$4+G495*K!$E$5),0)</f>
        <v>12321600</v>
      </c>
      <c r="L495" s="25">
        <f>ROUND(J495-K495*0.7,0)</f>
        <v>32623680</v>
      </c>
      <c r="M495" s="25">
        <f>ROUND(J495*0.3,0)</f>
        <v>12374640</v>
      </c>
    </row>
    <row r="496" spans="1:13" x14ac:dyDescent="0.2">
      <c r="A496" s="26">
        <v>201335</v>
      </c>
      <c r="B496" s="27"/>
      <c r="C496" s="36" t="s">
        <v>622</v>
      </c>
      <c r="D496" s="35"/>
      <c r="E496" s="30">
        <v>41.6</v>
      </c>
      <c r="F496" s="30">
        <v>41.6</v>
      </c>
      <c r="G496" s="30"/>
      <c r="H496" s="30">
        <v>6</v>
      </c>
      <c r="J496" s="25">
        <f>ROUND( IF(OR(ISNUMBER(SEARCH("#",B496)),INT(A496/100000)=7,INT(A496/100000)=8),F496*K!$D$4,F496*K!$C$4) + IF(ISNUMBER(SEARCH("#",B496)),0,G496*K!$C$5) + IF(AND(ISNUMBER(SEARCH("#",B496)),INT(A496/100000)&lt;=7),G496*K!$G$5,0) + IF(AND(ISNUMBER(SEARCH("#",B496)),INT(A496/100000)&gt;=8),G496*K!$H$5,0),0)</f>
        <v>42057600</v>
      </c>
      <c r="K496" s="25">
        <f>ROUND(IF(OR(ISNUMBER(SEARCH("#",B496)),INT(A496/100000)=7,INT(A496/100000)=8),F496*K!$F$4+G496*K!$F$5,F496*K!$E$4+G496*K!$E$5),0)</f>
        <v>12563200</v>
      </c>
      <c r="L496" s="25">
        <f>ROUND(J496-K496*0.7,0)</f>
        <v>33263360</v>
      </c>
      <c r="M496" s="25">
        <f>ROUND(J496*0.3,0)</f>
        <v>12617280</v>
      </c>
    </row>
    <row r="497" spans="1:13" x14ac:dyDescent="0.2">
      <c r="A497" s="26">
        <v>201340</v>
      </c>
      <c r="B497" s="27" t="s">
        <v>27</v>
      </c>
      <c r="C497" s="36" t="s">
        <v>623</v>
      </c>
      <c r="D497" s="35"/>
      <c r="E497" s="30">
        <v>6.4</v>
      </c>
      <c r="F497" s="30">
        <v>6.4</v>
      </c>
      <c r="G497" s="30"/>
      <c r="H497" s="30">
        <v>0</v>
      </c>
      <c r="J497" s="25">
        <f>ROUND( IF(OR(ISNUMBER(SEARCH("#",B497)),INT(A497/100000)=7,INT(A497/100000)=8),F497*K!$D$4,F497*K!$C$4) + IF(ISNUMBER(SEARCH("#",B497)),0,G497*K!$C$5) + IF(AND(ISNUMBER(SEARCH("#",B497)),INT(A497/100000)&lt;=7),G497*K!$G$5,0) + IF(AND(ISNUMBER(SEARCH("#",B497)),INT(A497/100000)&gt;=8),G497*K!$H$5,0),0)</f>
        <v>3635200</v>
      </c>
      <c r="K497" s="25">
        <f>ROUND(IF(OR(ISNUMBER(SEARCH("#",B497)),INT(A497/100000)=7,INT(A497/100000)=8),F497*K!$F$4+G497*K!$F$5,F497*K!$E$4+G497*K!$E$5),0)</f>
        <v>1932800</v>
      </c>
      <c r="L497" s="25">
        <f>ROUND(J497-K497*0.7,0)</f>
        <v>2282240</v>
      </c>
      <c r="M497" s="25">
        <f>ROUND(J497*0.3,0)</f>
        <v>1090560</v>
      </c>
    </row>
    <row r="498" spans="1:13" ht="33" x14ac:dyDescent="0.2">
      <c r="A498" s="26">
        <v>201345</v>
      </c>
      <c r="B498" s="27"/>
      <c r="C498" s="36" t="s">
        <v>624</v>
      </c>
      <c r="D498" s="35"/>
      <c r="E498" s="30">
        <v>21.6</v>
      </c>
      <c r="F498" s="30">
        <v>21.6</v>
      </c>
      <c r="G498" s="30"/>
      <c r="H498" s="30">
        <v>6</v>
      </c>
      <c r="J498" s="25">
        <f>ROUND( IF(OR(ISNUMBER(SEARCH("#",B498)),INT(A498/100000)=7,INT(A498/100000)=8),F498*K!$D$4,F498*K!$C$4) + IF(ISNUMBER(SEARCH("#",B498)),0,G498*K!$C$5) + IF(AND(ISNUMBER(SEARCH("#",B498)),INT(A498/100000)&lt;=7),G498*K!$G$5,0) + IF(AND(ISNUMBER(SEARCH("#",B498)),INT(A498/100000)&gt;=8),G498*K!$H$5,0),0)</f>
        <v>21837600</v>
      </c>
      <c r="K498" s="25">
        <f>ROUND(IF(OR(ISNUMBER(SEARCH("#",B498)),INT(A498/100000)=7,INT(A498/100000)=8),F498*K!$F$4+G498*K!$F$5,F498*K!$E$4+G498*K!$E$5),0)</f>
        <v>6523200</v>
      </c>
      <c r="L498" s="25">
        <f>ROUND(J498-K498*0.7,0)</f>
        <v>17271360</v>
      </c>
      <c r="M498" s="25">
        <f>ROUND(J498*0.3,0)</f>
        <v>6551280</v>
      </c>
    </row>
    <row r="499" spans="1:13" ht="33" x14ac:dyDescent="0.2">
      <c r="A499" s="26">
        <v>201350</v>
      </c>
      <c r="B499" s="27"/>
      <c r="C499" s="36" t="s">
        <v>625</v>
      </c>
      <c r="D499" s="35"/>
      <c r="E499" s="30">
        <v>29.6</v>
      </c>
      <c r="F499" s="30">
        <v>29.6</v>
      </c>
      <c r="G499" s="30"/>
      <c r="H499" s="30">
        <v>6</v>
      </c>
      <c r="J499" s="25">
        <f>ROUND( IF(OR(ISNUMBER(SEARCH("#",B499)),INT(A499/100000)=7,INT(A499/100000)=8),F499*K!$D$4,F499*K!$C$4) + IF(ISNUMBER(SEARCH("#",B499)),0,G499*K!$C$5) + IF(AND(ISNUMBER(SEARCH("#",B499)),INT(A499/100000)&lt;=7),G499*K!$G$5,0) + IF(AND(ISNUMBER(SEARCH("#",B499)),INT(A499/100000)&gt;=8),G499*K!$H$5,0),0)</f>
        <v>29925600</v>
      </c>
      <c r="K499" s="25">
        <f>ROUND(IF(OR(ISNUMBER(SEARCH("#",B499)),INT(A499/100000)=7,INT(A499/100000)=8),F499*K!$F$4+G499*K!$F$5,F499*K!$E$4+G499*K!$E$5),0)</f>
        <v>8939200</v>
      </c>
      <c r="L499" s="25">
        <f>ROUND(J499-K499*0.7,0)</f>
        <v>23668160</v>
      </c>
      <c r="M499" s="25">
        <f>ROUND(J499*0.3,0)</f>
        <v>8977680</v>
      </c>
    </row>
    <row r="500" spans="1:13" ht="18.75" x14ac:dyDescent="0.2">
      <c r="A500" s="26">
        <v>201355</v>
      </c>
      <c r="B500" s="27" t="s">
        <v>27</v>
      </c>
      <c r="C500" s="36" t="s">
        <v>626</v>
      </c>
      <c r="D500" s="35"/>
      <c r="E500" s="30">
        <v>1.8</v>
      </c>
      <c r="F500" s="30">
        <v>1.8</v>
      </c>
      <c r="G500" s="30"/>
      <c r="H500" s="30">
        <v>6</v>
      </c>
      <c r="J500" s="25">
        <f>ROUND( IF(OR(ISNUMBER(SEARCH("#",B500)),INT(A500/100000)=7,INT(A500/100000)=8),F500*K!$D$4,F500*K!$C$4) + IF(ISNUMBER(SEARCH("#",B500)),0,G500*K!$C$5) + IF(AND(ISNUMBER(SEARCH("#",B500)),INT(A500/100000)&lt;=7),G500*K!$G$5,0) + IF(AND(ISNUMBER(SEARCH("#",B500)),INT(A500/100000)&gt;=8),G500*K!$H$5,0),0)</f>
        <v>1022400</v>
      </c>
      <c r="K500" s="25">
        <f>ROUND(IF(OR(ISNUMBER(SEARCH("#",B500)),INT(A500/100000)=7,INT(A500/100000)=8),F500*K!$F$4+G500*K!$F$5,F500*K!$E$4+G500*K!$E$5),0)</f>
        <v>543600</v>
      </c>
      <c r="L500" s="25">
        <f>ROUND(J500-K500*0.7,0)</f>
        <v>641880</v>
      </c>
      <c r="M500" s="25">
        <f>ROUND(J500*0.3,0)</f>
        <v>306720</v>
      </c>
    </row>
    <row r="501" spans="1:13" x14ac:dyDescent="0.2">
      <c r="A501" s="32">
        <v>201360</v>
      </c>
      <c r="B501" s="27"/>
      <c r="C501" s="36" t="s">
        <v>627</v>
      </c>
      <c r="D501" s="35"/>
      <c r="E501" s="30">
        <v>58</v>
      </c>
      <c r="F501" s="30">
        <v>58</v>
      </c>
      <c r="G501" s="31"/>
      <c r="H501" s="31">
        <v>6</v>
      </c>
      <c r="J501" s="25">
        <f>ROUND( IF(OR(ISNUMBER(SEARCH("#",B501)),INT(A501/100000)=7,INT(A501/100000)=8),F501*K!$D$4,F501*K!$C$4) + IF(ISNUMBER(SEARCH("#",B501)),0,G501*K!$C$5) + IF(AND(ISNUMBER(SEARCH("#",B501)),INT(A501/100000)&lt;=7),G501*K!$G$5,0) + IF(AND(ISNUMBER(SEARCH("#",B501)),INT(A501/100000)&gt;=8),G501*K!$H$5,0),0)</f>
        <v>58638000</v>
      </c>
      <c r="K501" s="25">
        <f>ROUND(IF(OR(ISNUMBER(SEARCH("#",B501)),INT(A501/100000)=7,INT(A501/100000)=8),F501*K!$F$4+G501*K!$F$5,F501*K!$E$4+G501*K!$E$5),0)</f>
        <v>17516000</v>
      </c>
      <c r="L501" s="25">
        <f>ROUND(J501-K501*0.7,0)</f>
        <v>46376800</v>
      </c>
      <c r="M501" s="25">
        <f>ROUND(J501*0.3,0)</f>
        <v>17591400</v>
      </c>
    </row>
    <row r="502" spans="1:13" ht="18.75" x14ac:dyDescent="0.2">
      <c r="A502" s="26">
        <v>201365</v>
      </c>
      <c r="B502" s="27"/>
      <c r="C502" s="36" t="s">
        <v>628</v>
      </c>
      <c r="D502" s="35"/>
      <c r="E502" s="30">
        <v>33.6</v>
      </c>
      <c r="F502" s="30">
        <v>33.6</v>
      </c>
      <c r="G502" s="30"/>
      <c r="H502" s="30">
        <v>6</v>
      </c>
      <c r="J502" s="25">
        <f>ROUND( IF(OR(ISNUMBER(SEARCH("#",B502)),INT(A502/100000)=7,INT(A502/100000)=8),F502*K!$D$4,F502*K!$C$4) + IF(ISNUMBER(SEARCH("#",B502)),0,G502*K!$C$5) + IF(AND(ISNUMBER(SEARCH("#",B502)),INT(A502/100000)&lt;=7),G502*K!$G$5,0) + IF(AND(ISNUMBER(SEARCH("#",B502)),INT(A502/100000)&gt;=8),G502*K!$H$5,0),0)</f>
        <v>33969600</v>
      </c>
      <c r="K502" s="25">
        <f>ROUND(IF(OR(ISNUMBER(SEARCH("#",B502)),INT(A502/100000)=7,INT(A502/100000)=8),F502*K!$F$4+G502*K!$F$5,F502*K!$E$4+G502*K!$E$5),0)</f>
        <v>10147200</v>
      </c>
      <c r="L502" s="25">
        <f>ROUND(J502-K502*0.7,0)</f>
        <v>26866560</v>
      </c>
      <c r="M502" s="25">
        <f>ROUND(J502*0.3,0)</f>
        <v>10190880</v>
      </c>
    </row>
    <row r="503" spans="1:13" x14ac:dyDescent="0.2">
      <c r="A503" s="26">
        <v>201370</v>
      </c>
      <c r="B503" s="27"/>
      <c r="C503" s="36" t="s">
        <v>629</v>
      </c>
      <c r="D503" s="35"/>
      <c r="E503" s="30">
        <v>17.600000000000001</v>
      </c>
      <c r="F503" s="30">
        <v>17.600000000000001</v>
      </c>
      <c r="G503" s="30"/>
      <c r="H503" s="30">
        <v>6</v>
      </c>
      <c r="J503" s="25">
        <f>ROUND( IF(OR(ISNUMBER(SEARCH("#",B503)),INT(A503/100000)=7,INT(A503/100000)=8),F503*K!$D$4,F503*K!$C$4) + IF(ISNUMBER(SEARCH("#",B503)),0,G503*K!$C$5) + IF(AND(ISNUMBER(SEARCH("#",B503)),INT(A503/100000)&lt;=7),G503*K!$G$5,0) + IF(AND(ISNUMBER(SEARCH("#",B503)),INT(A503/100000)&gt;=8),G503*K!$H$5,0),0)</f>
        <v>17793600</v>
      </c>
      <c r="K503" s="25">
        <f>ROUND(IF(OR(ISNUMBER(SEARCH("#",B503)),INT(A503/100000)=7,INT(A503/100000)=8),F503*K!$F$4+G503*K!$F$5,F503*K!$E$4+G503*K!$E$5),0)</f>
        <v>5315200</v>
      </c>
      <c r="L503" s="25">
        <f>ROUND(J503-K503*0.7,0)</f>
        <v>14072960</v>
      </c>
      <c r="M503" s="25">
        <f>ROUND(J503*0.3,0)</f>
        <v>5338080</v>
      </c>
    </row>
    <row r="504" spans="1:13" ht="33" x14ac:dyDescent="0.2">
      <c r="A504" s="32">
        <v>201375</v>
      </c>
      <c r="B504" s="27"/>
      <c r="C504" s="36" t="s">
        <v>630</v>
      </c>
      <c r="D504" s="35" t="s">
        <v>631</v>
      </c>
      <c r="E504" s="30">
        <v>46</v>
      </c>
      <c r="F504" s="30">
        <v>46</v>
      </c>
      <c r="G504" s="31"/>
      <c r="H504" s="31">
        <v>6</v>
      </c>
      <c r="J504" s="25">
        <f>ROUND( IF(OR(ISNUMBER(SEARCH("#",B504)),INT(A504/100000)=7,INT(A504/100000)=8),F504*K!$D$4,F504*K!$C$4) + IF(ISNUMBER(SEARCH("#",B504)),0,G504*K!$C$5) + IF(AND(ISNUMBER(SEARCH("#",B504)),INT(A504/100000)&lt;=7),G504*K!$G$5,0) + IF(AND(ISNUMBER(SEARCH("#",B504)),INT(A504/100000)&gt;=8),G504*K!$H$5,0),0)</f>
        <v>46506000</v>
      </c>
      <c r="K504" s="25">
        <f>ROUND(IF(OR(ISNUMBER(SEARCH("#",B504)),INT(A504/100000)=7,INT(A504/100000)=8),F504*K!$F$4+G504*K!$F$5,F504*K!$E$4+G504*K!$E$5),0)</f>
        <v>13892000</v>
      </c>
      <c r="L504" s="25">
        <f>ROUND(J504-K504*0.7,0)</f>
        <v>36781600</v>
      </c>
      <c r="M504" s="25">
        <f>ROUND(J504*0.3,0)</f>
        <v>13951800</v>
      </c>
    </row>
    <row r="505" spans="1:13" ht="33" x14ac:dyDescent="0.2">
      <c r="A505" s="32">
        <v>201380</v>
      </c>
      <c r="B505" s="27"/>
      <c r="C505" s="36" t="s">
        <v>632</v>
      </c>
      <c r="D505" s="35" t="s">
        <v>633</v>
      </c>
      <c r="E505" s="30">
        <v>17</v>
      </c>
      <c r="F505" s="30">
        <v>17</v>
      </c>
      <c r="G505" s="31"/>
      <c r="H505" s="31">
        <v>6</v>
      </c>
      <c r="J505" s="25">
        <f>ROUND( IF(OR(ISNUMBER(SEARCH("#",B505)),INT(A505/100000)=7,INT(A505/100000)=8),F505*K!$D$4,F505*K!$C$4) + IF(ISNUMBER(SEARCH("#",B505)),0,G505*K!$C$5) + IF(AND(ISNUMBER(SEARCH("#",B505)),INT(A505/100000)&lt;=7),G505*K!$G$5,0) + IF(AND(ISNUMBER(SEARCH("#",B505)),INT(A505/100000)&gt;=8),G505*K!$H$5,0),0)</f>
        <v>17187000</v>
      </c>
      <c r="K505" s="25">
        <f>ROUND(IF(OR(ISNUMBER(SEARCH("#",B505)),INT(A505/100000)=7,INT(A505/100000)=8),F505*K!$F$4+G505*K!$F$5,F505*K!$E$4+G505*K!$E$5),0)</f>
        <v>5134000</v>
      </c>
      <c r="L505" s="25">
        <f>ROUND(J505-K505*0.7,0)</f>
        <v>13593200</v>
      </c>
      <c r="M505" s="25">
        <f>ROUND(J505*0.3,0)</f>
        <v>5156100</v>
      </c>
    </row>
    <row r="506" spans="1:13" ht="18.75" x14ac:dyDescent="0.2">
      <c r="A506" s="32">
        <v>201385</v>
      </c>
      <c r="B506" s="27"/>
      <c r="C506" s="36" t="s">
        <v>634</v>
      </c>
      <c r="D506" s="35"/>
      <c r="E506" s="30">
        <v>50</v>
      </c>
      <c r="F506" s="30">
        <v>50</v>
      </c>
      <c r="G506" s="31"/>
      <c r="H506" s="31">
        <v>6</v>
      </c>
      <c r="J506" s="25">
        <f>ROUND( IF(OR(ISNUMBER(SEARCH("#",B506)),INT(A506/100000)=7,INT(A506/100000)=8),F506*K!$D$4,F506*K!$C$4) + IF(ISNUMBER(SEARCH("#",B506)),0,G506*K!$C$5) + IF(AND(ISNUMBER(SEARCH("#",B506)),INT(A506/100000)&lt;=7),G506*K!$G$5,0) + IF(AND(ISNUMBER(SEARCH("#",B506)),INT(A506/100000)&gt;=8),G506*K!$H$5,0),0)</f>
        <v>50550000</v>
      </c>
      <c r="K506" s="25">
        <f>ROUND(IF(OR(ISNUMBER(SEARCH("#",B506)),INT(A506/100000)=7,INT(A506/100000)=8),F506*K!$F$4+G506*K!$F$5,F506*K!$E$4+G506*K!$E$5),0)</f>
        <v>15100000</v>
      </c>
      <c r="L506" s="25">
        <f>ROUND(J506-K506*0.7,0)</f>
        <v>39980000</v>
      </c>
      <c r="M506" s="25">
        <f>ROUND(J506*0.3,0)</f>
        <v>15165000</v>
      </c>
    </row>
    <row r="507" spans="1:13" x14ac:dyDescent="0.2">
      <c r="A507" s="32">
        <v>201390</v>
      </c>
      <c r="B507" s="27"/>
      <c r="C507" s="36" t="s">
        <v>635</v>
      </c>
      <c r="D507" s="35"/>
      <c r="E507" s="30">
        <v>37</v>
      </c>
      <c r="F507" s="30">
        <v>37</v>
      </c>
      <c r="G507" s="31"/>
      <c r="H507" s="31">
        <v>6</v>
      </c>
      <c r="J507" s="25">
        <f>ROUND( IF(OR(ISNUMBER(SEARCH("#",B507)),INT(A507/100000)=7,INT(A507/100000)=8),F507*K!$D$4,F507*K!$C$4) + IF(ISNUMBER(SEARCH("#",B507)),0,G507*K!$C$5) + IF(AND(ISNUMBER(SEARCH("#",B507)),INT(A507/100000)&lt;=7),G507*K!$G$5,0) + IF(AND(ISNUMBER(SEARCH("#",B507)),INT(A507/100000)&gt;=8),G507*K!$H$5,0),0)</f>
        <v>37407000</v>
      </c>
      <c r="K507" s="25">
        <f>ROUND(IF(OR(ISNUMBER(SEARCH("#",B507)),INT(A507/100000)=7,INT(A507/100000)=8),F507*K!$F$4+G507*K!$F$5,F507*K!$E$4+G507*K!$E$5),0)</f>
        <v>11174000</v>
      </c>
      <c r="L507" s="25">
        <f>ROUND(J507-K507*0.7,0)</f>
        <v>29585200</v>
      </c>
      <c r="M507" s="25">
        <f>ROUND(J507*0.3,0)</f>
        <v>11222100</v>
      </c>
    </row>
    <row r="508" spans="1:13" x14ac:dyDescent="0.2">
      <c r="A508" s="32">
        <v>201395</v>
      </c>
      <c r="B508" s="27"/>
      <c r="C508" s="36" t="s">
        <v>636</v>
      </c>
      <c r="D508" s="35"/>
      <c r="E508" s="30">
        <v>39</v>
      </c>
      <c r="F508" s="30">
        <v>39</v>
      </c>
      <c r="G508" s="31"/>
      <c r="H508" s="31">
        <v>6</v>
      </c>
      <c r="J508" s="25">
        <f>ROUND( IF(OR(ISNUMBER(SEARCH("#",B508)),INT(A508/100000)=7,INT(A508/100000)=8),F508*K!$D$4,F508*K!$C$4) + IF(ISNUMBER(SEARCH("#",B508)),0,G508*K!$C$5) + IF(AND(ISNUMBER(SEARCH("#",B508)),INT(A508/100000)&lt;=7),G508*K!$G$5,0) + IF(AND(ISNUMBER(SEARCH("#",B508)),INT(A508/100000)&gt;=8),G508*K!$H$5,0),0)</f>
        <v>39429000</v>
      </c>
      <c r="K508" s="25">
        <f>ROUND(IF(OR(ISNUMBER(SEARCH("#",B508)),INT(A508/100000)=7,INT(A508/100000)=8),F508*K!$F$4+G508*K!$F$5,F508*K!$E$4+G508*K!$E$5),0)</f>
        <v>11778000</v>
      </c>
      <c r="L508" s="25">
        <f>ROUND(J508-K508*0.7,0)</f>
        <v>31184400</v>
      </c>
      <c r="M508" s="25">
        <f>ROUND(J508*0.3,0)</f>
        <v>11828700</v>
      </c>
    </row>
    <row r="509" spans="1:13" ht="60.75" x14ac:dyDescent="0.2">
      <c r="A509" s="32">
        <v>201400</v>
      </c>
      <c r="B509" s="27"/>
      <c r="C509" s="36" t="s">
        <v>637</v>
      </c>
      <c r="D509" s="35" t="s">
        <v>638</v>
      </c>
      <c r="E509" s="30">
        <v>54</v>
      </c>
      <c r="F509" s="30">
        <v>54</v>
      </c>
      <c r="G509" s="31"/>
      <c r="H509" s="31">
        <v>6</v>
      </c>
      <c r="J509" s="25">
        <f>ROUND( IF(OR(ISNUMBER(SEARCH("#",B509)),INT(A509/100000)=7,INT(A509/100000)=8),F509*K!$D$4,F509*K!$C$4) + IF(ISNUMBER(SEARCH("#",B509)),0,G509*K!$C$5) + IF(AND(ISNUMBER(SEARCH("#",B509)),INT(A509/100000)&lt;=7),G509*K!$G$5,0) + IF(AND(ISNUMBER(SEARCH("#",B509)),INT(A509/100000)&gt;=8),G509*K!$H$5,0),0)</f>
        <v>54594000</v>
      </c>
      <c r="K509" s="25">
        <f>ROUND(IF(OR(ISNUMBER(SEARCH("#",B509)),INT(A509/100000)=7,INT(A509/100000)=8),F509*K!$F$4+G509*K!$F$5,F509*K!$E$4+G509*K!$E$5),0)</f>
        <v>16308000</v>
      </c>
      <c r="L509" s="25">
        <f>ROUND(J509-K509*0.7,0)</f>
        <v>43178400</v>
      </c>
      <c r="M509" s="25">
        <f>ROUND(J509*0.3,0)</f>
        <v>16378200</v>
      </c>
    </row>
    <row r="510" spans="1:13" x14ac:dyDescent="0.2">
      <c r="A510" s="32">
        <v>201405</v>
      </c>
      <c r="B510" s="27"/>
      <c r="C510" s="36" t="s">
        <v>639</v>
      </c>
      <c r="D510" s="35"/>
      <c r="E510" s="30">
        <v>55</v>
      </c>
      <c r="F510" s="30">
        <v>55</v>
      </c>
      <c r="G510" s="31"/>
      <c r="H510" s="31">
        <v>6</v>
      </c>
      <c r="J510" s="25">
        <f>ROUND( IF(OR(ISNUMBER(SEARCH("#",B510)),INT(A510/100000)=7,INT(A510/100000)=8),F510*K!$D$4,F510*K!$C$4) + IF(ISNUMBER(SEARCH("#",B510)),0,G510*K!$C$5) + IF(AND(ISNUMBER(SEARCH("#",B510)),INT(A510/100000)&lt;=7),G510*K!$G$5,0) + IF(AND(ISNUMBER(SEARCH("#",B510)),INT(A510/100000)&gt;=8),G510*K!$H$5,0),0)</f>
        <v>55605000</v>
      </c>
      <c r="K510" s="25">
        <f>ROUND(IF(OR(ISNUMBER(SEARCH("#",B510)),INT(A510/100000)=7,INT(A510/100000)=8),F510*K!$F$4+G510*K!$F$5,F510*K!$E$4+G510*K!$E$5),0)</f>
        <v>16610000</v>
      </c>
      <c r="L510" s="25">
        <f>ROUND(J510-K510*0.7,0)</f>
        <v>43978000</v>
      </c>
      <c r="M510" s="25">
        <f>ROUND(J510*0.3,0)</f>
        <v>16681500</v>
      </c>
    </row>
    <row r="511" spans="1:13" x14ac:dyDescent="0.2">
      <c r="A511" s="26">
        <v>201410</v>
      </c>
      <c r="B511" s="27"/>
      <c r="C511" s="36" t="s">
        <v>640</v>
      </c>
      <c r="D511" s="35"/>
      <c r="E511" s="30">
        <v>45.6</v>
      </c>
      <c r="F511" s="30">
        <v>45.6</v>
      </c>
      <c r="G511" s="30"/>
      <c r="H511" s="30">
        <v>6</v>
      </c>
      <c r="J511" s="25">
        <f>ROUND( IF(OR(ISNUMBER(SEARCH("#",B511)),INT(A511/100000)=7,INT(A511/100000)=8),F511*K!$D$4,F511*K!$C$4) + IF(ISNUMBER(SEARCH("#",B511)),0,G511*K!$C$5) + IF(AND(ISNUMBER(SEARCH("#",B511)),INT(A511/100000)&lt;=7),G511*K!$G$5,0) + IF(AND(ISNUMBER(SEARCH("#",B511)),INT(A511/100000)&gt;=8),G511*K!$H$5,0),0)</f>
        <v>46101600</v>
      </c>
      <c r="K511" s="25">
        <f>ROUND(IF(OR(ISNUMBER(SEARCH("#",B511)),INT(A511/100000)=7,INT(A511/100000)=8),F511*K!$F$4+G511*K!$F$5,F511*K!$E$4+G511*K!$E$5),0)</f>
        <v>13771200</v>
      </c>
      <c r="L511" s="25">
        <f>ROUND(J511-K511*0.7,0)</f>
        <v>36461760</v>
      </c>
      <c r="M511" s="25">
        <f>ROUND(J511*0.3,0)</f>
        <v>13830480</v>
      </c>
    </row>
    <row r="512" spans="1:13" x14ac:dyDescent="0.2">
      <c r="A512" s="32">
        <v>201415</v>
      </c>
      <c r="B512" s="27"/>
      <c r="C512" s="36" t="s">
        <v>641</v>
      </c>
      <c r="D512" s="35"/>
      <c r="E512" s="30">
        <v>75</v>
      </c>
      <c r="F512" s="30">
        <v>75</v>
      </c>
      <c r="G512" s="31"/>
      <c r="H512" s="31">
        <v>10</v>
      </c>
      <c r="J512" s="25">
        <f>ROUND( IF(OR(ISNUMBER(SEARCH("#",B512)),INT(A512/100000)=7,INT(A512/100000)=8),F512*K!$D$4,F512*K!$C$4) + IF(ISNUMBER(SEARCH("#",B512)),0,G512*K!$C$5) + IF(AND(ISNUMBER(SEARCH("#",B512)),INT(A512/100000)&lt;=7),G512*K!$G$5,0) + IF(AND(ISNUMBER(SEARCH("#",B512)),INT(A512/100000)&gt;=8),G512*K!$H$5,0),0)</f>
        <v>75825000</v>
      </c>
      <c r="K512" s="25">
        <f>ROUND(IF(OR(ISNUMBER(SEARCH("#",B512)),INT(A512/100000)=7,INT(A512/100000)=8),F512*K!$F$4+G512*K!$F$5,F512*K!$E$4+G512*K!$E$5),0)</f>
        <v>22650000</v>
      </c>
      <c r="L512" s="25">
        <f>ROUND(J512-K512*0.7,0)</f>
        <v>59970000</v>
      </c>
      <c r="M512" s="25">
        <f>ROUND(J512*0.3,0)</f>
        <v>22747500</v>
      </c>
    </row>
    <row r="513" spans="1:13" x14ac:dyDescent="0.2">
      <c r="A513" s="26">
        <v>201420</v>
      </c>
      <c r="B513" s="27"/>
      <c r="C513" s="36" t="s">
        <v>642</v>
      </c>
      <c r="D513" s="35"/>
      <c r="E513" s="30">
        <v>21.6</v>
      </c>
      <c r="F513" s="30">
        <v>21.6</v>
      </c>
      <c r="G513" s="30"/>
      <c r="H513" s="30">
        <v>6</v>
      </c>
      <c r="J513" s="25">
        <f>ROUND( IF(OR(ISNUMBER(SEARCH("#",B513)),INT(A513/100000)=7,INT(A513/100000)=8),F513*K!$D$4,F513*K!$C$4) + IF(ISNUMBER(SEARCH("#",B513)),0,G513*K!$C$5) + IF(AND(ISNUMBER(SEARCH("#",B513)),INT(A513/100000)&lt;=7),G513*K!$G$5,0) + IF(AND(ISNUMBER(SEARCH("#",B513)),INT(A513/100000)&gt;=8),G513*K!$H$5,0),0)</f>
        <v>21837600</v>
      </c>
      <c r="K513" s="25">
        <f>ROUND(IF(OR(ISNUMBER(SEARCH("#",B513)),INT(A513/100000)=7,INT(A513/100000)=8),F513*K!$F$4+G513*K!$F$5,F513*K!$E$4+G513*K!$E$5),0)</f>
        <v>6523200</v>
      </c>
      <c r="L513" s="25">
        <f>ROUND(J513-K513*0.7,0)</f>
        <v>17271360</v>
      </c>
      <c r="M513" s="25">
        <f>ROUND(J513*0.3,0)</f>
        <v>6551280</v>
      </c>
    </row>
    <row r="514" spans="1:13" ht="32.25" x14ac:dyDescent="0.2">
      <c r="A514" s="26">
        <v>201425</v>
      </c>
      <c r="B514" s="27"/>
      <c r="C514" s="36" t="s">
        <v>643</v>
      </c>
      <c r="D514" s="35"/>
      <c r="E514" s="30">
        <v>29.6</v>
      </c>
      <c r="F514" s="30">
        <v>29.6</v>
      </c>
      <c r="G514" s="30"/>
      <c r="H514" s="30">
        <v>6</v>
      </c>
      <c r="J514" s="25">
        <f>ROUND( IF(OR(ISNUMBER(SEARCH("#",B514)),INT(A514/100000)=7,INT(A514/100000)=8),F514*K!$D$4,F514*K!$C$4) + IF(ISNUMBER(SEARCH("#",B514)),0,G514*K!$C$5) + IF(AND(ISNUMBER(SEARCH("#",B514)),INT(A514/100000)&lt;=7),G514*K!$G$5,0) + IF(AND(ISNUMBER(SEARCH("#",B514)),INT(A514/100000)&gt;=8),G514*K!$H$5,0),0)</f>
        <v>29925600</v>
      </c>
      <c r="K514" s="25">
        <f>ROUND(IF(OR(ISNUMBER(SEARCH("#",B514)),INT(A514/100000)=7,INT(A514/100000)=8),F514*K!$F$4+G514*K!$F$5,F514*K!$E$4+G514*K!$E$5),0)</f>
        <v>8939200</v>
      </c>
      <c r="L514" s="25">
        <f>ROUND(J514-K514*0.7,0)</f>
        <v>23668160</v>
      </c>
      <c r="M514" s="25">
        <f>ROUND(J514*0.3,0)</f>
        <v>8977680</v>
      </c>
    </row>
    <row r="515" spans="1:13" ht="32.25" x14ac:dyDescent="0.2">
      <c r="A515" s="26">
        <v>201430</v>
      </c>
      <c r="B515" s="27"/>
      <c r="C515" s="36" t="s">
        <v>644</v>
      </c>
      <c r="D515" s="35"/>
      <c r="E515" s="30">
        <v>16</v>
      </c>
      <c r="F515" s="30">
        <v>16</v>
      </c>
      <c r="G515" s="30"/>
      <c r="H515" s="30">
        <v>6</v>
      </c>
      <c r="J515" s="25">
        <f>ROUND( IF(OR(ISNUMBER(SEARCH("#",B515)),INT(A515/100000)=7,INT(A515/100000)=8),F515*K!$D$4,F515*K!$C$4) + IF(ISNUMBER(SEARCH("#",B515)),0,G515*K!$C$5) + IF(AND(ISNUMBER(SEARCH("#",B515)),INT(A515/100000)&lt;=7),G515*K!$G$5,0) + IF(AND(ISNUMBER(SEARCH("#",B515)),INT(A515/100000)&gt;=8),G515*K!$H$5,0),0)</f>
        <v>16176000</v>
      </c>
      <c r="K515" s="25">
        <f>ROUND(IF(OR(ISNUMBER(SEARCH("#",B515)),INT(A515/100000)=7,INT(A515/100000)=8),F515*K!$F$4+G515*K!$F$5,F515*K!$E$4+G515*K!$E$5),0)</f>
        <v>4832000</v>
      </c>
      <c r="L515" s="25">
        <f>ROUND(J515-K515*0.7,0)</f>
        <v>12793600</v>
      </c>
      <c r="M515" s="25">
        <f>ROUND(J515*0.3,0)</f>
        <v>4852800</v>
      </c>
    </row>
    <row r="516" spans="1:13" ht="32.25" x14ac:dyDescent="0.2">
      <c r="A516" s="26">
        <v>201435</v>
      </c>
      <c r="B516" s="27"/>
      <c r="C516" s="36" t="s">
        <v>645</v>
      </c>
      <c r="D516" s="35"/>
      <c r="E516" s="30">
        <v>20</v>
      </c>
      <c r="F516" s="30">
        <v>20</v>
      </c>
      <c r="G516" s="30"/>
      <c r="H516" s="30">
        <v>6</v>
      </c>
      <c r="J516" s="25">
        <f>ROUND( IF(OR(ISNUMBER(SEARCH("#",B516)),INT(A516/100000)=7,INT(A516/100000)=8),F516*K!$D$4,F516*K!$C$4) + IF(ISNUMBER(SEARCH("#",B516)),0,G516*K!$C$5) + IF(AND(ISNUMBER(SEARCH("#",B516)),INT(A516/100000)&lt;=7),G516*K!$G$5,0) + IF(AND(ISNUMBER(SEARCH("#",B516)),INT(A516/100000)&gt;=8),G516*K!$H$5,0),0)</f>
        <v>20220000</v>
      </c>
      <c r="K516" s="25">
        <f>ROUND(IF(OR(ISNUMBER(SEARCH("#",B516)),INT(A516/100000)=7,INT(A516/100000)=8),F516*K!$F$4+G516*K!$F$5,F516*K!$E$4+G516*K!$E$5),0)</f>
        <v>6040000</v>
      </c>
      <c r="L516" s="25">
        <f>ROUND(J516-K516*0.7,0)</f>
        <v>15992000</v>
      </c>
      <c r="M516" s="25">
        <f>ROUND(J516*0.3,0)</f>
        <v>6066000</v>
      </c>
    </row>
    <row r="517" spans="1:13" ht="57" x14ac:dyDescent="0.2">
      <c r="A517" s="26">
        <v>201440</v>
      </c>
      <c r="B517" s="27"/>
      <c r="C517" s="36" t="s">
        <v>646</v>
      </c>
      <c r="D517" s="35"/>
      <c r="E517" s="30">
        <v>7</v>
      </c>
      <c r="F517" s="30">
        <v>7</v>
      </c>
      <c r="G517" s="30"/>
      <c r="H517" s="30">
        <v>0</v>
      </c>
      <c r="J517" s="25">
        <f>ROUND( IF(OR(ISNUMBER(SEARCH("#",B517)),INT(A517/100000)=7,INT(A517/100000)=8),F517*K!$D$4,F517*K!$C$4) + IF(ISNUMBER(SEARCH("#",B517)),0,G517*K!$C$5) + IF(AND(ISNUMBER(SEARCH("#",B517)),INT(A517/100000)&lt;=7),G517*K!$G$5,0) + IF(AND(ISNUMBER(SEARCH("#",B517)),INT(A517/100000)&gt;=8),G517*K!$H$5,0),0)</f>
        <v>7077000</v>
      </c>
      <c r="K517" s="25">
        <f>ROUND(IF(OR(ISNUMBER(SEARCH("#",B517)),INT(A517/100000)=7,INT(A517/100000)=8),F517*K!$F$4+G517*K!$F$5,F517*K!$E$4+G517*K!$E$5),0)</f>
        <v>2114000</v>
      </c>
      <c r="L517" s="25">
        <f>ROUND(J517-K517*0.7,0)</f>
        <v>5597200</v>
      </c>
      <c r="M517" s="25">
        <f>ROUND(J517*0.3,0)</f>
        <v>2123100</v>
      </c>
    </row>
    <row r="518" spans="1:13" ht="45.75" x14ac:dyDescent="0.2">
      <c r="A518" s="26">
        <v>201445</v>
      </c>
      <c r="B518" s="27"/>
      <c r="C518" s="36" t="s">
        <v>647</v>
      </c>
      <c r="D518" s="35"/>
      <c r="E518" s="30">
        <v>20</v>
      </c>
      <c r="F518" s="30">
        <v>20</v>
      </c>
      <c r="G518" s="30"/>
      <c r="H518" s="30">
        <v>9</v>
      </c>
      <c r="J518" s="25">
        <f>ROUND( IF(OR(ISNUMBER(SEARCH("#",B518)),INT(A518/100000)=7,INT(A518/100000)=8),F518*K!$D$4,F518*K!$C$4) + IF(ISNUMBER(SEARCH("#",B518)),0,G518*K!$C$5) + IF(AND(ISNUMBER(SEARCH("#",B518)),INT(A518/100000)&lt;=7),G518*K!$G$5,0) + IF(AND(ISNUMBER(SEARCH("#",B518)),INT(A518/100000)&gt;=8),G518*K!$H$5,0),0)</f>
        <v>20220000</v>
      </c>
      <c r="K518" s="25">
        <f>ROUND(IF(OR(ISNUMBER(SEARCH("#",B518)),INT(A518/100000)=7,INT(A518/100000)=8),F518*K!$F$4+G518*K!$F$5,F518*K!$E$4+G518*K!$E$5),0)</f>
        <v>6040000</v>
      </c>
      <c r="L518" s="25">
        <f>ROUND(J518-K518*0.7,0)</f>
        <v>15992000</v>
      </c>
      <c r="M518" s="25">
        <f>ROUND(J518*0.3,0)</f>
        <v>6066000</v>
      </c>
    </row>
    <row r="519" spans="1:13" ht="32.25" x14ac:dyDescent="0.2">
      <c r="A519" s="32">
        <v>201450</v>
      </c>
      <c r="B519" s="27"/>
      <c r="C519" s="36" t="s">
        <v>648</v>
      </c>
      <c r="D519" s="35"/>
      <c r="E519" s="30">
        <v>36</v>
      </c>
      <c r="F519" s="30">
        <v>36</v>
      </c>
      <c r="G519" s="31"/>
      <c r="H519" s="31">
        <v>6</v>
      </c>
      <c r="J519" s="25">
        <f>ROUND( IF(OR(ISNUMBER(SEARCH("#",B519)),INT(A519/100000)=7,INT(A519/100000)=8),F519*K!$D$4,F519*K!$C$4) + IF(ISNUMBER(SEARCH("#",B519)),0,G519*K!$C$5) + IF(AND(ISNUMBER(SEARCH("#",B519)),INT(A519/100000)&lt;=7),G519*K!$G$5,0) + IF(AND(ISNUMBER(SEARCH("#",B519)),INT(A519/100000)&gt;=8),G519*K!$H$5,0),0)</f>
        <v>36396000</v>
      </c>
      <c r="K519" s="25">
        <f>ROUND(IF(OR(ISNUMBER(SEARCH("#",B519)),INT(A519/100000)=7,INT(A519/100000)=8),F519*K!$F$4+G519*K!$F$5,F519*K!$E$4+G519*K!$E$5),0)</f>
        <v>10872000</v>
      </c>
      <c r="L519" s="25">
        <f>ROUND(J519-K519*0.7,0)</f>
        <v>28785600</v>
      </c>
      <c r="M519" s="25">
        <f>ROUND(J519*0.3,0)</f>
        <v>10918800</v>
      </c>
    </row>
    <row r="520" spans="1:13" ht="32.25" x14ac:dyDescent="0.2">
      <c r="A520" s="26">
        <v>201455</v>
      </c>
      <c r="B520" s="27"/>
      <c r="C520" s="36" t="s">
        <v>649</v>
      </c>
      <c r="D520" s="35"/>
      <c r="E520" s="30">
        <v>10</v>
      </c>
      <c r="F520" s="30">
        <v>10</v>
      </c>
      <c r="G520" s="30"/>
      <c r="H520" s="30">
        <v>0</v>
      </c>
      <c r="J520" s="25">
        <f>ROUND( IF(OR(ISNUMBER(SEARCH("#",B520)),INT(A520/100000)=7,INT(A520/100000)=8),F520*K!$D$4,F520*K!$C$4) + IF(ISNUMBER(SEARCH("#",B520)),0,G520*K!$C$5) + IF(AND(ISNUMBER(SEARCH("#",B520)),INT(A520/100000)&lt;=7),G520*K!$G$5,0) + IF(AND(ISNUMBER(SEARCH("#",B520)),INT(A520/100000)&gt;=8),G520*K!$H$5,0),0)</f>
        <v>10110000</v>
      </c>
      <c r="K520" s="25">
        <f>ROUND(IF(OR(ISNUMBER(SEARCH("#",B520)),INT(A520/100000)=7,INT(A520/100000)=8),F520*K!$F$4+G520*K!$F$5,F520*K!$E$4+G520*K!$E$5),0)</f>
        <v>3020000</v>
      </c>
      <c r="L520" s="25">
        <f>ROUND(J520-K520*0.7,0)</f>
        <v>7996000</v>
      </c>
      <c r="M520" s="25">
        <f>ROUND(J520*0.3,0)</f>
        <v>3033000</v>
      </c>
    </row>
    <row r="521" spans="1:13" ht="46.5" x14ac:dyDescent="0.2">
      <c r="A521" s="32">
        <v>201460</v>
      </c>
      <c r="B521" s="27"/>
      <c r="C521" s="36" t="s">
        <v>650</v>
      </c>
      <c r="D521" s="35"/>
      <c r="E521" s="30">
        <v>45</v>
      </c>
      <c r="F521" s="30">
        <v>45</v>
      </c>
      <c r="G521" s="31"/>
      <c r="H521" s="31">
        <v>6</v>
      </c>
      <c r="J521" s="25">
        <f>ROUND( IF(OR(ISNUMBER(SEARCH("#",B521)),INT(A521/100000)=7,INT(A521/100000)=8),F521*K!$D$4,F521*K!$C$4) + IF(ISNUMBER(SEARCH("#",B521)),0,G521*K!$C$5) + IF(AND(ISNUMBER(SEARCH("#",B521)),INT(A521/100000)&lt;=7),G521*K!$G$5,0) + IF(AND(ISNUMBER(SEARCH("#",B521)),INT(A521/100000)&gt;=8),G521*K!$H$5,0),0)</f>
        <v>45495000</v>
      </c>
      <c r="K521" s="25">
        <f>ROUND(IF(OR(ISNUMBER(SEARCH("#",B521)),INT(A521/100000)=7,INT(A521/100000)=8),F521*K!$F$4+G521*K!$F$5,F521*K!$E$4+G521*K!$E$5),0)</f>
        <v>13590000</v>
      </c>
      <c r="L521" s="25">
        <f>ROUND(J521-K521*0.7,0)</f>
        <v>35982000</v>
      </c>
      <c r="M521" s="25">
        <f>ROUND(J521*0.3,0)</f>
        <v>13648500</v>
      </c>
    </row>
    <row r="522" spans="1:13" ht="32.25" x14ac:dyDescent="0.2">
      <c r="A522" s="26">
        <v>201465</v>
      </c>
      <c r="B522" s="27"/>
      <c r="C522" s="36" t="s">
        <v>651</v>
      </c>
      <c r="D522" s="35"/>
      <c r="E522" s="30">
        <v>53.2</v>
      </c>
      <c r="F522" s="30">
        <v>53.2</v>
      </c>
      <c r="G522" s="30"/>
      <c r="H522" s="30">
        <v>6</v>
      </c>
      <c r="J522" s="25">
        <f>ROUND( IF(OR(ISNUMBER(SEARCH("#",B522)),INT(A522/100000)=7,INT(A522/100000)=8),F522*K!$D$4,F522*K!$C$4) + IF(ISNUMBER(SEARCH("#",B522)),0,G522*K!$C$5) + IF(AND(ISNUMBER(SEARCH("#",B522)),INT(A522/100000)&lt;=7),G522*K!$G$5,0) + IF(AND(ISNUMBER(SEARCH("#",B522)),INT(A522/100000)&gt;=8),G522*K!$H$5,0),0)</f>
        <v>53785200</v>
      </c>
      <c r="K522" s="25">
        <f>ROUND(IF(OR(ISNUMBER(SEARCH("#",B522)),INT(A522/100000)=7,INT(A522/100000)=8),F522*K!$F$4+G522*K!$F$5,F522*K!$E$4+G522*K!$E$5),0)</f>
        <v>16066400</v>
      </c>
      <c r="L522" s="25">
        <f>ROUND(J522-K522*0.7,0)</f>
        <v>42538720</v>
      </c>
      <c r="M522" s="25">
        <f>ROUND(J522*0.3,0)</f>
        <v>16135560</v>
      </c>
    </row>
    <row r="523" spans="1:13" x14ac:dyDescent="0.2">
      <c r="A523" s="26">
        <v>201470</v>
      </c>
      <c r="B523" s="27"/>
      <c r="C523" s="36" t="s">
        <v>652</v>
      </c>
      <c r="D523" s="35"/>
      <c r="E523" s="30">
        <v>6</v>
      </c>
      <c r="F523" s="30">
        <v>6</v>
      </c>
      <c r="G523" s="30"/>
      <c r="H523" s="30">
        <v>0</v>
      </c>
      <c r="J523" s="25">
        <f>ROUND( IF(OR(ISNUMBER(SEARCH("#",B523)),INT(A523/100000)=7,INT(A523/100000)=8),F523*K!$D$4,F523*K!$C$4) + IF(ISNUMBER(SEARCH("#",B523)),0,G523*K!$C$5) + IF(AND(ISNUMBER(SEARCH("#",B523)),INT(A523/100000)&lt;=7),G523*K!$G$5,0) + IF(AND(ISNUMBER(SEARCH("#",B523)),INT(A523/100000)&gt;=8),G523*K!$H$5,0),0)</f>
        <v>6066000</v>
      </c>
      <c r="K523" s="25">
        <f>ROUND(IF(OR(ISNUMBER(SEARCH("#",B523)),INT(A523/100000)=7,INT(A523/100000)=8),F523*K!$F$4+G523*K!$F$5,F523*K!$E$4+G523*K!$E$5),0)</f>
        <v>1812000</v>
      </c>
      <c r="L523" s="25">
        <f>ROUND(J523-K523*0.7,0)</f>
        <v>4797600</v>
      </c>
      <c r="M523" s="25">
        <f>ROUND(J523*0.3,0)</f>
        <v>1819800</v>
      </c>
    </row>
    <row r="524" spans="1:13" ht="29.25" x14ac:dyDescent="0.2">
      <c r="A524" s="26">
        <v>201475</v>
      </c>
      <c r="B524" s="27"/>
      <c r="C524" s="36" t="s">
        <v>653</v>
      </c>
      <c r="D524" s="35"/>
      <c r="E524" s="30">
        <v>20</v>
      </c>
      <c r="F524" s="30">
        <v>20</v>
      </c>
      <c r="G524" s="30"/>
      <c r="H524" s="30">
        <v>6</v>
      </c>
      <c r="J524" s="25">
        <f>ROUND( IF(OR(ISNUMBER(SEARCH("#",B524)),INT(A524/100000)=7,INT(A524/100000)=8),F524*K!$D$4,F524*K!$C$4) + IF(ISNUMBER(SEARCH("#",B524)),0,G524*K!$C$5) + IF(AND(ISNUMBER(SEARCH("#",B524)),INT(A524/100000)&lt;=7),G524*K!$G$5,0) + IF(AND(ISNUMBER(SEARCH("#",B524)),INT(A524/100000)&gt;=8),G524*K!$H$5,0),0)</f>
        <v>20220000</v>
      </c>
      <c r="K524" s="25">
        <f>ROUND(IF(OR(ISNUMBER(SEARCH("#",B524)),INT(A524/100000)=7,INT(A524/100000)=8),F524*K!$F$4+G524*K!$F$5,F524*K!$E$4+G524*K!$E$5),0)</f>
        <v>6040000</v>
      </c>
      <c r="L524" s="25">
        <f>ROUND(J524-K524*0.7,0)</f>
        <v>15992000</v>
      </c>
      <c r="M524" s="25">
        <f>ROUND(J524*0.3,0)</f>
        <v>6066000</v>
      </c>
    </row>
    <row r="525" spans="1:13" x14ac:dyDescent="0.2">
      <c r="A525" s="26">
        <v>201480</v>
      </c>
      <c r="B525" s="27"/>
      <c r="C525" s="36" t="s">
        <v>654</v>
      </c>
      <c r="D525" s="35"/>
      <c r="E525" s="30">
        <v>8</v>
      </c>
      <c r="F525" s="30">
        <v>8</v>
      </c>
      <c r="G525" s="30"/>
      <c r="H525" s="30">
        <v>0</v>
      </c>
      <c r="J525" s="25">
        <f>ROUND( IF(OR(ISNUMBER(SEARCH("#",B525)),INT(A525/100000)=7,INT(A525/100000)=8),F525*K!$D$4,F525*K!$C$4) + IF(ISNUMBER(SEARCH("#",B525)),0,G525*K!$C$5) + IF(AND(ISNUMBER(SEARCH("#",B525)),INT(A525/100000)&lt;=7),G525*K!$G$5,0) + IF(AND(ISNUMBER(SEARCH("#",B525)),INT(A525/100000)&gt;=8),G525*K!$H$5,0),0)</f>
        <v>8088000</v>
      </c>
      <c r="K525" s="25">
        <f>ROUND(IF(OR(ISNUMBER(SEARCH("#",B525)),INT(A525/100000)=7,INT(A525/100000)=8),F525*K!$F$4+G525*K!$F$5,F525*K!$E$4+G525*K!$E$5),0)</f>
        <v>2416000</v>
      </c>
      <c r="L525" s="25">
        <f>ROUND(J525-K525*0.7,0)</f>
        <v>6396800</v>
      </c>
      <c r="M525" s="25">
        <f>ROUND(J525*0.3,0)</f>
        <v>2426400</v>
      </c>
    </row>
    <row r="526" spans="1:13" ht="33" x14ac:dyDescent="0.2">
      <c r="A526" s="26">
        <v>201485</v>
      </c>
      <c r="B526" s="27"/>
      <c r="C526" s="36" t="s">
        <v>655</v>
      </c>
      <c r="D526" s="35" t="s">
        <v>656</v>
      </c>
      <c r="E526" s="30">
        <v>22.4</v>
      </c>
      <c r="F526" s="30">
        <v>22.4</v>
      </c>
      <c r="G526" s="30"/>
      <c r="H526" s="30">
        <v>6</v>
      </c>
      <c r="J526" s="25">
        <f>ROUND( IF(OR(ISNUMBER(SEARCH("#",B526)),INT(A526/100000)=7,INT(A526/100000)=8),F526*K!$D$4,F526*K!$C$4) + IF(ISNUMBER(SEARCH("#",B526)),0,G526*K!$C$5) + IF(AND(ISNUMBER(SEARCH("#",B526)),INT(A526/100000)&lt;=7),G526*K!$G$5,0) + IF(AND(ISNUMBER(SEARCH("#",B526)),INT(A526/100000)&gt;=8),G526*K!$H$5,0),0)</f>
        <v>22646400</v>
      </c>
      <c r="K526" s="25">
        <f>ROUND(IF(OR(ISNUMBER(SEARCH("#",B526)),INT(A526/100000)=7,INT(A526/100000)=8),F526*K!$F$4+G526*K!$F$5,F526*K!$E$4+G526*K!$E$5),0)</f>
        <v>6764800</v>
      </c>
      <c r="L526" s="25">
        <f>ROUND(J526-K526*0.7,0)</f>
        <v>17911040</v>
      </c>
      <c r="M526" s="25">
        <f>ROUND(J526*0.3,0)</f>
        <v>6793920</v>
      </c>
    </row>
    <row r="527" spans="1:13" ht="29.25" x14ac:dyDescent="0.2">
      <c r="A527" s="26">
        <v>201490</v>
      </c>
      <c r="B527" s="27"/>
      <c r="C527" s="36" t="s">
        <v>657</v>
      </c>
      <c r="D527" s="35"/>
      <c r="E527" s="30">
        <v>8.8000000000000007</v>
      </c>
      <c r="F527" s="30">
        <v>8.8000000000000007</v>
      </c>
      <c r="G527" s="30"/>
      <c r="H527" s="30">
        <v>0</v>
      </c>
      <c r="J527" s="25">
        <f>ROUND( IF(OR(ISNUMBER(SEARCH("#",B527)),INT(A527/100000)=7,INT(A527/100000)=8),F527*K!$D$4,F527*K!$C$4) + IF(ISNUMBER(SEARCH("#",B527)),0,G527*K!$C$5) + IF(AND(ISNUMBER(SEARCH("#",B527)),INT(A527/100000)&lt;=7),G527*K!$G$5,0) + IF(AND(ISNUMBER(SEARCH("#",B527)),INT(A527/100000)&gt;=8),G527*K!$H$5,0),0)</f>
        <v>8896800</v>
      </c>
      <c r="K527" s="25">
        <f>ROUND(IF(OR(ISNUMBER(SEARCH("#",B527)),INT(A527/100000)=7,INT(A527/100000)=8),F527*K!$F$4+G527*K!$F$5,F527*K!$E$4+G527*K!$E$5),0)</f>
        <v>2657600</v>
      </c>
      <c r="L527" s="25">
        <f>ROUND(J527-K527*0.7,0)</f>
        <v>7036480</v>
      </c>
      <c r="M527" s="25">
        <f>ROUND(J527*0.3,0)</f>
        <v>2669040</v>
      </c>
    </row>
    <row r="528" spans="1:13" ht="42.75" x14ac:dyDescent="0.2">
      <c r="A528" s="32">
        <v>201495</v>
      </c>
      <c r="B528" s="27"/>
      <c r="C528" s="36" t="s">
        <v>658</v>
      </c>
      <c r="D528" s="35"/>
      <c r="E528" s="30">
        <v>32</v>
      </c>
      <c r="F528" s="30">
        <v>32</v>
      </c>
      <c r="G528" s="31"/>
      <c r="H528" s="31">
        <v>6</v>
      </c>
      <c r="J528" s="25">
        <f>ROUND( IF(OR(ISNUMBER(SEARCH("#",B528)),INT(A528/100000)=7,INT(A528/100000)=8),F528*K!$D$4,F528*K!$C$4) + IF(ISNUMBER(SEARCH("#",B528)),0,G528*K!$C$5) + IF(AND(ISNUMBER(SEARCH("#",B528)),INT(A528/100000)&lt;=7),G528*K!$G$5,0) + IF(AND(ISNUMBER(SEARCH("#",B528)),INT(A528/100000)&gt;=8),G528*K!$H$5,0),0)</f>
        <v>32352000</v>
      </c>
      <c r="K528" s="25">
        <f>ROUND(IF(OR(ISNUMBER(SEARCH("#",B528)),INT(A528/100000)=7,INT(A528/100000)=8),F528*K!$F$4+G528*K!$F$5,F528*K!$E$4+G528*K!$E$5),0)</f>
        <v>9664000</v>
      </c>
      <c r="L528" s="25">
        <f>ROUND(J528-K528*0.7,0)</f>
        <v>25587200</v>
      </c>
      <c r="M528" s="25">
        <f>ROUND(J528*0.3,0)</f>
        <v>9705600</v>
      </c>
    </row>
    <row r="529" spans="1:13" ht="29.25" x14ac:dyDescent="0.2">
      <c r="A529" s="26">
        <v>201500</v>
      </c>
      <c r="B529" s="27"/>
      <c r="C529" s="36" t="s">
        <v>659</v>
      </c>
      <c r="D529" s="35"/>
      <c r="E529" s="30">
        <v>6.8</v>
      </c>
      <c r="F529" s="30">
        <v>6.8</v>
      </c>
      <c r="G529" s="30"/>
      <c r="H529" s="30">
        <v>6</v>
      </c>
      <c r="J529" s="25">
        <f>ROUND( IF(OR(ISNUMBER(SEARCH("#",B529)),INT(A529/100000)=7,INT(A529/100000)=8),F529*K!$D$4,F529*K!$C$4) + IF(ISNUMBER(SEARCH("#",B529)),0,G529*K!$C$5) + IF(AND(ISNUMBER(SEARCH("#",B529)),INT(A529/100000)&lt;=7),G529*K!$G$5,0) + IF(AND(ISNUMBER(SEARCH("#",B529)),INT(A529/100000)&gt;=8),G529*K!$H$5,0),0)</f>
        <v>6874800</v>
      </c>
      <c r="K529" s="25">
        <f>ROUND(IF(OR(ISNUMBER(SEARCH("#",B529)),INT(A529/100000)=7,INT(A529/100000)=8),F529*K!$F$4+G529*K!$F$5,F529*K!$E$4+G529*K!$E$5),0)</f>
        <v>2053600</v>
      </c>
      <c r="L529" s="25">
        <f>ROUND(J529-K529*0.7,0)</f>
        <v>5437280</v>
      </c>
      <c r="M529" s="25">
        <f>ROUND(J529*0.3,0)</f>
        <v>2062440</v>
      </c>
    </row>
    <row r="530" spans="1:13" ht="18.75" x14ac:dyDescent="0.2">
      <c r="A530" s="26">
        <v>201505</v>
      </c>
      <c r="B530" s="27"/>
      <c r="C530" s="36" t="s">
        <v>660</v>
      </c>
      <c r="D530" s="35"/>
      <c r="E530" s="30">
        <v>44</v>
      </c>
      <c r="F530" s="30">
        <v>44</v>
      </c>
      <c r="G530" s="30"/>
      <c r="H530" s="30">
        <v>6</v>
      </c>
      <c r="J530" s="25">
        <f>ROUND( IF(OR(ISNUMBER(SEARCH("#",B530)),INT(A530/100000)=7,INT(A530/100000)=8),F530*K!$D$4,F530*K!$C$4) + IF(ISNUMBER(SEARCH("#",B530)),0,G530*K!$C$5) + IF(AND(ISNUMBER(SEARCH("#",B530)),INT(A530/100000)&lt;=7),G530*K!$G$5,0) + IF(AND(ISNUMBER(SEARCH("#",B530)),INT(A530/100000)&gt;=8),G530*K!$H$5,0),0)</f>
        <v>44484000</v>
      </c>
      <c r="K530" s="25">
        <f>ROUND(IF(OR(ISNUMBER(SEARCH("#",B530)),INT(A530/100000)=7,INT(A530/100000)=8),F530*K!$F$4+G530*K!$F$5,F530*K!$E$4+G530*K!$E$5),0)</f>
        <v>13288000</v>
      </c>
      <c r="L530" s="25">
        <f>ROUND(J530-K530*0.7,0)</f>
        <v>35182400</v>
      </c>
      <c r="M530" s="25">
        <f>ROUND(J530*0.3,0)</f>
        <v>13345200</v>
      </c>
    </row>
    <row r="531" spans="1:13" ht="18.75" x14ac:dyDescent="0.2">
      <c r="A531" s="26">
        <v>201510</v>
      </c>
      <c r="B531" s="27"/>
      <c r="C531" s="36" t="s">
        <v>661</v>
      </c>
      <c r="D531" s="35"/>
      <c r="E531" s="30">
        <v>50.4</v>
      </c>
      <c r="F531" s="30">
        <v>50.4</v>
      </c>
      <c r="G531" s="30"/>
      <c r="H531" s="30">
        <v>15</v>
      </c>
      <c r="J531" s="25">
        <f>ROUND( IF(OR(ISNUMBER(SEARCH("#",B531)),INT(A531/100000)=7,INT(A531/100000)=8),F531*K!$D$4,F531*K!$C$4) + IF(ISNUMBER(SEARCH("#",B531)),0,G531*K!$C$5) + IF(AND(ISNUMBER(SEARCH("#",B531)),INT(A531/100000)&lt;=7),G531*K!$G$5,0) + IF(AND(ISNUMBER(SEARCH("#",B531)),INT(A531/100000)&gt;=8),G531*K!$H$5,0),0)</f>
        <v>50954400</v>
      </c>
      <c r="K531" s="25">
        <f>ROUND(IF(OR(ISNUMBER(SEARCH("#",B531)),INT(A531/100000)=7,INT(A531/100000)=8),F531*K!$F$4+G531*K!$F$5,F531*K!$E$4+G531*K!$E$5),0)</f>
        <v>15220800</v>
      </c>
      <c r="L531" s="25">
        <f>ROUND(J531-K531*0.7,0)</f>
        <v>40299840</v>
      </c>
      <c r="M531" s="25">
        <f>ROUND(J531*0.3,0)</f>
        <v>15286320</v>
      </c>
    </row>
    <row r="532" spans="1:13" x14ac:dyDescent="0.2">
      <c r="A532" s="26">
        <v>201515</v>
      </c>
      <c r="B532" s="27"/>
      <c r="C532" s="36" t="s">
        <v>662</v>
      </c>
      <c r="D532" s="35"/>
      <c r="E532" s="30">
        <v>36.799999999999997</v>
      </c>
      <c r="F532" s="30">
        <v>36.799999999999997</v>
      </c>
      <c r="G532" s="30"/>
      <c r="H532" s="30">
        <v>9</v>
      </c>
      <c r="J532" s="25">
        <f>ROUND( IF(OR(ISNUMBER(SEARCH("#",B532)),INT(A532/100000)=7,INT(A532/100000)=8),F532*K!$D$4,F532*K!$C$4) + IF(ISNUMBER(SEARCH("#",B532)),0,G532*K!$C$5) + IF(AND(ISNUMBER(SEARCH("#",B532)),INT(A532/100000)&lt;=7),G532*K!$G$5,0) + IF(AND(ISNUMBER(SEARCH("#",B532)),INT(A532/100000)&gt;=8),G532*K!$H$5,0),0)</f>
        <v>37204800</v>
      </c>
      <c r="K532" s="25">
        <f>ROUND(IF(OR(ISNUMBER(SEARCH("#",B532)),INT(A532/100000)=7,INT(A532/100000)=8),F532*K!$F$4+G532*K!$F$5,F532*K!$E$4+G532*K!$E$5),0)</f>
        <v>11113600</v>
      </c>
      <c r="L532" s="25">
        <f>ROUND(J532-K532*0.7,0)</f>
        <v>29425280</v>
      </c>
      <c r="M532" s="25">
        <f>ROUND(J532*0.3,0)</f>
        <v>11161440</v>
      </c>
    </row>
    <row r="533" spans="1:13" x14ac:dyDescent="0.2">
      <c r="A533" s="26">
        <v>201520</v>
      </c>
      <c r="B533" s="27"/>
      <c r="C533" s="36" t="s">
        <v>663</v>
      </c>
      <c r="D533" s="35"/>
      <c r="E533" s="30">
        <v>11.2</v>
      </c>
      <c r="F533" s="30">
        <v>11.2</v>
      </c>
      <c r="G533" s="30"/>
      <c r="H533" s="30">
        <v>5</v>
      </c>
      <c r="J533" s="25">
        <f>ROUND( IF(OR(ISNUMBER(SEARCH("#",B533)),INT(A533/100000)=7,INT(A533/100000)=8),F533*K!$D$4,F533*K!$C$4) + IF(ISNUMBER(SEARCH("#",B533)),0,G533*K!$C$5) + IF(AND(ISNUMBER(SEARCH("#",B533)),INT(A533/100000)&lt;=7),G533*K!$G$5,0) + IF(AND(ISNUMBER(SEARCH("#",B533)),INT(A533/100000)&gt;=8),G533*K!$H$5,0),0)</f>
        <v>11323200</v>
      </c>
      <c r="K533" s="25">
        <f>ROUND(IF(OR(ISNUMBER(SEARCH("#",B533)),INT(A533/100000)=7,INT(A533/100000)=8),F533*K!$F$4+G533*K!$F$5,F533*K!$E$4+G533*K!$E$5),0)</f>
        <v>3382400</v>
      </c>
      <c r="L533" s="25">
        <f>ROUND(J533-K533*0.7,0)</f>
        <v>8955520</v>
      </c>
      <c r="M533" s="25">
        <f>ROUND(J533*0.3,0)</f>
        <v>3396960</v>
      </c>
    </row>
    <row r="534" spans="1:13" ht="33" x14ac:dyDescent="0.2">
      <c r="A534" s="26">
        <v>201525</v>
      </c>
      <c r="B534" s="27"/>
      <c r="C534" s="36" t="s">
        <v>664</v>
      </c>
      <c r="D534" s="35"/>
      <c r="E534" s="30">
        <v>13.6</v>
      </c>
      <c r="F534" s="30">
        <v>13.6</v>
      </c>
      <c r="G534" s="30"/>
      <c r="H534" s="30">
        <v>5</v>
      </c>
      <c r="J534" s="25">
        <f>ROUND( IF(OR(ISNUMBER(SEARCH("#",B534)),INT(A534/100000)=7,INT(A534/100000)=8),F534*K!$D$4,F534*K!$C$4) + IF(ISNUMBER(SEARCH("#",B534)),0,G534*K!$C$5) + IF(AND(ISNUMBER(SEARCH("#",B534)),INT(A534/100000)&lt;=7),G534*K!$G$5,0) + IF(AND(ISNUMBER(SEARCH("#",B534)),INT(A534/100000)&gt;=8),G534*K!$H$5,0),0)</f>
        <v>13749600</v>
      </c>
      <c r="K534" s="25">
        <f>ROUND(IF(OR(ISNUMBER(SEARCH("#",B534)),INT(A534/100000)=7,INT(A534/100000)=8),F534*K!$F$4+G534*K!$F$5,F534*K!$E$4+G534*K!$E$5),0)</f>
        <v>4107200</v>
      </c>
      <c r="L534" s="25">
        <f>ROUND(J534-K534*0.7,0)</f>
        <v>10874560</v>
      </c>
      <c r="M534" s="25">
        <f>ROUND(J534*0.3,0)</f>
        <v>4124880</v>
      </c>
    </row>
    <row r="535" spans="1:13" x14ac:dyDescent="0.2">
      <c r="A535" s="26">
        <v>201530</v>
      </c>
      <c r="B535" s="27"/>
      <c r="C535" s="36" t="s">
        <v>665</v>
      </c>
      <c r="D535" s="35"/>
      <c r="E535" s="30">
        <v>19.2</v>
      </c>
      <c r="F535" s="30">
        <v>19.2</v>
      </c>
      <c r="G535" s="30"/>
      <c r="H535" s="30">
        <v>5</v>
      </c>
      <c r="J535" s="25">
        <f>ROUND( IF(OR(ISNUMBER(SEARCH("#",B535)),INT(A535/100000)=7,INT(A535/100000)=8),F535*K!$D$4,F535*K!$C$4) + IF(ISNUMBER(SEARCH("#",B535)),0,G535*K!$C$5) + IF(AND(ISNUMBER(SEARCH("#",B535)),INT(A535/100000)&lt;=7),G535*K!$G$5,0) + IF(AND(ISNUMBER(SEARCH("#",B535)),INT(A535/100000)&gt;=8),G535*K!$H$5,0),0)</f>
        <v>19411200</v>
      </c>
      <c r="K535" s="25">
        <f>ROUND(IF(OR(ISNUMBER(SEARCH("#",B535)),INT(A535/100000)=7,INT(A535/100000)=8),F535*K!$F$4+G535*K!$F$5,F535*K!$E$4+G535*K!$E$5),0)</f>
        <v>5798400</v>
      </c>
      <c r="L535" s="25">
        <f>ROUND(J535-K535*0.7,0)</f>
        <v>15352320</v>
      </c>
      <c r="M535" s="25">
        <f>ROUND(J535*0.3,0)</f>
        <v>5823360</v>
      </c>
    </row>
    <row r="536" spans="1:13" ht="33" x14ac:dyDescent="0.2">
      <c r="A536" s="26">
        <v>201535</v>
      </c>
      <c r="B536" s="27"/>
      <c r="C536" s="36" t="s">
        <v>666</v>
      </c>
      <c r="D536" s="35"/>
      <c r="E536" s="30">
        <v>29.9</v>
      </c>
      <c r="F536" s="30">
        <v>29.9</v>
      </c>
      <c r="G536" s="30"/>
      <c r="H536" s="30">
        <v>5</v>
      </c>
      <c r="J536" s="25">
        <f>ROUND( IF(OR(ISNUMBER(SEARCH("#",B536)),INT(A536/100000)=7,INT(A536/100000)=8),F536*K!$D$4,F536*K!$C$4) + IF(ISNUMBER(SEARCH("#",B536)),0,G536*K!$C$5) + IF(AND(ISNUMBER(SEARCH("#",B536)),INT(A536/100000)&lt;=7),G536*K!$G$5,0) + IF(AND(ISNUMBER(SEARCH("#",B536)),INT(A536/100000)&gt;=8),G536*K!$H$5,0),0)</f>
        <v>30228900</v>
      </c>
      <c r="K536" s="25">
        <f>ROUND(IF(OR(ISNUMBER(SEARCH("#",B536)),INT(A536/100000)=7,INT(A536/100000)=8),F536*K!$F$4+G536*K!$F$5,F536*K!$E$4+G536*K!$E$5),0)</f>
        <v>9029800</v>
      </c>
      <c r="L536" s="25">
        <f>ROUND(J536-K536*0.7,0)</f>
        <v>23908040</v>
      </c>
      <c r="M536" s="25">
        <f>ROUND(J536*0.3,0)</f>
        <v>9068670</v>
      </c>
    </row>
    <row r="537" spans="1:13" ht="18.75" x14ac:dyDescent="0.2">
      <c r="A537" s="26">
        <v>201540</v>
      </c>
      <c r="B537" s="27"/>
      <c r="C537" s="36" t="s">
        <v>667</v>
      </c>
      <c r="D537" s="35"/>
      <c r="E537" s="30">
        <v>27.2</v>
      </c>
      <c r="F537" s="30">
        <v>27.2</v>
      </c>
      <c r="G537" s="30"/>
      <c r="H537" s="30">
        <v>5</v>
      </c>
      <c r="J537" s="25">
        <f>ROUND( IF(OR(ISNUMBER(SEARCH("#",B537)),INT(A537/100000)=7,INT(A537/100000)=8),F537*K!$D$4,F537*K!$C$4) + IF(ISNUMBER(SEARCH("#",B537)),0,G537*K!$C$5) + IF(AND(ISNUMBER(SEARCH("#",B537)),INT(A537/100000)&lt;=7),G537*K!$G$5,0) + IF(AND(ISNUMBER(SEARCH("#",B537)),INT(A537/100000)&gt;=8),G537*K!$H$5,0),0)</f>
        <v>27499200</v>
      </c>
      <c r="K537" s="25">
        <f>ROUND(IF(OR(ISNUMBER(SEARCH("#",B537)),INT(A537/100000)=7,INT(A537/100000)=8),F537*K!$F$4+G537*K!$F$5,F537*K!$E$4+G537*K!$E$5),0)</f>
        <v>8214400</v>
      </c>
      <c r="L537" s="25">
        <f>ROUND(J537-K537*0.7,0)</f>
        <v>21749120</v>
      </c>
      <c r="M537" s="25">
        <f>ROUND(J537*0.3,0)</f>
        <v>8249760</v>
      </c>
    </row>
    <row r="538" spans="1:13" x14ac:dyDescent="0.2">
      <c r="A538" s="26">
        <v>201545</v>
      </c>
      <c r="B538" s="27"/>
      <c r="C538" s="36" t="s">
        <v>668</v>
      </c>
      <c r="D538" s="35"/>
      <c r="E538" s="30">
        <v>11.2</v>
      </c>
      <c r="F538" s="30">
        <v>11.2</v>
      </c>
      <c r="G538" s="30"/>
      <c r="H538" s="30">
        <v>5</v>
      </c>
      <c r="J538" s="25">
        <f>ROUND( IF(OR(ISNUMBER(SEARCH("#",B538)),INT(A538/100000)=7,INT(A538/100000)=8),F538*K!$D$4,F538*K!$C$4) + IF(ISNUMBER(SEARCH("#",B538)),0,G538*K!$C$5) + IF(AND(ISNUMBER(SEARCH("#",B538)),INT(A538/100000)&lt;=7),G538*K!$G$5,0) + IF(AND(ISNUMBER(SEARCH("#",B538)),INT(A538/100000)&gt;=8),G538*K!$H$5,0),0)</f>
        <v>11323200</v>
      </c>
      <c r="K538" s="25">
        <f>ROUND(IF(OR(ISNUMBER(SEARCH("#",B538)),INT(A538/100000)=7,INT(A538/100000)=8),F538*K!$F$4+G538*K!$F$5,F538*K!$E$4+G538*K!$E$5),0)</f>
        <v>3382400</v>
      </c>
      <c r="L538" s="25">
        <f>ROUND(J538-K538*0.7,0)</f>
        <v>8955520</v>
      </c>
      <c r="M538" s="25">
        <f>ROUND(J538*0.3,0)</f>
        <v>3396960</v>
      </c>
    </row>
    <row r="539" spans="1:13" ht="32.25" x14ac:dyDescent="0.2">
      <c r="A539" s="26">
        <v>201550</v>
      </c>
      <c r="B539" s="27"/>
      <c r="C539" s="36" t="s">
        <v>669</v>
      </c>
      <c r="D539" s="35"/>
      <c r="E539" s="30">
        <v>25.6</v>
      </c>
      <c r="F539" s="30">
        <v>25.6</v>
      </c>
      <c r="G539" s="30"/>
      <c r="H539" s="30">
        <v>6</v>
      </c>
      <c r="J539" s="25">
        <f>ROUND( IF(OR(ISNUMBER(SEARCH("#",B539)),INT(A539/100000)=7,INT(A539/100000)=8),F539*K!$D$4,F539*K!$C$4) + IF(ISNUMBER(SEARCH("#",B539)),0,G539*K!$C$5) + IF(AND(ISNUMBER(SEARCH("#",B539)),INT(A539/100000)&lt;=7),G539*K!$G$5,0) + IF(AND(ISNUMBER(SEARCH("#",B539)),INT(A539/100000)&gt;=8),G539*K!$H$5,0),0)</f>
        <v>25881600</v>
      </c>
      <c r="K539" s="25">
        <f>ROUND(IF(OR(ISNUMBER(SEARCH("#",B539)),INT(A539/100000)=7,INT(A539/100000)=8),F539*K!$F$4+G539*K!$F$5,F539*K!$E$4+G539*K!$E$5),0)</f>
        <v>7731200</v>
      </c>
      <c r="L539" s="25">
        <f>ROUND(J539-K539*0.7,0)</f>
        <v>20469760</v>
      </c>
      <c r="M539" s="25">
        <f>ROUND(J539*0.3,0)</f>
        <v>7764480</v>
      </c>
    </row>
    <row r="540" spans="1:13" ht="32.25" x14ac:dyDescent="0.2">
      <c r="A540" s="26">
        <v>201555</v>
      </c>
      <c r="B540" s="27"/>
      <c r="C540" s="36" t="s">
        <v>670</v>
      </c>
      <c r="D540" s="35"/>
      <c r="E540" s="30">
        <v>20</v>
      </c>
      <c r="F540" s="30">
        <v>20</v>
      </c>
      <c r="G540" s="30"/>
      <c r="H540" s="30">
        <v>6</v>
      </c>
      <c r="J540" s="25">
        <f>ROUND( IF(OR(ISNUMBER(SEARCH("#",B540)),INT(A540/100000)=7,INT(A540/100000)=8),F540*K!$D$4,F540*K!$C$4) + IF(ISNUMBER(SEARCH("#",B540)),0,G540*K!$C$5) + IF(AND(ISNUMBER(SEARCH("#",B540)),INT(A540/100000)&lt;=7),G540*K!$G$5,0) + IF(AND(ISNUMBER(SEARCH("#",B540)),INT(A540/100000)&gt;=8),G540*K!$H$5,0),0)</f>
        <v>20220000</v>
      </c>
      <c r="K540" s="25">
        <f>ROUND(IF(OR(ISNUMBER(SEARCH("#",B540)),INT(A540/100000)=7,INT(A540/100000)=8),F540*K!$F$4+G540*K!$F$5,F540*K!$E$4+G540*K!$E$5),0)</f>
        <v>6040000</v>
      </c>
      <c r="L540" s="25">
        <f>ROUND(J540-K540*0.7,0)</f>
        <v>15992000</v>
      </c>
      <c r="M540" s="25">
        <f>ROUND(J540*0.3,0)</f>
        <v>6066000</v>
      </c>
    </row>
    <row r="541" spans="1:13" ht="33" x14ac:dyDescent="0.2">
      <c r="A541" s="26">
        <v>201560</v>
      </c>
      <c r="B541" s="27"/>
      <c r="C541" s="36" t="s">
        <v>671</v>
      </c>
      <c r="D541" s="35" t="s">
        <v>672</v>
      </c>
      <c r="E541" s="30">
        <v>19.2</v>
      </c>
      <c r="F541" s="30">
        <v>19.2</v>
      </c>
      <c r="G541" s="30"/>
      <c r="H541" s="30">
        <v>5</v>
      </c>
      <c r="J541" s="25">
        <f>ROUND( IF(OR(ISNUMBER(SEARCH("#",B541)),INT(A541/100000)=7,INT(A541/100000)=8),F541*K!$D$4,F541*K!$C$4) + IF(ISNUMBER(SEARCH("#",B541)),0,G541*K!$C$5) + IF(AND(ISNUMBER(SEARCH("#",B541)),INT(A541/100000)&lt;=7),G541*K!$G$5,0) + IF(AND(ISNUMBER(SEARCH("#",B541)),INT(A541/100000)&gt;=8),G541*K!$H$5,0),0)</f>
        <v>19411200</v>
      </c>
      <c r="K541" s="25">
        <f>ROUND(IF(OR(ISNUMBER(SEARCH("#",B541)),INT(A541/100000)=7,INT(A541/100000)=8),F541*K!$F$4+G541*K!$F$5,F541*K!$E$4+G541*K!$E$5),0)</f>
        <v>5798400</v>
      </c>
      <c r="L541" s="25">
        <f>ROUND(J541-K541*0.7,0)</f>
        <v>15352320</v>
      </c>
      <c r="M541" s="25">
        <f>ROUND(J541*0.3,0)</f>
        <v>5823360</v>
      </c>
    </row>
    <row r="542" spans="1:13" ht="32.25" x14ac:dyDescent="0.2">
      <c r="A542" s="26">
        <v>201565</v>
      </c>
      <c r="B542" s="27"/>
      <c r="C542" s="36" t="s">
        <v>673</v>
      </c>
      <c r="D542" s="35"/>
      <c r="E542" s="30">
        <v>27.2</v>
      </c>
      <c r="F542" s="30">
        <v>27.2</v>
      </c>
      <c r="G542" s="30"/>
      <c r="H542" s="30">
        <v>5</v>
      </c>
      <c r="J542" s="25">
        <f>ROUND( IF(OR(ISNUMBER(SEARCH("#",B542)),INT(A542/100000)=7,INT(A542/100000)=8),F542*K!$D$4,F542*K!$C$4) + IF(ISNUMBER(SEARCH("#",B542)),0,G542*K!$C$5) + IF(AND(ISNUMBER(SEARCH("#",B542)),INT(A542/100000)&lt;=7),G542*K!$G$5,0) + IF(AND(ISNUMBER(SEARCH("#",B542)),INT(A542/100000)&gt;=8),G542*K!$H$5,0),0)</f>
        <v>27499200</v>
      </c>
      <c r="K542" s="25">
        <f>ROUND(IF(OR(ISNUMBER(SEARCH("#",B542)),INT(A542/100000)=7,INT(A542/100000)=8),F542*K!$F$4+G542*K!$F$5,F542*K!$E$4+G542*K!$E$5),0)</f>
        <v>8214400</v>
      </c>
      <c r="L542" s="25">
        <f>ROUND(J542-K542*0.7,0)</f>
        <v>21749120</v>
      </c>
      <c r="M542" s="25">
        <f>ROUND(J542*0.3,0)</f>
        <v>8249760</v>
      </c>
    </row>
    <row r="543" spans="1:13" x14ac:dyDescent="0.2">
      <c r="A543" s="26">
        <v>201570</v>
      </c>
      <c r="B543" s="27"/>
      <c r="C543" s="36" t="s">
        <v>674</v>
      </c>
      <c r="D543" s="35"/>
      <c r="E543" s="30">
        <v>20</v>
      </c>
      <c r="F543" s="30">
        <v>20</v>
      </c>
      <c r="G543" s="30"/>
      <c r="H543" s="30">
        <v>5</v>
      </c>
      <c r="J543" s="25">
        <f>ROUND( IF(OR(ISNUMBER(SEARCH("#",B543)),INT(A543/100000)=7,INT(A543/100000)=8),F543*K!$D$4,F543*K!$C$4) + IF(ISNUMBER(SEARCH("#",B543)),0,G543*K!$C$5) + IF(AND(ISNUMBER(SEARCH("#",B543)),INT(A543/100000)&lt;=7),G543*K!$G$5,0) + IF(AND(ISNUMBER(SEARCH("#",B543)),INT(A543/100000)&gt;=8),G543*K!$H$5,0),0)</f>
        <v>20220000</v>
      </c>
      <c r="K543" s="25">
        <f>ROUND(IF(OR(ISNUMBER(SEARCH("#",B543)),INT(A543/100000)=7,INT(A543/100000)=8),F543*K!$F$4+G543*K!$F$5,F543*K!$E$4+G543*K!$E$5),0)</f>
        <v>6040000</v>
      </c>
      <c r="L543" s="25">
        <f>ROUND(J543-K543*0.7,0)</f>
        <v>15992000</v>
      </c>
      <c r="M543" s="25">
        <f>ROUND(J543*0.3,0)</f>
        <v>6066000</v>
      </c>
    </row>
    <row r="544" spans="1:13" ht="33" x14ac:dyDescent="0.2">
      <c r="A544" s="26">
        <v>201575</v>
      </c>
      <c r="B544" s="27"/>
      <c r="C544" s="36" t="s">
        <v>675</v>
      </c>
      <c r="D544" s="35" t="s">
        <v>676</v>
      </c>
      <c r="E544" s="30">
        <v>43.7</v>
      </c>
      <c r="F544" s="30">
        <v>43.7</v>
      </c>
      <c r="G544" s="30"/>
      <c r="H544" s="30">
        <v>6</v>
      </c>
      <c r="J544" s="25">
        <f>ROUND( IF(OR(ISNUMBER(SEARCH("#",B544)),INT(A544/100000)=7,INT(A544/100000)=8),F544*K!$D$4,F544*K!$C$4) + IF(ISNUMBER(SEARCH("#",B544)),0,G544*K!$C$5) + IF(AND(ISNUMBER(SEARCH("#",B544)),INT(A544/100000)&lt;=7),G544*K!$G$5,0) + IF(AND(ISNUMBER(SEARCH("#",B544)),INT(A544/100000)&gt;=8),G544*K!$H$5,0),0)</f>
        <v>44180700</v>
      </c>
      <c r="K544" s="25">
        <f>ROUND(IF(OR(ISNUMBER(SEARCH("#",B544)),INT(A544/100000)=7,INT(A544/100000)=8),F544*K!$F$4+G544*K!$F$5,F544*K!$E$4+G544*K!$E$5),0)</f>
        <v>13197400</v>
      </c>
      <c r="L544" s="25">
        <f>ROUND(J544-K544*0.7,0)</f>
        <v>34942520</v>
      </c>
      <c r="M544" s="25">
        <f>ROUND(J544*0.3,0)</f>
        <v>13254210</v>
      </c>
    </row>
    <row r="545" spans="1:13" ht="32.25" x14ac:dyDescent="0.2">
      <c r="A545" s="26">
        <v>201580</v>
      </c>
      <c r="B545" s="27"/>
      <c r="C545" s="36" t="s">
        <v>677</v>
      </c>
      <c r="D545" s="35"/>
      <c r="E545" s="30">
        <v>40.799999999999997</v>
      </c>
      <c r="F545" s="30">
        <v>40.799999999999997</v>
      </c>
      <c r="G545" s="30"/>
      <c r="H545" s="30">
        <v>6</v>
      </c>
      <c r="J545" s="25">
        <f>ROUND( IF(OR(ISNUMBER(SEARCH("#",B545)),INT(A545/100000)=7,INT(A545/100000)=8),F545*K!$D$4,F545*K!$C$4) + IF(ISNUMBER(SEARCH("#",B545)),0,G545*K!$C$5) + IF(AND(ISNUMBER(SEARCH("#",B545)),INT(A545/100000)&lt;=7),G545*K!$G$5,0) + IF(AND(ISNUMBER(SEARCH("#",B545)),INT(A545/100000)&gt;=8),G545*K!$H$5,0),0)</f>
        <v>41248800</v>
      </c>
      <c r="K545" s="25">
        <f>ROUND(IF(OR(ISNUMBER(SEARCH("#",B545)),INT(A545/100000)=7,INT(A545/100000)=8),F545*K!$F$4+G545*K!$F$5,F545*K!$E$4+G545*K!$E$5),0)</f>
        <v>12321600</v>
      </c>
      <c r="L545" s="25">
        <f>ROUND(J545-K545*0.7,0)</f>
        <v>32623680</v>
      </c>
      <c r="M545" s="25">
        <f>ROUND(J545*0.3,0)</f>
        <v>12374640</v>
      </c>
    </row>
    <row r="546" spans="1:13" ht="33" x14ac:dyDescent="0.2">
      <c r="A546" s="26">
        <v>201585</v>
      </c>
      <c r="B546" s="27"/>
      <c r="C546" s="36" t="s">
        <v>678</v>
      </c>
      <c r="D546" s="35"/>
      <c r="E546" s="30">
        <v>29.6</v>
      </c>
      <c r="F546" s="30">
        <v>29.6</v>
      </c>
      <c r="G546" s="30"/>
      <c r="H546" s="30">
        <v>5</v>
      </c>
      <c r="J546" s="25">
        <f>ROUND( IF(OR(ISNUMBER(SEARCH("#",B546)),INT(A546/100000)=7,INT(A546/100000)=8),F546*K!$D$4,F546*K!$C$4) + IF(ISNUMBER(SEARCH("#",B546)),0,G546*K!$C$5) + IF(AND(ISNUMBER(SEARCH("#",B546)),INT(A546/100000)&lt;=7),G546*K!$G$5,0) + IF(AND(ISNUMBER(SEARCH("#",B546)),INT(A546/100000)&gt;=8),G546*K!$H$5,0),0)</f>
        <v>29925600</v>
      </c>
      <c r="K546" s="25">
        <f>ROUND(IF(OR(ISNUMBER(SEARCH("#",B546)),INT(A546/100000)=7,INT(A546/100000)=8),F546*K!$F$4+G546*K!$F$5,F546*K!$E$4+G546*K!$E$5),0)</f>
        <v>8939200</v>
      </c>
      <c r="L546" s="25">
        <f>ROUND(J546-K546*0.7,0)</f>
        <v>23668160</v>
      </c>
      <c r="M546" s="25">
        <f>ROUND(J546*0.3,0)</f>
        <v>8977680</v>
      </c>
    </row>
    <row r="547" spans="1:13" ht="18.75" x14ac:dyDescent="0.2">
      <c r="A547" s="26">
        <v>201590</v>
      </c>
      <c r="B547" s="27"/>
      <c r="C547" s="36" t="s">
        <v>679</v>
      </c>
      <c r="D547" s="35"/>
      <c r="E547" s="30">
        <v>28</v>
      </c>
      <c r="F547" s="30">
        <v>28</v>
      </c>
      <c r="G547" s="30"/>
      <c r="H547" s="30">
        <v>6</v>
      </c>
      <c r="J547" s="25">
        <f>ROUND( IF(OR(ISNUMBER(SEARCH("#",B547)),INT(A547/100000)=7,INT(A547/100000)=8),F547*K!$D$4,F547*K!$C$4) + IF(ISNUMBER(SEARCH("#",B547)),0,G547*K!$C$5) + IF(AND(ISNUMBER(SEARCH("#",B547)),INT(A547/100000)&lt;=7),G547*K!$G$5,0) + IF(AND(ISNUMBER(SEARCH("#",B547)),INT(A547/100000)&gt;=8),G547*K!$H$5,0),0)</f>
        <v>28308000</v>
      </c>
      <c r="K547" s="25">
        <f>ROUND(IF(OR(ISNUMBER(SEARCH("#",B547)),INT(A547/100000)=7,INT(A547/100000)=8),F547*K!$F$4+G547*K!$F$5,F547*K!$E$4+G547*K!$E$5),0)</f>
        <v>8456000</v>
      </c>
      <c r="L547" s="25">
        <f>ROUND(J547-K547*0.7,0)</f>
        <v>22388800</v>
      </c>
      <c r="M547" s="25">
        <f>ROUND(J547*0.3,0)</f>
        <v>8492400</v>
      </c>
    </row>
    <row r="548" spans="1:13" x14ac:dyDescent="0.2">
      <c r="A548" s="26">
        <v>201595</v>
      </c>
      <c r="B548" s="27"/>
      <c r="C548" s="36" t="s">
        <v>680</v>
      </c>
      <c r="D548" s="35"/>
      <c r="E548" s="30">
        <v>20</v>
      </c>
      <c r="F548" s="30">
        <v>20</v>
      </c>
      <c r="G548" s="30"/>
      <c r="H548" s="30">
        <v>4</v>
      </c>
      <c r="J548" s="25">
        <f>ROUND( IF(OR(ISNUMBER(SEARCH("#",B548)),INT(A548/100000)=7,INT(A548/100000)=8),F548*K!$D$4,F548*K!$C$4) + IF(ISNUMBER(SEARCH("#",B548)),0,G548*K!$C$5) + IF(AND(ISNUMBER(SEARCH("#",B548)),INT(A548/100000)&lt;=7),G548*K!$G$5,0) + IF(AND(ISNUMBER(SEARCH("#",B548)),INT(A548/100000)&gt;=8),G548*K!$H$5,0),0)</f>
        <v>20220000</v>
      </c>
      <c r="K548" s="25">
        <f>ROUND(IF(OR(ISNUMBER(SEARCH("#",B548)),INT(A548/100000)=7,INT(A548/100000)=8),F548*K!$F$4+G548*K!$F$5,F548*K!$E$4+G548*K!$E$5),0)</f>
        <v>6040000</v>
      </c>
      <c r="L548" s="25">
        <f>ROUND(J548-K548*0.7,0)</f>
        <v>15992000</v>
      </c>
      <c r="M548" s="25">
        <f>ROUND(J548*0.3,0)</f>
        <v>6066000</v>
      </c>
    </row>
    <row r="549" spans="1:13" ht="33" x14ac:dyDescent="0.2">
      <c r="A549" s="26">
        <v>201600</v>
      </c>
      <c r="B549" s="27"/>
      <c r="C549" s="36" t="s">
        <v>681</v>
      </c>
      <c r="D549" s="35"/>
      <c r="E549" s="30">
        <v>6.8</v>
      </c>
      <c r="F549" s="30">
        <v>6.8</v>
      </c>
      <c r="G549" s="30"/>
      <c r="H549" s="30">
        <v>4</v>
      </c>
      <c r="J549" s="25">
        <f>ROUND( IF(OR(ISNUMBER(SEARCH("#",B549)),INT(A549/100000)=7,INT(A549/100000)=8),F549*K!$D$4,F549*K!$C$4) + IF(ISNUMBER(SEARCH("#",B549)),0,G549*K!$C$5) + IF(AND(ISNUMBER(SEARCH("#",B549)),INT(A549/100000)&lt;=7),G549*K!$G$5,0) + IF(AND(ISNUMBER(SEARCH("#",B549)),INT(A549/100000)&gt;=8),G549*K!$H$5,0),0)</f>
        <v>6874800</v>
      </c>
      <c r="K549" s="25">
        <f>ROUND(IF(OR(ISNUMBER(SEARCH("#",B549)),INT(A549/100000)=7,INT(A549/100000)=8),F549*K!$F$4+G549*K!$F$5,F549*K!$E$4+G549*K!$E$5),0)</f>
        <v>2053600</v>
      </c>
      <c r="L549" s="25">
        <f>ROUND(J549-K549*0.7,0)</f>
        <v>5437280</v>
      </c>
      <c r="M549" s="25">
        <f>ROUND(J549*0.3,0)</f>
        <v>2062440</v>
      </c>
    </row>
    <row r="550" spans="1:13" ht="48" x14ac:dyDescent="0.2">
      <c r="A550" s="26">
        <v>201605</v>
      </c>
      <c r="B550" s="27" t="s">
        <v>27</v>
      </c>
      <c r="C550" s="36" t="s">
        <v>682</v>
      </c>
      <c r="D550" s="35" t="s">
        <v>683</v>
      </c>
      <c r="E550" s="30">
        <v>2.4</v>
      </c>
      <c r="F550" s="30">
        <v>2.4</v>
      </c>
      <c r="G550" s="30"/>
      <c r="H550" s="30">
        <v>0</v>
      </c>
      <c r="J550" s="25">
        <f>ROUND( IF(OR(ISNUMBER(SEARCH("#",B550)),INT(A550/100000)=7,INT(A550/100000)=8),F550*K!$D$4,F550*K!$C$4) + IF(ISNUMBER(SEARCH("#",B550)),0,G550*K!$C$5) + IF(AND(ISNUMBER(SEARCH("#",B550)),INT(A550/100000)&lt;=7),G550*K!$G$5,0) + IF(AND(ISNUMBER(SEARCH("#",B550)),INT(A550/100000)&gt;=8),G550*K!$H$5,0),0)</f>
        <v>1363200</v>
      </c>
      <c r="K550" s="25">
        <f>ROUND(IF(OR(ISNUMBER(SEARCH("#",B550)),INT(A550/100000)=7,INT(A550/100000)=8),F550*K!$F$4+G550*K!$F$5,F550*K!$E$4+G550*K!$E$5),0)</f>
        <v>724800</v>
      </c>
      <c r="L550" s="25">
        <f>ROUND(J550-K550*0.7,0)</f>
        <v>855840</v>
      </c>
      <c r="M550" s="25">
        <f>ROUND(J550*0.3,0)</f>
        <v>408960</v>
      </c>
    </row>
    <row r="551" spans="1:13" x14ac:dyDescent="0.2">
      <c r="A551" s="26">
        <v>201610</v>
      </c>
      <c r="B551" s="27"/>
      <c r="C551" s="36" t="s">
        <v>684</v>
      </c>
      <c r="D551" s="35"/>
      <c r="E551" s="30">
        <v>10</v>
      </c>
      <c r="F551" s="30">
        <v>10</v>
      </c>
      <c r="G551" s="30"/>
      <c r="H551" s="30">
        <v>0</v>
      </c>
      <c r="J551" s="25">
        <f>ROUND( IF(OR(ISNUMBER(SEARCH("#",B551)),INT(A551/100000)=7,INT(A551/100000)=8),F551*K!$D$4,F551*K!$C$4) + IF(ISNUMBER(SEARCH("#",B551)),0,G551*K!$C$5) + IF(AND(ISNUMBER(SEARCH("#",B551)),INT(A551/100000)&lt;=7),G551*K!$G$5,0) + IF(AND(ISNUMBER(SEARCH("#",B551)),INT(A551/100000)&gt;=8),G551*K!$H$5,0),0)</f>
        <v>10110000</v>
      </c>
      <c r="K551" s="25">
        <f>ROUND(IF(OR(ISNUMBER(SEARCH("#",B551)),INT(A551/100000)=7,INT(A551/100000)=8),F551*K!$F$4+G551*K!$F$5,F551*K!$E$4+G551*K!$E$5),0)</f>
        <v>3020000</v>
      </c>
      <c r="L551" s="25">
        <f>ROUND(J551-K551*0.7,0)</f>
        <v>7996000</v>
      </c>
      <c r="M551" s="25">
        <f>ROUND(J551*0.3,0)</f>
        <v>3033000</v>
      </c>
    </row>
    <row r="552" spans="1:13" x14ac:dyDescent="0.2">
      <c r="A552" s="26">
        <v>201615</v>
      </c>
      <c r="B552" s="27"/>
      <c r="C552" s="36" t="s">
        <v>685</v>
      </c>
      <c r="D552" s="35"/>
      <c r="E552" s="30">
        <v>27.2</v>
      </c>
      <c r="F552" s="30">
        <v>27.2</v>
      </c>
      <c r="G552" s="30"/>
      <c r="H552" s="30">
        <v>4</v>
      </c>
      <c r="J552" s="25">
        <f>ROUND( IF(OR(ISNUMBER(SEARCH("#",B552)),INT(A552/100000)=7,INT(A552/100000)=8),F552*K!$D$4,F552*K!$C$4) + IF(ISNUMBER(SEARCH("#",B552)),0,G552*K!$C$5) + IF(AND(ISNUMBER(SEARCH("#",B552)),INT(A552/100000)&lt;=7),G552*K!$G$5,0) + IF(AND(ISNUMBER(SEARCH("#",B552)),INT(A552/100000)&gt;=8),G552*K!$H$5,0),0)</f>
        <v>27499200</v>
      </c>
      <c r="K552" s="25">
        <f>ROUND(IF(OR(ISNUMBER(SEARCH("#",B552)),INT(A552/100000)=7,INT(A552/100000)=8),F552*K!$F$4+G552*K!$F$5,F552*K!$E$4+G552*K!$E$5),0)</f>
        <v>8214400</v>
      </c>
      <c r="L552" s="25">
        <f>ROUND(J552-K552*0.7,0)</f>
        <v>21749120</v>
      </c>
      <c r="M552" s="25">
        <f>ROUND(J552*0.3,0)</f>
        <v>8249760</v>
      </c>
    </row>
    <row r="553" spans="1:13" x14ac:dyDescent="0.2">
      <c r="A553" s="26">
        <v>201620</v>
      </c>
      <c r="B553" s="27"/>
      <c r="C553" s="36" t="s">
        <v>686</v>
      </c>
      <c r="D553" s="35"/>
      <c r="E553" s="30">
        <v>12.8</v>
      </c>
      <c r="F553" s="30">
        <v>12.8</v>
      </c>
      <c r="G553" s="30"/>
      <c r="H553" s="30">
        <v>4</v>
      </c>
      <c r="J553" s="25">
        <f>ROUND( IF(OR(ISNUMBER(SEARCH("#",B553)),INT(A553/100000)=7,INT(A553/100000)=8),F553*K!$D$4,F553*K!$C$4) + IF(ISNUMBER(SEARCH("#",B553)),0,G553*K!$C$5) + IF(AND(ISNUMBER(SEARCH("#",B553)),INT(A553/100000)&lt;=7),G553*K!$G$5,0) + IF(AND(ISNUMBER(SEARCH("#",B553)),INT(A553/100000)&gt;=8),G553*K!$H$5,0),0)</f>
        <v>12940800</v>
      </c>
      <c r="K553" s="25">
        <f>ROUND(IF(OR(ISNUMBER(SEARCH("#",B553)),INT(A553/100000)=7,INT(A553/100000)=8),F553*K!$F$4+G553*K!$F$5,F553*K!$E$4+G553*K!$E$5),0)</f>
        <v>3865600</v>
      </c>
      <c r="L553" s="25">
        <f>ROUND(J553-K553*0.7,0)</f>
        <v>10234880</v>
      </c>
      <c r="M553" s="25">
        <f>ROUND(J553*0.3,0)</f>
        <v>3882240</v>
      </c>
    </row>
    <row r="554" spans="1:13" x14ac:dyDescent="0.2">
      <c r="A554" s="26">
        <v>201625</v>
      </c>
      <c r="B554" s="27"/>
      <c r="C554" s="36" t="s">
        <v>687</v>
      </c>
      <c r="D554" s="35"/>
      <c r="E554" s="30">
        <v>11.2</v>
      </c>
      <c r="F554" s="30">
        <v>11.2</v>
      </c>
      <c r="G554" s="30"/>
      <c r="H554" s="30">
        <v>4</v>
      </c>
      <c r="J554" s="25">
        <f>ROUND( IF(OR(ISNUMBER(SEARCH("#",B554)),INT(A554/100000)=7,INT(A554/100000)=8),F554*K!$D$4,F554*K!$C$4) + IF(ISNUMBER(SEARCH("#",B554)),0,G554*K!$C$5) + IF(AND(ISNUMBER(SEARCH("#",B554)),INT(A554/100000)&lt;=7),G554*K!$G$5,0) + IF(AND(ISNUMBER(SEARCH("#",B554)),INT(A554/100000)&gt;=8),G554*K!$H$5,0),0)</f>
        <v>11323200</v>
      </c>
      <c r="K554" s="25">
        <f>ROUND(IF(OR(ISNUMBER(SEARCH("#",B554)),INT(A554/100000)=7,INT(A554/100000)=8),F554*K!$F$4+G554*K!$F$5,F554*K!$E$4+G554*K!$E$5),0)</f>
        <v>3382400</v>
      </c>
      <c r="L554" s="25">
        <f>ROUND(J554-K554*0.7,0)</f>
        <v>8955520</v>
      </c>
      <c r="M554" s="25">
        <f>ROUND(J554*0.3,0)</f>
        <v>3396960</v>
      </c>
    </row>
    <row r="555" spans="1:13" ht="46.5" x14ac:dyDescent="0.2">
      <c r="A555" s="26">
        <v>201630</v>
      </c>
      <c r="B555" s="27"/>
      <c r="C555" s="36" t="s">
        <v>688</v>
      </c>
      <c r="D555" s="35"/>
      <c r="E555" s="30">
        <v>27.2</v>
      </c>
      <c r="F555" s="30">
        <v>27.2</v>
      </c>
      <c r="G555" s="30"/>
      <c r="H555" s="30">
        <v>5</v>
      </c>
      <c r="J555" s="25">
        <f>ROUND( IF(OR(ISNUMBER(SEARCH("#",B555)),INT(A555/100000)=7,INT(A555/100000)=8),F555*K!$D$4,F555*K!$C$4) + IF(ISNUMBER(SEARCH("#",B555)),0,G555*K!$C$5) + IF(AND(ISNUMBER(SEARCH("#",B555)),INT(A555/100000)&lt;=7),G555*K!$G$5,0) + IF(AND(ISNUMBER(SEARCH("#",B555)),INT(A555/100000)&gt;=8),G555*K!$H$5,0),0)</f>
        <v>27499200</v>
      </c>
      <c r="K555" s="25">
        <f>ROUND(IF(OR(ISNUMBER(SEARCH("#",B555)),INT(A555/100000)=7,INT(A555/100000)=8),F555*K!$F$4+G555*K!$F$5,F555*K!$E$4+G555*K!$E$5),0)</f>
        <v>8214400</v>
      </c>
      <c r="L555" s="25">
        <f>ROUND(J555-K555*0.7,0)</f>
        <v>21749120</v>
      </c>
      <c r="M555" s="25">
        <f>ROUND(J555*0.3,0)</f>
        <v>8249760</v>
      </c>
    </row>
    <row r="556" spans="1:13" x14ac:dyDescent="0.2">
      <c r="A556" s="32">
        <v>201635</v>
      </c>
      <c r="B556" s="27"/>
      <c r="C556" s="36" t="s">
        <v>689</v>
      </c>
      <c r="D556" s="35"/>
      <c r="E556" s="30">
        <v>40</v>
      </c>
      <c r="F556" s="30">
        <v>40</v>
      </c>
      <c r="G556" s="31"/>
      <c r="H556" s="31">
        <v>4</v>
      </c>
      <c r="J556" s="25">
        <f>ROUND( IF(OR(ISNUMBER(SEARCH("#",B556)),INT(A556/100000)=7,INT(A556/100000)=8),F556*K!$D$4,F556*K!$C$4) + IF(ISNUMBER(SEARCH("#",B556)),0,G556*K!$C$5) + IF(AND(ISNUMBER(SEARCH("#",B556)),INT(A556/100000)&lt;=7),G556*K!$G$5,0) + IF(AND(ISNUMBER(SEARCH("#",B556)),INT(A556/100000)&gt;=8),G556*K!$H$5,0),0)</f>
        <v>40440000</v>
      </c>
      <c r="K556" s="25">
        <f>ROUND(IF(OR(ISNUMBER(SEARCH("#",B556)),INT(A556/100000)=7,INT(A556/100000)=8),F556*K!$F$4+G556*K!$F$5,F556*K!$E$4+G556*K!$E$5),0)</f>
        <v>12080000</v>
      </c>
      <c r="L556" s="25">
        <f>ROUND(J556-K556*0.7,0)</f>
        <v>31984000</v>
      </c>
      <c r="M556" s="25">
        <f>ROUND(J556*0.3,0)</f>
        <v>12132000</v>
      </c>
    </row>
    <row r="557" spans="1:13" x14ac:dyDescent="0.2">
      <c r="A557" s="32">
        <v>201640</v>
      </c>
      <c r="B557" s="27"/>
      <c r="C557" s="36" t="s">
        <v>690</v>
      </c>
      <c r="D557" s="35"/>
      <c r="E557" s="30">
        <v>28</v>
      </c>
      <c r="F557" s="30">
        <v>28</v>
      </c>
      <c r="G557" s="31"/>
      <c r="H557" s="31">
        <v>4</v>
      </c>
      <c r="J557" s="25">
        <f>ROUND( IF(OR(ISNUMBER(SEARCH("#",B557)),INT(A557/100000)=7,INT(A557/100000)=8),F557*K!$D$4,F557*K!$C$4) + IF(ISNUMBER(SEARCH("#",B557)),0,G557*K!$C$5) + IF(AND(ISNUMBER(SEARCH("#",B557)),INT(A557/100000)&lt;=7),G557*K!$G$5,0) + IF(AND(ISNUMBER(SEARCH("#",B557)),INT(A557/100000)&gt;=8),G557*K!$H$5,0),0)</f>
        <v>28308000</v>
      </c>
      <c r="K557" s="25">
        <f>ROUND(IF(OR(ISNUMBER(SEARCH("#",B557)),INT(A557/100000)=7,INT(A557/100000)=8),F557*K!$F$4+G557*K!$F$5,F557*K!$E$4+G557*K!$E$5),0)</f>
        <v>8456000</v>
      </c>
      <c r="L557" s="25">
        <f>ROUND(J557-K557*0.7,0)</f>
        <v>22388800</v>
      </c>
      <c r="M557" s="25">
        <f>ROUND(J557*0.3,0)</f>
        <v>8492400</v>
      </c>
    </row>
    <row r="558" spans="1:13" ht="33" x14ac:dyDescent="0.2">
      <c r="A558" s="32">
        <v>201645</v>
      </c>
      <c r="B558" s="27"/>
      <c r="C558" s="36" t="s">
        <v>691</v>
      </c>
      <c r="D558" s="35"/>
      <c r="E558" s="30">
        <v>32</v>
      </c>
      <c r="F558" s="30">
        <v>32</v>
      </c>
      <c r="G558" s="31"/>
      <c r="H558" s="31">
        <v>4</v>
      </c>
      <c r="J558" s="25">
        <f>ROUND( IF(OR(ISNUMBER(SEARCH("#",B558)),INT(A558/100000)=7,INT(A558/100000)=8),F558*K!$D$4,F558*K!$C$4) + IF(ISNUMBER(SEARCH("#",B558)),0,G558*K!$C$5) + IF(AND(ISNUMBER(SEARCH("#",B558)),INT(A558/100000)&lt;=7),G558*K!$G$5,0) + IF(AND(ISNUMBER(SEARCH("#",B558)),INT(A558/100000)&gt;=8),G558*K!$H$5,0),0)</f>
        <v>32352000</v>
      </c>
      <c r="K558" s="25">
        <f>ROUND(IF(OR(ISNUMBER(SEARCH("#",B558)),INT(A558/100000)=7,INT(A558/100000)=8),F558*K!$F$4+G558*K!$F$5,F558*K!$E$4+G558*K!$E$5),0)</f>
        <v>9664000</v>
      </c>
      <c r="L558" s="25">
        <f>ROUND(J558-K558*0.7,0)</f>
        <v>25587200</v>
      </c>
      <c r="M558" s="25">
        <f>ROUND(J558*0.3,0)</f>
        <v>9705600</v>
      </c>
    </row>
    <row r="559" spans="1:13" ht="29.25" x14ac:dyDescent="0.2">
      <c r="A559" s="32">
        <v>201650</v>
      </c>
      <c r="B559" s="27"/>
      <c r="C559" s="36" t="s">
        <v>692</v>
      </c>
      <c r="D559" s="35"/>
      <c r="E559" s="30">
        <v>40</v>
      </c>
      <c r="F559" s="30">
        <v>40</v>
      </c>
      <c r="G559" s="31"/>
      <c r="H559" s="31">
        <v>5</v>
      </c>
      <c r="J559" s="25">
        <f>ROUND( IF(OR(ISNUMBER(SEARCH("#",B559)),INT(A559/100000)=7,INT(A559/100000)=8),F559*K!$D$4,F559*K!$C$4) + IF(ISNUMBER(SEARCH("#",B559)),0,G559*K!$C$5) + IF(AND(ISNUMBER(SEARCH("#",B559)),INT(A559/100000)&lt;=7),G559*K!$G$5,0) + IF(AND(ISNUMBER(SEARCH("#",B559)),INT(A559/100000)&gt;=8),G559*K!$H$5,0),0)</f>
        <v>40440000</v>
      </c>
      <c r="K559" s="25">
        <f>ROUND(IF(OR(ISNUMBER(SEARCH("#",B559)),INT(A559/100000)=7,INT(A559/100000)=8),F559*K!$F$4+G559*K!$F$5,F559*K!$E$4+G559*K!$E$5),0)</f>
        <v>12080000</v>
      </c>
      <c r="L559" s="25">
        <f>ROUND(J559-K559*0.7,0)</f>
        <v>31984000</v>
      </c>
      <c r="M559" s="25">
        <f>ROUND(J559*0.3,0)</f>
        <v>12132000</v>
      </c>
    </row>
    <row r="560" spans="1:13" x14ac:dyDescent="0.2">
      <c r="A560" s="26">
        <v>201655</v>
      </c>
      <c r="B560" s="27"/>
      <c r="C560" s="36" t="s">
        <v>693</v>
      </c>
      <c r="D560" s="35"/>
      <c r="E560" s="30">
        <v>25.7</v>
      </c>
      <c r="F560" s="30">
        <v>25.7</v>
      </c>
      <c r="G560" s="30"/>
      <c r="H560" s="30">
        <v>5</v>
      </c>
      <c r="J560" s="25">
        <f>ROUND( IF(OR(ISNUMBER(SEARCH("#",B560)),INT(A560/100000)=7,INT(A560/100000)=8),F560*K!$D$4,F560*K!$C$4) + IF(ISNUMBER(SEARCH("#",B560)),0,G560*K!$C$5) + IF(AND(ISNUMBER(SEARCH("#",B560)),INT(A560/100000)&lt;=7),G560*K!$G$5,0) + IF(AND(ISNUMBER(SEARCH("#",B560)),INT(A560/100000)&gt;=8),G560*K!$H$5,0),0)</f>
        <v>25982700</v>
      </c>
      <c r="K560" s="25">
        <f>ROUND(IF(OR(ISNUMBER(SEARCH("#",B560)),INT(A560/100000)=7,INT(A560/100000)=8),F560*K!$F$4+G560*K!$F$5,F560*K!$E$4+G560*K!$E$5),0)</f>
        <v>7761400</v>
      </c>
      <c r="L560" s="25">
        <f>ROUND(J560-K560*0.7,0)</f>
        <v>20549720</v>
      </c>
      <c r="M560" s="25">
        <f>ROUND(J560*0.3,0)</f>
        <v>7794810</v>
      </c>
    </row>
    <row r="561" spans="1:13" ht="33" x14ac:dyDescent="0.2">
      <c r="A561" s="26">
        <v>201660</v>
      </c>
      <c r="B561" s="27"/>
      <c r="C561" s="36" t="s">
        <v>694</v>
      </c>
      <c r="D561" s="35"/>
      <c r="E561" s="30">
        <v>44.7</v>
      </c>
      <c r="F561" s="30">
        <v>44.7</v>
      </c>
      <c r="G561" s="30"/>
      <c r="H561" s="30">
        <v>5</v>
      </c>
      <c r="J561" s="25">
        <f>ROUND( IF(OR(ISNUMBER(SEARCH("#",B561)),INT(A561/100000)=7,INT(A561/100000)=8),F561*K!$D$4,F561*K!$C$4) + IF(ISNUMBER(SEARCH("#",B561)),0,G561*K!$C$5) + IF(AND(ISNUMBER(SEARCH("#",B561)),INT(A561/100000)&lt;=7),G561*K!$G$5,0) + IF(AND(ISNUMBER(SEARCH("#",B561)),INT(A561/100000)&gt;=8),G561*K!$H$5,0),0)</f>
        <v>45191700</v>
      </c>
      <c r="K561" s="25">
        <f>ROUND(IF(OR(ISNUMBER(SEARCH("#",B561)),INT(A561/100000)=7,INT(A561/100000)=8),F561*K!$F$4+G561*K!$F$5,F561*K!$E$4+G561*K!$E$5),0)</f>
        <v>13499400</v>
      </c>
      <c r="L561" s="25">
        <f>ROUND(J561-K561*0.7,0)</f>
        <v>35742120</v>
      </c>
      <c r="M561" s="25">
        <f>ROUND(J561*0.3,0)</f>
        <v>13557510</v>
      </c>
    </row>
    <row r="562" spans="1:13" ht="29.25" x14ac:dyDescent="0.2">
      <c r="A562" s="26">
        <v>201665</v>
      </c>
      <c r="B562" s="27"/>
      <c r="C562" s="36" t="s">
        <v>695</v>
      </c>
      <c r="D562" s="35"/>
      <c r="E562" s="30">
        <v>15.2</v>
      </c>
      <c r="F562" s="30">
        <v>15.2</v>
      </c>
      <c r="G562" s="30"/>
      <c r="H562" s="30">
        <v>5</v>
      </c>
      <c r="J562" s="25">
        <f>ROUND( IF(OR(ISNUMBER(SEARCH("#",B562)),INT(A562/100000)=7,INT(A562/100000)=8),F562*K!$D$4,F562*K!$C$4) + IF(ISNUMBER(SEARCH("#",B562)),0,G562*K!$C$5) + IF(AND(ISNUMBER(SEARCH("#",B562)),INT(A562/100000)&lt;=7),G562*K!$G$5,0) + IF(AND(ISNUMBER(SEARCH("#",B562)),INT(A562/100000)&gt;=8),G562*K!$H$5,0),0)</f>
        <v>15367200</v>
      </c>
      <c r="K562" s="25">
        <f>ROUND(IF(OR(ISNUMBER(SEARCH("#",B562)),INT(A562/100000)=7,INT(A562/100000)=8),F562*K!$F$4+G562*K!$F$5,F562*K!$E$4+G562*K!$E$5),0)</f>
        <v>4590400</v>
      </c>
      <c r="L562" s="25">
        <f>ROUND(J562-K562*0.7,0)</f>
        <v>12153920</v>
      </c>
      <c r="M562" s="25">
        <f>ROUND(J562*0.3,0)</f>
        <v>4610160</v>
      </c>
    </row>
    <row r="563" spans="1:13" ht="32.25" x14ac:dyDescent="0.2">
      <c r="A563" s="26">
        <v>201670</v>
      </c>
      <c r="B563" s="27"/>
      <c r="C563" s="36" t="s">
        <v>696</v>
      </c>
      <c r="D563" s="35"/>
      <c r="E563" s="30">
        <v>41.6</v>
      </c>
      <c r="F563" s="30">
        <v>41.6</v>
      </c>
      <c r="G563" s="30"/>
      <c r="H563" s="30">
        <v>5</v>
      </c>
      <c r="J563" s="25">
        <f>ROUND( IF(OR(ISNUMBER(SEARCH("#",B563)),INT(A563/100000)=7,INT(A563/100000)=8),F563*K!$D$4,F563*K!$C$4) + IF(ISNUMBER(SEARCH("#",B563)),0,G563*K!$C$5) + IF(AND(ISNUMBER(SEARCH("#",B563)),INT(A563/100000)&lt;=7),G563*K!$G$5,0) + IF(AND(ISNUMBER(SEARCH("#",B563)),INT(A563/100000)&gt;=8),G563*K!$H$5,0),0)</f>
        <v>42057600</v>
      </c>
      <c r="K563" s="25">
        <f>ROUND(IF(OR(ISNUMBER(SEARCH("#",B563)),INT(A563/100000)=7,INT(A563/100000)=8),F563*K!$F$4+G563*K!$F$5,F563*K!$E$4+G563*K!$E$5),0)</f>
        <v>12563200</v>
      </c>
      <c r="L563" s="25">
        <f>ROUND(J563-K563*0.7,0)</f>
        <v>33263360</v>
      </c>
      <c r="M563" s="25">
        <f>ROUND(J563*0.3,0)</f>
        <v>12617280</v>
      </c>
    </row>
    <row r="564" spans="1:13" ht="33" x14ac:dyDescent="0.2">
      <c r="A564" s="26">
        <v>201675</v>
      </c>
      <c r="B564" s="27"/>
      <c r="C564" s="36" t="s">
        <v>697</v>
      </c>
      <c r="D564" s="35"/>
      <c r="E564" s="30">
        <v>53.6</v>
      </c>
      <c r="F564" s="30">
        <v>53.6</v>
      </c>
      <c r="G564" s="30"/>
      <c r="H564" s="30">
        <v>5</v>
      </c>
      <c r="J564" s="25">
        <f>ROUND( IF(OR(ISNUMBER(SEARCH("#",B564)),INT(A564/100000)=7,INT(A564/100000)=8),F564*K!$D$4,F564*K!$C$4) + IF(ISNUMBER(SEARCH("#",B564)),0,G564*K!$C$5) + IF(AND(ISNUMBER(SEARCH("#",B564)),INT(A564/100000)&lt;=7),G564*K!$G$5,0) + IF(AND(ISNUMBER(SEARCH("#",B564)),INT(A564/100000)&gt;=8),G564*K!$H$5,0),0)</f>
        <v>54189600</v>
      </c>
      <c r="K564" s="25">
        <f>ROUND(IF(OR(ISNUMBER(SEARCH("#",B564)),INT(A564/100000)=7,INT(A564/100000)=8),F564*K!$F$4+G564*K!$F$5,F564*K!$E$4+G564*K!$E$5),0)</f>
        <v>16187200</v>
      </c>
      <c r="L564" s="25">
        <f>ROUND(J564-K564*0.7,0)</f>
        <v>42858560</v>
      </c>
      <c r="M564" s="25">
        <f>ROUND(J564*0.3,0)</f>
        <v>16256880</v>
      </c>
    </row>
    <row r="565" spans="1:13" x14ac:dyDescent="0.2">
      <c r="A565" s="26">
        <v>201680</v>
      </c>
      <c r="B565" s="27"/>
      <c r="C565" s="36" t="s">
        <v>698</v>
      </c>
      <c r="D565" s="35"/>
      <c r="E565" s="30">
        <v>23.2</v>
      </c>
      <c r="F565" s="30">
        <v>23.2</v>
      </c>
      <c r="G565" s="30"/>
      <c r="H565" s="30">
        <v>5</v>
      </c>
      <c r="J565" s="25">
        <f>ROUND( IF(OR(ISNUMBER(SEARCH("#",B565)),INT(A565/100000)=7,INT(A565/100000)=8),F565*K!$D$4,F565*K!$C$4) + IF(ISNUMBER(SEARCH("#",B565)),0,G565*K!$C$5) + IF(AND(ISNUMBER(SEARCH("#",B565)),INT(A565/100000)&lt;=7),G565*K!$G$5,0) + IF(AND(ISNUMBER(SEARCH("#",B565)),INT(A565/100000)&gt;=8),G565*K!$H$5,0),0)</f>
        <v>23455200</v>
      </c>
      <c r="K565" s="25">
        <f>ROUND(IF(OR(ISNUMBER(SEARCH("#",B565)),INT(A565/100000)=7,INT(A565/100000)=8),F565*K!$F$4+G565*K!$F$5,F565*K!$E$4+G565*K!$E$5),0)</f>
        <v>7006400</v>
      </c>
      <c r="L565" s="25">
        <f>ROUND(J565-K565*0.7,0)</f>
        <v>18550720</v>
      </c>
      <c r="M565" s="25">
        <f>ROUND(J565*0.3,0)</f>
        <v>7036560</v>
      </c>
    </row>
    <row r="566" spans="1:13" x14ac:dyDescent="0.2">
      <c r="A566" s="26">
        <v>201685</v>
      </c>
      <c r="B566" s="27"/>
      <c r="C566" s="36" t="s">
        <v>699</v>
      </c>
      <c r="D566" s="35"/>
      <c r="E566" s="30">
        <v>30.4</v>
      </c>
      <c r="F566" s="30">
        <v>30.4</v>
      </c>
      <c r="G566" s="30"/>
      <c r="H566" s="30">
        <v>6</v>
      </c>
      <c r="J566" s="25">
        <f>ROUND( IF(OR(ISNUMBER(SEARCH("#",B566)),INT(A566/100000)=7,INT(A566/100000)=8),F566*K!$D$4,F566*K!$C$4) + IF(ISNUMBER(SEARCH("#",B566)),0,G566*K!$C$5) + IF(AND(ISNUMBER(SEARCH("#",B566)),INT(A566/100000)&lt;=7),G566*K!$G$5,0) + IF(AND(ISNUMBER(SEARCH("#",B566)),INT(A566/100000)&gt;=8),G566*K!$H$5,0),0)</f>
        <v>30734400</v>
      </c>
      <c r="K566" s="25">
        <f>ROUND(IF(OR(ISNUMBER(SEARCH("#",B566)),INT(A566/100000)=7,INT(A566/100000)=8),F566*K!$F$4+G566*K!$F$5,F566*K!$E$4+G566*K!$E$5),0)</f>
        <v>9180800</v>
      </c>
      <c r="L566" s="25">
        <f>ROUND(J566-K566*0.7,0)</f>
        <v>24307840</v>
      </c>
      <c r="M566" s="25">
        <f>ROUND(J566*0.3,0)</f>
        <v>9220320</v>
      </c>
    </row>
    <row r="567" spans="1:13" ht="32.25" x14ac:dyDescent="0.2">
      <c r="A567" s="26">
        <v>201690</v>
      </c>
      <c r="B567" s="27"/>
      <c r="C567" s="36" t="s">
        <v>700</v>
      </c>
      <c r="D567" s="35"/>
      <c r="E567" s="30">
        <v>35.200000000000003</v>
      </c>
      <c r="F567" s="30">
        <v>35.200000000000003</v>
      </c>
      <c r="G567" s="30"/>
      <c r="H567" s="30">
        <v>6</v>
      </c>
      <c r="J567" s="25">
        <f>ROUND( IF(OR(ISNUMBER(SEARCH("#",B567)),INT(A567/100000)=7,INT(A567/100000)=8),F567*K!$D$4,F567*K!$C$4) + IF(ISNUMBER(SEARCH("#",B567)),0,G567*K!$C$5) + IF(AND(ISNUMBER(SEARCH("#",B567)),INT(A567/100000)&lt;=7),G567*K!$G$5,0) + IF(AND(ISNUMBER(SEARCH("#",B567)),INT(A567/100000)&gt;=8),G567*K!$H$5,0),0)</f>
        <v>35587200</v>
      </c>
      <c r="K567" s="25">
        <f>ROUND(IF(OR(ISNUMBER(SEARCH("#",B567)),INT(A567/100000)=7,INT(A567/100000)=8),F567*K!$F$4+G567*K!$F$5,F567*K!$E$4+G567*K!$E$5),0)</f>
        <v>10630400</v>
      </c>
      <c r="L567" s="25">
        <f>ROUND(J567-K567*0.7,0)</f>
        <v>28145920</v>
      </c>
      <c r="M567" s="25">
        <f>ROUND(J567*0.3,0)</f>
        <v>10676160</v>
      </c>
    </row>
    <row r="568" spans="1:13" ht="18.75" x14ac:dyDescent="0.2">
      <c r="A568" s="26">
        <v>201695</v>
      </c>
      <c r="B568" s="27"/>
      <c r="C568" s="36" t="s">
        <v>701</v>
      </c>
      <c r="D568" s="35"/>
      <c r="E568" s="30">
        <v>35.200000000000003</v>
      </c>
      <c r="F568" s="30">
        <v>35.200000000000003</v>
      </c>
      <c r="G568" s="30"/>
      <c r="H568" s="30">
        <v>6</v>
      </c>
      <c r="J568" s="25">
        <f>ROUND( IF(OR(ISNUMBER(SEARCH("#",B568)),INT(A568/100000)=7,INT(A568/100000)=8),F568*K!$D$4,F568*K!$C$4) + IF(ISNUMBER(SEARCH("#",B568)),0,G568*K!$C$5) + IF(AND(ISNUMBER(SEARCH("#",B568)),INT(A568/100000)&lt;=7),G568*K!$G$5,0) + IF(AND(ISNUMBER(SEARCH("#",B568)),INT(A568/100000)&gt;=8),G568*K!$H$5,0),0)</f>
        <v>35587200</v>
      </c>
      <c r="K568" s="25">
        <f>ROUND(IF(OR(ISNUMBER(SEARCH("#",B568)),INT(A568/100000)=7,INT(A568/100000)=8),F568*K!$F$4+G568*K!$F$5,F568*K!$E$4+G568*K!$E$5),0)</f>
        <v>10630400</v>
      </c>
      <c r="L568" s="25">
        <f>ROUND(J568-K568*0.7,0)</f>
        <v>28145920</v>
      </c>
      <c r="M568" s="25">
        <f>ROUND(J568*0.3,0)</f>
        <v>10676160</v>
      </c>
    </row>
    <row r="569" spans="1:13" ht="33" x14ac:dyDescent="0.2">
      <c r="A569" s="32">
        <v>201700</v>
      </c>
      <c r="B569" s="27"/>
      <c r="C569" s="36" t="s">
        <v>702</v>
      </c>
      <c r="D569" s="35" t="s">
        <v>703</v>
      </c>
      <c r="E569" s="30">
        <v>50</v>
      </c>
      <c r="F569" s="30">
        <v>50</v>
      </c>
      <c r="G569" s="31"/>
      <c r="H569" s="31">
        <v>6</v>
      </c>
      <c r="J569" s="25">
        <f>ROUND( IF(OR(ISNUMBER(SEARCH("#",B569)),INT(A569/100000)=7,INT(A569/100000)=8),F569*K!$D$4,F569*K!$C$4) + IF(ISNUMBER(SEARCH("#",B569)),0,G569*K!$C$5) + IF(AND(ISNUMBER(SEARCH("#",B569)),INT(A569/100000)&lt;=7),G569*K!$G$5,0) + IF(AND(ISNUMBER(SEARCH("#",B569)),INT(A569/100000)&gt;=8),G569*K!$H$5,0),0)</f>
        <v>50550000</v>
      </c>
      <c r="K569" s="25">
        <f>ROUND(IF(OR(ISNUMBER(SEARCH("#",B569)),INT(A569/100000)=7,INT(A569/100000)=8),F569*K!$F$4+G569*K!$F$5,F569*K!$E$4+G569*K!$E$5),0)</f>
        <v>15100000</v>
      </c>
      <c r="L569" s="25">
        <f>ROUND(J569-K569*0.7,0)</f>
        <v>39980000</v>
      </c>
      <c r="M569" s="25">
        <f>ROUND(J569*0.3,0)</f>
        <v>15165000</v>
      </c>
    </row>
    <row r="570" spans="1:13" ht="33" x14ac:dyDescent="0.2">
      <c r="A570" s="26">
        <v>201705</v>
      </c>
      <c r="B570" s="27"/>
      <c r="C570" s="36" t="s">
        <v>704</v>
      </c>
      <c r="D570" s="35"/>
      <c r="E570" s="30">
        <v>19.2</v>
      </c>
      <c r="F570" s="30">
        <v>19.2</v>
      </c>
      <c r="G570" s="30"/>
      <c r="H570" s="30">
        <v>5</v>
      </c>
      <c r="J570" s="25">
        <f>ROUND( IF(OR(ISNUMBER(SEARCH("#",B570)),INT(A570/100000)=7,INT(A570/100000)=8),F570*K!$D$4,F570*K!$C$4) + IF(ISNUMBER(SEARCH("#",B570)),0,G570*K!$C$5) + IF(AND(ISNUMBER(SEARCH("#",B570)),INT(A570/100000)&lt;=7),G570*K!$G$5,0) + IF(AND(ISNUMBER(SEARCH("#",B570)),INT(A570/100000)&gt;=8),G570*K!$H$5,0),0)</f>
        <v>19411200</v>
      </c>
      <c r="K570" s="25">
        <f>ROUND(IF(OR(ISNUMBER(SEARCH("#",B570)),INT(A570/100000)=7,INT(A570/100000)=8),F570*K!$F$4+G570*K!$F$5,F570*K!$E$4+G570*K!$E$5),0)</f>
        <v>5798400</v>
      </c>
      <c r="L570" s="25">
        <f>ROUND(J570-K570*0.7,0)</f>
        <v>15352320</v>
      </c>
      <c r="M570" s="25">
        <f>ROUND(J570*0.3,0)</f>
        <v>5823360</v>
      </c>
    </row>
    <row r="571" spans="1:13" x14ac:dyDescent="0.2">
      <c r="A571" s="26">
        <v>201710</v>
      </c>
      <c r="B571" s="27"/>
      <c r="C571" s="36" t="s">
        <v>705</v>
      </c>
      <c r="D571" s="35"/>
      <c r="E571" s="30">
        <v>27.2</v>
      </c>
      <c r="F571" s="30">
        <v>27.2</v>
      </c>
      <c r="G571" s="30"/>
      <c r="H571" s="30">
        <v>6</v>
      </c>
      <c r="J571" s="25">
        <f>ROUND( IF(OR(ISNUMBER(SEARCH("#",B571)),INT(A571/100000)=7,INT(A571/100000)=8),F571*K!$D$4,F571*K!$C$4) + IF(ISNUMBER(SEARCH("#",B571)),0,G571*K!$C$5) + IF(AND(ISNUMBER(SEARCH("#",B571)),INT(A571/100000)&lt;=7),G571*K!$G$5,0) + IF(AND(ISNUMBER(SEARCH("#",B571)),INT(A571/100000)&gt;=8),G571*K!$H$5,0),0)</f>
        <v>27499200</v>
      </c>
      <c r="K571" s="25">
        <f>ROUND(IF(OR(ISNUMBER(SEARCH("#",B571)),INT(A571/100000)=7,INT(A571/100000)=8),F571*K!$F$4+G571*K!$F$5,F571*K!$E$4+G571*K!$E$5),0)</f>
        <v>8214400</v>
      </c>
      <c r="L571" s="25">
        <f>ROUND(J571-K571*0.7,0)</f>
        <v>21749120</v>
      </c>
      <c r="M571" s="25">
        <f>ROUND(J571*0.3,0)</f>
        <v>8249760</v>
      </c>
    </row>
    <row r="572" spans="1:13" ht="32.25" x14ac:dyDescent="0.2">
      <c r="A572" s="26">
        <v>201715</v>
      </c>
      <c r="B572" s="27"/>
      <c r="C572" s="36" t="s">
        <v>706</v>
      </c>
      <c r="D572" s="35"/>
      <c r="E572" s="30">
        <v>22.4</v>
      </c>
      <c r="F572" s="30">
        <v>22.4</v>
      </c>
      <c r="G572" s="30"/>
      <c r="H572" s="30">
        <v>6</v>
      </c>
      <c r="J572" s="25">
        <f>ROUND( IF(OR(ISNUMBER(SEARCH("#",B572)),INT(A572/100000)=7,INT(A572/100000)=8),F572*K!$D$4,F572*K!$C$4) + IF(ISNUMBER(SEARCH("#",B572)),0,G572*K!$C$5) + IF(AND(ISNUMBER(SEARCH("#",B572)),INT(A572/100000)&lt;=7),G572*K!$G$5,0) + IF(AND(ISNUMBER(SEARCH("#",B572)),INT(A572/100000)&gt;=8),G572*K!$H$5,0),0)</f>
        <v>22646400</v>
      </c>
      <c r="K572" s="25">
        <f>ROUND(IF(OR(ISNUMBER(SEARCH("#",B572)),INT(A572/100000)=7,INT(A572/100000)=8),F572*K!$F$4+G572*K!$F$5,F572*K!$E$4+G572*K!$E$5),0)</f>
        <v>6764800</v>
      </c>
      <c r="L572" s="25">
        <f>ROUND(J572-K572*0.7,0)</f>
        <v>17911040</v>
      </c>
      <c r="M572" s="25">
        <f>ROUND(J572*0.3,0)</f>
        <v>6793920</v>
      </c>
    </row>
    <row r="573" spans="1:13" ht="42.75" x14ac:dyDescent="0.2">
      <c r="A573" s="26">
        <v>201720</v>
      </c>
      <c r="B573" s="27"/>
      <c r="C573" s="36" t="s">
        <v>707</v>
      </c>
      <c r="D573" s="35"/>
      <c r="E573" s="30">
        <v>7.2</v>
      </c>
      <c r="F573" s="30">
        <v>7.2</v>
      </c>
      <c r="G573" s="30"/>
      <c r="H573" s="30">
        <v>0</v>
      </c>
      <c r="J573" s="25">
        <f>ROUND( IF(OR(ISNUMBER(SEARCH("#",B573)),INT(A573/100000)=7,INT(A573/100000)=8),F573*K!$D$4,F573*K!$C$4) + IF(ISNUMBER(SEARCH("#",B573)),0,G573*K!$C$5) + IF(AND(ISNUMBER(SEARCH("#",B573)),INT(A573/100000)&lt;=7),G573*K!$G$5,0) + IF(AND(ISNUMBER(SEARCH("#",B573)),INT(A573/100000)&gt;=8),G573*K!$H$5,0),0)</f>
        <v>7279200</v>
      </c>
      <c r="K573" s="25">
        <f>ROUND(IF(OR(ISNUMBER(SEARCH("#",B573)),INT(A573/100000)=7,INT(A573/100000)=8),F573*K!$F$4+G573*K!$F$5,F573*K!$E$4+G573*K!$E$5),0)</f>
        <v>2174400</v>
      </c>
      <c r="L573" s="25">
        <f>ROUND(J573-K573*0.7,0)</f>
        <v>5757120</v>
      </c>
      <c r="M573" s="25">
        <f>ROUND(J573*0.3,0)</f>
        <v>2183760</v>
      </c>
    </row>
    <row r="574" spans="1:13" x14ac:dyDescent="0.2">
      <c r="A574" s="32">
        <v>201725</v>
      </c>
      <c r="B574" s="27"/>
      <c r="C574" s="36" t="s">
        <v>708</v>
      </c>
      <c r="D574" s="35"/>
      <c r="E574" s="30">
        <v>45</v>
      </c>
      <c r="F574" s="30">
        <v>45</v>
      </c>
      <c r="G574" s="31"/>
      <c r="H574" s="31">
        <v>6</v>
      </c>
      <c r="J574" s="25">
        <f>ROUND( IF(OR(ISNUMBER(SEARCH("#",B574)),INT(A574/100000)=7,INT(A574/100000)=8),F574*K!$D$4,F574*K!$C$4) + IF(ISNUMBER(SEARCH("#",B574)),0,G574*K!$C$5) + IF(AND(ISNUMBER(SEARCH("#",B574)),INT(A574/100000)&lt;=7),G574*K!$G$5,0) + IF(AND(ISNUMBER(SEARCH("#",B574)),INT(A574/100000)&gt;=8),G574*K!$H$5,0),0)</f>
        <v>45495000</v>
      </c>
      <c r="K574" s="25">
        <f>ROUND(IF(OR(ISNUMBER(SEARCH("#",B574)),INT(A574/100000)=7,INT(A574/100000)=8),F574*K!$F$4+G574*K!$F$5,F574*K!$E$4+G574*K!$E$5),0)</f>
        <v>13590000</v>
      </c>
      <c r="L574" s="25">
        <f>ROUND(J574-K574*0.7,0)</f>
        <v>35982000</v>
      </c>
      <c r="M574" s="25">
        <f>ROUND(J574*0.3,0)</f>
        <v>13648500</v>
      </c>
    </row>
    <row r="575" spans="1:13" x14ac:dyDescent="0.2">
      <c r="A575" s="32">
        <v>201730</v>
      </c>
      <c r="B575" s="27"/>
      <c r="C575" s="36" t="s">
        <v>709</v>
      </c>
      <c r="D575" s="35"/>
      <c r="E575" s="30">
        <v>35</v>
      </c>
      <c r="F575" s="30">
        <v>35</v>
      </c>
      <c r="G575" s="31"/>
      <c r="H575" s="31">
        <v>5</v>
      </c>
      <c r="J575" s="25">
        <f>ROUND( IF(OR(ISNUMBER(SEARCH("#",B575)),INT(A575/100000)=7,INT(A575/100000)=8),F575*K!$D$4,F575*K!$C$4) + IF(ISNUMBER(SEARCH("#",B575)),0,G575*K!$C$5) + IF(AND(ISNUMBER(SEARCH("#",B575)),INT(A575/100000)&lt;=7),G575*K!$G$5,0) + IF(AND(ISNUMBER(SEARCH("#",B575)),INT(A575/100000)&gt;=8),G575*K!$H$5,0),0)</f>
        <v>35385000</v>
      </c>
      <c r="K575" s="25">
        <f>ROUND(IF(OR(ISNUMBER(SEARCH("#",B575)),INT(A575/100000)=7,INT(A575/100000)=8),F575*K!$F$4+G575*K!$F$5,F575*K!$E$4+G575*K!$E$5),0)</f>
        <v>10570000</v>
      </c>
      <c r="L575" s="25">
        <f>ROUND(J575-K575*0.7,0)</f>
        <v>27986000</v>
      </c>
      <c r="M575" s="25">
        <f>ROUND(J575*0.3,0)</f>
        <v>10615500</v>
      </c>
    </row>
    <row r="576" spans="1:13" x14ac:dyDescent="0.2">
      <c r="A576" s="32">
        <v>201740</v>
      </c>
      <c r="B576" s="27"/>
      <c r="C576" s="36" t="s">
        <v>710</v>
      </c>
      <c r="D576" s="35"/>
      <c r="E576" s="30">
        <v>56</v>
      </c>
      <c r="F576" s="30">
        <v>56</v>
      </c>
      <c r="G576" s="31"/>
      <c r="H576" s="31">
        <v>6</v>
      </c>
      <c r="J576" s="25">
        <f>ROUND( IF(OR(ISNUMBER(SEARCH("#",B576)),INT(A576/100000)=7,INT(A576/100000)=8),F576*K!$D$4,F576*K!$C$4) + IF(ISNUMBER(SEARCH("#",B576)),0,G576*K!$C$5) + IF(AND(ISNUMBER(SEARCH("#",B576)),INT(A576/100000)&lt;=7),G576*K!$G$5,0) + IF(AND(ISNUMBER(SEARCH("#",B576)),INT(A576/100000)&gt;=8),G576*K!$H$5,0),0)</f>
        <v>56616000</v>
      </c>
      <c r="K576" s="25">
        <f>ROUND(IF(OR(ISNUMBER(SEARCH("#",B576)),INT(A576/100000)=7,INT(A576/100000)=8),F576*K!$F$4+G576*K!$F$5,F576*K!$E$4+G576*K!$E$5),0)</f>
        <v>16912000</v>
      </c>
      <c r="L576" s="25">
        <f>ROUND(J576-K576*0.7,0)</f>
        <v>44777600</v>
      </c>
      <c r="M576" s="25">
        <f>ROUND(J576*0.3,0)</f>
        <v>16984800</v>
      </c>
    </row>
    <row r="577" spans="1:13" x14ac:dyDescent="0.2">
      <c r="A577" s="32">
        <v>201745</v>
      </c>
      <c r="B577" s="27"/>
      <c r="C577" s="36" t="s">
        <v>711</v>
      </c>
      <c r="D577" s="35"/>
      <c r="E577" s="30">
        <v>30</v>
      </c>
      <c r="F577" s="30">
        <v>30</v>
      </c>
      <c r="G577" s="31"/>
      <c r="H577" s="31">
        <v>6</v>
      </c>
      <c r="J577" s="25">
        <f>ROUND( IF(OR(ISNUMBER(SEARCH("#",B577)),INT(A577/100000)=7,INT(A577/100000)=8),F577*K!$D$4,F577*K!$C$4) + IF(ISNUMBER(SEARCH("#",B577)),0,G577*K!$C$5) + IF(AND(ISNUMBER(SEARCH("#",B577)),INT(A577/100000)&lt;=7),G577*K!$G$5,0) + IF(AND(ISNUMBER(SEARCH("#",B577)),INT(A577/100000)&gt;=8),G577*K!$H$5,0),0)</f>
        <v>30330000</v>
      </c>
      <c r="K577" s="25">
        <f>ROUND(IF(OR(ISNUMBER(SEARCH("#",B577)),INT(A577/100000)=7,INT(A577/100000)=8),F577*K!$F$4+G577*K!$F$5,F577*K!$E$4+G577*K!$E$5),0)</f>
        <v>9060000</v>
      </c>
      <c r="L577" s="25">
        <f>ROUND(J577-K577*0.7,0)</f>
        <v>23988000</v>
      </c>
      <c r="M577" s="25">
        <f>ROUND(J577*0.3,0)</f>
        <v>9099000</v>
      </c>
    </row>
    <row r="578" spans="1:13" ht="57" x14ac:dyDescent="0.2">
      <c r="A578" s="26">
        <v>201750</v>
      </c>
      <c r="B578" s="27"/>
      <c r="C578" s="36" t="s">
        <v>712</v>
      </c>
      <c r="D578" s="35" t="s">
        <v>713</v>
      </c>
      <c r="E578" s="30">
        <v>36.799999999999997</v>
      </c>
      <c r="F578" s="30">
        <v>36.799999999999997</v>
      </c>
      <c r="G578" s="30"/>
      <c r="H578" s="30">
        <v>6</v>
      </c>
      <c r="J578" s="25">
        <f>ROUND( IF(OR(ISNUMBER(SEARCH("#",B578)),INT(A578/100000)=7,INT(A578/100000)=8),F578*K!$D$4,F578*K!$C$4) + IF(ISNUMBER(SEARCH("#",B578)),0,G578*K!$C$5) + IF(AND(ISNUMBER(SEARCH("#",B578)),INT(A578/100000)&lt;=7),G578*K!$G$5,0) + IF(AND(ISNUMBER(SEARCH("#",B578)),INT(A578/100000)&gt;=8),G578*K!$H$5,0),0)</f>
        <v>37204800</v>
      </c>
      <c r="K578" s="25">
        <f>ROUND(IF(OR(ISNUMBER(SEARCH("#",B578)),INT(A578/100000)=7,INT(A578/100000)=8),F578*K!$F$4+G578*K!$F$5,F578*K!$E$4+G578*K!$E$5),0)</f>
        <v>11113600</v>
      </c>
      <c r="L578" s="25">
        <f>ROUND(J578-K578*0.7,0)</f>
        <v>29425280</v>
      </c>
      <c r="M578" s="25">
        <f>ROUND(J578*0.3,0)</f>
        <v>11161440</v>
      </c>
    </row>
    <row r="579" spans="1:13" x14ac:dyDescent="0.2">
      <c r="A579" s="26">
        <v>201755</v>
      </c>
      <c r="B579" s="27"/>
      <c r="C579" s="36" t="s">
        <v>714</v>
      </c>
      <c r="D579" s="35"/>
      <c r="E579" s="30">
        <v>6.4</v>
      </c>
      <c r="F579" s="30">
        <v>6.4</v>
      </c>
      <c r="G579" s="30"/>
      <c r="H579" s="30">
        <v>0</v>
      </c>
      <c r="J579" s="25">
        <f>ROUND( IF(OR(ISNUMBER(SEARCH("#",B579)),INT(A579/100000)=7,INT(A579/100000)=8),F579*K!$D$4,F579*K!$C$4) + IF(ISNUMBER(SEARCH("#",B579)),0,G579*K!$C$5) + IF(AND(ISNUMBER(SEARCH("#",B579)),INT(A579/100000)&lt;=7),G579*K!$G$5,0) + IF(AND(ISNUMBER(SEARCH("#",B579)),INT(A579/100000)&gt;=8),G579*K!$H$5,0),0)</f>
        <v>6470400</v>
      </c>
      <c r="K579" s="25">
        <f>ROUND(IF(OR(ISNUMBER(SEARCH("#",B579)),INT(A579/100000)=7,INT(A579/100000)=8),F579*K!$F$4+G579*K!$F$5,F579*K!$E$4+G579*K!$E$5),0)</f>
        <v>1932800</v>
      </c>
      <c r="L579" s="25">
        <f>ROUND(J579-K579*0.7,0)</f>
        <v>5117440</v>
      </c>
      <c r="M579" s="25">
        <f>ROUND(J579*0.3,0)</f>
        <v>1941120</v>
      </c>
    </row>
    <row r="580" spans="1:13" x14ac:dyDescent="0.2">
      <c r="A580" s="26">
        <v>201760</v>
      </c>
      <c r="B580" s="27"/>
      <c r="C580" s="36" t="s">
        <v>715</v>
      </c>
      <c r="D580" s="35"/>
      <c r="E580" s="30">
        <v>24</v>
      </c>
      <c r="F580" s="30">
        <v>24</v>
      </c>
      <c r="G580" s="30"/>
      <c r="H580" s="30">
        <v>6</v>
      </c>
      <c r="J580" s="25">
        <f>ROUND( IF(OR(ISNUMBER(SEARCH("#",B580)),INT(A580/100000)=7,INT(A580/100000)=8),F580*K!$D$4,F580*K!$C$4) + IF(ISNUMBER(SEARCH("#",B580)),0,G580*K!$C$5) + IF(AND(ISNUMBER(SEARCH("#",B580)),INT(A580/100000)&lt;=7),G580*K!$G$5,0) + IF(AND(ISNUMBER(SEARCH("#",B580)),INT(A580/100000)&gt;=8),G580*K!$H$5,0),0)</f>
        <v>24264000</v>
      </c>
      <c r="K580" s="25">
        <f>ROUND(IF(OR(ISNUMBER(SEARCH("#",B580)),INT(A580/100000)=7,INT(A580/100000)=8),F580*K!$F$4+G580*K!$F$5,F580*K!$E$4+G580*K!$E$5),0)</f>
        <v>7248000</v>
      </c>
      <c r="L580" s="25">
        <f>ROUND(J580-K580*0.7,0)</f>
        <v>19190400</v>
      </c>
      <c r="M580" s="25">
        <f>ROUND(J580*0.3,0)</f>
        <v>7279200</v>
      </c>
    </row>
    <row r="581" spans="1:13" ht="33" x14ac:dyDescent="0.2">
      <c r="A581" s="26">
        <v>201765</v>
      </c>
      <c r="B581" s="27"/>
      <c r="C581" s="36" t="s">
        <v>716</v>
      </c>
      <c r="D581" s="35"/>
      <c r="E581" s="30">
        <v>13.6</v>
      </c>
      <c r="F581" s="30">
        <v>13.6</v>
      </c>
      <c r="G581" s="30"/>
      <c r="H581" s="30">
        <v>0</v>
      </c>
      <c r="J581" s="25">
        <f>ROUND( IF(OR(ISNUMBER(SEARCH("#",B581)),INT(A581/100000)=7,INT(A581/100000)=8),F581*K!$D$4,F581*K!$C$4) + IF(ISNUMBER(SEARCH("#",B581)),0,G581*K!$C$5) + IF(AND(ISNUMBER(SEARCH("#",B581)),INT(A581/100000)&lt;=7),G581*K!$G$5,0) + IF(AND(ISNUMBER(SEARCH("#",B581)),INT(A581/100000)&gt;=8),G581*K!$H$5,0),0)</f>
        <v>13749600</v>
      </c>
      <c r="K581" s="25">
        <f>ROUND(IF(OR(ISNUMBER(SEARCH("#",B581)),INT(A581/100000)=7,INT(A581/100000)=8),F581*K!$F$4+G581*K!$F$5,F581*K!$E$4+G581*K!$E$5),0)</f>
        <v>4107200</v>
      </c>
      <c r="L581" s="25">
        <f>ROUND(J581-K581*0.7,0)</f>
        <v>10874560</v>
      </c>
      <c r="M581" s="25">
        <f>ROUND(J581*0.3,0)</f>
        <v>4124880</v>
      </c>
    </row>
    <row r="582" spans="1:13" ht="46.5" x14ac:dyDescent="0.2">
      <c r="A582" s="32">
        <v>201770</v>
      </c>
      <c r="B582" s="27"/>
      <c r="C582" s="36" t="s">
        <v>717</v>
      </c>
      <c r="D582" s="35"/>
      <c r="E582" s="30">
        <v>45</v>
      </c>
      <c r="F582" s="30">
        <v>45</v>
      </c>
      <c r="G582" s="31"/>
      <c r="H582" s="31">
        <v>6</v>
      </c>
      <c r="J582" s="25">
        <f>ROUND( IF(OR(ISNUMBER(SEARCH("#",B582)),INT(A582/100000)=7,INT(A582/100000)=8),F582*K!$D$4,F582*K!$C$4) + IF(ISNUMBER(SEARCH("#",B582)),0,G582*K!$C$5) + IF(AND(ISNUMBER(SEARCH("#",B582)),INT(A582/100000)&lt;=7),G582*K!$G$5,0) + IF(AND(ISNUMBER(SEARCH("#",B582)),INT(A582/100000)&gt;=8),G582*K!$H$5,0),0)</f>
        <v>45495000</v>
      </c>
      <c r="K582" s="25">
        <f>ROUND(IF(OR(ISNUMBER(SEARCH("#",B582)),INT(A582/100000)=7,INT(A582/100000)=8),F582*K!$F$4+G582*K!$F$5,F582*K!$E$4+G582*K!$E$5),0)</f>
        <v>13590000</v>
      </c>
      <c r="L582" s="25">
        <f>ROUND(J582-K582*0.7,0)</f>
        <v>35982000</v>
      </c>
      <c r="M582" s="25">
        <f>ROUND(J582*0.3,0)</f>
        <v>13648500</v>
      </c>
    </row>
    <row r="583" spans="1:13" ht="33" x14ac:dyDescent="0.2">
      <c r="A583" s="26">
        <v>201775</v>
      </c>
      <c r="B583" s="27"/>
      <c r="C583" s="36" t="s">
        <v>718</v>
      </c>
      <c r="D583" s="35"/>
      <c r="E583" s="30">
        <v>3.8</v>
      </c>
      <c r="F583" s="30">
        <v>3.8</v>
      </c>
      <c r="G583" s="30"/>
      <c r="H583" s="30">
        <v>0</v>
      </c>
      <c r="J583" s="25">
        <f>ROUND( IF(OR(ISNUMBER(SEARCH("#",B583)),INT(A583/100000)=7,INT(A583/100000)=8),F583*K!$D$4,F583*K!$C$4) + IF(ISNUMBER(SEARCH("#",B583)),0,G583*K!$C$5) + IF(AND(ISNUMBER(SEARCH("#",B583)),INT(A583/100000)&lt;=7),G583*K!$G$5,0) + IF(AND(ISNUMBER(SEARCH("#",B583)),INT(A583/100000)&gt;=8),G583*K!$H$5,0),0)</f>
        <v>3841800</v>
      </c>
      <c r="K583" s="25">
        <f>ROUND(IF(OR(ISNUMBER(SEARCH("#",B583)),INT(A583/100000)=7,INT(A583/100000)=8),F583*K!$F$4+G583*K!$F$5,F583*K!$E$4+G583*K!$E$5),0)</f>
        <v>1147600</v>
      </c>
      <c r="L583" s="25">
        <f>ROUND(J583-K583*0.7,0)</f>
        <v>3038480</v>
      </c>
      <c r="M583" s="25">
        <f>ROUND(J583*0.3,0)</f>
        <v>1152540</v>
      </c>
    </row>
    <row r="584" spans="1:13" x14ac:dyDescent="0.2">
      <c r="A584" s="26">
        <v>201780</v>
      </c>
      <c r="B584" s="27"/>
      <c r="C584" s="36" t="s">
        <v>719</v>
      </c>
      <c r="D584" s="35"/>
      <c r="E584" s="30">
        <v>6.4</v>
      </c>
      <c r="F584" s="30">
        <v>6.4</v>
      </c>
      <c r="G584" s="30"/>
      <c r="H584" s="30">
        <v>0</v>
      </c>
      <c r="J584" s="25">
        <f>ROUND( IF(OR(ISNUMBER(SEARCH("#",B584)),INT(A584/100000)=7,INT(A584/100000)=8),F584*K!$D$4,F584*K!$C$4) + IF(ISNUMBER(SEARCH("#",B584)),0,G584*K!$C$5) + IF(AND(ISNUMBER(SEARCH("#",B584)),INT(A584/100000)&lt;=7),G584*K!$G$5,0) + IF(AND(ISNUMBER(SEARCH("#",B584)),INT(A584/100000)&gt;=8),G584*K!$H$5,0),0)</f>
        <v>6470400</v>
      </c>
      <c r="K584" s="25">
        <f>ROUND(IF(OR(ISNUMBER(SEARCH("#",B584)),INT(A584/100000)=7,INT(A584/100000)=8),F584*K!$F$4+G584*K!$F$5,F584*K!$E$4+G584*K!$E$5),0)</f>
        <v>1932800</v>
      </c>
      <c r="L584" s="25">
        <f>ROUND(J584-K584*0.7,0)</f>
        <v>5117440</v>
      </c>
      <c r="M584" s="25">
        <f>ROUND(J584*0.3,0)</f>
        <v>1941120</v>
      </c>
    </row>
    <row r="585" spans="1:13" ht="29.25" x14ac:dyDescent="0.2">
      <c r="A585" s="32">
        <v>201785</v>
      </c>
      <c r="B585" s="27"/>
      <c r="C585" s="36" t="s">
        <v>720</v>
      </c>
      <c r="D585" s="35"/>
      <c r="E585" s="30">
        <v>35</v>
      </c>
      <c r="F585" s="30">
        <v>35</v>
      </c>
      <c r="G585" s="31"/>
      <c r="H585" s="31">
        <v>5</v>
      </c>
      <c r="J585" s="25">
        <f>ROUND( IF(OR(ISNUMBER(SEARCH("#",B585)),INT(A585/100000)=7,INT(A585/100000)=8),F585*K!$D$4,F585*K!$C$4) + IF(ISNUMBER(SEARCH("#",B585)),0,G585*K!$C$5) + IF(AND(ISNUMBER(SEARCH("#",B585)),INT(A585/100000)&lt;=7),G585*K!$G$5,0) + IF(AND(ISNUMBER(SEARCH("#",B585)),INT(A585/100000)&gt;=8),G585*K!$H$5,0),0)</f>
        <v>35385000</v>
      </c>
      <c r="K585" s="25">
        <f>ROUND(IF(OR(ISNUMBER(SEARCH("#",B585)),INT(A585/100000)=7,INT(A585/100000)=8),F585*K!$F$4+G585*K!$F$5,F585*K!$E$4+G585*K!$E$5),0)</f>
        <v>10570000</v>
      </c>
      <c r="L585" s="25">
        <f>ROUND(J585-K585*0.7,0)</f>
        <v>27986000</v>
      </c>
      <c r="M585" s="25">
        <f>ROUND(J585*0.3,0)</f>
        <v>10615500</v>
      </c>
    </row>
    <row r="586" spans="1:13" x14ac:dyDescent="0.2">
      <c r="A586" s="26">
        <v>201790</v>
      </c>
      <c r="B586" s="27"/>
      <c r="C586" s="36" t="s">
        <v>721</v>
      </c>
      <c r="D586" s="35"/>
      <c r="E586" s="30">
        <v>7.2</v>
      </c>
      <c r="F586" s="30">
        <v>7.2</v>
      </c>
      <c r="G586" s="30"/>
      <c r="H586" s="30">
        <v>0</v>
      </c>
      <c r="J586" s="25">
        <f>ROUND( IF(OR(ISNUMBER(SEARCH("#",B586)),INT(A586/100000)=7,INT(A586/100000)=8),F586*K!$D$4,F586*K!$C$4) + IF(ISNUMBER(SEARCH("#",B586)),0,G586*K!$C$5) + IF(AND(ISNUMBER(SEARCH("#",B586)),INT(A586/100000)&lt;=7),G586*K!$G$5,0) + IF(AND(ISNUMBER(SEARCH("#",B586)),INT(A586/100000)&gt;=8),G586*K!$H$5,0),0)</f>
        <v>7279200</v>
      </c>
      <c r="K586" s="25">
        <f>ROUND(IF(OR(ISNUMBER(SEARCH("#",B586)),INT(A586/100000)=7,INT(A586/100000)=8),F586*K!$F$4+G586*K!$F$5,F586*K!$E$4+G586*K!$E$5),0)</f>
        <v>2174400</v>
      </c>
      <c r="L586" s="25">
        <f>ROUND(J586-K586*0.7,0)</f>
        <v>5757120</v>
      </c>
      <c r="M586" s="25">
        <f>ROUND(J586*0.3,0)</f>
        <v>2183760</v>
      </c>
    </row>
    <row r="587" spans="1:13" ht="33" x14ac:dyDescent="0.2">
      <c r="A587" s="32">
        <v>201795</v>
      </c>
      <c r="B587" s="27"/>
      <c r="C587" s="36" t="s">
        <v>722</v>
      </c>
      <c r="D587" s="35"/>
      <c r="E587" s="30">
        <v>31</v>
      </c>
      <c r="F587" s="30">
        <v>31</v>
      </c>
      <c r="G587" s="31"/>
      <c r="H587" s="31">
        <v>5</v>
      </c>
      <c r="J587" s="25">
        <f>ROUND( IF(OR(ISNUMBER(SEARCH("#",B587)),INT(A587/100000)=7,INT(A587/100000)=8),F587*K!$D$4,F587*K!$C$4) + IF(ISNUMBER(SEARCH("#",B587)),0,G587*K!$C$5) + IF(AND(ISNUMBER(SEARCH("#",B587)),INT(A587/100000)&lt;=7),G587*K!$G$5,0) + IF(AND(ISNUMBER(SEARCH("#",B587)),INT(A587/100000)&gt;=8),G587*K!$H$5,0),0)</f>
        <v>31341000</v>
      </c>
      <c r="K587" s="25">
        <f>ROUND(IF(OR(ISNUMBER(SEARCH("#",B587)),INT(A587/100000)=7,INT(A587/100000)=8),F587*K!$F$4+G587*K!$F$5,F587*K!$E$4+G587*K!$E$5),0)</f>
        <v>9362000</v>
      </c>
      <c r="L587" s="25">
        <f>ROUND(J587-K587*0.7,0)</f>
        <v>24787600</v>
      </c>
      <c r="M587" s="25">
        <f>ROUND(J587*0.3,0)</f>
        <v>9402300</v>
      </c>
    </row>
    <row r="588" spans="1:13" ht="18.75" x14ac:dyDescent="0.2">
      <c r="A588" s="26">
        <v>201800</v>
      </c>
      <c r="B588" s="27"/>
      <c r="C588" s="36" t="s">
        <v>723</v>
      </c>
      <c r="D588" s="35"/>
      <c r="E588" s="30">
        <v>32</v>
      </c>
      <c r="F588" s="30">
        <v>32</v>
      </c>
      <c r="G588" s="30"/>
      <c r="H588" s="30">
        <v>5</v>
      </c>
      <c r="J588" s="25">
        <f>ROUND( IF(OR(ISNUMBER(SEARCH("#",B588)),INT(A588/100000)=7,INT(A588/100000)=8),F588*K!$D$4,F588*K!$C$4) + IF(ISNUMBER(SEARCH("#",B588)),0,G588*K!$C$5) + IF(AND(ISNUMBER(SEARCH("#",B588)),INT(A588/100000)&lt;=7),G588*K!$G$5,0) + IF(AND(ISNUMBER(SEARCH("#",B588)),INT(A588/100000)&gt;=8),G588*K!$H$5,0),0)</f>
        <v>32352000</v>
      </c>
      <c r="K588" s="25">
        <f>ROUND(IF(OR(ISNUMBER(SEARCH("#",B588)),INT(A588/100000)=7,INT(A588/100000)=8),F588*K!$F$4+G588*K!$F$5,F588*K!$E$4+G588*K!$E$5),0)</f>
        <v>9664000</v>
      </c>
      <c r="L588" s="25">
        <f>ROUND(J588-K588*0.7,0)</f>
        <v>25587200</v>
      </c>
      <c r="M588" s="25">
        <f>ROUND(J588*0.3,0)</f>
        <v>9705600</v>
      </c>
    </row>
    <row r="589" spans="1:13" ht="45.75" x14ac:dyDescent="0.2">
      <c r="A589" s="32">
        <v>201805</v>
      </c>
      <c r="B589" s="27"/>
      <c r="C589" s="36" t="s">
        <v>724</v>
      </c>
      <c r="D589" s="35"/>
      <c r="E589" s="30">
        <v>33</v>
      </c>
      <c r="F589" s="30">
        <v>33</v>
      </c>
      <c r="G589" s="31"/>
      <c r="H589" s="31">
        <v>5</v>
      </c>
      <c r="J589" s="25">
        <f>ROUND( IF(OR(ISNUMBER(SEARCH("#",B589)),INT(A589/100000)=7,INT(A589/100000)=8),F589*K!$D$4,F589*K!$C$4) + IF(ISNUMBER(SEARCH("#",B589)),0,G589*K!$C$5) + IF(AND(ISNUMBER(SEARCH("#",B589)),INT(A589/100000)&lt;=7),G589*K!$G$5,0) + IF(AND(ISNUMBER(SEARCH("#",B589)),INT(A589/100000)&gt;=8),G589*K!$H$5,0),0)</f>
        <v>33363000</v>
      </c>
      <c r="K589" s="25">
        <f>ROUND(IF(OR(ISNUMBER(SEARCH("#",B589)),INT(A589/100000)=7,INT(A589/100000)=8),F589*K!$F$4+G589*K!$F$5,F589*K!$E$4+G589*K!$E$5),0)</f>
        <v>9966000</v>
      </c>
      <c r="L589" s="25">
        <f>ROUND(J589-K589*0.7,0)</f>
        <v>26386800</v>
      </c>
      <c r="M589" s="25">
        <f>ROUND(J589*0.3,0)</f>
        <v>10008900</v>
      </c>
    </row>
    <row r="590" spans="1:13" x14ac:dyDescent="0.2">
      <c r="A590" s="26">
        <v>201810</v>
      </c>
      <c r="B590" s="27"/>
      <c r="C590" s="36" t="s">
        <v>725</v>
      </c>
      <c r="D590" s="35"/>
      <c r="E590" s="30">
        <v>33.6</v>
      </c>
      <c r="F590" s="30">
        <v>33.6</v>
      </c>
      <c r="G590" s="30"/>
      <c r="H590" s="30">
        <v>5</v>
      </c>
      <c r="J590" s="25">
        <f>ROUND( IF(OR(ISNUMBER(SEARCH("#",B590)),INT(A590/100000)=7,INT(A590/100000)=8),F590*K!$D$4,F590*K!$C$4) + IF(ISNUMBER(SEARCH("#",B590)),0,G590*K!$C$5) + IF(AND(ISNUMBER(SEARCH("#",B590)),INT(A590/100000)&lt;=7),G590*K!$G$5,0) + IF(AND(ISNUMBER(SEARCH("#",B590)),INT(A590/100000)&gt;=8),G590*K!$H$5,0),0)</f>
        <v>33969600</v>
      </c>
      <c r="K590" s="25">
        <f>ROUND(IF(OR(ISNUMBER(SEARCH("#",B590)),INT(A590/100000)=7,INT(A590/100000)=8),F590*K!$F$4+G590*K!$F$5,F590*K!$E$4+G590*K!$E$5),0)</f>
        <v>10147200</v>
      </c>
      <c r="L590" s="25">
        <f>ROUND(J590-K590*0.7,0)</f>
        <v>26866560</v>
      </c>
      <c r="M590" s="25">
        <f>ROUND(J590*0.3,0)</f>
        <v>10190880</v>
      </c>
    </row>
    <row r="591" spans="1:13" ht="48" x14ac:dyDescent="0.2">
      <c r="A591" s="26">
        <v>201815</v>
      </c>
      <c r="B591" s="27"/>
      <c r="C591" s="36" t="s">
        <v>726</v>
      </c>
      <c r="D591" s="35" t="s">
        <v>727</v>
      </c>
      <c r="E591" s="30">
        <v>10.4</v>
      </c>
      <c r="F591" s="30">
        <v>10.4</v>
      </c>
      <c r="G591" s="30"/>
      <c r="H591" s="30">
        <v>4</v>
      </c>
      <c r="J591" s="25">
        <f>ROUND( IF(OR(ISNUMBER(SEARCH("#",B591)),INT(A591/100000)=7,INT(A591/100000)=8),F591*K!$D$4,F591*K!$C$4) + IF(ISNUMBER(SEARCH("#",B591)),0,G591*K!$C$5) + IF(AND(ISNUMBER(SEARCH("#",B591)),INT(A591/100000)&lt;=7),G591*K!$G$5,0) + IF(AND(ISNUMBER(SEARCH("#",B591)),INT(A591/100000)&gt;=8),G591*K!$H$5,0),0)</f>
        <v>10514400</v>
      </c>
      <c r="K591" s="25">
        <f>ROUND(IF(OR(ISNUMBER(SEARCH("#",B591)),INT(A591/100000)=7,INT(A591/100000)=8),F591*K!$F$4+G591*K!$F$5,F591*K!$E$4+G591*K!$E$5),0)</f>
        <v>3140800</v>
      </c>
      <c r="L591" s="25">
        <f>ROUND(J591-K591*0.7,0)</f>
        <v>8315840</v>
      </c>
      <c r="M591" s="25">
        <f>ROUND(J591*0.3,0)</f>
        <v>3154320</v>
      </c>
    </row>
    <row r="592" spans="1:13" ht="29.25" x14ac:dyDescent="0.2">
      <c r="A592" s="26">
        <v>201820</v>
      </c>
      <c r="B592" s="27"/>
      <c r="C592" s="36" t="s">
        <v>728</v>
      </c>
      <c r="D592" s="35"/>
      <c r="E592" s="30">
        <v>12</v>
      </c>
      <c r="F592" s="30">
        <v>12</v>
      </c>
      <c r="G592" s="30"/>
      <c r="H592" s="30">
        <v>4</v>
      </c>
      <c r="J592" s="25">
        <f>ROUND( IF(OR(ISNUMBER(SEARCH("#",B592)),INT(A592/100000)=7,INT(A592/100000)=8),F592*K!$D$4,F592*K!$C$4) + IF(ISNUMBER(SEARCH("#",B592)),0,G592*K!$C$5) + IF(AND(ISNUMBER(SEARCH("#",B592)),INT(A592/100000)&lt;=7),G592*K!$G$5,0) + IF(AND(ISNUMBER(SEARCH("#",B592)),INT(A592/100000)&gt;=8),G592*K!$H$5,0),0)</f>
        <v>12132000</v>
      </c>
      <c r="K592" s="25">
        <f>ROUND(IF(OR(ISNUMBER(SEARCH("#",B592)),INT(A592/100000)=7,INT(A592/100000)=8),F592*K!$F$4+G592*K!$F$5,F592*K!$E$4+G592*K!$E$5),0)</f>
        <v>3624000</v>
      </c>
      <c r="L592" s="25">
        <f>ROUND(J592-K592*0.7,0)</f>
        <v>9595200</v>
      </c>
      <c r="M592" s="25">
        <f>ROUND(J592*0.3,0)</f>
        <v>3639600</v>
      </c>
    </row>
    <row r="593" spans="1:13" ht="104.25" x14ac:dyDescent="0.2">
      <c r="A593" s="26">
        <v>201825</v>
      </c>
      <c r="B593" s="27"/>
      <c r="C593" s="36" t="s">
        <v>729</v>
      </c>
      <c r="D593" s="35" t="s">
        <v>730</v>
      </c>
      <c r="E593" s="30">
        <v>12</v>
      </c>
      <c r="F593" s="30">
        <v>12</v>
      </c>
      <c r="G593" s="30"/>
      <c r="H593" s="30">
        <v>4</v>
      </c>
      <c r="J593" s="25">
        <f>ROUND( IF(OR(ISNUMBER(SEARCH("#",B593)),INT(A593/100000)=7,INT(A593/100000)=8),F593*K!$D$4,F593*K!$C$4) + IF(ISNUMBER(SEARCH("#",B593)),0,G593*K!$C$5) + IF(AND(ISNUMBER(SEARCH("#",B593)),INT(A593/100000)&lt;=7),G593*K!$G$5,0) + IF(AND(ISNUMBER(SEARCH("#",B593)),INT(A593/100000)&gt;=8),G593*K!$H$5,0),0)</f>
        <v>12132000</v>
      </c>
      <c r="K593" s="25">
        <f>ROUND(IF(OR(ISNUMBER(SEARCH("#",B593)),INT(A593/100000)=7,INT(A593/100000)=8),F593*K!$F$4+G593*K!$F$5,F593*K!$E$4+G593*K!$E$5),0)</f>
        <v>3624000</v>
      </c>
      <c r="L593" s="25">
        <f>ROUND(J593-K593*0.7,0)</f>
        <v>9595200</v>
      </c>
      <c r="M593" s="25">
        <f>ROUND(J593*0.3,0)</f>
        <v>3639600</v>
      </c>
    </row>
    <row r="594" spans="1:13" x14ac:dyDescent="0.2">
      <c r="A594" s="26">
        <v>201830</v>
      </c>
      <c r="B594" s="27"/>
      <c r="C594" s="36" t="s">
        <v>731</v>
      </c>
      <c r="D594" s="35"/>
      <c r="E594" s="30">
        <v>7.2</v>
      </c>
      <c r="F594" s="30">
        <v>7.2</v>
      </c>
      <c r="G594" s="30"/>
      <c r="H594" s="30">
        <v>0</v>
      </c>
      <c r="J594" s="25">
        <f>ROUND( IF(OR(ISNUMBER(SEARCH("#",B594)),INT(A594/100000)=7,INT(A594/100000)=8),F594*K!$D$4,F594*K!$C$4) + IF(ISNUMBER(SEARCH("#",B594)),0,G594*K!$C$5) + IF(AND(ISNUMBER(SEARCH("#",B594)),INT(A594/100000)&lt;=7),G594*K!$G$5,0) + IF(AND(ISNUMBER(SEARCH("#",B594)),INT(A594/100000)&gt;=8),G594*K!$H$5,0),0)</f>
        <v>7279200</v>
      </c>
      <c r="K594" s="25">
        <f>ROUND(IF(OR(ISNUMBER(SEARCH("#",B594)),INT(A594/100000)=7,INT(A594/100000)=8),F594*K!$F$4+G594*K!$F$5,F594*K!$E$4+G594*K!$E$5),0)</f>
        <v>2174400</v>
      </c>
      <c r="L594" s="25">
        <f>ROUND(J594-K594*0.7,0)</f>
        <v>5757120</v>
      </c>
      <c r="M594" s="25">
        <f>ROUND(J594*0.3,0)</f>
        <v>2183760</v>
      </c>
    </row>
    <row r="595" spans="1:13" ht="33" x14ac:dyDescent="0.2">
      <c r="A595" s="26">
        <v>201835</v>
      </c>
      <c r="B595" s="27"/>
      <c r="C595" s="36" t="s">
        <v>732</v>
      </c>
      <c r="D595" s="35"/>
      <c r="E595" s="30">
        <v>11.2</v>
      </c>
      <c r="F595" s="30">
        <v>11.2</v>
      </c>
      <c r="G595" s="30"/>
      <c r="H595" s="30">
        <v>4</v>
      </c>
      <c r="J595" s="25">
        <f>ROUND( IF(OR(ISNUMBER(SEARCH("#",B595)),INT(A595/100000)=7,INT(A595/100000)=8),F595*K!$D$4,F595*K!$C$4) + IF(ISNUMBER(SEARCH("#",B595)),0,G595*K!$C$5) + IF(AND(ISNUMBER(SEARCH("#",B595)),INT(A595/100000)&lt;=7),G595*K!$G$5,0) + IF(AND(ISNUMBER(SEARCH("#",B595)),INT(A595/100000)&gt;=8),G595*K!$H$5,0),0)</f>
        <v>11323200</v>
      </c>
      <c r="K595" s="25">
        <f>ROUND(IF(OR(ISNUMBER(SEARCH("#",B595)),INT(A595/100000)=7,INT(A595/100000)=8),F595*K!$F$4+G595*K!$F$5,F595*K!$E$4+G595*K!$E$5),0)</f>
        <v>3382400</v>
      </c>
      <c r="L595" s="25">
        <f>ROUND(J595-K595*0.7,0)</f>
        <v>8955520</v>
      </c>
      <c r="M595" s="25">
        <f>ROUND(J595*0.3,0)</f>
        <v>3396960</v>
      </c>
    </row>
    <row r="596" spans="1:13" ht="29.25" x14ac:dyDescent="0.2">
      <c r="A596" s="26">
        <v>201840</v>
      </c>
      <c r="B596" s="27"/>
      <c r="C596" s="36" t="s">
        <v>733</v>
      </c>
      <c r="D596" s="35"/>
      <c r="E596" s="30">
        <v>12</v>
      </c>
      <c r="F596" s="30">
        <v>12</v>
      </c>
      <c r="G596" s="30"/>
      <c r="H596" s="30">
        <v>4</v>
      </c>
      <c r="J596" s="25">
        <f>ROUND( IF(OR(ISNUMBER(SEARCH("#",B596)),INT(A596/100000)=7,INT(A596/100000)=8),F596*K!$D$4,F596*K!$C$4) + IF(ISNUMBER(SEARCH("#",B596)),0,G596*K!$C$5) + IF(AND(ISNUMBER(SEARCH("#",B596)),INT(A596/100000)&lt;=7),G596*K!$G$5,0) + IF(AND(ISNUMBER(SEARCH("#",B596)),INT(A596/100000)&gt;=8),G596*K!$H$5,0),0)</f>
        <v>12132000</v>
      </c>
      <c r="K596" s="25">
        <f>ROUND(IF(OR(ISNUMBER(SEARCH("#",B596)),INT(A596/100000)=7,INT(A596/100000)=8),F596*K!$F$4+G596*K!$F$5,F596*K!$E$4+G596*K!$E$5),0)</f>
        <v>3624000</v>
      </c>
      <c r="L596" s="25">
        <f>ROUND(J596-K596*0.7,0)</f>
        <v>9595200</v>
      </c>
      <c r="M596" s="25">
        <f>ROUND(J596*0.3,0)</f>
        <v>3639600</v>
      </c>
    </row>
    <row r="597" spans="1:13" ht="33" x14ac:dyDescent="0.2">
      <c r="A597" s="26">
        <v>201845</v>
      </c>
      <c r="B597" s="27" t="s">
        <v>27</v>
      </c>
      <c r="C597" s="36" t="s">
        <v>734</v>
      </c>
      <c r="D597" s="35" t="s">
        <v>735</v>
      </c>
      <c r="E597" s="30">
        <v>5.2</v>
      </c>
      <c r="F597" s="30">
        <v>5.2</v>
      </c>
      <c r="G597" s="30"/>
      <c r="H597" s="30">
        <v>0</v>
      </c>
      <c r="J597" s="25">
        <f>ROUND( IF(OR(ISNUMBER(SEARCH("#",B597)),INT(A597/100000)=7,INT(A597/100000)=8),F597*K!$D$4,F597*K!$C$4) + IF(ISNUMBER(SEARCH("#",B597)),0,G597*K!$C$5) + IF(AND(ISNUMBER(SEARCH("#",B597)),INT(A597/100000)&lt;=7),G597*K!$G$5,0) + IF(AND(ISNUMBER(SEARCH("#",B597)),INT(A597/100000)&gt;=8),G597*K!$H$5,0),0)</f>
        <v>2953600</v>
      </c>
      <c r="K597" s="25">
        <f>ROUND(IF(OR(ISNUMBER(SEARCH("#",B597)),INT(A597/100000)=7,INT(A597/100000)=8),F597*K!$F$4+G597*K!$F$5,F597*K!$E$4+G597*K!$E$5),0)</f>
        <v>1570400</v>
      </c>
      <c r="L597" s="25">
        <f>ROUND(J597-K597*0.7,0)</f>
        <v>1854320</v>
      </c>
      <c r="M597" s="25">
        <f>ROUND(J597*0.3,0)</f>
        <v>886080</v>
      </c>
    </row>
    <row r="598" spans="1:13" ht="29.25" x14ac:dyDescent="0.2">
      <c r="A598" s="26">
        <v>201850</v>
      </c>
      <c r="B598" s="27"/>
      <c r="C598" s="36" t="s">
        <v>736</v>
      </c>
      <c r="D598" s="35"/>
      <c r="E598" s="30">
        <v>7.2</v>
      </c>
      <c r="F598" s="30">
        <v>7.2</v>
      </c>
      <c r="G598" s="30"/>
      <c r="H598" s="30">
        <v>4</v>
      </c>
      <c r="J598" s="25">
        <f>ROUND( IF(OR(ISNUMBER(SEARCH("#",B598)),INT(A598/100000)=7,INT(A598/100000)=8),F598*K!$D$4,F598*K!$C$4) + IF(ISNUMBER(SEARCH("#",B598)),0,G598*K!$C$5) + IF(AND(ISNUMBER(SEARCH("#",B598)),INT(A598/100000)&lt;=7),G598*K!$G$5,0) + IF(AND(ISNUMBER(SEARCH("#",B598)),INT(A598/100000)&gt;=8),G598*K!$H$5,0),0)</f>
        <v>7279200</v>
      </c>
      <c r="K598" s="25">
        <f>ROUND(IF(OR(ISNUMBER(SEARCH("#",B598)),INT(A598/100000)=7,INT(A598/100000)=8),F598*K!$F$4+G598*K!$F$5,F598*K!$E$4+G598*K!$E$5),0)</f>
        <v>2174400</v>
      </c>
      <c r="L598" s="25">
        <f>ROUND(J598-K598*0.7,0)</f>
        <v>5757120</v>
      </c>
      <c r="M598" s="25">
        <f>ROUND(J598*0.3,0)</f>
        <v>2183760</v>
      </c>
    </row>
    <row r="599" spans="1:13" ht="18.75" x14ac:dyDescent="0.2">
      <c r="A599" s="26">
        <v>201855</v>
      </c>
      <c r="B599" s="27"/>
      <c r="C599" s="36" t="s">
        <v>737</v>
      </c>
      <c r="D599" s="35"/>
      <c r="E599" s="30">
        <v>27.2</v>
      </c>
      <c r="F599" s="30">
        <v>27.2</v>
      </c>
      <c r="G599" s="30"/>
      <c r="H599" s="30">
        <v>4</v>
      </c>
      <c r="J599" s="25">
        <f>ROUND( IF(OR(ISNUMBER(SEARCH("#",B599)),INT(A599/100000)=7,INT(A599/100000)=8),F599*K!$D$4,F599*K!$C$4) + IF(ISNUMBER(SEARCH("#",B599)),0,G599*K!$C$5) + IF(AND(ISNUMBER(SEARCH("#",B599)),INT(A599/100000)&lt;=7),G599*K!$G$5,0) + IF(AND(ISNUMBER(SEARCH("#",B599)),INT(A599/100000)&gt;=8),G599*K!$H$5,0),0)</f>
        <v>27499200</v>
      </c>
      <c r="K599" s="25">
        <f>ROUND(IF(OR(ISNUMBER(SEARCH("#",B599)),INT(A599/100000)=7,INT(A599/100000)=8),F599*K!$F$4+G599*K!$F$5,F599*K!$E$4+G599*K!$E$5),0)</f>
        <v>8214400</v>
      </c>
      <c r="L599" s="25">
        <f>ROUND(J599-K599*0.7,0)</f>
        <v>21749120</v>
      </c>
      <c r="M599" s="25">
        <f>ROUND(J599*0.3,0)</f>
        <v>8249760</v>
      </c>
    </row>
    <row r="600" spans="1:13" ht="45.75" x14ac:dyDescent="0.2">
      <c r="A600" s="26">
        <v>201860</v>
      </c>
      <c r="B600" s="27"/>
      <c r="C600" s="36" t="s">
        <v>738</v>
      </c>
      <c r="D600" s="35"/>
      <c r="E600" s="30">
        <v>13.6</v>
      </c>
      <c r="F600" s="30">
        <v>13.6</v>
      </c>
      <c r="G600" s="30"/>
      <c r="H600" s="30">
        <v>4</v>
      </c>
      <c r="J600" s="25">
        <f>ROUND( IF(OR(ISNUMBER(SEARCH("#",B600)),INT(A600/100000)=7,INT(A600/100000)=8),F600*K!$D$4,F600*K!$C$4) + IF(ISNUMBER(SEARCH("#",B600)),0,G600*K!$C$5) + IF(AND(ISNUMBER(SEARCH("#",B600)),INT(A600/100000)&lt;=7),G600*K!$G$5,0) + IF(AND(ISNUMBER(SEARCH("#",B600)),INT(A600/100000)&gt;=8),G600*K!$H$5,0),0)</f>
        <v>13749600</v>
      </c>
      <c r="K600" s="25">
        <f>ROUND(IF(OR(ISNUMBER(SEARCH("#",B600)),INT(A600/100000)=7,INT(A600/100000)=8),F600*K!$F$4+G600*K!$F$5,F600*K!$E$4+G600*K!$E$5),0)</f>
        <v>4107200</v>
      </c>
      <c r="L600" s="25">
        <f>ROUND(J600-K600*0.7,0)</f>
        <v>10874560</v>
      </c>
      <c r="M600" s="25">
        <f>ROUND(J600*0.3,0)</f>
        <v>4124880</v>
      </c>
    </row>
    <row r="601" spans="1:13" ht="29.25" x14ac:dyDescent="0.2">
      <c r="A601" s="26">
        <v>201865</v>
      </c>
      <c r="B601" s="27"/>
      <c r="C601" s="36" t="s">
        <v>739</v>
      </c>
      <c r="D601" s="35"/>
      <c r="E601" s="30">
        <v>15.2</v>
      </c>
      <c r="F601" s="30">
        <v>15.2</v>
      </c>
      <c r="G601" s="30"/>
      <c r="H601" s="30">
        <v>4</v>
      </c>
      <c r="J601" s="25">
        <f>ROUND( IF(OR(ISNUMBER(SEARCH("#",B601)),INT(A601/100000)=7,INT(A601/100000)=8),F601*K!$D$4,F601*K!$C$4) + IF(ISNUMBER(SEARCH("#",B601)),0,G601*K!$C$5) + IF(AND(ISNUMBER(SEARCH("#",B601)),INT(A601/100000)&lt;=7),G601*K!$G$5,0) + IF(AND(ISNUMBER(SEARCH("#",B601)),INT(A601/100000)&gt;=8),G601*K!$H$5,0),0)</f>
        <v>15367200</v>
      </c>
      <c r="K601" s="25">
        <f>ROUND(IF(OR(ISNUMBER(SEARCH("#",B601)),INT(A601/100000)=7,INT(A601/100000)=8),F601*K!$F$4+G601*K!$F$5,F601*K!$E$4+G601*K!$E$5),0)</f>
        <v>4590400</v>
      </c>
      <c r="L601" s="25">
        <f>ROUND(J601-K601*0.7,0)</f>
        <v>12153920</v>
      </c>
      <c r="M601" s="25">
        <f>ROUND(J601*0.3,0)</f>
        <v>4610160</v>
      </c>
    </row>
    <row r="602" spans="1:13" ht="33" x14ac:dyDescent="0.2">
      <c r="A602" s="26">
        <v>201870</v>
      </c>
      <c r="B602" s="27"/>
      <c r="C602" s="36" t="s">
        <v>740</v>
      </c>
      <c r="D602" s="35" t="s">
        <v>741</v>
      </c>
      <c r="E602" s="30">
        <v>8</v>
      </c>
      <c r="F602" s="30">
        <v>8</v>
      </c>
      <c r="G602" s="30"/>
      <c r="H602" s="30">
        <v>4</v>
      </c>
      <c r="J602" s="25">
        <f>ROUND( IF(OR(ISNUMBER(SEARCH("#",B602)),INT(A602/100000)=7,INT(A602/100000)=8),F602*K!$D$4,F602*K!$C$4) + IF(ISNUMBER(SEARCH("#",B602)),0,G602*K!$C$5) + IF(AND(ISNUMBER(SEARCH("#",B602)),INT(A602/100000)&lt;=7),G602*K!$G$5,0) + IF(AND(ISNUMBER(SEARCH("#",B602)),INT(A602/100000)&gt;=8),G602*K!$H$5,0),0)</f>
        <v>8088000</v>
      </c>
      <c r="K602" s="25">
        <f>ROUND(IF(OR(ISNUMBER(SEARCH("#",B602)),INT(A602/100000)=7,INT(A602/100000)=8),F602*K!$F$4+G602*K!$F$5,F602*K!$E$4+G602*K!$E$5),0)</f>
        <v>2416000</v>
      </c>
      <c r="L602" s="25">
        <f>ROUND(J602-K602*0.7,0)</f>
        <v>6396800</v>
      </c>
      <c r="M602" s="25">
        <f>ROUND(J602*0.3,0)</f>
        <v>2426400</v>
      </c>
    </row>
    <row r="603" spans="1:13" ht="46.5" x14ac:dyDescent="0.2">
      <c r="A603" s="26">
        <v>201875</v>
      </c>
      <c r="B603" s="27"/>
      <c r="C603" s="36" t="s">
        <v>742</v>
      </c>
      <c r="D603" s="35"/>
      <c r="E603" s="30">
        <v>21.6</v>
      </c>
      <c r="F603" s="30">
        <v>21.6</v>
      </c>
      <c r="G603" s="30"/>
      <c r="H603" s="30">
        <v>4</v>
      </c>
      <c r="J603" s="25">
        <f>ROUND( IF(OR(ISNUMBER(SEARCH("#",B603)),INT(A603/100000)=7,INT(A603/100000)=8),F603*K!$D$4,F603*K!$C$4) + IF(ISNUMBER(SEARCH("#",B603)),0,G603*K!$C$5) + IF(AND(ISNUMBER(SEARCH("#",B603)),INT(A603/100000)&lt;=7),G603*K!$G$5,0) + IF(AND(ISNUMBER(SEARCH("#",B603)),INT(A603/100000)&gt;=8),G603*K!$H$5,0),0)</f>
        <v>21837600</v>
      </c>
      <c r="K603" s="25">
        <f>ROUND(IF(OR(ISNUMBER(SEARCH("#",B603)),INT(A603/100000)=7,INT(A603/100000)=8),F603*K!$F$4+G603*K!$F$5,F603*K!$E$4+G603*K!$E$5),0)</f>
        <v>6523200</v>
      </c>
      <c r="L603" s="25">
        <f>ROUND(J603-K603*0.7,0)</f>
        <v>17271360</v>
      </c>
      <c r="M603" s="25">
        <f>ROUND(J603*0.3,0)</f>
        <v>6551280</v>
      </c>
    </row>
    <row r="604" spans="1:13" ht="33" x14ac:dyDescent="0.2">
      <c r="A604" s="26">
        <v>201880</v>
      </c>
      <c r="B604" s="27"/>
      <c r="C604" s="36" t="s">
        <v>743</v>
      </c>
      <c r="D604" s="35" t="s">
        <v>744</v>
      </c>
      <c r="E604" s="30">
        <v>21.6</v>
      </c>
      <c r="F604" s="30">
        <v>21.6</v>
      </c>
      <c r="G604" s="30"/>
      <c r="H604" s="30">
        <v>4</v>
      </c>
      <c r="J604" s="25">
        <f>ROUND( IF(OR(ISNUMBER(SEARCH("#",B604)),INT(A604/100000)=7,INT(A604/100000)=8),F604*K!$D$4,F604*K!$C$4) + IF(ISNUMBER(SEARCH("#",B604)),0,G604*K!$C$5) + IF(AND(ISNUMBER(SEARCH("#",B604)),INT(A604/100000)&lt;=7),G604*K!$G$5,0) + IF(AND(ISNUMBER(SEARCH("#",B604)),INT(A604/100000)&gt;=8),G604*K!$H$5,0),0)</f>
        <v>21837600</v>
      </c>
      <c r="K604" s="25">
        <f>ROUND(IF(OR(ISNUMBER(SEARCH("#",B604)),INT(A604/100000)=7,INT(A604/100000)=8),F604*K!$F$4+G604*K!$F$5,F604*K!$E$4+G604*K!$E$5),0)</f>
        <v>6523200</v>
      </c>
      <c r="L604" s="25">
        <f>ROUND(J604-K604*0.7,0)</f>
        <v>17271360</v>
      </c>
      <c r="M604" s="25">
        <f>ROUND(J604*0.3,0)</f>
        <v>6551280</v>
      </c>
    </row>
    <row r="605" spans="1:13" x14ac:dyDescent="0.2">
      <c r="A605" s="26">
        <v>201885</v>
      </c>
      <c r="B605" s="27"/>
      <c r="C605" s="36" t="s">
        <v>745</v>
      </c>
      <c r="D605" s="35"/>
      <c r="E605" s="30">
        <v>17.600000000000001</v>
      </c>
      <c r="F605" s="30">
        <v>17.600000000000001</v>
      </c>
      <c r="G605" s="30"/>
      <c r="H605" s="30">
        <v>4</v>
      </c>
      <c r="J605" s="25">
        <f>ROUND( IF(OR(ISNUMBER(SEARCH("#",B605)),INT(A605/100000)=7,INT(A605/100000)=8),F605*K!$D$4,F605*K!$C$4) + IF(ISNUMBER(SEARCH("#",B605)),0,G605*K!$C$5) + IF(AND(ISNUMBER(SEARCH("#",B605)),INT(A605/100000)&lt;=7),G605*K!$G$5,0) + IF(AND(ISNUMBER(SEARCH("#",B605)),INT(A605/100000)&gt;=8),G605*K!$H$5,0),0)</f>
        <v>17793600</v>
      </c>
      <c r="K605" s="25">
        <f>ROUND(IF(OR(ISNUMBER(SEARCH("#",B605)),INT(A605/100000)=7,INT(A605/100000)=8),F605*K!$F$4+G605*K!$F$5,F605*K!$E$4+G605*K!$E$5),0)</f>
        <v>5315200</v>
      </c>
      <c r="L605" s="25">
        <f>ROUND(J605-K605*0.7,0)</f>
        <v>14072960</v>
      </c>
      <c r="M605" s="25">
        <f>ROUND(J605*0.3,0)</f>
        <v>5338080</v>
      </c>
    </row>
    <row r="606" spans="1:13" ht="29.25" x14ac:dyDescent="0.2">
      <c r="A606" s="26">
        <v>201890</v>
      </c>
      <c r="B606" s="27"/>
      <c r="C606" s="36" t="s">
        <v>746</v>
      </c>
      <c r="D606" s="35"/>
      <c r="E606" s="30">
        <v>22.4</v>
      </c>
      <c r="F606" s="30">
        <v>22.4</v>
      </c>
      <c r="G606" s="30"/>
      <c r="H606" s="30">
        <v>4</v>
      </c>
      <c r="J606" s="25">
        <f>ROUND( IF(OR(ISNUMBER(SEARCH("#",B606)),INT(A606/100000)=7,INT(A606/100000)=8),F606*K!$D$4,F606*K!$C$4) + IF(ISNUMBER(SEARCH("#",B606)),0,G606*K!$C$5) + IF(AND(ISNUMBER(SEARCH("#",B606)),INT(A606/100000)&lt;=7),G606*K!$G$5,0) + IF(AND(ISNUMBER(SEARCH("#",B606)),INT(A606/100000)&gt;=8),G606*K!$H$5,0),0)</f>
        <v>22646400</v>
      </c>
      <c r="K606" s="25">
        <f>ROUND(IF(OR(ISNUMBER(SEARCH("#",B606)),INT(A606/100000)=7,INT(A606/100000)=8),F606*K!$F$4+G606*K!$F$5,F606*K!$E$4+G606*K!$E$5),0)</f>
        <v>6764800</v>
      </c>
      <c r="L606" s="25">
        <f>ROUND(J606-K606*0.7,0)</f>
        <v>17911040</v>
      </c>
      <c r="M606" s="25">
        <f>ROUND(J606*0.3,0)</f>
        <v>6793920</v>
      </c>
    </row>
    <row r="607" spans="1:13" ht="33" x14ac:dyDescent="0.2">
      <c r="A607" s="26">
        <v>201895</v>
      </c>
      <c r="B607" s="27"/>
      <c r="C607" s="36" t="s">
        <v>747</v>
      </c>
      <c r="D607" s="35" t="s">
        <v>748</v>
      </c>
      <c r="E607" s="30">
        <v>21.6</v>
      </c>
      <c r="F607" s="30">
        <v>21.6</v>
      </c>
      <c r="G607" s="30"/>
      <c r="H607" s="30">
        <v>5</v>
      </c>
      <c r="J607" s="25">
        <f>ROUND( IF(OR(ISNUMBER(SEARCH("#",B607)),INT(A607/100000)=7,INT(A607/100000)=8),F607*K!$D$4,F607*K!$C$4) + IF(ISNUMBER(SEARCH("#",B607)),0,G607*K!$C$5) + IF(AND(ISNUMBER(SEARCH("#",B607)),INT(A607/100000)&lt;=7),G607*K!$G$5,0) + IF(AND(ISNUMBER(SEARCH("#",B607)),INT(A607/100000)&gt;=8),G607*K!$H$5,0),0)</f>
        <v>21837600</v>
      </c>
      <c r="K607" s="25">
        <f>ROUND(IF(OR(ISNUMBER(SEARCH("#",B607)),INT(A607/100000)=7,INT(A607/100000)=8),F607*K!$F$4+G607*K!$F$5,F607*K!$E$4+G607*K!$E$5),0)</f>
        <v>6523200</v>
      </c>
      <c r="L607" s="25">
        <f>ROUND(J607-K607*0.7,0)</f>
        <v>17271360</v>
      </c>
      <c r="M607" s="25">
        <f>ROUND(J607*0.3,0)</f>
        <v>6551280</v>
      </c>
    </row>
    <row r="608" spans="1:13" ht="29.25" x14ac:dyDescent="0.2">
      <c r="A608" s="26">
        <v>201900</v>
      </c>
      <c r="B608" s="27"/>
      <c r="C608" s="36" t="s">
        <v>749</v>
      </c>
      <c r="D608" s="35"/>
      <c r="E608" s="30">
        <v>13.6</v>
      </c>
      <c r="F608" s="30">
        <v>13.6</v>
      </c>
      <c r="G608" s="30"/>
      <c r="H608" s="30">
        <v>4</v>
      </c>
      <c r="J608" s="25">
        <f>ROUND( IF(OR(ISNUMBER(SEARCH("#",B608)),INT(A608/100000)=7,INT(A608/100000)=8),F608*K!$D$4,F608*K!$C$4) + IF(ISNUMBER(SEARCH("#",B608)),0,G608*K!$C$5) + IF(AND(ISNUMBER(SEARCH("#",B608)),INT(A608/100000)&lt;=7),G608*K!$G$5,0) + IF(AND(ISNUMBER(SEARCH("#",B608)),INT(A608/100000)&gt;=8),G608*K!$H$5,0),0)</f>
        <v>13749600</v>
      </c>
      <c r="K608" s="25">
        <f>ROUND(IF(OR(ISNUMBER(SEARCH("#",B608)),INT(A608/100000)=7,INT(A608/100000)=8),F608*K!$F$4+G608*K!$F$5,F608*K!$E$4+G608*K!$E$5),0)</f>
        <v>4107200</v>
      </c>
      <c r="L608" s="25">
        <f>ROUND(J608-K608*0.7,0)</f>
        <v>10874560</v>
      </c>
      <c r="M608" s="25">
        <f>ROUND(J608*0.3,0)</f>
        <v>4124880</v>
      </c>
    </row>
    <row r="609" spans="1:13" ht="18.75" x14ac:dyDescent="0.2">
      <c r="A609" s="26">
        <v>201905</v>
      </c>
      <c r="B609" s="27"/>
      <c r="C609" s="36" t="s">
        <v>750</v>
      </c>
      <c r="D609" s="35"/>
      <c r="E609" s="30">
        <v>27.2</v>
      </c>
      <c r="F609" s="30">
        <v>27.2</v>
      </c>
      <c r="G609" s="30"/>
      <c r="H609" s="30">
        <v>4</v>
      </c>
      <c r="J609" s="25">
        <f>ROUND( IF(OR(ISNUMBER(SEARCH("#",B609)),INT(A609/100000)=7,INT(A609/100000)=8),F609*K!$D$4,F609*K!$C$4) + IF(ISNUMBER(SEARCH("#",B609)),0,G609*K!$C$5) + IF(AND(ISNUMBER(SEARCH("#",B609)),INT(A609/100000)&lt;=7),G609*K!$G$5,0) + IF(AND(ISNUMBER(SEARCH("#",B609)),INT(A609/100000)&gt;=8),G609*K!$H$5,0),0)</f>
        <v>27499200</v>
      </c>
      <c r="K609" s="25">
        <f>ROUND(IF(OR(ISNUMBER(SEARCH("#",B609)),INT(A609/100000)=7,INT(A609/100000)=8),F609*K!$F$4+G609*K!$F$5,F609*K!$E$4+G609*K!$E$5),0)</f>
        <v>8214400</v>
      </c>
      <c r="L609" s="25">
        <f>ROUND(J609-K609*0.7,0)</f>
        <v>21749120</v>
      </c>
      <c r="M609" s="25">
        <f>ROUND(J609*0.3,0)</f>
        <v>8249760</v>
      </c>
    </row>
    <row r="610" spans="1:13" ht="33" x14ac:dyDescent="0.2">
      <c r="A610" s="26">
        <v>201910</v>
      </c>
      <c r="B610" s="27"/>
      <c r="C610" s="36" t="s">
        <v>751</v>
      </c>
      <c r="D610" s="35"/>
      <c r="E610" s="30">
        <v>14.4</v>
      </c>
      <c r="F610" s="30">
        <v>14.4</v>
      </c>
      <c r="G610" s="30"/>
      <c r="H610" s="30">
        <v>4</v>
      </c>
      <c r="J610" s="25">
        <f>ROUND( IF(OR(ISNUMBER(SEARCH("#",B610)),INT(A610/100000)=7,INT(A610/100000)=8),F610*K!$D$4,F610*K!$C$4) + IF(ISNUMBER(SEARCH("#",B610)),0,G610*K!$C$5) + IF(AND(ISNUMBER(SEARCH("#",B610)),INT(A610/100000)&lt;=7),G610*K!$G$5,0) + IF(AND(ISNUMBER(SEARCH("#",B610)),INT(A610/100000)&gt;=8),G610*K!$H$5,0),0)</f>
        <v>14558400</v>
      </c>
      <c r="K610" s="25">
        <f>ROUND(IF(OR(ISNUMBER(SEARCH("#",B610)),INT(A610/100000)=7,INT(A610/100000)=8),F610*K!$F$4+G610*K!$F$5,F610*K!$E$4+G610*K!$E$5),0)</f>
        <v>4348800</v>
      </c>
      <c r="L610" s="25">
        <f>ROUND(J610-K610*0.7,0)</f>
        <v>11514240</v>
      </c>
      <c r="M610" s="25">
        <f>ROUND(J610*0.3,0)</f>
        <v>4367520</v>
      </c>
    </row>
    <row r="611" spans="1:13" ht="33" x14ac:dyDescent="0.2">
      <c r="A611" s="26">
        <v>201915</v>
      </c>
      <c r="B611" s="27"/>
      <c r="C611" s="36" t="s">
        <v>752</v>
      </c>
      <c r="D611" s="35" t="s">
        <v>753</v>
      </c>
      <c r="E611" s="30">
        <v>16.8</v>
      </c>
      <c r="F611" s="30">
        <v>16.8</v>
      </c>
      <c r="G611" s="30"/>
      <c r="H611" s="30">
        <v>4</v>
      </c>
      <c r="J611" s="25">
        <f>ROUND( IF(OR(ISNUMBER(SEARCH("#",B611)),INT(A611/100000)=7,INT(A611/100000)=8),F611*K!$D$4,F611*K!$C$4) + IF(ISNUMBER(SEARCH("#",B611)),0,G611*K!$C$5) + IF(AND(ISNUMBER(SEARCH("#",B611)),INT(A611/100000)&lt;=7),G611*K!$G$5,0) + IF(AND(ISNUMBER(SEARCH("#",B611)),INT(A611/100000)&gt;=8),G611*K!$H$5,0),0)</f>
        <v>16984800</v>
      </c>
      <c r="K611" s="25">
        <f>ROUND(IF(OR(ISNUMBER(SEARCH("#",B611)),INT(A611/100000)=7,INT(A611/100000)=8),F611*K!$F$4+G611*K!$F$5,F611*K!$E$4+G611*K!$E$5),0)</f>
        <v>5073600</v>
      </c>
      <c r="L611" s="25">
        <f>ROUND(J611-K611*0.7,0)</f>
        <v>13433280</v>
      </c>
      <c r="M611" s="25">
        <f>ROUND(J611*0.3,0)</f>
        <v>5095440</v>
      </c>
    </row>
    <row r="612" spans="1:13" x14ac:dyDescent="0.2">
      <c r="A612" s="26">
        <v>201920</v>
      </c>
      <c r="B612" s="27"/>
      <c r="C612" s="36" t="s">
        <v>754</v>
      </c>
      <c r="D612" s="35"/>
      <c r="E612" s="30">
        <v>33.6</v>
      </c>
      <c r="F612" s="30">
        <v>33.6</v>
      </c>
      <c r="G612" s="30"/>
      <c r="H612" s="30">
        <v>4</v>
      </c>
      <c r="J612" s="25">
        <f>ROUND( IF(OR(ISNUMBER(SEARCH("#",B612)),INT(A612/100000)=7,INT(A612/100000)=8),F612*K!$D$4,F612*K!$C$4) + IF(ISNUMBER(SEARCH("#",B612)),0,G612*K!$C$5) + IF(AND(ISNUMBER(SEARCH("#",B612)),INT(A612/100000)&lt;=7),G612*K!$G$5,0) + IF(AND(ISNUMBER(SEARCH("#",B612)),INT(A612/100000)&gt;=8),G612*K!$H$5,0),0)</f>
        <v>33969600</v>
      </c>
      <c r="K612" s="25">
        <f>ROUND(IF(OR(ISNUMBER(SEARCH("#",B612)),INT(A612/100000)=7,INT(A612/100000)=8),F612*K!$F$4+G612*K!$F$5,F612*K!$E$4+G612*K!$E$5),0)</f>
        <v>10147200</v>
      </c>
      <c r="L612" s="25">
        <f>ROUND(J612-K612*0.7,0)</f>
        <v>26866560</v>
      </c>
      <c r="M612" s="25">
        <f>ROUND(J612*0.3,0)</f>
        <v>10190880</v>
      </c>
    </row>
    <row r="613" spans="1:13" ht="33" x14ac:dyDescent="0.2">
      <c r="A613" s="26">
        <v>201925</v>
      </c>
      <c r="B613" s="27"/>
      <c r="C613" s="36" t="s">
        <v>755</v>
      </c>
      <c r="D613" s="35" t="s">
        <v>756</v>
      </c>
      <c r="E613" s="30">
        <v>15.2</v>
      </c>
      <c r="F613" s="30">
        <v>15.2</v>
      </c>
      <c r="G613" s="30"/>
      <c r="H613" s="30">
        <v>4</v>
      </c>
      <c r="J613" s="25">
        <f>ROUND( IF(OR(ISNUMBER(SEARCH("#",B613)),INT(A613/100000)=7,INT(A613/100000)=8),F613*K!$D$4,F613*K!$C$4) + IF(ISNUMBER(SEARCH("#",B613)),0,G613*K!$C$5) + IF(AND(ISNUMBER(SEARCH("#",B613)),INT(A613/100000)&lt;=7),G613*K!$G$5,0) + IF(AND(ISNUMBER(SEARCH("#",B613)),INT(A613/100000)&gt;=8),G613*K!$H$5,0),0)</f>
        <v>15367200</v>
      </c>
      <c r="K613" s="25">
        <f>ROUND(IF(OR(ISNUMBER(SEARCH("#",B613)),INT(A613/100000)=7,INT(A613/100000)=8),F613*K!$F$4+G613*K!$F$5,F613*K!$E$4+G613*K!$E$5),0)</f>
        <v>4590400</v>
      </c>
      <c r="L613" s="25">
        <f>ROUND(J613-K613*0.7,0)</f>
        <v>12153920</v>
      </c>
      <c r="M613" s="25">
        <f>ROUND(J613*0.3,0)</f>
        <v>4610160</v>
      </c>
    </row>
    <row r="614" spans="1:13" x14ac:dyDescent="0.2">
      <c r="A614" s="26">
        <v>201930</v>
      </c>
      <c r="B614" s="27"/>
      <c r="C614" s="36" t="s">
        <v>757</v>
      </c>
      <c r="D614" s="35"/>
      <c r="E614" s="30">
        <v>21.6</v>
      </c>
      <c r="F614" s="30">
        <v>21.6</v>
      </c>
      <c r="G614" s="30"/>
      <c r="H614" s="30">
        <v>4</v>
      </c>
      <c r="J614" s="25">
        <f>ROUND( IF(OR(ISNUMBER(SEARCH("#",B614)),INT(A614/100000)=7,INT(A614/100000)=8),F614*K!$D$4,F614*K!$C$4) + IF(ISNUMBER(SEARCH("#",B614)),0,G614*K!$C$5) + IF(AND(ISNUMBER(SEARCH("#",B614)),INT(A614/100000)&lt;=7),G614*K!$G$5,0) + IF(AND(ISNUMBER(SEARCH("#",B614)),INT(A614/100000)&gt;=8),G614*K!$H$5,0),0)</f>
        <v>21837600</v>
      </c>
      <c r="K614" s="25">
        <f>ROUND(IF(OR(ISNUMBER(SEARCH("#",B614)),INT(A614/100000)=7,INT(A614/100000)=8),F614*K!$F$4+G614*K!$F$5,F614*K!$E$4+G614*K!$E$5),0)</f>
        <v>6523200</v>
      </c>
      <c r="L614" s="25">
        <f>ROUND(J614-K614*0.7,0)</f>
        <v>17271360</v>
      </c>
      <c r="M614" s="25">
        <f>ROUND(J614*0.3,0)</f>
        <v>6551280</v>
      </c>
    </row>
    <row r="615" spans="1:13" ht="18.75" x14ac:dyDescent="0.2">
      <c r="A615" s="26">
        <v>201935</v>
      </c>
      <c r="B615" s="27"/>
      <c r="C615" s="36" t="s">
        <v>758</v>
      </c>
      <c r="D615" s="35"/>
      <c r="E615" s="30">
        <v>12</v>
      </c>
      <c r="F615" s="30">
        <v>12</v>
      </c>
      <c r="G615" s="30"/>
      <c r="H615" s="30">
        <v>4</v>
      </c>
      <c r="J615" s="25">
        <f>ROUND( IF(OR(ISNUMBER(SEARCH("#",B615)),INT(A615/100000)=7,INT(A615/100000)=8),F615*K!$D$4,F615*K!$C$4) + IF(ISNUMBER(SEARCH("#",B615)),0,G615*K!$C$5) + IF(AND(ISNUMBER(SEARCH("#",B615)),INT(A615/100000)&lt;=7),G615*K!$G$5,0) + IF(AND(ISNUMBER(SEARCH("#",B615)),INT(A615/100000)&gt;=8),G615*K!$H$5,0),0)</f>
        <v>12132000</v>
      </c>
      <c r="K615" s="25">
        <f>ROUND(IF(OR(ISNUMBER(SEARCH("#",B615)),INT(A615/100000)=7,INT(A615/100000)=8),F615*K!$F$4+G615*K!$F$5,F615*K!$E$4+G615*K!$E$5),0)</f>
        <v>3624000</v>
      </c>
      <c r="L615" s="25">
        <f>ROUND(J615-K615*0.7,0)</f>
        <v>9595200</v>
      </c>
      <c r="M615" s="25">
        <f>ROUND(J615*0.3,0)</f>
        <v>3639600</v>
      </c>
    </row>
    <row r="616" spans="1:13" ht="61.5" x14ac:dyDescent="0.2">
      <c r="A616" s="26">
        <v>201940</v>
      </c>
      <c r="B616" s="27"/>
      <c r="C616" s="36" t="s">
        <v>759</v>
      </c>
      <c r="D616" s="35" t="s">
        <v>760</v>
      </c>
      <c r="E616" s="30">
        <v>12</v>
      </c>
      <c r="F616" s="30">
        <v>12</v>
      </c>
      <c r="G616" s="30"/>
      <c r="H616" s="30">
        <v>4</v>
      </c>
      <c r="J616" s="25">
        <f>ROUND( IF(OR(ISNUMBER(SEARCH("#",B616)),INT(A616/100000)=7,INT(A616/100000)=8),F616*K!$D$4,F616*K!$C$4) + IF(ISNUMBER(SEARCH("#",B616)),0,G616*K!$C$5) + IF(AND(ISNUMBER(SEARCH("#",B616)),INT(A616/100000)&lt;=7),G616*K!$G$5,0) + IF(AND(ISNUMBER(SEARCH("#",B616)),INT(A616/100000)&gt;=8),G616*K!$H$5,0),0)</f>
        <v>12132000</v>
      </c>
      <c r="K616" s="25">
        <f>ROUND(IF(OR(ISNUMBER(SEARCH("#",B616)),INT(A616/100000)=7,INT(A616/100000)=8),F616*K!$F$4+G616*K!$F$5,F616*K!$E$4+G616*K!$E$5),0)</f>
        <v>3624000</v>
      </c>
      <c r="L616" s="25">
        <f>ROUND(J616-K616*0.7,0)</f>
        <v>9595200</v>
      </c>
      <c r="M616" s="25">
        <f>ROUND(J616*0.3,0)</f>
        <v>3639600</v>
      </c>
    </row>
    <row r="617" spans="1:13" ht="48" x14ac:dyDescent="0.2">
      <c r="A617" s="26">
        <v>201945</v>
      </c>
      <c r="B617" s="27" t="s">
        <v>27</v>
      </c>
      <c r="C617" s="36" t="s">
        <v>761</v>
      </c>
      <c r="D617" s="35" t="s">
        <v>762</v>
      </c>
      <c r="E617" s="30">
        <v>2.8</v>
      </c>
      <c r="F617" s="30">
        <v>2.8</v>
      </c>
      <c r="G617" s="30"/>
      <c r="H617" s="30">
        <v>0</v>
      </c>
      <c r="J617" s="25">
        <f>ROUND( IF(OR(ISNUMBER(SEARCH("#",B617)),INT(A617/100000)=7,INT(A617/100000)=8),F617*K!$D$4,F617*K!$C$4) + IF(ISNUMBER(SEARCH("#",B617)),0,G617*K!$C$5) + IF(AND(ISNUMBER(SEARCH("#",B617)),INT(A617/100000)&lt;=7),G617*K!$G$5,0) + IF(AND(ISNUMBER(SEARCH("#",B617)),INT(A617/100000)&gt;=8),G617*K!$H$5,0),0)</f>
        <v>1590400</v>
      </c>
      <c r="K617" s="25">
        <f>ROUND(IF(OR(ISNUMBER(SEARCH("#",B617)),INT(A617/100000)=7,INT(A617/100000)=8),F617*K!$F$4+G617*K!$F$5,F617*K!$E$4+G617*K!$E$5),0)</f>
        <v>845600</v>
      </c>
      <c r="L617" s="25">
        <f>ROUND(J617-K617*0.7,0)</f>
        <v>998480</v>
      </c>
      <c r="M617" s="25">
        <f>ROUND(J617*0.3,0)</f>
        <v>477120</v>
      </c>
    </row>
    <row r="618" spans="1:13" x14ac:dyDescent="0.2">
      <c r="A618" s="26">
        <v>201950</v>
      </c>
      <c r="B618" s="27"/>
      <c r="C618" s="36" t="s">
        <v>763</v>
      </c>
      <c r="D618" s="35"/>
      <c r="E618" s="30">
        <v>11.2</v>
      </c>
      <c r="F618" s="30">
        <v>11.2</v>
      </c>
      <c r="G618" s="30"/>
      <c r="H618" s="30">
        <v>4</v>
      </c>
      <c r="J618" s="25">
        <f>ROUND( IF(OR(ISNUMBER(SEARCH("#",B618)),INT(A618/100000)=7,INT(A618/100000)=8),F618*K!$D$4,F618*K!$C$4) + IF(ISNUMBER(SEARCH("#",B618)),0,G618*K!$C$5) + IF(AND(ISNUMBER(SEARCH("#",B618)),INT(A618/100000)&lt;=7),G618*K!$G$5,0) + IF(AND(ISNUMBER(SEARCH("#",B618)),INT(A618/100000)&gt;=8),G618*K!$H$5,0),0)</f>
        <v>11323200</v>
      </c>
      <c r="K618" s="25">
        <f>ROUND(IF(OR(ISNUMBER(SEARCH("#",B618)),INT(A618/100000)=7,INT(A618/100000)=8),F618*K!$F$4+G618*K!$F$5,F618*K!$E$4+G618*K!$E$5),0)</f>
        <v>3382400</v>
      </c>
      <c r="L618" s="25">
        <f>ROUND(J618-K618*0.7,0)</f>
        <v>8955520</v>
      </c>
      <c r="M618" s="25">
        <f>ROUND(J618*0.3,0)</f>
        <v>3396960</v>
      </c>
    </row>
    <row r="619" spans="1:13" ht="18.75" x14ac:dyDescent="0.2">
      <c r="A619" s="26">
        <v>201955</v>
      </c>
      <c r="B619" s="27"/>
      <c r="C619" s="36" t="s">
        <v>764</v>
      </c>
      <c r="D619" s="35"/>
      <c r="E619" s="30">
        <v>18.399999999999999</v>
      </c>
      <c r="F619" s="30">
        <v>18.399999999999999</v>
      </c>
      <c r="G619" s="30"/>
      <c r="H619" s="30">
        <v>5</v>
      </c>
      <c r="J619" s="25">
        <f>ROUND( IF(OR(ISNUMBER(SEARCH("#",B619)),INT(A619/100000)=7,INT(A619/100000)=8),F619*K!$D$4,F619*K!$C$4) + IF(ISNUMBER(SEARCH("#",B619)),0,G619*K!$C$5) + IF(AND(ISNUMBER(SEARCH("#",B619)),INT(A619/100000)&lt;=7),G619*K!$G$5,0) + IF(AND(ISNUMBER(SEARCH("#",B619)),INT(A619/100000)&gt;=8),G619*K!$H$5,0),0)</f>
        <v>18602400</v>
      </c>
      <c r="K619" s="25">
        <f>ROUND(IF(OR(ISNUMBER(SEARCH("#",B619)),INT(A619/100000)=7,INT(A619/100000)=8),F619*K!$F$4+G619*K!$F$5,F619*K!$E$4+G619*K!$E$5),0)</f>
        <v>5556800</v>
      </c>
      <c r="L619" s="25">
        <f>ROUND(J619-K619*0.7,0)</f>
        <v>14712640</v>
      </c>
      <c r="M619" s="25">
        <f>ROUND(J619*0.3,0)</f>
        <v>5580720</v>
      </c>
    </row>
    <row r="620" spans="1:13" x14ac:dyDescent="0.2">
      <c r="A620" s="26">
        <v>201960</v>
      </c>
      <c r="B620" s="27"/>
      <c r="C620" s="36" t="s">
        <v>765</v>
      </c>
      <c r="D620" s="35"/>
      <c r="E620" s="30">
        <v>27.2</v>
      </c>
      <c r="F620" s="30">
        <v>27.2</v>
      </c>
      <c r="G620" s="30"/>
      <c r="H620" s="30">
        <v>5</v>
      </c>
      <c r="J620" s="25">
        <f>ROUND( IF(OR(ISNUMBER(SEARCH("#",B620)),INT(A620/100000)=7,INT(A620/100000)=8),F620*K!$D$4,F620*K!$C$4) + IF(ISNUMBER(SEARCH("#",B620)),0,G620*K!$C$5) + IF(AND(ISNUMBER(SEARCH("#",B620)),INT(A620/100000)&lt;=7),G620*K!$G$5,0) + IF(AND(ISNUMBER(SEARCH("#",B620)),INT(A620/100000)&gt;=8),G620*K!$H$5,0),0)</f>
        <v>27499200</v>
      </c>
      <c r="K620" s="25">
        <f>ROUND(IF(OR(ISNUMBER(SEARCH("#",B620)),INT(A620/100000)=7,INT(A620/100000)=8),F620*K!$F$4+G620*K!$F$5,F620*K!$E$4+G620*K!$E$5),0)</f>
        <v>8214400</v>
      </c>
      <c r="L620" s="25">
        <f>ROUND(J620-K620*0.7,0)</f>
        <v>21749120</v>
      </c>
      <c r="M620" s="25">
        <f>ROUND(J620*0.3,0)</f>
        <v>8249760</v>
      </c>
    </row>
    <row r="621" spans="1:13" ht="29.25" x14ac:dyDescent="0.2">
      <c r="A621" s="32">
        <v>201970</v>
      </c>
      <c r="B621" s="27"/>
      <c r="C621" s="36" t="s">
        <v>766</v>
      </c>
      <c r="D621" s="35"/>
      <c r="E621" s="30">
        <v>35</v>
      </c>
      <c r="F621" s="30">
        <v>35</v>
      </c>
      <c r="G621" s="31"/>
      <c r="H621" s="31">
        <v>4</v>
      </c>
      <c r="J621" s="25">
        <f>ROUND( IF(OR(ISNUMBER(SEARCH("#",B621)),INT(A621/100000)=7,INT(A621/100000)=8),F621*K!$D$4,F621*K!$C$4) + IF(ISNUMBER(SEARCH("#",B621)),0,G621*K!$C$5) + IF(AND(ISNUMBER(SEARCH("#",B621)),INT(A621/100000)&lt;=7),G621*K!$G$5,0) + IF(AND(ISNUMBER(SEARCH("#",B621)),INT(A621/100000)&gt;=8),G621*K!$H$5,0),0)</f>
        <v>35385000</v>
      </c>
      <c r="K621" s="25">
        <f>ROUND(IF(OR(ISNUMBER(SEARCH("#",B621)),INT(A621/100000)=7,INT(A621/100000)=8),F621*K!$F$4+G621*K!$F$5,F621*K!$E$4+G621*K!$E$5),0)</f>
        <v>10570000</v>
      </c>
      <c r="L621" s="25">
        <f>ROUND(J621-K621*0.7,0)</f>
        <v>27986000</v>
      </c>
      <c r="M621" s="25">
        <f>ROUND(J621*0.3,0)</f>
        <v>10615500</v>
      </c>
    </row>
    <row r="622" spans="1:13" ht="29.25" x14ac:dyDescent="0.2">
      <c r="A622" s="26">
        <v>201975</v>
      </c>
      <c r="B622" s="27"/>
      <c r="C622" s="36" t="s">
        <v>767</v>
      </c>
      <c r="D622" s="35"/>
      <c r="E622" s="30">
        <v>22.4</v>
      </c>
      <c r="F622" s="30">
        <v>22.4</v>
      </c>
      <c r="G622" s="30"/>
      <c r="H622" s="30">
        <v>4</v>
      </c>
      <c r="J622" s="25">
        <f>ROUND( IF(OR(ISNUMBER(SEARCH("#",B622)),INT(A622/100000)=7,INT(A622/100000)=8),F622*K!$D$4,F622*K!$C$4) + IF(ISNUMBER(SEARCH("#",B622)),0,G622*K!$C$5) + IF(AND(ISNUMBER(SEARCH("#",B622)),INT(A622/100000)&lt;=7),G622*K!$G$5,0) + IF(AND(ISNUMBER(SEARCH("#",B622)),INT(A622/100000)&gt;=8),G622*K!$H$5,0),0)</f>
        <v>22646400</v>
      </c>
      <c r="K622" s="25">
        <f>ROUND(IF(OR(ISNUMBER(SEARCH("#",B622)),INT(A622/100000)=7,INT(A622/100000)=8),F622*K!$F$4+G622*K!$F$5,F622*K!$E$4+G622*K!$E$5),0)</f>
        <v>6764800</v>
      </c>
      <c r="L622" s="25">
        <f>ROUND(J622-K622*0.7,0)</f>
        <v>17911040</v>
      </c>
      <c r="M622" s="25">
        <f>ROUND(J622*0.3,0)</f>
        <v>6793920</v>
      </c>
    </row>
    <row r="623" spans="1:13" ht="29.25" x14ac:dyDescent="0.2">
      <c r="A623" s="32">
        <v>201980</v>
      </c>
      <c r="B623" s="27"/>
      <c r="C623" s="36" t="s">
        <v>768</v>
      </c>
      <c r="D623" s="35"/>
      <c r="E623" s="30">
        <v>30</v>
      </c>
      <c r="F623" s="30">
        <v>30</v>
      </c>
      <c r="G623" s="31"/>
      <c r="H623" s="31">
        <v>4</v>
      </c>
      <c r="J623" s="25">
        <f>ROUND( IF(OR(ISNUMBER(SEARCH("#",B623)),INT(A623/100000)=7,INT(A623/100000)=8),F623*K!$D$4,F623*K!$C$4) + IF(ISNUMBER(SEARCH("#",B623)),0,G623*K!$C$5) + IF(AND(ISNUMBER(SEARCH("#",B623)),INT(A623/100000)&lt;=7),G623*K!$G$5,0) + IF(AND(ISNUMBER(SEARCH("#",B623)),INT(A623/100000)&gt;=8),G623*K!$H$5,0),0)</f>
        <v>30330000</v>
      </c>
      <c r="K623" s="25">
        <f>ROUND(IF(OR(ISNUMBER(SEARCH("#",B623)),INT(A623/100000)=7,INT(A623/100000)=8),F623*K!$F$4+G623*K!$F$5,F623*K!$E$4+G623*K!$E$5),0)</f>
        <v>9060000</v>
      </c>
      <c r="L623" s="25">
        <f>ROUND(J623-K623*0.7,0)</f>
        <v>23988000</v>
      </c>
      <c r="M623" s="25">
        <f>ROUND(J623*0.3,0)</f>
        <v>9099000</v>
      </c>
    </row>
    <row r="624" spans="1:13" ht="29.25" x14ac:dyDescent="0.2">
      <c r="A624" s="26">
        <v>201985</v>
      </c>
      <c r="B624" s="27"/>
      <c r="C624" s="36" t="s">
        <v>769</v>
      </c>
      <c r="D624" s="35"/>
      <c r="E624" s="30">
        <v>18.399999999999999</v>
      </c>
      <c r="F624" s="30">
        <v>18.399999999999999</v>
      </c>
      <c r="G624" s="30"/>
      <c r="H624" s="30">
        <v>4</v>
      </c>
      <c r="J624" s="25">
        <f>ROUND( IF(OR(ISNUMBER(SEARCH("#",B624)),INT(A624/100000)=7,INT(A624/100000)=8),F624*K!$D$4,F624*K!$C$4) + IF(ISNUMBER(SEARCH("#",B624)),0,G624*K!$C$5) + IF(AND(ISNUMBER(SEARCH("#",B624)),INT(A624/100000)&lt;=7),G624*K!$G$5,0) + IF(AND(ISNUMBER(SEARCH("#",B624)),INT(A624/100000)&gt;=8),G624*K!$H$5,0),0)</f>
        <v>18602400</v>
      </c>
      <c r="K624" s="25">
        <f>ROUND(IF(OR(ISNUMBER(SEARCH("#",B624)),INT(A624/100000)=7,INT(A624/100000)=8),F624*K!$F$4+G624*K!$F$5,F624*K!$E$4+G624*K!$E$5),0)</f>
        <v>5556800</v>
      </c>
      <c r="L624" s="25">
        <f>ROUND(J624-K624*0.7,0)</f>
        <v>14712640</v>
      </c>
      <c r="M624" s="25">
        <f>ROUND(J624*0.3,0)</f>
        <v>5580720</v>
      </c>
    </row>
    <row r="625" spans="1:13" ht="33" x14ac:dyDescent="0.2">
      <c r="A625" s="26">
        <v>201990</v>
      </c>
      <c r="B625" s="27"/>
      <c r="C625" s="36" t="s">
        <v>770</v>
      </c>
      <c r="D625" s="35"/>
      <c r="E625" s="30">
        <v>26.6</v>
      </c>
      <c r="F625" s="30">
        <v>26.6</v>
      </c>
      <c r="G625" s="30"/>
      <c r="H625" s="30">
        <v>4</v>
      </c>
      <c r="J625" s="25">
        <f>ROUND( IF(OR(ISNUMBER(SEARCH("#",B625)),INT(A625/100000)=7,INT(A625/100000)=8),F625*K!$D$4,F625*K!$C$4) + IF(ISNUMBER(SEARCH("#",B625)),0,G625*K!$C$5) + IF(AND(ISNUMBER(SEARCH("#",B625)),INT(A625/100000)&lt;=7),G625*K!$G$5,0) + IF(AND(ISNUMBER(SEARCH("#",B625)),INT(A625/100000)&gt;=8),G625*K!$H$5,0),0)</f>
        <v>26892600</v>
      </c>
      <c r="K625" s="25">
        <f>ROUND(IF(OR(ISNUMBER(SEARCH("#",B625)),INT(A625/100000)=7,INT(A625/100000)=8),F625*K!$F$4+G625*K!$F$5,F625*K!$E$4+G625*K!$E$5),0)</f>
        <v>8033200</v>
      </c>
      <c r="L625" s="25">
        <f>ROUND(J625-K625*0.7,0)</f>
        <v>21269360</v>
      </c>
      <c r="M625" s="25">
        <f>ROUND(J625*0.3,0)</f>
        <v>8067780</v>
      </c>
    </row>
    <row r="626" spans="1:13" ht="29.25" x14ac:dyDescent="0.2">
      <c r="A626" s="32">
        <v>201995</v>
      </c>
      <c r="B626" s="27"/>
      <c r="C626" s="36" t="s">
        <v>771</v>
      </c>
      <c r="D626" s="35"/>
      <c r="E626" s="30">
        <v>25</v>
      </c>
      <c r="F626" s="30">
        <v>25</v>
      </c>
      <c r="G626" s="31"/>
      <c r="H626" s="31">
        <v>4</v>
      </c>
      <c r="J626" s="25">
        <f>ROUND( IF(OR(ISNUMBER(SEARCH("#",B626)),INT(A626/100000)=7,INT(A626/100000)=8),F626*K!$D$4,F626*K!$C$4) + IF(ISNUMBER(SEARCH("#",B626)),0,G626*K!$C$5) + IF(AND(ISNUMBER(SEARCH("#",B626)),INT(A626/100000)&lt;=7),G626*K!$G$5,0) + IF(AND(ISNUMBER(SEARCH("#",B626)),INT(A626/100000)&gt;=8),G626*K!$H$5,0),0)</f>
        <v>25275000</v>
      </c>
      <c r="K626" s="25">
        <f>ROUND(IF(OR(ISNUMBER(SEARCH("#",B626)),INT(A626/100000)=7,INT(A626/100000)=8),F626*K!$F$4+G626*K!$F$5,F626*K!$E$4+G626*K!$E$5),0)</f>
        <v>7550000</v>
      </c>
      <c r="L626" s="25">
        <f>ROUND(J626-K626*0.7,0)</f>
        <v>19990000</v>
      </c>
      <c r="M626" s="25">
        <f>ROUND(J626*0.3,0)</f>
        <v>7582500</v>
      </c>
    </row>
    <row r="627" spans="1:13" ht="29.25" x14ac:dyDescent="0.2">
      <c r="A627" s="26">
        <v>202000</v>
      </c>
      <c r="B627" s="27"/>
      <c r="C627" s="36" t="s">
        <v>772</v>
      </c>
      <c r="D627" s="35"/>
      <c r="E627" s="30">
        <v>9.6</v>
      </c>
      <c r="F627" s="30">
        <v>9.6</v>
      </c>
      <c r="G627" s="30"/>
      <c r="H627" s="30">
        <v>4</v>
      </c>
      <c r="J627" s="25">
        <f>ROUND( IF(OR(ISNUMBER(SEARCH("#",B627)),INT(A627/100000)=7,INT(A627/100000)=8),F627*K!$D$4,F627*K!$C$4) + IF(ISNUMBER(SEARCH("#",B627)),0,G627*K!$C$5) + IF(AND(ISNUMBER(SEARCH("#",B627)),INT(A627/100000)&lt;=7),G627*K!$G$5,0) + IF(AND(ISNUMBER(SEARCH("#",B627)),INT(A627/100000)&gt;=8),G627*K!$H$5,0),0)</f>
        <v>9705600</v>
      </c>
      <c r="K627" s="25">
        <f>ROUND(IF(OR(ISNUMBER(SEARCH("#",B627)),INT(A627/100000)=7,INT(A627/100000)=8),F627*K!$F$4+G627*K!$F$5,F627*K!$E$4+G627*K!$E$5),0)</f>
        <v>2899200</v>
      </c>
      <c r="L627" s="25">
        <f>ROUND(J627-K627*0.7,0)</f>
        <v>7676160</v>
      </c>
      <c r="M627" s="25">
        <f>ROUND(J627*0.3,0)</f>
        <v>2911680</v>
      </c>
    </row>
    <row r="628" spans="1:13" x14ac:dyDescent="0.2">
      <c r="A628" s="26">
        <v>202005</v>
      </c>
      <c r="B628" s="27"/>
      <c r="C628" s="36" t="s">
        <v>773</v>
      </c>
      <c r="D628" s="35"/>
      <c r="E628" s="30">
        <v>9.6</v>
      </c>
      <c r="F628" s="30">
        <v>9.6</v>
      </c>
      <c r="G628" s="30"/>
      <c r="H628" s="30">
        <v>4</v>
      </c>
      <c r="J628" s="25">
        <f>ROUND( IF(OR(ISNUMBER(SEARCH("#",B628)),INT(A628/100000)=7,INT(A628/100000)=8),F628*K!$D$4,F628*K!$C$4) + IF(ISNUMBER(SEARCH("#",B628)),0,G628*K!$C$5) + IF(AND(ISNUMBER(SEARCH("#",B628)),INT(A628/100000)&lt;=7),G628*K!$G$5,0) + IF(AND(ISNUMBER(SEARCH("#",B628)),INT(A628/100000)&gt;=8),G628*K!$H$5,0),0)</f>
        <v>9705600</v>
      </c>
      <c r="K628" s="25">
        <f>ROUND(IF(OR(ISNUMBER(SEARCH("#",B628)),INT(A628/100000)=7,INT(A628/100000)=8),F628*K!$F$4+G628*K!$F$5,F628*K!$E$4+G628*K!$E$5),0)</f>
        <v>2899200</v>
      </c>
      <c r="L628" s="25">
        <f>ROUND(J628-K628*0.7,0)</f>
        <v>7676160</v>
      </c>
      <c r="M628" s="25">
        <f>ROUND(J628*0.3,0)</f>
        <v>2911680</v>
      </c>
    </row>
    <row r="629" spans="1:13" x14ac:dyDescent="0.2">
      <c r="A629" s="26">
        <v>202010</v>
      </c>
      <c r="B629" s="27"/>
      <c r="C629" s="36" t="s">
        <v>774</v>
      </c>
      <c r="D629" s="35"/>
      <c r="E629" s="30">
        <v>17.600000000000001</v>
      </c>
      <c r="F629" s="30">
        <v>17.600000000000001</v>
      </c>
      <c r="G629" s="30"/>
      <c r="H629" s="30">
        <v>4</v>
      </c>
      <c r="J629" s="25">
        <f>ROUND( IF(OR(ISNUMBER(SEARCH("#",B629)),INT(A629/100000)=7,INT(A629/100000)=8),F629*K!$D$4,F629*K!$C$4) + IF(ISNUMBER(SEARCH("#",B629)),0,G629*K!$C$5) + IF(AND(ISNUMBER(SEARCH("#",B629)),INT(A629/100000)&lt;=7),G629*K!$G$5,0) + IF(AND(ISNUMBER(SEARCH("#",B629)),INT(A629/100000)&gt;=8),G629*K!$H$5,0),0)</f>
        <v>17793600</v>
      </c>
      <c r="K629" s="25">
        <f>ROUND(IF(OR(ISNUMBER(SEARCH("#",B629)),INT(A629/100000)=7,INT(A629/100000)=8),F629*K!$F$4+G629*K!$F$5,F629*K!$E$4+G629*K!$E$5),0)</f>
        <v>5315200</v>
      </c>
      <c r="L629" s="25">
        <f>ROUND(J629-K629*0.7,0)</f>
        <v>14072960</v>
      </c>
      <c r="M629" s="25">
        <f>ROUND(J629*0.3,0)</f>
        <v>5338080</v>
      </c>
    </row>
    <row r="630" spans="1:13" x14ac:dyDescent="0.2">
      <c r="A630" s="26">
        <v>202015</v>
      </c>
      <c r="B630" s="27"/>
      <c r="C630" s="36" t="s">
        <v>775</v>
      </c>
      <c r="D630" s="35"/>
      <c r="E630" s="30">
        <v>24.8</v>
      </c>
      <c r="F630" s="30">
        <v>24.8</v>
      </c>
      <c r="G630" s="30"/>
      <c r="H630" s="30">
        <v>4</v>
      </c>
      <c r="J630" s="25">
        <f>ROUND( IF(OR(ISNUMBER(SEARCH("#",B630)),INT(A630/100000)=7,INT(A630/100000)=8),F630*K!$D$4,F630*K!$C$4) + IF(ISNUMBER(SEARCH("#",B630)),0,G630*K!$C$5) + IF(AND(ISNUMBER(SEARCH("#",B630)),INT(A630/100000)&lt;=7),G630*K!$G$5,0) + IF(AND(ISNUMBER(SEARCH("#",B630)),INT(A630/100000)&gt;=8),G630*K!$H$5,0),0)</f>
        <v>25072800</v>
      </c>
      <c r="K630" s="25">
        <f>ROUND(IF(OR(ISNUMBER(SEARCH("#",B630)),INT(A630/100000)=7,INT(A630/100000)=8),F630*K!$F$4+G630*K!$F$5,F630*K!$E$4+G630*K!$E$5),0)</f>
        <v>7489600</v>
      </c>
      <c r="L630" s="25">
        <f>ROUND(J630-K630*0.7,0)</f>
        <v>19830080</v>
      </c>
      <c r="M630" s="25">
        <f>ROUND(J630*0.3,0)</f>
        <v>7521840</v>
      </c>
    </row>
    <row r="631" spans="1:13" ht="33" x14ac:dyDescent="0.2">
      <c r="A631" s="26">
        <v>202020</v>
      </c>
      <c r="B631" s="27"/>
      <c r="C631" s="36" t="s">
        <v>776</v>
      </c>
      <c r="D631" s="35"/>
      <c r="E631" s="30">
        <v>27.2</v>
      </c>
      <c r="F631" s="30">
        <v>27.2</v>
      </c>
      <c r="G631" s="30"/>
      <c r="H631" s="30">
        <v>4</v>
      </c>
      <c r="J631" s="25">
        <f>ROUND( IF(OR(ISNUMBER(SEARCH("#",B631)),INT(A631/100000)=7,INT(A631/100000)=8),F631*K!$D$4,F631*K!$C$4) + IF(ISNUMBER(SEARCH("#",B631)),0,G631*K!$C$5) + IF(AND(ISNUMBER(SEARCH("#",B631)),INT(A631/100000)&lt;=7),G631*K!$G$5,0) + IF(AND(ISNUMBER(SEARCH("#",B631)),INT(A631/100000)&gt;=8),G631*K!$H$5,0),0)</f>
        <v>27499200</v>
      </c>
      <c r="K631" s="25">
        <f>ROUND(IF(OR(ISNUMBER(SEARCH("#",B631)),INT(A631/100000)=7,INT(A631/100000)=8),F631*K!$F$4+G631*K!$F$5,F631*K!$E$4+G631*K!$E$5),0)</f>
        <v>8214400</v>
      </c>
      <c r="L631" s="25">
        <f>ROUND(J631-K631*0.7,0)</f>
        <v>21749120</v>
      </c>
      <c r="M631" s="25">
        <f>ROUND(J631*0.3,0)</f>
        <v>8249760</v>
      </c>
    </row>
    <row r="632" spans="1:13" ht="48" x14ac:dyDescent="0.2">
      <c r="A632" s="26">
        <v>202025</v>
      </c>
      <c r="B632" s="27"/>
      <c r="C632" s="36" t="s">
        <v>777</v>
      </c>
      <c r="D632" s="35"/>
      <c r="E632" s="30">
        <v>33.6</v>
      </c>
      <c r="F632" s="30">
        <v>33.6</v>
      </c>
      <c r="G632" s="30"/>
      <c r="H632" s="30">
        <v>4</v>
      </c>
      <c r="J632" s="25">
        <f>ROUND( IF(OR(ISNUMBER(SEARCH("#",B632)),INT(A632/100000)=7,INT(A632/100000)=8),F632*K!$D$4,F632*K!$C$4) + IF(ISNUMBER(SEARCH("#",B632)),0,G632*K!$C$5) + IF(AND(ISNUMBER(SEARCH("#",B632)),INT(A632/100000)&lt;=7),G632*K!$G$5,0) + IF(AND(ISNUMBER(SEARCH("#",B632)),INT(A632/100000)&gt;=8),G632*K!$H$5,0),0)</f>
        <v>33969600</v>
      </c>
      <c r="K632" s="25">
        <f>ROUND(IF(OR(ISNUMBER(SEARCH("#",B632)),INT(A632/100000)=7,INT(A632/100000)=8),F632*K!$F$4+G632*K!$F$5,F632*K!$E$4+G632*K!$E$5),0)</f>
        <v>10147200</v>
      </c>
      <c r="L632" s="25">
        <f>ROUND(J632-K632*0.7,0)</f>
        <v>26866560</v>
      </c>
      <c r="M632" s="25">
        <f>ROUND(J632*0.3,0)</f>
        <v>10190880</v>
      </c>
    </row>
    <row r="633" spans="1:13" ht="62.25" x14ac:dyDescent="0.2">
      <c r="A633" s="26">
        <v>202030</v>
      </c>
      <c r="B633" s="27"/>
      <c r="C633" s="36" t="s">
        <v>778</v>
      </c>
      <c r="D633" s="35" t="s">
        <v>779</v>
      </c>
      <c r="E633" s="30">
        <v>23.2</v>
      </c>
      <c r="F633" s="30">
        <v>23.2</v>
      </c>
      <c r="G633" s="30"/>
      <c r="H633" s="30">
        <v>4</v>
      </c>
      <c r="J633" s="25">
        <f>ROUND( IF(OR(ISNUMBER(SEARCH("#",B633)),INT(A633/100000)=7,INT(A633/100000)=8),F633*K!$D$4,F633*K!$C$4) + IF(ISNUMBER(SEARCH("#",B633)),0,G633*K!$C$5) + IF(AND(ISNUMBER(SEARCH("#",B633)),INT(A633/100000)&lt;=7),G633*K!$G$5,0) + IF(AND(ISNUMBER(SEARCH("#",B633)),INT(A633/100000)&gt;=8),G633*K!$H$5,0),0)</f>
        <v>23455200</v>
      </c>
      <c r="K633" s="25">
        <f>ROUND(IF(OR(ISNUMBER(SEARCH("#",B633)),INT(A633/100000)=7,INT(A633/100000)=8),F633*K!$F$4+G633*K!$F$5,F633*K!$E$4+G633*K!$E$5),0)</f>
        <v>7006400</v>
      </c>
      <c r="L633" s="25">
        <f>ROUND(J633-K633*0.7,0)</f>
        <v>18550720</v>
      </c>
      <c r="M633" s="25">
        <f>ROUND(J633*0.3,0)</f>
        <v>7036560</v>
      </c>
    </row>
    <row r="634" spans="1:13" ht="18.75" x14ac:dyDescent="0.2">
      <c r="A634" s="26">
        <v>202035</v>
      </c>
      <c r="B634" s="27"/>
      <c r="C634" s="36" t="s">
        <v>780</v>
      </c>
      <c r="D634" s="35"/>
      <c r="E634" s="30">
        <v>42.4</v>
      </c>
      <c r="F634" s="30">
        <v>42.4</v>
      </c>
      <c r="G634" s="30"/>
      <c r="H634" s="30">
        <v>4</v>
      </c>
      <c r="J634" s="25">
        <f>ROUND( IF(OR(ISNUMBER(SEARCH("#",B634)),INT(A634/100000)=7,INT(A634/100000)=8),F634*K!$D$4,F634*K!$C$4) + IF(ISNUMBER(SEARCH("#",B634)),0,G634*K!$C$5) + IF(AND(ISNUMBER(SEARCH("#",B634)),INT(A634/100000)&lt;=7),G634*K!$G$5,0) + IF(AND(ISNUMBER(SEARCH("#",B634)),INT(A634/100000)&gt;=8),G634*K!$H$5,0),0)</f>
        <v>42866400</v>
      </c>
      <c r="K634" s="25">
        <f>ROUND(IF(OR(ISNUMBER(SEARCH("#",B634)),INT(A634/100000)=7,INT(A634/100000)=8),F634*K!$F$4+G634*K!$F$5,F634*K!$E$4+G634*K!$E$5),0)</f>
        <v>12804800</v>
      </c>
      <c r="L634" s="25">
        <f>ROUND(J634-K634*0.7,0)</f>
        <v>33903040</v>
      </c>
      <c r="M634" s="25">
        <f>ROUND(J634*0.3,0)</f>
        <v>12859920</v>
      </c>
    </row>
    <row r="635" spans="1:13" ht="60.75" x14ac:dyDescent="0.2">
      <c r="A635" s="26">
        <v>202040</v>
      </c>
      <c r="B635" s="27"/>
      <c r="C635" s="36" t="s">
        <v>781</v>
      </c>
      <c r="D635" s="35" t="s">
        <v>782</v>
      </c>
      <c r="E635" s="30">
        <v>35.200000000000003</v>
      </c>
      <c r="F635" s="30">
        <v>35.200000000000003</v>
      </c>
      <c r="G635" s="30"/>
      <c r="H635" s="30">
        <v>4</v>
      </c>
      <c r="J635" s="25">
        <f>ROUND( IF(OR(ISNUMBER(SEARCH("#",B635)),INT(A635/100000)=7,INT(A635/100000)=8),F635*K!$D$4,F635*K!$C$4) + IF(ISNUMBER(SEARCH("#",B635)),0,G635*K!$C$5) + IF(AND(ISNUMBER(SEARCH("#",B635)),INT(A635/100000)&lt;=7),G635*K!$G$5,0) + IF(AND(ISNUMBER(SEARCH("#",B635)),INT(A635/100000)&gt;=8),G635*K!$H$5,0),0)</f>
        <v>35587200</v>
      </c>
      <c r="K635" s="25">
        <f>ROUND(IF(OR(ISNUMBER(SEARCH("#",B635)),INT(A635/100000)=7,INT(A635/100000)=8),F635*K!$F$4+G635*K!$F$5,F635*K!$E$4+G635*K!$E$5),0)</f>
        <v>10630400</v>
      </c>
      <c r="L635" s="25">
        <f>ROUND(J635-K635*0.7,0)</f>
        <v>28145920</v>
      </c>
      <c r="M635" s="25">
        <f>ROUND(J635*0.3,0)</f>
        <v>10676160</v>
      </c>
    </row>
    <row r="636" spans="1:13" x14ac:dyDescent="0.2">
      <c r="A636" s="32">
        <v>202045</v>
      </c>
      <c r="B636" s="27"/>
      <c r="C636" s="36" t="s">
        <v>783</v>
      </c>
      <c r="D636" s="35"/>
      <c r="E636" s="30">
        <v>42</v>
      </c>
      <c r="F636" s="30">
        <v>42</v>
      </c>
      <c r="G636" s="31"/>
      <c r="H636" s="31">
        <v>4</v>
      </c>
      <c r="J636" s="25">
        <f>ROUND( IF(OR(ISNUMBER(SEARCH("#",B636)),INT(A636/100000)=7,INT(A636/100000)=8),F636*K!$D$4,F636*K!$C$4) + IF(ISNUMBER(SEARCH("#",B636)),0,G636*K!$C$5) + IF(AND(ISNUMBER(SEARCH("#",B636)),INT(A636/100000)&lt;=7),G636*K!$G$5,0) + IF(AND(ISNUMBER(SEARCH("#",B636)),INT(A636/100000)&gt;=8),G636*K!$H$5,0),0)</f>
        <v>42462000</v>
      </c>
      <c r="K636" s="25">
        <f>ROUND(IF(OR(ISNUMBER(SEARCH("#",B636)),INT(A636/100000)=7,INT(A636/100000)=8),F636*K!$F$4+G636*K!$F$5,F636*K!$E$4+G636*K!$E$5),0)</f>
        <v>12684000</v>
      </c>
      <c r="L636" s="25">
        <f>ROUND(J636-K636*0.7,0)</f>
        <v>33583200</v>
      </c>
      <c r="M636" s="25">
        <f>ROUND(J636*0.3,0)</f>
        <v>12738600</v>
      </c>
    </row>
    <row r="637" spans="1:13" x14ac:dyDescent="0.2">
      <c r="A637" s="32">
        <v>202050</v>
      </c>
      <c r="B637" s="27"/>
      <c r="C637" s="36" t="s">
        <v>784</v>
      </c>
      <c r="D637" s="35"/>
      <c r="E637" s="30">
        <v>50</v>
      </c>
      <c r="F637" s="30">
        <v>50</v>
      </c>
      <c r="G637" s="31"/>
      <c r="H637" s="31">
        <v>4</v>
      </c>
      <c r="J637" s="25">
        <f>ROUND( IF(OR(ISNUMBER(SEARCH("#",B637)),INT(A637/100000)=7,INT(A637/100000)=8),F637*K!$D$4,F637*K!$C$4) + IF(ISNUMBER(SEARCH("#",B637)),0,G637*K!$C$5) + IF(AND(ISNUMBER(SEARCH("#",B637)),INT(A637/100000)&lt;=7),G637*K!$G$5,0) + IF(AND(ISNUMBER(SEARCH("#",B637)),INT(A637/100000)&gt;=8),G637*K!$H$5,0),0)</f>
        <v>50550000</v>
      </c>
      <c r="K637" s="25">
        <f>ROUND(IF(OR(ISNUMBER(SEARCH("#",B637)),INT(A637/100000)=7,INT(A637/100000)=8),F637*K!$F$4+G637*K!$F$5,F637*K!$E$4+G637*K!$E$5),0)</f>
        <v>15100000</v>
      </c>
      <c r="L637" s="25">
        <f>ROUND(J637-K637*0.7,0)</f>
        <v>39980000</v>
      </c>
      <c r="M637" s="25">
        <f>ROUND(J637*0.3,0)</f>
        <v>15165000</v>
      </c>
    </row>
    <row r="638" spans="1:13" x14ac:dyDescent="0.2">
      <c r="A638" s="32">
        <v>202055</v>
      </c>
      <c r="B638" s="27"/>
      <c r="C638" s="36" t="s">
        <v>785</v>
      </c>
      <c r="D638" s="35"/>
      <c r="E638" s="30">
        <v>56</v>
      </c>
      <c r="F638" s="30">
        <v>56</v>
      </c>
      <c r="G638" s="31"/>
      <c r="H638" s="31">
        <v>4</v>
      </c>
      <c r="J638" s="25">
        <f>ROUND( IF(OR(ISNUMBER(SEARCH("#",B638)),INT(A638/100000)=7,INT(A638/100000)=8),F638*K!$D$4,F638*K!$C$4) + IF(ISNUMBER(SEARCH("#",B638)),0,G638*K!$C$5) + IF(AND(ISNUMBER(SEARCH("#",B638)),INT(A638/100000)&lt;=7),G638*K!$G$5,0) + IF(AND(ISNUMBER(SEARCH("#",B638)),INT(A638/100000)&gt;=8),G638*K!$H$5,0),0)</f>
        <v>56616000</v>
      </c>
      <c r="K638" s="25">
        <f>ROUND(IF(OR(ISNUMBER(SEARCH("#",B638)),INT(A638/100000)=7,INT(A638/100000)=8),F638*K!$F$4+G638*K!$F$5,F638*K!$E$4+G638*K!$E$5),0)</f>
        <v>16912000</v>
      </c>
      <c r="L638" s="25">
        <f>ROUND(J638-K638*0.7,0)</f>
        <v>44777600</v>
      </c>
      <c r="M638" s="25">
        <f>ROUND(J638*0.3,0)</f>
        <v>16984800</v>
      </c>
    </row>
    <row r="639" spans="1:13" x14ac:dyDescent="0.2">
      <c r="A639" s="26">
        <v>202060</v>
      </c>
      <c r="B639" s="27"/>
      <c r="C639" s="36" t="s">
        <v>786</v>
      </c>
      <c r="D639" s="35"/>
      <c r="E639" s="30">
        <v>31.2</v>
      </c>
      <c r="F639" s="30">
        <v>31.2</v>
      </c>
      <c r="G639" s="30"/>
      <c r="H639" s="30">
        <v>4</v>
      </c>
      <c r="J639" s="25">
        <f>ROUND( IF(OR(ISNUMBER(SEARCH("#",B639)),INT(A639/100000)=7,INT(A639/100000)=8),F639*K!$D$4,F639*K!$C$4) + IF(ISNUMBER(SEARCH("#",B639)),0,G639*K!$C$5) + IF(AND(ISNUMBER(SEARCH("#",B639)),INT(A639/100000)&lt;=7),G639*K!$G$5,0) + IF(AND(ISNUMBER(SEARCH("#",B639)),INT(A639/100000)&gt;=8),G639*K!$H$5,0),0)</f>
        <v>31543200</v>
      </c>
      <c r="K639" s="25">
        <f>ROUND(IF(OR(ISNUMBER(SEARCH("#",B639)),INT(A639/100000)=7,INT(A639/100000)=8),F639*K!$F$4+G639*K!$F$5,F639*K!$E$4+G639*K!$E$5),0)</f>
        <v>9422400</v>
      </c>
      <c r="L639" s="25">
        <f>ROUND(J639-K639*0.7,0)</f>
        <v>24947520</v>
      </c>
      <c r="M639" s="25">
        <f>ROUND(J639*0.3,0)</f>
        <v>9462960</v>
      </c>
    </row>
    <row r="640" spans="1:13" x14ac:dyDescent="0.2">
      <c r="A640" s="26">
        <v>202065</v>
      </c>
      <c r="B640" s="27"/>
      <c r="C640" s="36" t="s">
        <v>787</v>
      </c>
      <c r="D640" s="35"/>
      <c r="E640" s="30">
        <v>32.299999999999997</v>
      </c>
      <c r="F640" s="30">
        <v>32.299999999999997</v>
      </c>
      <c r="G640" s="30"/>
      <c r="H640" s="30">
        <v>4</v>
      </c>
      <c r="J640" s="25">
        <f>ROUND( IF(OR(ISNUMBER(SEARCH("#",B640)),INT(A640/100000)=7,INT(A640/100000)=8),F640*K!$D$4,F640*K!$C$4) + IF(ISNUMBER(SEARCH("#",B640)),0,G640*K!$C$5) + IF(AND(ISNUMBER(SEARCH("#",B640)),INT(A640/100000)&lt;=7),G640*K!$G$5,0) + IF(AND(ISNUMBER(SEARCH("#",B640)),INT(A640/100000)&gt;=8),G640*K!$H$5,0),0)</f>
        <v>32655300</v>
      </c>
      <c r="K640" s="25">
        <f>ROUND(IF(OR(ISNUMBER(SEARCH("#",B640)),INT(A640/100000)=7,INT(A640/100000)=8),F640*K!$F$4+G640*K!$F$5,F640*K!$E$4+G640*K!$E$5),0)</f>
        <v>9754600</v>
      </c>
      <c r="L640" s="25">
        <f>ROUND(J640-K640*0.7,0)</f>
        <v>25827080</v>
      </c>
      <c r="M640" s="25">
        <f>ROUND(J640*0.3,0)</f>
        <v>9796590</v>
      </c>
    </row>
    <row r="641" spans="1:13" x14ac:dyDescent="0.2">
      <c r="A641" s="32">
        <v>202070</v>
      </c>
      <c r="B641" s="27"/>
      <c r="C641" s="36" t="s">
        <v>788</v>
      </c>
      <c r="D641" s="35"/>
      <c r="E641" s="30">
        <v>52</v>
      </c>
      <c r="F641" s="30">
        <v>52</v>
      </c>
      <c r="G641" s="31"/>
      <c r="H641" s="31">
        <v>4</v>
      </c>
      <c r="J641" s="25">
        <f>ROUND( IF(OR(ISNUMBER(SEARCH("#",B641)),INT(A641/100000)=7,INT(A641/100000)=8),F641*K!$D$4,F641*K!$C$4) + IF(ISNUMBER(SEARCH("#",B641)),0,G641*K!$C$5) + IF(AND(ISNUMBER(SEARCH("#",B641)),INT(A641/100000)&lt;=7),G641*K!$G$5,0) + IF(AND(ISNUMBER(SEARCH("#",B641)),INT(A641/100000)&gt;=8),G641*K!$H$5,0),0)</f>
        <v>52572000</v>
      </c>
      <c r="K641" s="25">
        <f>ROUND(IF(OR(ISNUMBER(SEARCH("#",B641)),INT(A641/100000)=7,INT(A641/100000)=8),F641*K!$F$4+G641*K!$F$5,F641*K!$E$4+G641*K!$E$5),0)</f>
        <v>15704000</v>
      </c>
      <c r="L641" s="25">
        <f>ROUND(J641-K641*0.7,0)</f>
        <v>41579200</v>
      </c>
      <c r="M641" s="25">
        <f>ROUND(J641*0.3,0)</f>
        <v>15771600</v>
      </c>
    </row>
    <row r="642" spans="1:13" x14ac:dyDescent="0.2">
      <c r="A642" s="26">
        <v>202075</v>
      </c>
      <c r="B642" s="27"/>
      <c r="C642" s="36" t="s">
        <v>789</v>
      </c>
      <c r="D642" s="35"/>
      <c r="E642" s="30">
        <v>37.6</v>
      </c>
      <c r="F642" s="30">
        <v>37.6</v>
      </c>
      <c r="G642" s="30"/>
      <c r="H642" s="30">
        <v>4</v>
      </c>
      <c r="J642" s="25">
        <f>ROUND( IF(OR(ISNUMBER(SEARCH("#",B642)),INT(A642/100000)=7,INT(A642/100000)=8),F642*K!$D$4,F642*K!$C$4) + IF(ISNUMBER(SEARCH("#",B642)),0,G642*K!$C$5) + IF(AND(ISNUMBER(SEARCH("#",B642)),INT(A642/100000)&lt;=7),G642*K!$G$5,0) + IF(AND(ISNUMBER(SEARCH("#",B642)),INT(A642/100000)&gt;=8),G642*K!$H$5,0),0)</f>
        <v>38013600</v>
      </c>
      <c r="K642" s="25">
        <f>ROUND(IF(OR(ISNUMBER(SEARCH("#",B642)),INT(A642/100000)=7,INT(A642/100000)=8),F642*K!$F$4+G642*K!$F$5,F642*K!$E$4+G642*K!$E$5),0)</f>
        <v>11355200</v>
      </c>
      <c r="L642" s="25">
        <f>ROUND(J642-K642*0.7,0)</f>
        <v>30064960</v>
      </c>
      <c r="M642" s="25">
        <f>ROUND(J642*0.3,0)</f>
        <v>11404080</v>
      </c>
    </row>
    <row r="643" spans="1:13" ht="18.75" x14ac:dyDescent="0.2">
      <c r="A643" s="26">
        <v>202080</v>
      </c>
      <c r="B643" s="27"/>
      <c r="C643" s="36" t="s">
        <v>790</v>
      </c>
      <c r="D643" s="35"/>
      <c r="E643" s="30">
        <v>27.6</v>
      </c>
      <c r="F643" s="30">
        <v>27.6</v>
      </c>
      <c r="G643" s="30"/>
      <c r="H643" s="30">
        <v>4</v>
      </c>
      <c r="J643" s="25">
        <f>ROUND( IF(OR(ISNUMBER(SEARCH("#",B643)),INT(A643/100000)=7,INT(A643/100000)=8),F643*K!$D$4,F643*K!$C$4) + IF(ISNUMBER(SEARCH("#",B643)),0,G643*K!$C$5) + IF(AND(ISNUMBER(SEARCH("#",B643)),INT(A643/100000)&lt;=7),G643*K!$G$5,0) + IF(AND(ISNUMBER(SEARCH("#",B643)),INT(A643/100000)&gt;=8),G643*K!$H$5,0),0)</f>
        <v>27903600</v>
      </c>
      <c r="K643" s="25">
        <f>ROUND(IF(OR(ISNUMBER(SEARCH("#",B643)),INT(A643/100000)=7,INT(A643/100000)=8),F643*K!$F$4+G643*K!$F$5,F643*K!$E$4+G643*K!$E$5),0)</f>
        <v>8335200</v>
      </c>
      <c r="L643" s="25">
        <f>ROUND(J643-K643*0.7,0)</f>
        <v>22068960</v>
      </c>
      <c r="M643" s="25">
        <f>ROUND(J643*0.3,0)</f>
        <v>8371080</v>
      </c>
    </row>
    <row r="644" spans="1:13" ht="32.25" x14ac:dyDescent="0.2">
      <c r="A644" s="26">
        <v>202085</v>
      </c>
      <c r="B644" s="27"/>
      <c r="C644" s="36" t="s">
        <v>791</v>
      </c>
      <c r="D644" s="35"/>
      <c r="E644" s="30">
        <v>30.4</v>
      </c>
      <c r="F644" s="30">
        <v>30.4</v>
      </c>
      <c r="G644" s="30"/>
      <c r="H644" s="30">
        <v>4</v>
      </c>
      <c r="J644" s="25">
        <f>ROUND( IF(OR(ISNUMBER(SEARCH("#",B644)),INT(A644/100000)=7,INT(A644/100000)=8),F644*K!$D$4,F644*K!$C$4) + IF(ISNUMBER(SEARCH("#",B644)),0,G644*K!$C$5) + IF(AND(ISNUMBER(SEARCH("#",B644)),INT(A644/100000)&lt;=7),G644*K!$G$5,0) + IF(AND(ISNUMBER(SEARCH("#",B644)),INT(A644/100000)&gt;=8),G644*K!$H$5,0),0)</f>
        <v>30734400</v>
      </c>
      <c r="K644" s="25">
        <f>ROUND(IF(OR(ISNUMBER(SEARCH("#",B644)),INT(A644/100000)=7,INT(A644/100000)=8),F644*K!$F$4+G644*K!$F$5,F644*K!$E$4+G644*K!$E$5),0)</f>
        <v>9180800</v>
      </c>
      <c r="L644" s="25">
        <f>ROUND(J644-K644*0.7,0)</f>
        <v>24307840</v>
      </c>
      <c r="M644" s="25">
        <f>ROUND(J644*0.3,0)</f>
        <v>9220320</v>
      </c>
    </row>
    <row r="645" spans="1:13" ht="32.25" x14ac:dyDescent="0.2">
      <c r="A645" s="26">
        <v>202090</v>
      </c>
      <c r="B645" s="27"/>
      <c r="C645" s="36" t="s">
        <v>792</v>
      </c>
      <c r="D645" s="35"/>
      <c r="E645" s="30">
        <v>40.799999999999997</v>
      </c>
      <c r="F645" s="30">
        <v>40.799999999999997</v>
      </c>
      <c r="G645" s="30"/>
      <c r="H645" s="30">
        <v>6</v>
      </c>
      <c r="J645" s="25">
        <f>ROUND( IF(OR(ISNUMBER(SEARCH("#",B645)),INT(A645/100000)=7,INT(A645/100000)=8),F645*K!$D$4,F645*K!$C$4) + IF(ISNUMBER(SEARCH("#",B645)),0,G645*K!$C$5) + IF(AND(ISNUMBER(SEARCH("#",B645)),INT(A645/100000)&lt;=7),G645*K!$G$5,0) + IF(AND(ISNUMBER(SEARCH("#",B645)),INT(A645/100000)&gt;=8),G645*K!$H$5,0),0)</f>
        <v>41248800</v>
      </c>
      <c r="K645" s="25">
        <f>ROUND(IF(OR(ISNUMBER(SEARCH("#",B645)),INT(A645/100000)=7,INT(A645/100000)=8),F645*K!$F$4+G645*K!$F$5,F645*K!$E$4+G645*K!$E$5),0)</f>
        <v>12321600</v>
      </c>
      <c r="L645" s="25">
        <f>ROUND(J645-K645*0.7,0)</f>
        <v>32623680</v>
      </c>
      <c r="M645" s="25">
        <f>ROUND(J645*0.3,0)</f>
        <v>12374640</v>
      </c>
    </row>
    <row r="646" spans="1:13" ht="32.25" x14ac:dyDescent="0.2">
      <c r="A646" s="26">
        <v>202095</v>
      </c>
      <c r="B646" s="27"/>
      <c r="C646" s="36" t="s">
        <v>793</v>
      </c>
      <c r="D646" s="35"/>
      <c r="E646" s="30">
        <v>23.2</v>
      </c>
      <c r="F646" s="30">
        <v>23.2</v>
      </c>
      <c r="G646" s="30"/>
      <c r="H646" s="30">
        <v>6</v>
      </c>
      <c r="J646" s="25">
        <f>ROUND( IF(OR(ISNUMBER(SEARCH("#",B646)),INT(A646/100000)=7,INT(A646/100000)=8),F646*K!$D$4,F646*K!$C$4) + IF(ISNUMBER(SEARCH("#",B646)),0,G646*K!$C$5) + IF(AND(ISNUMBER(SEARCH("#",B646)),INT(A646/100000)&lt;=7),G646*K!$G$5,0) + IF(AND(ISNUMBER(SEARCH("#",B646)),INT(A646/100000)&gt;=8),G646*K!$H$5,0),0)</f>
        <v>23455200</v>
      </c>
      <c r="K646" s="25">
        <f>ROUND(IF(OR(ISNUMBER(SEARCH("#",B646)),INT(A646/100000)=7,INT(A646/100000)=8),F646*K!$F$4+G646*K!$F$5,F646*K!$E$4+G646*K!$E$5),0)</f>
        <v>7006400</v>
      </c>
      <c r="L646" s="25">
        <f>ROUND(J646-K646*0.7,0)</f>
        <v>18550720</v>
      </c>
      <c r="M646" s="25">
        <f>ROUND(J646*0.3,0)</f>
        <v>7036560</v>
      </c>
    </row>
    <row r="647" spans="1:13" ht="33" x14ac:dyDescent="0.2">
      <c r="A647" s="26">
        <v>202100</v>
      </c>
      <c r="B647" s="27"/>
      <c r="C647" s="36" t="s">
        <v>794</v>
      </c>
      <c r="D647" s="35" t="s">
        <v>795</v>
      </c>
      <c r="E647" s="30">
        <v>28.8</v>
      </c>
      <c r="F647" s="30">
        <v>28.8</v>
      </c>
      <c r="G647" s="30"/>
      <c r="H647" s="30">
        <v>6</v>
      </c>
      <c r="J647" s="25">
        <f>ROUND( IF(OR(ISNUMBER(SEARCH("#",B647)),INT(A647/100000)=7,INT(A647/100000)=8),F647*K!$D$4,F647*K!$C$4) + IF(ISNUMBER(SEARCH("#",B647)),0,G647*K!$C$5) + IF(AND(ISNUMBER(SEARCH("#",B647)),INT(A647/100000)&lt;=7),G647*K!$G$5,0) + IF(AND(ISNUMBER(SEARCH("#",B647)),INT(A647/100000)&gt;=8),G647*K!$H$5,0),0)</f>
        <v>29116800</v>
      </c>
      <c r="K647" s="25">
        <f>ROUND(IF(OR(ISNUMBER(SEARCH("#",B647)),INT(A647/100000)=7,INT(A647/100000)=8),F647*K!$F$4+G647*K!$F$5,F647*K!$E$4+G647*K!$E$5),0)</f>
        <v>8697600</v>
      </c>
      <c r="L647" s="25">
        <f>ROUND(J647-K647*0.7,0)</f>
        <v>23028480</v>
      </c>
      <c r="M647" s="25">
        <f>ROUND(J647*0.3,0)</f>
        <v>8735040</v>
      </c>
    </row>
    <row r="648" spans="1:13" ht="29.25" x14ac:dyDescent="0.2">
      <c r="A648" s="26">
        <v>202110</v>
      </c>
      <c r="B648" s="27"/>
      <c r="C648" s="36" t="s">
        <v>796</v>
      </c>
      <c r="D648" s="35"/>
      <c r="E648" s="30">
        <v>16</v>
      </c>
      <c r="F648" s="30">
        <v>16</v>
      </c>
      <c r="G648" s="30"/>
      <c r="H648" s="30">
        <v>4</v>
      </c>
      <c r="J648" s="25">
        <f>ROUND( IF(OR(ISNUMBER(SEARCH("#",B648)),INT(A648/100000)=7,INT(A648/100000)=8),F648*K!$D$4,F648*K!$C$4) + IF(ISNUMBER(SEARCH("#",B648)),0,G648*K!$C$5) + IF(AND(ISNUMBER(SEARCH("#",B648)),INT(A648/100000)&lt;=7),G648*K!$G$5,0) + IF(AND(ISNUMBER(SEARCH("#",B648)),INT(A648/100000)&gt;=8),G648*K!$H$5,0),0)</f>
        <v>16176000</v>
      </c>
      <c r="K648" s="25">
        <f>ROUND(IF(OR(ISNUMBER(SEARCH("#",B648)),INT(A648/100000)=7,INT(A648/100000)=8),F648*K!$F$4+G648*K!$F$5,F648*K!$E$4+G648*K!$E$5),0)</f>
        <v>4832000</v>
      </c>
      <c r="L648" s="25">
        <f>ROUND(J648-K648*0.7,0)</f>
        <v>12793600</v>
      </c>
      <c r="M648" s="25">
        <f>ROUND(J648*0.3,0)</f>
        <v>4852800</v>
      </c>
    </row>
    <row r="649" spans="1:13" ht="32.25" x14ac:dyDescent="0.2">
      <c r="A649" s="26">
        <v>202115</v>
      </c>
      <c r="B649" s="27"/>
      <c r="C649" s="36" t="s">
        <v>797</v>
      </c>
      <c r="D649" s="35"/>
      <c r="E649" s="30">
        <v>13.6</v>
      </c>
      <c r="F649" s="30">
        <v>13.6</v>
      </c>
      <c r="G649" s="30"/>
      <c r="H649" s="30">
        <v>4</v>
      </c>
      <c r="J649" s="25">
        <f>ROUND( IF(OR(ISNUMBER(SEARCH("#",B649)),INT(A649/100000)=7,INT(A649/100000)=8),F649*K!$D$4,F649*K!$C$4) + IF(ISNUMBER(SEARCH("#",B649)),0,G649*K!$C$5) + IF(AND(ISNUMBER(SEARCH("#",B649)),INT(A649/100000)&lt;=7),G649*K!$G$5,0) + IF(AND(ISNUMBER(SEARCH("#",B649)),INT(A649/100000)&gt;=8),G649*K!$H$5,0),0)</f>
        <v>13749600</v>
      </c>
      <c r="K649" s="25">
        <f>ROUND(IF(OR(ISNUMBER(SEARCH("#",B649)),INT(A649/100000)=7,INT(A649/100000)=8),F649*K!$F$4+G649*K!$F$5,F649*K!$E$4+G649*K!$E$5),0)</f>
        <v>4107200</v>
      </c>
      <c r="L649" s="25">
        <f>ROUND(J649-K649*0.7,0)</f>
        <v>10874560</v>
      </c>
      <c r="M649" s="25">
        <f>ROUND(J649*0.3,0)</f>
        <v>4124880</v>
      </c>
    </row>
    <row r="650" spans="1:13" x14ac:dyDescent="0.2">
      <c r="A650" s="32">
        <v>202120</v>
      </c>
      <c r="B650" s="27"/>
      <c r="C650" s="36" t="s">
        <v>798</v>
      </c>
      <c r="D650" s="35"/>
      <c r="E650" s="30">
        <v>13</v>
      </c>
      <c r="F650" s="30">
        <v>13</v>
      </c>
      <c r="G650" s="31"/>
      <c r="H650" s="30">
        <v>0</v>
      </c>
      <c r="J650" s="25">
        <f>ROUND( IF(OR(ISNUMBER(SEARCH("#",B650)),INT(A650/100000)=7,INT(A650/100000)=8),F650*K!$D$4,F650*K!$C$4) + IF(ISNUMBER(SEARCH("#",B650)),0,G650*K!$C$5) + IF(AND(ISNUMBER(SEARCH("#",B650)),INT(A650/100000)&lt;=7),G650*K!$G$5,0) + IF(AND(ISNUMBER(SEARCH("#",B650)),INT(A650/100000)&gt;=8),G650*K!$H$5,0),0)</f>
        <v>13143000</v>
      </c>
      <c r="K650" s="25">
        <f>ROUND(IF(OR(ISNUMBER(SEARCH("#",B650)),INT(A650/100000)=7,INT(A650/100000)=8),F650*K!$F$4+G650*K!$F$5,F650*K!$E$4+G650*K!$E$5),0)</f>
        <v>3926000</v>
      </c>
      <c r="L650" s="25">
        <f>ROUND(J650-K650*0.7,0)</f>
        <v>10394800</v>
      </c>
      <c r="M650" s="25">
        <f>ROUND(J650*0.3,0)</f>
        <v>3942900</v>
      </c>
    </row>
    <row r="651" spans="1:13" x14ac:dyDescent="0.2">
      <c r="A651" s="32">
        <v>202125</v>
      </c>
      <c r="B651" s="27"/>
      <c r="C651" s="36" t="s">
        <v>799</v>
      </c>
      <c r="D651" s="35"/>
      <c r="E651" s="30">
        <v>32</v>
      </c>
      <c r="F651" s="30">
        <v>32</v>
      </c>
      <c r="G651" s="31"/>
      <c r="H651" s="31">
        <v>5</v>
      </c>
      <c r="J651" s="25">
        <f>ROUND( IF(OR(ISNUMBER(SEARCH("#",B651)),INT(A651/100000)=7,INT(A651/100000)=8),F651*K!$D$4,F651*K!$C$4) + IF(ISNUMBER(SEARCH("#",B651)),0,G651*K!$C$5) + IF(AND(ISNUMBER(SEARCH("#",B651)),INT(A651/100000)&lt;=7),G651*K!$G$5,0) + IF(AND(ISNUMBER(SEARCH("#",B651)),INT(A651/100000)&gt;=8),G651*K!$H$5,0),0)</f>
        <v>32352000</v>
      </c>
      <c r="K651" s="25">
        <f>ROUND(IF(OR(ISNUMBER(SEARCH("#",B651)),INT(A651/100000)=7,INT(A651/100000)=8),F651*K!$F$4+G651*K!$F$5,F651*K!$E$4+G651*K!$E$5),0)</f>
        <v>9664000</v>
      </c>
      <c r="L651" s="25">
        <f>ROUND(J651-K651*0.7,0)</f>
        <v>25587200</v>
      </c>
      <c r="M651" s="25">
        <f>ROUND(J651*0.3,0)</f>
        <v>9705600</v>
      </c>
    </row>
    <row r="652" spans="1:13" ht="32.25" x14ac:dyDescent="0.2">
      <c r="A652" s="26">
        <v>202130</v>
      </c>
      <c r="B652" s="27"/>
      <c r="C652" s="36" t="s">
        <v>800</v>
      </c>
      <c r="D652" s="35"/>
      <c r="E652" s="30">
        <v>20.9</v>
      </c>
      <c r="F652" s="30">
        <v>20.9</v>
      </c>
      <c r="G652" s="30"/>
      <c r="H652" s="30">
        <v>5</v>
      </c>
      <c r="J652" s="25">
        <f>ROUND( IF(OR(ISNUMBER(SEARCH("#",B652)),INT(A652/100000)=7,INT(A652/100000)=8),F652*K!$D$4,F652*K!$C$4) + IF(ISNUMBER(SEARCH("#",B652)),0,G652*K!$C$5) + IF(AND(ISNUMBER(SEARCH("#",B652)),INT(A652/100000)&lt;=7),G652*K!$G$5,0) + IF(AND(ISNUMBER(SEARCH("#",B652)),INT(A652/100000)&gt;=8),G652*K!$H$5,0),0)</f>
        <v>21129900</v>
      </c>
      <c r="K652" s="25">
        <f>ROUND(IF(OR(ISNUMBER(SEARCH("#",B652)),INT(A652/100000)=7,INT(A652/100000)=8),F652*K!$F$4+G652*K!$F$5,F652*K!$E$4+G652*K!$E$5),0)</f>
        <v>6311800</v>
      </c>
      <c r="L652" s="25">
        <f>ROUND(J652-K652*0.7,0)</f>
        <v>16711640</v>
      </c>
      <c r="M652" s="25">
        <f>ROUND(J652*0.3,0)</f>
        <v>6338970</v>
      </c>
    </row>
    <row r="653" spans="1:13" ht="46.5" x14ac:dyDescent="0.2">
      <c r="A653" s="32">
        <v>202135</v>
      </c>
      <c r="B653" s="27"/>
      <c r="C653" s="36" t="s">
        <v>801</v>
      </c>
      <c r="D653" s="35"/>
      <c r="E653" s="30">
        <v>34.200000000000003</v>
      </c>
      <c r="F653" s="30">
        <v>34.200000000000003</v>
      </c>
      <c r="G653" s="31"/>
      <c r="H653" s="31">
        <v>5</v>
      </c>
      <c r="J653" s="25">
        <f>ROUND( IF(OR(ISNUMBER(SEARCH("#",B653)),INT(A653/100000)=7,INT(A653/100000)=8),F653*K!$D$4,F653*K!$C$4) + IF(ISNUMBER(SEARCH("#",B653)),0,G653*K!$C$5) + IF(AND(ISNUMBER(SEARCH("#",B653)),INT(A653/100000)&lt;=7),G653*K!$G$5,0) + IF(AND(ISNUMBER(SEARCH("#",B653)),INT(A653/100000)&gt;=8),G653*K!$H$5,0),0)</f>
        <v>34576200</v>
      </c>
      <c r="K653" s="25">
        <f>ROUND(IF(OR(ISNUMBER(SEARCH("#",B653)),INT(A653/100000)=7,INT(A653/100000)=8),F653*K!$F$4+G653*K!$F$5,F653*K!$E$4+G653*K!$E$5),0)</f>
        <v>10328400</v>
      </c>
      <c r="L653" s="25">
        <f>ROUND(J653-K653*0.7,0)</f>
        <v>27346320</v>
      </c>
      <c r="M653" s="25">
        <f>ROUND(J653*0.3,0)</f>
        <v>10372860</v>
      </c>
    </row>
    <row r="654" spans="1:13" ht="60.75" x14ac:dyDescent="0.2">
      <c r="A654" s="32">
        <v>202140</v>
      </c>
      <c r="B654" s="27"/>
      <c r="C654" s="36" t="s">
        <v>802</v>
      </c>
      <c r="D654" s="35"/>
      <c r="E654" s="30">
        <v>38</v>
      </c>
      <c r="F654" s="30">
        <v>38</v>
      </c>
      <c r="G654" s="31"/>
      <c r="H654" s="31">
        <v>5</v>
      </c>
      <c r="J654" s="25">
        <f>ROUND( IF(OR(ISNUMBER(SEARCH("#",B654)),INT(A654/100000)=7,INT(A654/100000)=8),F654*K!$D$4,F654*K!$C$4) + IF(ISNUMBER(SEARCH("#",B654)),0,G654*K!$C$5) + IF(AND(ISNUMBER(SEARCH("#",B654)),INT(A654/100000)&lt;=7),G654*K!$G$5,0) + IF(AND(ISNUMBER(SEARCH("#",B654)),INT(A654/100000)&gt;=8),G654*K!$H$5,0),0)</f>
        <v>38418000</v>
      </c>
      <c r="K654" s="25">
        <f>ROUND(IF(OR(ISNUMBER(SEARCH("#",B654)),INT(A654/100000)=7,INT(A654/100000)=8),F654*K!$F$4+G654*K!$F$5,F654*K!$E$4+G654*K!$E$5),0)</f>
        <v>11476000</v>
      </c>
      <c r="L654" s="25">
        <f>ROUND(J654-K654*0.7,0)</f>
        <v>30384800</v>
      </c>
      <c r="M654" s="25">
        <f>ROUND(J654*0.3,0)</f>
        <v>11525400</v>
      </c>
    </row>
    <row r="655" spans="1:13" ht="29.25" x14ac:dyDescent="0.2">
      <c r="A655" s="32">
        <v>202145</v>
      </c>
      <c r="B655" s="27"/>
      <c r="C655" s="36" t="s">
        <v>803</v>
      </c>
      <c r="D655" s="35"/>
      <c r="E655" s="30">
        <v>45</v>
      </c>
      <c r="F655" s="30">
        <v>45</v>
      </c>
      <c r="G655" s="31"/>
      <c r="H655" s="31">
        <v>5</v>
      </c>
      <c r="J655" s="25">
        <f>ROUND( IF(OR(ISNUMBER(SEARCH("#",B655)),INT(A655/100000)=7,INT(A655/100000)=8),F655*K!$D$4,F655*K!$C$4) + IF(ISNUMBER(SEARCH("#",B655)),0,G655*K!$C$5) + IF(AND(ISNUMBER(SEARCH("#",B655)),INT(A655/100000)&lt;=7),G655*K!$G$5,0) + IF(AND(ISNUMBER(SEARCH("#",B655)),INT(A655/100000)&gt;=8),G655*K!$H$5,0),0)</f>
        <v>45495000</v>
      </c>
      <c r="K655" s="25">
        <f>ROUND(IF(OR(ISNUMBER(SEARCH("#",B655)),INT(A655/100000)=7,INT(A655/100000)=8),F655*K!$F$4+G655*K!$F$5,F655*K!$E$4+G655*K!$E$5),0)</f>
        <v>13590000</v>
      </c>
      <c r="L655" s="25">
        <f>ROUND(J655-K655*0.7,0)</f>
        <v>35982000</v>
      </c>
      <c r="M655" s="25">
        <f>ROUND(J655*0.3,0)</f>
        <v>13648500</v>
      </c>
    </row>
    <row r="656" spans="1:13" ht="45.75" x14ac:dyDescent="0.2">
      <c r="A656" s="26">
        <v>202150</v>
      </c>
      <c r="B656" s="27"/>
      <c r="C656" s="36" t="s">
        <v>804</v>
      </c>
      <c r="D656" s="35"/>
      <c r="E656" s="30">
        <v>8</v>
      </c>
      <c r="F656" s="30">
        <v>8</v>
      </c>
      <c r="G656" s="30"/>
      <c r="H656" s="30">
        <v>0</v>
      </c>
      <c r="J656" s="25">
        <f>ROUND( IF(OR(ISNUMBER(SEARCH("#",B656)),INT(A656/100000)=7,INT(A656/100000)=8),F656*K!$D$4,F656*K!$C$4) + IF(ISNUMBER(SEARCH("#",B656)),0,G656*K!$C$5) + IF(AND(ISNUMBER(SEARCH("#",B656)),INT(A656/100000)&lt;=7),G656*K!$G$5,0) + IF(AND(ISNUMBER(SEARCH("#",B656)),INT(A656/100000)&gt;=8),G656*K!$H$5,0),0)</f>
        <v>8088000</v>
      </c>
      <c r="K656" s="25">
        <f>ROUND(IF(OR(ISNUMBER(SEARCH("#",B656)),INT(A656/100000)=7,INT(A656/100000)=8),F656*K!$F$4+G656*K!$F$5,F656*K!$E$4+G656*K!$E$5),0)</f>
        <v>2416000</v>
      </c>
      <c r="L656" s="25">
        <f>ROUND(J656-K656*0.7,0)</f>
        <v>6396800</v>
      </c>
      <c r="M656" s="25">
        <f>ROUND(J656*0.3,0)</f>
        <v>2426400</v>
      </c>
    </row>
    <row r="657" spans="1:13" ht="33" x14ac:dyDescent="0.2">
      <c r="A657" s="32">
        <v>202155</v>
      </c>
      <c r="B657" s="27"/>
      <c r="C657" s="36" t="s">
        <v>805</v>
      </c>
      <c r="D657" s="35"/>
      <c r="E657" s="30">
        <v>32</v>
      </c>
      <c r="F657" s="30">
        <v>32</v>
      </c>
      <c r="G657" s="31"/>
      <c r="H657" s="31">
        <v>5</v>
      </c>
      <c r="J657" s="25">
        <f>ROUND( IF(OR(ISNUMBER(SEARCH("#",B657)),INT(A657/100000)=7,INT(A657/100000)=8),F657*K!$D$4,F657*K!$C$4) + IF(ISNUMBER(SEARCH("#",B657)),0,G657*K!$C$5) + IF(AND(ISNUMBER(SEARCH("#",B657)),INT(A657/100000)&lt;=7),G657*K!$G$5,0) + IF(AND(ISNUMBER(SEARCH("#",B657)),INT(A657/100000)&gt;=8),G657*K!$H$5,0),0)</f>
        <v>32352000</v>
      </c>
      <c r="K657" s="25">
        <f>ROUND(IF(OR(ISNUMBER(SEARCH("#",B657)),INT(A657/100000)=7,INT(A657/100000)=8),F657*K!$F$4+G657*K!$F$5,F657*K!$E$4+G657*K!$E$5),0)</f>
        <v>9664000</v>
      </c>
      <c r="L657" s="25">
        <f>ROUND(J657-K657*0.7,0)</f>
        <v>25587200</v>
      </c>
      <c r="M657" s="25">
        <f>ROUND(J657*0.3,0)</f>
        <v>9705600</v>
      </c>
    </row>
    <row r="658" spans="1:13" x14ac:dyDescent="0.2">
      <c r="A658" s="32">
        <v>202156</v>
      </c>
      <c r="B658" s="27"/>
      <c r="C658" s="36" t="s">
        <v>806</v>
      </c>
      <c r="D658" s="35"/>
      <c r="E658" s="30">
        <v>28</v>
      </c>
      <c r="F658" s="30">
        <v>28</v>
      </c>
      <c r="G658" s="31"/>
      <c r="H658" s="31">
        <v>5</v>
      </c>
      <c r="J658" s="25">
        <f>ROUND( IF(OR(ISNUMBER(SEARCH("#",B658)),INT(A658/100000)=7,INT(A658/100000)=8),F658*K!$D$4,F658*K!$C$4) + IF(ISNUMBER(SEARCH("#",B658)),0,G658*K!$C$5) + IF(AND(ISNUMBER(SEARCH("#",B658)),INT(A658/100000)&lt;=7),G658*K!$G$5,0) + IF(AND(ISNUMBER(SEARCH("#",B658)),INT(A658/100000)&gt;=8),G658*K!$H$5,0),0)</f>
        <v>28308000</v>
      </c>
      <c r="K658" s="25">
        <f>ROUND(IF(OR(ISNUMBER(SEARCH("#",B658)),INT(A658/100000)=7,INT(A658/100000)=8),F658*K!$F$4+G658*K!$F$5,F658*K!$E$4+G658*K!$E$5),0)</f>
        <v>8456000</v>
      </c>
      <c r="L658" s="25">
        <f>ROUND(J658-K658*0.7,0)</f>
        <v>22388800</v>
      </c>
      <c r="M658" s="25">
        <f>ROUND(J658*0.3,0)</f>
        <v>8492400</v>
      </c>
    </row>
    <row r="659" spans="1:13" ht="18.75" x14ac:dyDescent="0.2">
      <c r="A659" s="26">
        <v>202160</v>
      </c>
      <c r="B659" s="27"/>
      <c r="C659" s="36" t="s">
        <v>807</v>
      </c>
      <c r="D659" s="35"/>
      <c r="E659" s="30">
        <v>8.4</v>
      </c>
      <c r="F659" s="30">
        <v>8.4</v>
      </c>
      <c r="G659" s="30"/>
      <c r="H659" s="30">
        <v>0</v>
      </c>
      <c r="J659" s="25">
        <f>ROUND( IF(OR(ISNUMBER(SEARCH("#",B659)),INT(A659/100000)=7,INT(A659/100000)=8),F659*K!$D$4,F659*K!$C$4) + IF(ISNUMBER(SEARCH("#",B659)),0,G659*K!$C$5) + IF(AND(ISNUMBER(SEARCH("#",B659)),INT(A659/100000)&lt;=7),G659*K!$G$5,0) + IF(AND(ISNUMBER(SEARCH("#",B659)),INT(A659/100000)&gt;=8),G659*K!$H$5,0),0)</f>
        <v>8492400</v>
      </c>
      <c r="K659" s="25">
        <f>ROUND(IF(OR(ISNUMBER(SEARCH("#",B659)),INT(A659/100000)=7,INT(A659/100000)=8),F659*K!$F$4+G659*K!$F$5,F659*K!$E$4+G659*K!$E$5),0)</f>
        <v>2536800</v>
      </c>
      <c r="L659" s="25">
        <f>ROUND(J659-K659*0.7,0)</f>
        <v>6716640</v>
      </c>
      <c r="M659" s="25">
        <f>ROUND(J659*0.3,0)</f>
        <v>2547720</v>
      </c>
    </row>
    <row r="660" spans="1:13" ht="18.75" x14ac:dyDescent="0.2">
      <c r="A660" s="26">
        <v>202165</v>
      </c>
      <c r="B660" s="27"/>
      <c r="C660" s="36" t="s">
        <v>808</v>
      </c>
      <c r="D660" s="35"/>
      <c r="E660" s="30">
        <v>20</v>
      </c>
      <c r="F660" s="30">
        <v>20</v>
      </c>
      <c r="G660" s="30"/>
      <c r="H660" s="30">
        <v>5</v>
      </c>
      <c r="J660" s="25">
        <f>ROUND( IF(OR(ISNUMBER(SEARCH("#",B660)),INT(A660/100000)=7,INT(A660/100000)=8),F660*K!$D$4,F660*K!$C$4) + IF(ISNUMBER(SEARCH("#",B660)),0,G660*K!$C$5) + IF(AND(ISNUMBER(SEARCH("#",B660)),INT(A660/100000)&lt;=7),G660*K!$G$5,0) + IF(AND(ISNUMBER(SEARCH("#",B660)),INT(A660/100000)&gt;=8),G660*K!$H$5,0),0)</f>
        <v>20220000</v>
      </c>
      <c r="K660" s="25">
        <f>ROUND(IF(OR(ISNUMBER(SEARCH("#",B660)),INT(A660/100000)=7,INT(A660/100000)=8),F660*K!$F$4+G660*K!$F$5,F660*K!$E$4+G660*K!$E$5),0)</f>
        <v>6040000</v>
      </c>
      <c r="L660" s="25">
        <f>ROUND(J660-K660*0.7,0)</f>
        <v>15992000</v>
      </c>
      <c r="M660" s="25">
        <f>ROUND(J660*0.3,0)</f>
        <v>6066000</v>
      </c>
    </row>
    <row r="661" spans="1:13" ht="32.25" x14ac:dyDescent="0.2">
      <c r="A661" s="26">
        <v>202170</v>
      </c>
      <c r="B661" s="27"/>
      <c r="C661" s="36" t="s">
        <v>809</v>
      </c>
      <c r="D661" s="35"/>
      <c r="E661" s="30">
        <v>8</v>
      </c>
      <c r="F661" s="30">
        <v>8</v>
      </c>
      <c r="G661" s="30"/>
      <c r="H661" s="30">
        <v>0</v>
      </c>
      <c r="J661" s="25">
        <f>ROUND( IF(OR(ISNUMBER(SEARCH("#",B661)),INT(A661/100000)=7,INT(A661/100000)=8),F661*K!$D$4,F661*K!$C$4) + IF(ISNUMBER(SEARCH("#",B661)),0,G661*K!$C$5) + IF(AND(ISNUMBER(SEARCH("#",B661)),INT(A661/100000)&lt;=7),G661*K!$G$5,0) + IF(AND(ISNUMBER(SEARCH("#",B661)),INT(A661/100000)&gt;=8),G661*K!$H$5,0),0)</f>
        <v>8088000</v>
      </c>
      <c r="K661" s="25">
        <f>ROUND(IF(OR(ISNUMBER(SEARCH("#",B661)),INT(A661/100000)=7,INT(A661/100000)=8),F661*K!$F$4+G661*K!$F$5,F661*K!$E$4+G661*K!$E$5),0)</f>
        <v>2416000</v>
      </c>
      <c r="L661" s="25">
        <f>ROUND(J661-K661*0.7,0)</f>
        <v>6396800</v>
      </c>
      <c r="M661" s="25">
        <f>ROUND(J661*0.3,0)</f>
        <v>2426400</v>
      </c>
    </row>
    <row r="662" spans="1:13" ht="33" x14ac:dyDescent="0.2">
      <c r="A662" s="26">
        <v>202175</v>
      </c>
      <c r="B662" s="27"/>
      <c r="C662" s="36" t="s">
        <v>810</v>
      </c>
      <c r="D662" s="35"/>
      <c r="E662" s="30">
        <v>21</v>
      </c>
      <c r="F662" s="30">
        <v>21</v>
      </c>
      <c r="G662" s="30"/>
      <c r="H662" s="30">
        <v>5</v>
      </c>
      <c r="J662" s="25">
        <f>ROUND( IF(OR(ISNUMBER(SEARCH("#",B662)),INT(A662/100000)=7,INT(A662/100000)=8),F662*K!$D$4,F662*K!$C$4) + IF(ISNUMBER(SEARCH("#",B662)),0,G662*K!$C$5) + IF(AND(ISNUMBER(SEARCH("#",B662)),INT(A662/100000)&lt;=7),G662*K!$G$5,0) + IF(AND(ISNUMBER(SEARCH("#",B662)),INT(A662/100000)&gt;=8),G662*K!$H$5,0),0)</f>
        <v>21231000</v>
      </c>
      <c r="K662" s="25">
        <f>ROUND(IF(OR(ISNUMBER(SEARCH("#",B662)),INT(A662/100000)=7,INT(A662/100000)=8),F662*K!$F$4+G662*K!$F$5,F662*K!$E$4+G662*K!$E$5),0)</f>
        <v>6342000</v>
      </c>
      <c r="L662" s="25">
        <f>ROUND(J662-K662*0.7,0)</f>
        <v>16791600</v>
      </c>
      <c r="M662" s="25">
        <f>ROUND(J662*0.3,0)</f>
        <v>6369300</v>
      </c>
    </row>
    <row r="663" spans="1:13" x14ac:dyDescent="0.2">
      <c r="A663" s="26">
        <v>202180</v>
      </c>
      <c r="B663" s="27"/>
      <c r="C663" s="36" t="s">
        <v>811</v>
      </c>
      <c r="D663" s="35"/>
      <c r="E663" s="30">
        <v>10.8</v>
      </c>
      <c r="F663" s="30">
        <v>10.8</v>
      </c>
      <c r="G663" s="30"/>
      <c r="H663" s="30">
        <v>0</v>
      </c>
      <c r="J663" s="25">
        <f>ROUND( IF(OR(ISNUMBER(SEARCH("#",B663)),INT(A663/100000)=7,INT(A663/100000)=8),F663*K!$D$4,F663*K!$C$4) + IF(ISNUMBER(SEARCH("#",B663)),0,G663*K!$C$5) + IF(AND(ISNUMBER(SEARCH("#",B663)),INT(A663/100000)&lt;=7),G663*K!$G$5,0) + IF(AND(ISNUMBER(SEARCH("#",B663)),INT(A663/100000)&gt;=8),G663*K!$H$5,0),0)</f>
        <v>10918800</v>
      </c>
      <c r="K663" s="25">
        <f>ROUND(IF(OR(ISNUMBER(SEARCH("#",B663)),INT(A663/100000)=7,INT(A663/100000)=8),F663*K!$F$4+G663*K!$F$5,F663*K!$E$4+G663*K!$E$5),0)</f>
        <v>3261600</v>
      </c>
      <c r="L663" s="25">
        <f>ROUND(J663-K663*0.7,0)</f>
        <v>8635680</v>
      </c>
      <c r="M663" s="25">
        <f>ROUND(J663*0.3,0)</f>
        <v>3275640</v>
      </c>
    </row>
    <row r="664" spans="1:13" x14ac:dyDescent="0.2">
      <c r="A664" s="26">
        <v>202185</v>
      </c>
      <c r="B664" s="27"/>
      <c r="C664" s="36" t="s">
        <v>812</v>
      </c>
      <c r="D664" s="35"/>
      <c r="E664" s="30">
        <v>18.100000000000001</v>
      </c>
      <c r="F664" s="30">
        <v>18.100000000000001</v>
      </c>
      <c r="G664" s="30"/>
      <c r="H664" s="30">
        <v>4</v>
      </c>
      <c r="J664" s="25">
        <f>ROUND( IF(OR(ISNUMBER(SEARCH("#",B664)),INT(A664/100000)=7,INT(A664/100000)=8),F664*K!$D$4,F664*K!$C$4) + IF(ISNUMBER(SEARCH("#",B664)),0,G664*K!$C$5) + IF(AND(ISNUMBER(SEARCH("#",B664)),INT(A664/100000)&lt;=7),G664*K!$G$5,0) + IF(AND(ISNUMBER(SEARCH("#",B664)),INT(A664/100000)&gt;=8),G664*K!$H$5,0),0)</f>
        <v>18299100</v>
      </c>
      <c r="K664" s="25">
        <f>ROUND(IF(OR(ISNUMBER(SEARCH("#",B664)),INT(A664/100000)=7,INT(A664/100000)=8),F664*K!$F$4+G664*K!$F$5,F664*K!$E$4+G664*K!$E$5),0)</f>
        <v>5466200</v>
      </c>
      <c r="L664" s="25">
        <f>ROUND(J664-K664*0.7,0)</f>
        <v>14472760</v>
      </c>
      <c r="M664" s="25">
        <f>ROUND(J664*0.3,0)</f>
        <v>5489730</v>
      </c>
    </row>
    <row r="665" spans="1:13" x14ac:dyDescent="0.2">
      <c r="A665" s="26">
        <v>202190</v>
      </c>
      <c r="B665" s="27"/>
      <c r="C665" s="36" t="s">
        <v>813</v>
      </c>
      <c r="D665" s="35"/>
      <c r="E665" s="30">
        <v>24.7</v>
      </c>
      <c r="F665" s="30">
        <v>24.7</v>
      </c>
      <c r="G665" s="30"/>
      <c r="H665" s="30">
        <v>4</v>
      </c>
      <c r="J665" s="25">
        <f>ROUND( IF(OR(ISNUMBER(SEARCH("#",B665)),INT(A665/100000)=7,INT(A665/100000)=8),F665*K!$D$4,F665*K!$C$4) + IF(ISNUMBER(SEARCH("#",B665)),0,G665*K!$C$5) + IF(AND(ISNUMBER(SEARCH("#",B665)),INT(A665/100000)&lt;=7),G665*K!$G$5,0) + IF(AND(ISNUMBER(SEARCH("#",B665)),INT(A665/100000)&gt;=8),G665*K!$H$5,0),0)</f>
        <v>24971700</v>
      </c>
      <c r="K665" s="25">
        <f>ROUND(IF(OR(ISNUMBER(SEARCH("#",B665)),INT(A665/100000)=7,INT(A665/100000)=8),F665*K!$F$4+G665*K!$F$5,F665*K!$E$4+G665*K!$E$5),0)</f>
        <v>7459400</v>
      </c>
      <c r="L665" s="25">
        <f>ROUND(J665-K665*0.7,0)</f>
        <v>19750120</v>
      </c>
      <c r="M665" s="25">
        <f>ROUND(J665*0.3,0)</f>
        <v>7491510</v>
      </c>
    </row>
    <row r="666" spans="1:13" ht="29.25" x14ac:dyDescent="0.2">
      <c r="A666" s="26">
        <v>202195</v>
      </c>
      <c r="B666" s="27"/>
      <c r="C666" s="36" t="s">
        <v>814</v>
      </c>
      <c r="D666" s="35"/>
      <c r="E666" s="30">
        <v>6.8</v>
      </c>
      <c r="F666" s="30">
        <v>6.8</v>
      </c>
      <c r="G666" s="30"/>
      <c r="H666" s="30">
        <v>0</v>
      </c>
      <c r="J666" s="25">
        <f>ROUND( IF(OR(ISNUMBER(SEARCH("#",B666)),INT(A666/100000)=7,INT(A666/100000)=8),F666*K!$D$4,F666*K!$C$4) + IF(ISNUMBER(SEARCH("#",B666)),0,G666*K!$C$5) + IF(AND(ISNUMBER(SEARCH("#",B666)),INT(A666/100000)&lt;=7),G666*K!$G$5,0) + IF(AND(ISNUMBER(SEARCH("#",B666)),INT(A666/100000)&gt;=8),G666*K!$H$5,0),0)</f>
        <v>6874800</v>
      </c>
      <c r="K666" s="25">
        <f>ROUND(IF(OR(ISNUMBER(SEARCH("#",B666)),INT(A666/100000)=7,INT(A666/100000)=8),F666*K!$F$4+G666*K!$F$5,F666*K!$E$4+G666*K!$E$5),0)</f>
        <v>2053600</v>
      </c>
      <c r="L666" s="25">
        <f>ROUND(J666-K666*0.7,0)</f>
        <v>5437280</v>
      </c>
      <c r="M666" s="25">
        <f>ROUND(J666*0.3,0)</f>
        <v>2062440</v>
      </c>
    </row>
    <row r="667" spans="1:13" x14ac:dyDescent="0.2">
      <c r="A667" s="26">
        <v>202200</v>
      </c>
      <c r="B667" s="27"/>
      <c r="C667" s="36" t="s">
        <v>815</v>
      </c>
      <c r="D667" s="35"/>
      <c r="E667" s="30">
        <v>17.600000000000001</v>
      </c>
      <c r="F667" s="30">
        <v>17.600000000000001</v>
      </c>
      <c r="G667" s="30"/>
      <c r="H667" s="30">
        <v>5</v>
      </c>
      <c r="J667" s="25">
        <f>ROUND( IF(OR(ISNUMBER(SEARCH("#",B667)),INT(A667/100000)=7,INT(A667/100000)=8),F667*K!$D$4,F667*K!$C$4) + IF(ISNUMBER(SEARCH("#",B667)),0,G667*K!$C$5) + IF(AND(ISNUMBER(SEARCH("#",B667)),INT(A667/100000)&lt;=7),G667*K!$G$5,0) + IF(AND(ISNUMBER(SEARCH("#",B667)),INT(A667/100000)&gt;=8),G667*K!$H$5,0),0)</f>
        <v>17793600</v>
      </c>
      <c r="K667" s="25">
        <f>ROUND(IF(OR(ISNUMBER(SEARCH("#",B667)),INT(A667/100000)=7,INT(A667/100000)=8),F667*K!$F$4+G667*K!$F$5,F667*K!$E$4+G667*K!$E$5),0)</f>
        <v>5315200</v>
      </c>
      <c r="L667" s="25">
        <f>ROUND(J667-K667*0.7,0)</f>
        <v>14072960</v>
      </c>
      <c r="M667" s="25">
        <f>ROUND(J667*0.3,0)</f>
        <v>5338080</v>
      </c>
    </row>
    <row r="668" spans="1:13" x14ac:dyDescent="0.2">
      <c r="A668" s="26">
        <v>202205</v>
      </c>
      <c r="B668" s="27"/>
      <c r="C668" s="36" t="s">
        <v>816</v>
      </c>
      <c r="D668" s="35"/>
      <c r="E668" s="30">
        <v>21.4</v>
      </c>
      <c r="F668" s="30">
        <v>21.4</v>
      </c>
      <c r="G668" s="30"/>
      <c r="H668" s="30">
        <v>4</v>
      </c>
      <c r="J668" s="25">
        <f>ROUND( IF(OR(ISNUMBER(SEARCH("#",B668)),INT(A668/100000)=7,INT(A668/100000)=8),F668*K!$D$4,F668*K!$C$4) + IF(ISNUMBER(SEARCH("#",B668)),0,G668*K!$C$5) + IF(AND(ISNUMBER(SEARCH("#",B668)),INT(A668/100000)&lt;=7),G668*K!$G$5,0) + IF(AND(ISNUMBER(SEARCH("#",B668)),INT(A668/100000)&gt;=8),G668*K!$H$5,0),0)</f>
        <v>21635400</v>
      </c>
      <c r="K668" s="25">
        <f>ROUND(IF(OR(ISNUMBER(SEARCH("#",B668)),INT(A668/100000)=7,INT(A668/100000)=8),F668*K!$F$4+G668*K!$F$5,F668*K!$E$4+G668*K!$E$5),0)</f>
        <v>6462800</v>
      </c>
      <c r="L668" s="25">
        <f>ROUND(J668-K668*0.7,0)</f>
        <v>17111440</v>
      </c>
      <c r="M668" s="25">
        <f>ROUND(J668*0.3,0)</f>
        <v>6490620</v>
      </c>
    </row>
    <row r="669" spans="1:13" x14ac:dyDescent="0.2">
      <c r="A669" s="26">
        <v>202210</v>
      </c>
      <c r="B669" s="27"/>
      <c r="C669" s="36" t="s">
        <v>817</v>
      </c>
      <c r="D669" s="35"/>
      <c r="E669" s="30">
        <v>7.2</v>
      </c>
      <c r="F669" s="30">
        <v>7.2</v>
      </c>
      <c r="G669" s="30"/>
      <c r="H669" s="30">
        <v>0</v>
      </c>
      <c r="J669" s="25">
        <f>ROUND( IF(OR(ISNUMBER(SEARCH("#",B669)),INT(A669/100000)=7,INT(A669/100000)=8),F669*K!$D$4,F669*K!$C$4) + IF(ISNUMBER(SEARCH("#",B669)),0,G669*K!$C$5) + IF(AND(ISNUMBER(SEARCH("#",B669)),INT(A669/100000)&lt;=7),G669*K!$G$5,0) + IF(AND(ISNUMBER(SEARCH("#",B669)),INT(A669/100000)&gt;=8),G669*K!$H$5,0),0)</f>
        <v>7279200</v>
      </c>
      <c r="K669" s="25">
        <f>ROUND(IF(OR(ISNUMBER(SEARCH("#",B669)),INT(A669/100000)=7,INT(A669/100000)=8),F669*K!$F$4+G669*K!$F$5,F669*K!$E$4+G669*K!$E$5),0)</f>
        <v>2174400</v>
      </c>
      <c r="L669" s="25">
        <f>ROUND(J669-K669*0.7,0)</f>
        <v>5757120</v>
      </c>
      <c r="M669" s="25">
        <f>ROUND(J669*0.3,0)</f>
        <v>2183760</v>
      </c>
    </row>
    <row r="670" spans="1:13" x14ac:dyDescent="0.2">
      <c r="A670" s="26">
        <v>202215</v>
      </c>
      <c r="B670" s="27"/>
      <c r="C670" s="36" t="s">
        <v>818</v>
      </c>
      <c r="D670" s="35"/>
      <c r="E670" s="30">
        <v>17.600000000000001</v>
      </c>
      <c r="F670" s="30">
        <v>17.600000000000001</v>
      </c>
      <c r="G670" s="30"/>
      <c r="H670" s="30">
        <v>5</v>
      </c>
      <c r="J670" s="25">
        <f>ROUND( IF(OR(ISNUMBER(SEARCH("#",B670)),INT(A670/100000)=7,INT(A670/100000)=8),F670*K!$D$4,F670*K!$C$4) + IF(ISNUMBER(SEARCH("#",B670)),0,G670*K!$C$5) + IF(AND(ISNUMBER(SEARCH("#",B670)),INT(A670/100000)&lt;=7),G670*K!$G$5,0) + IF(AND(ISNUMBER(SEARCH("#",B670)),INT(A670/100000)&gt;=8),G670*K!$H$5,0),0)</f>
        <v>17793600</v>
      </c>
      <c r="K670" s="25">
        <f>ROUND(IF(OR(ISNUMBER(SEARCH("#",B670)),INT(A670/100000)=7,INT(A670/100000)=8),F670*K!$F$4+G670*K!$F$5,F670*K!$E$4+G670*K!$E$5),0)</f>
        <v>5315200</v>
      </c>
      <c r="L670" s="25">
        <f>ROUND(J670-K670*0.7,0)</f>
        <v>14072960</v>
      </c>
      <c r="M670" s="25">
        <f>ROUND(J670*0.3,0)</f>
        <v>5338080</v>
      </c>
    </row>
    <row r="671" spans="1:13" x14ac:dyDescent="0.2">
      <c r="A671" s="26">
        <v>202220</v>
      </c>
      <c r="B671" s="27"/>
      <c r="C671" s="36" t="s">
        <v>819</v>
      </c>
      <c r="D671" s="35"/>
      <c r="E671" s="30">
        <v>4.5999999999999996</v>
      </c>
      <c r="F671" s="30">
        <v>4.5999999999999996</v>
      </c>
      <c r="G671" s="30"/>
      <c r="H671" s="30">
        <v>0</v>
      </c>
      <c r="J671" s="25">
        <f>ROUND( IF(OR(ISNUMBER(SEARCH("#",B671)),INT(A671/100000)=7,INT(A671/100000)=8),F671*K!$D$4,F671*K!$C$4) + IF(ISNUMBER(SEARCH("#",B671)),0,G671*K!$C$5) + IF(AND(ISNUMBER(SEARCH("#",B671)),INT(A671/100000)&lt;=7),G671*K!$G$5,0) + IF(AND(ISNUMBER(SEARCH("#",B671)),INT(A671/100000)&gt;=8),G671*K!$H$5,0),0)</f>
        <v>4650600</v>
      </c>
      <c r="K671" s="25">
        <f>ROUND(IF(OR(ISNUMBER(SEARCH("#",B671)),INT(A671/100000)=7,INT(A671/100000)=8),F671*K!$F$4+G671*K!$F$5,F671*K!$E$4+G671*K!$E$5),0)</f>
        <v>1389200</v>
      </c>
      <c r="L671" s="25">
        <f>ROUND(J671-K671*0.7,0)</f>
        <v>3678160</v>
      </c>
      <c r="M671" s="25">
        <f>ROUND(J671*0.3,0)</f>
        <v>1395180</v>
      </c>
    </row>
    <row r="672" spans="1:13" x14ac:dyDescent="0.2">
      <c r="A672" s="32">
        <v>202225</v>
      </c>
      <c r="B672" s="27"/>
      <c r="C672" s="36" t="s">
        <v>820</v>
      </c>
      <c r="D672" s="35"/>
      <c r="E672" s="30">
        <v>35</v>
      </c>
      <c r="F672" s="30">
        <v>35</v>
      </c>
      <c r="G672" s="31"/>
      <c r="H672" s="31">
        <v>5</v>
      </c>
      <c r="J672" s="25">
        <f>ROUND( IF(OR(ISNUMBER(SEARCH("#",B672)),INT(A672/100000)=7,INT(A672/100000)=8),F672*K!$D$4,F672*K!$C$4) + IF(ISNUMBER(SEARCH("#",B672)),0,G672*K!$C$5) + IF(AND(ISNUMBER(SEARCH("#",B672)),INT(A672/100000)&lt;=7),G672*K!$G$5,0) + IF(AND(ISNUMBER(SEARCH("#",B672)),INT(A672/100000)&gt;=8),G672*K!$H$5,0),0)</f>
        <v>35385000</v>
      </c>
      <c r="K672" s="25">
        <f>ROUND(IF(OR(ISNUMBER(SEARCH("#",B672)),INT(A672/100000)=7,INT(A672/100000)=8),F672*K!$F$4+G672*K!$F$5,F672*K!$E$4+G672*K!$E$5),0)</f>
        <v>10570000</v>
      </c>
      <c r="L672" s="25">
        <f>ROUND(J672-K672*0.7,0)</f>
        <v>27986000</v>
      </c>
      <c r="M672" s="25">
        <f>ROUND(J672*0.3,0)</f>
        <v>10615500</v>
      </c>
    </row>
    <row r="673" spans="1:13" x14ac:dyDescent="0.2">
      <c r="A673" s="26">
        <v>202230</v>
      </c>
      <c r="B673" s="27"/>
      <c r="C673" s="36" t="s">
        <v>821</v>
      </c>
      <c r="D673" s="35"/>
      <c r="E673" s="30">
        <v>11.2</v>
      </c>
      <c r="F673" s="30">
        <v>11.2</v>
      </c>
      <c r="G673" s="30"/>
      <c r="H673" s="30">
        <v>0</v>
      </c>
      <c r="J673" s="25">
        <f>ROUND( IF(OR(ISNUMBER(SEARCH("#",B673)),INT(A673/100000)=7,INT(A673/100000)=8),F673*K!$D$4,F673*K!$C$4) + IF(ISNUMBER(SEARCH("#",B673)),0,G673*K!$C$5) + IF(AND(ISNUMBER(SEARCH("#",B673)),INT(A673/100000)&lt;=7),G673*K!$G$5,0) + IF(AND(ISNUMBER(SEARCH("#",B673)),INT(A673/100000)&gt;=8),G673*K!$H$5,0),0)</f>
        <v>11323200</v>
      </c>
      <c r="K673" s="25">
        <f>ROUND(IF(OR(ISNUMBER(SEARCH("#",B673)),INT(A673/100000)=7,INT(A673/100000)=8),F673*K!$F$4+G673*K!$F$5,F673*K!$E$4+G673*K!$E$5),0)</f>
        <v>3382400</v>
      </c>
      <c r="L673" s="25">
        <f>ROUND(J673-K673*0.7,0)</f>
        <v>8955520</v>
      </c>
      <c r="M673" s="25">
        <f>ROUND(J673*0.3,0)</f>
        <v>3396960</v>
      </c>
    </row>
    <row r="674" spans="1:13" x14ac:dyDescent="0.2">
      <c r="A674" s="26">
        <v>202235</v>
      </c>
      <c r="B674" s="27"/>
      <c r="C674" s="36" t="s">
        <v>822</v>
      </c>
      <c r="D674" s="35"/>
      <c r="E674" s="30">
        <v>21.6</v>
      </c>
      <c r="F674" s="30">
        <v>21.6</v>
      </c>
      <c r="G674" s="30"/>
      <c r="H674" s="30">
        <v>5</v>
      </c>
      <c r="J674" s="25">
        <f>ROUND( IF(OR(ISNUMBER(SEARCH("#",B674)),INT(A674/100000)=7,INT(A674/100000)=8),F674*K!$D$4,F674*K!$C$4) + IF(ISNUMBER(SEARCH("#",B674)),0,G674*K!$C$5) + IF(AND(ISNUMBER(SEARCH("#",B674)),INT(A674/100000)&lt;=7),G674*K!$G$5,0) + IF(AND(ISNUMBER(SEARCH("#",B674)),INT(A674/100000)&gt;=8),G674*K!$H$5,0),0)</f>
        <v>21837600</v>
      </c>
      <c r="K674" s="25">
        <f>ROUND(IF(OR(ISNUMBER(SEARCH("#",B674)),INT(A674/100000)=7,INT(A674/100000)=8),F674*K!$F$4+G674*K!$F$5,F674*K!$E$4+G674*K!$E$5),0)</f>
        <v>6523200</v>
      </c>
      <c r="L674" s="25">
        <f>ROUND(J674-K674*0.7,0)</f>
        <v>17271360</v>
      </c>
      <c r="M674" s="25">
        <f>ROUND(J674*0.3,0)</f>
        <v>6551280</v>
      </c>
    </row>
    <row r="675" spans="1:13" ht="61.5" x14ac:dyDescent="0.2">
      <c r="A675" s="26">
        <v>202240</v>
      </c>
      <c r="B675" s="27"/>
      <c r="C675" s="36" t="s">
        <v>823</v>
      </c>
      <c r="D675" s="35"/>
      <c r="E675" s="30">
        <v>28.8</v>
      </c>
      <c r="F675" s="30">
        <v>28.8</v>
      </c>
      <c r="G675" s="30"/>
      <c r="H675" s="30">
        <v>5</v>
      </c>
      <c r="J675" s="25">
        <f>ROUND( IF(OR(ISNUMBER(SEARCH("#",B675)),INT(A675/100000)=7,INT(A675/100000)=8),F675*K!$D$4,F675*K!$C$4) + IF(ISNUMBER(SEARCH("#",B675)),0,G675*K!$C$5) + IF(AND(ISNUMBER(SEARCH("#",B675)),INT(A675/100000)&lt;=7),G675*K!$G$5,0) + IF(AND(ISNUMBER(SEARCH("#",B675)),INT(A675/100000)&gt;=8),G675*K!$H$5,0),0)</f>
        <v>29116800</v>
      </c>
      <c r="K675" s="25">
        <f>ROUND(IF(OR(ISNUMBER(SEARCH("#",B675)),INT(A675/100000)=7,INT(A675/100000)=8),F675*K!$F$4+G675*K!$F$5,F675*K!$E$4+G675*K!$E$5),0)</f>
        <v>8697600</v>
      </c>
      <c r="L675" s="25">
        <f>ROUND(J675-K675*0.7,0)</f>
        <v>23028480</v>
      </c>
      <c r="M675" s="25">
        <f>ROUND(J675*0.3,0)</f>
        <v>8735040</v>
      </c>
    </row>
    <row r="676" spans="1:13" ht="32.25" x14ac:dyDescent="0.2">
      <c r="A676" s="32">
        <v>202245</v>
      </c>
      <c r="B676" s="27"/>
      <c r="C676" s="36" t="s">
        <v>824</v>
      </c>
      <c r="D676" s="35"/>
      <c r="E676" s="30">
        <v>40</v>
      </c>
      <c r="F676" s="30">
        <v>40</v>
      </c>
      <c r="G676" s="31"/>
      <c r="H676" s="31">
        <v>5</v>
      </c>
      <c r="J676" s="25">
        <f>ROUND( IF(OR(ISNUMBER(SEARCH("#",B676)),INT(A676/100000)=7,INT(A676/100000)=8),F676*K!$D$4,F676*K!$C$4) + IF(ISNUMBER(SEARCH("#",B676)),0,G676*K!$C$5) + IF(AND(ISNUMBER(SEARCH("#",B676)),INT(A676/100000)&lt;=7),G676*K!$G$5,0) + IF(AND(ISNUMBER(SEARCH("#",B676)),INT(A676/100000)&gt;=8),G676*K!$H$5,0),0)</f>
        <v>40440000</v>
      </c>
      <c r="K676" s="25">
        <f>ROUND(IF(OR(ISNUMBER(SEARCH("#",B676)),INT(A676/100000)=7,INT(A676/100000)=8),F676*K!$F$4+G676*K!$F$5,F676*K!$E$4+G676*K!$E$5),0)</f>
        <v>12080000</v>
      </c>
      <c r="L676" s="25">
        <f>ROUND(J676-K676*0.7,0)</f>
        <v>31984000</v>
      </c>
      <c r="M676" s="25">
        <f>ROUND(J676*0.3,0)</f>
        <v>12132000</v>
      </c>
    </row>
    <row r="677" spans="1:13" x14ac:dyDescent="0.2">
      <c r="A677" s="26">
        <v>202250</v>
      </c>
      <c r="B677" s="27"/>
      <c r="C677" s="36" t="s">
        <v>825</v>
      </c>
      <c r="D677" s="35"/>
      <c r="E677" s="30">
        <v>23.2</v>
      </c>
      <c r="F677" s="30">
        <v>23.2</v>
      </c>
      <c r="G677" s="30"/>
      <c r="H677" s="30">
        <v>5</v>
      </c>
      <c r="J677" s="25">
        <f>ROUND( IF(OR(ISNUMBER(SEARCH("#",B677)),INT(A677/100000)=7,INT(A677/100000)=8),F677*K!$D$4,F677*K!$C$4) + IF(ISNUMBER(SEARCH("#",B677)),0,G677*K!$C$5) + IF(AND(ISNUMBER(SEARCH("#",B677)),INT(A677/100000)&lt;=7),G677*K!$G$5,0) + IF(AND(ISNUMBER(SEARCH("#",B677)),INT(A677/100000)&gt;=8),G677*K!$H$5,0),0)</f>
        <v>23455200</v>
      </c>
      <c r="K677" s="25">
        <f>ROUND(IF(OR(ISNUMBER(SEARCH("#",B677)),INT(A677/100000)=7,INT(A677/100000)=8),F677*K!$F$4+G677*K!$F$5,F677*K!$E$4+G677*K!$E$5),0)</f>
        <v>7006400</v>
      </c>
      <c r="L677" s="25">
        <f>ROUND(J677-K677*0.7,0)</f>
        <v>18550720</v>
      </c>
      <c r="M677" s="25">
        <f>ROUND(J677*0.3,0)</f>
        <v>7036560</v>
      </c>
    </row>
    <row r="678" spans="1:13" ht="29.25" x14ac:dyDescent="0.2">
      <c r="A678" s="26">
        <v>202255</v>
      </c>
      <c r="B678" s="27"/>
      <c r="C678" s="36" t="s">
        <v>826</v>
      </c>
      <c r="D678" s="35"/>
      <c r="E678" s="30">
        <v>14.4</v>
      </c>
      <c r="F678" s="30">
        <v>14.4</v>
      </c>
      <c r="G678" s="30"/>
      <c r="H678" s="30">
        <v>5</v>
      </c>
      <c r="J678" s="25">
        <f>ROUND( IF(OR(ISNUMBER(SEARCH("#",B678)),INT(A678/100000)=7,INT(A678/100000)=8),F678*K!$D$4,F678*K!$C$4) + IF(ISNUMBER(SEARCH("#",B678)),0,G678*K!$C$5) + IF(AND(ISNUMBER(SEARCH("#",B678)),INT(A678/100000)&lt;=7),G678*K!$G$5,0) + IF(AND(ISNUMBER(SEARCH("#",B678)),INT(A678/100000)&gt;=8),G678*K!$H$5,0),0)</f>
        <v>14558400</v>
      </c>
      <c r="K678" s="25">
        <f>ROUND(IF(OR(ISNUMBER(SEARCH("#",B678)),INT(A678/100000)=7,INT(A678/100000)=8),F678*K!$F$4+G678*K!$F$5,F678*K!$E$4+G678*K!$E$5),0)</f>
        <v>4348800</v>
      </c>
      <c r="L678" s="25">
        <f>ROUND(J678-K678*0.7,0)</f>
        <v>11514240</v>
      </c>
      <c r="M678" s="25">
        <f>ROUND(J678*0.3,0)</f>
        <v>4367520</v>
      </c>
    </row>
    <row r="679" spans="1:13" ht="29.25" x14ac:dyDescent="0.2">
      <c r="A679" s="26">
        <v>202260</v>
      </c>
      <c r="B679" s="27"/>
      <c r="C679" s="36" t="s">
        <v>827</v>
      </c>
      <c r="D679" s="35"/>
      <c r="E679" s="30">
        <v>17.600000000000001</v>
      </c>
      <c r="F679" s="30">
        <v>17.600000000000001</v>
      </c>
      <c r="G679" s="30"/>
      <c r="H679" s="30">
        <v>5</v>
      </c>
      <c r="J679" s="25">
        <f>ROUND( IF(OR(ISNUMBER(SEARCH("#",B679)),INT(A679/100000)=7,INT(A679/100000)=8),F679*K!$D$4,F679*K!$C$4) + IF(ISNUMBER(SEARCH("#",B679)),0,G679*K!$C$5) + IF(AND(ISNUMBER(SEARCH("#",B679)),INT(A679/100000)&lt;=7),G679*K!$G$5,0) + IF(AND(ISNUMBER(SEARCH("#",B679)),INT(A679/100000)&gt;=8),G679*K!$H$5,0),0)</f>
        <v>17793600</v>
      </c>
      <c r="K679" s="25">
        <f>ROUND(IF(OR(ISNUMBER(SEARCH("#",B679)),INT(A679/100000)=7,INT(A679/100000)=8),F679*K!$F$4+G679*K!$F$5,F679*K!$E$4+G679*K!$E$5),0)</f>
        <v>5315200</v>
      </c>
      <c r="L679" s="25">
        <f>ROUND(J679-K679*0.7,0)</f>
        <v>14072960</v>
      </c>
      <c r="M679" s="25">
        <f>ROUND(J679*0.3,0)</f>
        <v>5338080</v>
      </c>
    </row>
    <row r="680" spans="1:13" x14ac:dyDescent="0.2">
      <c r="A680" s="26">
        <v>202265</v>
      </c>
      <c r="B680" s="27" t="s">
        <v>27</v>
      </c>
      <c r="C680" s="36" t="s">
        <v>828</v>
      </c>
      <c r="D680" s="35"/>
      <c r="E680" s="30">
        <v>4</v>
      </c>
      <c r="F680" s="30">
        <v>4</v>
      </c>
      <c r="G680" s="30"/>
      <c r="H680" s="30">
        <v>0</v>
      </c>
      <c r="J680" s="25">
        <f>ROUND( IF(OR(ISNUMBER(SEARCH("#",B680)),INT(A680/100000)=7,INT(A680/100000)=8),F680*K!$D$4,F680*K!$C$4) + IF(ISNUMBER(SEARCH("#",B680)),0,G680*K!$C$5) + IF(AND(ISNUMBER(SEARCH("#",B680)),INT(A680/100000)&lt;=7),G680*K!$G$5,0) + IF(AND(ISNUMBER(SEARCH("#",B680)),INT(A680/100000)&gt;=8),G680*K!$H$5,0),0)</f>
        <v>2272000</v>
      </c>
      <c r="K680" s="25">
        <f>ROUND(IF(OR(ISNUMBER(SEARCH("#",B680)),INT(A680/100000)=7,INT(A680/100000)=8),F680*K!$F$4+G680*K!$F$5,F680*K!$E$4+G680*K!$E$5),0)</f>
        <v>1208000</v>
      </c>
      <c r="L680" s="25">
        <f>ROUND(J680-K680*0.7,0)</f>
        <v>1426400</v>
      </c>
      <c r="M680" s="25">
        <f>ROUND(J680*0.3,0)</f>
        <v>681600</v>
      </c>
    </row>
    <row r="681" spans="1:13" ht="29.25" x14ac:dyDescent="0.2">
      <c r="A681" s="26">
        <v>202270</v>
      </c>
      <c r="B681" s="27"/>
      <c r="C681" s="36" t="s">
        <v>829</v>
      </c>
      <c r="D681" s="35"/>
      <c r="E681" s="30">
        <v>12</v>
      </c>
      <c r="F681" s="30">
        <v>12</v>
      </c>
      <c r="G681" s="30"/>
      <c r="H681" s="30">
        <v>0</v>
      </c>
      <c r="J681" s="25">
        <f>ROUND( IF(OR(ISNUMBER(SEARCH("#",B681)),INT(A681/100000)=7,INT(A681/100000)=8),F681*K!$D$4,F681*K!$C$4) + IF(ISNUMBER(SEARCH("#",B681)),0,G681*K!$C$5) + IF(AND(ISNUMBER(SEARCH("#",B681)),INT(A681/100000)&lt;=7),G681*K!$G$5,0) + IF(AND(ISNUMBER(SEARCH("#",B681)),INT(A681/100000)&gt;=8),G681*K!$H$5,0),0)</f>
        <v>12132000</v>
      </c>
      <c r="K681" s="25">
        <f>ROUND(IF(OR(ISNUMBER(SEARCH("#",B681)),INT(A681/100000)=7,INT(A681/100000)=8),F681*K!$F$4+G681*K!$F$5,F681*K!$E$4+G681*K!$E$5),0)</f>
        <v>3624000</v>
      </c>
      <c r="L681" s="25">
        <f>ROUND(J681-K681*0.7,0)</f>
        <v>9595200</v>
      </c>
      <c r="M681" s="25">
        <f>ROUND(J681*0.3,0)</f>
        <v>3639600</v>
      </c>
    </row>
    <row r="682" spans="1:13" ht="33" x14ac:dyDescent="0.2">
      <c r="A682" s="26">
        <v>202275</v>
      </c>
      <c r="B682" s="27"/>
      <c r="C682" s="36" t="s">
        <v>830</v>
      </c>
      <c r="D682" s="35"/>
      <c r="E682" s="30">
        <v>13.6</v>
      </c>
      <c r="F682" s="30">
        <v>13.6</v>
      </c>
      <c r="G682" s="30"/>
      <c r="H682" s="30">
        <v>0</v>
      </c>
      <c r="J682" s="25">
        <f>ROUND( IF(OR(ISNUMBER(SEARCH("#",B682)),INT(A682/100000)=7,INT(A682/100000)=8),F682*K!$D$4,F682*K!$C$4) + IF(ISNUMBER(SEARCH("#",B682)),0,G682*K!$C$5) + IF(AND(ISNUMBER(SEARCH("#",B682)),INT(A682/100000)&lt;=7),G682*K!$G$5,0) + IF(AND(ISNUMBER(SEARCH("#",B682)),INT(A682/100000)&gt;=8),G682*K!$H$5,0),0)</f>
        <v>13749600</v>
      </c>
      <c r="K682" s="25">
        <f>ROUND(IF(OR(ISNUMBER(SEARCH("#",B682)),INT(A682/100000)=7,INT(A682/100000)=8),F682*K!$F$4+G682*K!$F$5,F682*K!$E$4+G682*K!$E$5),0)</f>
        <v>4107200</v>
      </c>
      <c r="L682" s="25">
        <f>ROUND(J682-K682*0.7,0)</f>
        <v>10874560</v>
      </c>
      <c r="M682" s="25">
        <f>ROUND(J682*0.3,0)</f>
        <v>4124880</v>
      </c>
    </row>
    <row r="683" spans="1:13" ht="33" x14ac:dyDescent="0.2">
      <c r="A683" s="26">
        <v>202280</v>
      </c>
      <c r="B683" s="27"/>
      <c r="C683" s="36" t="s">
        <v>831</v>
      </c>
      <c r="D683" s="35"/>
      <c r="E683" s="30">
        <v>27.2</v>
      </c>
      <c r="F683" s="30">
        <v>27.2</v>
      </c>
      <c r="G683" s="30"/>
      <c r="H683" s="30">
        <v>4</v>
      </c>
      <c r="J683" s="25">
        <f>ROUND( IF(OR(ISNUMBER(SEARCH("#",B683)),INT(A683/100000)=7,INT(A683/100000)=8),F683*K!$D$4,F683*K!$C$4) + IF(ISNUMBER(SEARCH("#",B683)),0,G683*K!$C$5) + IF(AND(ISNUMBER(SEARCH("#",B683)),INT(A683/100000)&lt;=7),G683*K!$G$5,0) + IF(AND(ISNUMBER(SEARCH("#",B683)),INT(A683/100000)&gt;=8),G683*K!$H$5,0),0)</f>
        <v>27499200</v>
      </c>
      <c r="K683" s="25">
        <f>ROUND(IF(OR(ISNUMBER(SEARCH("#",B683)),INT(A683/100000)=7,INT(A683/100000)=8),F683*K!$F$4+G683*K!$F$5,F683*K!$E$4+G683*K!$E$5),0)</f>
        <v>8214400</v>
      </c>
      <c r="L683" s="25">
        <f>ROUND(J683-K683*0.7,0)</f>
        <v>21749120</v>
      </c>
      <c r="M683" s="25">
        <f>ROUND(J683*0.3,0)</f>
        <v>8249760</v>
      </c>
    </row>
    <row r="684" spans="1:13" ht="33" x14ac:dyDescent="0.2">
      <c r="A684" s="26">
        <v>202285</v>
      </c>
      <c r="B684" s="27"/>
      <c r="C684" s="36" t="s">
        <v>832</v>
      </c>
      <c r="D684" s="35" t="s">
        <v>833</v>
      </c>
      <c r="E684" s="30">
        <v>23.8</v>
      </c>
      <c r="F684" s="30">
        <v>23.8</v>
      </c>
      <c r="G684" s="30"/>
      <c r="H684" s="30">
        <v>4</v>
      </c>
      <c r="J684" s="25">
        <f>ROUND( IF(OR(ISNUMBER(SEARCH("#",B684)),INT(A684/100000)=7,INT(A684/100000)=8),F684*K!$D$4,F684*K!$C$4) + IF(ISNUMBER(SEARCH("#",B684)),0,G684*K!$C$5) + IF(AND(ISNUMBER(SEARCH("#",B684)),INT(A684/100000)&lt;=7),G684*K!$G$5,0) + IF(AND(ISNUMBER(SEARCH("#",B684)),INT(A684/100000)&gt;=8),G684*K!$H$5,0),0)</f>
        <v>24061800</v>
      </c>
      <c r="K684" s="25">
        <f>ROUND(IF(OR(ISNUMBER(SEARCH("#",B684)),INT(A684/100000)=7,INT(A684/100000)=8),F684*K!$F$4+G684*K!$F$5,F684*K!$E$4+G684*K!$E$5),0)</f>
        <v>7187600</v>
      </c>
      <c r="L684" s="25">
        <f>ROUND(J684-K684*0.7,0)</f>
        <v>19030480</v>
      </c>
      <c r="M684" s="25">
        <f>ROUND(J684*0.3,0)</f>
        <v>7218540</v>
      </c>
    </row>
    <row r="685" spans="1:13" ht="18.75" x14ac:dyDescent="0.2">
      <c r="A685" s="26">
        <v>202290</v>
      </c>
      <c r="B685" s="27"/>
      <c r="C685" s="36" t="s">
        <v>834</v>
      </c>
      <c r="D685" s="35"/>
      <c r="E685" s="30">
        <v>6.8</v>
      </c>
      <c r="F685" s="30">
        <v>6.8</v>
      </c>
      <c r="G685" s="30"/>
      <c r="H685" s="30">
        <v>4</v>
      </c>
      <c r="J685" s="25">
        <f>ROUND( IF(OR(ISNUMBER(SEARCH("#",B685)),INT(A685/100000)=7,INT(A685/100000)=8),F685*K!$D$4,F685*K!$C$4) + IF(ISNUMBER(SEARCH("#",B685)),0,G685*K!$C$5) + IF(AND(ISNUMBER(SEARCH("#",B685)),INT(A685/100000)&lt;=7),G685*K!$G$5,0) + IF(AND(ISNUMBER(SEARCH("#",B685)),INT(A685/100000)&gt;=8),G685*K!$H$5,0),0)</f>
        <v>6874800</v>
      </c>
      <c r="K685" s="25">
        <f>ROUND(IF(OR(ISNUMBER(SEARCH("#",B685)),INT(A685/100000)=7,INT(A685/100000)=8),F685*K!$F$4+G685*K!$F$5,F685*K!$E$4+G685*K!$E$5),0)</f>
        <v>2053600</v>
      </c>
      <c r="L685" s="25">
        <f>ROUND(J685-K685*0.7,0)</f>
        <v>5437280</v>
      </c>
      <c r="M685" s="25">
        <f>ROUND(J685*0.3,0)</f>
        <v>2062440</v>
      </c>
    </row>
    <row r="686" spans="1:13" ht="33" x14ac:dyDescent="0.2">
      <c r="A686" s="26">
        <v>202295</v>
      </c>
      <c r="B686" s="27"/>
      <c r="C686" s="36" t="s">
        <v>835</v>
      </c>
      <c r="D686" s="35" t="s">
        <v>836</v>
      </c>
      <c r="E686" s="30">
        <v>9.6</v>
      </c>
      <c r="F686" s="30">
        <v>9.6</v>
      </c>
      <c r="G686" s="30"/>
      <c r="H686" s="30">
        <v>4</v>
      </c>
      <c r="J686" s="25">
        <f>ROUND( IF(OR(ISNUMBER(SEARCH("#",B686)),INT(A686/100000)=7,INT(A686/100000)=8),F686*K!$D$4,F686*K!$C$4) + IF(ISNUMBER(SEARCH("#",B686)),0,G686*K!$C$5) + IF(AND(ISNUMBER(SEARCH("#",B686)),INT(A686/100000)&lt;=7),G686*K!$G$5,0) + IF(AND(ISNUMBER(SEARCH("#",B686)),INT(A686/100000)&gt;=8),G686*K!$H$5,0),0)</f>
        <v>9705600</v>
      </c>
      <c r="K686" s="25">
        <f>ROUND(IF(OR(ISNUMBER(SEARCH("#",B686)),INT(A686/100000)=7,INT(A686/100000)=8),F686*K!$F$4+G686*K!$F$5,F686*K!$E$4+G686*K!$E$5),0)</f>
        <v>2899200</v>
      </c>
      <c r="L686" s="25">
        <f>ROUND(J686-K686*0.7,0)</f>
        <v>7676160</v>
      </c>
      <c r="M686" s="25">
        <f>ROUND(J686*0.3,0)</f>
        <v>2911680</v>
      </c>
    </row>
    <row r="687" spans="1:13" ht="18.75" x14ac:dyDescent="0.2">
      <c r="A687" s="26">
        <v>202300</v>
      </c>
      <c r="B687" s="27"/>
      <c r="C687" s="36" t="s">
        <v>837</v>
      </c>
      <c r="D687" s="35"/>
      <c r="E687" s="30">
        <v>8.8000000000000007</v>
      </c>
      <c r="F687" s="30">
        <v>8.8000000000000007</v>
      </c>
      <c r="G687" s="30"/>
      <c r="H687" s="30">
        <v>4</v>
      </c>
      <c r="J687" s="25">
        <f>ROUND( IF(OR(ISNUMBER(SEARCH("#",B687)),INT(A687/100000)=7,INT(A687/100000)=8),F687*K!$D$4,F687*K!$C$4) + IF(ISNUMBER(SEARCH("#",B687)),0,G687*K!$C$5) + IF(AND(ISNUMBER(SEARCH("#",B687)),INT(A687/100000)&lt;=7),G687*K!$G$5,0) + IF(AND(ISNUMBER(SEARCH("#",B687)),INT(A687/100000)&gt;=8),G687*K!$H$5,0),0)</f>
        <v>8896800</v>
      </c>
      <c r="K687" s="25">
        <f>ROUND(IF(OR(ISNUMBER(SEARCH("#",B687)),INT(A687/100000)=7,INT(A687/100000)=8),F687*K!$F$4+G687*K!$F$5,F687*K!$E$4+G687*K!$E$5),0)</f>
        <v>2657600</v>
      </c>
      <c r="L687" s="25">
        <f>ROUND(J687-K687*0.7,0)</f>
        <v>7036480</v>
      </c>
      <c r="M687" s="25">
        <f>ROUND(J687*0.3,0)</f>
        <v>2669040</v>
      </c>
    </row>
    <row r="688" spans="1:13" x14ac:dyDescent="0.2">
      <c r="A688" s="26">
        <v>202305</v>
      </c>
      <c r="B688" s="27"/>
      <c r="C688" s="36" t="s">
        <v>838</v>
      </c>
      <c r="D688" s="35"/>
      <c r="E688" s="30">
        <v>5.6</v>
      </c>
      <c r="F688" s="30">
        <v>5.6</v>
      </c>
      <c r="G688" s="30"/>
      <c r="H688" s="30">
        <v>4</v>
      </c>
      <c r="J688" s="25">
        <f>ROUND( IF(OR(ISNUMBER(SEARCH("#",B688)),INT(A688/100000)=7,INT(A688/100000)=8),F688*K!$D$4,F688*K!$C$4) + IF(ISNUMBER(SEARCH("#",B688)),0,G688*K!$C$5) + IF(AND(ISNUMBER(SEARCH("#",B688)),INT(A688/100000)&lt;=7),G688*K!$G$5,0) + IF(AND(ISNUMBER(SEARCH("#",B688)),INT(A688/100000)&gt;=8),G688*K!$H$5,0),0)</f>
        <v>5661600</v>
      </c>
      <c r="K688" s="25">
        <f>ROUND(IF(OR(ISNUMBER(SEARCH("#",B688)),INT(A688/100000)=7,INT(A688/100000)=8),F688*K!$F$4+G688*K!$F$5,F688*K!$E$4+G688*K!$E$5),0)</f>
        <v>1691200</v>
      </c>
      <c r="L688" s="25">
        <f>ROUND(J688-K688*0.7,0)</f>
        <v>4477760</v>
      </c>
      <c r="M688" s="25">
        <f>ROUND(J688*0.3,0)</f>
        <v>1698480</v>
      </c>
    </row>
    <row r="689" spans="1:13" ht="57" x14ac:dyDescent="0.2">
      <c r="A689" s="26">
        <v>202310</v>
      </c>
      <c r="B689" s="27"/>
      <c r="C689" s="36" t="s">
        <v>839</v>
      </c>
      <c r="D689" s="35"/>
      <c r="E689" s="30">
        <v>11.2</v>
      </c>
      <c r="F689" s="30">
        <v>11.2</v>
      </c>
      <c r="G689" s="30"/>
      <c r="H689" s="30">
        <v>4</v>
      </c>
      <c r="J689" s="25">
        <f>ROUND( IF(OR(ISNUMBER(SEARCH("#",B689)),INT(A689/100000)=7,INT(A689/100000)=8),F689*K!$D$4,F689*K!$C$4) + IF(ISNUMBER(SEARCH("#",B689)),0,G689*K!$C$5) + IF(AND(ISNUMBER(SEARCH("#",B689)),INT(A689/100000)&lt;=7),G689*K!$G$5,0) + IF(AND(ISNUMBER(SEARCH("#",B689)),INT(A689/100000)&gt;=8),G689*K!$H$5,0),0)</f>
        <v>11323200</v>
      </c>
      <c r="K689" s="25">
        <f>ROUND(IF(OR(ISNUMBER(SEARCH("#",B689)),INT(A689/100000)=7,INT(A689/100000)=8),F689*K!$F$4+G689*K!$F$5,F689*K!$E$4+G689*K!$E$5),0)</f>
        <v>3382400</v>
      </c>
      <c r="L689" s="25">
        <f>ROUND(J689-K689*0.7,0)</f>
        <v>8955520</v>
      </c>
      <c r="M689" s="25">
        <f>ROUND(J689*0.3,0)</f>
        <v>3396960</v>
      </c>
    </row>
    <row r="690" spans="1:13" ht="32.25" x14ac:dyDescent="0.2">
      <c r="A690" s="26">
        <v>202315</v>
      </c>
      <c r="B690" s="27"/>
      <c r="C690" s="36" t="s">
        <v>840</v>
      </c>
      <c r="D690" s="35"/>
      <c r="E690" s="30">
        <v>9.6</v>
      </c>
      <c r="F690" s="30">
        <v>9.6</v>
      </c>
      <c r="G690" s="30"/>
      <c r="H690" s="30">
        <v>4</v>
      </c>
      <c r="J690" s="25">
        <f>ROUND( IF(OR(ISNUMBER(SEARCH("#",B690)),INT(A690/100000)=7,INT(A690/100000)=8),F690*K!$D$4,F690*K!$C$4) + IF(ISNUMBER(SEARCH("#",B690)),0,G690*K!$C$5) + IF(AND(ISNUMBER(SEARCH("#",B690)),INT(A690/100000)&lt;=7),G690*K!$G$5,0) + IF(AND(ISNUMBER(SEARCH("#",B690)),INT(A690/100000)&gt;=8),G690*K!$H$5,0),0)</f>
        <v>9705600</v>
      </c>
      <c r="K690" s="25">
        <f>ROUND(IF(OR(ISNUMBER(SEARCH("#",B690)),INT(A690/100000)=7,INT(A690/100000)=8),F690*K!$F$4+G690*K!$F$5,F690*K!$E$4+G690*K!$E$5),0)</f>
        <v>2899200</v>
      </c>
      <c r="L690" s="25">
        <f>ROUND(J690-K690*0.7,0)</f>
        <v>7676160</v>
      </c>
      <c r="M690" s="25">
        <f>ROUND(J690*0.3,0)</f>
        <v>2911680</v>
      </c>
    </row>
    <row r="691" spans="1:13" ht="18.75" x14ac:dyDescent="0.2">
      <c r="A691" s="26">
        <v>202320</v>
      </c>
      <c r="B691" s="27"/>
      <c r="C691" s="36" t="s">
        <v>841</v>
      </c>
      <c r="D691" s="35"/>
      <c r="E691" s="30">
        <v>9.6</v>
      </c>
      <c r="F691" s="30">
        <v>9.6</v>
      </c>
      <c r="G691" s="30"/>
      <c r="H691" s="30">
        <v>4</v>
      </c>
      <c r="J691" s="25">
        <f>ROUND( IF(OR(ISNUMBER(SEARCH("#",B691)),INT(A691/100000)=7,INT(A691/100000)=8),F691*K!$D$4,F691*K!$C$4) + IF(ISNUMBER(SEARCH("#",B691)),0,G691*K!$C$5) + IF(AND(ISNUMBER(SEARCH("#",B691)),INT(A691/100000)&lt;=7),G691*K!$G$5,0) + IF(AND(ISNUMBER(SEARCH("#",B691)),INT(A691/100000)&gt;=8),G691*K!$H$5,0),0)</f>
        <v>9705600</v>
      </c>
      <c r="K691" s="25">
        <f>ROUND(IF(OR(ISNUMBER(SEARCH("#",B691)),INT(A691/100000)=7,INT(A691/100000)=8),F691*K!$F$4+G691*K!$F$5,F691*K!$E$4+G691*K!$E$5),0)</f>
        <v>2899200</v>
      </c>
      <c r="L691" s="25">
        <f>ROUND(J691-K691*0.7,0)</f>
        <v>7676160</v>
      </c>
      <c r="M691" s="25">
        <f>ROUND(J691*0.3,0)</f>
        <v>2911680</v>
      </c>
    </row>
    <row r="692" spans="1:13" ht="33" x14ac:dyDescent="0.2">
      <c r="A692" s="26">
        <v>202325</v>
      </c>
      <c r="B692" s="27"/>
      <c r="C692" s="36" t="s">
        <v>842</v>
      </c>
      <c r="D692" s="35"/>
      <c r="E692" s="30">
        <v>24.7</v>
      </c>
      <c r="F692" s="30">
        <v>24.7</v>
      </c>
      <c r="G692" s="30"/>
      <c r="H692" s="30">
        <v>4</v>
      </c>
      <c r="J692" s="25">
        <f>ROUND( IF(OR(ISNUMBER(SEARCH("#",B692)),INT(A692/100000)=7,INT(A692/100000)=8),F692*K!$D$4,F692*K!$C$4) + IF(ISNUMBER(SEARCH("#",B692)),0,G692*K!$C$5) + IF(AND(ISNUMBER(SEARCH("#",B692)),INT(A692/100000)&lt;=7),G692*K!$G$5,0) + IF(AND(ISNUMBER(SEARCH("#",B692)),INT(A692/100000)&gt;=8),G692*K!$H$5,0),0)</f>
        <v>24971700</v>
      </c>
      <c r="K692" s="25">
        <f>ROUND(IF(OR(ISNUMBER(SEARCH("#",B692)),INT(A692/100000)=7,INT(A692/100000)=8),F692*K!$F$4+G692*K!$F$5,F692*K!$E$4+G692*K!$E$5),0)</f>
        <v>7459400</v>
      </c>
      <c r="L692" s="25">
        <f>ROUND(J692-K692*0.7,0)</f>
        <v>19750120</v>
      </c>
      <c r="M692" s="25">
        <f>ROUND(J692*0.3,0)</f>
        <v>7491510</v>
      </c>
    </row>
    <row r="693" spans="1:13" ht="46.5" x14ac:dyDescent="0.2">
      <c r="A693" s="26">
        <v>202330</v>
      </c>
      <c r="B693" s="27"/>
      <c r="C693" s="36" t="s">
        <v>843</v>
      </c>
      <c r="D693" s="35"/>
      <c r="E693" s="30">
        <v>31.4</v>
      </c>
      <c r="F693" s="30">
        <v>31.4</v>
      </c>
      <c r="G693" s="30"/>
      <c r="H693" s="30">
        <v>4</v>
      </c>
      <c r="J693" s="25">
        <f>ROUND( IF(OR(ISNUMBER(SEARCH("#",B693)),INT(A693/100000)=7,INT(A693/100000)=8),F693*K!$D$4,F693*K!$C$4) + IF(ISNUMBER(SEARCH("#",B693)),0,G693*K!$C$5) + IF(AND(ISNUMBER(SEARCH("#",B693)),INT(A693/100000)&lt;=7),G693*K!$G$5,0) + IF(AND(ISNUMBER(SEARCH("#",B693)),INT(A693/100000)&gt;=8),G693*K!$H$5,0),0)</f>
        <v>31745400</v>
      </c>
      <c r="K693" s="25">
        <f>ROUND(IF(OR(ISNUMBER(SEARCH("#",B693)),INT(A693/100000)=7,INT(A693/100000)=8),F693*K!$F$4+G693*K!$F$5,F693*K!$E$4+G693*K!$E$5),0)</f>
        <v>9482800</v>
      </c>
      <c r="L693" s="25">
        <f>ROUND(J693-K693*0.7,0)</f>
        <v>25107440</v>
      </c>
      <c r="M693" s="25">
        <f>ROUND(J693*0.3,0)</f>
        <v>9523620</v>
      </c>
    </row>
    <row r="694" spans="1:13" ht="33" x14ac:dyDescent="0.2">
      <c r="A694" s="26">
        <v>202335</v>
      </c>
      <c r="B694" s="27" t="s">
        <v>118</v>
      </c>
      <c r="C694" s="36" t="s">
        <v>844</v>
      </c>
      <c r="D694" s="35" t="s">
        <v>845</v>
      </c>
      <c r="E694" s="30">
        <v>11.4</v>
      </c>
      <c r="F694" s="30">
        <v>11.4</v>
      </c>
      <c r="G694" s="30"/>
      <c r="H694" s="30">
        <v>0</v>
      </c>
      <c r="J694" s="25">
        <f>ROUND( IF(OR(ISNUMBER(SEARCH("#",B694)),INT(A694/100000)=7,INT(A694/100000)=8),F694*K!$D$4,F694*K!$C$4) + IF(ISNUMBER(SEARCH("#",B694)),0,G694*K!$C$5) + IF(AND(ISNUMBER(SEARCH("#",B694)),INT(A694/100000)&lt;=7),G694*K!$G$5,0) + IF(AND(ISNUMBER(SEARCH("#",B694)),INT(A694/100000)&gt;=8),G694*K!$H$5,0),0)</f>
        <v>11525400</v>
      </c>
      <c r="K694" s="25">
        <f>ROUND(IF(OR(ISNUMBER(SEARCH("#",B694)),INT(A694/100000)=7,INT(A694/100000)=8),F694*K!$F$4+G694*K!$F$5,F694*K!$E$4+G694*K!$E$5),0)</f>
        <v>3442800</v>
      </c>
      <c r="L694" s="25">
        <f>ROUND(J694-K694*0.7,0)</f>
        <v>9115440</v>
      </c>
      <c r="M694" s="25">
        <f>ROUND(J694*0.3,0)</f>
        <v>3457620</v>
      </c>
    </row>
    <row r="695" spans="1:13" ht="84" x14ac:dyDescent="0.2">
      <c r="A695" s="26">
        <v>202340</v>
      </c>
      <c r="B695" s="27"/>
      <c r="C695" s="36" t="s">
        <v>846</v>
      </c>
      <c r="D695" s="35" t="s">
        <v>847</v>
      </c>
      <c r="E695" s="30">
        <v>16.8</v>
      </c>
      <c r="F695" s="30">
        <v>16.8</v>
      </c>
      <c r="G695" s="30"/>
      <c r="H695" s="30">
        <v>4</v>
      </c>
      <c r="J695" s="25">
        <f>ROUND( IF(OR(ISNUMBER(SEARCH("#",B695)),INT(A695/100000)=7,INT(A695/100000)=8),F695*K!$D$4,F695*K!$C$4) + IF(ISNUMBER(SEARCH("#",B695)),0,G695*K!$C$5) + IF(AND(ISNUMBER(SEARCH("#",B695)),INT(A695/100000)&lt;=7),G695*K!$G$5,0) + IF(AND(ISNUMBER(SEARCH("#",B695)),INT(A695/100000)&gt;=8),G695*K!$H$5,0),0)</f>
        <v>16984800</v>
      </c>
      <c r="K695" s="25">
        <f>ROUND(IF(OR(ISNUMBER(SEARCH("#",B695)),INT(A695/100000)=7,INT(A695/100000)=8),F695*K!$F$4+G695*K!$F$5,F695*K!$E$4+G695*K!$E$5),0)</f>
        <v>5073600</v>
      </c>
      <c r="L695" s="25">
        <f>ROUND(J695-K695*0.7,0)</f>
        <v>13433280</v>
      </c>
      <c r="M695" s="25">
        <f>ROUND(J695*0.3,0)</f>
        <v>5095440</v>
      </c>
    </row>
    <row r="696" spans="1:13" ht="48" x14ac:dyDescent="0.2">
      <c r="A696" s="26">
        <v>202345</v>
      </c>
      <c r="B696" s="27"/>
      <c r="C696" s="36" t="s">
        <v>848</v>
      </c>
      <c r="D696" s="35" t="s">
        <v>849</v>
      </c>
      <c r="E696" s="30">
        <v>10.4</v>
      </c>
      <c r="F696" s="30">
        <v>10.4</v>
      </c>
      <c r="G696" s="30"/>
      <c r="H696" s="30">
        <v>4</v>
      </c>
      <c r="J696" s="25">
        <f>ROUND( IF(OR(ISNUMBER(SEARCH("#",B696)),INT(A696/100000)=7,INT(A696/100000)=8),F696*K!$D$4,F696*K!$C$4) + IF(ISNUMBER(SEARCH("#",B696)),0,G696*K!$C$5) + IF(AND(ISNUMBER(SEARCH("#",B696)),INT(A696/100000)&lt;=7),G696*K!$G$5,0) + IF(AND(ISNUMBER(SEARCH("#",B696)),INT(A696/100000)&gt;=8),G696*K!$H$5,0),0)</f>
        <v>10514400</v>
      </c>
      <c r="K696" s="25">
        <f>ROUND(IF(OR(ISNUMBER(SEARCH("#",B696)),INT(A696/100000)=7,INT(A696/100000)=8),F696*K!$F$4+G696*K!$F$5,F696*K!$E$4+G696*K!$E$5),0)</f>
        <v>3140800</v>
      </c>
      <c r="L696" s="25">
        <f>ROUND(J696-K696*0.7,0)</f>
        <v>8315840</v>
      </c>
      <c r="M696" s="25">
        <f>ROUND(J696*0.3,0)</f>
        <v>3154320</v>
      </c>
    </row>
    <row r="697" spans="1:13" ht="32.25" x14ac:dyDescent="0.2">
      <c r="A697" s="26">
        <v>202350</v>
      </c>
      <c r="B697" s="27"/>
      <c r="C697" s="36" t="s">
        <v>850</v>
      </c>
      <c r="D697" s="35"/>
      <c r="E697" s="30">
        <v>14.4</v>
      </c>
      <c r="F697" s="30">
        <v>14.4</v>
      </c>
      <c r="G697" s="30"/>
      <c r="H697" s="30">
        <v>4</v>
      </c>
      <c r="J697" s="25">
        <f>ROUND( IF(OR(ISNUMBER(SEARCH("#",B697)),INT(A697/100000)=7,INT(A697/100000)=8),F697*K!$D$4,F697*K!$C$4) + IF(ISNUMBER(SEARCH("#",B697)),0,G697*K!$C$5) + IF(AND(ISNUMBER(SEARCH("#",B697)),INT(A697/100000)&lt;=7),G697*K!$G$5,0) + IF(AND(ISNUMBER(SEARCH("#",B697)),INT(A697/100000)&gt;=8),G697*K!$H$5,0),0)</f>
        <v>14558400</v>
      </c>
      <c r="K697" s="25">
        <f>ROUND(IF(OR(ISNUMBER(SEARCH("#",B697)),INT(A697/100000)=7,INT(A697/100000)=8),F697*K!$F$4+G697*K!$F$5,F697*K!$E$4+G697*K!$E$5),0)</f>
        <v>4348800</v>
      </c>
      <c r="L697" s="25">
        <f>ROUND(J697-K697*0.7,0)</f>
        <v>11514240</v>
      </c>
      <c r="M697" s="25">
        <f>ROUND(J697*0.3,0)</f>
        <v>4367520</v>
      </c>
    </row>
    <row r="698" spans="1:13" ht="46.5" x14ac:dyDescent="0.2">
      <c r="A698" s="26">
        <v>202355</v>
      </c>
      <c r="B698" s="27"/>
      <c r="C698" s="36" t="s">
        <v>851</v>
      </c>
      <c r="D698" s="35"/>
      <c r="E698" s="30">
        <v>11.2</v>
      </c>
      <c r="F698" s="30">
        <v>11.2</v>
      </c>
      <c r="G698" s="30"/>
      <c r="H698" s="30">
        <v>4</v>
      </c>
      <c r="J698" s="25">
        <f>ROUND( IF(OR(ISNUMBER(SEARCH("#",B698)),INT(A698/100000)=7,INT(A698/100000)=8),F698*K!$D$4,F698*K!$C$4) + IF(ISNUMBER(SEARCH("#",B698)),0,G698*K!$C$5) + IF(AND(ISNUMBER(SEARCH("#",B698)),INT(A698/100000)&lt;=7),G698*K!$G$5,0) + IF(AND(ISNUMBER(SEARCH("#",B698)),INT(A698/100000)&gt;=8),G698*K!$H$5,0),0)</f>
        <v>11323200</v>
      </c>
      <c r="K698" s="25">
        <f>ROUND(IF(OR(ISNUMBER(SEARCH("#",B698)),INT(A698/100000)=7,INT(A698/100000)=8),F698*K!$F$4+G698*K!$F$5,F698*K!$E$4+G698*K!$E$5),0)</f>
        <v>3382400</v>
      </c>
      <c r="L698" s="25">
        <f>ROUND(J698-K698*0.7,0)</f>
        <v>8955520</v>
      </c>
      <c r="M698" s="25">
        <f>ROUND(J698*0.3,0)</f>
        <v>3396960</v>
      </c>
    </row>
    <row r="699" spans="1:13" ht="32.25" x14ac:dyDescent="0.2">
      <c r="A699" s="26">
        <v>202360</v>
      </c>
      <c r="B699" s="27"/>
      <c r="C699" s="36" t="s">
        <v>852</v>
      </c>
      <c r="D699" s="35"/>
      <c r="E699" s="30">
        <v>24.8</v>
      </c>
      <c r="F699" s="30">
        <v>24.8</v>
      </c>
      <c r="G699" s="30"/>
      <c r="H699" s="30">
        <v>4</v>
      </c>
      <c r="J699" s="25">
        <f>ROUND( IF(OR(ISNUMBER(SEARCH("#",B699)),INT(A699/100000)=7,INT(A699/100000)=8),F699*K!$D$4,F699*K!$C$4) + IF(ISNUMBER(SEARCH("#",B699)),0,G699*K!$C$5) + IF(AND(ISNUMBER(SEARCH("#",B699)),INT(A699/100000)&lt;=7),G699*K!$G$5,0) + IF(AND(ISNUMBER(SEARCH("#",B699)),INT(A699/100000)&gt;=8),G699*K!$H$5,0),0)</f>
        <v>25072800</v>
      </c>
      <c r="K699" s="25">
        <f>ROUND(IF(OR(ISNUMBER(SEARCH("#",B699)),INT(A699/100000)=7,INT(A699/100000)=8),F699*K!$F$4+G699*K!$F$5,F699*K!$E$4+G699*K!$E$5),0)</f>
        <v>7489600</v>
      </c>
      <c r="L699" s="25">
        <f>ROUND(J699-K699*0.7,0)</f>
        <v>19830080</v>
      </c>
      <c r="M699" s="25">
        <f>ROUND(J699*0.3,0)</f>
        <v>7521840</v>
      </c>
    </row>
    <row r="700" spans="1:13" ht="33" x14ac:dyDescent="0.2">
      <c r="A700" s="26">
        <v>202365</v>
      </c>
      <c r="B700" s="27"/>
      <c r="C700" s="36" t="s">
        <v>853</v>
      </c>
      <c r="D700" s="35" t="s">
        <v>854</v>
      </c>
      <c r="E700" s="30">
        <v>11.2</v>
      </c>
      <c r="F700" s="30">
        <v>11.2</v>
      </c>
      <c r="G700" s="30"/>
      <c r="H700" s="30">
        <v>4</v>
      </c>
      <c r="J700" s="25">
        <f>ROUND( IF(OR(ISNUMBER(SEARCH("#",B700)),INT(A700/100000)=7,INT(A700/100000)=8),F700*K!$D$4,F700*K!$C$4) + IF(ISNUMBER(SEARCH("#",B700)),0,G700*K!$C$5) + IF(AND(ISNUMBER(SEARCH("#",B700)),INT(A700/100000)&lt;=7),G700*K!$G$5,0) + IF(AND(ISNUMBER(SEARCH("#",B700)),INT(A700/100000)&gt;=8),G700*K!$H$5,0),0)</f>
        <v>11323200</v>
      </c>
      <c r="K700" s="25">
        <f>ROUND(IF(OR(ISNUMBER(SEARCH("#",B700)),INT(A700/100000)=7,INT(A700/100000)=8),F700*K!$F$4+G700*K!$F$5,F700*K!$E$4+G700*K!$E$5),0)</f>
        <v>3382400</v>
      </c>
      <c r="L700" s="25">
        <f>ROUND(J700-K700*0.7,0)</f>
        <v>8955520</v>
      </c>
      <c r="M700" s="25">
        <f>ROUND(J700*0.3,0)</f>
        <v>3396960</v>
      </c>
    </row>
    <row r="701" spans="1:13" ht="33" x14ac:dyDescent="0.2">
      <c r="A701" s="26">
        <v>202370</v>
      </c>
      <c r="B701" s="27"/>
      <c r="C701" s="36" t="s">
        <v>855</v>
      </c>
      <c r="D701" s="35" t="s">
        <v>856</v>
      </c>
      <c r="E701" s="30">
        <v>11.4</v>
      </c>
      <c r="F701" s="30">
        <v>11.4</v>
      </c>
      <c r="G701" s="30"/>
      <c r="H701" s="30">
        <v>4</v>
      </c>
      <c r="J701" s="25">
        <f>ROUND( IF(OR(ISNUMBER(SEARCH("#",B701)),INT(A701/100000)=7,INT(A701/100000)=8),F701*K!$D$4,F701*K!$C$4) + IF(ISNUMBER(SEARCH("#",B701)),0,G701*K!$C$5) + IF(AND(ISNUMBER(SEARCH("#",B701)),INT(A701/100000)&lt;=7),G701*K!$G$5,0) + IF(AND(ISNUMBER(SEARCH("#",B701)),INT(A701/100000)&gt;=8),G701*K!$H$5,0),0)</f>
        <v>11525400</v>
      </c>
      <c r="K701" s="25">
        <f>ROUND(IF(OR(ISNUMBER(SEARCH("#",B701)),INT(A701/100000)=7,INT(A701/100000)=8),F701*K!$F$4+G701*K!$F$5,F701*K!$E$4+G701*K!$E$5),0)</f>
        <v>3442800</v>
      </c>
      <c r="L701" s="25">
        <f>ROUND(J701-K701*0.7,0)</f>
        <v>9115440</v>
      </c>
      <c r="M701" s="25">
        <f>ROUND(J701*0.3,0)</f>
        <v>3457620</v>
      </c>
    </row>
    <row r="702" spans="1:13" ht="46.5" x14ac:dyDescent="0.2">
      <c r="A702" s="26">
        <v>202375</v>
      </c>
      <c r="B702" s="27"/>
      <c r="C702" s="36" t="s">
        <v>857</v>
      </c>
      <c r="D702" s="35"/>
      <c r="E702" s="30">
        <v>25</v>
      </c>
      <c r="F702" s="30">
        <v>25</v>
      </c>
      <c r="G702" s="30"/>
      <c r="H702" s="30">
        <v>4</v>
      </c>
      <c r="J702" s="25">
        <f>ROUND( IF(OR(ISNUMBER(SEARCH("#",B702)),INT(A702/100000)=7,INT(A702/100000)=8),F702*K!$D$4,F702*K!$C$4) + IF(ISNUMBER(SEARCH("#",B702)),0,G702*K!$C$5) + IF(AND(ISNUMBER(SEARCH("#",B702)),INT(A702/100000)&lt;=7),G702*K!$G$5,0) + IF(AND(ISNUMBER(SEARCH("#",B702)),INT(A702/100000)&gt;=8),G702*K!$H$5,0),0)</f>
        <v>25275000</v>
      </c>
      <c r="K702" s="25">
        <f>ROUND(IF(OR(ISNUMBER(SEARCH("#",B702)),INT(A702/100000)=7,INT(A702/100000)=8),F702*K!$F$4+G702*K!$F$5,F702*K!$E$4+G702*K!$E$5),0)</f>
        <v>7550000</v>
      </c>
      <c r="L702" s="25">
        <f>ROUND(J702-K702*0.7,0)</f>
        <v>19990000</v>
      </c>
      <c r="M702" s="25">
        <f>ROUND(J702*0.3,0)</f>
        <v>7582500</v>
      </c>
    </row>
    <row r="703" spans="1:13" ht="32.25" x14ac:dyDescent="0.2">
      <c r="A703" s="26">
        <v>202380</v>
      </c>
      <c r="B703" s="27"/>
      <c r="C703" s="36" t="s">
        <v>858</v>
      </c>
      <c r="D703" s="35"/>
      <c r="E703" s="30">
        <v>35</v>
      </c>
      <c r="F703" s="30">
        <v>35</v>
      </c>
      <c r="G703" s="30"/>
      <c r="H703" s="30">
        <v>4</v>
      </c>
      <c r="J703" s="25">
        <f>ROUND( IF(OR(ISNUMBER(SEARCH("#",B703)),INT(A703/100000)=7,INT(A703/100000)=8),F703*K!$D$4,F703*K!$C$4) + IF(ISNUMBER(SEARCH("#",B703)),0,G703*K!$C$5) + IF(AND(ISNUMBER(SEARCH("#",B703)),INT(A703/100000)&lt;=7),G703*K!$G$5,0) + IF(AND(ISNUMBER(SEARCH("#",B703)),INT(A703/100000)&gt;=8),G703*K!$H$5,0),0)</f>
        <v>35385000</v>
      </c>
      <c r="K703" s="25">
        <f>ROUND(IF(OR(ISNUMBER(SEARCH("#",B703)),INT(A703/100000)=7,INT(A703/100000)=8),F703*K!$F$4+G703*K!$F$5,F703*K!$E$4+G703*K!$E$5),0)</f>
        <v>10570000</v>
      </c>
      <c r="L703" s="25">
        <f>ROUND(J703-K703*0.7,0)</f>
        <v>27986000</v>
      </c>
      <c r="M703" s="25">
        <f>ROUND(J703*0.3,0)</f>
        <v>10615500</v>
      </c>
    </row>
    <row r="704" spans="1:13" ht="29.25" x14ac:dyDescent="0.2">
      <c r="A704" s="26">
        <v>202385</v>
      </c>
      <c r="B704" s="27"/>
      <c r="C704" s="36" t="s">
        <v>859</v>
      </c>
      <c r="D704" s="35"/>
      <c r="E704" s="30">
        <v>19.2</v>
      </c>
      <c r="F704" s="30">
        <v>19.2</v>
      </c>
      <c r="G704" s="30"/>
      <c r="H704" s="30">
        <v>4</v>
      </c>
      <c r="J704" s="25">
        <f>ROUND( IF(OR(ISNUMBER(SEARCH("#",B704)),INT(A704/100000)=7,INT(A704/100000)=8),F704*K!$D$4,F704*K!$C$4) + IF(ISNUMBER(SEARCH("#",B704)),0,G704*K!$C$5) + IF(AND(ISNUMBER(SEARCH("#",B704)),INT(A704/100000)&lt;=7),G704*K!$G$5,0) + IF(AND(ISNUMBER(SEARCH("#",B704)),INT(A704/100000)&gt;=8),G704*K!$H$5,0),0)</f>
        <v>19411200</v>
      </c>
      <c r="K704" s="25">
        <f>ROUND(IF(OR(ISNUMBER(SEARCH("#",B704)),INT(A704/100000)=7,INT(A704/100000)=8),F704*K!$F$4+G704*K!$F$5,F704*K!$E$4+G704*K!$E$5),0)</f>
        <v>5798400</v>
      </c>
      <c r="L704" s="25">
        <f>ROUND(J704-K704*0.7,0)</f>
        <v>15352320</v>
      </c>
      <c r="M704" s="25">
        <f>ROUND(J704*0.3,0)</f>
        <v>5823360</v>
      </c>
    </row>
    <row r="705" spans="1:13" ht="32.25" x14ac:dyDescent="0.2">
      <c r="A705" s="26">
        <v>202390</v>
      </c>
      <c r="B705" s="27"/>
      <c r="C705" s="36" t="s">
        <v>860</v>
      </c>
      <c r="D705" s="35"/>
      <c r="E705" s="30">
        <v>24.8</v>
      </c>
      <c r="F705" s="30">
        <v>24.8</v>
      </c>
      <c r="G705" s="30"/>
      <c r="H705" s="30">
        <v>4</v>
      </c>
      <c r="J705" s="25">
        <f>ROUND( IF(OR(ISNUMBER(SEARCH("#",B705)),INT(A705/100000)=7,INT(A705/100000)=8),F705*K!$D$4,F705*K!$C$4) + IF(ISNUMBER(SEARCH("#",B705)),0,G705*K!$C$5) + IF(AND(ISNUMBER(SEARCH("#",B705)),INT(A705/100000)&lt;=7),G705*K!$G$5,0) + IF(AND(ISNUMBER(SEARCH("#",B705)),INT(A705/100000)&gt;=8),G705*K!$H$5,0),0)</f>
        <v>25072800</v>
      </c>
      <c r="K705" s="25">
        <f>ROUND(IF(OR(ISNUMBER(SEARCH("#",B705)),INT(A705/100000)=7,INT(A705/100000)=8),F705*K!$F$4+G705*K!$F$5,F705*K!$E$4+G705*K!$E$5),0)</f>
        <v>7489600</v>
      </c>
      <c r="L705" s="25">
        <f>ROUND(J705-K705*0.7,0)</f>
        <v>19830080</v>
      </c>
      <c r="M705" s="25">
        <f>ROUND(J705*0.3,0)</f>
        <v>7521840</v>
      </c>
    </row>
    <row r="706" spans="1:13" ht="29.25" x14ac:dyDescent="0.2">
      <c r="A706" s="26">
        <v>202395</v>
      </c>
      <c r="B706" s="27"/>
      <c r="C706" s="36" t="s">
        <v>861</v>
      </c>
      <c r="D706" s="35"/>
      <c r="E706" s="30">
        <v>12.8</v>
      </c>
      <c r="F706" s="30">
        <v>12.8</v>
      </c>
      <c r="G706" s="30"/>
      <c r="H706" s="30">
        <v>4</v>
      </c>
      <c r="J706" s="25">
        <f>ROUND( IF(OR(ISNUMBER(SEARCH("#",B706)),INT(A706/100000)=7,INT(A706/100000)=8),F706*K!$D$4,F706*K!$C$4) + IF(ISNUMBER(SEARCH("#",B706)),0,G706*K!$C$5) + IF(AND(ISNUMBER(SEARCH("#",B706)),INT(A706/100000)&lt;=7),G706*K!$G$5,0) + IF(AND(ISNUMBER(SEARCH("#",B706)),INT(A706/100000)&gt;=8),G706*K!$H$5,0),0)</f>
        <v>12940800</v>
      </c>
      <c r="K706" s="25">
        <f>ROUND(IF(OR(ISNUMBER(SEARCH("#",B706)),INT(A706/100000)=7,INT(A706/100000)=8),F706*K!$F$4+G706*K!$F$5,F706*K!$E$4+G706*K!$E$5),0)</f>
        <v>3865600</v>
      </c>
      <c r="L706" s="25">
        <f>ROUND(J706-K706*0.7,0)</f>
        <v>10234880</v>
      </c>
      <c r="M706" s="25">
        <f>ROUND(J706*0.3,0)</f>
        <v>3882240</v>
      </c>
    </row>
    <row r="707" spans="1:13" ht="29.25" x14ac:dyDescent="0.2">
      <c r="A707" s="26">
        <v>202400</v>
      </c>
      <c r="B707" s="27"/>
      <c r="C707" s="36" t="s">
        <v>862</v>
      </c>
      <c r="D707" s="35"/>
      <c r="E707" s="30">
        <v>20</v>
      </c>
      <c r="F707" s="30">
        <v>20</v>
      </c>
      <c r="G707" s="30"/>
      <c r="H707" s="30">
        <v>4</v>
      </c>
      <c r="J707" s="25">
        <f>ROUND( IF(OR(ISNUMBER(SEARCH("#",B707)),INT(A707/100000)=7,INT(A707/100000)=8),F707*K!$D$4,F707*K!$C$4) + IF(ISNUMBER(SEARCH("#",B707)),0,G707*K!$C$5) + IF(AND(ISNUMBER(SEARCH("#",B707)),INT(A707/100000)&lt;=7),G707*K!$G$5,0) + IF(AND(ISNUMBER(SEARCH("#",B707)),INT(A707/100000)&gt;=8),G707*K!$H$5,0),0)</f>
        <v>20220000</v>
      </c>
      <c r="K707" s="25">
        <f>ROUND(IF(OR(ISNUMBER(SEARCH("#",B707)),INT(A707/100000)=7,INT(A707/100000)=8),F707*K!$F$4+G707*K!$F$5,F707*K!$E$4+G707*K!$E$5),0)</f>
        <v>6040000</v>
      </c>
      <c r="L707" s="25">
        <f>ROUND(J707-K707*0.7,0)</f>
        <v>15992000</v>
      </c>
      <c r="M707" s="25">
        <f>ROUND(J707*0.3,0)</f>
        <v>6066000</v>
      </c>
    </row>
    <row r="708" spans="1:13" ht="33" x14ac:dyDescent="0.2">
      <c r="A708" s="26">
        <v>202405</v>
      </c>
      <c r="B708" s="27"/>
      <c r="C708" s="36" t="s">
        <v>863</v>
      </c>
      <c r="D708" s="35"/>
      <c r="E708" s="30">
        <v>20</v>
      </c>
      <c r="F708" s="30">
        <v>20</v>
      </c>
      <c r="G708" s="30"/>
      <c r="H708" s="30">
        <v>4</v>
      </c>
      <c r="J708" s="25">
        <f>ROUND( IF(OR(ISNUMBER(SEARCH("#",B708)),INT(A708/100000)=7,INT(A708/100000)=8),F708*K!$D$4,F708*K!$C$4) + IF(ISNUMBER(SEARCH("#",B708)),0,G708*K!$C$5) + IF(AND(ISNUMBER(SEARCH("#",B708)),INT(A708/100000)&lt;=7),G708*K!$G$5,0) + IF(AND(ISNUMBER(SEARCH("#",B708)),INT(A708/100000)&gt;=8),G708*K!$H$5,0),0)</f>
        <v>20220000</v>
      </c>
      <c r="K708" s="25">
        <f>ROUND(IF(OR(ISNUMBER(SEARCH("#",B708)),INT(A708/100000)=7,INT(A708/100000)=8),F708*K!$F$4+G708*K!$F$5,F708*K!$E$4+G708*K!$E$5),0)</f>
        <v>6040000</v>
      </c>
      <c r="L708" s="25">
        <f>ROUND(J708-K708*0.7,0)</f>
        <v>15992000</v>
      </c>
      <c r="M708" s="25">
        <f>ROUND(J708*0.3,0)</f>
        <v>6066000</v>
      </c>
    </row>
    <row r="709" spans="1:13" ht="48" x14ac:dyDescent="0.2">
      <c r="A709" s="26">
        <v>202410</v>
      </c>
      <c r="B709" s="27"/>
      <c r="C709" s="36" t="s">
        <v>864</v>
      </c>
      <c r="D709" s="35"/>
      <c r="E709" s="30">
        <v>18.399999999999999</v>
      </c>
      <c r="F709" s="30">
        <v>18.399999999999999</v>
      </c>
      <c r="G709" s="30"/>
      <c r="H709" s="30">
        <v>4</v>
      </c>
      <c r="J709" s="25">
        <f>ROUND( IF(OR(ISNUMBER(SEARCH("#",B709)),INT(A709/100000)=7,INT(A709/100000)=8),F709*K!$D$4,F709*K!$C$4) + IF(ISNUMBER(SEARCH("#",B709)),0,G709*K!$C$5) + IF(AND(ISNUMBER(SEARCH("#",B709)),INT(A709/100000)&lt;=7),G709*K!$G$5,0) + IF(AND(ISNUMBER(SEARCH("#",B709)),INT(A709/100000)&gt;=8),G709*K!$H$5,0),0)</f>
        <v>18602400</v>
      </c>
      <c r="K709" s="25">
        <f>ROUND(IF(OR(ISNUMBER(SEARCH("#",B709)),INT(A709/100000)=7,INT(A709/100000)=8),F709*K!$F$4+G709*K!$F$5,F709*K!$E$4+G709*K!$E$5),0)</f>
        <v>5556800</v>
      </c>
      <c r="L709" s="25">
        <f>ROUND(J709-K709*0.7,0)</f>
        <v>14712640</v>
      </c>
      <c r="M709" s="25">
        <f>ROUND(J709*0.3,0)</f>
        <v>5580720</v>
      </c>
    </row>
    <row r="710" spans="1:13" ht="42.75" x14ac:dyDescent="0.2">
      <c r="A710" s="26">
        <v>202415</v>
      </c>
      <c r="B710" s="27"/>
      <c r="C710" s="36" t="s">
        <v>865</v>
      </c>
      <c r="D710" s="35" t="s">
        <v>866</v>
      </c>
      <c r="E710" s="30">
        <v>15.2</v>
      </c>
      <c r="F710" s="30">
        <v>15.2</v>
      </c>
      <c r="G710" s="30"/>
      <c r="H710" s="30">
        <v>4</v>
      </c>
      <c r="J710" s="25">
        <f>ROUND( IF(OR(ISNUMBER(SEARCH("#",B710)),INT(A710/100000)=7,INT(A710/100000)=8),F710*K!$D$4,F710*K!$C$4) + IF(ISNUMBER(SEARCH("#",B710)),0,G710*K!$C$5) + IF(AND(ISNUMBER(SEARCH("#",B710)),INT(A710/100000)&lt;=7),G710*K!$G$5,0) + IF(AND(ISNUMBER(SEARCH("#",B710)),INT(A710/100000)&gt;=8),G710*K!$H$5,0),0)</f>
        <v>15367200</v>
      </c>
      <c r="K710" s="25">
        <f>ROUND(IF(OR(ISNUMBER(SEARCH("#",B710)),INT(A710/100000)=7,INT(A710/100000)=8),F710*K!$F$4+G710*K!$F$5,F710*K!$E$4+G710*K!$E$5),0)</f>
        <v>4590400</v>
      </c>
      <c r="L710" s="25">
        <f>ROUND(J710-K710*0.7,0)</f>
        <v>12153920</v>
      </c>
      <c r="M710" s="25">
        <f>ROUND(J710*0.3,0)</f>
        <v>4610160</v>
      </c>
    </row>
    <row r="711" spans="1:13" ht="42.75" x14ac:dyDescent="0.2">
      <c r="A711" s="26">
        <v>202420</v>
      </c>
      <c r="B711" s="27"/>
      <c r="C711" s="36" t="s">
        <v>867</v>
      </c>
      <c r="D711" s="35"/>
      <c r="E711" s="30">
        <v>13.6</v>
      </c>
      <c r="F711" s="30">
        <v>13.6</v>
      </c>
      <c r="G711" s="30"/>
      <c r="H711" s="30">
        <v>4</v>
      </c>
      <c r="J711" s="25">
        <f>ROUND( IF(OR(ISNUMBER(SEARCH("#",B711)),INT(A711/100000)=7,INT(A711/100000)=8),F711*K!$D$4,F711*K!$C$4) + IF(ISNUMBER(SEARCH("#",B711)),0,G711*K!$C$5) + IF(AND(ISNUMBER(SEARCH("#",B711)),INT(A711/100000)&lt;=7),G711*K!$G$5,0) + IF(AND(ISNUMBER(SEARCH("#",B711)),INT(A711/100000)&gt;=8),G711*K!$H$5,0),0)</f>
        <v>13749600</v>
      </c>
      <c r="K711" s="25">
        <f>ROUND(IF(OR(ISNUMBER(SEARCH("#",B711)),INT(A711/100000)=7,INT(A711/100000)=8),F711*K!$F$4+G711*K!$F$5,F711*K!$E$4+G711*K!$E$5),0)</f>
        <v>4107200</v>
      </c>
      <c r="L711" s="25">
        <f>ROUND(J711-K711*0.7,0)</f>
        <v>10874560</v>
      </c>
      <c r="M711" s="25">
        <f>ROUND(J711*0.3,0)</f>
        <v>4124880</v>
      </c>
    </row>
    <row r="712" spans="1:13" x14ac:dyDescent="0.2">
      <c r="A712" s="26">
        <v>202425</v>
      </c>
      <c r="B712" s="27"/>
      <c r="C712" s="36" t="s">
        <v>868</v>
      </c>
      <c r="D712" s="35"/>
      <c r="E712" s="30">
        <v>8.8000000000000007</v>
      </c>
      <c r="F712" s="30">
        <v>8.8000000000000007</v>
      </c>
      <c r="G712" s="30"/>
      <c r="H712" s="30">
        <v>4</v>
      </c>
      <c r="J712" s="25">
        <f>ROUND( IF(OR(ISNUMBER(SEARCH("#",B712)),INT(A712/100000)=7,INT(A712/100000)=8),F712*K!$D$4,F712*K!$C$4) + IF(ISNUMBER(SEARCH("#",B712)),0,G712*K!$C$5) + IF(AND(ISNUMBER(SEARCH("#",B712)),INT(A712/100000)&lt;=7),G712*K!$G$5,0) + IF(AND(ISNUMBER(SEARCH("#",B712)),INT(A712/100000)&gt;=8),G712*K!$H$5,0),0)</f>
        <v>8896800</v>
      </c>
      <c r="K712" s="25">
        <f>ROUND(IF(OR(ISNUMBER(SEARCH("#",B712)),INT(A712/100000)=7,INT(A712/100000)=8),F712*K!$F$4+G712*K!$F$5,F712*K!$E$4+G712*K!$E$5),0)</f>
        <v>2657600</v>
      </c>
      <c r="L712" s="25">
        <f>ROUND(J712-K712*0.7,0)</f>
        <v>7036480</v>
      </c>
      <c r="M712" s="25">
        <f>ROUND(J712*0.3,0)</f>
        <v>2669040</v>
      </c>
    </row>
    <row r="713" spans="1:13" x14ac:dyDescent="0.2">
      <c r="A713" s="26">
        <v>202430</v>
      </c>
      <c r="B713" s="27"/>
      <c r="C713" s="36" t="s">
        <v>869</v>
      </c>
      <c r="D713" s="35"/>
      <c r="E713" s="30">
        <v>13.6</v>
      </c>
      <c r="F713" s="30">
        <v>13.6</v>
      </c>
      <c r="G713" s="30"/>
      <c r="H713" s="30">
        <v>4</v>
      </c>
      <c r="J713" s="25">
        <f>ROUND( IF(OR(ISNUMBER(SEARCH("#",B713)),INT(A713/100000)=7,INT(A713/100000)=8),F713*K!$D$4,F713*K!$C$4) + IF(ISNUMBER(SEARCH("#",B713)),0,G713*K!$C$5) + IF(AND(ISNUMBER(SEARCH("#",B713)),INT(A713/100000)&lt;=7),G713*K!$G$5,0) + IF(AND(ISNUMBER(SEARCH("#",B713)),INT(A713/100000)&gt;=8),G713*K!$H$5,0),0)</f>
        <v>13749600</v>
      </c>
      <c r="K713" s="25">
        <f>ROUND(IF(OR(ISNUMBER(SEARCH("#",B713)),INT(A713/100000)=7,INT(A713/100000)=8),F713*K!$F$4+G713*K!$F$5,F713*K!$E$4+G713*K!$E$5),0)</f>
        <v>4107200</v>
      </c>
      <c r="L713" s="25">
        <f>ROUND(J713-K713*0.7,0)</f>
        <v>10874560</v>
      </c>
      <c r="M713" s="25">
        <f>ROUND(J713*0.3,0)</f>
        <v>4124880</v>
      </c>
    </row>
    <row r="714" spans="1:13" ht="29.25" x14ac:dyDescent="0.2">
      <c r="A714" s="26">
        <v>202435</v>
      </c>
      <c r="B714" s="27"/>
      <c r="C714" s="36" t="s">
        <v>870</v>
      </c>
      <c r="D714" s="35"/>
      <c r="E714" s="30">
        <v>12</v>
      </c>
      <c r="F714" s="30">
        <v>12</v>
      </c>
      <c r="G714" s="30"/>
      <c r="H714" s="30">
        <v>4</v>
      </c>
      <c r="J714" s="25">
        <f>ROUND( IF(OR(ISNUMBER(SEARCH("#",B714)),INT(A714/100000)=7,INT(A714/100000)=8),F714*K!$D$4,F714*K!$C$4) + IF(ISNUMBER(SEARCH("#",B714)),0,G714*K!$C$5) + IF(AND(ISNUMBER(SEARCH("#",B714)),INT(A714/100000)&lt;=7),G714*K!$G$5,0) + IF(AND(ISNUMBER(SEARCH("#",B714)),INT(A714/100000)&gt;=8),G714*K!$H$5,0),0)</f>
        <v>12132000</v>
      </c>
      <c r="K714" s="25">
        <f>ROUND(IF(OR(ISNUMBER(SEARCH("#",B714)),INT(A714/100000)=7,INT(A714/100000)=8),F714*K!$F$4+G714*K!$F$5,F714*K!$E$4+G714*K!$E$5),0)</f>
        <v>3624000</v>
      </c>
      <c r="L714" s="25">
        <f>ROUND(J714-K714*0.7,0)</f>
        <v>9595200</v>
      </c>
      <c r="M714" s="25">
        <f>ROUND(J714*0.3,0)</f>
        <v>3639600</v>
      </c>
    </row>
    <row r="715" spans="1:13" ht="29.25" x14ac:dyDescent="0.2">
      <c r="A715" s="26">
        <v>202440</v>
      </c>
      <c r="B715" s="27"/>
      <c r="C715" s="36" t="s">
        <v>871</v>
      </c>
      <c r="D715" s="35"/>
      <c r="E715" s="30">
        <v>12.8</v>
      </c>
      <c r="F715" s="30">
        <v>12.8</v>
      </c>
      <c r="G715" s="30"/>
      <c r="H715" s="30">
        <v>4</v>
      </c>
      <c r="J715" s="25">
        <f>ROUND( IF(OR(ISNUMBER(SEARCH("#",B715)),INT(A715/100000)=7,INT(A715/100000)=8),F715*K!$D$4,F715*K!$C$4) + IF(ISNUMBER(SEARCH("#",B715)),0,G715*K!$C$5) + IF(AND(ISNUMBER(SEARCH("#",B715)),INT(A715/100000)&lt;=7),G715*K!$G$5,0) + IF(AND(ISNUMBER(SEARCH("#",B715)),INT(A715/100000)&gt;=8),G715*K!$H$5,0),0)</f>
        <v>12940800</v>
      </c>
      <c r="K715" s="25">
        <f>ROUND(IF(OR(ISNUMBER(SEARCH("#",B715)),INT(A715/100000)=7,INT(A715/100000)=8),F715*K!$F$4+G715*K!$F$5,F715*K!$E$4+G715*K!$E$5),0)</f>
        <v>3865600</v>
      </c>
      <c r="L715" s="25">
        <f>ROUND(J715-K715*0.7,0)</f>
        <v>10234880</v>
      </c>
      <c r="M715" s="25">
        <f>ROUND(J715*0.3,0)</f>
        <v>3882240</v>
      </c>
    </row>
    <row r="716" spans="1:13" ht="60" x14ac:dyDescent="0.2">
      <c r="A716" s="26">
        <v>202445</v>
      </c>
      <c r="B716" s="27"/>
      <c r="C716" s="36" t="s">
        <v>872</v>
      </c>
      <c r="D716" s="35" t="s">
        <v>873</v>
      </c>
      <c r="E716" s="30">
        <v>25.6</v>
      </c>
      <c r="F716" s="30">
        <v>25.6</v>
      </c>
      <c r="G716" s="30"/>
      <c r="H716" s="30">
        <v>4</v>
      </c>
      <c r="J716" s="25">
        <f>ROUND( IF(OR(ISNUMBER(SEARCH("#",B716)),INT(A716/100000)=7,INT(A716/100000)=8),F716*K!$D$4,F716*K!$C$4) + IF(ISNUMBER(SEARCH("#",B716)),0,G716*K!$C$5) + IF(AND(ISNUMBER(SEARCH("#",B716)),INT(A716/100000)&lt;=7),G716*K!$G$5,0) + IF(AND(ISNUMBER(SEARCH("#",B716)),INT(A716/100000)&gt;=8),G716*K!$H$5,0),0)</f>
        <v>25881600</v>
      </c>
      <c r="K716" s="25">
        <f>ROUND(IF(OR(ISNUMBER(SEARCH("#",B716)),INT(A716/100000)=7,INT(A716/100000)=8),F716*K!$F$4+G716*K!$F$5,F716*K!$E$4+G716*K!$E$5),0)</f>
        <v>7731200</v>
      </c>
      <c r="L716" s="25">
        <f>ROUND(J716-K716*0.7,0)</f>
        <v>20469760</v>
      </c>
      <c r="M716" s="25">
        <f>ROUND(J716*0.3,0)</f>
        <v>7764480</v>
      </c>
    </row>
    <row r="717" spans="1:13" ht="29.25" x14ac:dyDescent="0.2">
      <c r="A717" s="26">
        <v>202450</v>
      </c>
      <c r="B717" s="27"/>
      <c r="C717" s="36" t="s">
        <v>874</v>
      </c>
      <c r="D717" s="35"/>
      <c r="E717" s="30">
        <v>27.2</v>
      </c>
      <c r="F717" s="30">
        <v>27.2</v>
      </c>
      <c r="G717" s="30"/>
      <c r="H717" s="30">
        <v>4</v>
      </c>
      <c r="J717" s="25">
        <f>ROUND( IF(OR(ISNUMBER(SEARCH("#",B717)),INT(A717/100000)=7,INT(A717/100000)=8),F717*K!$D$4,F717*K!$C$4) + IF(ISNUMBER(SEARCH("#",B717)),0,G717*K!$C$5) + IF(AND(ISNUMBER(SEARCH("#",B717)),INT(A717/100000)&lt;=7),G717*K!$G$5,0) + IF(AND(ISNUMBER(SEARCH("#",B717)),INT(A717/100000)&gt;=8),G717*K!$H$5,0),0)</f>
        <v>27499200</v>
      </c>
      <c r="K717" s="25">
        <f>ROUND(IF(OR(ISNUMBER(SEARCH("#",B717)),INT(A717/100000)=7,INT(A717/100000)=8),F717*K!$F$4+G717*K!$F$5,F717*K!$E$4+G717*K!$E$5),0)</f>
        <v>8214400</v>
      </c>
      <c r="L717" s="25">
        <f>ROUND(J717-K717*0.7,0)</f>
        <v>21749120</v>
      </c>
      <c r="M717" s="25">
        <f>ROUND(J717*0.3,0)</f>
        <v>8249760</v>
      </c>
    </row>
    <row r="718" spans="1:13" x14ac:dyDescent="0.2">
      <c r="A718" s="26">
        <v>202455</v>
      </c>
      <c r="B718" s="27"/>
      <c r="C718" s="36" t="s">
        <v>875</v>
      </c>
      <c r="D718" s="35"/>
      <c r="E718" s="30">
        <v>37.6</v>
      </c>
      <c r="F718" s="30">
        <v>37.6</v>
      </c>
      <c r="G718" s="30"/>
      <c r="H718" s="30">
        <v>4</v>
      </c>
      <c r="J718" s="25">
        <f>ROUND( IF(OR(ISNUMBER(SEARCH("#",B718)),INT(A718/100000)=7,INT(A718/100000)=8),F718*K!$D$4,F718*K!$C$4) + IF(ISNUMBER(SEARCH("#",B718)),0,G718*K!$C$5) + IF(AND(ISNUMBER(SEARCH("#",B718)),INT(A718/100000)&lt;=7),G718*K!$G$5,0) + IF(AND(ISNUMBER(SEARCH("#",B718)),INT(A718/100000)&gt;=8),G718*K!$H$5,0),0)</f>
        <v>38013600</v>
      </c>
      <c r="K718" s="25">
        <f>ROUND(IF(OR(ISNUMBER(SEARCH("#",B718)),INT(A718/100000)=7,INT(A718/100000)=8),F718*K!$F$4+G718*K!$F$5,F718*K!$E$4+G718*K!$E$5),0)</f>
        <v>11355200</v>
      </c>
      <c r="L718" s="25">
        <f>ROUND(J718-K718*0.7,0)</f>
        <v>30064960</v>
      </c>
      <c r="M718" s="25">
        <f>ROUND(J718*0.3,0)</f>
        <v>11404080</v>
      </c>
    </row>
    <row r="719" spans="1:13" ht="18.75" x14ac:dyDescent="0.2">
      <c r="A719" s="26">
        <v>202460</v>
      </c>
      <c r="B719" s="27"/>
      <c r="C719" s="36" t="s">
        <v>876</v>
      </c>
      <c r="D719" s="35"/>
      <c r="E719" s="30">
        <v>37.6</v>
      </c>
      <c r="F719" s="30">
        <v>37.6</v>
      </c>
      <c r="G719" s="30"/>
      <c r="H719" s="30">
        <v>4</v>
      </c>
      <c r="J719" s="25">
        <f>ROUND( IF(OR(ISNUMBER(SEARCH("#",B719)),INT(A719/100000)=7,INT(A719/100000)=8),F719*K!$D$4,F719*K!$C$4) + IF(ISNUMBER(SEARCH("#",B719)),0,G719*K!$C$5) + IF(AND(ISNUMBER(SEARCH("#",B719)),INT(A719/100000)&lt;=7),G719*K!$G$5,0) + IF(AND(ISNUMBER(SEARCH("#",B719)),INT(A719/100000)&gt;=8),G719*K!$H$5,0),0)</f>
        <v>38013600</v>
      </c>
      <c r="K719" s="25">
        <f>ROUND(IF(OR(ISNUMBER(SEARCH("#",B719)),INT(A719/100000)=7,INT(A719/100000)=8),F719*K!$F$4+G719*K!$F$5,F719*K!$E$4+G719*K!$E$5),0)</f>
        <v>11355200</v>
      </c>
      <c r="L719" s="25">
        <f>ROUND(J719-K719*0.7,0)</f>
        <v>30064960</v>
      </c>
      <c r="M719" s="25">
        <f>ROUND(J719*0.3,0)</f>
        <v>11404080</v>
      </c>
    </row>
    <row r="720" spans="1:13" ht="32.25" x14ac:dyDescent="0.2">
      <c r="A720" s="26">
        <v>202465</v>
      </c>
      <c r="B720" s="27"/>
      <c r="C720" s="36" t="s">
        <v>877</v>
      </c>
      <c r="D720" s="35"/>
      <c r="E720" s="30">
        <v>14.4</v>
      </c>
      <c r="F720" s="30">
        <v>14.4</v>
      </c>
      <c r="G720" s="30"/>
      <c r="H720" s="30">
        <v>4</v>
      </c>
      <c r="J720" s="25">
        <f>ROUND( IF(OR(ISNUMBER(SEARCH("#",B720)),INT(A720/100000)=7,INT(A720/100000)=8),F720*K!$D$4,F720*K!$C$4) + IF(ISNUMBER(SEARCH("#",B720)),0,G720*K!$C$5) + IF(AND(ISNUMBER(SEARCH("#",B720)),INT(A720/100000)&lt;=7),G720*K!$G$5,0) + IF(AND(ISNUMBER(SEARCH("#",B720)),INT(A720/100000)&gt;=8),G720*K!$H$5,0),0)</f>
        <v>14558400</v>
      </c>
      <c r="K720" s="25">
        <f>ROUND(IF(OR(ISNUMBER(SEARCH("#",B720)),INT(A720/100000)=7,INT(A720/100000)=8),F720*K!$F$4+G720*K!$F$5,F720*K!$E$4+G720*K!$E$5),0)</f>
        <v>4348800</v>
      </c>
      <c r="L720" s="25">
        <f>ROUND(J720-K720*0.7,0)</f>
        <v>11514240</v>
      </c>
      <c r="M720" s="25">
        <f>ROUND(J720*0.3,0)</f>
        <v>4367520</v>
      </c>
    </row>
    <row r="721" spans="1:13" ht="18.75" x14ac:dyDescent="0.2">
      <c r="A721" s="26">
        <v>202470</v>
      </c>
      <c r="B721" s="27"/>
      <c r="C721" s="36" t="s">
        <v>878</v>
      </c>
      <c r="D721" s="35"/>
      <c r="E721" s="30">
        <v>17.600000000000001</v>
      </c>
      <c r="F721" s="30">
        <v>17.600000000000001</v>
      </c>
      <c r="G721" s="30"/>
      <c r="H721" s="30">
        <v>4</v>
      </c>
      <c r="J721" s="25">
        <f>ROUND( IF(OR(ISNUMBER(SEARCH("#",B721)),INT(A721/100000)=7,INT(A721/100000)=8),F721*K!$D$4,F721*K!$C$4) + IF(ISNUMBER(SEARCH("#",B721)),0,G721*K!$C$5) + IF(AND(ISNUMBER(SEARCH("#",B721)),INT(A721/100000)&lt;=7),G721*K!$G$5,0) + IF(AND(ISNUMBER(SEARCH("#",B721)),INT(A721/100000)&gt;=8),G721*K!$H$5,0),0)</f>
        <v>17793600</v>
      </c>
      <c r="K721" s="25">
        <f>ROUND(IF(OR(ISNUMBER(SEARCH("#",B721)),INT(A721/100000)=7,INT(A721/100000)=8),F721*K!$F$4+G721*K!$F$5,F721*K!$E$4+G721*K!$E$5),0)</f>
        <v>5315200</v>
      </c>
      <c r="L721" s="25">
        <f>ROUND(J721-K721*0.7,0)</f>
        <v>14072960</v>
      </c>
      <c r="M721" s="25">
        <f>ROUND(J721*0.3,0)</f>
        <v>5338080</v>
      </c>
    </row>
    <row r="722" spans="1:13" x14ac:dyDescent="0.2">
      <c r="A722" s="26">
        <v>202475</v>
      </c>
      <c r="B722" s="27"/>
      <c r="C722" s="36" t="s">
        <v>879</v>
      </c>
      <c r="D722" s="35"/>
      <c r="E722" s="30">
        <v>11.2</v>
      </c>
      <c r="F722" s="30">
        <v>11.2</v>
      </c>
      <c r="G722" s="30"/>
      <c r="H722" s="30">
        <v>4</v>
      </c>
      <c r="J722" s="25">
        <f>ROUND( IF(OR(ISNUMBER(SEARCH("#",B722)),INT(A722/100000)=7,INT(A722/100000)=8),F722*K!$D$4,F722*K!$C$4) + IF(ISNUMBER(SEARCH("#",B722)),0,G722*K!$C$5) + IF(AND(ISNUMBER(SEARCH("#",B722)),INT(A722/100000)&lt;=7),G722*K!$G$5,0) + IF(AND(ISNUMBER(SEARCH("#",B722)),INT(A722/100000)&gt;=8),G722*K!$H$5,0),0)</f>
        <v>11323200</v>
      </c>
      <c r="K722" s="25">
        <f>ROUND(IF(OR(ISNUMBER(SEARCH("#",B722)),INT(A722/100000)=7,INT(A722/100000)=8),F722*K!$F$4+G722*K!$F$5,F722*K!$E$4+G722*K!$E$5),0)</f>
        <v>3382400</v>
      </c>
      <c r="L722" s="25">
        <f>ROUND(J722-K722*0.7,0)</f>
        <v>8955520</v>
      </c>
      <c r="M722" s="25">
        <f>ROUND(J722*0.3,0)</f>
        <v>3396960</v>
      </c>
    </row>
    <row r="723" spans="1:13" ht="33" x14ac:dyDescent="0.2">
      <c r="A723" s="32">
        <v>202476</v>
      </c>
      <c r="B723" s="27"/>
      <c r="C723" s="36" t="s">
        <v>880</v>
      </c>
      <c r="D723" s="35"/>
      <c r="E723" s="30">
        <v>55</v>
      </c>
      <c r="F723" s="30">
        <v>55</v>
      </c>
      <c r="G723" s="31"/>
      <c r="H723" s="31">
        <v>4</v>
      </c>
      <c r="J723" s="25">
        <f>ROUND( IF(OR(ISNUMBER(SEARCH("#",B723)),INT(A723/100000)=7,INT(A723/100000)=8),F723*K!$D$4,F723*K!$C$4) + IF(ISNUMBER(SEARCH("#",B723)),0,G723*K!$C$5) + IF(AND(ISNUMBER(SEARCH("#",B723)),INT(A723/100000)&lt;=7),G723*K!$G$5,0) + IF(AND(ISNUMBER(SEARCH("#",B723)),INT(A723/100000)&gt;=8),G723*K!$H$5,0),0)</f>
        <v>55605000</v>
      </c>
      <c r="K723" s="25">
        <f>ROUND(IF(OR(ISNUMBER(SEARCH("#",B723)),INT(A723/100000)=7,INT(A723/100000)=8),F723*K!$F$4+G723*K!$F$5,F723*K!$E$4+G723*K!$E$5),0)</f>
        <v>16610000</v>
      </c>
      <c r="L723" s="25">
        <f>ROUND(J723-K723*0.7,0)</f>
        <v>43978000</v>
      </c>
      <c r="M723" s="25">
        <f>ROUND(J723*0.3,0)</f>
        <v>16681500</v>
      </c>
    </row>
    <row r="724" spans="1:13" x14ac:dyDescent="0.2">
      <c r="A724" s="26">
        <v>202480</v>
      </c>
      <c r="B724" s="27"/>
      <c r="C724" s="36" t="s">
        <v>881</v>
      </c>
      <c r="D724" s="35"/>
      <c r="E724" s="30">
        <v>16.8</v>
      </c>
      <c r="F724" s="30">
        <v>16.8</v>
      </c>
      <c r="G724" s="30"/>
      <c r="H724" s="30">
        <v>4</v>
      </c>
      <c r="J724" s="25">
        <f>ROUND( IF(OR(ISNUMBER(SEARCH("#",B724)),INT(A724/100000)=7,INT(A724/100000)=8),F724*K!$D$4,F724*K!$C$4) + IF(ISNUMBER(SEARCH("#",B724)),0,G724*K!$C$5) + IF(AND(ISNUMBER(SEARCH("#",B724)),INT(A724/100000)&lt;=7),G724*K!$G$5,0) + IF(AND(ISNUMBER(SEARCH("#",B724)),INT(A724/100000)&gt;=8),G724*K!$H$5,0),0)</f>
        <v>16984800</v>
      </c>
      <c r="K724" s="25">
        <f>ROUND(IF(OR(ISNUMBER(SEARCH("#",B724)),INT(A724/100000)=7,INT(A724/100000)=8),F724*K!$F$4+G724*K!$F$5,F724*K!$E$4+G724*K!$E$5),0)</f>
        <v>5073600</v>
      </c>
      <c r="L724" s="25">
        <f>ROUND(J724-K724*0.7,0)</f>
        <v>13433280</v>
      </c>
      <c r="M724" s="25">
        <f>ROUND(J724*0.3,0)</f>
        <v>5095440</v>
      </c>
    </row>
    <row r="725" spans="1:13" x14ac:dyDescent="0.2">
      <c r="A725" s="26">
        <v>202485</v>
      </c>
      <c r="B725" s="27"/>
      <c r="C725" s="36" t="s">
        <v>882</v>
      </c>
      <c r="D725" s="35"/>
      <c r="E725" s="30">
        <v>22.4</v>
      </c>
      <c r="F725" s="30">
        <v>22.4</v>
      </c>
      <c r="G725" s="30"/>
      <c r="H725" s="30">
        <v>4</v>
      </c>
      <c r="J725" s="25">
        <f>ROUND( IF(OR(ISNUMBER(SEARCH("#",B725)),INT(A725/100000)=7,INT(A725/100000)=8),F725*K!$D$4,F725*K!$C$4) + IF(ISNUMBER(SEARCH("#",B725)),0,G725*K!$C$5) + IF(AND(ISNUMBER(SEARCH("#",B725)),INT(A725/100000)&lt;=7),G725*K!$G$5,0) + IF(AND(ISNUMBER(SEARCH("#",B725)),INT(A725/100000)&gt;=8),G725*K!$H$5,0),0)</f>
        <v>22646400</v>
      </c>
      <c r="K725" s="25">
        <f>ROUND(IF(OR(ISNUMBER(SEARCH("#",B725)),INT(A725/100000)=7,INT(A725/100000)=8),F725*K!$F$4+G725*K!$F$5,F725*K!$E$4+G725*K!$E$5),0)</f>
        <v>6764800</v>
      </c>
      <c r="L725" s="25">
        <f>ROUND(J725-K725*0.7,0)</f>
        <v>17911040</v>
      </c>
      <c r="M725" s="25">
        <f>ROUND(J725*0.3,0)</f>
        <v>6793920</v>
      </c>
    </row>
    <row r="726" spans="1:13" ht="29.25" x14ac:dyDescent="0.2">
      <c r="A726" s="26">
        <v>202490</v>
      </c>
      <c r="B726" s="27"/>
      <c r="C726" s="36" t="s">
        <v>883</v>
      </c>
      <c r="D726" s="35"/>
      <c r="E726" s="30">
        <v>16</v>
      </c>
      <c r="F726" s="30">
        <v>16</v>
      </c>
      <c r="G726" s="30"/>
      <c r="H726" s="30">
        <v>4</v>
      </c>
      <c r="J726" s="25">
        <f>ROUND( IF(OR(ISNUMBER(SEARCH("#",B726)),INT(A726/100000)=7,INT(A726/100000)=8),F726*K!$D$4,F726*K!$C$4) + IF(ISNUMBER(SEARCH("#",B726)),0,G726*K!$C$5) + IF(AND(ISNUMBER(SEARCH("#",B726)),INT(A726/100000)&lt;=7),G726*K!$G$5,0) + IF(AND(ISNUMBER(SEARCH("#",B726)),INT(A726/100000)&gt;=8),G726*K!$H$5,0),0)</f>
        <v>16176000</v>
      </c>
      <c r="K726" s="25">
        <f>ROUND(IF(OR(ISNUMBER(SEARCH("#",B726)),INT(A726/100000)=7,INT(A726/100000)=8),F726*K!$F$4+G726*K!$F$5,F726*K!$E$4+G726*K!$E$5),0)</f>
        <v>4832000</v>
      </c>
      <c r="L726" s="25">
        <f>ROUND(J726-K726*0.7,0)</f>
        <v>12793600</v>
      </c>
      <c r="M726" s="25">
        <f>ROUND(J726*0.3,0)</f>
        <v>4852800</v>
      </c>
    </row>
    <row r="727" spans="1:13" x14ac:dyDescent="0.2">
      <c r="A727" s="32">
        <v>202495</v>
      </c>
      <c r="B727" s="27"/>
      <c r="C727" s="36" t="s">
        <v>884</v>
      </c>
      <c r="D727" s="35"/>
      <c r="E727" s="30">
        <v>17.5</v>
      </c>
      <c r="F727" s="30">
        <v>17.5</v>
      </c>
      <c r="G727" s="31"/>
      <c r="H727" s="31">
        <v>4</v>
      </c>
      <c r="J727" s="25">
        <f>ROUND( IF(OR(ISNUMBER(SEARCH("#",B727)),INT(A727/100000)=7,INT(A727/100000)=8),F727*K!$D$4,F727*K!$C$4) + IF(ISNUMBER(SEARCH("#",B727)),0,G727*K!$C$5) + IF(AND(ISNUMBER(SEARCH("#",B727)),INT(A727/100000)&lt;=7),G727*K!$G$5,0) + IF(AND(ISNUMBER(SEARCH("#",B727)),INT(A727/100000)&gt;=8),G727*K!$H$5,0),0)</f>
        <v>17692500</v>
      </c>
      <c r="K727" s="25">
        <f>ROUND(IF(OR(ISNUMBER(SEARCH("#",B727)),INT(A727/100000)=7,INT(A727/100000)=8),F727*K!$F$4+G727*K!$F$5,F727*K!$E$4+G727*K!$E$5),0)</f>
        <v>5285000</v>
      </c>
      <c r="L727" s="25">
        <f>ROUND(J727-K727*0.7,0)</f>
        <v>13993000</v>
      </c>
      <c r="M727" s="25">
        <f>ROUND(J727*0.3,0)</f>
        <v>5307750</v>
      </c>
    </row>
    <row r="728" spans="1:13" x14ac:dyDescent="0.2">
      <c r="A728" s="26">
        <v>202500</v>
      </c>
      <c r="B728" s="27"/>
      <c r="C728" s="36" t="s">
        <v>885</v>
      </c>
      <c r="D728" s="35"/>
      <c r="E728" s="30">
        <v>21.6</v>
      </c>
      <c r="F728" s="30">
        <v>21.6</v>
      </c>
      <c r="G728" s="30"/>
      <c r="H728" s="30">
        <v>4</v>
      </c>
      <c r="J728" s="25">
        <f>ROUND( IF(OR(ISNUMBER(SEARCH("#",B728)),INT(A728/100000)=7,INT(A728/100000)=8),F728*K!$D$4,F728*K!$C$4) + IF(ISNUMBER(SEARCH("#",B728)),0,G728*K!$C$5) + IF(AND(ISNUMBER(SEARCH("#",B728)),INT(A728/100000)&lt;=7),G728*K!$G$5,0) + IF(AND(ISNUMBER(SEARCH("#",B728)),INT(A728/100000)&gt;=8),G728*K!$H$5,0),0)</f>
        <v>21837600</v>
      </c>
      <c r="K728" s="25">
        <f>ROUND(IF(OR(ISNUMBER(SEARCH("#",B728)),INT(A728/100000)=7,INT(A728/100000)=8),F728*K!$F$4+G728*K!$F$5,F728*K!$E$4+G728*K!$E$5),0)</f>
        <v>6523200</v>
      </c>
      <c r="L728" s="25">
        <f>ROUND(J728-K728*0.7,0)</f>
        <v>17271360</v>
      </c>
      <c r="M728" s="25">
        <f>ROUND(J728*0.3,0)</f>
        <v>6551280</v>
      </c>
    </row>
    <row r="729" spans="1:13" x14ac:dyDescent="0.2">
      <c r="A729" s="26">
        <v>202505</v>
      </c>
      <c r="B729" s="27"/>
      <c r="C729" s="36" t="s">
        <v>886</v>
      </c>
      <c r="D729" s="35"/>
      <c r="E729" s="30">
        <v>14.4</v>
      </c>
      <c r="F729" s="30">
        <v>14.4</v>
      </c>
      <c r="G729" s="30"/>
      <c r="H729" s="30">
        <v>4</v>
      </c>
      <c r="J729" s="25">
        <f>ROUND( IF(OR(ISNUMBER(SEARCH("#",B729)),INT(A729/100000)=7,INT(A729/100000)=8),F729*K!$D$4,F729*K!$C$4) + IF(ISNUMBER(SEARCH("#",B729)),0,G729*K!$C$5) + IF(AND(ISNUMBER(SEARCH("#",B729)),INT(A729/100000)&lt;=7),G729*K!$G$5,0) + IF(AND(ISNUMBER(SEARCH("#",B729)),INT(A729/100000)&gt;=8),G729*K!$H$5,0),0)</f>
        <v>14558400</v>
      </c>
      <c r="K729" s="25">
        <f>ROUND(IF(OR(ISNUMBER(SEARCH("#",B729)),INT(A729/100000)=7,INT(A729/100000)=8),F729*K!$F$4+G729*K!$F$5,F729*K!$E$4+G729*K!$E$5),0)</f>
        <v>4348800</v>
      </c>
      <c r="L729" s="25">
        <f>ROUND(J729-K729*0.7,0)</f>
        <v>11514240</v>
      </c>
      <c r="M729" s="25">
        <f>ROUND(J729*0.3,0)</f>
        <v>4367520</v>
      </c>
    </row>
    <row r="730" spans="1:13" x14ac:dyDescent="0.2">
      <c r="A730" s="26">
        <v>202510</v>
      </c>
      <c r="B730" s="27"/>
      <c r="C730" s="36" t="s">
        <v>887</v>
      </c>
      <c r="D730" s="35"/>
      <c r="E730" s="30">
        <v>21.6</v>
      </c>
      <c r="F730" s="30">
        <v>21.6</v>
      </c>
      <c r="G730" s="30"/>
      <c r="H730" s="30">
        <v>4</v>
      </c>
      <c r="J730" s="25">
        <f>ROUND( IF(OR(ISNUMBER(SEARCH("#",B730)),INT(A730/100000)=7,INT(A730/100000)=8),F730*K!$D$4,F730*K!$C$4) + IF(ISNUMBER(SEARCH("#",B730)),0,G730*K!$C$5) + IF(AND(ISNUMBER(SEARCH("#",B730)),INT(A730/100000)&lt;=7),G730*K!$G$5,0) + IF(AND(ISNUMBER(SEARCH("#",B730)),INT(A730/100000)&gt;=8),G730*K!$H$5,0),0)</f>
        <v>21837600</v>
      </c>
      <c r="K730" s="25">
        <f>ROUND(IF(OR(ISNUMBER(SEARCH("#",B730)),INT(A730/100000)=7,INT(A730/100000)=8),F730*K!$F$4+G730*K!$F$5,F730*K!$E$4+G730*K!$E$5),0)</f>
        <v>6523200</v>
      </c>
      <c r="L730" s="25">
        <f>ROUND(J730-K730*0.7,0)</f>
        <v>17271360</v>
      </c>
      <c r="M730" s="25">
        <f>ROUND(J730*0.3,0)</f>
        <v>6551280</v>
      </c>
    </row>
    <row r="731" spans="1:13" ht="29.25" x14ac:dyDescent="0.2">
      <c r="A731" s="26">
        <v>202515</v>
      </c>
      <c r="B731" s="27"/>
      <c r="C731" s="36" t="s">
        <v>888</v>
      </c>
      <c r="D731" s="35"/>
      <c r="E731" s="30">
        <v>21.6</v>
      </c>
      <c r="F731" s="30">
        <v>21.6</v>
      </c>
      <c r="G731" s="30"/>
      <c r="H731" s="30">
        <v>4</v>
      </c>
      <c r="J731" s="25">
        <f>ROUND( IF(OR(ISNUMBER(SEARCH("#",B731)),INT(A731/100000)=7,INT(A731/100000)=8),F731*K!$D$4,F731*K!$C$4) + IF(ISNUMBER(SEARCH("#",B731)),0,G731*K!$C$5) + IF(AND(ISNUMBER(SEARCH("#",B731)),INT(A731/100000)&lt;=7),G731*K!$G$5,0) + IF(AND(ISNUMBER(SEARCH("#",B731)),INT(A731/100000)&gt;=8),G731*K!$H$5,0),0)</f>
        <v>21837600</v>
      </c>
      <c r="K731" s="25">
        <f>ROUND(IF(OR(ISNUMBER(SEARCH("#",B731)),INT(A731/100000)=7,INT(A731/100000)=8),F731*K!$F$4+G731*K!$F$5,F731*K!$E$4+G731*K!$E$5),0)</f>
        <v>6523200</v>
      </c>
      <c r="L731" s="25">
        <f>ROUND(J731-K731*0.7,0)</f>
        <v>17271360</v>
      </c>
      <c r="M731" s="25">
        <f>ROUND(J731*0.3,0)</f>
        <v>6551280</v>
      </c>
    </row>
    <row r="732" spans="1:13" ht="33" x14ac:dyDescent="0.2">
      <c r="A732" s="26">
        <v>202520</v>
      </c>
      <c r="B732" s="27"/>
      <c r="C732" s="36" t="s">
        <v>889</v>
      </c>
      <c r="D732" s="35"/>
      <c r="E732" s="30">
        <v>38</v>
      </c>
      <c r="F732" s="30">
        <v>38</v>
      </c>
      <c r="G732" s="30"/>
      <c r="H732" s="30">
        <v>4</v>
      </c>
      <c r="J732" s="25">
        <f>ROUND( IF(OR(ISNUMBER(SEARCH("#",B732)),INT(A732/100000)=7,INT(A732/100000)=8),F732*K!$D$4,F732*K!$C$4) + IF(ISNUMBER(SEARCH("#",B732)),0,G732*K!$C$5) + IF(AND(ISNUMBER(SEARCH("#",B732)),INT(A732/100000)&lt;=7),G732*K!$G$5,0) + IF(AND(ISNUMBER(SEARCH("#",B732)),INT(A732/100000)&gt;=8),G732*K!$H$5,0),0)</f>
        <v>38418000</v>
      </c>
      <c r="K732" s="25">
        <f>ROUND(IF(OR(ISNUMBER(SEARCH("#",B732)),INT(A732/100000)=7,INT(A732/100000)=8),F732*K!$F$4+G732*K!$F$5,F732*K!$E$4+G732*K!$E$5),0)</f>
        <v>11476000</v>
      </c>
      <c r="L732" s="25">
        <f>ROUND(J732-K732*0.7,0)</f>
        <v>30384800</v>
      </c>
      <c r="M732" s="25">
        <f>ROUND(J732*0.3,0)</f>
        <v>11525400</v>
      </c>
    </row>
    <row r="733" spans="1:13" ht="18.75" x14ac:dyDescent="0.2">
      <c r="A733" s="26">
        <v>202525</v>
      </c>
      <c r="B733" s="27"/>
      <c r="C733" s="36" t="s">
        <v>890</v>
      </c>
      <c r="D733" s="35"/>
      <c r="E733" s="30">
        <v>17.600000000000001</v>
      </c>
      <c r="F733" s="30">
        <v>17.600000000000001</v>
      </c>
      <c r="G733" s="30"/>
      <c r="H733" s="30">
        <v>4</v>
      </c>
      <c r="J733" s="25">
        <f>ROUND( IF(OR(ISNUMBER(SEARCH("#",B733)),INT(A733/100000)=7,INT(A733/100000)=8),F733*K!$D$4,F733*K!$C$4) + IF(ISNUMBER(SEARCH("#",B733)),0,G733*K!$C$5) + IF(AND(ISNUMBER(SEARCH("#",B733)),INT(A733/100000)&lt;=7),G733*K!$G$5,0) + IF(AND(ISNUMBER(SEARCH("#",B733)),INT(A733/100000)&gt;=8),G733*K!$H$5,0),0)</f>
        <v>17793600</v>
      </c>
      <c r="K733" s="25">
        <f>ROUND(IF(OR(ISNUMBER(SEARCH("#",B733)),INT(A733/100000)=7,INT(A733/100000)=8),F733*K!$F$4+G733*K!$F$5,F733*K!$E$4+G733*K!$E$5),0)</f>
        <v>5315200</v>
      </c>
      <c r="L733" s="25">
        <f>ROUND(J733-K733*0.7,0)</f>
        <v>14072960</v>
      </c>
      <c r="M733" s="25">
        <f>ROUND(J733*0.3,0)</f>
        <v>5338080</v>
      </c>
    </row>
    <row r="734" spans="1:13" x14ac:dyDescent="0.2">
      <c r="A734" s="26">
        <v>202530</v>
      </c>
      <c r="B734" s="27"/>
      <c r="C734" s="36" t="s">
        <v>891</v>
      </c>
      <c r="D734" s="35"/>
      <c r="E734" s="30">
        <v>38.4</v>
      </c>
      <c r="F734" s="30">
        <v>38.4</v>
      </c>
      <c r="G734" s="30"/>
      <c r="H734" s="30">
        <v>4</v>
      </c>
      <c r="J734" s="25">
        <f>ROUND( IF(OR(ISNUMBER(SEARCH("#",B734)),INT(A734/100000)=7,INT(A734/100000)=8),F734*K!$D$4,F734*K!$C$4) + IF(ISNUMBER(SEARCH("#",B734)),0,G734*K!$C$5) + IF(AND(ISNUMBER(SEARCH("#",B734)),INT(A734/100000)&lt;=7),G734*K!$G$5,0) + IF(AND(ISNUMBER(SEARCH("#",B734)),INT(A734/100000)&gt;=8),G734*K!$H$5,0),0)</f>
        <v>38822400</v>
      </c>
      <c r="K734" s="25">
        <f>ROUND(IF(OR(ISNUMBER(SEARCH("#",B734)),INT(A734/100000)=7,INT(A734/100000)=8),F734*K!$F$4+G734*K!$F$5,F734*K!$E$4+G734*K!$E$5),0)</f>
        <v>11596800</v>
      </c>
      <c r="L734" s="25">
        <f>ROUND(J734-K734*0.7,0)</f>
        <v>30704640</v>
      </c>
      <c r="M734" s="25">
        <f>ROUND(J734*0.3,0)</f>
        <v>11646720</v>
      </c>
    </row>
    <row r="735" spans="1:13" ht="33" x14ac:dyDescent="0.2">
      <c r="A735" s="26">
        <v>202535</v>
      </c>
      <c r="B735" s="27"/>
      <c r="C735" s="36" t="s">
        <v>892</v>
      </c>
      <c r="D735" s="35" t="s">
        <v>893</v>
      </c>
      <c r="E735" s="30">
        <v>150.1</v>
      </c>
      <c r="F735" s="30">
        <v>150.1</v>
      </c>
      <c r="G735" s="30"/>
      <c r="H735" s="30">
        <v>7</v>
      </c>
      <c r="J735" s="25">
        <f>ROUND( IF(OR(ISNUMBER(SEARCH("#",B735)),INT(A735/100000)=7,INT(A735/100000)=8),F735*K!$D$4,F735*K!$C$4) + IF(ISNUMBER(SEARCH("#",B735)),0,G735*K!$C$5) + IF(AND(ISNUMBER(SEARCH("#",B735)),INT(A735/100000)&lt;=7),G735*K!$G$5,0) + IF(AND(ISNUMBER(SEARCH("#",B735)),INT(A735/100000)&gt;=8),G735*K!$H$5,0),0)</f>
        <v>151751100</v>
      </c>
      <c r="K735" s="25">
        <f>ROUND(IF(OR(ISNUMBER(SEARCH("#",B735)),INT(A735/100000)=7,INT(A735/100000)=8),F735*K!$F$4+G735*K!$F$5,F735*K!$E$4+G735*K!$E$5),0)</f>
        <v>45330200</v>
      </c>
      <c r="L735" s="25">
        <f>ROUND(J735-K735*0.7,0)</f>
        <v>120019960</v>
      </c>
      <c r="M735" s="25">
        <f>ROUND(J735*0.3,0)</f>
        <v>45525330</v>
      </c>
    </row>
    <row r="736" spans="1:13" ht="33" x14ac:dyDescent="0.2">
      <c r="A736" s="26">
        <v>202540</v>
      </c>
      <c r="B736" s="27"/>
      <c r="C736" s="36" t="s">
        <v>894</v>
      </c>
      <c r="D736" s="35"/>
      <c r="E736" s="30">
        <v>121.6</v>
      </c>
      <c r="F736" s="30">
        <v>121.6</v>
      </c>
      <c r="G736" s="30"/>
      <c r="H736" s="30">
        <v>7</v>
      </c>
      <c r="J736" s="25">
        <f>ROUND( IF(OR(ISNUMBER(SEARCH("#",B736)),INT(A736/100000)=7,INT(A736/100000)=8),F736*K!$D$4,F736*K!$C$4) + IF(ISNUMBER(SEARCH("#",B736)),0,G736*K!$C$5) + IF(AND(ISNUMBER(SEARCH("#",B736)),INT(A736/100000)&lt;=7),G736*K!$G$5,0) + IF(AND(ISNUMBER(SEARCH("#",B736)),INT(A736/100000)&gt;=8),G736*K!$H$5,0),0)</f>
        <v>122937600</v>
      </c>
      <c r="K736" s="25">
        <f>ROUND(IF(OR(ISNUMBER(SEARCH("#",B736)),INT(A736/100000)=7,INT(A736/100000)=8),F736*K!$F$4+G736*K!$F$5,F736*K!$E$4+G736*K!$E$5),0)</f>
        <v>36723200</v>
      </c>
      <c r="L736" s="25">
        <f>ROUND(J736-K736*0.7,0)</f>
        <v>97231360</v>
      </c>
      <c r="M736" s="25">
        <f>ROUND(J736*0.3,0)</f>
        <v>36881280</v>
      </c>
    </row>
    <row r="737" spans="1:13" ht="33" x14ac:dyDescent="0.2">
      <c r="A737" s="26">
        <v>202545</v>
      </c>
      <c r="B737" s="27"/>
      <c r="C737" s="36" t="s">
        <v>895</v>
      </c>
      <c r="D737" s="35"/>
      <c r="E737" s="30">
        <v>171</v>
      </c>
      <c r="F737" s="30">
        <v>171</v>
      </c>
      <c r="G737" s="30"/>
      <c r="H737" s="30">
        <v>7</v>
      </c>
      <c r="J737" s="25">
        <f>ROUND( IF(OR(ISNUMBER(SEARCH("#",B737)),INT(A737/100000)=7,INT(A737/100000)=8),F737*K!$D$4,F737*K!$C$4) + IF(ISNUMBER(SEARCH("#",B737)),0,G737*K!$C$5) + IF(AND(ISNUMBER(SEARCH("#",B737)),INT(A737/100000)&lt;=7),G737*K!$G$5,0) + IF(AND(ISNUMBER(SEARCH("#",B737)),INT(A737/100000)&gt;=8),G737*K!$H$5,0),0)</f>
        <v>172881000</v>
      </c>
      <c r="K737" s="25">
        <f>ROUND(IF(OR(ISNUMBER(SEARCH("#",B737)),INT(A737/100000)=7,INT(A737/100000)=8),F737*K!$F$4+G737*K!$F$5,F737*K!$E$4+G737*K!$E$5),0)</f>
        <v>51642000</v>
      </c>
      <c r="L737" s="25">
        <f>ROUND(J737-K737*0.7,0)</f>
        <v>136731600</v>
      </c>
      <c r="M737" s="25">
        <f>ROUND(J737*0.3,0)</f>
        <v>51864300</v>
      </c>
    </row>
    <row r="738" spans="1:13" x14ac:dyDescent="0.2">
      <c r="A738" s="26">
        <v>202550</v>
      </c>
      <c r="B738" s="27"/>
      <c r="C738" s="36" t="s">
        <v>896</v>
      </c>
      <c r="D738" s="35"/>
      <c r="E738" s="30">
        <v>55.2</v>
      </c>
      <c r="F738" s="30">
        <v>55.2</v>
      </c>
      <c r="G738" s="30"/>
      <c r="H738" s="30">
        <v>7</v>
      </c>
      <c r="J738" s="25">
        <f>ROUND( IF(OR(ISNUMBER(SEARCH("#",B738)),INT(A738/100000)=7,INT(A738/100000)=8),F738*K!$D$4,F738*K!$C$4) + IF(ISNUMBER(SEARCH("#",B738)),0,G738*K!$C$5) + IF(AND(ISNUMBER(SEARCH("#",B738)),INT(A738/100000)&lt;=7),G738*K!$G$5,0) + IF(AND(ISNUMBER(SEARCH("#",B738)),INT(A738/100000)&gt;=8),G738*K!$H$5,0),0)</f>
        <v>55807200</v>
      </c>
      <c r="K738" s="25">
        <f>ROUND(IF(OR(ISNUMBER(SEARCH("#",B738)),INT(A738/100000)=7,INT(A738/100000)=8),F738*K!$F$4+G738*K!$F$5,F738*K!$E$4+G738*K!$E$5),0)</f>
        <v>16670400</v>
      </c>
      <c r="L738" s="25">
        <f>ROUND(J738-K738*0.7,0)</f>
        <v>44137920</v>
      </c>
      <c r="M738" s="25">
        <f>ROUND(J738*0.3,0)</f>
        <v>16742160</v>
      </c>
    </row>
    <row r="739" spans="1:13" x14ac:dyDescent="0.2">
      <c r="A739" s="26">
        <v>202555</v>
      </c>
      <c r="B739" s="27"/>
      <c r="C739" s="36" t="s">
        <v>897</v>
      </c>
      <c r="D739" s="35"/>
      <c r="E739" s="30">
        <v>149.19999999999999</v>
      </c>
      <c r="F739" s="30">
        <v>149.19999999999999</v>
      </c>
      <c r="G739" s="30"/>
      <c r="H739" s="30">
        <v>7</v>
      </c>
      <c r="J739" s="25">
        <f>ROUND( IF(OR(ISNUMBER(SEARCH("#",B739)),INT(A739/100000)=7,INT(A739/100000)=8),F739*K!$D$4,F739*K!$C$4) + IF(ISNUMBER(SEARCH("#",B739)),0,G739*K!$C$5) + IF(AND(ISNUMBER(SEARCH("#",B739)),INT(A739/100000)&lt;=7),G739*K!$G$5,0) + IF(AND(ISNUMBER(SEARCH("#",B739)),INT(A739/100000)&gt;=8),G739*K!$H$5,0),0)</f>
        <v>150841200</v>
      </c>
      <c r="K739" s="25">
        <f>ROUND(IF(OR(ISNUMBER(SEARCH("#",B739)),INT(A739/100000)=7,INT(A739/100000)=8),F739*K!$F$4+G739*K!$F$5,F739*K!$E$4+G739*K!$E$5),0)</f>
        <v>45058400</v>
      </c>
      <c r="L739" s="25">
        <f>ROUND(J739-K739*0.7,0)</f>
        <v>119300320</v>
      </c>
      <c r="M739" s="25">
        <f>ROUND(J739*0.3,0)</f>
        <v>45252360</v>
      </c>
    </row>
    <row r="740" spans="1:13" ht="18.75" x14ac:dyDescent="0.2">
      <c r="A740" s="26">
        <v>202560</v>
      </c>
      <c r="B740" s="27"/>
      <c r="C740" s="36" t="s">
        <v>898</v>
      </c>
      <c r="D740" s="35"/>
      <c r="E740" s="30">
        <v>21.6</v>
      </c>
      <c r="F740" s="30">
        <v>21.6</v>
      </c>
      <c r="G740" s="30"/>
      <c r="H740" s="30">
        <v>4</v>
      </c>
      <c r="J740" s="25">
        <f>ROUND( IF(OR(ISNUMBER(SEARCH("#",B740)),INT(A740/100000)=7,INT(A740/100000)=8),F740*K!$D$4,F740*K!$C$4) + IF(ISNUMBER(SEARCH("#",B740)),0,G740*K!$C$5) + IF(AND(ISNUMBER(SEARCH("#",B740)),INT(A740/100000)&lt;=7),G740*K!$G$5,0) + IF(AND(ISNUMBER(SEARCH("#",B740)),INT(A740/100000)&gt;=8),G740*K!$H$5,0),0)</f>
        <v>21837600</v>
      </c>
      <c r="K740" s="25">
        <f>ROUND(IF(OR(ISNUMBER(SEARCH("#",B740)),INT(A740/100000)=7,INT(A740/100000)=8),F740*K!$F$4+G740*K!$F$5,F740*K!$E$4+G740*K!$E$5),0)</f>
        <v>6523200</v>
      </c>
      <c r="L740" s="25">
        <f>ROUND(J740-K740*0.7,0)</f>
        <v>17271360</v>
      </c>
      <c r="M740" s="25">
        <f>ROUND(J740*0.3,0)</f>
        <v>6551280</v>
      </c>
    </row>
    <row r="741" spans="1:13" ht="32.25" x14ac:dyDescent="0.2">
      <c r="A741" s="32">
        <v>202565</v>
      </c>
      <c r="B741" s="27"/>
      <c r="C741" s="36" t="s">
        <v>899</v>
      </c>
      <c r="D741" s="35"/>
      <c r="E741" s="30">
        <v>47.5</v>
      </c>
      <c r="F741" s="30">
        <v>47.5</v>
      </c>
      <c r="G741" s="31"/>
      <c r="H741" s="31">
        <v>4</v>
      </c>
      <c r="J741" s="25">
        <f>ROUND( IF(OR(ISNUMBER(SEARCH("#",B741)),INT(A741/100000)=7,INT(A741/100000)=8),F741*K!$D$4,F741*K!$C$4) + IF(ISNUMBER(SEARCH("#",B741)),0,G741*K!$C$5) + IF(AND(ISNUMBER(SEARCH("#",B741)),INT(A741/100000)&lt;=7),G741*K!$G$5,0) + IF(AND(ISNUMBER(SEARCH("#",B741)),INT(A741/100000)&gt;=8),G741*K!$H$5,0),0)</f>
        <v>48022500</v>
      </c>
      <c r="K741" s="25">
        <f>ROUND(IF(OR(ISNUMBER(SEARCH("#",B741)),INT(A741/100000)=7,INT(A741/100000)=8),F741*K!$F$4+G741*K!$F$5,F741*K!$E$4+G741*K!$E$5),0)</f>
        <v>14345000</v>
      </c>
      <c r="L741" s="25">
        <f>ROUND(J741-K741*0.7,0)</f>
        <v>37981000</v>
      </c>
      <c r="M741" s="25">
        <f>ROUND(J741*0.3,0)</f>
        <v>14406750</v>
      </c>
    </row>
    <row r="742" spans="1:13" ht="33" x14ac:dyDescent="0.2">
      <c r="A742" s="32">
        <v>202570</v>
      </c>
      <c r="B742" s="27"/>
      <c r="C742" s="36" t="s">
        <v>900</v>
      </c>
      <c r="D742" s="35"/>
      <c r="E742" s="30">
        <v>65</v>
      </c>
      <c r="F742" s="30">
        <v>65</v>
      </c>
      <c r="G742" s="31"/>
      <c r="H742" s="31">
        <v>4</v>
      </c>
      <c r="J742" s="25">
        <f>ROUND( IF(OR(ISNUMBER(SEARCH("#",B742)),INT(A742/100000)=7,INT(A742/100000)=8),F742*K!$D$4,F742*K!$C$4) + IF(ISNUMBER(SEARCH("#",B742)),0,G742*K!$C$5) + IF(AND(ISNUMBER(SEARCH("#",B742)),INT(A742/100000)&lt;=7),G742*K!$G$5,0) + IF(AND(ISNUMBER(SEARCH("#",B742)),INT(A742/100000)&gt;=8),G742*K!$H$5,0),0)</f>
        <v>65715000</v>
      </c>
      <c r="K742" s="25">
        <f>ROUND(IF(OR(ISNUMBER(SEARCH("#",B742)),INT(A742/100000)=7,INT(A742/100000)=8),F742*K!$F$4+G742*K!$F$5,F742*K!$E$4+G742*K!$E$5),0)</f>
        <v>19630000</v>
      </c>
      <c r="L742" s="25">
        <f>ROUND(J742-K742*0.7,0)</f>
        <v>51974000</v>
      </c>
      <c r="M742" s="25">
        <f>ROUND(J742*0.3,0)</f>
        <v>19714500</v>
      </c>
    </row>
    <row r="743" spans="1:13" x14ac:dyDescent="0.2">
      <c r="A743" s="26">
        <v>202575</v>
      </c>
      <c r="B743" s="27"/>
      <c r="C743" s="36" t="s">
        <v>901</v>
      </c>
      <c r="D743" s="35"/>
      <c r="E743" s="30">
        <v>17.600000000000001</v>
      </c>
      <c r="F743" s="30">
        <v>17.600000000000001</v>
      </c>
      <c r="G743" s="30"/>
      <c r="H743" s="30">
        <v>4</v>
      </c>
      <c r="J743" s="25">
        <f>ROUND( IF(OR(ISNUMBER(SEARCH("#",B743)),INT(A743/100000)=7,INT(A743/100000)=8),F743*K!$D$4,F743*K!$C$4) + IF(ISNUMBER(SEARCH("#",B743)),0,G743*K!$C$5) + IF(AND(ISNUMBER(SEARCH("#",B743)),INT(A743/100000)&lt;=7),G743*K!$G$5,0) + IF(AND(ISNUMBER(SEARCH("#",B743)),INT(A743/100000)&gt;=8),G743*K!$H$5,0),0)</f>
        <v>17793600</v>
      </c>
      <c r="K743" s="25">
        <f>ROUND(IF(OR(ISNUMBER(SEARCH("#",B743)),INT(A743/100000)=7,INT(A743/100000)=8),F743*K!$F$4+G743*K!$F$5,F743*K!$E$4+G743*K!$E$5),0)</f>
        <v>5315200</v>
      </c>
      <c r="L743" s="25">
        <f>ROUND(J743-K743*0.7,0)</f>
        <v>14072960</v>
      </c>
      <c r="M743" s="25">
        <f>ROUND(J743*0.3,0)</f>
        <v>5338080</v>
      </c>
    </row>
    <row r="744" spans="1:13" x14ac:dyDescent="0.2">
      <c r="A744" s="26">
        <v>202580</v>
      </c>
      <c r="B744" s="27"/>
      <c r="C744" s="36" t="s">
        <v>902</v>
      </c>
      <c r="D744" s="35"/>
      <c r="E744" s="30">
        <v>20.8</v>
      </c>
      <c r="F744" s="30">
        <v>20.8</v>
      </c>
      <c r="G744" s="30"/>
      <c r="H744" s="30">
        <v>4</v>
      </c>
      <c r="J744" s="25">
        <f>ROUND( IF(OR(ISNUMBER(SEARCH("#",B744)),INT(A744/100000)=7,INT(A744/100000)=8),F744*K!$D$4,F744*K!$C$4) + IF(ISNUMBER(SEARCH("#",B744)),0,G744*K!$C$5) + IF(AND(ISNUMBER(SEARCH("#",B744)),INT(A744/100000)&lt;=7),G744*K!$G$5,0) + IF(AND(ISNUMBER(SEARCH("#",B744)),INT(A744/100000)&gt;=8),G744*K!$H$5,0),0)</f>
        <v>21028800</v>
      </c>
      <c r="K744" s="25">
        <f>ROUND(IF(OR(ISNUMBER(SEARCH("#",B744)),INT(A744/100000)=7,INT(A744/100000)=8),F744*K!$F$4+G744*K!$F$5,F744*K!$E$4+G744*K!$E$5),0)</f>
        <v>6281600</v>
      </c>
      <c r="L744" s="25">
        <f>ROUND(J744-K744*0.7,0)</f>
        <v>16631680</v>
      </c>
      <c r="M744" s="25">
        <f>ROUND(J744*0.3,0)</f>
        <v>6308640</v>
      </c>
    </row>
    <row r="745" spans="1:13" ht="18.75" x14ac:dyDescent="0.2">
      <c r="A745" s="32">
        <v>202585</v>
      </c>
      <c r="B745" s="27"/>
      <c r="C745" s="36" t="s">
        <v>903</v>
      </c>
      <c r="D745" s="35"/>
      <c r="E745" s="30">
        <v>65</v>
      </c>
      <c r="F745" s="30">
        <v>65</v>
      </c>
      <c r="G745" s="31"/>
      <c r="H745" s="31">
        <v>4</v>
      </c>
      <c r="J745" s="25">
        <f>ROUND( IF(OR(ISNUMBER(SEARCH("#",B745)),INT(A745/100000)=7,INT(A745/100000)=8),F745*K!$D$4,F745*K!$C$4) + IF(ISNUMBER(SEARCH("#",B745)),0,G745*K!$C$5) + IF(AND(ISNUMBER(SEARCH("#",B745)),INT(A745/100000)&lt;=7),G745*K!$G$5,0) + IF(AND(ISNUMBER(SEARCH("#",B745)),INT(A745/100000)&gt;=8),G745*K!$H$5,0),0)</f>
        <v>65715000</v>
      </c>
      <c r="K745" s="25">
        <f>ROUND(IF(OR(ISNUMBER(SEARCH("#",B745)),INT(A745/100000)=7,INT(A745/100000)=8),F745*K!$F$4+G745*K!$F$5,F745*K!$E$4+G745*K!$E$5),0)</f>
        <v>19630000</v>
      </c>
      <c r="L745" s="25">
        <f>ROUND(J745-K745*0.7,0)</f>
        <v>51974000</v>
      </c>
      <c r="M745" s="25">
        <f>ROUND(J745*0.3,0)</f>
        <v>19714500</v>
      </c>
    </row>
    <row r="746" spans="1:13" ht="48" x14ac:dyDescent="0.2">
      <c r="A746" s="26">
        <v>202590</v>
      </c>
      <c r="B746" s="27"/>
      <c r="C746" s="36" t="s">
        <v>904</v>
      </c>
      <c r="D746" s="35" t="s">
        <v>905</v>
      </c>
      <c r="E746" s="30">
        <v>17.600000000000001</v>
      </c>
      <c r="F746" s="30">
        <v>17.600000000000001</v>
      </c>
      <c r="G746" s="30"/>
      <c r="H746" s="30">
        <v>4</v>
      </c>
      <c r="J746" s="25">
        <f>ROUND( IF(OR(ISNUMBER(SEARCH("#",B746)),INT(A746/100000)=7,INT(A746/100000)=8),F746*K!$D$4,F746*K!$C$4) + IF(ISNUMBER(SEARCH("#",B746)),0,G746*K!$C$5) + IF(AND(ISNUMBER(SEARCH("#",B746)),INT(A746/100000)&lt;=7),G746*K!$G$5,0) + IF(AND(ISNUMBER(SEARCH("#",B746)),INT(A746/100000)&gt;=8),G746*K!$H$5,0),0)</f>
        <v>17793600</v>
      </c>
      <c r="K746" s="25">
        <f>ROUND(IF(OR(ISNUMBER(SEARCH("#",B746)),INT(A746/100000)=7,INT(A746/100000)=8),F746*K!$F$4+G746*K!$F$5,F746*K!$E$4+G746*K!$E$5),0)</f>
        <v>5315200</v>
      </c>
      <c r="L746" s="25">
        <f>ROUND(J746-K746*0.7,0)</f>
        <v>14072960</v>
      </c>
      <c r="M746" s="25">
        <f>ROUND(J746*0.3,0)</f>
        <v>5338080</v>
      </c>
    </row>
    <row r="747" spans="1:13" x14ac:dyDescent="0.2">
      <c r="A747" s="26">
        <v>202595</v>
      </c>
      <c r="B747" s="27"/>
      <c r="C747" s="36" t="s">
        <v>906</v>
      </c>
      <c r="D747" s="35"/>
      <c r="E747" s="30">
        <v>17.600000000000001</v>
      </c>
      <c r="F747" s="30">
        <v>17.600000000000001</v>
      </c>
      <c r="G747" s="30"/>
      <c r="H747" s="30">
        <v>4</v>
      </c>
      <c r="J747" s="25">
        <f>ROUND( IF(OR(ISNUMBER(SEARCH("#",B747)),INT(A747/100000)=7,INT(A747/100000)=8),F747*K!$D$4,F747*K!$C$4) + IF(ISNUMBER(SEARCH("#",B747)),0,G747*K!$C$5) + IF(AND(ISNUMBER(SEARCH("#",B747)),INT(A747/100000)&lt;=7),G747*K!$G$5,0) + IF(AND(ISNUMBER(SEARCH("#",B747)),INT(A747/100000)&gt;=8),G747*K!$H$5,0),0)</f>
        <v>17793600</v>
      </c>
      <c r="K747" s="25">
        <f>ROUND(IF(OR(ISNUMBER(SEARCH("#",B747)),INT(A747/100000)=7,INT(A747/100000)=8),F747*K!$F$4+G747*K!$F$5,F747*K!$E$4+G747*K!$E$5),0)</f>
        <v>5315200</v>
      </c>
      <c r="L747" s="25">
        <f>ROUND(J747-K747*0.7,0)</f>
        <v>14072960</v>
      </c>
      <c r="M747" s="25">
        <f>ROUND(J747*0.3,0)</f>
        <v>5338080</v>
      </c>
    </row>
    <row r="748" spans="1:13" x14ac:dyDescent="0.2">
      <c r="A748" s="26">
        <v>202600</v>
      </c>
      <c r="B748" s="27"/>
      <c r="C748" s="36" t="s">
        <v>907</v>
      </c>
      <c r="D748" s="35"/>
      <c r="E748" s="30">
        <v>15.2</v>
      </c>
      <c r="F748" s="30">
        <v>15.2</v>
      </c>
      <c r="G748" s="30"/>
      <c r="H748" s="30">
        <v>4</v>
      </c>
      <c r="J748" s="25">
        <f>ROUND( IF(OR(ISNUMBER(SEARCH("#",B748)),INT(A748/100000)=7,INT(A748/100000)=8),F748*K!$D$4,F748*K!$C$4) + IF(ISNUMBER(SEARCH("#",B748)),0,G748*K!$C$5) + IF(AND(ISNUMBER(SEARCH("#",B748)),INT(A748/100000)&lt;=7),G748*K!$G$5,0) + IF(AND(ISNUMBER(SEARCH("#",B748)),INT(A748/100000)&gt;=8),G748*K!$H$5,0),0)</f>
        <v>15367200</v>
      </c>
      <c r="K748" s="25">
        <f>ROUND(IF(OR(ISNUMBER(SEARCH("#",B748)),INT(A748/100000)=7,INT(A748/100000)=8),F748*K!$F$4+G748*K!$F$5,F748*K!$E$4+G748*K!$E$5),0)</f>
        <v>4590400</v>
      </c>
      <c r="L748" s="25">
        <f>ROUND(J748-K748*0.7,0)</f>
        <v>12153920</v>
      </c>
      <c r="M748" s="25">
        <f>ROUND(J748*0.3,0)</f>
        <v>4610160</v>
      </c>
    </row>
    <row r="749" spans="1:13" x14ac:dyDescent="0.2">
      <c r="A749" s="26">
        <v>202605</v>
      </c>
      <c r="B749" s="27"/>
      <c r="C749" s="36" t="s">
        <v>908</v>
      </c>
      <c r="D749" s="35"/>
      <c r="E749" s="30">
        <v>13.6</v>
      </c>
      <c r="F749" s="30">
        <v>13.6</v>
      </c>
      <c r="G749" s="30"/>
      <c r="H749" s="30">
        <v>4</v>
      </c>
      <c r="J749" s="25">
        <f>ROUND( IF(OR(ISNUMBER(SEARCH("#",B749)),INT(A749/100000)=7,INT(A749/100000)=8),F749*K!$D$4,F749*K!$C$4) + IF(ISNUMBER(SEARCH("#",B749)),0,G749*K!$C$5) + IF(AND(ISNUMBER(SEARCH("#",B749)),INT(A749/100000)&lt;=7),G749*K!$G$5,0) + IF(AND(ISNUMBER(SEARCH("#",B749)),INT(A749/100000)&gt;=8),G749*K!$H$5,0),0)</f>
        <v>13749600</v>
      </c>
      <c r="K749" s="25">
        <f>ROUND(IF(OR(ISNUMBER(SEARCH("#",B749)),INT(A749/100000)=7,INT(A749/100000)=8),F749*K!$F$4+G749*K!$F$5,F749*K!$E$4+G749*K!$E$5),0)</f>
        <v>4107200</v>
      </c>
      <c r="L749" s="25">
        <f>ROUND(J749-K749*0.7,0)</f>
        <v>10874560</v>
      </c>
      <c r="M749" s="25">
        <f>ROUND(J749*0.3,0)</f>
        <v>4124880</v>
      </c>
    </row>
    <row r="750" spans="1:13" ht="18.75" x14ac:dyDescent="0.2">
      <c r="A750" s="26">
        <v>202610</v>
      </c>
      <c r="B750" s="27"/>
      <c r="C750" s="36" t="s">
        <v>909</v>
      </c>
      <c r="D750" s="35"/>
      <c r="E750" s="30">
        <v>17.600000000000001</v>
      </c>
      <c r="F750" s="30">
        <v>17.600000000000001</v>
      </c>
      <c r="G750" s="30"/>
      <c r="H750" s="30">
        <v>4</v>
      </c>
      <c r="J750" s="25">
        <f>ROUND( IF(OR(ISNUMBER(SEARCH("#",B750)),INT(A750/100000)=7,INT(A750/100000)=8),F750*K!$D$4,F750*K!$C$4) + IF(ISNUMBER(SEARCH("#",B750)),0,G750*K!$C$5) + IF(AND(ISNUMBER(SEARCH("#",B750)),INT(A750/100000)&lt;=7),G750*K!$G$5,0) + IF(AND(ISNUMBER(SEARCH("#",B750)),INT(A750/100000)&gt;=8),G750*K!$H$5,0),0)</f>
        <v>17793600</v>
      </c>
      <c r="K750" s="25">
        <f>ROUND(IF(OR(ISNUMBER(SEARCH("#",B750)),INT(A750/100000)=7,INT(A750/100000)=8),F750*K!$F$4+G750*K!$F$5,F750*K!$E$4+G750*K!$E$5),0)</f>
        <v>5315200</v>
      </c>
      <c r="L750" s="25">
        <f>ROUND(J750-K750*0.7,0)</f>
        <v>14072960</v>
      </c>
      <c r="M750" s="25">
        <f>ROUND(J750*0.3,0)</f>
        <v>5338080</v>
      </c>
    </row>
    <row r="751" spans="1:13" ht="29.25" x14ac:dyDescent="0.2">
      <c r="A751" s="26">
        <v>202615</v>
      </c>
      <c r="B751" s="27"/>
      <c r="C751" s="36" t="s">
        <v>910</v>
      </c>
      <c r="D751" s="35"/>
      <c r="E751" s="30">
        <v>4</v>
      </c>
      <c r="F751" s="30">
        <v>4</v>
      </c>
      <c r="G751" s="30"/>
      <c r="H751" s="30">
        <v>0</v>
      </c>
      <c r="J751" s="25">
        <f>ROUND( IF(OR(ISNUMBER(SEARCH("#",B751)),INT(A751/100000)=7,INT(A751/100000)=8),F751*K!$D$4,F751*K!$C$4) + IF(ISNUMBER(SEARCH("#",B751)),0,G751*K!$C$5) + IF(AND(ISNUMBER(SEARCH("#",B751)),INT(A751/100000)&lt;=7),G751*K!$G$5,0) + IF(AND(ISNUMBER(SEARCH("#",B751)),INT(A751/100000)&gt;=8),G751*K!$H$5,0),0)</f>
        <v>4044000</v>
      </c>
      <c r="K751" s="25">
        <f>ROUND(IF(OR(ISNUMBER(SEARCH("#",B751)),INT(A751/100000)=7,INT(A751/100000)=8),F751*K!$F$4+G751*K!$F$5,F751*K!$E$4+G751*K!$E$5),0)</f>
        <v>1208000</v>
      </c>
      <c r="L751" s="25">
        <f>ROUND(J751-K751*0.7,0)</f>
        <v>3198400</v>
      </c>
      <c r="M751" s="25">
        <f>ROUND(J751*0.3,0)</f>
        <v>1213200</v>
      </c>
    </row>
    <row r="752" spans="1:13" ht="42.75" x14ac:dyDescent="0.2">
      <c r="A752" s="26">
        <v>202620</v>
      </c>
      <c r="B752" s="27"/>
      <c r="C752" s="36" t="s">
        <v>911</v>
      </c>
      <c r="D752" s="35"/>
      <c r="E752" s="30">
        <v>12</v>
      </c>
      <c r="F752" s="30">
        <v>12</v>
      </c>
      <c r="G752" s="30"/>
      <c r="H752" s="30">
        <v>0</v>
      </c>
      <c r="J752" s="25">
        <f>ROUND( IF(OR(ISNUMBER(SEARCH("#",B752)),INT(A752/100000)=7,INT(A752/100000)=8),F752*K!$D$4,F752*K!$C$4) + IF(ISNUMBER(SEARCH("#",B752)),0,G752*K!$C$5) + IF(AND(ISNUMBER(SEARCH("#",B752)),INT(A752/100000)&lt;=7),G752*K!$G$5,0) + IF(AND(ISNUMBER(SEARCH("#",B752)),INT(A752/100000)&gt;=8),G752*K!$H$5,0),0)</f>
        <v>12132000</v>
      </c>
      <c r="K752" s="25">
        <f>ROUND(IF(OR(ISNUMBER(SEARCH("#",B752)),INT(A752/100000)=7,INT(A752/100000)=8),F752*K!$F$4+G752*K!$F$5,F752*K!$E$4+G752*K!$E$5),0)</f>
        <v>3624000</v>
      </c>
      <c r="L752" s="25">
        <f>ROUND(J752-K752*0.7,0)</f>
        <v>9595200</v>
      </c>
      <c r="M752" s="25">
        <f>ROUND(J752*0.3,0)</f>
        <v>3639600</v>
      </c>
    </row>
    <row r="753" spans="1:13" ht="29.25" x14ac:dyDescent="0.2">
      <c r="A753" s="26">
        <v>202625</v>
      </c>
      <c r="B753" s="27"/>
      <c r="C753" s="36" t="s">
        <v>912</v>
      </c>
      <c r="D753" s="35"/>
      <c r="E753" s="30">
        <v>6.8</v>
      </c>
      <c r="F753" s="30">
        <v>6.8</v>
      </c>
      <c r="G753" s="30"/>
      <c r="H753" s="30">
        <v>0</v>
      </c>
      <c r="J753" s="25">
        <f>ROUND( IF(OR(ISNUMBER(SEARCH("#",B753)),INT(A753/100000)=7,INT(A753/100000)=8),F753*K!$D$4,F753*K!$C$4) + IF(ISNUMBER(SEARCH("#",B753)),0,G753*K!$C$5) + IF(AND(ISNUMBER(SEARCH("#",B753)),INT(A753/100000)&lt;=7),G753*K!$G$5,0) + IF(AND(ISNUMBER(SEARCH("#",B753)),INT(A753/100000)&gt;=8),G753*K!$H$5,0),0)</f>
        <v>6874800</v>
      </c>
      <c r="K753" s="25">
        <f>ROUND(IF(OR(ISNUMBER(SEARCH("#",B753)),INT(A753/100000)=7,INT(A753/100000)=8),F753*K!$F$4+G753*K!$F$5,F753*K!$E$4+G753*K!$E$5),0)</f>
        <v>2053600</v>
      </c>
      <c r="L753" s="25">
        <f>ROUND(J753-K753*0.7,0)</f>
        <v>5437280</v>
      </c>
      <c r="M753" s="25">
        <f>ROUND(J753*0.3,0)</f>
        <v>2062440</v>
      </c>
    </row>
    <row r="754" spans="1:13" ht="61.5" x14ac:dyDescent="0.2">
      <c r="A754" s="26">
        <v>202630</v>
      </c>
      <c r="B754" s="27"/>
      <c r="C754" s="36" t="s">
        <v>913</v>
      </c>
      <c r="D754" s="35"/>
      <c r="E754" s="30">
        <v>15.2</v>
      </c>
      <c r="F754" s="30">
        <v>15.2</v>
      </c>
      <c r="G754" s="30"/>
      <c r="H754" s="30">
        <v>5</v>
      </c>
      <c r="J754" s="25">
        <f>ROUND( IF(OR(ISNUMBER(SEARCH("#",B754)),INT(A754/100000)=7,INT(A754/100000)=8),F754*K!$D$4,F754*K!$C$4) + IF(ISNUMBER(SEARCH("#",B754)),0,G754*K!$C$5) + IF(AND(ISNUMBER(SEARCH("#",B754)),INT(A754/100000)&lt;=7),G754*K!$G$5,0) + IF(AND(ISNUMBER(SEARCH("#",B754)),INT(A754/100000)&gt;=8),G754*K!$H$5,0),0)</f>
        <v>15367200</v>
      </c>
      <c r="K754" s="25">
        <f>ROUND(IF(OR(ISNUMBER(SEARCH("#",B754)),INT(A754/100000)=7,INT(A754/100000)=8),F754*K!$F$4+G754*K!$F$5,F754*K!$E$4+G754*K!$E$5),0)</f>
        <v>4590400</v>
      </c>
      <c r="L754" s="25">
        <f>ROUND(J754-K754*0.7,0)</f>
        <v>12153920</v>
      </c>
      <c r="M754" s="25">
        <f>ROUND(J754*0.3,0)</f>
        <v>4610160</v>
      </c>
    </row>
    <row r="755" spans="1:13" ht="29.25" x14ac:dyDescent="0.2">
      <c r="A755" s="26">
        <v>202635</v>
      </c>
      <c r="B755" s="27"/>
      <c r="C755" s="36" t="s">
        <v>914</v>
      </c>
      <c r="D755" s="35"/>
      <c r="E755" s="30">
        <v>4.5999999999999996</v>
      </c>
      <c r="F755" s="30">
        <v>4.5999999999999996</v>
      </c>
      <c r="G755" s="30"/>
      <c r="H755" s="30">
        <v>0</v>
      </c>
      <c r="J755" s="25">
        <f>ROUND( IF(OR(ISNUMBER(SEARCH("#",B755)),INT(A755/100000)=7,INT(A755/100000)=8),F755*K!$D$4,F755*K!$C$4) + IF(ISNUMBER(SEARCH("#",B755)),0,G755*K!$C$5) + IF(AND(ISNUMBER(SEARCH("#",B755)),INT(A755/100000)&lt;=7),G755*K!$G$5,0) + IF(AND(ISNUMBER(SEARCH("#",B755)),INT(A755/100000)&gt;=8),G755*K!$H$5,0),0)</f>
        <v>4650600</v>
      </c>
      <c r="K755" s="25">
        <f>ROUND(IF(OR(ISNUMBER(SEARCH("#",B755)),INT(A755/100000)=7,INT(A755/100000)=8),F755*K!$F$4+G755*K!$F$5,F755*K!$E$4+G755*K!$E$5),0)</f>
        <v>1389200</v>
      </c>
      <c r="L755" s="25">
        <f>ROUND(J755-K755*0.7,0)</f>
        <v>3678160</v>
      </c>
      <c r="M755" s="25">
        <f>ROUND(J755*0.3,0)</f>
        <v>1395180</v>
      </c>
    </row>
    <row r="756" spans="1:13" ht="42.75" x14ac:dyDescent="0.2">
      <c r="A756" s="26">
        <v>202640</v>
      </c>
      <c r="B756" s="27"/>
      <c r="C756" s="36" t="s">
        <v>915</v>
      </c>
      <c r="D756" s="35"/>
      <c r="E756" s="30">
        <v>9.6</v>
      </c>
      <c r="F756" s="30">
        <v>9.6</v>
      </c>
      <c r="G756" s="30"/>
      <c r="H756" s="30">
        <v>4</v>
      </c>
      <c r="J756" s="25">
        <f>ROUND( IF(OR(ISNUMBER(SEARCH("#",B756)),INT(A756/100000)=7,INT(A756/100000)=8),F756*K!$D$4,F756*K!$C$4) + IF(ISNUMBER(SEARCH("#",B756)),0,G756*K!$C$5) + IF(AND(ISNUMBER(SEARCH("#",B756)),INT(A756/100000)&lt;=7),G756*K!$G$5,0) + IF(AND(ISNUMBER(SEARCH("#",B756)),INT(A756/100000)&gt;=8),G756*K!$H$5,0),0)</f>
        <v>9705600</v>
      </c>
      <c r="K756" s="25">
        <f>ROUND(IF(OR(ISNUMBER(SEARCH("#",B756)),INT(A756/100000)=7,INT(A756/100000)=8),F756*K!$F$4+G756*K!$F$5,F756*K!$E$4+G756*K!$E$5),0)</f>
        <v>2899200</v>
      </c>
      <c r="L756" s="25">
        <f>ROUND(J756-K756*0.7,0)</f>
        <v>7676160</v>
      </c>
      <c r="M756" s="25">
        <f>ROUND(J756*0.3,0)</f>
        <v>2911680</v>
      </c>
    </row>
    <row r="757" spans="1:13" ht="57" x14ac:dyDescent="0.2">
      <c r="A757" s="26">
        <v>202645</v>
      </c>
      <c r="B757" s="27"/>
      <c r="C757" s="36" t="s">
        <v>916</v>
      </c>
      <c r="D757" s="35"/>
      <c r="E757" s="30">
        <v>17.600000000000001</v>
      </c>
      <c r="F757" s="30">
        <v>17.600000000000001</v>
      </c>
      <c r="G757" s="30"/>
      <c r="H757" s="30">
        <v>4</v>
      </c>
      <c r="J757" s="25">
        <f>ROUND( IF(OR(ISNUMBER(SEARCH("#",B757)),INT(A757/100000)=7,INT(A757/100000)=8),F757*K!$D$4,F757*K!$C$4) + IF(ISNUMBER(SEARCH("#",B757)),0,G757*K!$C$5) + IF(AND(ISNUMBER(SEARCH("#",B757)),INT(A757/100000)&lt;=7),G757*K!$G$5,0) + IF(AND(ISNUMBER(SEARCH("#",B757)),INT(A757/100000)&gt;=8),G757*K!$H$5,0),0)</f>
        <v>17793600</v>
      </c>
      <c r="K757" s="25">
        <f>ROUND(IF(OR(ISNUMBER(SEARCH("#",B757)),INT(A757/100000)=7,INT(A757/100000)=8),F757*K!$F$4+G757*K!$F$5,F757*K!$E$4+G757*K!$E$5),0)</f>
        <v>5315200</v>
      </c>
      <c r="L757" s="25">
        <f>ROUND(J757-K757*0.7,0)</f>
        <v>14072960</v>
      </c>
      <c r="M757" s="25">
        <f>ROUND(J757*0.3,0)</f>
        <v>5338080</v>
      </c>
    </row>
    <row r="758" spans="1:13" ht="29.25" x14ac:dyDescent="0.2">
      <c r="A758" s="26">
        <v>202650</v>
      </c>
      <c r="B758" s="27"/>
      <c r="C758" s="36" t="s">
        <v>917</v>
      </c>
      <c r="D758" s="35"/>
      <c r="E758" s="30">
        <v>4.5999999999999996</v>
      </c>
      <c r="F758" s="30">
        <v>4.5999999999999996</v>
      </c>
      <c r="G758" s="30"/>
      <c r="H758" s="30">
        <v>0</v>
      </c>
      <c r="J758" s="25">
        <f>ROUND( IF(OR(ISNUMBER(SEARCH("#",B758)),INT(A758/100000)=7,INT(A758/100000)=8),F758*K!$D$4,F758*K!$C$4) + IF(ISNUMBER(SEARCH("#",B758)),0,G758*K!$C$5) + IF(AND(ISNUMBER(SEARCH("#",B758)),INT(A758/100000)&lt;=7),G758*K!$G$5,0) + IF(AND(ISNUMBER(SEARCH("#",B758)),INT(A758/100000)&gt;=8),G758*K!$H$5,0),0)</f>
        <v>4650600</v>
      </c>
      <c r="K758" s="25">
        <f>ROUND(IF(OR(ISNUMBER(SEARCH("#",B758)),INT(A758/100000)=7,INT(A758/100000)=8),F758*K!$F$4+G758*K!$F$5,F758*K!$E$4+G758*K!$E$5),0)</f>
        <v>1389200</v>
      </c>
      <c r="L758" s="25">
        <f>ROUND(J758-K758*0.7,0)</f>
        <v>3678160</v>
      </c>
      <c r="M758" s="25">
        <f>ROUND(J758*0.3,0)</f>
        <v>1395180</v>
      </c>
    </row>
    <row r="759" spans="1:13" ht="42.75" x14ac:dyDescent="0.2">
      <c r="A759" s="26">
        <v>202655</v>
      </c>
      <c r="B759" s="27"/>
      <c r="C759" s="36" t="s">
        <v>918</v>
      </c>
      <c r="D759" s="35"/>
      <c r="E759" s="30">
        <v>12</v>
      </c>
      <c r="F759" s="30">
        <v>12</v>
      </c>
      <c r="G759" s="30"/>
      <c r="H759" s="30">
        <v>5</v>
      </c>
      <c r="J759" s="25">
        <f>ROUND( IF(OR(ISNUMBER(SEARCH("#",B759)),INT(A759/100000)=7,INT(A759/100000)=8),F759*K!$D$4,F759*K!$C$4) + IF(ISNUMBER(SEARCH("#",B759)),0,G759*K!$C$5) + IF(AND(ISNUMBER(SEARCH("#",B759)),INT(A759/100000)&lt;=7),G759*K!$G$5,0) + IF(AND(ISNUMBER(SEARCH("#",B759)),INT(A759/100000)&gt;=8),G759*K!$H$5,0),0)</f>
        <v>12132000</v>
      </c>
      <c r="K759" s="25">
        <f>ROUND(IF(OR(ISNUMBER(SEARCH("#",B759)),INT(A759/100000)=7,INT(A759/100000)=8),F759*K!$F$4+G759*K!$F$5,F759*K!$E$4+G759*K!$E$5),0)</f>
        <v>3624000</v>
      </c>
      <c r="L759" s="25">
        <f>ROUND(J759-K759*0.7,0)</f>
        <v>9595200</v>
      </c>
      <c r="M759" s="25">
        <f>ROUND(J759*0.3,0)</f>
        <v>3639600</v>
      </c>
    </row>
    <row r="760" spans="1:13" ht="42.75" x14ac:dyDescent="0.2">
      <c r="A760" s="26">
        <v>202660</v>
      </c>
      <c r="B760" s="27"/>
      <c r="C760" s="36" t="s">
        <v>919</v>
      </c>
      <c r="D760" s="35"/>
      <c r="E760" s="30">
        <v>4</v>
      </c>
      <c r="F760" s="30">
        <v>4</v>
      </c>
      <c r="G760" s="30"/>
      <c r="H760" s="30">
        <v>0</v>
      </c>
      <c r="J760" s="25">
        <f>ROUND( IF(OR(ISNUMBER(SEARCH("#",B760)),INT(A760/100000)=7,INT(A760/100000)=8),F760*K!$D$4,F760*K!$C$4) + IF(ISNUMBER(SEARCH("#",B760)),0,G760*K!$C$5) + IF(AND(ISNUMBER(SEARCH("#",B760)),INT(A760/100000)&lt;=7),G760*K!$G$5,0) + IF(AND(ISNUMBER(SEARCH("#",B760)),INT(A760/100000)&gt;=8),G760*K!$H$5,0),0)</f>
        <v>4044000</v>
      </c>
      <c r="K760" s="25">
        <f>ROUND(IF(OR(ISNUMBER(SEARCH("#",B760)),INT(A760/100000)=7,INT(A760/100000)=8),F760*K!$F$4+G760*K!$F$5,F760*K!$E$4+G760*K!$E$5),0)</f>
        <v>1208000</v>
      </c>
      <c r="L760" s="25">
        <f>ROUND(J760-K760*0.7,0)</f>
        <v>3198400</v>
      </c>
      <c r="M760" s="25">
        <f>ROUND(J760*0.3,0)</f>
        <v>1213200</v>
      </c>
    </row>
    <row r="761" spans="1:13" ht="57" x14ac:dyDescent="0.2">
      <c r="A761" s="26">
        <v>202665</v>
      </c>
      <c r="B761" s="27"/>
      <c r="C761" s="36" t="s">
        <v>920</v>
      </c>
      <c r="D761" s="35"/>
      <c r="E761" s="30">
        <v>8</v>
      </c>
      <c r="F761" s="30">
        <v>8</v>
      </c>
      <c r="G761" s="30"/>
      <c r="H761" s="30">
        <v>4</v>
      </c>
      <c r="J761" s="25">
        <f>ROUND( IF(OR(ISNUMBER(SEARCH("#",B761)),INT(A761/100000)=7,INT(A761/100000)=8),F761*K!$D$4,F761*K!$C$4) + IF(ISNUMBER(SEARCH("#",B761)),0,G761*K!$C$5) + IF(AND(ISNUMBER(SEARCH("#",B761)),INT(A761/100000)&lt;=7),G761*K!$G$5,0) + IF(AND(ISNUMBER(SEARCH("#",B761)),INT(A761/100000)&gt;=8),G761*K!$H$5,0),0)</f>
        <v>8088000</v>
      </c>
      <c r="K761" s="25">
        <f>ROUND(IF(OR(ISNUMBER(SEARCH("#",B761)),INT(A761/100000)=7,INT(A761/100000)=8),F761*K!$F$4+G761*K!$F$5,F761*K!$E$4+G761*K!$E$5),0)</f>
        <v>2416000</v>
      </c>
      <c r="L761" s="25">
        <f>ROUND(J761-K761*0.7,0)</f>
        <v>6396800</v>
      </c>
      <c r="M761" s="25">
        <f>ROUND(J761*0.3,0)</f>
        <v>2426400</v>
      </c>
    </row>
    <row r="762" spans="1:13" ht="29.25" x14ac:dyDescent="0.2">
      <c r="A762" s="26">
        <v>202670</v>
      </c>
      <c r="B762" s="27"/>
      <c r="C762" s="36" t="s">
        <v>921</v>
      </c>
      <c r="D762" s="35"/>
      <c r="E762" s="30">
        <v>6.8</v>
      </c>
      <c r="F762" s="30">
        <v>6.8</v>
      </c>
      <c r="G762" s="30"/>
      <c r="H762" s="30">
        <v>0</v>
      </c>
      <c r="J762" s="25">
        <f>ROUND( IF(OR(ISNUMBER(SEARCH("#",B762)),INT(A762/100000)=7,INT(A762/100000)=8),F762*K!$D$4,F762*K!$C$4) + IF(ISNUMBER(SEARCH("#",B762)),0,G762*K!$C$5) + IF(AND(ISNUMBER(SEARCH("#",B762)),INT(A762/100000)&lt;=7),G762*K!$G$5,0) + IF(AND(ISNUMBER(SEARCH("#",B762)),INT(A762/100000)&gt;=8),G762*K!$H$5,0),0)</f>
        <v>6874800</v>
      </c>
      <c r="K762" s="25">
        <f>ROUND(IF(OR(ISNUMBER(SEARCH("#",B762)),INT(A762/100000)=7,INT(A762/100000)=8),F762*K!$F$4+G762*K!$F$5,F762*K!$E$4+G762*K!$E$5),0)</f>
        <v>2053600</v>
      </c>
      <c r="L762" s="25">
        <f>ROUND(J762-K762*0.7,0)</f>
        <v>5437280</v>
      </c>
      <c r="M762" s="25">
        <f>ROUND(J762*0.3,0)</f>
        <v>2062440</v>
      </c>
    </row>
    <row r="763" spans="1:13" ht="29.25" x14ac:dyDescent="0.2">
      <c r="A763" s="26">
        <v>202675</v>
      </c>
      <c r="B763" s="27"/>
      <c r="C763" s="36" t="s">
        <v>922</v>
      </c>
      <c r="D763" s="35"/>
      <c r="E763" s="30">
        <v>13.6</v>
      </c>
      <c r="F763" s="30">
        <v>13.6</v>
      </c>
      <c r="G763" s="30"/>
      <c r="H763" s="30">
        <v>4</v>
      </c>
      <c r="J763" s="25">
        <f>ROUND( IF(OR(ISNUMBER(SEARCH("#",B763)),INT(A763/100000)=7,INT(A763/100000)=8),F763*K!$D$4,F763*K!$C$4) + IF(ISNUMBER(SEARCH("#",B763)),0,G763*K!$C$5) + IF(AND(ISNUMBER(SEARCH("#",B763)),INT(A763/100000)&lt;=7),G763*K!$G$5,0) + IF(AND(ISNUMBER(SEARCH("#",B763)),INT(A763/100000)&gt;=8),G763*K!$H$5,0),0)</f>
        <v>13749600</v>
      </c>
      <c r="K763" s="25">
        <f>ROUND(IF(OR(ISNUMBER(SEARCH("#",B763)),INT(A763/100000)=7,INT(A763/100000)=8),F763*K!$F$4+G763*K!$F$5,F763*K!$E$4+G763*K!$E$5),0)</f>
        <v>4107200</v>
      </c>
      <c r="L763" s="25">
        <f>ROUND(J763-K763*0.7,0)</f>
        <v>10874560</v>
      </c>
      <c r="M763" s="25">
        <f>ROUND(J763*0.3,0)</f>
        <v>4124880</v>
      </c>
    </row>
    <row r="764" spans="1:13" ht="29.25" x14ac:dyDescent="0.2">
      <c r="A764" s="26">
        <v>202680</v>
      </c>
      <c r="B764" s="27"/>
      <c r="C764" s="36" t="s">
        <v>923</v>
      </c>
      <c r="D764" s="35"/>
      <c r="E764" s="30">
        <v>2</v>
      </c>
      <c r="F764" s="30">
        <v>2</v>
      </c>
      <c r="G764" s="30"/>
      <c r="H764" s="30">
        <v>0</v>
      </c>
      <c r="J764" s="25">
        <f>ROUND( IF(OR(ISNUMBER(SEARCH("#",B764)),INT(A764/100000)=7,INT(A764/100000)=8),F764*K!$D$4,F764*K!$C$4) + IF(ISNUMBER(SEARCH("#",B764)),0,G764*K!$C$5) + IF(AND(ISNUMBER(SEARCH("#",B764)),INT(A764/100000)&lt;=7),G764*K!$G$5,0) + IF(AND(ISNUMBER(SEARCH("#",B764)),INT(A764/100000)&gt;=8),G764*K!$H$5,0),0)</f>
        <v>2022000</v>
      </c>
      <c r="K764" s="25">
        <f>ROUND(IF(OR(ISNUMBER(SEARCH("#",B764)),INT(A764/100000)=7,INT(A764/100000)=8),F764*K!$F$4+G764*K!$F$5,F764*K!$E$4+G764*K!$E$5),0)</f>
        <v>604000</v>
      </c>
      <c r="L764" s="25">
        <f>ROUND(J764-K764*0.7,0)</f>
        <v>1599200</v>
      </c>
      <c r="M764" s="25">
        <f>ROUND(J764*0.3,0)</f>
        <v>606600</v>
      </c>
    </row>
    <row r="765" spans="1:13" ht="42.75" x14ac:dyDescent="0.2">
      <c r="A765" s="26">
        <v>202685</v>
      </c>
      <c r="B765" s="27"/>
      <c r="C765" s="36" t="s">
        <v>924</v>
      </c>
      <c r="D765" s="35"/>
      <c r="E765" s="30">
        <v>6.4</v>
      </c>
      <c r="F765" s="30">
        <v>6.4</v>
      </c>
      <c r="G765" s="30"/>
      <c r="H765" s="30">
        <v>4</v>
      </c>
      <c r="J765" s="25">
        <f>ROUND( IF(OR(ISNUMBER(SEARCH("#",B765)),INT(A765/100000)=7,INT(A765/100000)=8),F765*K!$D$4,F765*K!$C$4) + IF(ISNUMBER(SEARCH("#",B765)),0,G765*K!$C$5) + IF(AND(ISNUMBER(SEARCH("#",B765)),INT(A765/100000)&lt;=7),G765*K!$G$5,0) + IF(AND(ISNUMBER(SEARCH("#",B765)),INT(A765/100000)&gt;=8),G765*K!$H$5,0),0)</f>
        <v>6470400</v>
      </c>
      <c r="K765" s="25">
        <f>ROUND(IF(OR(ISNUMBER(SEARCH("#",B765)),INT(A765/100000)=7,INT(A765/100000)=8),F765*K!$F$4+G765*K!$F$5,F765*K!$E$4+G765*K!$E$5),0)</f>
        <v>1932800</v>
      </c>
      <c r="L765" s="25">
        <f>ROUND(J765-K765*0.7,0)</f>
        <v>5117440</v>
      </c>
      <c r="M765" s="25">
        <f>ROUND(J765*0.3,0)</f>
        <v>1941120</v>
      </c>
    </row>
    <row r="766" spans="1:13" ht="29.25" x14ac:dyDescent="0.2">
      <c r="A766" s="26">
        <v>202690</v>
      </c>
      <c r="B766" s="27"/>
      <c r="C766" s="36" t="s">
        <v>925</v>
      </c>
      <c r="D766" s="35"/>
      <c r="E766" s="30">
        <v>2.8</v>
      </c>
      <c r="F766" s="30">
        <v>2.8</v>
      </c>
      <c r="G766" s="30"/>
      <c r="H766" s="30">
        <v>0</v>
      </c>
      <c r="J766" s="25">
        <f>ROUND( IF(OR(ISNUMBER(SEARCH("#",B766)),INT(A766/100000)=7,INT(A766/100000)=8),F766*K!$D$4,F766*K!$C$4) + IF(ISNUMBER(SEARCH("#",B766)),0,G766*K!$C$5) + IF(AND(ISNUMBER(SEARCH("#",B766)),INT(A766/100000)&lt;=7),G766*K!$G$5,0) + IF(AND(ISNUMBER(SEARCH("#",B766)),INT(A766/100000)&gt;=8),G766*K!$H$5,0),0)</f>
        <v>2830800</v>
      </c>
      <c r="K766" s="25">
        <f>ROUND(IF(OR(ISNUMBER(SEARCH("#",B766)),INT(A766/100000)=7,INT(A766/100000)=8),F766*K!$F$4+G766*K!$F$5,F766*K!$E$4+G766*K!$E$5),0)</f>
        <v>845600</v>
      </c>
      <c r="L766" s="25">
        <f>ROUND(J766-K766*0.7,0)</f>
        <v>2238880</v>
      </c>
      <c r="M766" s="25">
        <f>ROUND(J766*0.3,0)</f>
        <v>849240</v>
      </c>
    </row>
    <row r="767" spans="1:13" ht="42.75" x14ac:dyDescent="0.2">
      <c r="A767" s="26">
        <v>202695</v>
      </c>
      <c r="B767" s="27"/>
      <c r="C767" s="36" t="s">
        <v>926</v>
      </c>
      <c r="D767" s="35"/>
      <c r="E767" s="30">
        <v>5.2</v>
      </c>
      <c r="F767" s="30">
        <v>5.2</v>
      </c>
      <c r="G767" s="30"/>
      <c r="H767" s="30">
        <v>0</v>
      </c>
      <c r="J767" s="25">
        <f>ROUND( IF(OR(ISNUMBER(SEARCH("#",B767)),INT(A767/100000)=7,INT(A767/100000)=8),F767*K!$D$4,F767*K!$C$4) + IF(ISNUMBER(SEARCH("#",B767)),0,G767*K!$C$5) + IF(AND(ISNUMBER(SEARCH("#",B767)),INT(A767/100000)&lt;=7),G767*K!$G$5,0) + IF(AND(ISNUMBER(SEARCH("#",B767)),INT(A767/100000)&gt;=8),G767*K!$H$5,0),0)</f>
        <v>5257200</v>
      </c>
      <c r="K767" s="25">
        <f>ROUND(IF(OR(ISNUMBER(SEARCH("#",B767)),INT(A767/100000)=7,INT(A767/100000)=8),F767*K!$F$4+G767*K!$F$5,F767*K!$E$4+G767*K!$E$5),0)</f>
        <v>1570400</v>
      </c>
      <c r="L767" s="25">
        <f>ROUND(J767-K767*0.7,0)</f>
        <v>4157920</v>
      </c>
      <c r="M767" s="25">
        <f>ROUND(J767*0.3,0)</f>
        <v>1577160</v>
      </c>
    </row>
    <row r="768" spans="1:13" ht="120.75" x14ac:dyDescent="0.2">
      <c r="A768" s="26">
        <v>202700</v>
      </c>
      <c r="B768" s="27"/>
      <c r="C768" s="36" t="s">
        <v>927</v>
      </c>
      <c r="D768" s="35"/>
      <c r="E768" s="30">
        <v>18.399999999999999</v>
      </c>
      <c r="F768" s="30">
        <v>18.399999999999999</v>
      </c>
      <c r="G768" s="30"/>
      <c r="H768" s="30">
        <v>4</v>
      </c>
      <c r="J768" s="25">
        <f>ROUND( IF(OR(ISNUMBER(SEARCH("#",B768)),INT(A768/100000)=7,INT(A768/100000)=8),F768*K!$D$4,F768*K!$C$4) + IF(ISNUMBER(SEARCH("#",B768)),0,G768*K!$C$5) + IF(AND(ISNUMBER(SEARCH("#",B768)),INT(A768/100000)&lt;=7),G768*K!$G$5,0) + IF(AND(ISNUMBER(SEARCH("#",B768)),INT(A768/100000)&gt;=8),G768*K!$H$5,0),0)</f>
        <v>18602400</v>
      </c>
      <c r="K768" s="25">
        <f>ROUND(IF(OR(ISNUMBER(SEARCH("#",B768)),INT(A768/100000)=7,INT(A768/100000)=8),F768*K!$F$4+G768*K!$F$5,F768*K!$E$4+G768*K!$E$5),0)</f>
        <v>5556800</v>
      </c>
      <c r="L768" s="25">
        <f>ROUND(J768-K768*0.7,0)</f>
        <v>14712640</v>
      </c>
      <c r="M768" s="25">
        <f>ROUND(J768*0.3,0)</f>
        <v>5580720</v>
      </c>
    </row>
    <row r="769" spans="1:13" x14ac:dyDescent="0.2">
      <c r="A769" s="26">
        <v>202705</v>
      </c>
      <c r="B769" s="27" t="s">
        <v>118</v>
      </c>
      <c r="C769" s="36" t="s">
        <v>928</v>
      </c>
      <c r="D769" s="35"/>
      <c r="E769" s="30">
        <v>4.5999999999999996</v>
      </c>
      <c r="F769" s="30">
        <v>4.5999999999999996</v>
      </c>
      <c r="G769" s="30"/>
      <c r="H769" s="30">
        <v>0</v>
      </c>
      <c r="J769" s="25">
        <f>ROUND( IF(OR(ISNUMBER(SEARCH("#",B769)),INT(A769/100000)=7,INT(A769/100000)=8),F769*K!$D$4,F769*K!$C$4) + IF(ISNUMBER(SEARCH("#",B769)),0,G769*K!$C$5) + IF(AND(ISNUMBER(SEARCH("#",B769)),INT(A769/100000)&lt;=7),G769*K!$G$5,0) + IF(AND(ISNUMBER(SEARCH("#",B769)),INT(A769/100000)&gt;=8),G769*K!$H$5,0),0)</f>
        <v>4650600</v>
      </c>
      <c r="K769" s="25">
        <f>ROUND(IF(OR(ISNUMBER(SEARCH("#",B769)),INT(A769/100000)=7,INT(A769/100000)=8),F769*K!$F$4+G769*K!$F$5,F769*K!$E$4+G769*K!$E$5),0)</f>
        <v>1389200</v>
      </c>
      <c r="L769" s="25">
        <f>ROUND(J769-K769*0.7,0)</f>
        <v>3678160</v>
      </c>
      <c r="M769" s="25">
        <f>ROUND(J769*0.3,0)</f>
        <v>1395180</v>
      </c>
    </row>
    <row r="770" spans="1:13" ht="18.75" x14ac:dyDescent="0.2">
      <c r="A770" s="26">
        <v>202710</v>
      </c>
      <c r="B770" s="27" t="s">
        <v>118</v>
      </c>
      <c r="C770" s="36" t="s">
        <v>929</v>
      </c>
      <c r="D770" s="35"/>
      <c r="E770" s="30">
        <v>6.8</v>
      </c>
      <c r="F770" s="30">
        <v>6.8</v>
      </c>
      <c r="G770" s="30"/>
      <c r="H770" s="30">
        <v>0</v>
      </c>
      <c r="J770" s="25">
        <f>ROUND( IF(OR(ISNUMBER(SEARCH("#",B770)),INT(A770/100000)=7,INT(A770/100000)=8),F770*K!$D$4,F770*K!$C$4) + IF(ISNUMBER(SEARCH("#",B770)),0,G770*K!$C$5) + IF(AND(ISNUMBER(SEARCH("#",B770)),INT(A770/100000)&lt;=7),G770*K!$G$5,0) + IF(AND(ISNUMBER(SEARCH("#",B770)),INT(A770/100000)&gt;=8),G770*K!$H$5,0),0)</f>
        <v>6874800</v>
      </c>
      <c r="K770" s="25">
        <f>ROUND(IF(OR(ISNUMBER(SEARCH("#",B770)),INT(A770/100000)=7,INT(A770/100000)=8),F770*K!$F$4+G770*K!$F$5,F770*K!$E$4+G770*K!$E$5),0)</f>
        <v>2053600</v>
      </c>
      <c r="L770" s="25">
        <f>ROUND(J770-K770*0.7,0)</f>
        <v>5437280</v>
      </c>
      <c r="M770" s="25">
        <f>ROUND(J770*0.3,0)</f>
        <v>2062440</v>
      </c>
    </row>
    <row r="771" spans="1:13" ht="61.5" x14ac:dyDescent="0.2">
      <c r="A771" s="26">
        <v>202715</v>
      </c>
      <c r="B771" s="27"/>
      <c r="C771" s="36" t="s">
        <v>930</v>
      </c>
      <c r="D771" s="35" t="s">
        <v>931</v>
      </c>
      <c r="E771" s="30">
        <v>15.2</v>
      </c>
      <c r="F771" s="30">
        <v>15.2</v>
      </c>
      <c r="G771" s="30"/>
      <c r="H771" s="30">
        <v>4</v>
      </c>
      <c r="J771" s="25">
        <f>ROUND( IF(OR(ISNUMBER(SEARCH("#",B771)),INT(A771/100000)=7,INT(A771/100000)=8),F771*K!$D$4,F771*K!$C$4) + IF(ISNUMBER(SEARCH("#",B771)),0,G771*K!$C$5) + IF(AND(ISNUMBER(SEARCH("#",B771)),INT(A771/100000)&lt;=7),G771*K!$G$5,0) + IF(AND(ISNUMBER(SEARCH("#",B771)),INT(A771/100000)&gt;=8),G771*K!$H$5,0),0)</f>
        <v>15367200</v>
      </c>
      <c r="K771" s="25">
        <f>ROUND(IF(OR(ISNUMBER(SEARCH("#",B771)),INT(A771/100000)=7,INT(A771/100000)=8),F771*K!$F$4+G771*K!$F$5,F771*K!$E$4+G771*K!$E$5),0)</f>
        <v>4590400</v>
      </c>
      <c r="L771" s="25">
        <f>ROUND(J771-K771*0.7,0)</f>
        <v>12153920</v>
      </c>
      <c r="M771" s="25">
        <f>ROUND(J771*0.3,0)</f>
        <v>4610160</v>
      </c>
    </row>
    <row r="772" spans="1:13" ht="29.25" x14ac:dyDescent="0.2">
      <c r="A772" s="26">
        <v>202720</v>
      </c>
      <c r="B772" s="27"/>
      <c r="C772" s="36" t="s">
        <v>932</v>
      </c>
      <c r="D772" s="35"/>
      <c r="E772" s="30">
        <v>6</v>
      </c>
      <c r="F772" s="30">
        <v>6</v>
      </c>
      <c r="G772" s="30"/>
      <c r="H772" s="30">
        <v>4</v>
      </c>
      <c r="J772" s="25">
        <f>ROUND( IF(OR(ISNUMBER(SEARCH("#",B772)),INT(A772/100000)=7,INT(A772/100000)=8),F772*K!$D$4,F772*K!$C$4) + IF(ISNUMBER(SEARCH("#",B772)),0,G772*K!$C$5) + IF(AND(ISNUMBER(SEARCH("#",B772)),INT(A772/100000)&lt;=7),G772*K!$G$5,0) + IF(AND(ISNUMBER(SEARCH("#",B772)),INT(A772/100000)&gt;=8),G772*K!$H$5,0),0)</f>
        <v>6066000</v>
      </c>
      <c r="K772" s="25">
        <f>ROUND(IF(OR(ISNUMBER(SEARCH("#",B772)),INT(A772/100000)=7,INT(A772/100000)=8),F772*K!$F$4+G772*K!$F$5,F772*K!$E$4+G772*K!$E$5),0)</f>
        <v>1812000</v>
      </c>
      <c r="L772" s="25">
        <f>ROUND(J772-K772*0.7,0)</f>
        <v>4797600</v>
      </c>
      <c r="M772" s="25">
        <f>ROUND(J772*0.3,0)</f>
        <v>1819800</v>
      </c>
    </row>
    <row r="773" spans="1:13" ht="33" x14ac:dyDescent="0.2">
      <c r="A773" s="26">
        <v>202725</v>
      </c>
      <c r="B773" s="27"/>
      <c r="C773" s="36" t="s">
        <v>933</v>
      </c>
      <c r="D773" s="35"/>
      <c r="E773" s="30">
        <v>12</v>
      </c>
      <c r="F773" s="30">
        <v>12</v>
      </c>
      <c r="G773" s="30"/>
      <c r="H773" s="30">
        <v>6</v>
      </c>
      <c r="J773" s="25">
        <f>ROUND( IF(OR(ISNUMBER(SEARCH("#",B773)),INT(A773/100000)=7,INT(A773/100000)=8),F773*K!$D$4,F773*K!$C$4) + IF(ISNUMBER(SEARCH("#",B773)),0,G773*K!$C$5) + IF(AND(ISNUMBER(SEARCH("#",B773)),INT(A773/100000)&lt;=7),G773*K!$G$5,0) + IF(AND(ISNUMBER(SEARCH("#",B773)),INT(A773/100000)&gt;=8),G773*K!$H$5,0),0)</f>
        <v>12132000</v>
      </c>
      <c r="K773" s="25">
        <f>ROUND(IF(OR(ISNUMBER(SEARCH("#",B773)),INT(A773/100000)=7,INT(A773/100000)=8),F773*K!$F$4+G773*K!$F$5,F773*K!$E$4+G773*K!$E$5),0)</f>
        <v>3624000</v>
      </c>
      <c r="L773" s="25">
        <f>ROUND(J773-K773*0.7,0)</f>
        <v>9595200</v>
      </c>
      <c r="M773" s="25">
        <f>ROUND(J773*0.3,0)</f>
        <v>3639600</v>
      </c>
    </row>
    <row r="774" spans="1:13" ht="32.25" x14ac:dyDescent="0.2">
      <c r="A774" s="26">
        <v>202730</v>
      </c>
      <c r="B774" s="27"/>
      <c r="C774" s="36" t="s">
        <v>934</v>
      </c>
      <c r="D774" s="35"/>
      <c r="E774" s="30">
        <v>8.8000000000000007</v>
      </c>
      <c r="F774" s="30">
        <v>8.8000000000000007</v>
      </c>
      <c r="G774" s="30"/>
      <c r="H774" s="30">
        <v>6</v>
      </c>
      <c r="J774" s="25">
        <f>ROUND( IF(OR(ISNUMBER(SEARCH("#",B774)),INT(A774/100000)=7,INT(A774/100000)=8),F774*K!$D$4,F774*K!$C$4) + IF(ISNUMBER(SEARCH("#",B774)),0,G774*K!$C$5) + IF(AND(ISNUMBER(SEARCH("#",B774)),INT(A774/100000)&lt;=7),G774*K!$G$5,0) + IF(AND(ISNUMBER(SEARCH("#",B774)),INT(A774/100000)&gt;=8),G774*K!$H$5,0),0)</f>
        <v>8896800</v>
      </c>
      <c r="K774" s="25">
        <f>ROUND(IF(OR(ISNUMBER(SEARCH("#",B774)),INT(A774/100000)=7,INT(A774/100000)=8),F774*K!$F$4+G774*K!$F$5,F774*K!$E$4+G774*K!$E$5),0)</f>
        <v>2657600</v>
      </c>
      <c r="L774" s="25">
        <f>ROUND(J774-K774*0.7,0)</f>
        <v>7036480</v>
      </c>
      <c r="M774" s="25">
        <f>ROUND(J774*0.3,0)</f>
        <v>2669040</v>
      </c>
    </row>
    <row r="775" spans="1:13" ht="33" x14ac:dyDescent="0.2">
      <c r="A775" s="26">
        <v>202735</v>
      </c>
      <c r="B775" s="27"/>
      <c r="C775" s="36" t="s">
        <v>935</v>
      </c>
      <c r="D775" s="35"/>
      <c r="E775" s="30">
        <v>14.4</v>
      </c>
      <c r="F775" s="30">
        <v>14.4</v>
      </c>
      <c r="G775" s="30"/>
      <c r="H775" s="30">
        <v>6</v>
      </c>
      <c r="J775" s="25">
        <f>ROUND( IF(OR(ISNUMBER(SEARCH("#",B775)),INT(A775/100000)=7,INT(A775/100000)=8),F775*K!$D$4,F775*K!$C$4) + IF(ISNUMBER(SEARCH("#",B775)),0,G775*K!$C$5) + IF(AND(ISNUMBER(SEARCH("#",B775)),INT(A775/100000)&lt;=7),G775*K!$G$5,0) + IF(AND(ISNUMBER(SEARCH("#",B775)),INT(A775/100000)&gt;=8),G775*K!$H$5,0),0)</f>
        <v>14558400</v>
      </c>
      <c r="K775" s="25">
        <f>ROUND(IF(OR(ISNUMBER(SEARCH("#",B775)),INT(A775/100000)=7,INT(A775/100000)=8),F775*K!$F$4+G775*K!$F$5,F775*K!$E$4+G775*K!$E$5),0)</f>
        <v>4348800</v>
      </c>
      <c r="L775" s="25">
        <f>ROUND(J775-K775*0.7,0)</f>
        <v>11514240</v>
      </c>
      <c r="M775" s="25">
        <f>ROUND(J775*0.3,0)</f>
        <v>4367520</v>
      </c>
    </row>
    <row r="776" spans="1:13" x14ac:dyDescent="0.2">
      <c r="A776" s="26">
        <v>202740</v>
      </c>
      <c r="B776" s="27"/>
      <c r="C776" s="36" t="s">
        <v>936</v>
      </c>
      <c r="D776" s="35"/>
      <c r="E776" s="30">
        <v>22.4</v>
      </c>
      <c r="F776" s="30">
        <v>22.4</v>
      </c>
      <c r="G776" s="30"/>
      <c r="H776" s="30">
        <v>6</v>
      </c>
      <c r="J776" s="25">
        <f>ROUND( IF(OR(ISNUMBER(SEARCH("#",B776)),INT(A776/100000)=7,INT(A776/100000)=8),F776*K!$D$4,F776*K!$C$4) + IF(ISNUMBER(SEARCH("#",B776)),0,G776*K!$C$5) + IF(AND(ISNUMBER(SEARCH("#",B776)),INT(A776/100000)&lt;=7),G776*K!$G$5,0) + IF(AND(ISNUMBER(SEARCH("#",B776)),INT(A776/100000)&gt;=8),G776*K!$H$5,0),0)</f>
        <v>22646400</v>
      </c>
      <c r="K776" s="25">
        <f>ROUND(IF(OR(ISNUMBER(SEARCH("#",B776)),INT(A776/100000)=7,INT(A776/100000)=8),F776*K!$F$4+G776*K!$F$5,F776*K!$E$4+G776*K!$E$5),0)</f>
        <v>6764800</v>
      </c>
      <c r="L776" s="25">
        <f>ROUND(J776-K776*0.7,0)</f>
        <v>17911040</v>
      </c>
      <c r="M776" s="25">
        <f>ROUND(J776*0.3,0)</f>
        <v>6793920</v>
      </c>
    </row>
    <row r="777" spans="1:13" ht="32.25" x14ac:dyDescent="0.2">
      <c r="A777" s="26">
        <v>202745</v>
      </c>
      <c r="B777" s="27"/>
      <c r="C777" s="36" t="s">
        <v>937</v>
      </c>
      <c r="D777" s="35"/>
      <c r="E777" s="30">
        <v>27.2</v>
      </c>
      <c r="F777" s="30">
        <v>27.2</v>
      </c>
      <c r="G777" s="30"/>
      <c r="H777" s="30">
        <v>6</v>
      </c>
      <c r="J777" s="25">
        <f>ROUND( IF(OR(ISNUMBER(SEARCH("#",B777)),INT(A777/100000)=7,INT(A777/100000)=8),F777*K!$D$4,F777*K!$C$4) + IF(ISNUMBER(SEARCH("#",B777)),0,G777*K!$C$5) + IF(AND(ISNUMBER(SEARCH("#",B777)),INT(A777/100000)&lt;=7),G777*K!$G$5,0) + IF(AND(ISNUMBER(SEARCH("#",B777)),INT(A777/100000)&gt;=8),G777*K!$H$5,0),0)</f>
        <v>27499200</v>
      </c>
      <c r="K777" s="25">
        <f>ROUND(IF(OR(ISNUMBER(SEARCH("#",B777)),INT(A777/100000)=7,INT(A777/100000)=8),F777*K!$F$4+G777*K!$F$5,F777*K!$E$4+G777*K!$E$5),0)</f>
        <v>8214400</v>
      </c>
      <c r="L777" s="25">
        <f>ROUND(J777-K777*0.7,0)</f>
        <v>21749120</v>
      </c>
      <c r="M777" s="25">
        <f>ROUND(J777*0.3,0)</f>
        <v>8249760</v>
      </c>
    </row>
    <row r="778" spans="1:13" ht="33" x14ac:dyDescent="0.2">
      <c r="A778" s="26">
        <v>202750</v>
      </c>
      <c r="B778" s="27"/>
      <c r="C778" s="36" t="s">
        <v>938</v>
      </c>
      <c r="D778" s="35" t="s">
        <v>939</v>
      </c>
      <c r="E778" s="30">
        <v>39.200000000000003</v>
      </c>
      <c r="F778" s="30">
        <v>39.200000000000003</v>
      </c>
      <c r="G778" s="30"/>
      <c r="H778" s="30">
        <v>6</v>
      </c>
      <c r="J778" s="25">
        <f>ROUND( IF(OR(ISNUMBER(SEARCH("#",B778)),INT(A778/100000)=7,INT(A778/100000)=8),F778*K!$D$4,F778*K!$C$4) + IF(ISNUMBER(SEARCH("#",B778)),0,G778*K!$C$5) + IF(AND(ISNUMBER(SEARCH("#",B778)),INT(A778/100000)&lt;=7),G778*K!$G$5,0) + IF(AND(ISNUMBER(SEARCH("#",B778)),INT(A778/100000)&gt;=8),G778*K!$H$5,0),0)</f>
        <v>39631200</v>
      </c>
      <c r="K778" s="25">
        <f>ROUND(IF(OR(ISNUMBER(SEARCH("#",B778)),INT(A778/100000)=7,INT(A778/100000)=8),F778*K!$F$4+G778*K!$F$5,F778*K!$E$4+G778*K!$E$5),0)</f>
        <v>11838400</v>
      </c>
      <c r="L778" s="25">
        <f>ROUND(J778-K778*0.7,0)</f>
        <v>31344320</v>
      </c>
      <c r="M778" s="25">
        <f>ROUND(J778*0.3,0)</f>
        <v>11889360</v>
      </c>
    </row>
    <row r="779" spans="1:13" ht="46.5" x14ac:dyDescent="0.2">
      <c r="A779" s="26">
        <v>202755</v>
      </c>
      <c r="B779" s="27"/>
      <c r="C779" s="36" t="s">
        <v>940</v>
      </c>
      <c r="D779" s="35"/>
      <c r="E779" s="30">
        <v>39.9</v>
      </c>
      <c r="F779" s="30">
        <v>39.9</v>
      </c>
      <c r="G779" s="30"/>
      <c r="H779" s="30">
        <v>6</v>
      </c>
      <c r="J779" s="25">
        <f>ROUND( IF(OR(ISNUMBER(SEARCH("#",B779)),INT(A779/100000)=7,INT(A779/100000)=8),F779*K!$D$4,F779*K!$C$4) + IF(ISNUMBER(SEARCH("#",B779)),0,G779*K!$C$5) + IF(AND(ISNUMBER(SEARCH("#",B779)),INT(A779/100000)&lt;=7),G779*K!$G$5,0) + IF(AND(ISNUMBER(SEARCH("#",B779)),INT(A779/100000)&gt;=8),G779*K!$H$5,0),0)</f>
        <v>40338900</v>
      </c>
      <c r="K779" s="25">
        <f>ROUND(IF(OR(ISNUMBER(SEARCH("#",B779)),INT(A779/100000)=7,INT(A779/100000)=8),F779*K!$F$4+G779*K!$F$5,F779*K!$E$4+G779*K!$E$5),0)</f>
        <v>12049800</v>
      </c>
      <c r="L779" s="25">
        <f>ROUND(J779-K779*0.7,0)</f>
        <v>31904040</v>
      </c>
      <c r="M779" s="25">
        <f>ROUND(J779*0.3,0)</f>
        <v>12101670</v>
      </c>
    </row>
    <row r="780" spans="1:13" ht="33" x14ac:dyDescent="0.2">
      <c r="A780" s="32">
        <v>202760</v>
      </c>
      <c r="B780" s="27"/>
      <c r="C780" s="36" t="s">
        <v>941</v>
      </c>
      <c r="D780" s="35" t="s">
        <v>942</v>
      </c>
      <c r="E780" s="30">
        <v>5.6</v>
      </c>
      <c r="F780" s="30">
        <v>5.6</v>
      </c>
      <c r="G780" s="31"/>
      <c r="H780" s="31">
        <v>4</v>
      </c>
      <c r="J780" s="25">
        <f>ROUND( IF(OR(ISNUMBER(SEARCH("#",B780)),INT(A780/100000)=7,INT(A780/100000)=8),F780*K!$D$4,F780*K!$C$4) + IF(ISNUMBER(SEARCH("#",B780)),0,G780*K!$C$5) + IF(AND(ISNUMBER(SEARCH("#",B780)),INT(A780/100000)&lt;=7),G780*K!$G$5,0) + IF(AND(ISNUMBER(SEARCH("#",B780)),INT(A780/100000)&gt;=8),G780*K!$H$5,0),0)</f>
        <v>5661600</v>
      </c>
      <c r="K780" s="25">
        <f>ROUND(IF(OR(ISNUMBER(SEARCH("#",B780)),INT(A780/100000)=7,INT(A780/100000)=8),F780*K!$F$4+G780*K!$F$5,F780*K!$E$4+G780*K!$E$5),0)</f>
        <v>1691200</v>
      </c>
      <c r="L780" s="25">
        <f>ROUND(J780-K780*0.7,0)</f>
        <v>4477760</v>
      </c>
      <c r="M780" s="25">
        <f>ROUND(J780*0.3,0)</f>
        <v>1698480</v>
      </c>
    </row>
    <row r="781" spans="1:13" ht="33" x14ac:dyDescent="0.2">
      <c r="A781" s="32">
        <v>202762</v>
      </c>
      <c r="B781" s="27"/>
      <c r="C781" s="36" t="s">
        <v>943</v>
      </c>
      <c r="D781" s="35" t="s">
        <v>944</v>
      </c>
      <c r="E781" s="30">
        <v>15</v>
      </c>
      <c r="F781" s="30">
        <v>15</v>
      </c>
      <c r="G781" s="31"/>
      <c r="H781" s="31">
        <v>5</v>
      </c>
      <c r="J781" s="25">
        <f>ROUND( IF(OR(ISNUMBER(SEARCH("#",B781)),INT(A781/100000)=7,INT(A781/100000)=8),F781*K!$D$4,F781*K!$C$4) + IF(ISNUMBER(SEARCH("#",B781)),0,G781*K!$C$5) + IF(AND(ISNUMBER(SEARCH("#",B781)),INT(A781/100000)&lt;=7),G781*K!$G$5,0) + IF(AND(ISNUMBER(SEARCH("#",B781)),INT(A781/100000)&gt;=8),G781*K!$H$5,0),0)</f>
        <v>15165000</v>
      </c>
      <c r="K781" s="25">
        <f>ROUND(IF(OR(ISNUMBER(SEARCH("#",B781)),INT(A781/100000)=7,INT(A781/100000)=8),F781*K!$F$4+G781*K!$F$5,F781*K!$E$4+G781*K!$E$5),0)</f>
        <v>4530000</v>
      </c>
      <c r="L781" s="25">
        <f>ROUND(J781-K781*0.7,0)</f>
        <v>11994000</v>
      </c>
      <c r="M781" s="25">
        <f>ROUND(J781*0.3,0)</f>
        <v>4549500</v>
      </c>
    </row>
    <row r="782" spans="1:13" ht="18.75" x14ac:dyDescent="0.2">
      <c r="A782" s="32">
        <v>202765</v>
      </c>
      <c r="B782" s="27"/>
      <c r="C782" s="36" t="s">
        <v>945</v>
      </c>
      <c r="D782" s="35"/>
      <c r="E782" s="30">
        <v>47</v>
      </c>
      <c r="F782" s="30">
        <v>47</v>
      </c>
      <c r="G782" s="31"/>
      <c r="H782" s="31">
        <v>6</v>
      </c>
      <c r="J782" s="25">
        <f>ROUND( IF(OR(ISNUMBER(SEARCH("#",B782)),INT(A782/100000)=7,INT(A782/100000)=8),F782*K!$D$4,F782*K!$C$4) + IF(ISNUMBER(SEARCH("#",B782)),0,G782*K!$C$5) + IF(AND(ISNUMBER(SEARCH("#",B782)),INT(A782/100000)&lt;=7),G782*K!$G$5,0) + IF(AND(ISNUMBER(SEARCH("#",B782)),INT(A782/100000)&gt;=8),G782*K!$H$5,0),0)</f>
        <v>47517000</v>
      </c>
      <c r="K782" s="25">
        <f>ROUND(IF(OR(ISNUMBER(SEARCH("#",B782)),INT(A782/100000)=7,INT(A782/100000)=8),F782*K!$F$4+G782*K!$F$5,F782*K!$E$4+G782*K!$E$5),0)</f>
        <v>14194000</v>
      </c>
      <c r="L782" s="25">
        <f>ROUND(J782-K782*0.7,0)</f>
        <v>37581200</v>
      </c>
      <c r="M782" s="25">
        <f>ROUND(J782*0.3,0)</f>
        <v>14255100</v>
      </c>
    </row>
    <row r="783" spans="1:13" ht="29.25" x14ac:dyDescent="0.2">
      <c r="A783" s="26">
        <v>202770</v>
      </c>
      <c r="B783" s="27"/>
      <c r="C783" s="36" t="s">
        <v>946</v>
      </c>
      <c r="D783" s="35"/>
      <c r="E783" s="30">
        <v>18.399999999999999</v>
      </c>
      <c r="F783" s="30">
        <v>18.399999999999999</v>
      </c>
      <c r="G783" s="30"/>
      <c r="H783" s="30">
        <v>6</v>
      </c>
      <c r="J783" s="25">
        <f>ROUND( IF(OR(ISNUMBER(SEARCH("#",B783)),INT(A783/100000)=7,INT(A783/100000)=8),F783*K!$D$4,F783*K!$C$4) + IF(ISNUMBER(SEARCH("#",B783)),0,G783*K!$C$5) + IF(AND(ISNUMBER(SEARCH("#",B783)),INT(A783/100000)&lt;=7),G783*K!$G$5,0) + IF(AND(ISNUMBER(SEARCH("#",B783)),INT(A783/100000)&gt;=8),G783*K!$H$5,0),0)</f>
        <v>18602400</v>
      </c>
      <c r="K783" s="25">
        <f>ROUND(IF(OR(ISNUMBER(SEARCH("#",B783)),INT(A783/100000)=7,INT(A783/100000)=8),F783*K!$F$4+G783*K!$F$5,F783*K!$E$4+G783*K!$E$5),0)</f>
        <v>5556800</v>
      </c>
      <c r="L783" s="25">
        <f>ROUND(J783-K783*0.7,0)</f>
        <v>14712640</v>
      </c>
      <c r="M783" s="25">
        <f>ROUND(J783*0.3,0)</f>
        <v>5580720</v>
      </c>
    </row>
    <row r="784" spans="1:13" ht="46.5" x14ac:dyDescent="0.2">
      <c r="A784" s="26">
        <v>202775</v>
      </c>
      <c r="B784" s="27"/>
      <c r="C784" s="36" t="s">
        <v>947</v>
      </c>
      <c r="D784" s="35" t="s">
        <v>948</v>
      </c>
      <c r="E784" s="30">
        <v>10.4</v>
      </c>
      <c r="F784" s="30">
        <v>10.4</v>
      </c>
      <c r="G784" s="30"/>
      <c r="H784" s="30">
        <v>6</v>
      </c>
      <c r="J784" s="25">
        <f>ROUND( IF(OR(ISNUMBER(SEARCH("#",B784)),INT(A784/100000)=7,INT(A784/100000)=8),F784*K!$D$4,F784*K!$C$4) + IF(ISNUMBER(SEARCH("#",B784)),0,G784*K!$C$5) + IF(AND(ISNUMBER(SEARCH("#",B784)),INT(A784/100000)&lt;=7),G784*K!$G$5,0) + IF(AND(ISNUMBER(SEARCH("#",B784)),INT(A784/100000)&gt;=8),G784*K!$H$5,0),0)</f>
        <v>10514400</v>
      </c>
      <c r="K784" s="25">
        <f>ROUND(IF(OR(ISNUMBER(SEARCH("#",B784)),INT(A784/100000)=7,INT(A784/100000)=8),F784*K!$F$4+G784*K!$F$5,F784*K!$E$4+G784*K!$E$5),0)</f>
        <v>3140800</v>
      </c>
      <c r="L784" s="25">
        <f>ROUND(J784-K784*0.7,0)</f>
        <v>8315840</v>
      </c>
      <c r="M784" s="25">
        <f>ROUND(J784*0.3,0)</f>
        <v>3154320</v>
      </c>
    </row>
    <row r="785" spans="1:13" ht="29.25" x14ac:dyDescent="0.2">
      <c r="A785" s="32">
        <v>202780</v>
      </c>
      <c r="B785" s="27"/>
      <c r="C785" s="36" t="s">
        <v>949</v>
      </c>
      <c r="D785" s="35"/>
      <c r="E785" s="30">
        <v>38</v>
      </c>
      <c r="F785" s="30">
        <v>38</v>
      </c>
      <c r="G785" s="31"/>
      <c r="H785" s="31">
        <v>6</v>
      </c>
      <c r="J785" s="25">
        <f>ROUND( IF(OR(ISNUMBER(SEARCH("#",B785)),INT(A785/100000)=7,INT(A785/100000)=8),F785*K!$D$4,F785*K!$C$4) + IF(ISNUMBER(SEARCH("#",B785)),0,G785*K!$C$5) + IF(AND(ISNUMBER(SEARCH("#",B785)),INT(A785/100000)&lt;=7),G785*K!$G$5,0) + IF(AND(ISNUMBER(SEARCH("#",B785)),INT(A785/100000)&gt;=8),G785*K!$H$5,0),0)</f>
        <v>38418000</v>
      </c>
      <c r="K785" s="25">
        <f>ROUND(IF(OR(ISNUMBER(SEARCH("#",B785)),INT(A785/100000)=7,INT(A785/100000)=8),F785*K!$F$4+G785*K!$F$5,F785*K!$E$4+G785*K!$E$5),0)</f>
        <v>11476000</v>
      </c>
      <c r="L785" s="25">
        <f>ROUND(J785-K785*0.7,0)</f>
        <v>30384800</v>
      </c>
      <c r="M785" s="25">
        <f>ROUND(J785*0.3,0)</f>
        <v>11525400</v>
      </c>
    </row>
    <row r="786" spans="1:13" ht="48" x14ac:dyDescent="0.2">
      <c r="A786" s="26">
        <v>202785</v>
      </c>
      <c r="B786" s="27"/>
      <c r="C786" s="36" t="s">
        <v>950</v>
      </c>
      <c r="D786" s="35"/>
      <c r="E786" s="30">
        <v>20</v>
      </c>
      <c r="F786" s="30">
        <v>20</v>
      </c>
      <c r="G786" s="30"/>
      <c r="H786" s="30">
        <v>6</v>
      </c>
      <c r="J786" s="25">
        <f>ROUND( IF(OR(ISNUMBER(SEARCH("#",B786)),INT(A786/100000)=7,INT(A786/100000)=8),F786*K!$D$4,F786*K!$C$4) + IF(ISNUMBER(SEARCH("#",B786)),0,G786*K!$C$5) + IF(AND(ISNUMBER(SEARCH("#",B786)),INT(A786/100000)&lt;=7),G786*K!$G$5,0) + IF(AND(ISNUMBER(SEARCH("#",B786)),INT(A786/100000)&gt;=8),G786*K!$H$5,0),0)</f>
        <v>20220000</v>
      </c>
      <c r="K786" s="25">
        <f>ROUND(IF(OR(ISNUMBER(SEARCH("#",B786)),INT(A786/100000)=7,INT(A786/100000)=8),F786*K!$F$4+G786*K!$F$5,F786*K!$E$4+G786*K!$E$5),0)</f>
        <v>6040000</v>
      </c>
      <c r="L786" s="25">
        <f>ROUND(J786-K786*0.7,0)</f>
        <v>15992000</v>
      </c>
      <c r="M786" s="25">
        <f>ROUND(J786*0.3,0)</f>
        <v>6066000</v>
      </c>
    </row>
    <row r="787" spans="1:13" ht="29.25" x14ac:dyDescent="0.2">
      <c r="A787" s="26">
        <v>202790</v>
      </c>
      <c r="B787" s="27"/>
      <c r="C787" s="36" t="s">
        <v>951</v>
      </c>
      <c r="D787" s="35"/>
      <c r="E787" s="30">
        <v>40.799999999999997</v>
      </c>
      <c r="F787" s="30">
        <v>40.799999999999997</v>
      </c>
      <c r="G787" s="30"/>
      <c r="H787" s="30">
        <v>8</v>
      </c>
      <c r="J787" s="25">
        <f>ROUND( IF(OR(ISNUMBER(SEARCH("#",B787)),INT(A787/100000)=7,INT(A787/100000)=8),F787*K!$D$4,F787*K!$C$4) + IF(ISNUMBER(SEARCH("#",B787)),0,G787*K!$C$5) + IF(AND(ISNUMBER(SEARCH("#",B787)),INT(A787/100000)&lt;=7),G787*K!$G$5,0) + IF(AND(ISNUMBER(SEARCH("#",B787)),INT(A787/100000)&gt;=8),G787*K!$H$5,0),0)</f>
        <v>41248800</v>
      </c>
      <c r="K787" s="25">
        <f>ROUND(IF(OR(ISNUMBER(SEARCH("#",B787)),INT(A787/100000)=7,INT(A787/100000)=8),F787*K!$F$4+G787*K!$F$5,F787*K!$E$4+G787*K!$E$5),0)</f>
        <v>12321600</v>
      </c>
      <c r="L787" s="25">
        <f>ROUND(J787-K787*0.7,0)</f>
        <v>32623680</v>
      </c>
      <c r="M787" s="25">
        <f>ROUND(J787*0.3,0)</f>
        <v>12374640</v>
      </c>
    </row>
    <row r="788" spans="1:13" ht="29.25" x14ac:dyDescent="0.2">
      <c r="A788" s="26">
        <v>202795</v>
      </c>
      <c r="B788" s="27"/>
      <c r="C788" s="36" t="s">
        <v>952</v>
      </c>
      <c r="D788" s="35"/>
      <c r="E788" s="30">
        <v>60.8</v>
      </c>
      <c r="F788" s="30">
        <v>60.8</v>
      </c>
      <c r="G788" s="30"/>
      <c r="H788" s="30">
        <v>8</v>
      </c>
      <c r="J788" s="25">
        <f>ROUND( IF(OR(ISNUMBER(SEARCH("#",B788)),INT(A788/100000)=7,INT(A788/100000)=8),F788*K!$D$4,F788*K!$C$4) + IF(ISNUMBER(SEARCH("#",B788)),0,G788*K!$C$5) + IF(AND(ISNUMBER(SEARCH("#",B788)),INT(A788/100000)&lt;=7),G788*K!$G$5,0) + IF(AND(ISNUMBER(SEARCH("#",B788)),INT(A788/100000)&gt;=8),G788*K!$H$5,0),0)</f>
        <v>61468800</v>
      </c>
      <c r="K788" s="25">
        <f>ROUND(IF(OR(ISNUMBER(SEARCH("#",B788)),INT(A788/100000)=7,INT(A788/100000)=8),F788*K!$F$4+G788*K!$F$5,F788*K!$E$4+G788*K!$E$5),0)</f>
        <v>18361600</v>
      </c>
      <c r="L788" s="25">
        <f>ROUND(J788-K788*0.7,0)</f>
        <v>48615680</v>
      </c>
      <c r="M788" s="25">
        <f>ROUND(J788*0.3,0)</f>
        <v>18440640</v>
      </c>
    </row>
    <row r="789" spans="1:13" x14ac:dyDescent="0.2">
      <c r="A789" s="26">
        <v>202800</v>
      </c>
      <c r="B789" s="27"/>
      <c r="C789" s="36" t="s">
        <v>953</v>
      </c>
      <c r="D789" s="35"/>
      <c r="E789" s="30">
        <v>92</v>
      </c>
      <c r="F789" s="30">
        <v>92</v>
      </c>
      <c r="G789" s="30"/>
      <c r="H789" s="30">
        <v>8</v>
      </c>
      <c r="J789" s="25">
        <f>ROUND( IF(OR(ISNUMBER(SEARCH("#",B789)),INT(A789/100000)=7,INT(A789/100000)=8),F789*K!$D$4,F789*K!$C$4) + IF(ISNUMBER(SEARCH("#",B789)),0,G789*K!$C$5) + IF(AND(ISNUMBER(SEARCH("#",B789)),INT(A789/100000)&lt;=7),G789*K!$G$5,0) + IF(AND(ISNUMBER(SEARCH("#",B789)),INT(A789/100000)&gt;=8),G789*K!$H$5,0),0)</f>
        <v>93012000</v>
      </c>
      <c r="K789" s="25">
        <f>ROUND(IF(OR(ISNUMBER(SEARCH("#",B789)),INT(A789/100000)=7,INT(A789/100000)=8),F789*K!$F$4+G789*K!$F$5,F789*K!$E$4+G789*K!$E$5),0)</f>
        <v>27784000</v>
      </c>
      <c r="L789" s="25">
        <f>ROUND(J789-K789*0.7,0)</f>
        <v>73563200</v>
      </c>
      <c r="M789" s="25">
        <f>ROUND(J789*0.3,0)</f>
        <v>27903600</v>
      </c>
    </row>
    <row r="790" spans="1:13" ht="29.25" x14ac:dyDescent="0.2">
      <c r="A790" s="26">
        <v>202805</v>
      </c>
      <c r="B790" s="27"/>
      <c r="C790" s="36" t="s">
        <v>954</v>
      </c>
      <c r="D790" s="35"/>
      <c r="E790" s="30">
        <v>29.6</v>
      </c>
      <c r="F790" s="30">
        <v>29.6</v>
      </c>
      <c r="G790" s="30"/>
      <c r="H790" s="30">
        <v>8</v>
      </c>
      <c r="J790" s="25">
        <f>ROUND( IF(OR(ISNUMBER(SEARCH("#",B790)),INT(A790/100000)=7,INT(A790/100000)=8),F790*K!$D$4,F790*K!$C$4) + IF(ISNUMBER(SEARCH("#",B790)),0,G790*K!$C$5) + IF(AND(ISNUMBER(SEARCH("#",B790)),INT(A790/100000)&lt;=7),G790*K!$G$5,0) + IF(AND(ISNUMBER(SEARCH("#",B790)),INT(A790/100000)&gt;=8),G790*K!$H$5,0),0)</f>
        <v>29925600</v>
      </c>
      <c r="K790" s="25">
        <f>ROUND(IF(OR(ISNUMBER(SEARCH("#",B790)),INT(A790/100000)=7,INT(A790/100000)=8),F790*K!$F$4+G790*K!$F$5,F790*K!$E$4+G790*K!$E$5),0)</f>
        <v>8939200</v>
      </c>
      <c r="L790" s="25">
        <f>ROUND(J790-K790*0.7,0)</f>
        <v>23668160</v>
      </c>
      <c r="M790" s="25">
        <f>ROUND(J790*0.3,0)</f>
        <v>8977680</v>
      </c>
    </row>
    <row r="791" spans="1:13" ht="33" x14ac:dyDescent="0.2">
      <c r="A791" s="26">
        <v>202810</v>
      </c>
      <c r="B791" s="27"/>
      <c r="C791" s="36" t="s">
        <v>955</v>
      </c>
      <c r="D791" s="35" t="s">
        <v>956</v>
      </c>
      <c r="E791" s="30">
        <v>13.6</v>
      </c>
      <c r="F791" s="30">
        <v>13.6</v>
      </c>
      <c r="G791" s="30"/>
      <c r="H791" s="30">
        <v>8</v>
      </c>
      <c r="J791" s="25">
        <f>ROUND( IF(OR(ISNUMBER(SEARCH("#",B791)),INT(A791/100000)=7,INT(A791/100000)=8),F791*K!$D$4,F791*K!$C$4) + IF(ISNUMBER(SEARCH("#",B791)),0,G791*K!$C$5) + IF(AND(ISNUMBER(SEARCH("#",B791)),INT(A791/100000)&lt;=7),G791*K!$G$5,0) + IF(AND(ISNUMBER(SEARCH("#",B791)),INT(A791/100000)&gt;=8),G791*K!$H$5,0),0)</f>
        <v>13749600</v>
      </c>
      <c r="K791" s="25">
        <f>ROUND(IF(OR(ISNUMBER(SEARCH("#",B791)),INT(A791/100000)=7,INT(A791/100000)=8),F791*K!$F$4+G791*K!$F$5,F791*K!$E$4+G791*K!$E$5),0)</f>
        <v>4107200</v>
      </c>
      <c r="L791" s="25">
        <f>ROUND(J791-K791*0.7,0)</f>
        <v>10874560</v>
      </c>
      <c r="M791" s="25">
        <f>ROUND(J791*0.3,0)</f>
        <v>4124880</v>
      </c>
    </row>
    <row r="792" spans="1:13" ht="33" x14ac:dyDescent="0.2">
      <c r="A792" s="26">
        <v>202815</v>
      </c>
      <c r="B792" s="27"/>
      <c r="C792" s="36" t="s">
        <v>957</v>
      </c>
      <c r="D792" s="35"/>
      <c r="E792" s="30">
        <v>4</v>
      </c>
      <c r="F792" s="30">
        <v>4</v>
      </c>
      <c r="G792" s="30"/>
      <c r="H792" s="30">
        <v>0</v>
      </c>
      <c r="J792" s="25">
        <f>ROUND( IF(OR(ISNUMBER(SEARCH("#",B792)),INT(A792/100000)=7,INT(A792/100000)=8),F792*K!$D$4,F792*K!$C$4) + IF(ISNUMBER(SEARCH("#",B792)),0,G792*K!$C$5) + IF(AND(ISNUMBER(SEARCH("#",B792)),INT(A792/100000)&lt;=7),G792*K!$G$5,0) + IF(AND(ISNUMBER(SEARCH("#",B792)),INT(A792/100000)&gt;=8),G792*K!$H$5,0),0)</f>
        <v>4044000</v>
      </c>
      <c r="K792" s="25">
        <f>ROUND(IF(OR(ISNUMBER(SEARCH("#",B792)),INT(A792/100000)=7,INT(A792/100000)=8),F792*K!$F$4+G792*K!$F$5,F792*K!$E$4+G792*K!$E$5),0)</f>
        <v>1208000</v>
      </c>
      <c r="L792" s="25">
        <f>ROUND(J792-K792*0.7,0)</f>
        <v>3198400</v>
      </c>
      <c r="M792" s="25">
        <f>ROUND(J792*0.3,0)</f>
        <v>1213200</v>
      </c>
    </row>
    <row r="793" spans="1:13" x14ac:dyDescent="0.2">
      <c r="A793" s="32">
        <v>202820</v>
      </c>
      <c r="B793" s="27"/>
      <c r="C793" s="36" t="s">
        <v>958</v>
      </c>
      <c r="D793" s="35"/>
      <c r="E793" s="30">
        <v>60</v>
      </c>
      <c r="F793" s="30">
        <v>60</v>
      </c>
      <c r="G793" s="31"/>
      <c r="H793" s="31">
        <v>8</v>
      </c>
      <c r="J793" s="25">
        <f>ROUND( IF(OR(ISNUMBER(SEARCH("#",B793)),INT(A793/100000)=7,INT(A793/100000)=8),F793*K!$D$4,F793*K!$C$4) + IF(ISNUMBER(SEARCH("#",B793)),0,G793*K!$C$5) + IF(AND(ISNUMBER(SEARCH("#",B793)),INT(A793/100000)&lt;=7),G793*K!$G$5,0) + IF(AND(ISNUMBER(SEARCH("#",B793)),INT(A793/100000)&gt;=8),G793*K!$H$5,0),0)</f>
        <v>60660000</v>
      </c>
      <c r="K793" s="25">
        <f>ROUND(IF(OR(ISNUMBER(SEARCH("#",B793)),INT(A793/100000)=7,INT(A793/100000)=8),F793*K!$F$4+G793*K!$F$5,F793*K!$E$4+G793*K!$E$5),0)</f>
        <v>18120000</v>
      </c>
      <c r="L793" s="25">
        <f>ROUND(J793-K793*0.7,0)</f>
        <v>47976000</v>
      </c>
      <c r="M793" s="25">
        <f>ROUND(J793*0.3,0)</f>
        <v>18198000</v>
      </c>
    </row>
    <row r="794" spans="1:13" ht="33" x14ac:dyDescent="0.2">
      <c r="A794" s="26">
        <v>202830</v>
      </c>
      <c r="B794" s="27" t="s">
        <v>27</v>
      </c>
      <c r="C794" s="36" t="s">
        <v>959</v>
      </c>
      <c r="D794" s="35" t="s">
        <v>960</v>
      </c>
      <c r="E794" s="30">
        <v>3</v>
      </c>
      <c r="F794" s="30">
        <v>3</v>
      </c>
      <c r="G794" s="30"/>
      <c r="H794" s="30">
        <v>0</v>
      </c>
      <c r="J794" s="25">
        <f>ROUND( IF(OR(ISNUMBER(SEARCH("#",B794)),INT(A794/100000)=7,INT(A794/100000)=8),F794*K!$D$4,F794*K!$C$4) + IF(ISNUMBER(SEARCH("#",B794)),0,G794*K!$C$5) + IF(AND(ISNUMBER(SEARCH("#",B794)),INT(A794/100000)&lt;=7),G794*K!$G$5,0) + IF(AND(ISNUMBER(SEARCH("#",B794)),INT(A794/100000)&gt;=8),G794*K!$H$5,0),0)</f>
        <v>1704000</v>
      </c>
      <c r="K794" s="25">
        <f>ROUND(IF(OR(ISNUMBER(SEARCH("#",B794)),INT(A794/100000)=7,INT(A794/100000)=8),F794*K!$F$4+G794*K!$F$5,F794*K!$E$4+G794*K!$E$5),0)</f>
        <v>906000</v>
      </c>
      <c r="L794" s="25">
        <f>ROUND(J794-K794*0.7,0)</f>
        <v>1069800</v>
      </c>
      <c r="M794" s="25">
        <f>ROUND(J794*0.3,0)</f>
        <v>511200</v>
      </c>
    </row>
    <row r="795" spans="1:13" ht="29.25" x14ac:dyDescent="0.2">
      <c r="A795" s="26">
        <v>202835</v>
      </c>
      <c r="B795" s="27"/>
      <c r="C795" s="36" t="s">
        <v>961</v>
      </c>
      <c r="D795" s="35"/>
      <c r="E795" s="30">
        <v>23</v>
      </c>
      <c r="F795" s="30">
        <v>23</v>
      </c>
      <c r="G795" s="30"/>
      <c r="H795" s="30">
        <v>6</v>
      </c>
      <c r="J795" s="25">
        <f>ROUND( IF(OR(ISNUMBER(SEARCH("#",B795)),INT(A795/100000)=7,INT(A795/100000)=8),F795*K!$D$4,F795*K!$C$4) + IF(ISNUMBER(SEARCH("#",B795)),0,G795*K!$C$5) + IF(AND(ISNUMBER(SEARCH("#",B795)),INT(A795/100000)&lt;=7),G795*K!$G$5,0) + IF(AND(ISNUMBER(SEARCH("#",B795)),INT(A795/100000)&gt;=8),G795*K!$H$5,0),0)</f>
        <v>23253000</v>
      </c>
      <c r="K795" s="25">
        <f>ROUND(IF(OR(ISNUMBER(SEARCH("#",B795)),INT(A795/100000)=7,INT(A795/100000)=8),F795*K!$F$4+G795*K!$F$5,F795*K!$E$4+G795*K!$E$5),0)</f>
        <v>6946000</v>
      </c>
      <c r="L795" s="25">
        <f>ROUND(J795-K795*0.7,0)</f>
        <v>18390800</v>
      </c>
      <c r="M795" s="25">
        <f>ROUND(J795*0.3,0)</f>
        <v>6975900</v>
      </c>
    </row>
    <row r="796" spans="1:13" ht="57" x14ac:dyDescent="0.2">
      <c r="A796" s="26">
        <v>202840</v>
      </c>
      <c r="B796" s="27"/>
      <c r="C796" s="36" t="s">
        <v>962</v>
      </c>
      <c r="D796" s="35"/>
      <c r="E796" s="30">
        <v>29.6</v>
      </c>
      <c r="F796" s="30">
        <v>29.6</v>
      </c>
      <c r="G796" s="30"/>
      <c r="H796" s="30">
        <v>6</v>
      </c>
      <c r="J796" s="25">
        <f>ROUND( IF(OR(ISNUMBER(SEARCH("#",B796)),INT(A796/100000)=7,INT(A796/100000)=8),F796*K!$D$4,F796*K!$C$4) + IF(ISNUMBER(SEARCH("#",B796)),0,G796*K!$C$5) + IF(AND(ISNUMBER(SEARCH("#",B796)),INT(A796/100000)&lt;=7),G796*K!$G$5,0) + IF(AND(ISNUMBER(SEARCH("#",B796)),INT(A796/100000)&gt;=8),G796*K!$H$5,0),0)</f>
        <v>29925600</v>
      </c>
      <c r="K796" s="25">
        <f>ROUND(IF(OR(ISNUMBER(SEARCH("#",B796)),INT(A796/100000)=7,INT(A796/100000)=8),F796*K!$F$4+G796*K!$F$5,F796*K!$E$4+G796*K!$E$5),0)</f>
        <v>8939200</v>
      </c>
      <c r="L796" s="25">
        <f>ROUND(J796-K796*0.7,0)</f>
        <v>23668160</v>
      </c>
      <c r="M796" s="25">
        <f>ROUND(J796*0.3,0)</f>
        <v>8977680</v>
      </c>
    </row>
    <row r="797" spans="1:13" ht="33" x14ac:dyDescent="0.2">
      <c r="A797" s="26">
        <v>202845</v>
      </c>
      <c r="B797" s="27"/>
      <c r="C797" s="36" t="s">
        <v>963</v>
      </c>
      <c r="D797" s="35"/>
      <c r="E797" s="30">
        <v>48</v>
      </c>
      <c r="F797" s="30">
        <v>48</v>
      </c>
      <c r="G797" s="30"/>
      <c r="H797" s="30">
        <v>6</v>
      </c>
      <c r="J797" s="25">
        <f>ROUND( IF(OR(ISNUMBER(SEARCH("#",B797)),INT(A797/100000)=7,INT(A797/100000)=8),F797*K!$D$4,F797*K!$C$4) + IF(ISNUMBER(SEARCH("#",B797)),0,G797*K!$C$5) + IF(AND(ISNUMBER(SEARCH("#",B797)),INT(A797/100000)&lt;=7),G797*K!$G$5,0) + IF(AND(ISNUMBER(SEARCH("#",B797)),INT(A797/100000)&gt;=8),G797*K!$H$5,0),0)</f>
        <v>48528000</v>
      </c>
      <c r="K797" s="25">
        <f>ROUND(IF(OR(ISNUMBER(SEARCH("#",B797)),INT(A797/100000)=7,INT(A797/100000)=8),F797*K!$F$4+G797*K!$F$5,F797*K!$E$4+G797*K!$E$5),0)</f>
        <v>14496000</v>
      </c>
      <c r="L797" s="25">
        <f>ROUND(J797-K797*0.7,0)</f>
        <v>38380800</v>
      </c>
      <c r="M797" s="25">
        <f>ROUND(J797*0.3,0)</f>
        <v>14558400</v>
      </c>
    </row>
    <row r="798" spans="1:13" ht="18.75" x14ac:dyDescent="0.2">
      <c r="A798" s="26">
        <v>202850</v>
      </c>
      <c r="B798" s="27"/>
      <c r="C798" s="36" t="s">
        <v>964</v>
      </c>
      <c r="D798" s="35"/>
      <c r="E798" s="30">
        <v>40</v>
      </c>
      <c r="F798" s="30">
        <v>40</v>
      </c>
      <c r="G798" s="30"/>
      <c r="H798" s="30">
        <v>8</v>
      </c>
      <c r="J798" s="25">
        <f>ROUND( IF(OR(ISNUMBER(SEARCH("#",B798)),INT(A798/100000)=7,INT(A798/100000)=8),F798*K!$D$4,F798*K!$C$4) + IF(ISNUMBER(SEARCH("#",B798)),0,G798*K!$C$5) + IF(AND(ISNUMBER(SEARCH("#",B798)),INT(A798/100000)&lt;=7),G798*K!$G$5,0) + IF(AND(ISNUMBER(SEARCH("#",B798)),INT(A798/100000)&gt;=8),G798*K!$H$5,0),0)</f>
        <v>40440000</v>
      </c>
      <c r="K798" s="25">
        <f>ROUND(IF(OR(ISNUMBER(SEARCH("#",B798)),INT(A798/100000)=7,INT(A798/100000)=8),F798*K!$F$4+G798*K!$F$5,F798*K!$E$4+G798*K!$E$5),0)</f>
        <v>12080000</v>
      </c>
      <c r="L798" s="25">
        <f>ROUND(J798-K798*0.7,0)</f>
        <v>31984000</v>
      </c>
      <c r="M798" s="25">
        <f>ROUND(J798*0.3,0)</f>
        <v>12132000</v>
      </c>
    </row>
    <row r="799" spans="1:13" ht="33" x14ac:dyDescent="0.2">
      <c r="A799" s="32">
        <v>202855</v>
      </c>
      <c r="B799" s="27"/>
      <c r="C799" s="36" t="s">
        <v>965</v>
      </c>
      <c r="D799" s="35"/>
      <c r="E799" s="30">
        <v>55</v>
      </c>
      <c r="F799" s="30">
        <v>55</v>
      </c>
      <c r="G799" s="31"/>
      <c r="H799" s="31">
        <v>8</v>
      </c>
      <c r="J799" s="25">
        <f>ROUND( IF(OR(ISNUMBER(SEARCH("#",B799)),INT(A799/100000)=7,INT(A799/100000)=8),F799*K!$D$4,F799*K!$C$4) + IF(ISNUMBER(SEARCH("#",B799)),0,G799*K!$C$5) + IF(AND(ISNUMBER(SEARCH("#",B799)),INT(A799/100000)&lt;=7),G799*K!$G$5,0) + IF(AND(ISNUMBER(SEARCH("#",B799)),INT(A799/100000)&gt;=8),G799*K!$H$5,0),0)</f>
        <v>55605000</v>
      </c>
      <c r="K799" s="25">
        <f>ROUND(IF(OR(ISNUMBER(SEARCH("#",B799)),INT(A799/100000)=7,INT(A799/100000)=8),F799*K!$F$4+G799*K!$F$5,F799*K!$E$4+G799*K!$E$5),0)</f>
        <v>16610000</v>
      </c>
      <c r="L799" s="25">
        <f>ROUND(J799-K799*0.7,0)</f>
        <v>43978000</v>
      </c>
      <c r="M799" s="25">
        <f>ROUND(J799*0.3,0)</f>
        <v>16681500</v>
      </c>
    </row>
    <row r="800" spans="1:13" x14ac:dyDescent="0.2">
      <c r="A800" s="32">
        <v>202860</v>
      </c>
      <c r="B800" s="27"/>
      <c r="C800" s="36" t="s">
        <v>966</v>
      </c>
      <c r="D800" s="35"/>
      <c r="E800" s="30">
        <v>90</v>
      </c>
      <c r="F800" s="30">
        <v>90</v>
      </c>
      <c r="G800" s="31"/>
      <c r="H800" s="31">
        <v>12</v>
      </c>
      <c r="J800" s="25">
        <f>ROUND( IF(OR(ISNUMBER(SEARCH("#",B800)),INT(A800/100000)=7,INT(A800/100000)=8),F800*K!$D$4,F800*K!$C$4) + IF(ISNUMBER(SEARCH("#",B800)),0,G800*K!$C$5) + IF(AND(ISNUMBER(SEARCH("#",B800)),INT(A800/100000)&lt;=7),G800*K!$G$5,0) + IF(AND(ISNUMBER(SEARCH("#",B800)),INT(A800/100000)&gt;=8),G800*K!$H$5,0),0)</f>
        <v>90990000</v>
      </c>
      <c r="K800" s="25">
        <f>ROUND(IF(OR(ISNUMBER(SEARCH("#",B800)),INT(A800/100000)=7,INT(A800/100000)=8),F800*K!$F$4+G800*K!$F$5,F800*K!$E$4+G800*K!$E$5),0)</f>
        <v>27180000</v>
      </c>
      <c r="L800" s="25">
        <f>ROUND(J800-K800*0.7,0)</f>
        <v>71964000</v>
      </c>
      <c r="M800" s="25">
        <f>ROUND(J800*0.3,0)</f>
        <v>27297000</v>
      </c>
    </row>
    <row r="801" spans="1:13" ht="18.75" x14ac:dyDescent="0.2">
      <c r="A801" s="26">
        <v>202885</v>
      </c>
      <c r="B801" s="27"/>
      <c r="C801" s="36" t="s">
        <v>967</v>
      </c>
      <c r="D801" s="35"/>
      <c r="E801" s="30">
        <v>27.2</v>
      </c>
      <c r="F801" s="30">
        <v>27.2</v>
      </c>
      <c r="G801" s="30"/>
      <c r="H801" s="30">
        <v>8</v>
      </c>
      <c r="J801" s="25">
        <f>ROUND( IF(OR(ISNUMBER(SEARCH("#",B801)),INT(A801/100000)=7,INT(A801/100000)=8),F801*K!$D$4,F801*K!$C$4) + IF(ISNUMBER(SEARCH("#",B801)),0,G801*K!$C$5) + IF(AND(ISNUMBER(SEARCH("#",B801)),INT(A801/100000)&lt;=7),G801*K!$G$5,0) + IF(AND(ISNUMBER(SEARCH("#",B801)),INT(A801/100000)&gt;=8),G801*K!$H$5,0),0)</f>
        <v>27499200</v>
      </c>
      <c r="K801" s="25">
        <f>ROUND(IF(OR(ISNUMBER(SEARCH("#",B801)),INT(A801/100000)=7,INT(A801/100000)=8),F801*K!$F$4+G801*K!$F$5,F801*K!$E$4+G801*K!$E$5),0)</f>
        <v>8214400</v>
      </c>
      <c r="L801" s="25">
        <f>ROUND(J801-K801*0.7,0)</f>
        <v>21749120</v>
      </c>
      <c r="M801" s="25">
        <f>ROUND(J801*0.3,0)</f>
        <v>8249760</v>
      </c>
    </row>
    <row r="802" spans="1:13" x14ac:dyDescent="0.2">
      <c r="A802" s="32">
        <v>202890</v>
      </c>
      <c r="B802" s="27"/>
      <c r="C802" s="36" t="s">
        <v>968</v>
      </c>
      <c r="D802" s="35"/>
      <c r="E802" s="30">
        <v>62</v>
      </c>
      <c r="F802" s="30">
        <v>62</v>
      </c>
      <c r="G802" s="31"/>
      <c r="H802" s="31">
        <v>8</v>
      </c>
      <c r="J802" s="25">
        <f>ROUND( IF(OR(ISNUMBER(SEARCH("#",B802)),INT(A802/100000)=7,INT(A802/100000)=8),F802*K!$D$4,F802*K!$C$4) + IF(ISNUMBER(SEARCH("#",B802)),0,G802*K!$C$5) + IF(AND(ISNUMBER(SEARCH("#",B802)),INT(A802/100000)&lt;=7),G802*K!$G$5,0) + IF(AND(ISNUMBER(SEARCH("#",B802)),INT(A802/100000)&gt;=8),G802*K!$H$5,0),0)</f>
        <v>62682000</v>
      </c>
      <c r="K802" s="25">
        <f>ROUND(IF(OR(ISNUMBER(SEARCH("#",B802)),INT(A802/100000)=7,INT(A802/100000)=8),F802*K!$F$4+G802*K!$F$5,F802*K!$E$4+G802*K!$E$5),0)</f>
        <v>18724000</v>
      </c>
      <c r="L802" s="25">
        <f>ROUND(J802-K802*0.7,0)</f>
        <v>49575200</v>
      </c>
      <c r="M802" s="25">
        <f>ROUND(J802*0.3,0)</f>
        <v>18804600</v>
      </c>
    </row>
    <row r="803" spans="1:13" x14ac:dyDescent="0.2">
      <c r="A803" s="32">
        <v>202900</v>
      </c>
      <c r="B803" s="27"/>
      <c r="C803" s="36" t="s">
        <v>969</v>
      </c>
      <c r="D803" s="35"/>
      <c r="E803" s="30">
        <v>68</v>
      </c>
      <c r="F803" s="30">
        <v>68</v>
      </c>
      <c r="G803" s="31"/>
      <c r="H803" s="31">
        <v>8</v>
      </c>
      <c r="J803" s="25">
        <f>ROUND( IF(OR(ISNUMBER(SEARCH("#",B803)),INT(A803/100000)=7,INT(A803/100000)=8),F803*K!$D$4,F803*K!$C$4) + IF(ISNUMBER(SEARCH("#",B803)),0,G803*K!$C$5) + IF(AND(ISNUMBER(SEARCH("#",B803)),INT(A803/100000)&lt;=7),G803*K!$G$5,0) + IF(AND(ISNUMBER(SEARCH("#",B803)),INT(A803/100000)&gt;=8),G803*K!$H$5,0),0)</f>
        <v>68748000</v>
      </c>
      <c r="K803" s="25">
        <f>ROUND(IF(OR(ISNUMBER(SEARCH("#",B803)),INT(A803/100000)=7,INT(A803/100000)=8),F803*K!$F$4+G803*K!$F$5,F803*K!$E$4+G803*K!$E$5),0)</f>
        <v>20536000</v>
      </c>
      <c r="L803" s="25">
        <f>ROUND(J803-K803*0.7,0)</f>
        <v>54372800</v>
      </c>
      <c r="M803" s="25">
        <f>ROUND(J803*0.3,0)</f>
        <v>20624400</v>
      </c>
    </row>
    <row r="804" spans="1:13" ht="18.75" x14ac:dyDescent="0.2">
      <c r="A804" s="32">
        <v>202912</v>
      </c>
      <c r="B804" s="27"/>
      <c r="C804" s="39" t="s">
        <v>970</v>
      </c>
      <c r="D804" s="35"/>
      <c r="E804" s="30">
        <v>40</v>
      </c>
      <c r="F804" s="30">
        <v>40</v>
      </c>
      <c r="G804" s="31"/>
      <c r="H804" s="31">
        <v>8</v>
      </c>
      <c r="J804" s="25">
        <f>ROUND( IF(OR(ISNUMBER(SEARCH("#",B804)),INT(A804/100000)=7,INT(A804/100000)=8),F804*K!$D$4,F804*K!$C$4) + IF(ISNUMBER(SEARCH("#",B804)),0,G804*K!$C$5) + IF(AND(ISNUMBER(SEARCH("#",B804)),INT(A804/100000)&lt;=7),G804*K!$G$5,0) + IF(AND(ISNUMBER(SEARCH("#",B804)),INT(A804/100000)&gt;=8),G804*K!$H$5,0),0)</f>
        <v>40440000</v>
      </c>
      <c r="K804" s="25">
        <f>ROUND(IF(OR(ISNUMBER(SEARCH("#",B804)),INT(A804/100000)=7,INT(A804/100000)=8),F804*K!$F$4+G804*K!$F$5,F804*K!$E$4+G804*K!$E$5),0)</f>
        <v>12080000</v>
      </c>
      <c r="L804" s="25">
        <f>ROUND(J804-K804*0.7,0)</f>
        <v>31984000</v>
      </c>
      <c r="M804" s="25">
        <f>ROUND(J804*0.3,0)</f>
        <v>12132000</v>
      </c>
    </row>
    <row r="805" spans="1:13" ht="18.75" x14ac:dyDescent="0.2">
      <c r="A805" s="32">
        <v>202914</v>
      </c>
      <c r="B805" s="27"/>
      <c r="C805" s="39" t="s">
        <v>971</v>
      </c>
      <c r="D805" s="35"/>
      <c r="E805" s="30">
        <v>70</v>
      </c>
      <c r="F805" s="30">
        <v>70</v>
      </c>
      <c r="G805" s="31"/>
      <c r="H805" s="31">
        <v>8</v>
      </c>
      <c r="J805" s="25">
        <f>ROUND( IF(OR(ISNUMBER(SEARCH("#",B805)),INT(A805/100000)=7,INT(A805/100000)=8),F805*K!$D$4,F805*K!$C$4) + IF(ISNUMBER(SEARCH("#",B805)),0,G805*K!$C$5) + IF(AND(ISNUMBER(SEARCH("#",B805)),INT(A805/100000)&lt;=7),G805*K!$G$5,0) + IF(AND(ISNUMBER(SEARCH("#",B805)),INT(A805/100000)&gt;=8),G805*K!$H$5,0),0)</f>
        <v>70770000</v>
      </c>
      <c r="K805" s="25">
        <f>ROUND(IF(OR(ISNUMBER(SEARCH("#",B805)),INT(A805/100000)=7,INT(A805/100000)=8),F805*K!$F$4+G805*K!$F$5,F805*K!$E$4+G805*K!$E$5),0)</f>
        <v>21140000</v>
      </c>
      <c r="L805" s="25">
        <f>ROUND(J805-K805*0.7,0)</f>
        <v>55972000</v>
      </c>
      <c r="M805" s="25">
        <f>ROUND(J805*0.3,0)</f>
        <v>21231000</v>
      </c>
    </row>
    <row r="806" spans="1:13" ht="18.75" x14ac:dyDescent="0.2">
      <c r="A806" s="26">
        <v>202915</v>
      </c>
      <c r="B806" s="27"/>
      <c r="C806" s="36" t="s">
        <v>972</v>
      </c>
      <c r="D806" s="35"/>
      <c r="E806" s="30">
        <v>40.799999999999997</v>
      </c>
      <c r="F806" s="30">
        <v>40.799999999999997</v>
      </c>
      <c r="G806" s="30"/>
      <c r="H806" s="30">
        <v>8</v>
      </c>
      <c r="J806" s="25">
        <f>ROUND( IF(OR(ISNUMBER(SEARCH("#",B806)),INT(A806/100000)=7,INT(A806/100000)=8),F806*K!$D$4,F806*K!$C$4) + IF(ISNUMBER(SEARCH("#",B806)),0,G806*K!$C$5) + IF(AND(ISNUMBER(SEARCH("#",B806)),INT(A806/100000)&lt;=7),G806*K!$G$5,0) + IF(AND(ISNUMBER(SEARCH("#",B806)),INT(A806/100000)&gt;=8),G806*K!$H$5,0),0)</f>
        <v>41248800</v>
      </c>
      <c r="K806" s="25">
        <f>ROUND(IF(OR(ISNUMBER(SEARCH("#",B806)),INT(A806/100000)=7,INT(A806/100000)=8),F806*K!$F$4+G806*K!$F$5,F806*K!$E$4+G806*K!$E$5),0)</f>
        <v>12321600</v>
      </c>
      <c r="L806" s="25">
        <f>ROUND(J806-K806*0.7,0)</f>
        <v>32623680</v>
      </c>
      <c r="M806" s="25">
        <f>ROUND(J806*0.3,0)</f>
        <v>12374640</v>
      </c>
    </row>
    <row r="807" spans="1:13" x14ac:dyDescent="0.2">
      <c r="A807" s="32">
        <v>202920</v>
      </c>
      <c r="B807" s="27"/>
      <c r="C807" s="36" t="s">
        <v>973</v>
      </c>
      <c r="D807" s="35"/>
      <c r="E807" s="30">
        <v>60</v>
      </c>
      <c r="F807" s="30">
        <v>60</v>
      </c>
      <c r="G807" s="31"/>
      <c r="H807" s="31">
        <v>8</v>
      </c>
      <c r="J807" s="25">
        <f>ROUND( IF(OR(ISNUMBER(SEARCH("#",B807)),INT(A807/100000)=7,INT(A807/100000)=8),F807*K!$D$4,F807*K!$C$4) + IF(ISNUMBER(SEARCH("#",B807)),0,G807*K!$C$5) + IF(AND(ISNUMBER(SEARCH("#",B807)),INT(A807/100000)&lt;=7),G807*K!$G$5,0) + IF(AND(ISNUMBER(SEARCH("#",B807)),INT(A807/100000)&gt;=8),G807*K!$H$5,0),0)</f>
        <v>60660000</v>
      </c>
      <c r="K807" s="25">
        <f>ROUND(IF(OR(ISNUMBER(SEARCH("#",B807)),INT(A807/100000)=7,INT(A807/100000)=8),F807*K!$F$4+G807*K!$F$5,F807*K!$E$4+G807*K!$E$5),0)</f>
        <v>18120000</v>
      </c>
      <c r="L807" s="25">
        <f>ROUND(J807-K807*0.7,0)</f>
        <v>47976000</v>
      </c>
      <c r="M807" s="25">
        <f>ROUND(J807*0.3,0)</f>
        <v>18198000</v>
      </c>
    </row>
    <row r="808" spans="1:13" ht="60" x14ac:dyDescent="0.2">
      <c r="A808" s="26">
        <v>202925</v>
      </c>
      <c r="B808" s="27"/>
      <c r="C808" s="36" t="s">
        <v>974</v>
      </c>
      <c r="D808" s="35"/>
      <c r="E808" s="30">
        <v>35.200000000000003</v>
      </c>
      <c r="F808" s="30">
        <v>35.200000000000003</v>
      </c>
      <c r="G808" s="30"/>
      <c r="H808" s="30">
        <v>6</v>
      </c>
      <c r="J808" s="25">
        <f>ROUND( IF(OR(ISNUMBER(SEARCH("#",B808)),INT(A808/100000)=7,INT(A808/100000)=8),F808*K!$D$4,F808*K!$C$4) + IF(ISNUMBER(SEARCH("#",B808)),0,G808*K!$C$5) + IF(AND(ISNUMBER(SEARCH("#",B808)),INT(A808/100000)&lt;=7),G808*K!$G$5,0) + IF(AND(ISNUMBER(SEARCH("#",B808)),INT(A808/100000)&gt;=8),G808*K!$H$5,0),0)</f>
        <v>35587200</v>
      </c>
      <c r="K808" s="25">
        <f>ROUND(IF(OR(ISNUMBER(SEARCH("#",B808)),INT(A808/100000)=7,INT(A808/100000)=8),F808*K!$F$4+G808*K!$F$5,F808*K!$E$4+G808*K!$E$5),0)</f>
        <v>10630400</v>
      </c>
      <c r="L808" s="25">
        <f>ROUND(J808-K808*0.7,0)</f>
        <v>28145920</v>
      </c>
      <c r="M808" s="25">
        <f>ROUND(J808*0.3,0)</f>
        <v>10676160</v>
      </c>
    </row>
    <row r="809" spans="1:13" ht="18.75" x14ac:dyDescent="0.2">
      <c r="A809" s="26">
        <v>202930</v>
      </c>
      <c r="B809" s="27"/>
      <c r="C809" s="36" t="s">
        <v>975</v>
      </c>
      <c r="D809" s="35"/>
      <c r="E809" s="30">
        <v>37.6</v>
      </c>
      <c r="F809" s="30">
        <v>37.6</v>
      </c>
      <c r="G809" s="30"/>
      <c r="H809" s="30">
        <v>6</v>
      </c>
      <c r="J809" s="25">
        <f>ROUND( IF(OR(ISNUMBER(SEARCH("#",B809)),INT(A809/100000)=7,INT(A809/100000)=8),F809*K!$D$4,F809*K!$C$4) + IF(ISNUMBER(SEARCH("#",B809)),0,G809*K!$C$5) + IF(AND(ISNUMBER(SEARCH("#",B809)),INT(A809/100000)&lt;=7),G809*K!$G$5,0) + IF(AND(ISNUMBER(SEARCH("#",B809)),INT(A809/100000)&gt;=8),G809*K!$H$5,0),0)</f>
        <v>38013600</v>
      </c>
      <c r="K809" s="25">
        <f>ROUND(IF(OR(ISNUMBER(SEARCH("#",B809)),INT(A809/100000)=7,INT(A809/100000)=8),F809*K!$F$4+G809*K!$F$5,F809*K!$E$4+G809*K!$E$5),0)</f>
        <v>11355200</v>
      </c>
      <c r="L809" s="25">
        <f>ROUND(J809-K809*0.7,0)</f>
        <v>30064960</v>
      </c>
      <c r="M809" s="25">
        <f>ROUND(J809*0.3,0)</f>
        <v>11404080</v>
      </c>
    </row>
    <row r="810" spans="1:13" x14ac:dyDescent="0.2">
      <c r="A810" s="26">
        <v>202940</v>
      </c>
      <c r="B810" s="27"/>
      <c r="C810" s="36" t="s">
        <v>976</v>
      </c>
      <c r="D810" s="35"/>
      <c r="E810" s="30">
        <v>12</v>
      </c>
      <c r="F810" s="30">
        <v>12</v>
      </c>
      <c r="G810" s="30"/>
      <c r="H810" s="30">
        <v>6</v>
      </c>
      <c r="J810" s="25">
        <f>ROUND( IF(OR(ISNUMBER(SEARCH("#",B810)),INT(A810/100000)=7,INT(A810/100000)=8),F810*K!$D$4,F810*K!$C$4) + IF(ISNUMBER(SEARCH("#",B810)),0,G810*K!$C$5) + IF(AND(ISNUMBER(SEARCH("#",B810)),INT(A810/100000)&lt;=7),G810*K!$G$5,0) + IF(AND(ISNUMBER(SEARCH("#",B810)),INT(A810/100000)&gt;=8),G810*K!$H$5,0),0)</f>
        <v>12132000</v>
      </c>
      <c r="K810" s="25">
        <f>ROUND(IF(OR(ISNUMBER(SEARCH("#",B810)),INT(A810/100000)=7,INT(A810/100000)=8),F810*K!$F$4+G810*K!$F$5,F810*K!$E$4+G810*K!$E$5),0)</f>
        <v>3624000</v>
      </c>
      <c r="L810" s="25">
        <f>ROUND(J810-K810*0.7,0)</f>
        <v>9595200</v>
      </c>
      <c r="M810" s="25">
        <f>ROUND(J810*0.3,0)</f>
        <v>3639600</v>
      </c>
    </row>
    <row r="811" spans="1:13" ht="32.25" x14ac:dyDescent="0.2">
      <c r="A811" s="26">
        <v>202945</v>
      </c>
      <c r="B811" s="27"/>
      <c r="C811" s="36" t="s">
        <v>977</v>
      </c>
      <c r="D811" s="35"/>
      <c r="E811" s="30">
        <v>41.8</v>
      </c>
      <c r="F811" s="30">
        <v>41.8</v>
      </c>
      <c r="G811" s="30"/>
      <c r="H811" s="30">
        <v>10</v>
      </c>
      <c r="J811" s="25">
        <f>ROUND( IF(OR(ISNUMBER(SEARCH("#",B811)),INT(A811/100000)=7,INT(A811/100000)=8),F811*K!$D$4,F811*K!$C$4) + IF(ISNUMBER(SEARCH("#",B811)),0,G811*K!$C$5) + IF(AND(ISNUMBER(SEARCH("#",B811)),INT(A811/100000)&lt;=7),G811*K!$G$5,0) + IF(AND(ISNUMBER(SEARCH("#",B811)),INT(A811/100000)&gt;=8),G811*K!$H$5,0),0)</f>
        <v>42259800</v>
      </c>
      <c r="K811" s="25">
        <f>ROUND(IF(OR(ISNUMBER(SEARCH("#",B811)),INT(A811/100000)=7,INT(A811/100000)=8),F811*K!$F$4+G811*K!$F$5,F811*K!$E$4+G811*K!$E$5),0)</f>
        <v>12623600</v>
      </c>
      <c r="L811" s="25">
        <f>ROUND(J811-K811*0.7,0)</f>
        <v>33423280</v>
      </c>
      <c r="M811" s="25">
        <f>ROUND(J811*0.3,0)</f>
        <v>12677940</v>
      </c>
    </row>
    <row r="812" spans="1:13" x14ac:dyDescent="0.2">
      <c r="A812" s="32">
        <v>202950</v>
      </c>
      <c r="B812" s="27"/>
      <c r="C812" s="36" t="s">
        <v>978</v>
      </c>
      <c r="D812" s="35"/>
      <c r="E812" s="30">
        <v>15</v>
      </c>
      <c r="F812" s="30">
        <v>15</v>
      </c>
      <c r="G812" s="31"/>
      <c r="H812" s="31">
        <v>0</v>
      </c>
      <c r="J812" s="25">
        <f>ROUND( IF(OR(ISNUMBER(SEARCH("#",B812)),INT(A812/100000)=7,INT(A812/100000)=8),F812*K!$D$4,F812*K!$C$4) + IF(ISNUMBER(SEARCH("#",B812)),0,G812*K!$C$5) + IF(AND(ISNUMBER(SEARCH("#",B812)),INT(A812/100000)&lt;=7),G812*K!$G$5,0) + IF(AND(ISNUMBER(SEARCH("#",B812)),INT(A812/100000)&gt;=8),G812*K!$H$5,0),0)</f>
        <v>15165000</v>
      </c>
      <c r="K812" s="25">
        <f>ROUND(IF(OR(ISNUMBER(SEARCH("#",B812)),INT(A812/100000)=7,INT(A812/100000)=8),F812*K!$F$4+G812*K!$F$5,F812*K!$E$4+G812*K!$E$5),0)</f>
        <v>4530000</v>
      </c>
      <c r="L812" s="25">
        <f>ROUND(J812-K812*0.7,0)</f>
        <v>11994000</v>
      </c>
      <c r="M812" s="25">
        <f>ROUND(J812*0.3,0)</f>
        <v>4549500</v>
      </c>
    </row>
    <row r="813" spans="1:13" x14ac:dyDescent="0.2">
      <c r="A813" s="26">
        <v>202955</v>
      </c>
      <c r="B813" s="27"/>
      <c r="C813" s="36" t="s">
        <v>979</v>
      </c>
      <c r="D813" s="35"/>
      <c r="E813" s="30">
        <v>3.6</v>
      </c>
      <c r="F813" s="30">
        <v>3.6</v>
      </c>
      <c r="G813" s="30"/>
      <c r="H813" s="30">
        <v>0</v>
      </c>
      <c r="J813" s="25">
        <f>ROUND( IF(OR(ISNUMBER(SEARCH("#",B813)),INT(A813/100000)=7,INT(A813/100000)=8),F813*K!$D$4,F813*K!$C$4) + IF(ISNUMBER(SEARCH("#",B813)),0,G813*K!$C$5) + IF(AND(ISNUMBER(SEARCH("#",B813)),INT(A813/100000)&lt;=7),G813*K!$G$5,0) + IF(AND(ISNUMBER(SEARCH("#",B813)),INT(A813/100000)&gt;=8),G813*K!$H$5,0),0)</f>
        <v>3639600</v>
      </c>
      <c r="K813" s="25">
        <f>ROUND(IF(OR(ISNUMBER(SEARCH("#",B813)),INT(A813/100000)=7,INT(A813/100000)=8),F813*K!$F$4+G813*K!$F$5,F813*K!$E$4+G813*K!$E$5),0)</f>
        <v>1087200</v>
      </c>
      <c r="L813" s="25">
        <f>ROUND(J813-K813*0.7,0)</f>
        <v>2878560</v>
      </c>
      <c r="M813" s="25">
        <f>ROUND(J813*0.3,0)</f>
        <v>1091880</v>
      </c>
    </row>
    <row r="814" spans="1:13" x14ac:dyDescent="0.2">
      <c r="A814" s="26">
        <v>202960</v>
      </c>
      <c r="B814" s="27"/>
      <c r="C814" s="36" t="s">
        <v>980</v>
      </c>
      <c r="D814" s="35"/>
      <c r="E814" s="30">
        <v>7.2</v>
      </c>
      <c r="F814" s="30">
        <v>7.2</v>
      </c>
      <c r="G814" s="30"/>
      <c r="H814" s="30">
        <v>6</v>
      </c>
      <c r="J814" s="25">
        <f>ROUND( IF(OR(ISNUMBER(SEARCH("#",B814)),INT(A814/100000)=7,INT(A814/100000)=8),F814*K!$D$4,F814*K!$C$4) + IF(ISNUMBER(SEARCH("#",B814)),0,G814*K!$C$5) + IF(AND(ISNUMBER(SEARCH("#",B814)),INT(A814/100000)&lt;=7),G814*K!$G$5,0) + IF(AND(ISNUMBER(SEARCH("#",B814)),INT(A814/100000)&gt;=8),G814*K!$H$5,0),0)</f>
        <v>7279200</v>
      </c>
      <c r="K814" s="25">
        <f>ROUND(IF(OR(ISNUMBER(SEARCH("#",B814)),INT(A814/100000)=7,INT(A814/100000)=8),F814*K!$F$4+G814*K!$F$5,F814*K!$E$4+G814*K!$E$5),0)</f>
        <v>2174400</v>
      </c>
      <c r="L814" s="25">
        <f>ROUND(J814-K814*0.7,0)</f>
        <v>5757120</v>
      </c>
      <c r="M814" s="25">
        <f>ROUND(J814*0.3,0)</f>
        <v>2183760</v>
      </c>
    </row>
    <row r="815" spans="1:13" ht="46.5" x14ac:dyDescent="0.2">
      <c r="A815" s="26">
        <v>202965</v>
      </c>
      <c r="B815" s="27"/>
      <c r="C815" s="36" t="s">
        <v>981</v>
      </c>
      <c r="D815" s="35"/>
      <c r="E815" s="30">
        <v>29.5</v>
      </c>
      <c r="F815" s="30">
        <v>29.5</v>
      </c>
      <c r="G815" s="30"/>
      <c r="H815" s="30">
        <v>6</v>
      </c>
      <c r="J815" s="25">
        <f>ROUND( IF(OR(ISNUMBER(SEARCH("#",B815)),INT(A815/100000)=7,INT(A815/100000)=8),F815*K!$D$4,F815*K!$C$4) + IF(ISNUMBER(SEARCH("#",B815)),0,G815*K!$C$5) + IF(AND(ISNUMBER(SEARCH("#",B815)),INT(A815/100000)&lt;=7),G815*K!$G$5,0) + IF(AND(ISNUMBER(SEARCH("#",B815)),INT(A815/100000)&gt;=8),G815*K!$H$5,0),0)</f>
        <v>29824500</v>
      </c>
      <c r="K815" s="25">
        <f>ROUND(IF(OR(ISNUMBER(SEARCH("#",B815)),INT(A815/100000)=7,INT(A815/100000)=8),F815*K!$F$4+G815*K!$F$5,F815*K!$E$4+G815*K!$E$5),0)</f>
        <v>8909000</v>
      </c>
      <c r="L815" s="25">
        <f>ROUND(J815-K815*0.7,0)</f>
        <v>23588200</v>
      </c>
      <c r="M815" s="25">
        <f>ROUND(J815*0.3,0)</f>
        <v>8947350</v>
      </c>
    </row>
    <row r="816" spans="1:13" ht="33" x14ac:dyDescent="0.2">
      <c r="A816" s="26">
        <v>202970</v>
      </c>
      <c r="B816" s="27"/>
      <c r="C816" s="36" t="s">
        <v>982</v>
      </c>
      <c r="D816" s="35"/>
      <c r="E816" s="30">
        <v>41.8</v>
      </c>
      <c r="F816" s="30">
        <v>41.8</v>
      </c>
      <c r="G816" s="30"/>
      <c r="H816" s="30">
        <v>4</v>
      </c>
      <c r="J816" s="25">
        <f>ROUND( IF(OR(ISNUMBER(SEARCH("#",B816)),INT(A816/100000)=7,INT(A816/100000)=8),F816*K!$D$4,F816*K!$C$4) + IF(ISNUMBER(SEARCH("#",B816)),0,G816*K!$C$5) + IF(AND(ISNUMBER(SEARCH("#",B816)),INT(A816/100000)&lt;=7),G816*K!$G$5,0) + IF(AND(ISNUMBER(SEARCH("#",B816)),INT(A816/100000)&gt;=8),G816*K!$H$5,0),0)</f>
        <v>42259800</v>
      </c>
      <c r="K816" s="25">
        <f>ROUND(IF(OR(ISNUMBER(SEARCH("#",B816)),INT(A816/100000)=7,INT(A816/100000)=8),F816*K!$F$4+G816*K!$F$5,F816*K!$E$4+G816*K!$E$5),0)</f>
        <v>12623600</v>
      </c>
      <c r="L816" s="25">
        <f>ROUND(J816-K816*0.7,0)</f>
        <v>33423280</v>
      </c>
      <c r="M816" s="25">
        <f>ROUND(J816*0.3,0)</f>
        <v>12677940</v>
      </c>
    </row>
    <row r="817" spans="1:13" ht="33" x14ac:dyDescent="0.2">
      <c r="A817" s="32">
        <v>202975</v>
      </c>
      <c r="B817" s="27"/>
      <c r="C817" s="36" t="s">
        <v>983</v>
      </c>
      <c r="D817" s="35"/>
      <c r="E817" s="30">
        <v>52</v>
      </c>
      <c r="F817" s="30">
        <v>52</v>
      </c>
      <c r="G817" s="31"/>
      <c r="H817" s="31">
        <v>8</v>
      </c>
      <c r="J817" s="25">
        <f>ROUND( IF(OR(ISNUMBER(SEARCH("#",B817)),INT(A817/100000)=7,INT(A817/100000)=8),F817*K!$D$4,F817*K!$C$4) + IF(ISNUMBER(SEARCH("#",B817)),0,G817*K!$C$5) + IF(AND(ISNUMBER(SEARCH("#",B817)),INT(A817/100000)&lt;=7),G817*K!$G$5,0) + IF(AND(ISNUMBER(SEARCH("#",B817)),INT(A817/100000)&gt;=8),G817*K!$H$5,0),0)</f>
        <v>52572000</v>
      </c>
      <c r="K817" s="25">
        <f>ROUND(IF(OR(ISNUMBER(SEARCH("#",B817)),INT(A817/100000)=7,INT(A817/100000)=8),F817*K!$F$4+G817*K!$F$5,F817*K!$E$4+G817*K!$E$5),0)</f>
        <v>15704000</v>
      </c>
      <c r="L817" s="25">
        <f>ROUND(J817-K817*0.7,0)</f>
        <v>41579200</v>
      </c>
      <c r="M817" s="25">
        <f>ROUND(J817*0.3,0)</f>
        <v>15771600</v>
      </c>
    </row>
    <row r="818" spans="1:13" ht="32.25" x14ac:dyDescent="0.2">
      <c r="A818" s="32">
        <v>202980</v>
      </c>
      <c r="B818" s="27"/>
      <c r="C818" s="36" t="s">
        <v>984</v>
      </c>
      <c r="D818" s="35"/>
      <c r="E818" s="30">
        <v>65</v>
      </c>
      <c r="F818" s="30">
        <v>65</v>
      </c>
      <c r="G818" s="31"/>
      <c r="H818" s="31">
        <v>8</v>
      </c>
      <c r="J818" s="25">
        <f>ROUND( IF(OR(ISNUMBER(SEARCH("#",B818)),INT(A818/100000)=7,INT(A818/100000)=8),F818*K!$D$4,F818*K!$C$4) + IF(ISNUMBER(SEARCH("#",B818)),0,G818*K!$C$5) + IF(AND(ISNUMBER(SEARCH("#",B818)),INT(A818/100000)&lt;=7),G818*K!$G$5,0) + IF(AND(ISNUMBER(SEARCH("#",B818)),INT(A818/100000)&gt;=8),G818*K!$H$5,0),0)</f>
        <v>65715000</v>
      </c>
      <c r="K818" s="25">
        <f>ROUND(IF(OR(ISNUMBER(SEARCH("#",B818)),INT(A818/100000)=7,INT(A818/100000)=8),F818*K!$F$4+G818*K!$F$5,F818*K!$E$4+G818*K!$E$5),0)</f>
        <v>19630000</v>
      </c>
      <c r="L818" s="25">
        <f>ROUND(J818-K818*0.7,0)</f>
        <v>51974000</v>
      </c>
      <c r="M818" s="25">
        <f>ROUND(J818*0.3,0)</f>
        <v>19714500</v>
      </c>
    </row>
    <row r="819" spans="1:13" ht="32.25" x14ac:dyDescent="0.2">
      <c r="A819" s="32">
        <v>202985</v>
      </c>
      <c r="B819" s="27"/>
      <c r="C819" s="36" t="s">
        <v>985</v>
      </c>
      <c r="D819" s="35"/>
      <c r="E819" s="30">
        <v>15</v>
      </c>
      <c r="F819" s="30">
        <v>15</v>
      </c>
      <c r="G819" s="31"/>
      <c r="H819" s="30">
        <v>0</v>
      </c>
      <c r="J819" s="25">
        <f>ROUND( IF(OR(ISNUMBER(SEARCH("#",B819)),INT(A819/100000)=7,INT(A819/100000)=8),F819*K!$D$4,F819*K!$C$4) + IF(ISNUMBER(SEARCH("#",B819)),0,G819*K!$C$5) + IF(AND(ISNUMBER(SEARCH("#",B819)),INT(A819/100000)&lt;=7),G819*K!$G$5,0) + IF(AND(ISNUMBER(SEARCH("#",B819)),INT(A819/100000)&gt;=8),G819*K!$H$5,0),0)</f>
        <v>15165000</v>
      </c>
      <c r="K819" s="25">
        <f>ROUND(IF(OR(ISNUMBER(SEARCH("#",B819)),INT(A819/100000)=7,INT(A819/100000)=8),F819*K!$F$4+G819*K!$F$5,F819*K!$E$4+G819*K!$E$5),0)</f>
        <v>4530000</v>
      </c>
      <c r="L819" s="25">
        <f>ROUND(J819-K819*0.7,0)</f>
        <v>11994000</v>
      </c>
      <c r="M819" s="25">
        <f>ROUND(J819*0.3,0)</f>
        <v>4549500</v>
      </c>
    </row>
    <row r="820" spans="1:13" x14ac:dyDescent="0.2">
      <c r="A820" s="32">
        <v>202990</v>
      </c>
      <c r="B820" s="27"/>
      <c r="C820" s="36" t="s">
        <v>986</v>
      </c>
      <c r="D820" s="35"/>
      <c r="E820" s="30">
        <v>60</v>
      </c>
      <c r="F820" s="30">
        <v>60</v>
      </c>
      <c r="G820" s="31"/>
      <c r="H820" s="31">
        <v>10</v>
      </c>
      <c r="J820" s="25">
        <f>ROUND( IF(OR(ISNUMBER(SEARCH("#",B820)),INT(A820/100000)=7,INT(A820/100000)=8),F820*K!$D$4,F820*K!$C$4) + IF(ISNUMBER(SEARCH("#",B820)),0,G820*K!$C$5) + IF(AND(ISNUMBER(SEARCH("#",B820)),INT(A820/100000)&lt;=7),G820*K!$G$5,0) + IF(AND(ISNUMBER(SEARCH("#",B820)),INT(A820/100000)&gt;=8),G820*K!$H$5,0),0)</f>
        <v>60660000</v>
      </c>
      <c r="K820" s="25">
        <f>ROUND(IF(OR(ISNUMBER(SEARCH("#",B820)),INT(A820/100000)=7,INT(A820/100000)=8),F820*K!$F$4+G820*K!$F$5,F820*K!$E$4+G820*K!$E$5),0)</f>
        <v>18120000</v>
      </c>
      <c r="L820" s="25">
        <f>ROUND(J820-K820*0.7,0)</f>
        <v>47976000</v>
      </c>
      <c r="M820" s="25">
        <f>ROUND(J820*0.3,0)</f>
        <v>18198000</v>
      </c>
    </row>
    <row r="821" spans="1:13" ht="29.25" x14ac:dyDescent="0.2">
      <c r="A821" s="32">
        <v>202995</v>
      </c>
      <c r="B821" s="27"/>
      <c r="C821" s="36" t="s">
        <v>987</v>
      </c>
      <c r="D821" s="35"/>
      <c r="E821" s="30">
        <v>125</v>
      </c>
      <c r="F821" s="30">
        <v>125</v>
      </c>
      <c r="G821" s="31"/>
      <c r="H821" s="31">
        <v>10</v>
      </c>
      <c r="J821" s="25">
        <f>ROUND( IF(OR(ISNUMBER(SEARCH("#",B821)),INT(A821/100000)=7,INT(A821/100000)=8),F821*K!$D$4,F821*K!$C$4) + IF(ISNUMBER(SEARCH("#",B821)),0,G821*K!$C$5) + IF(AND(ISNUMBER(SEARCH("#",B821)),INT(A821/100000)&lt;=7),G821*K!$G$5,0) + IF(AND(ISNUMBER(SEARCH("#",B821)),INT(A821/100000)&gt;=8),G821*K!$H$5,0),0)</f>
        <v>126375000</v>
      </c>
      <c r="K821" s="25">
        <f>ROUND(IF(OR(ISNUMBER(SEARCH("#",B821)),INT(A821/100000)=7,INT(A821/100000)=8),F821*K!$F$4+G821*K!$F$5,F821*K!$E$4+G821*K!$E$5),0)</f>
        <v>37750000</v>
      </c>
      <c r="L821" s="25">
        <f>ROUND(J821-K821*0.7,0)</f>
        <v>99950000</v>
      </c>
      <c r="M821" s="25">
        <f>ROUND(J821*0.3,0)</f>
        <v>37912500</v>
      </c>
    </row>
    <row r="822" spans="1:13" ht="29.25" x14ac:dyDescent="0.2">
      <c r="A822" s="26">
        <v>203005</v>
      </c>
      <c r="B822" s="27"/>
      <c r="C822" s="36" t="s">
        <v>988</v>
      </c>
      <c r="D822" s="35"/>
      <c r="E822" s="30">
        <v>8</v>
      </c>
      <c r="F822" s="30">
        <v>8</v>
      </c>
      <c r="G822" s="30"/>
      <c r="H822" s="30">
        <v>0</v>
      </c>
      <c r="J822" s="25">
        <f>ROUND( IF(OR(ISNUMBER(SEARCH("#",B822)),INT(A822/100000)=7,INT(A822/100000)=8),F822*K!$D$4,F822*K!$C$4) + IF(ISNUMBER(SEARCH("#",B822)),0,G822*K!$C$5) + IF(AND(ISNUMBER(SEARCH("#",B822)),INT(A822/100000)&lt;=7),G822*K!$G$5,0) + IF(AND(ISNUMBER(SEARCH("#",B822)),INT(A822/100000)&gt;=8),G822*K!$H$5,0),0)</f>
        <v>8088000</v>
      </c>
      <c r="K822" s="25">
        <f>ROUND(IF(OR(ISNUMBER(SEARCH("#",B822)),INT(A822/100000)=7,INT(A822/100000)=8),F822*K!$F$4+G822*K!$F$5,F822*K!$E$4+G822*K!$E$5),0)</f>
        <v>2416000</v>
      </c>
      <c r="L822" s="25">
        <f>ROUND(J822-K822*0.7,0)</f>
        <v>6396800</v>
      </c>
      <c r="M822" s="25">
        <f>ROUND(J822*0.3,0)</f>
        <v>2426400</v>
      </c>
    </row>
    <row r="823" spans="1:13" ht="42.75" x14ac:dyDescent="0.2">
      <c r="A823" s="32">
        <v>203010</v>
      </c>
      <c r="B823" s="27"/>
      <c r="C823" s="36" t="s">
        <v>989</v>
      </c>
      <c r="D823" s="35"/>
      <c r="E823" s="30">
        <v>60</v>
      </c>
      <c r="F823" s="30">
        <v>60</v>
      </c>
      <c r="G823" s="31"/>
      <c r="H823" s="31">
        <v>6</v>
      </c>
      <c r="J823" s="25">
        <f>ROUND( IF(OR(ISNUMBER(SEARCH("#",B823)),INT(A823/100000)=7,INT(A823/100000)=8),F823*K!$D$4,F823*K!$C$4) + IF(ISNUMBER(SEARCH("#",B823)),0,G823*K!$C$5) + IF(AND(ISNUMBER(SEARCH("#",B823)),INT(A823/100000)&lt;=7),G823*K!$G$5,0) + IF(AND(ISNUMBER(SEARCH("#",B823)),INT(A823/100000)&gt;=8),G823*K!$H$5,0),0)</f>
        <v>60660000</v>
      </c>
      <c r="K823" s="25">
        <f>ROUND(IF(OR(ISNUMBER(SEARCH("#",B823)),INT(A823/100000)=7,INT(A823/100000)=8),F823*K!$F$4+G823*K!$F$5,F823*K!$E$4+G823*K!$E$5),0)</f>
        <v>18120000</v>
      </c>
      <c r="L823" s="25">
        <f>ROUND(J823-K823*0.7,0)</f>
        <v>47976000</v>
      </c>
      <c r="M823" s="25">
        <f>ROUND(J823*0.3,0)</f>
        <v>18198000</v>
      </c>
    </row>
    <row r="824" spans="1:13" ht="29.25" x14ac:dyDescent="0.2">
      <c r="A824" s="32">
        <v>203015</v>
      </c>
      <c r="B824" s="27"/>
      <c r="C824" s="36" t="s">
        <v>990</v>
      </c>
      <c r="D824" s="35"/>
      <c r="E824" s="30">
        <v>8</v>
      </c>
      <c r="F824" s="30">
        <v>8</v>
      </c>
      <c r="G824" s="31"/>
      <c r="H824" s="31">
        <v>4</v>
      </c>
      <c r="J824" s="25">
        <f>ROUND( IF(OR(ISNUMBER(SEARCH("#",B824)),INT(A824/100000)=7,INT(A824/100000)=8),F824*K!$D$4,F824*K!$C$4) + IF(ISNUMBER(SEARCH("#",B824)),0,G824*K!$C$5) + IF(AND(ISNUMBER(SEARCH("#",B824)),INT(A824/100000)&lt;=7),G824*K!$G$5,0) + IF(AND(ISNUMBER(SEARCH("#",B824)),INT(A824/100000)&gt;=8),G824*K!$H$5,0),0)</f>
        <v>8088000</v>
      </c>
      <c r="K824" s="25">
        <f>ROUND(IF(OR(ISNUMBER(SEARCH("#",B824)),INT(A824/100000)=7,INT(A824/100000)=8),F824*K!$F$4+G824*K!$F$5,F824*K!$E$4+G824*K!$E$5),0)</f>
        <v>2416000</v>
      </c>
      <c r="L824" s="25">
        <f>ROUND(J824-K824*0.7,0)</f>
        <v>6396800</v>
      </c>
      <c r="M824" s="25">
        <f>ROUND(J824*0.3,0)</f>
        <v>2426400</v>
      </c>
    </row>
    <row r="825" spans="1:13" ht="32.25" x14ac:dyDescent="0.2">
      <c r="A825" s="32">
        <v>203020</v>
      </c>
      <c r="B825" s="27"/>
      <c r="C825" s="36" t="s">
        <v>991</v>
      </c>
      <c r="D825" s="35"/>
      <c r="E825" s="30">
        <v>65</v>
      </c>
      <c r="F825" s="30">
        <v>65</v>
      </c>
      <c r="G825" s="31"/>
      <c r="H825" s="31">
        <v>8</v>
      </c>
      <c r="J825" s="25">
        <f>ROUND( IF(OR(ISNUMBER(SEARCH("#",B825)),INT(A825/100000)=7,INT(A825/100000)=8),F825*K!$D$4,F825*K!$C$4) + IF(ISNUMBER(SEARCH("#",B825)),0,G825*K!$C$5) + IF(AND(ISNUMBER(SEARCH("#",B825)),INT(A825/100000)&lt;=7),G825*K!$G$5,0) + IF(AND(ISNUMBER(SEARCH("#",B825)),INT(A825/100000)&gt;=8),G825*K!$H$5,0),0)</f>
        <v>65715000</v>
      </c>
      <c r="K825" s="25">
        <f>ROUND(IF(OR(ISNUMBER(SEARCH("#",B825)),INT(A825/100000)=7,INT(A825/100000)=8),F825*K!$F$4+G825*K!$F$5,F825*K!$E$4+G825*K!$E$5),0)</f>
        <v>19630000</v>
      </c>
      <c r="L825" s="25">
        <f>ROUND(J825-K825*0.7,0)</f>
        <v>51974000</v>
      </c>
      <c r="M825" s="25">
        <f>ROUND(J825*0.3,0)</f>
        <v>19714500</v>
      </c>
    </row>
    <row r="826" spans="1:13" ht="29.25" x14ac:dyDescent="0.2">
      <c r="A826" s="32">
        <v>203025</v>
      </c>
      <c r="B826" s="27"/>
      <c r="C826" s="36" t="s">
        <v>992</v>
      </c>
      <c r="D826" s="35"/>
      <c r="E826" s="30">
        <v>80</v>
      </c>
      <c r="F826" s="30">
        <v>80</v>
      </c>
      <c r="G826" s="31"/>
      <c r="H826" s="31">
        <v>8</v>
      </c>
      <c r="J826" s="25">
        <f>ROUND( IF(OR(ISNUMBER(SEARCH("#",B826)),INT(A826/100000)=7,INT(A826/100000)=8),F826*K!$D$4,F826*K!$C$4) + IF(ISNUMBER(SEARCH("#",B826)),0,G826*K!$C$5) + IF(AND(ISNUMBER(SEARCH("#",B826)),INT(A826/100000)&lt;=7),G826*K!$G$5,0) + IF(AND(ISNUMBER(SEARCH("#",B826)),INT(A826/100000)&gt;=8),G826*K!$H$5,0),0)</f>
        <v>80880000</v>
      </c>
      <c r="K826" s="25">
        <f>ROUND(IF(OR(ISNUMBER(SEARCH("#",B826)),INT(A826/100000)=7,INT(A826/100000)=8),F826*K!$F$4+G826*K!$F$5,F826*K!$E$4+G826*K!$E$5),0)</f>
        <v>24160000</v>
      </c>
      <c r="L826" s="25">
        <f>ROUND(J826-K826*0.7,0)</f>
        <v>63968000</v>
      </c>
      <c r="M826" s="25">
        <f>ROUND(J826*0.3,0)</f>
        <v>24264000</v>
      </c>
    </row>
    <row r="827" spans="1:13" x14ac:dyDescent="0.2">
      <c r="A827" s="26">
        <v>203030</v>
      </c>
      <c r="B827" s="27"/>
      <c r="C827" s="36" t="s">
        <v>993</v>
      </c>
      <c r="D827" s="35"/>
      <c r="E827" s="30">
        <v>4.5999999999999996</v>
      </c>
      <c r="F827" s="30">
        <v>4.5999999999999996</v>
      </c>
      <c r="G827" s="30"/>
      <c r="H827" s="30">
        <v>0</v>
      </c>
      <c r="J827" s="25">
        <f>ROUND( IF(OR(ISNUMBER(SEARCH("#",B827)),INT(A827/100000)=7,INT(A827/100000)=8),F827*K!$D$4,F827*K!$C$4) + IF(ISNUMBER(SEARCH("#",B827)),0,G827*K!$C$5) + IF(AND(ISNUMBER(SEARCH("#",B827)),INT(A827/100000)&lt;=7),G827*K!$G$5,0) + IF(AND(ISNUMBER(SEARCH("#",B827)),INT(A827/100000)&gt;=8),G827*K!$H$5,0),0)</f>
        <v>4650600</v>
      </c>
      <c r="K827" s="25">
        <f>ROUND(IF(OR(ISNUMBER(SEARCH("#",B827)),INT(A827/100000)=7,INT(A827/100000)=8),F827*K!$F$4+G827*K!$F$5,F827*K!$E$4+G827*K!$E$5),0)</f>
        <v>1389200</v>
      </c>
      <c r="L827" s="25">
        <f>ROUND(J827-K827*0.7,0)</f>
        <v>3678160</v>
      </c>
      <c r="M827" s="25">
        <f>ROUND(J827*0.3,0)</f>
        <v>1395180</v>
      </c>
    </row>
    <row r="828" spans="1:13" x14ac:dyDescent="0.2">
      <c r="A828" s="26">
        <v>203035</v>
      </c>
      <c r="B828" s="27"/>
      <c r="C828" s="36" t="s">
        <v>994</v>
      </c>
      <c r="D828" s="35"/>
      <c r="E828" s="30">
        <v>16</v>
      </c>
      <c r="F828" s="30">
        <v>16</v>
      </c>
      <c r="G828" s="30"/>
      <c r="H828" s="30">
        <v>6</v>
      </c>
      <c r="J828" s="25">
        <f>ROUND( IF(OR(ISNUMBER(SEARCH("#",B828)),INT(A828/100000)=7,INT(A828/100000)=8),F828*K!$D$4,F828*K!$C$4) + IF(ISNUMBER(SEARCH("#",B828)),0,G828*K!$C$5) + IF(AND(ISNUMBER(SEARCH("#",B828)),INT(A828/100000)&lt;=7),G828*K!$G$5,0) + IF(AND(ISNUMBER(SEARCH("#",B828)),INT(A828/100000)&gt;=8),G828*K!$H$5,0),0)</f>
        <v>16176000</v>
      </c>
      <c r="K828" s="25">
        <f>ROUND(IF(OR(ISNUMBER(SEARCH("#",B828)),INT(A828/100000)=7,INT(A828/100000)=8),F828*K!$F$4+G828*K!$F$5,F828*K!$E$4+G828*K!$E$5),0)</f>
        <v>4832000</v>
      </c>
      <c r="L828" s="25">
        <f>ROUND(J828-K828*0.7,0)</f>
        <v>12793600</v>
      </c>
      <c r="M828" s="25">
        <f>ROUND(J828*0.3,0)</f>
        <v>4852800</v>
      </c>
    </row>
    <row r="829" spans="1:13" x14ac:dyDescent="0.2">
      <c r="A829" s="26">
        <v>203040</v>
      </c>
      <c r="B829" s="27"/>
      <c r="C829" s="36" t="s">
        <v>995</v>
      </c>
      <c r="D829" s="35"/>
      <c r="E829" s="30">
        <v>9.6</v>
      </c>
      <c r="F829" s="30">
        <v>9.6</v>
      </c>
      <c r="G829" s="30"/>
      <c r="H829" s="30">
        <v>0</v>
      </c>
      <c r="J829" s="25">
        <f>ROUND( IF(OR(ISNUMBER(SEARCH("#",B829)),INT(A829/100000)=7,INT(A829/100000)=8),F829*K!$D$4,F829*K!$C$4) + IF(ISNUMBER(SEARCH("#",B829)),0,G829*K!$C$5) + IF(AND(ISNUMBER(SEARCH("#",B829)),INT(A829/100000)&lt;=7),G829*K!$G$5,0) + IF(AND(ISNUMBER(SEARCH("#",B829)),INT(A829/100000)&gt;=8),G829*K!$H$5,0),0)</f>
        <v>9705600</v>
      </c>
      <c r="K829" s="25">
        <f>ROUND(IF(OR(ISNUMBER(SEARCH("#",B829)),INT(A829/100000)=7,INT(A829/100000)=8),F829*K!$F$4+G829*K!$F$5,F829*K!$E$4+G829*K!$E$5),0)</f>
        <v>2899200</v>
      </c>
      <c r="L829" s="25">
        <f>ROUND(J829-K829*0.7,0)</f>
        <v>7676160</v>
      </c>
      <c r="M829" s="25">
        <f>ROUND(J829*0.3,0)</f>
        <v>2911680</v>
      </c>
    </row>
    <row r="830" spans="1:13" x14ac:dyDescent="0.2">
      <c r="A830" s="32">
        <v>203045</v>
      </c>
      <c r="B830" s="27"/>
      <c r="C830" s="36" t="s">
        <v>996</v>
      </c>
      <c r="D830" s="35"/>
      <c r="E830" s="30">
        <v>24</v>
      </c>
      <c r="F830" s="30">
        <v>24</v>
      </c>
      <c r="G830" s="31"/>
      <c r="H830" s="31">
        <v>6</v>
      </c>
      <c r="J830" s="25">
        <f>ROUND( IF(OR(ISNUMBER(SEARCH("#",B830)),INT(A830/100000)=7,INT(A830/100000)=8),F830*K!$D$4,F830*K!$C$4) + IF(ISNUMBER(SEARCH("#",B830)),0,G830*K!$C$5) + IF(AND(ISNUMBER(SEARCH("#",B830)),INT(A830/100000)&lt;=7),G830*K!$G$5,0) + IF(AND(ISNUMBER(SEARCH("#",B830)),INT(A830/100000)&gt;=8),G830*K!$H$5,0),0)</f>
        <v>24264000</v>
      </c>
      <c r="K830" s="25">
        <f>ROUND(IF(OR(ISNUMBER(SEARCH("#",B830)),INT(A830/100000)=7,INT(A830/100000)=8),F830*K!$F$4+G830*K!$F$5,F830*K!$E$4+G830*K!$E$5),0)</f>
        <v>7248000</v>
      </c>
      <c r="L830" s="25">
        <f>ROUND(J830-K830*0.7,0)</f>
        <v>19190400</v>
      </c>
      <c r="M830" s="25">
        <f>ROUND(J830*0.3,0)</f>
        <v>7279200</v>
      </c>
    </row>
    <row r="831" spans="1:13" ht="29.25" x14ac:dyDescent="0.2">
      <c r="A831" s="32">
        <v>203050</v>
      </c>
      <c r="B831" s="27"/>
      <c r="C831" s="36" t="s">
        <v>997</v>
      </c>
      <c r="D831" s="35"/>
      <c r="E831" s="30">
        <v>100</v>
      </c>
      <c r="F831" s="30">
        <v>100</v>
      </c>
      <c r="G831" s="31"/>
      <c r="H831" s="31">
        <v>6</v>
      </c>
      <c r="J831" s="25">
        <f>ROUND( IF(OR(ISNUMBER(SEARCH("#",B831)),INT(A831/100000)=7,INT(A831/100000)=8),F831*K!$D$4,F831*K!$C$4) + IF(ISNUMBER(SEARCH("#",B831)),0,G831*K!$C$5) + IF(AND(ISNUMBER(SEARCH("#",B831)),INT(A831/100000)&lt;=7),G831*K!$G$5,0) + IF(AND(ISNUMBER(SEARCH("#",B831)),INT(A831/100000)&gt;=8),G831*K!$H$5,0),0)</f>
        <v>101100000</v>
      </c>
      <c r="K831" s="25">
        <f>ROUND(IF(OR(ISNUMBER(SEARCH("#",B831)),INT(A831/100000)=7,INT(A831/100000)=8),F831*K!$F$4+G831*K!$F$5,F831*K!$E$4+G831*K!$E$5),0)</f>
        <v>30200000</v>
      </c>
      <c r="L831" s="25">
        <f>ROUND(J831-K831*0.7,0)</f>
        <v>79960000</v>
      </c>
      <c r="M831" s="25">
        <f>ROUND(J831*0.3,0)</f>
        <v>30330000</v>
      </c>
    </row>
    <row r="832" spans="1:13" ht="46.5" x14ac:dyDescent="0.2">
      <c r="A832" s="26">
        <v>203055</v>
      </c>
      <c r="B832" s="27"/>
      <c r="C832" s="36" t="s">
        <v>998</v>
      </c>
      <c r="D832" s="35"/>
      <c r="E832" s="30">
        <v>12.8</v>
      </c>
      <c r="F832" s="30">
        <v>12.8</v>
      </c>
      <c r="G832" s="30"/>
      <c r="H832" s="30">
        <v>5</v>
      </c>
      <c r="J832" s="25">
        <f>ROUND( IF(OR(ISNUMBER(SEARCH("#",B832)),INT(A832/100000)=7,INT(A832/100000)=8),F832*K!$D$4,F832*K!$C$4) + IF(ISNUMBER(SEARCH("#",B832)),0,G832*K!$C$5) + IF(AND(ISNUMBER(SEARCH("#",B832)),INT(A832/100000)&lt;=7),G832*K!$G$5,0) + IF(AND(ISNUMBER(SEARCH("#",B832)),INT(A832/100000)&gt;=8),G832*K!$H$5,0),0)</f>
        <v>12940800</v>
      </c>
      <c r="K832" s="25">
        <f>ROUND(IF(OR(ISNUMBER(SEARCH("#",B832)),INT(A832/100000)=7,INT(A832/100000)=8),F832*K!$F$4+G832*K!$F$5,F832*K!$E$4+G832*K!$E$5),0)</f>
        <v>3865600</v>
      </c>
      <c r="L832" s="25">
        <f>ROUND(J832-K832*0.7,0)</f>
        <v>10234880</v>
      </c>
      <c r="M832" s="25">
        <f>ROUND(J832*0.3,0)</f>
        <v>3882240</v>
      </c>
    </row>
    <row r="833" spans="1:13" ht="33" x14ac:dyDescent="0.2">
      <c r="A833" s="32">
        <v>203060</v>
      </c>
      <c r="B833" s="27"/>
      <c r="C833" s="36" t="s">
        <v>999</v>
      </c>
      <c r="D833" s="35"/>
      <c r="E833" s="30">
        <v>50</v>
      </c>
      <c r="F833" s="30">
        <v>50</v>
      </c>
      <c r="G833" s="31"/>
      <c r="H833" s="31">
        <v>6</v>
      </c>
      <c r="J833" s="25">
        <f>ROUND( IF(OR(ISNUMBER(SEARCH("#",B833)),INT(A833/100000)=7,INT(A833/100000)=8),F833*K!$D$4,F833*K!$C$4) + IF(ISNUMBER(SEARCH("#",B833)),0,G833*K!$C$5) + IF(AND(ISNUMBER(SEARCH("#",B833)),INT(A833/100000)&lt;=7),G833*K!$G$5,0) + IF(AND(ISNUMBER(SEARCH("#",B833)),INT(A833/100000)&gt;=8),G833*K!$H$5,0),0)</f>
        <v>50550000</v>
      </c>
      <c r="K833" s="25">
        <f>ROUND(IF(OR(ISNUMBER(SEARCH("#",B833)),INT(A833/100000)=7,INT(A833/100000)=8),F833*K!$F$4+G833*K!$F$5,F833*K!$E$4+G833*K!$E$5),0)</f>
        <v>15100000</v>
      </c>
      <c r="L833" s="25">
        <f>ROUND(J833-K833*0.7,0)</f>
        <v>39980000</v>
      </c>
      <c r="M833" s="25">
        <f>ROUND(J833*0.3,0)</f>
        <v>15165000</v>
      </c>
    </row>
    <row r="834" spans="1:13" x14ac:dyDescent="0.2">
      <c r="A834" s="32">
        <v>203065</v>
      </c>
      <c r="B834" s="27"/>
      <c r="C834" s="36" t="s">
        <v>1000</v>
      </c>
      <c r="D834" s="35"/>
      <c r="E834" s="30">
        <v>60</v>
      </c>
      <c r="F834" s="30">
        <v>60</v>
      </c>
      <c r="G834" s="31"/>
      <c r="H834" s="31">
        <v>6</v>
      </c>
      <c r="J834" s="25">
        <f>ROUND( IF(OR(ISNUMBER(SEARCH("#",B834)),INT(A834/100000)=7,INT(A834/100000)=8),F834*K!$D$4,F834*K!$C$4) + IF(ISNUMBER(SEARCH("#",B834)),0,G834*K!$C$5) + IF(AND(ISNUMBER(SEARCH("#",B834)),INT(A834/100000)&lt;=7),G834*K!$G$5,0) + IF(AND(ISNUMBER(SEARCH("#",B834)),INT(A834/100000)&gt;=8),G834*K!$H$5,0),0)</f>
        <v>60660000</v>
      </c>
      <c r="K834" s="25">
        <f>ROUND(IF(OR(ISNUMBER(SEARCH("#",B834)),INT(A834/100000)=7,INT(A834/100000)=8),F834*K!$F$4+G834*K!$F$5,F834*K!$E$4+G834*K!$E$5),0)</f>
        <v>18120000</v>
      </c>
      <c r="L834" s="25">
        <f>ROUND(J834-K834*0.7,0)</f>
        <v>47976000</v>
      </c>
      <c r="M834" s="25">
        <f>ROUND(J834*0.3,0)</f>
        <v>18198000</v>
      </c>
    </row>
    <row r="835" spans="1:13" ht="29.25" x14ac:dyDescent="0.2">
      <c r="A835" s="32">
        <v>203070</v>
      </c>
      <c r="B835" s="27"/>
      <c r="C835" s="36" t="s">
        <v>1001</v>
      </c>
      <c r="D835" s="35"/>
      <c r="E835" s="30">
        <v>6</v>
      </c>
      <c r="F835" s="30">
        <v>6</v>
      </c>
      <c r="G835" s="31"/>
      <c r="H835" s="31">
        <v>0</v>
      </c>
      <c r="J835" s="25">
        <f>ROUND( IF(OR(ISNUMBER(SEARCH("#",B835)),INT(A835/100000)=7,INT(A835/100000)=8),F835*K!$D$4,F835*K!$C$4) + IF(ISNUMBER(SEARCH("#",B835)),0,G835*K!$C$5) + IF(AND(ISNUMBER(SEARCH("#",B835)),INT(A835/100000)&lt;=7),G835*K!$G$5,0) + IF(AND(ISNUMBER(SEARCH("#",B835)),INT(A835/100000)&gt;=8),G835*K!$H$5,0),0)</f>
        <v>6066000</v>
      </c>
      <c r="K835" s="25">
        <f>ROUND(IF(OR(ISNUMBER(SEARCH("#",B835)),INT(A835/100000)=7,INT(A835/100000)=8),F835*K!$F$4+G835*K!$F$5,F835*K!$E$4+G835*K!$E$5),0)</f>
        <v>1812000</v>
      </c>
      <c r="L835" s="25">
        <f>ROUND(J835-K835*0.7,0)</f>
        <v>4797600</v>
      </c>
      <c r="M835" s="25">
        <f>ROUND(J835*0.3,0)</f>
        <v>1819800</v>
      </c>
    </row>
    <row r="836" spans="1:13" x14ac:dyDescent="0.2">
      <c r="A836" s="26">
        <v>203075</v>
      </c>
      <c r="B836" s="27"/>
      <c r="C836" s="36" t="s">
        <v>1002</v>
      </c>
      <c r="D836" s="35"/>
      <c r="E836" s="30">
        <v>6.8</v>
      </c>
      <c r="F836" s="30">
        <v>6.8</v>
      </c>
      <c r="G836" s="30"/>
      <c r="H836" s="30">
        <v>3</v>
      </c>
      <c r="J836" s="25">
        <f>ROUND( IF(OR(ISNUMBER(SEARCH("#",B836)),INT(A836/100000)=7,INT(A836/100000)=8),F836*K!$D$4,F836*K!$C$4) + IF(ISNUMBER(SEARCH("#",B836)),0,G836*K!$C$5) + IF(AND(ISNUMBER(SEARCH("#",B836)),INT(A836/100000)&lt;=7),G836*K!$G$5,0) + IF(AND(ISNUMBER(SEARCH("#",B836)),INT(A836/100000)&gt;=8),G836*K!$H$5,0),0)</f>
        <v>6874800</v>
      </c>
      <c r="K836" s="25">
        <f>ROUND(IF(OR(ISNUMBER(SEARCH("#",B836)),INT(A836/100000)=7,INT(A836/100000)=8),F836*K!$F$4+G836*K!$F$5,F836*K!$E$4+G836*K!$E$5),0)</f>
        <v>2053600</v>
      </c>
      <c r="L836" s="25">
        <f>ROUND(J836-K836*0.7,0)</f>
        <v>5437280</v>
      </c>
      <c r="M836" s="25">
        <f>ROUND(J836*0.3,0)</f>
        <v>2062440</v>
      </c>
    </row>
    <row r="837" spans="1:13" x14ac:dyDescent="0.2">
      <c r="A837" s="32">
        <v>203080</v>
      </c>
      <c r="B837" s="27"/>
      <c r="C837" s="36" t="s">
        <v>1003</v>
      </c>
      <c r="D837" s="35"/>
      <c r="E837" s="30">
        <v>10</v>
      </c>
      <c r="F837" s="30">
        <v>10</v>
      </c>
      <c r="G837" s="31"/>
      <c r="H837" s="31">
        <v>8</v>
      </c>
      <c r="J837" s="25">
        <f>ROUND( IF(OR(ISNUMBER(SEARCH("#",B837)),INT(A837/100000)=7,INT(A837/100000)=8),F837*K!$D$4,F837*K!$C$4) + IF(ISNUMBER(SEARCH("#",B837)),0,G837*K!$C$5) + IF(AND(ISNUMBER(SEARCH("#",B837)),INT(A837/100000)&lt;=7),G837*K!$G$5,0) + IF(AND(ISNUMBER(SEARCH("#",B837)),INT(A837/100000)&gt;=8),G837*K!$H$5,0),0)</f>
        <v>10110000</v>
      </c>
      <c r="K837" s="25">
        <f>ROUND(IF(OR(ISNUMBER(SEARCH("#",B837)),INT(A837/100000)=7,INT(A837/100000)=8),F837*K!$F$4+G837*K!$F$5,F837*K!$E$4+G837*K!$E$5),0)</f>
        <v>3020000</v>
      </c>
      <c r="L837" s="25">
        <f>ROUND(J837-K837*0.7,0)</f>
        <v>7996000</v>
      </c>
      <c r="M837" s="25">
        <f>ROUND(J837*0.3,0)</f>
        <v>3033000</v>
      </c>
    </row>
    <row r="838" spans="1:13" ht="32.25" x14ac:dyDescent="0.2">
      <c r="A838" s="32">
        <v>203090</v>
      </c>
      <c r="B838" s="27"/>
      <c r="C838" s="36" t="s">
        <v>1004</v>
      </c>
      <c r="D838" s="35"/>
      <c r="E838" s="30">
        <v>35</v>
      </c>
      <c r="F838" s="30">
        <v>35</v>
      </c>
      <c r="G838" s="31"/>
      <c r="H838" s="31">
        <v>8</v>
      </c>
      <c r="J838" s="25">
        <f>ROUND( IF(OR(ISNUMBER(SEARCH("#",B838)),INT(A838/100000)=7,INT(A838/100000)=8),F838*K!$D$4,F838*K!$C$4) + IF(ISNUMBER(SEARCH("#",B838)),0,G838*K!$C$5) + IF(AND(ISNUMBER(SEARCH("#",B838)),INT(A838/100000)&lt;=7),G838*K!$G$5,0) + IF(AND(ISNUMBER(SEARCH("#",B838)),INT(A838/100000)&gt;=8),G838*K!$H$5,0),0)</f>
        <v>35385000</v>
      </c>
      <c r="K838" s="25">
        <f>ROUND(IF(OR(ISNUMBER(SEARCH("#",B838)),INT(A838/100000)=7,INT(A838/100000)=8),F838*K!$F$4+G838*K!$F$5,F838*K!$E$4+G838*K!$E$5),0)</f>
        <v>10570000</v>
      </c>
      <c r="L838" s="25">
        <f>ROUND(J838-K838*0.7,0)</f>
        <v>27986000</v>
      </c>
      <c r="M838" s="25">
        <f>ROUND(J838*0.3,0)</f>
        <v>10615500</v>
      </c>
    </row>
    <row r="839" spans="1:13" ht="18.75" x14ac:dyDescent="0.2">
      <c r="A839" s="26">
        <v>203095</v>
      </c>
      <c r="B839" s="27"/>
      <c r="C839" s="36" t="s">
        <v>1005</v>
      </c>
      <c r="D839" s="35"/>
      <c r="E839" s="30">
        <v>64.8</v>
      </c>
      <c r="F839" s="30">
        <v>64.8</v>
      </c>
      <c r="G839" s="30"/>
      <c r="H839" s="30">
        <v>15</v>
      </c>
      <c r="J839" s="25">
        <f>ROUND( IF(OR(ISNUMBER(SEARCH("#",B839)),INT(A839/100000)=7,INT(A839/100000)=8),F839*K!$D$4,F839*K!$C$4) + IF(ISNUMBER(SEARCH("#",B839)),0,G839*K!$C$5) + IF(AND(ISNUMBER(SEARCH("#",B839)),INT(A839/100000)&lt;=7),G839*K!$G$5,0) + IF(AND(ISNUMBER(SEARCH("#",B839)),INT(A839/100000)&gt;=8),G839*K!$H$5,0),0)</f>
        <v>65512800</v>
      </c>
      <c r="K839" s="25">
        <f>ROUND(IF(OR(ISNUMBER(SEARCH("#",B839)),INT(A839/100000)=7,INT(A839/100000)=8),F839*K!$F$4+G839*K!$F$5,F839*K!$E$4+G839*K!$E$5),0)</f>
        <v>19569600</v>
      </c>
      <c r="L839" s="25">
        <f>ROUND(J839-K839*0.7,0)</f>
        <v>51814080</v>
      </c>
      <c r="M839" s="25">
        <f>ROUND(J839*0.3,0)</f>
        <v>19653840</v>
      </c>
    </row>
    <row r="840" spans="1:13" x14ac:dyDescent="0.2">
      <c r="A840" s="26">
        <v>203100</v>
      </c>
      <c r="B840" s="27"/>
      <c r="C840" s="36" t="s">
        <v>1006</v>
      </c>
      <c r="D840" s="35"/>
      <c r="E840" s="30">
        <v>50.4</v>
      </c>
      <c r="F840" s="30">
        <v>50.4</v>
      </c>
      <c r="G840" s="30"/>
      <c r="H840" s="30">
        <v>8</v>
      </c>
      <c r="J840" s="25">
        <f>ROUND( IF(OR(ISNUMBER(SEARCH("#",B840)),INT(A840/100000)=7,INT(A840/100000)=8),F840*K!$D$4,F840*K!$C$4) + IF(ISNUMBER(SEARCH("#",B840)),0,G840*K!$C$5) + IF(AND(ISNUMBER(SEARCH("#",B840)),INT(A840/100000)&lt;=7),G840*K!$G$5,0) + IF(AND(ISNUMBER(SEARCH("#",B840)),INT(A840/100000)&gt;=8),G840*K!$H$5,0),0)</f>
        <v>50954400</v>
      </c>
      <c r="K840" s="25">
        <f>ROUND(IF(OR(ISNUMBER(SEARCH("#",B840)),INT(A840/100000)=7,INT(A840/100000)=8),F840*K!$F$4+G840*K!$F$5,F840*K!$E$4+G840*K!$E$5),0)</f>
        <v>15220800</v>
      </c>
      <c r="L840" s="25">
        <f>ROUND(J840-K840*0.7,0)</f>
        <v>40299840</v>
      </c>
      <c r="M840" s="25">
        <f>ROUND(J840*0.3,0)</f>
        <v>15286320</v>
      </c>
    </row>
    <row r="841" spans="1:13" ht="46.5" x14ac:dyDescent="0.2">
      <c r="A841" s="26">
        <v>203105</v>
      </c>
      <c r="B841" s="27"/>
      <c r="C841" s="36" t="s">
        <v>1007</v>
      </c>
      <c r="D841" s="35"/>
      <c r="E841" s="30">
        <v>8</v>
      </c>
      <c r="F841" s="30">
        <v>8</v>
      </c>
      <c r="G841" s="30"/>
      <c r="H841" s="30">
        <v>4</v>
      </c>
      <c r="J841" s="25">
        <f>ROUND( IF(OR(ISNUMBER(SEARCH("#",B841)),INT(A841/100000)=7,INT(A841/100000)=8),F841*K!$D$4,F841*K!$C$4) + IF(ISNUMBER(SEARCH("#",B841)),0,G841*K!$C$5) + IF(AND(ISNUMBER(SEARCH("#",B841)),INT(A841/100000)&lt;=7),G841*K!$G$5,0) + IF(AND(ISNUMBER(SEARCH("#",B841)),INT(A841/100000)&gt;=8),G841*K!$H$5,0),0)</f>
        <v>8088000</v>
      </c>
      <c r="K841" s="25">
        <f>ROUND(IF(OR(ISNUMBER(SEARCH("#",B841)),INT(A841/100000)=7,INT(A841/100000)=8),F841*K!$F$4+G841*K!$F$5,F841*K!$E$4+G841*K!$E$5),0)</f>
        <v>2416000</v>
      </c>
      <c r="L841" s="25">
        <f>ROUND(J841-K841*0.7,0)</f>
        <v>6396800</v>
      </c>
      <c r="M841" s="25">
        <f>ROUND(J841*0.3,0)</f>
        <v>2426400</v>
      </c>
    </row>
    <row r="842" spans="1:13" ht="33" x14ac:dyDescent="0.2">
      <c r="A842" s="26">
        <v>203110</v>
      </c>
      <c r="B842" s="27"/>
      <c r="C842" s="36" t="s">
        <v>1008</v>
      </c>
      <c r="D842" s="35" t="s">
        <v>1009</v>
      </c>
      <c r="E842" s="30">
        <v>8</v>
      </c>
      <c r="F842" s="30">
        <v>8</v>
      </c>
      <c r="G842" s="30"/>
      <c r="H842" s="30">
        <v>4</v>
      </c>
      <c r="J842" s="25">
        <f>ROUND( IF(OR(ISNUMBER(SEARCH("#",B842)),INT(A842/100000)=7,INT(A842/100000)=8),F842*K!$D$4,F842*K!$C$4) + IF(ISNUMBER(SEARCH("#",B842)),0,G842*K!$C$5) + IF(AND(ISNUMBER(SEARCH("#",B842)),INT(A842/100000)&lt;=7),G842*K!$G$5,0) + IF(AND(ISNUMBER(SEARCH("#",B842)),INT(A842/100000)&gt;=8),G842*K!$H$5,0),0)</f>
        <v>8088000</v>
      </c>
      <c r="K842" s="25">
        <f>ROUND(IF(OR(ISNUMBER(SEARCH("#",B842)),INT(A842/100000)=7,INT(A842/100000)=8),F842*K!$F$4+G842*K!$F$5,F842*K!$E$4+G842*K!$E$5),0)</f>
        <v>2416000</v>
      </c>
      <c r="L842" s="25">
        <f>ROUND(J842-K842*0.7,0)</f>
        <v>6396800</v>
      </c>
      <c r="M842" s="25">
        <f>ROUND(J842*0.3,0)</f>
        <v>2426400</v>
      </c>
    </row>
    <row r="843" spans="1:13" ht="46.5" x14ac:dyDescent="0.2">
      <c r="A843" s="26">
        <v>203115</v>
      </c>
      <c r="B843" s="27"/>
      <c r="C843" s="36" t="s">
        <v>1010</v>
      </c>
      <c r="D843" s="35"/>
      <c r="E843" s="30">
        <v>7.2</v>
      </c>
      <c r="F843" s="30">
        <v>7.2</v>
      </c>
      <c r="G843" s="30"/>
      <c r="H843" s="30">
        <v>4</v>
      </c>
      <c r="J843" s="25">
        <f>ROUND( IF(OR(ISNUMBER(SEARCH("#",B843)),INT(A843/100000)=7,INT(A843/100000)=8),F843*K!$D$4,F843*K!$C$4) + IF(ISNUMBER(SEARCH("#",B843)),0,G843*K!$C$5) + IF(AND(ISNUMBER(SEARCH("#",B843)),INT(A843/100000)&lt;=7),G843*K!$G$5,0) + IF(AND(ISNUMBER(SEARCH("#",B843)),INT(A843/100000)&gt;=8),G843*K!$H$5,0),0)</f>
        <v>7279200</v>
      </c>
      <c r="K843" s="25">
        <f>ROUND(IF(OR(ISNUMBER(SEARCH("#",B843)),INT(A843/100000)=7,INT(A843/100000)=8),F843*K!$F$4+G843*K!$F$5,F843*K!$E$4+G843*K!$E$5),0)</f>
        <v>2174400</v>
      </c>
      <c r="L843" s="25">
        <f>ROUND(J843-K843*0.7,0)</f>
        <v>5757120</v>
      </c>
      <c r="M843" s="25">
        <f>ROUND(J843*0.3,0)</f>
        <v>2183760</v>
      </c>
    </row>
    <row r="844" spans="1:13" ht="33" x14ac:dyDescent="0.2">
      <c r="A844" s="26">
        <v>203120</v>
      </c>
      <c r="B844" s="27"/>
      <c r="C844" s="36" t="s">
        <v>1011</v>
      </c>
      <c r="D844" s="35"/>
      <c r="E844" s="30">
        <v>22.4</v>
      </c>
      <c r="F844" s="30">
        <v>22.4</v>
      </c>
      <c r="G844" s="30"/>
      <c r="H844" s="30">
        <v>4</v>
      </c>
      <c r="J844" s="25">
        <f>ROUND( IF(OR(ISNUMBER(SEARCH("#",B844)),INT(A844/100000)=7,INT(A844/100000)=8),F844*K!$D$4,F844*K!$C$4) + IF(ISNUMBER(SEARCH("#",B844)),0,G844*K!$C$5) + IF(AND(ISNUMBER(SEARCH("#",B844)),INT(A844/100000)&lt;=7),G844*K!$G$5,0) + IF(AND(ISNUMBER(SEARCH("#",B844)),INT(A844/100000)&gt;=8),G844*K!$H$5,0),0)</f>
        <v>22646400</v>
      </c>
      <c r="K844" s="25">
        <f>ROUND(IF(OR(ISNUMBER(SEARCH("#",B844)),INT(A844/100000)=7,INT(A844/100000)=8),F844*K!$F$4+G844*K!$F$5,F844*K!$E$4+G844*K!$E$5),0)</f>
        <v>6764800</v>
      </c>
      <c r="L844" s="25">
        <f>ROUND(J844-K844*0.7,0)</f>
        <v>17911040</v>
      </c>
      <c r="M844" s="25">
        <f>ROUND(J844*0.3,0)</f>
        <v>6793920</v>
      </c>
    </row>
    <row r="845" spans="1:13" ht="18.75" x14ac:dyDescent="0.2">
      <c r="A845" s="26">
        <v>203125</v>
      </c>
      <c r="B845" s="27"/>
      <c r="C845" s="36" t="s">
        <v>1012</v>
      </c>
      <c r="D845" s="35"/>
      <c r="E845" s="30">
        <v>16</v>
      </c>
      <c r="F845" s="30">
        <v>16</v>
      </c>
      <c r="G845" s="30"/>
      <c r="H845" s="30">
        <v>4</v>
      </c>
      <c r="J845" s="25">
        <f>ROUND( IF(OR(ISNUMBER(SEARCH("#",B845)),INT(A845/100000)=7,INT(A845/100000)=8),F845*K!$D$4,F845*K!$C$4) + IF(ISNUMBER(SEARCH("#",B845)),0,G845*K!$C$5) + IF(AND(ISNUMBER(SEARCH("#",B845)),INT(A845/100000)&lt;=7),G845*K!$G$5,0) + IF(AND(ISNUMBER(SEARCH("#",B845)),INT(A845/100000)&gt;=8),G845*K!$H$5,0),0)</f>
        <v>16176000</v>
      </c>
      <c r="K845" s="25">
        <f>ROUND(IF(OR(ISNUMBER(SEARCH("#",B845)),INT(A845/100000)=7,INT(A845/100000)=8),F845*K!$F$4+G845*K!$F$5,F845*K!$E$4+G845*K!$E$5),0)</f>
        <v>4832000</v>
      </c>
      <c r="L845" s="25">
        <f>ROUND(J845-K845*0.7,0)</f>
        <v>12793600</v>
      </c>
      <c r="M845" s="25">
        <f>ROUND(J845*0.3,0)</f>
        <v>4852800</v>
      </c>
    </row>
    <row r="846" spans="1:13" ht="33" x14ac:dyDescent="0.2">
      <c r="A846" s="26">
        <v>203130</v>
      </c>
      <c r="B846" s="27"/>
      <c r="C846" s="36" t="s">
        <v>1013</v>
      </c>
      <c r="D846" s="35" t="s">
        <v>1014</v>
      </c>
      <c r="E846" s="30">
        <v>5.6</v>
      </c>
      <c r="F846" s="30">
        <v>5.6</v>
      </c>
      <c r="G846" s="30"/>
      <c r="H846" s="30">
        <v>0</v>
      </c>
      <c r="J846" s="25">
        <f>ROUND( IF(OR(ISNUMBER(SEARCH("#",B846)),INT(A846/100000)=7,INT(A846/100000)=8),F846*K!$D$4,F846*K!$C$4) + IF(ISNUMBER(SEARCH("#",B846)),0,G846*K!$C$5) + IF(AND(ISNUMBER(SEARCH("#",B846)),INT(A846/100000)&lt;=7),G846*K!$G$5,0) + IF(AND(ISNUMBER(SEARCH("#",B846)),INT(A846/100000)&gt;=8),G846*K!$H$5,0),0)</f>
        <v>5661600</v>
      </c>
      <c r="K846" s="25">
        <f>ROUND(IF(OR(ISNUMBER(SEARCH("#",B846)),INT(A846/100000)=7,INT(A846/100000)=8),F846*K!$F$4+G846*K!$F$5,F846*K!$E$4+G846*K!$E$5),0)</f>
        <v>1691200</v>
      </c>
      <c r="L846" s="25">
        <f>ROUND(J846-K846*0.7,0)</f>
        <v>4477760</v>
      </c>
      <c r="M846" s="25">
        <f>ROUND(J846*0.3,0)</f>
        <v>1698480</v>
      </c>
    </row>
    <row r="847" spans="1:13" ht="18.75" x14ac:dyDescent="0.2">
      <c r="A847" s="32">
        <v>203135</v>
      </c>
      <c r="B847" s="27"/>
      <c r="C847" s="36" t="s">
        <v>1015</v>
      </c>
      <c r="D847" s="35"/>
      <c r="E847" s="30">
        <v>45</v>
      </c>
      <c r="F847" s="30">
        <v>45</v>
      </c>
      <c r="G847" s="31"/>
      <c r="H847" s="31">
        <v>6</v>
      </c>
      <c r="J847" s="25">
        <f>ROUND( IF(OR(ISNUMBER(SEARCH("#",B847)),INT(A847/100000)=7,INT(A847/100000)=8),F847*K!$D$4,F847*K!$C$4) + IF(ISNUMBER(SEARCH("#",B847)),0,G847*K!$C$5) + IF(AND(ISNUMBER(SEARCH("#",B847)),INT(A847/100000)&lt;=7),G847*K!$G$5,0) + IF(AND(ISNUMBER(SEARCH("#",B847)),INT(A847/100000)&gt;=8),G847*K!$H$5,0),0)</f>
        <v>45495000</v>
      </c>
      <c r="K847" s="25">
        <f>ROUND(IF(OR(ISNUMBER(SEARCH("#",B847)),INT(A847/100000)=7,INT(A847/100000)=8),F847*K!$F$4+G847*K!$F$5,F847*K!$E$4+G847*K!$E$5),0)</f>
        <v>13590000</v>
      </c>
      <c r="L847" s="25">
        <f>ROUND(J847-K847*0.7,0)</f>
        <v>35982000</v>
      </c>
      <c r="M847" s="25">
        <f>ROUND(J847*0.3,0)</f>
        <v>13648500</v>
      </c>
    </row>
    <row r="848" spans="1:13" ht="29.25" x14ac:dyDescent="0.2">
      <c r="A848" s="26">
        <v>203140</v>
      </c>
      <c r="B848" s="27"/>
      <c r="C848" s="36" t="s">
        <v>1016</v>
      </c>
      <c r="D848" s="35"/>
      <c r="E848" s="30">
        <v>17.600000000000001</v>
      </c>
      <c r="F848" s="30">
        <v>17.600000000000001</v>
      </c>
      <c r="G848" s="30"/>
      <c r="H848" s="30">
        <v>5</v>
      </c>
      <c r="J848" s="25">
        <f>ROUND( IF(OR(ISNUMBER(SEARCH("#",B848)),INT(A848/100000)=7,INT(A848/100000)=8),F848*K!$D$4,F848*K!$C$4) + IF(ISNUMBER(SEARCH("#",B848)),0,G848*K!$C$5) + IF(AND(ISNUMBER(SEARCH("#",B848)),INT(A848/100000)&lt;=7),G848*K!$G$5,0) + IF(AND(ISNUMBER(SEARCH("#",B848)),INT(A848/100000)&gt;=8),G848*K!$H$5,0),0)</f>
        <v>17793600</v>
      </c>
      <c r="K848" s="25">
        <f>ROUND(IF(OR(ISNUMBER(SEARCH("#",B848)),INT(A848/100000)=7,INT(A848/100000)=8),F848*K!$F$4+G848*K!$F$5,F848*K!$E$4+G848*K!$E$5),0)</f>
        <v>5315200</v>
      </c>
      <c r="L848" s="25">
        <f>ROUND(J848-K848*0.7,0)</f>
        <v>14072960</v>
      </c>
      <c r="M848" s="25">
        <f>ROUND(J848*0.3,0)</f>
        <v>5338080</v>
      </c>
    </row>
    <row r="849" spans="1:13" ht="32.25" x14ac:dyDescent="0.2">
      <c r="A849" s="26">
        <v>203145</v>
      </c>
      <c r="B849" s="27"/>
      <c r="C849" s="36" t="s">
        <v>1017</v>
      </c>
      <c r="D849" s="35"/>
      <c r="E849" s="30">
        <v>20</v>
      </c>
      <c r="F849" s="30">
        <v>20</v>
      </c>
      <c r="G849" s="30"/>
      <c r="H849" s="30">
        <v>5</v>
      </c>
      <c r="J849" s="25">
        <f>ROUND( IF(OR(ISNUMBER(SEARCH("#",B849)),INT(A849/100000)=7,INT(A849/100000)=8),F849*K!$D$4,F849*K!$C$4) + IF(ISNUMBER(SEARCH("#",B849)),0,G849*K!$C$5) + IF(AND(ISNUMBER(SEARCH("#",B849)),INT(A849/100000)&lt;=7),G849*K!$G$5,0) + IF(AND(ISNUMBER(SEARCH("#",B849)),INT(A849/100000)&gt;=8),G849*K!$H$5,0),0)</f>
        <v>20220000</v>
      </c>
      <c r="K849" s="25">
        <f>ROUND(IF(OR(ISNUMBER(SEARCH("#",B849)),INT(A849/100000)=7,INT(A849/100000)=8),F849*K!$F$4+G849*K!$F$5,F849*K!$E$4+G849*K!$E$5),0)</f>
        <v>6040000</v>
      </c>
      <c r="L849" s="25">
        <f>ROUND(J849-K849*0.7,0)</f>
        <v>15992000</v>
      </c>
      <c r="M849" s="25">
        <f>ROUND(J849*0.3,0)</f>
        <v>6066000</v>
      </c>
    </row>
    <row r="850" spans="1:13" ht="29.25" x14ac:dyDescent="0.2">
      <c r="A850" s="26">
        <v>203150</v>
      </c>
      <c r="B850" s="27"/>
      <c r="C850" s="36" t="s">
        <v>1018</v>
      </c>
      <c r="D850" s="35"/>
      <c r="E850" s="30">
        <v>20</v>
      </c>
      <c r="F850" s="30">
        <v>20</v>
      </c>
      <c r="G850" s="30"/>
      <c r="H850" s="30">
        <v>5</v>
      </c>
      <c r="J850" s="25">
        <f>ROUND( IF(OR(ISNUMBER(SEARCH("#",B850)),INT(A850/100000)=7,INT(A850/100000)=8),F850*K!$D$4,F850*K!$C$4) + IF(ISNUMBER(SEARCH("#",B850)),0,G850*K!$C$5) + IF(AND(ISNUMBER(SEARCH("#",B850)),INT(A850/100000)&lt;=7),G850*K!$G$5,0) + IF(AND(ISNUMBER(SEARCH("#",B850)),INT(A850/100000)&gt;=8),G850*K!$H$5,0),0)</f>
        <v>20220000</v>
      </c>
      <c r="K850" s="25">
        <f>ROUND(IF(OR(ISNUMBER(SEARCH("#",B850)),INT(A850/100000)=7,INT(A850/100000)=8),F850*K!$F$4+G850*K!$F$5,F850*K!$E$4+G850*K!$E$5),0)</f>
        <v>6040000</v>
      </c>
      <c r="L850" s="25">
        <f>ROUND(J850-K850*0.7,0)</f>
        <v>15992000</v>
      </c>
      <c r="M850" s="25">
        <f>ROUND(J850*0.3,0)</f>
        <v>6066000</v>
      </c>
    </row>
    <row r="851" spans="1:13" x14ac:dyDescent="0.2">
      <c r="A851" s="26">
        <v>203155</v>
      </c>
      <c r="B851" s="27"/>
      <c r="C851" s="36" t="s">
        <v>1019</v>
      </c>
      <c r="D851" s="35"/>
      <c r="E851" s="30">
        <v>14.4</v>
      </c>
      <c r="F851" s="30">
        <v>14.4</v>
      </c>
      <c r="G851" s="30"/>
      <c r="H851" s="30">
        <v>5</v>
      </c>
      <c r="J851" s="25">
        <f>ROUND( IF(OR(ISNUMBER(SEARCH("#",B851)),INT(A851/100000)=7,INT(A851/100000)=8),F851*K!$D$4,F851*K!$C$4) + IF(ISNUMBER(SEARCH("#",B851)),0,G851*K!$C$5) + IF(AND(ISNUMBER(SEARCH("#",B851)),INT(A851/100000)&lt;=7),G851*K!$G$5,0) + IF(AND(ISNUMBER(SEARCH("#",B851)),INT(A851/100000)&gt;=8),G851*K!$H$5,0),0)</f>
        <v>14558400</v>
      </c>
      <c r="K851" s="25">
        <f>ROUND(IF(OR(ISNUMBER(SEARCH("#",B851)),INT(A851/100000)=7,INT(A851/100000)=8),F851*K!$F$4+G851*K!$F$5,F851*K!$E$4+G851*K!$E$5),0)</f>
        <v>4348800</v>
      </c>
      <c r="L851" s="25">
        <f>ROUND(J851-K851*0.7,0)</f>
        <v>11514240</v>
      </c>
      <c r="M851" s="25">
        <f>ROUND(J851*0.3,0)</f>
        <v>4367520</v>
      </c>
    </row>
    <row r="852" spans="1:13" ht="33" x14ac:dyDescent="0.2">
      <c r="A852" s="26">
        <v>203160</v>
      </c>
      <c r="B852" s="27"/>
      <c r="C852" s="36" t="s">
        <v>1020</v>
      </c>
      <c r="D852" s="35"/>
      <c r="E852" s="30">
        <v>17.600000000000001</v>
      </c>
      <c r="F852" s="30">
        <v>17.600000000000001</v>
      </c>
      <c r="G852" s="30"/>
      <c r="H852" s="30">
        <v>5</v>
      </c>
      <c r="J852" s="25">
        <f>ROUND( IF(OR(ISNUMBER(SEARCH("#",B852)),INT(A852/100000)=7,INT(A852/100000)=8),F852*K!$D$4,F852*K!$C$4) + IF(ISNUMBER(SEARCH("#",B852)),0,G852*K!$C$5) + IF(AND(ISNUMBER(SEARCH("#",B852)),INT(A852/100000)&lt;=7),G852*K!$G$5,0) + IF(AND(ISNUMBER(SEARCH("#",B852)),INT(A852/100000)&gt;=8),G852*K!$H$5,0),0)</f>
        <v>17793600</v>
      </c>
      <c r="K852" s="25">
        <f>ROUND(IF(OR(ISNUMBER(SEARCH("#",B852)),INT(A852/100000)=7,INT(A852/100000)=8),F852*K!$F$4+G852*K!$F$5,F852*K!$E$4+G852*K!$E$5),0)</f>
        <v>5315200</v>
      </c>
      <c r="L852" s="25">
        <f>ROUND(J852-K852*0.7,0)</f>
        <v>14072960</v>
      </c>
      <c r="M852" s="25">
        <f>ROUND(J852*0.3,0)</f>
        <v>5338080</v>
      </c>
    </row>
    <row r="853" spans="1:13" x14ac:dyDescent="0.2">
      <c r="A853" s="26">
        <v>203165</v>
      </c>
      <c r="B853" s="27"/>
      <c r="C853" s="36" t="s">
        <v>1021</v>
      </c>
      <c r="D853" s="35"/>
      <c r="E853" s="30">
        <v>24</v>
      </c>
      <c r="F853" s="30">
        <v>24</v>
      </c>
      <c r="G853" s="30"/>
      <c r="H853" s="30">
        <v>5</v>
      </c>
      <c r="J853" s="25">
        <f>ROUND( IF(OR(ISNUMBER(SEARCH("#",B853)),INT(A853/100000)=7,INT(A853/100000)=8),F853*K!$D$4,F853*K!$C$4) + IF(ISNUMBER(SEARCH("#",B853)),0,G853*K!$C$5) + IF(AND(ISNUMBER(SEARCH("#",B853)),INT(A853/100000)&lt;=7),G853*K!$G$5,0) + IF(AND(ISNUMBER(SEARCH("#",B853)),INT(A853/100000)&gt;=8),G853*K!$H$5,0),0)</f>
        <v>24264000</v>
      </c>
      <c r="K853" s="25">
        <f>ROUND(IF(OR(ISNUMBER(SEARCH("#",B853)),INT(A853/100000)=7,INT(A853/100000)=8),F853*K!$F$4+G853*K!$F$5,F853*K!$E$4+G853*K!$E$5),0)</f>
        <v>7248000</v>
      </c>
      <c r="L853" s="25">
        <f>ROUND(J853-K853*0.7,0)</f>
        <v>19190400</v>
      </c>
      <c r="M853" s="25">
        <f>ROUND(J853*0.3,0)</f>
        <v>7279200</v>
      </c>
    </row>
    <row r="854" spans="1:13" ht="45.75" x14ac:dyDescent="0.2">
      <c r="A854" s="32">
        <v>203170</v>
      </c>
      <c r="B854" s="27"/>
      <c r="C854" s="36" t="s">
        <v>1022</v>
      </c>
      <c r="D854" s="35"/>
      <c r="E854" s="30">
        <v>41</v>
      </c>
      <c r="F854" s="30">
        <v>41</v>
      </c>
      <c r="G854" s="31"/>
      <c r="H854" s="31">
        <v>5</v>
      </c>
      <c r="J854" s="25">
        <f>ROUND( IF(OR(ISNUMBER(SEARCH("#",B854)),INT(A854/100000)=7,INT(A854/100000)=8),F854*K!$D$4,F854*K!$C$4) + IF(ISNUMBER(SEARCH("#",B854)),0,G854*K!$C$5) + IF(AND(ISNUMBER(SEARCH("#",B854)),INT(A854/100000)&lt;=7),G854*K!$G$5,0) + IF(AND(ISNUMBER(SEARCH("#",B854)),INT(A854/100000)&gt;=8),G854*K!$H$5,0),0)</f>
        <v>41451000</v>
      </c>
      <c r="K854" s="25">
        <f>ROUND(IF(OR(ISNUMBER(SEARCH("#",B854)),INT(A854/100000)=7,INT(A854/100000)=8),F854*K!$F$4+G854*K!$F$5,F854*K!$E$4+G854*K!$E$5),0)</f>
        <v>12382000</v>
      </c>
      <c r="L854" s="25">
        <f>ROUND(J854-K854*0.7,0)</f>
        <v>32783600</v>
      </c>
      <c r="M854" s="25">
        <f>ROUND(J854*0.3,0)</f>
        <v>12435300</v>
      </c>
    </row>
    <row r="855" spans="1:13" ht="42.75" x14ac:dyDescent="0.2">
      <c r="A855" s="32">
        <v>203175</v>
      </c>
      <c r="B855" s="27"/>
      <c r="C855" s="36" t="s">
        <v>1023</v>
      </c>
      <c r="D855" s="35"/>
      <c r="E855" s="30">
        <v>51</v>
      </c>
      <c r="F855" s="30">
        <v>51</v>
      </c>
      <c r="G855" s="31"/>
      <c r="H855" s="31">
        <v>5</v>
      </c>
      <c r="J855" s="25">
        <f>ROUND( IF(OR(ISNUMBER(SEARCH("#",B855)),INT(A855/100000)=7,INT(A855/100000)=8),F855*K!$D$4,F855*K!$C$4) + IF(ISNUMBER(SEARCH("#",B855)),0,G855*K!$C$5) + IF(AND(ISNUMBER(SEARCH("#",B855)),INT(A855/100000)&lt;=7),G855*K!$G$5,0) + IF(AND(ISNUMBER(SEARCH("#",B855)),INT(A855/100000)&gt;=8),G855*K!$H$5,0),0)</f>
        <v>51561000</v>
      </c>
      <c r="K855" s="25">
        <f>ROUND(IF(OR(ISNUMBER(SEARCH("#",B855)),INT(A855/100000)=7,INT(A855/100000)=8),F855*K!$F$4+G855*K!$F$5,F855*K!$E$4+G855*K!$E$5),0)</f>
        <v>15402000</v>
      </c>
      <c r="L855" s="25">
        <f>ROUND(J855-K855*0.7,0)</f>
        <v>40779600</v>
      </c>
      <c r="M855" s="25">
        <f>ROUND(J855*0.3,0)</f>
        <v>15468300</v>
      </c>
    </row>
    <row r="856" spans="1:13" ht="48" x14ac:dyDescent="0.2">
      <c r="A856" s="26">
        <v>203180</v>
      </c>
      <c r="B856" s="27"/>
      <c r="C856" s="36" t="s">
        <v>1024</v>
      </c>
      <c r="D856" s="35"/>
      <c r="E856" s="30">
        <v>21.6</v>
      </c>
      <c r="F856" s="30">
        <v>21.6</v>
      </c>
      <c r="G856" s="30"/>
      <c r="H856" s="30">
        <v>5</v>
      </c>
      <c r="J856" s="25">
        <f>ROUND( IF(OR(ISNUMBER(SEARCH("#",B856)),INT(A856/100000)=7,INT(A856/100000)=8),F856*K!$D$4,F856*K!$C$4) + IF(ISNUMBER(SEARCH("#",B856)),0,G856*K!$C$5) + IF(AND(ISNUMBER(SEARCH("#",B856)),INT(A856/100000)&lt;=7),G856*K!$G$5,0) + IF(AND(ISNUMBER(SEARCH("#",B856)),INT(A856/100000)&gt;=8),G856*K!$H$5,0),0)</f>
        <v>21837600</v>
      </c>
      <c r="K856" s="25">
        <f>ROUND(IF(OR(ISNUMBER(SEARCH("#",B856)),INT(A856/100000)=7,INT(A856/100000)=8),F856*K!$F$4+G856*K!$F$5,F856*K!$E$4+G856*K!$E$5),0)</f>
        <v>6523200</v>
      </c>
      <c r="L856" s="25">
        <f>ROUND(J856-K856*0.7,0)</f>
        <v>17271360</v>
      </c>
      <c r="M856" s="25">
        <f>ROUND(J856*0.3,0)</f>
        <v>6551280</v>
      </c>
    </row>
    <row r="857" spans="1:13" ht="33" x14ac:dyDescent="0.2">
      <c r="A857" s="32">
        <v>203185</v>
      </c>
      <c r="B857" s="27"/>
      <c r="C857" s="36" t="s">
        <v>1025</v>
      </c>
      <c r="D857" s="35" t="s">
        <v>1026</v>
      </c>
      <c r="E857" s="30">
        <v>60</v>
      </c>
      <c r="F857" s="30">
        <v>60</v>
      </c>
      <c r="G857" s="31"/>
      <c r="H857" s="31">
        <v>5</v>
      </c>
      <c r="J857" s="25">
        <f>ROUND( IF(OR(ISNUMBER(SEARCH("#",B857)),INT(A857/100000)=7,INT(A857/100000)=8),F857*K!$D$4,F857*K!$C$4) + IF(ISNUMBER(SEARCH("#",B857)),0,G857*K!$C$5) + IF(AND(ISNUMBER(SEARCH("#",B857)),INT(A857/100000)&lt;=7),G857*K!$G$5,0) + IF(AND(ISNUMBER(SEARCH("#",B857)),INT(A857/100000)&gt;=8),G857*K!$H$5,0),0)</f>
        <v>60660000</v>
      </c>
      <c r="K857" s="25">
        <f>ROUND(IF(OR(ISNUMBER(SEARCH("#",B857)),INT(A857/100000)=7,INT(A857/100000)=8),F857*K!$F$4+G857*K!$F$5,F857*K!$E$4+G857*K!$E$5),0)</f>
        <v>18120000</v>
      </c>
      <c r="L857" s="25">
        <f>ROUND(J857-K857*0.7,0)</f>
        <v>47976000</v>
      </c>
      <c r="M857" s="25">
        <f>ROUND(J857*0.3,0)</f>
        <v>18198000</v>
      </c>
    </row>
    <row r="858" spans="1:13" ht="33" x14ac:dyDescent="0.2">
      <c r="A858" s="26">
        <v>203190</v>
      </c>
      <c r="B858" s="27" t="s">
        <v>27</v>
      </c>
      <c r="C858" s="36" t="s">
        <v>1027</v>
      </c>
      <c r="D858" s="35" t="s">
        <v>1028</v>
      </c>
      <c r="E858" s="30">
        <v>1.2</v>
      </c>
      <c r="F858" s="30">
        <v>1.2</v>
      </c>
      <c r="G858" s="30"/>
      <c r="H858" s="30">
        <v>0</v>
      </c>
      <c r="J858" s="25">
        <f>ROUND( IF(OR(ISNUMBER(SEARCH("#",B858)),INT(A858/100000)=7,INT(A858/100000)=8),F858*K!$D$4,F858*K!$C$4) + IF(ISNUMBER(SEARCH("#",B858)),0,G858*K!$C$5) + IF(AND(ISNUMBER(SEARCH("#",B858)),INT(A858/100000)&lt;=7),G858*K!$G$5,0) + IF(AND(ISNUMBER(SEARCH("#",B858)),INT(A858/100000)&gt;=8),G858*K!$H$5,0),0)</f>
        <v>681600</v>
      </c>
      <c r="K858" s="25">
        <f>ROUND(IF(OR(ISNUMBER(SEARCH("#",B858)),INT(A858/100000)=7,INT(A858/100000)=8),F858*K!$F$4+G858*K!$F$5,F858*K!$E$4+G858*K!$E$5),0)</f>
        <v>362400</v>
      </c>
      <c r="L858" s="25">
        <f>ROUND(J858-K858*0.7,0)</f>
        <v>427920</v>
      </c>
      <c r="M858" s="25">
        <f>ROUND(J858*0.3,0)</f>
        <v>204480</v>
      </c>
    </row>
    <row r="859" spans="1:13" ht="33" x14ac:dyDescent="0.2">
      <c r="A859" s="26">
        <v>203195</v>
      </c>
      <c r="B859" s="27"/>
      <c r="C859" s="36" t="s">
        <v>1029</v>
      </c>
      <c r="D859" s="35" t="s">
        <v>1030</v>
      </c>
      <c r="E859" s="30">
        <v>14.4</v>
      </c>
      <c r="F859" s="30">
        <v>14.4</v>
      </c>
      <c r="G859" s="30"/>
      <c r="H859" s="30">
        <v>0</v>
      </c>
      <c r="J859" s="25">
        <f>ROUND( IF(OR(ISNUMBER(SEARCH("#",B859)),INT(A859/100000)=7,INT(A859/100000)=8),F859*K!$D$4,F859*K!$C$4) + IF(ISNUMBER(SEARCH("#",B859)),0,G859*K!$C$5) + IF(AND(ISNUMBER(SEARCH("#",B859)),INT(A859/100000)&lt;=7),G859*K!$G$5,0) + IF(AND(ISNUMBER(SEARCH("#",B859)),INT(A859/100000)&gt;=8),G859*K!$H$5,0),0)</f>
        <v>14558400</v>
      </c>
      <c r="K859" s="25">
        <f>ROUND(IF(OR(ISNUMBER(SEARCH("#",B859)),INT(A859/100000)=7,INT(A859/100000)=8),F859*K!$F$4+G859*K!$F$5,F859*K!$E$4+G859*K!$E$5),0)</f>
        <v>4348800</v>
      </c>
      <c r="L859" s="25">
        <f>ROUND(J859-K859*0.7,0)</f>
        <v>11514240</v>
      </c>
      <c r="M859" s="25">
        <f>ROUND(J859*0.3,0)</f>
        <v>4367520</v>
      </c>
    </row>
    <row r="860" spans="1:13" x14ac:dyDescent="0.2">
      <c r="A860" s="26">
        <v>203200</v>
      </c>
      <c r="B860" s="27"/>
      <c r="C860" s="36" t="s">
        <v>1031</v>
      </c>
      <c r="D860" s="35"/>
      <c r="E860" s="30">
        <v>21.6</v>
      </c>
      <c r="F860" s="30">
        <v>21.6</v>
      </c>
      <c r="G860" s="30"/>
      <c r="H860" s="30">
        <v>5</v>
      </c>
      <c r="J860" s="25">
        <f>ROUND( IF(OR(ISNUMBER(SEARCH("#",B860)),INT(A860/100000)=7,INT(A860/100000)=8),F860*K!$D$4,F860*K!$C$4) + IF(ISNUMBER(SEARCH("#",B860)),0,G860*K!$C$5) + IF(AND(ISNUMBER(SEARCH("#",B860)),INT(A860/100000)&lt;=7),G860*K!$G$5,0) + IF(AND(ISNUMBER(SEARCH("#",B860)),INT(A860/100000)&gt;=8),G860*K!$H$5,0),0)</f>
        <v>21837600</v>
      </c>
      <c r="K860" s="25">
        <f>ROUND(IF(OR(ISNUMBER(SEARCH("#",B860)),INT(A860/100000)=7,INT(A860/100000)=8),F860*K!$F$4+G860*K!$F$5,F860*K!$E$4+G860*K!$E$5),0)</f>
        <v>6523200</v>
      </c>
      <c r="L860" s="25">
        <f>ROUND(J860-K860*0.7,0)</f>
        <v>17271360</v>
      </c>
      <c r="M860" s="25">
        <f>ROUND(J860*0.3,0)</f>
        <v>6551280</v>
      </c>
    </row>
    <row r="861" spans="1:13" x14ac:dyDescent="0.2">
      <c r="A861" s="26">
        <v>203205</v>
      </c>
      <c r="B861" s="27"/>
      <c r="C861" s="36" t="s">
        <v>1032</v>
      </c>
      <c r="D861" s="35"/>
      <c r="E861" s="30">
        <v>25.6</v>
      </c>
      <c r="F861" s="30">
        <v>25.6</v>
      </c>
      <c r="G861" s="30"/>
      <c r="H861" s="30">
        <v>5</v>
      </c>
      <c r="J861" s="25">
        <f>ROUND( IF(OR(ISNUMBER(SEARCH("#",B861)),INT(A861/100000)=7,INT(A861/100000)=8),F861*K!$D$4,F861*K!$C$4) + IF(ISNUMBER(SEARCH("#",B861)),0,G861*K!$C$5) + IF(AND(ISNUMBER(SEARCH("#",B861)),INT(A861/100000)&lt;=7),G861*K!$G$5,0) + IF(AND(ISNUMBER(SEARCH("#",B861)),INT(A861/100000)&gt;=8),G861*K!$H$5,0),0)</f>
        <v>25881600</v>
      </c>
      <c r="K861" s="25">
        <f>ROUND(IF(OR(ISNUMBER(SEARCH("#",B861)),INT(A861/100000)=7,INT(A861/100000)=8),F861*K!$F$4+G861*K!$F$5,F861*K!$E$4+G861*K!$E$5),0)</f>
        <v>7731200</v>
      </c>
      <c r="L861" s="25">
        <f>ROUND(J861-K861*0.7,0)</f>
        <v>20469760</v>
      </c>
      <c r="M861" s="25">
        <f>ROUND(J861*0.3,0)</f>
        <v>7764480</v>
      </c>
    </row>
    <row r="862" spans="1:13" x14ac:dyDescent="0.2">
      <c r="A862" s="26">
        <v>203210</v>
      </c>
      <c r="B862" s="27"/>
      <c r="C862" s="36" t="s">
        <v>1033</v>
      </c>
      <c r="D862" s="35"/>
      <c r="E862" s="30">
        <v>24</v>
      </c>
      <c r="F862" s="30">
        <v>24</v>
      </c>
      <c r="G862" s="30"/>
      <c r="H862" s="30">
        <v>5</v>
      </c>
      <c r="J862" s="25">
        <f>ROUND( IF(OR(ISNUMBER(SEARCH("#",B862)),INT(A862/100000)=7,INT(A862/100000)=8),F862*K!$D$4,F862*K!$C$4) + IF(ISNUMBER(SEARCH("#",B862)),0,G862*K!$C$5) + IF(AND(ISNUMBER(SEARCH("#",B862)),INT(A862/100000)&lt;=7),G862*K!$G$5,0) + IF(AND(ISNUMBER(SEARCH("#",B862)),INT(A862/100000)&gt;=8),G862*K!$H$5,0),0)</f>
        <v>24264000</v>
      </c>
      <c r="K862" s="25">
        <f>ROUND(IF(OR(ISNUMBER(SEARCH("#",B862)),INT(A862/100000)=7,INT(A862/100000)=8),F862*K!$F$4+G862*K!$F$5,F862*K!$E$4+G862*K!$E$5),0)</f>
        <v>7248000</v>
      </c>
      <c r="L862" s="25">
        <f>ROUND(J862-K862*0.7,0)</f>
        <v>19190400</v>
      </c>
      <c r="M862" s="25">
        <f>ROUND(J862*0.3,0)</f>
        <v>7279200</v>
      </c>
    </row>
    <row r="863" spans="1:13" x14ac:dyDescent="0.2">
      <c r="A863" s="26">
        <v>203215</v>
      </c>
      <c r="B863" s="27"/>
      <c r="C863" s="36" t="s">
        <v>1032</v>
      </c>
      <c r="D863" s="35"/>
      <c r="E863" s="30">
        <v>30.4</v>
      </c>
      <c r="F863" s="30">
        <v>30.4</v>
      </c>
      <c r="G863" s="30"/>
      <c r="H863" s="30">
        <v>5</v>
      </c>
      <c r="J863" s="25">
        <f>ROUND( IF(OR(ISNUMBER(SEARCH("#",B863)),INT(A863/100000)=7,INT(A863/100000)=8),F863*K!$D$4,F863*K!$C$4) + IF(ISNUMBER(SEARCH("#",B863)),0,G863*K!$C$5) + IF(AND(ISNUMBER(SEARCH("#",B863)),INT(A863/100000)&lt;=7),G863*K!$G$5,0) + IF(AND(ISNUMBER(SEARCH("#",B863)),INT(A863/100000)&gt;=8),G863*K!$H$5,0),0)</f>
        <v>30734400</v>
      </c>
      <c r="K863" s="25">
        <f>ROUND(IF(OR(ISNUMBER(SEARCH("#",B863)),INT(A863/100000)=7,INT(A863/100000)=8),F863*K!$F$4+G863*K!$F$5,F863*K!$E$4+G863*K!$E$5),0)</f>
        <v>9180800</v>
      </c>
      <c r="L863" s="25">
        <f>ROUND(J863-K863*0.7,0)</f>
        <v>24307840</v>
      </c>
      <c r="M863" s="25">
        <f>ROUND(J863*0.3,0)</f>
        <v>9220320</v>
      </c>
    </row>
    <row r="864" spans="1:13" x14ac:dyDescent="0.2">
      <c r="A864" s="26">
        <v>203220</v>
      </c>
      <c r="B864" s="27"/>
      <c r="C864" s="36" t="s">
        <v>1034</v>
      </c>
      <c r="D864" s="35"/>
      <c r="E864" s="30">
        <v>13.6</v>
      </c>
      <c r="F864" s="30">
        <v>13.6</v>
      </c>
      <c r="G864" s="30"/>
      <c r="H864" s="30">
        <v>5</v>
      </c>
      <c r="J864" s="25">
        <f>ROUND( IF(OR(ISNUMBER(SEARCH("#",B864)),INT(A864/100000)=7,INT(A864/100000)=8),F864*K!$D$4,F864*K!$C$4) + IF(ISNUMBER(SEARCH("#",B864)),0,G864*K!$C$5) + IF(AND(ISNUMBER(SEARCH("#",B864)),INT(A864/100000)&lt;=7),G864*K!$G$5,0) + IF(AND(ISNUMBER(SEARCH("#",B864)),INT(A864/100000)&gt;=8),G864*K!$H$5,0),0)</f>
        <v>13749600</v>
      </c>
      <c r="K864" s="25">
        <f>ROUND(IF(OR(ISNUMBER(SEARCH("#",B864)),INT(A864/100000)=7,INT(A864/100000)=8),F864*K!$F$4+G864*K!$F$5,F864*K!$E$4+G864*K!$E$5),0)</f>
        <v>4107200</v>
      </c>
      <c r="L864" s="25">
        <f>ROUND(J864-K864*0.7,0)</f>
        <v>10874560</v>
      </c>
      <c r="M864" s="25">
        <f>ROUND(J864*0.3,0)</f>
        <v>4124880</v>
      </c>
    </row>
    <row r="865" spans="1:13" x14ac:dyDescent="0.2">
      <c r="A865" s="26">
        <v>203225</v>
      </c>
      <c r="B865" s="27"/>
      <c r="C865" s="36" t="s">
        <v>1035</v>
      </c>
      <c r="D865" s="35"/>
      <c r="E865" s="30">
        <v>17.600000000000001</v>
      </c>
      <c r="F865" s="30">
        <v>17.600000000000001</v>
      </c>
      <c r="G865" s="30"/>
      <c r="H865" s="30">
        <v>5</v>
      </c>
      <c r="J865" s="25">
        <f>ROUND( IF(OR(ISNUMBER(SEARCH("#",B865)),INT(A865/100000)=7,INT(A865/100000)=8),F865*K!$D$4,F865*K!$C$4) + IF(ISNUMBER(SEARCH("#",B865)),0,G865*K!$C$5) + IF(AND(ISNUMBER(SEARCH("#",B865)),INT(A865/100000)&lt;=7),G865*K!$G$5,0) + IF(AND(ISNUMBER(SEARCH("#",B865)),INT(A865/100000)&gt;=8),G865*K!$H$5,0),0)</f>
        <v>17793600</v>
      </c>
      <c r="K865" s="25">
        <f>ROUND(IF(OR(ISNUMBER(SEARCH("#",B865)),INT(A865/100000)=7,INT(A865/100000)=8),F865*K!$F$4+G865*K!$F$5,F865*K!$E$4+G865*K!$E$5),0)</f>
        <v>5315200</v>
      </c>
      <c r="L865" s="25">
        <f>ROUND(J865-K865*0.7,0)</f>
        <v>14072960</v>
      </c>
      <c r="M865" s="25">
        <f>ROUND(J865*0.3,0)</f>
        <v>5338080</v>
      </c>
    </row>
    <row r="866" spans="1:13" x14ac:dyDescent="0.2">
      <c r="A866" s="26">
        <v>203230</v>
      </c>
      <c r="B866" s="27"/>
      <c r="C866" s="36" t="s">
        <v>1036</v>
      </c>
      <c r="D866" s="35"/>
      <c r="E866" s="30">
        <v>26.6</v>
      </c>
      <c r="F866" s="30">
        <v>26.6</v>
      </c>
      <c r="G866" s="30"/>
      <c r="H866" s="30">
        <v>5</v>
      </c>
      <c r="J866" s="25">
        <f>ROUND( IF(OR(ISNUMBER(SEARCH("#",B866)),INT(A866/100000)=7,INT(A866/100000)=8),F866*K!$D$4,F866*K!$C$4) + IF(ISNUMBER(SEARCH("#",B866)),0,G866*K!$C$5) + IF(AND(ISNUMBER(SEARCH("#",B866)),INT(A866/100000)&lt;=7),G866*K!$G$5,0) + IF(AND(ISNUMBER(SEARCH("#",B866)),INT(A866/100000)&gt;=8),G866*K!$H$5,0),0)</f>
        <v>26892600</v>
      </c>
      <c r="K866" s="25">
        <f>ROUND(IF(OR(ISNUMBER(SEARCH("#",B866)),INT(A866/100000)=7,INT(A866/100000)=8),F866*K!$F$4+G866*K!$F$5,F866*K!$E$4+G866*K!$E$5),0)</f>
        <v>8033200</v>
      </c>
      <c r="L866" s="25">
        <f>ROUND(J866-K866*0.7,0)</f>
        <v>21269360</v>
      </c>
      <c r="M866" s="25">
        <f>ROUND(J866*0.3,0)</f>
        <v>8067780</v>
      </c>
    </row>
    <row r="867" spans="1:13" x14ac:dyDescent="0.2">
      <c r="A867" s="26">
        <v>203235</v>
      </c>
      <c r="B867" s="27"/>
      <c r="C867" s="36" t="s">
        <v>1037</v>
      </c>
      <c r="D867" s="35"/>
      <c r="E867" s="30">
        <v>15.2</v>
      </c>
      <c r="F867" s="30">
        <v>15.2</v>
      </c>
      <c r="G867" s="30"/>
      <c r="H867" s="30">
        <v>5</v>
      </c>
      <c r="J867" s="25">
        <f>ROUND( IF(OR(ISNUMBER(SEARCH("#",B867)),INT(A867/100000)=7,INT(A867/100000)=8),F867*K!$D$4,F867*K!$C$4) + IF(ISNUMBER(SEARCH("#",B867)),0,G867*K!$C$5) + IF(AND(ISNUMBER(SEARCH("#",B867)),INT(A867/100000)&lt;=7),G867*K!$G$5,0) + IF(AND(ISNUMBER(SEARCH("#",B867)),INT(A867/100000)&gt;=8),G867*K!$H$5,0),0)</f>
        <v>15367200</v>
      </c>
      <c r="K867" s="25">
        <f>ROUND(IF(OR(ISNUMBER(SEARCH("#",B867)),INT(A867/100000)=7,INT(A867/100000)=8),F867*K!$F$4+G867*K!$F$5,F867*K!$E$4+G867*K!$E$5),0)</f>
        <v>4590400</v>
      </c>
      <c r="L867" s="25">
        <f>ROUND(J867-K867*0.7,0)</f>
        <v>12153920</v>
      </c>
      <c r="M867" s="25">
        <f>ROUND(J867*0.3,0)</f>
        <v>4610160</v>
      </c>
    </row>
    <row r="868" spans="1:13" x14ac:dyDescent="0.2">
      <c r="A868" s="26">
        <v>203240</v>
      </c>
      <c r="B868" s="27"/>
      <c r="C868" s="36" t="s">
        <v>1038</v>
      </c>
      <c r="D868" s="35"/>
      <c r="E868" s="30">
        <v>20</v>
      </c>
      <c r="F868" s="30">
        <v>20</v>
      </c>
      <c r="G868" s="30"/>
      <c r="H868" s="30">
        <v>5</v>
      </c>
      <c r="J868" s="25">
        <f>ROUND( IF(OR(ISNUMBER(SEARCH("#",B868)),INT(A868/100000)=7,INT(A868/100000)=8),F868*K!$D$4,F868*K!$C$4) + IF(ISNUMBER(SEARCH("#",B868)),0,G868*K!$C$5) + IF(AND(ISNUMBER(SEARCH("#",B868)),INT(A868/100000)&lt;=7),G868*K!$G$5,0) + IF(AND(ISNUMBER(SEARCH("#",B868)),INT(A868/100000)&gt;=8),G868*K!$H$5,0),0)</f>
        <v>20220000</v>
      </c>
      <c r="K868" s="25">
        <f>ROUND(IF(OR(ISNUMBER(SEARCH("#",B868)),INT(A868/100000)=7,INT(A868/100000)=8),F868*K!$F$4+G868*K!$F$5,F868*K!$E$4+G868*K!$E$5),0)</f>
        <v>6040000</v>
      </c>
      <c r="L868" s="25">
        <f>ROUND(J868-K868*0.7,0)</f>
        <v>15992000</v>
      </c>
      <c r="M868" s="25">
        <f>ROUND(J868*0.3,0)</f>
        <v>6066000</v>
      </c>
    </row>
    <row r="869" spans="1:13" x14ac:dyDescent="0.2">
      <c r="A869" s="26">
        <v>203245</v>
      </c>
      <c r="B869" s="27"/>
      <c r="C869" s="36" t="s">
        <v>1039</v>
      </c>
      <c r="D869" s="35"/>
      <c r="E869" s="30">
        <v>34.200000000000003</v>
      </c>
      <c r="F869" s="30">
        <v>34.200000000000003</v>
      </c>
      <c r="G869" s="30"/>
      <c r="H869" s="30">
        <v>5</v>
      </c>
      <c r="J869" s="25">
        <f>ROUND( IF(OR(ISNUMBER(SEARCH("#",B869)),INT(A869/100000)=7,INT(A869/100000)=8),F869*K!$D$4,F869*K!$C$4) + IF(ISNUMBER(SEARCH("#",B869)),0,G869*K!$C$5) + IF(AND(ISNUMBER(SEARCH("#",B869)),INT(A869/100000)&lt;=7),G869*K!$G$5,0) + IF(AND(ISNUMBER(SEARCH("#",B869)),INT(A869/100000)&gt;=8),G869*K!$H$5,0),0)</f>
        <v>34576200</v>
      </c>
      <c r="K869" s="25">
        <f>ROUND(IF(OR(ISNUMBER(SEARCH("#",B869)),INT(A869/100000)=7,INT(A869/100000)=8),F869*K!$F$4+G869*K!$F$5,F869*K!$E$4+G869*K!$E$5),0)</f>
        <v>10328400</v>
      </c>
      <c r="L869" s="25">
        <f>ROUND(J869-K869*0.7,0)</f>
        <v>27346320</v>
      </c>
      <c r="M869" s="25">
        <f>ROUND(J869*0.3,0)</f>
        <v>10372860</v>
      </c>
    </row>
    <row r="870" spans="1:13" x14ac:dyDescent="0.2">
      <c r="A870" s="26">
        <v>203250</v>
      </c>
      <c r="B870" s="27"/>
      <c r="C870" s="36" t="s">
        <v>1040</v>
      </c>
      <c r="D870" s="35"/>
      <c r="E870" s="30">
        <v>24</v>
      </c>
      <c r="F870" s="30">
        <v>24</v>
      </c>
      <c r="G870" s="30"/>
      <c r="H870" s="30">
        <v>5</v>
      </c>
      <c r="J870" s="25">
        <f>ROUND( IF(OR(ISNUMBER(SEARCH("#",B870)),INT(A870/100000)=7,INT(A870/100000)=8),F870*K!$D$4,F870*K!$C$4) + IF(ISNUMBER(SEARCH("#",B870)),0,G870*K!$C$5) + IF(AND(ISNUMBER(SEARCH("#",B870)),INT(A870/100000)&lt;=7),G870*K!$G$5,0) + IF(AND(ISNUMBER(SEARCH("#",B870)),INT(A870/100000)&gt;=8),G870*K!$H$5,0),0)</f>
        <v>24264000</v>
      </c>
      <c r="K870" s="25">
        <f>ROUND(IF(OR(ISNUMBER(SEARCH("#",B870)),INT(A870/100000)=7,INT(A870/100000)=8),F870*K!$F$4+G870*K!$F$5,F870*K!$E$4+G870*K!$E$5),0)</f>
        <v>7248000</v>
      </c>
      <c r="L870" s="25">
        <f>ROUND(J870-K870*0.7,0)</f>
        <v>19190400</v>
      </c>
      <c r="M870" s="25">
        <f>ROUND(J870*0.3,0)</f>
        <v>7279200</v>
      </c>
    </row>
    <row r="871" spans="1:13" x14ac:dyDescent="0.2">
      <c r="A871" s="26">
        <v>203255</v>
      </c>
      <c r="B871" s="27"/>
      <c r="C871" s="36" t="s">
        <v>1041</v>
      </c>
      <c r="D871" s="35"/>
      <c r="E871" s="30">
        <v>33.6</v>
      </c>
      <c r="F871" s="30">
        <v>33.6</v>
      </c>
      <c r="G871" s="30"/>
      <c r="H871" s="30">
        <v>5</v>
      </c>
      <c r="J871" s="25">
        <f>ROUND( IF(OR(ISNUMBER(SEARCH("#",B871)),INT(A871/100000)=7,INT(A871/100000)=8),F871*K!$D$4,F871*K!$C$4) + IF(ISNUMBER(SEARCH("#",B871)),0,G871*K!$C$5) + IF(AND(ISNUMBER(SEARCH("#",B871)),INT(A871/100000)&lt;=7),G871*K!$G$5,0) + IF(AND(ISNUMBER(SEARCH("#",B871)),INT(A871/100000)&gt;=8),G871*K!$H$5,0),0)</f>
        <v>33969600</v>
      </c>
      <c r="K871" s="25">
        <f>ROUND(IF(OR(ISNUMBER(SEARCH("#",B871)),INT(A871/100000)=7,INT(A871/100000)=8),F871*K!$F$4+G871*K!$F$5,F871*K!$E$4+G871*K!$E$5),0)</f>
        <v>10147200</v>
      </c>
      <c r="L871" s="25">
        <f>ROUND(J871-K871*0.7,0)</f>
        <v>26866560</v>
      </c>
      <c r="M871" s="25">
        <f>ROUND(J871*0.3,0)</f>
        <v>10190880</v>
      </c>
    </row>
    <row r="872" spans="1:13" ht="18.75" x14ac:dyDescent="0.2">
      <c r="A872" s="26">
        <v>203260</v>
      </c>
      <c r="B872" s="27"/>
      <c r="C872" s="36" t="s">
        <v>1042</v>
      </c>
      <c r="D872" s="35"/>
      <c r="E872" s="30">
        <v>26.4</v>
      </c>
      <c r="F872" s="30">
        <v>26.4</v>
      </c>
      <c r="G872" s="30"/>
      <c r="H872" s="30">
        <v>5</v>
      </c>
      <c r="J872" s="25">
        <f>ROUND( IF(OR(ISNUMBER(SEARCH("#",B872)),INT(A872/100000)=7,INT(A872/100000)=8),F872*K!$D$4,F872*K!$C$4) + IF(ISNUMBER(SEARCH("#",B872)),0,G872*K!$C$5) + IF(AND(ISNUMBER(SEARCH("#",B872)),INT(A872/100000)&lt;=7),G872*K!$G$5,0) + IF(AND(ISNUMBER(SEARCH("#",B872)),INT(A872/100000)&gt;=8),G872*K!$H$5,0),0)</f>
        <v>26690400</v>
      </c>
      <c r="K872" s="25">
        <f>ROUND(IF(OR(ISNUMBER(SEARCH("#",B872)),INT(A872/100000)=7,INT(A872/100000)=8),F872*K!$F$4+G872*K!$F$5,F872*K!$E$4+G872*K!$E$5),0)</f>
        <v>7972800</v>
      </c>
      <c r="L872" s="25">
        <f>ROUND(J872-K872*0.7,0)</f>
        <v>21109440</v>
      </c>
      <c r="M872" s="25">
        <f>ROUND(J872*0.3,0)</f>
        <v>8007120</v>
      </c>
    </row>
    <row r="873" spans="1:13" ht="33" x14ac:dyDescent="0.2">
      <c r="A873" s="32">
        <v>203265</v>
      </c>
      <c r="B873" s="27"/>
      <c r="C873" s="36" t="s">
        <v>1043</v>
      </c>
      <c r="D873" s="35" t="s">
        <v>1044</v>
      </c>
      <c r="E873" s="30">
        <v>30</v>
      </c>
      <c r="F873" s="30">
        <v>30</v>
      </c>
      <c r="G873" s="31"/>
      <c r="H873" s="31">
        <v>5</v>
      </c>
      <c r="J873" s="25">
        <f>ROUND( IF(OR(ISNUMBER(SEARCH("#",B873)),INT(A873/100000)=7,INT(A873/100000)=8),F873*K!$D$4,F873*K!$C$4) + IF(ISNUMBER(SEARCH("#",B873)),0,G873*K!$C$5) + IF(AND(ISNUMBER(SEARCH("#",B873)),INT(A873/100000)&lt;=7),G873*K!$G$5,0) + IF(AND(ISNUMBER(SEARCH("#",B873)),INT(A873/100000)&gt;=8),G873*K!$H$5,0),0)</f>
        <v>30330000</v>
      </c>
      <c r="K873" s="25">
        <f>ROUND(IF(OR(ISNUMBER(SEARCH("#",B873)),INT(A873/100000)=7,INT(A873/100000)=8),F873*K!$F$4+G873*K!$F$5,F873*K!$E$4+G873*K!$E$5),0)</f>
        <v>9060000</v>
      </c>
      <c r="L873" s="25">
        <f>ROUND(J873-K873*0.7,0)</f>
        <v>23988000</v>
      </c>
      <c r="M873" s="25">
        <f>ROUND(J873*0.3,0)</f>
        <v>9099000</v>
      </c>
    </row>
    <row r="874" spans="1:13" x14ac:dyDescent="0.2">
      <c r="A874" s="26">
        <v>203270</v>
      </c>
      <c r="B874" s="27"/>
      <c r="C874" s="36" t="s">
        <v>1045</v>
      </c>
      <c r="D874" s="35"/>
      <c r="E874" s="30">
        <v>36</v>
      </c>
      <c r="F874" s="30">
        <v>36</v>
      </c>
      <c r="G874" s="30"/>
      <c r="H874" s="30">
        <v>5</v>
      </c>
      <c r="J874" s="25">
        <f>ROUND( IF(OR(ISNUMBER(SEARCH("#",B874)),INT(A874/100000)=7,INT(A874/100000)=8),F874*K!$D$4,F874*K!$C$4) + IF(ISNUMBER(SEARCH("#",B874)),0,G874*K!$C$5) + IF(AND(ISNUMBER(SEARCH("#",B874)),INT(A874/100000)&lt;=7),G874*K!$G$5,0) + IF(AND(ISNUMBER(SEARCH("#",B874)),INT(A874/100000)&gt;=8),G874*K!$H$5,0),0)</f>
        <v>36396000</v>
      </c>
      <c r="K874" s="25">
        <f>ROUND(IF(OR(ISNUMBER(SEARCH("#",B874)),INT(A874/100000)=7,INT(A874/100000)=8),F874*K!$F$4+G874*K!$F$5,F874*K!$E$4+G874*K!$E$5),0)</f>
        <v>10872000</v>
      </c>
      <c r="L874" s="25">
        <f>ROUND(J874-K874*0.7,0)</f>
        <v>28785600</v>
      </c>
      <c r="M874" s="25">
        <f>ROUND(J874*0.3,0)</f>
        <v>10918800</v>
      </c>
    </row>
    <row r="875" spans="1:13" x14ac:dyDescent="0.2">
      <c r="A875" s="32">
        <v>203275</v>
      </c>
      <c r="B875" s="27"/>
      <c r="C875" s="36" t="s">
        <v>1046</v>
      </c>
      <c r="D875" s="35"/>
      <c r="E875" s="30">
        <v>22</v>
      </c>
      <c r="F875" s="30">
        <v>22</v>
      </c>
      <c r="G875" s="31"/>
      <c r="H875" s="31">
        <v>5</v>
      </c>
      <c r="J875" s="25">
        <f>ROUND( IF(OR(ISNUMBER(SEARCH("#",B875)),INT(A875/100000)=7,INT(A875/100000)=8),F875*K!$D$4,F875*K!$C$4) + IF(ISNUMBER(SEARCH("#",B875)),0,G875*K!$C$5) + IF(AND(ISNUMBER(SEARCH("#",B875)),INT(A875/100000)&lt;=7),G875*K!$G$5,0) + IF(AND(ISNUMBER(SEARCH("#",B875)),INT(A875/100000)&gt;=8),G875*K!$H$5,0),0)</f>
        <v>22242000</v>
      </c>
      <c r="K875" s="25">
        <f>ROUND(IF(OR(ISNUMBER(SEARCH("#",B875)),INT(A875/100000)=7,INT(A875/100000)=8),F875*K!$F$4+G875*K!$F$5,F875*K!$E$4+G875*K!$E$5),0)</f>
        <v>6644000</v>
      </c>
      <c r="L875" s="25">
        <f>ROUND(J875-K875*0.7,0)</f>
        <v>17591200</v>
      </c>
      <c r="M875" s="25">
        <f>ROUND(J875*0.3,0)</f>
        <v>6672600</v>
      </c>
    </row>
    <row r="876" spans="1:13" x14ac:dyDescent="0.2">
      <c r="A876" s="26">
        <v>203280</v>
      </c>
      <c r="B876" s="27"/>
      <c r="C876" s="36" t="s">
        <v>1047</v>
      </c>
      <c r="D876" s="35"/>
      <c r="E876" s="30">
        <v>36.799999999999997</v>
      </c>
      <c r="F876" s="30">
        <v>36.799999999999997</v>
      </c>
      <c r="G876" s="30"/>
      <c r="H876" s="30">
        <v>5</v>
      </c>
      <c r="J876" s="25">
        <f>ROUND( IF(OR(ISNUMBER(SEARCH("#",B876)),INT(A876/100000)=7,INT(A876/100000)=8),F876*K!$D$4,F876*K!$C$4) + IF(ISNUMBER(SEARCH("#",B876)),0,G876*K!$C$5) + IF(AND(ISNUMBER(SEARCH("#",B876)),INT(A876/100000)&lt;=7),G876*K!$G$5,0) + IF(AND(ISNUMBER(SEARCH("#",B876)),INT(A876/100000)&gt;=8),G876*K!$H$5,0),0)</f>
        <v>37204800</v>
      </c>
      <c r="K876" s="25">
        <f>ROUND(IF(OR(ISNUMBER(SEARCH("#",B876)),INT(A876/100000)=7,INT(A876/100000)=8),F876*K!$F$4+G876*K!$F$5,F876*K!$E$4+G876*K!$E$5),0)</f>
        <v>11113600</v>
      </c>
      <c r="L876" s="25">
        <f>ROUND(J876-K876*0.7,0)</f>
        <v>29425280</v>
      </c>
      <c r="M876" s="25">
        <f>ROUND(J876*0.3,0)</f>
        <v>11161440</v>
      </c>
    </row>
    <row r="877" spans="1:13" ht="33" x14ac:dyDescent="0.2">
      <c r="A877" s="26">
        <v>203285</v>
      </c>
      <c r="B877" s="27" t="s">
        <v>155</v>
      </c>
      <c r="C877" s="36" t="s">
        <v>1048</v>
      </c>
      <c r="D877" s="35" t="s">
        <v>1049</v>
      </c>
      <c r="E877" s="30">
        <v>59.9</v>
      </c>
      <c r="F877" s="30">
        <v>59.9</v>
      </c>
      <c r="G877" s="30"/>
      <c r="H877" s="30">
        <v>5</v>
      </c>
      <c r="J877" s="25">
        <f>ROUND( IF(OR(ISNUMBER(SEARCH("#",B877)),INT(A877/100000)=7,INT(A877/100000)=8),F877*K!$D$4,F877*K!$C$4) + IF(ISNUMBER(SEARCH("#",B877)),0,G877*K!$C$5) + IF(AND(ISNUMBER(SEARCH("#",B877)),INT(A877/100000)&lt;=7),G877*K!$G$5,0) + IF(AND(ISNUMBER(SEARCH("#",B877)),INT(A877/100000)&gt;=8),G877*K!$H$5,0),0)</f>
        <v>60558900</v>
      </c>
      <c r="K877" s="25">
        <f>ROUND(IF(OR(ISNUMBER(SEARCH("#",B877)),INT(A877/100000)=7,INT(A877/100000)=8),F877*K!$F$4+G877*K!$F$5,F877*K!$E$4+G877*K!$E$5),0)</f>
        <v>18089800</v>
      </c>
      <c r="L877" s="25">
        <f>ROUND(J877-K877*0.7,0)</f>
        <v>47896040</v>
      </c>
      <c r="M877" s="25">
        <f>ROUND(J877*0.3,0)</f>
        <v>18167670</v>
      </c>
    </row>
    <row r="878" spans="1:13" ht="48" x14ac:dyDescent="0.2">
      <c r="A878" s="26">
        <v>203290</v>
      </c>
      <c r="B878" s="27" t="s">
        <v>155</v>
      </c>
      <c r="C878" s="36" t="s">
        <v>1050</v>
      </c>
      <c r="D878" s="35" t="s">
        <v>1051</v>
      </c>
      <c r="E878" s="30">
        <v>49.4</v>
      </c>
      <c r="F878" s="30">
        <v>49.4</v>
      </c>
      <c r="G878" s="30"/>
      <c r="H878" s="30">
        <v>5</v>
      </c>
      <c r="J878" s="25">
        <f>ROUND( IF(OR(ISNUMBER(SEARCH("#",B878)),INT(A878/100000)=7,INT(A878/100000)=8),F878*K!$D$4,F878*K!$C$4) + IF(ISNUMBER(SEARCH("#",B878)),0,G878*K!$C$5) + IF(AND(ISNUMBER(SEARCH("#",B878)),INT(A878/100000)&lt;=7),G878*K!$G$5,0) + IF(AND(ISNUMBER(SEARCH("#",B878)),INT(A878/100000)&gt;=8),G878*K!$H$5,0),0)</f>
        <v>49943400</v>
      </c>
      <c r="K878" s="25">
        <f>ROUND(IF(OR(ISNUMBER(SEARCH("#",B878)),INT(A878/100000)=7,INT(A878/100000)=8),F878*K!$F$4+G878*K!$F$5,F878*K!$E$4+G878*K!$E$5),0)</f>
        <v>14918800</v>
      </c>
      <c r="L878" s="25">
        <f>ROUND(J878-K878*0.7,0)</f>
        <v>39500240</v>
      </c>
      <c r="M878" s="25">
        <f>ROUND(J878*0.3,0)</f>
        <v>14983020</v>
      </c>
    </row>
    <row r="879" spans="1:13" ht="18.75" x14ac:dyDescent="0.2">
      <c r="A879" s="26">
        <v>203295</v>
      </c>
      <c r="B879" s="27"/>
      <c r="C879" s="36" t="s">
        <v>1052</v>
      </c>
      <c r="D879" s="35"/>
      <c r="E879" s="30">
        <v>32.799999999999997</v>
      </c>
      <c r="F879" s="30">
        <v>32.799999999999997</v>
      </c>
      <c r="G879" s="30"/>
      <c r="H879" s="30">
        <v>5</v>
      </c>
      <c r="J879" s="25">
        <f>ROUND( IF(OR(ISNUMBER(SEARCH("#",B879)),INT(A879/100000)=7,INT(A879/100000)=8),F879*K!$D$4,F879*K!$C$4) + IF(ISNUMBER(SEARCH("#",B879)),0,G879*K!$C$5) + IF(AND(ISNUMBER(SEARCH("#",B879)),INT(A879/100000)&lt;=7),G879*K!$G$5,0) + IF(AND(ISNUMBER(SEARCH("#",B879)),INT(A879/100000)&gt;=8),G879*K!$H$5,0),0)</f>
        <v>33160800</v>
      </c>
      <c r="K879" s="25">
        <f>ROUND(IF(OR(ISNUMBER(SEARCH("#",B879)),INT(A879/100000)=7,INT(A879/100000)=8),F879*K!$F$4+G879*K!$F$5,F879*K!$E$4+G879*K!$E$5),0)</f>
        <v>9905600</v>
      </c>
      <c r="L879" s="25">
        <f>ROUND(J879-K879*0.7,0)</f>
        <v>26226880</v>
      </c>
      <c r="M879" s="25">
        <f>ROUND(J879*0.3,0)</f>
        <v>9948240</v>
      </c>
    </row>
    <row r="880" spans="1:13" ht="18.75" x14ac:dyDescent="0.2">
      <c r="A880" s="26">
        <v>203300</v>
      </c>
      <c r="B880" s="27"/>
      <c r="C880" s="36" t="s">
        <v>1053</v>
      </c>
      <c r="D880" s="35"/>
      <c r="E880" s="30">
        <v>29.6</v>
      </c>
      <c r="F880" s="30">
        <v>29.6</v>
      </c>
      <c r="G880" s="30"/>
      <c r="H880" s="30">
        <v>5</v>
      </c>
      <c r="J880" s="25">
        <f>ROUND( IF(OR(ISNUMBER(SEARCH("#",B880)),INT(A880/100000)=7,INT(A880/100000)=8),F880*K!$D$4,F880*K!$C$4) + IF(ISNUMBER(SEARCH("#",B880)),0,G880*K!$C$5) + IF(AND(ISNUMBER(SEARCH("#",B880)),INT(A880/100000)&lt;=7),G880*K!$G$5,0) + IF(AND(ISNUMBER(SEARCH("#",B880)),INT(A880/100000)&gt;=8),G880*K!$H$5,0),0)</f>
        <v>29925600</v>
      </c>
      <c r="K880" s="25">
        <f>ROUND(IF(OR(ISNUMBER(SEARCH("#",B880)),INT(A880/100000)=7,INT(A880/100000)=8),F880*K!$F$4+G880*K!$F$5,F880*K!$E$4+G880*K!$E$5),0)</f>
        <v>8939200</v>
      </c>
      <c r="L880" s="25">
        <f>ROUND(J880-K880*0.7,0)</f>
        <v>23668160</v>
      </c>
      <c r="M880" s="25">
        <f>ROUND(J880*0.3,0)</f>
        <v>8977680</v>
      </c>
    </row>
    <row r="881" spans="1:13" ht="48" x14ac:dyDescent="0.2">
      <c r="A881" s="26">
        <v>203305</v>
      </c>
      <c r="B881" s="27"/>
      <c r="C881" s="36" t="s">
        <v>1054</v>
      </c>
      <c r="D881" s="35"/>
      <c r="E881" s="30">
        <v>29.6</v>
      </c>
      <c r="F881" s="30">
        <v>29.6</v>
      </c>
      <c r="G881" s="30"/>
      <c r="H881" s="30">
        <v>5</v>
      </c>
      <c r="J881" s="25">
        <f>ROUND( IF(OR(ISNUMBER(SEARCH("#",B881)),INT(A881/100000)=7,INT(A881/100000)=8),F881*K!$D$4,F881*K!$C$4) + IF(ISNUMBER(SEARCH("#",B881)),0,G881*K!$C$5) + IF(AND(ISNUMBER(SEARCH("#",B881)),INT(A881/100000)&lt;=7),G881*K!$G$5,0) + IF(AND(ISNUMBER(SEARCH("#",B881)),INT(A881/100000)&gt;=8),G881*K!$H$5,0),0)</f>
        <v>29925600</v>
      </c>
      <c r="K881" s="25">
        <f>ROUND(IF(OR(ISNUMBER(SEARCH("#",B881)),INT(A881/100000)=7,INT(A881/100000)=8),F881*K!$F$4+G881*K!$F$5,F881*K!$E$4+G881*K!$E$5),0)</f>
        <v>8939200</v>
      </c>
      <c r="L881" s="25">
        <f>ROUND(J881-K881*0.7,0)</f>
        <v>23668160</v>
      </c>
      <c r="M881" s="25">
        <f>ROUND(J881*0.3,0)</f>
        <v>8977680</v>
      </c>
    </row>
    <row r="882" spans="1:13" ht="18.75" x14ac:dyDescent="0.2">
      <c r="A882" s="26">
        <v>203310</v>
      </c>
      <c r="B882" s="27"/>
      <c r="C882" s="36" t="s">
        <v>1055</v>
      </c>
      <c r="D882" s="35"/>
      <c r="E882" s="30">
        <v>29.6</v>
      </c>
      <c r="F882" s="30">
        <v>29.6</v>
      </c>
      <c r="G882" s="30"/>
      <c r="H882" s="30">
        <v>5</v>
      </c>
      <c r="J882" s="25">
        <f>ROUND( IF(OR(ISNUMBER(SEARCH("#",B882)),INT(A882/100000)=7,INT(A882/100000)=8),F882*K!$D$4,F882*K!$C$4) + IF(ISNUMBER(SEARCH("#",B882)),0,G882*K!$C$5) + IF(AND(ISNUMBER(SEARCH("#",B882)),INT(A882/100000)&lt;=7),G882*K!$G$5,0) + IF(AND(ISNUMBER(SEARCH("#",B882)),INT(A882/100000)&gt;=8),G882*K!$H$5,0),0)</f>
        <v>29925600</v>
      </c>
      <c r="K882" s="25">
        <f>ROUND(IF(OR(ISNUMBER(SEARCH("#",B882)),INT(A882/100000)=7,INT(A882/100000)=8),F882*K!$F$4+G882*K!$F$5,F882*K!$E$4+G882*K!$E$5),0)</f>
        <v>8939200</v>
      </c>
      <c r="L882" s="25">
        <f>ROUND(J882-K882*0.7,0)</f>
        <v>23668160</v>
      </c>
      <c r="M882" s="25">
        <f>ROUND(J882*0.3,0)</f>
        <v>8977680</v>
      </c>
    </row>
    <row r="883" spans="1:13" ht="33" x14ac:dyDescent="0.2">
      <c r="A883" s="26">
        <v>203315</v>
      </c>
      <c r="B883" s="27"/>
      <c r="C883" s="36" t="s">
        <v>1056</v>
      </c>
      <c r="D883" s="35" t="s">
        <v>1057</v>
      </c>
      <c r="E883" s="30">
        <v>18.7</v>
      </c>
      <c r="F883" s="30">
        <v>18.7</v>
      </c>
      <c r="G883" s="30"/>
      <c r="H883" s="30">
        <v>5</v>
      </c>
      <c r="J883" s="25">
        <f>ROUND( IF(OR(ISNUMBER(SEARCH("#",B883)),INT(A883/100000)=7,INT(A883/100000)=8),F883*K!$D$4,F883*K!$C$4) + IF(ISNUMBER(SEARCH("#",B883)),0,G883*K!$C$5) + IF(AND(ISNUMBER(SEARCH("#",B883)),INT(A883/100000)&lt;=7),G883*K!$G$5,0) + IF(AND(ISNUMBER(SEARCH("#",B883)),INT(A883/100000)&gt;=8),G883*K!$H$5,0),0)</f>
        <v>18905700</v>
      </c>
      <c r="K883" s="25">
        <f>ROUND(IF(OR(ISNUMBER(SEARCH("#",B883)),INT(A883/100000)=7,INT(A883/100000)=8),F883*K!$F$4+G883*K!$F$5,F883*K!$E$4+G883*K!$E$5),0)</f>
        <v>5647400</v>
      </c>
      <c r="L883" s="25">
        <f>ROUND(J883-K883*0.7,0)</f>
        <v>14952520</v>
      </c>
      <c r="M883" s="25">
        <f>ROUND(J883*0.3,0)</f>
        <v>5671710</v>
      </c>
    </row>
    <row r="884" spans="1:13" ht="18.75" x14ac:dyDescent="0.2">
      <c r="A884" s="26">
        <v>203320</v>
      </c>
      <c r="B884" s="27"/>
      <c r="C884" s="36" t="s">
        <v>1058</v>
      </c>
      <c r="D884" s="35"/>
      <c r="E884" s="30">
        <v>37</v>
      </c>
      <c r="F884" s="30">
        <v>37</v>
      </c>
      <c r="G884" s="30"/>
      <c r="H884" s="30">
        <v>5</v>
      </c>
      <c r="J884" s="25">
        <f>ROUND( IF(OR(ISNUMBER(SEARCH("#",B884)),INT(A884/100000)=7,INT(A884/100000)=8),F884*K!$D$4,F884*K!$C$4) + IF(ISNUMBER(SEARCH("#",B884)),0,G884*K!$C$5) + IF(AND(ISNUMBER(SEARCH("#",B884)),INT(A884/100000)&lt;=7),G884*K!$G$5,0) + IF(AND(ISNUMBER(SEARCH("#",B884)),INT(A884/100000)&gt;=8),G884*K!$H$5,0),0)</f>
        <v>37407000</v>
      </c>
      <c r="K884" s="25">
        <f>ROUND(IF(OR(ISNUMBER(SEARCH("#",B884)),INT(A884/100000)=7,INT(A884/100000)=8),F884*K!$F$4+G884*K!$F$5,F884*K!$E$4+G884*K!$E$5),0)</f>
        <v>11174000</v>
      </c>
      <c r="L884" s="25">
        <f>ROUND(J884-K884*0.7,0)</f>
        <v>29585200</v>
      </c>
      <c r="M884" s="25">
        <f>ROUND(J884*0.3,0)</f>
        <v>11222100</v>
      </c>
    </row>
    <row r="885" spans="1:13" x14ac:dyDescent="0.2">
      <c r="A885" s="32">
        <v>203325</v>
      </c>
      <c r="B885" s="27"/>
      <c r="C885" s="36" t="s">
        <v>1059</v>
      </c>
      <c r="D885" s="35"/>
      <c r="E885" s="30">
        <v>26</v>
      </c>
      <c r="F885" s="30">
        <v>26</v>
      </c>
      <c r="G885" s="31"/>
      <c r="H885" s="31">
        <v>5</v>
      </c>
      <c r="J885" s="25">
        <f>ROUND( IF(OR(ISNUMBER(SEARCH("#",B885)),INT(A885/100000)=7,INT(A885/100000)=8),F885*K!$D$4,F885*K!$C$4) + IF(ISNUMBER(SEARCH("#",B885)),0,G885*K!$C$5) + IF(AND(ISNUMBER(SEARCH("#",B885)),INT(A885/100000)&lt;=7),G885*K!$G$5,0) + IF(AND(ISNUMBER(SEARCH("#",B885)),INT(A885/100000)&gt;=8),G885*K!$H$5,0),0)</f>
        <v>26286000</v>
      </c>
      <c r="K885" s="25">
        <f>ROUND(IF(OR(ISNUMBER(SEARCH("#",B885)),INT(A885/100000)=7,INT(A885/100000)=8),F885*K!$F$4+G885*K!$F$5,F885*K!$E$4+G885*K!$E$5),0)</f>
        <v>7852000</v>
      </c>
      <c r="L885" s="25">
        <f>ROUND(J885-K885*0.7,0)</f>
        <v>20789600</v>
      </c>
      <c r="M885" s="25">
        <f>ROUND(J885*0.3,0)</f>
        <v>7885800</v>
      </c>
    </row>
    <row r="886" spans="1:13" ht="18.75" x14ac:dyDescent="0.2">
      <c r="A886" s="26">
        <v>203330</v>
      </c>
      <c r="B886" s="27"/>
      <c r="C886" s="36" t="s">
        <v>1060</v>
      </c>
      <c r="D886" s="35"/>
      <c r="E886" s="30">
        <v>60</v>
      </c>
      <c r="F886" s="30">
        <v>60</v>
      </c>
      <c r="G886" s="30"/>
      <c r="H886" s="30">
        <v>5</v>
      </c>
      <c r="J886" s="25">
        <f>ROUND( IF(OR(ISNUMBER(SEARCH("#",B886)),INT(A886/100000)=7,INT(A886/100000)=8),F886*K!$D$4,F886*K!$C$4) + IF(ISNUMBER(SEARCH("#",B886)),0,G886*K!$C$5) + IF(AND(ISNUMBER(SEARCH("#",B886)),INT(A886/100000)&lt;=7),G886*K!$G$5,0) + IF(AND(ISNUMBER(SEARCH("#",B886)),INT(A886/100000)&gt;=8),G886*K!$H$5,0),0)</f>
        <v>60660000</v>
      </c>
      <c r="K886" s="25">
        <f>ROUND(IF(OR(ISNUMBER(SEARCH("#",B886)),INT(A886/100000)=7,INT(A886/100000)=8),F886*K!$F$4+G886*K!$F$5,F886*K!$E$4+G886*K!$E$5),0)</f>
        <v>18120000</v>
      </c>
      <c r="L886" s="25">
        <f>ROUND(J886-K886*0.7,0)</f>
        <v>47976000</v>
      </c>
      <c r="M886" s="25">
        <f>ROUND(J886*0.3,0)</f>
        <v>18198000</v>
      </c>
    </row>
    <row r="887" spans="1:13" ht="18.75" x14ac:dyDescent="0.2">
      <c r="A887" s="26">
        <v>203335</v>
      </c>
      <c r="B887" s="27"/>
      <c r="C887" s="36" t="s">
        <v>1061</v>
      </c>
      <c r="D887" s="35"/>
      <c r="E887" s="30">
        <v>28.8</v>
      </c>
      <c r="F887" s="30">
        <v>28.8</v>
      </c>
      <c r="G887" s="30"/>
      <c r="H887" s="30">
        <v>5</v>
      </c>
      <c r="J887" s="25">
        <f>ROUND( IF(OR(ISNUMBER(SEARCH("#",B887)),INT(A887/100000)=7,INT(A887/100000)=8),F887*K!$D$4,F887*K!$C$4) + IF(ISNUMBER(SEARCH("#",B887)),0,G887*K!$C$5) + IF(AND(ISNUMBER(SEARCH("#",B887)),INT(A887/100000)&lt;=7),G887*K!$G$5,0) + IF(AND(ISNUMBER(SEARCH("#",B887)),INT(A887/100000)&gt;=8),G887*K!$H$5,0),0)</f>
        <v>29116800</v>
      </c>
      <c r="K887" s="25">
        <f>ROUND(IF(OR(ISNUMBER(SEARCH("#",B887)),INT(A887/100000)=7,INT(A887/100000)=8),F887*K!$F$4+G887*K!$F$5,F887*K!$E$4+G887*K!$E$5),0)</f>
        <v>8697600</v>
      </c>
      <c r="L887" s="25">
        <f>ROUND(J887-K887*0.7,0)</f>
        <v>23028480</v>
      </c>
      <c r="M887" s="25">
        <f>ROUND(J887*0.3,0)</f>
        <v>8735040</v>
      </c>
    </row>
    <row r="888" spans="1:13" x14ac:dyDescent="0.2">
      <c r="A888" s="26">
        <v>203340</v>
      </c>
      <c r="B888" s="27"/>
      <c r="C888" s="36" t="s">
        <v>1062</v>
      </c>
      <c r="D888" s="35"/>
      <c r="E888" s="30">
        <v>26.4</v>
      </c>
      <c r="F888" s="30">
        <v>26.4</v>
      </c>
      <c r="G888" s="30"/>
      <c r="H888" s="30">
        <v>5</v>
      </c>
      <c r="J888" s="25">
        <f>ROUND( IF(OR(ISNUMBER(SEARCH("#",B888)),INT(A888/100000)=7,INT(A888/100000)=8),F888*K!$D$4,F888*K!$C$4) + IF(ISNUMBER(SEARCH("#",B888)),0,G888*K!$C$5) + IF(AND(ISNUMBER(SEARCH("#",B888)),INT(A888/100000)&lt;=7),G888*K!$G$5,0) + IF(AND(ISNUMBER(SEARCH("#",B888)),INT(A888/100000)&gt;=8),G888*K!$H$5,0),0)</f>
        <v>26690400</v>
      </c>
      <c r="K888" s="25">
        <f>ROUND(IF(OR(ISNUMBER(SEARCH("#",B888)),INT(A888/100000)=7,INT(A888/100000)=8),F888*K!$F$4+G888*K!$F$5,F888*K!$E$4+G888*K!$E$5),0)</f>
        <v>7972800</v>
      </c>
      <c r="L888" s="25">
        <f>ROUND(J888-K888*0.7,0)</f>
        <v>21109440</v>
      </c>
      <c r="M888" s="25">
        <f>ROUND(J888*0.3,0)</f>
        <v>8007120</v>
      </c>
    </row>
    <row r="889" spans="1:13" x14ac:dyDescent="0.2">
      <c r="A889" s="32">
        <v>203345</v>
      </c>
      <c r="B889" s="27"/>
      <c r="C889" s="36" t="s">
        <v>1063</v>
      </c>
      <c r="D889" s="35"/>
      <c r="E889" s="30">
        <v>20</v>
      </c>
      <c r="F889" s="30">
        <v>20</v>
      </c>
      <c r="G889" s="31"/>
      <c r="H889" s="31">
        <v>6</v>
      </c>
      <c r="J889" s="25">
        <f>ROUND( IF(OR(ISNUMBER(SEARCH("#",B889)),INT(A889/100000)=7,INT(A889/100000)=8),F889*K!$D$4,F889*K!$C$4) + IF(ISNUMBER(SEARCH("#",B889)),0,G889*K!$C$5) + IF(AND(ISNUMBER(SEARCH("#",B889)),INT(A889/100000)&lt;=7),G889*K!$G$5,0) + IF(AND(ISNUMBER(SEARCH("#",B889)),INT(A889/100000)&gt;=8),G889*K!$H$5,0),0)</f>
        <v>20220000</v>
      </c>
      <c r="K889" s="25">
        <f>ROUND(IF(OR(ISNUMBER(SEARCH("#",B889)),INT(A889/100000)=7,INT(A889/100000)=8),F889*K!$F$4+G889*K!$F$5,F889*K!$E$4+G889*K!$E$5),0)</f>
        <v>6040000</v>
      </c>
      <c r="L889" s="25">
        <f>ROUND(J889-K889*0.7,0)</f>
        <v>15992000</v>
      </c>
      <c r="M889" s="25">
        <f>ROUND(J889*0.3,0)</f>
        <v>6066000</v>
      </c>
    </row>
    <row r="890" spans="1:13" ht="29.25" x14ac:dyDescent="0.2">
      <c r="A890" s="32">
        <v>203355</v>
      </c>
      <c r="B890" s="27"/>
      <c r="C890" s="36" t="s">
        <v>1064</v>
      </c>
      <c r="D890" s="35"/>
      <c r="E890" s="30">
        <v>52</v>
      </c>
      <c r="F890" s="30">
        <v>52</v>
      </c>
      <c r="G890" s="31"/>
      <c r="H890" s="31">
        <v>6</v>
      </c>
      <c r="J890" s="25">
        <f>ROUND( IF(OR(ISNUMBER(SEARCH("#",B890)),INT(A890/100000)=7,INT(A890/100000)=8),F890*K!$D$4,F890*K!$C$4) + IF(ISNUMBER(SEARCH("#",B890)),0,G890*K!$C$5) + IF(AND(ISNUMBER(SEARCH("#",B890)),INT(A890/100000)&lt;=7),G890*K!$G$5,0) + IF(AND(ISNUMBER(SEARCH("#",B890)),INT(A890/100000)&gt;=8),G890*K!$H$5,0),0)</f>
        <v>52572000</v>
      </c>
      <c r="K890" s="25">
        <f>ROUND(IF(OR(ISNUMBER(SEARCH("#",B890)),INT(A890/100000)=7,INT(A890/100000)=8),F890*K!$F$4+G890*K!$F$5,F890*K!$E$4+G890*K!$E$5),0)</f>
        <v>15704000</v>
      </c>
      <c r="L890" s="25">
        <f>ROUND(J890-K890*0.7,0)</f>
        <v>41579200</v>
      </c>
      <c r="M890" s="25">
        <f>ROUND(J890*0.3,0)</f>
        <v>15771600</v>
      </c>
    </row>
    <row r="891" spans="1:13" ht="29.25" x14ac:dyDescent="0.2">
      <c r="A891" s="26">
        <v>203360</v>
      </c>
      <c r="B891" s="27"/>
      <c r="C891" s="36" t="s">
        <v>1065</v>
      </c>
      <c r="D891" s="35"/>
      <c r="E891" s="30">
        <v>30.7</v>
      </c>
      <c r="F891" s="30">
        <v>30.7</v>
      </c>
      <c r="G891" s="30"/>
      <c r="H891" s="30">
        <v>6</v>
      </c>
      <c r="J891" s="25">
        <f>ROUND( IF(OR(ISNUMBER(SEARCH("#",B891)),INT(A891/100000)=7,INT(A891/100000)=8),F891*K!$D$4,F891*K!$C$4) + IF(ISNUMBER(SEARCH("#",B891)),0,G891*K!$C$5) + IF(AND(ISNUMBER(SEARCH("#",B891)),INT(A891/100000)&lt;=7),G891*K!$G$5,0) + IF(AND(ISNUMBER(SEARCH("#",B891)),INT(A891/100000)&gt;=8),G891*K!$H$5,0),0)</f>
        <v>31037700</v>
      </c>
      <c r="K891" s="25">
        <f>ROUND(IF(OR(ISNUMBER(SEARCH("#",B891)),INT(A891/100000)=7,INT(A891/100000)=8),F891*K!$F$4+G891*K!$F$5,F891*K!$E$4+G891*K!$E$5),0)</f>
        <v>9271400</v>
      </c>
      <c r="L891" s="25">
        <f>ROUND(J891-K891*0.7,0)</f>
        <v>24547720</v>
      </c>
      <c r="M891" s="25">
        <f>ROUND(J891*0.3,0)</f>
        <v>9311310</v>
      </c>
    </row>
    <row r="892" spans="1:13" x14ac:dyDescent="0.2">
      <c r="A892" s="26">
        <v>203365</v>
      </c>
      <c r="B892" s="27"/>
      <c r="C892" s="36" t="s">
        <v>1066</v>
      </c>
      <c r="D892" s="35"/>
      <c r="E892" s="30">
        <v>45.4</v>
      </c>
      <c r="F892" s="30">
        <v>45.4</v>
      </c>
      <c r="G892" s="30"/>
      <c r="H892" s="30">
        <v>6</v>
      </c>
      <c r="J892" s="25">
        <f>ROUND( IF(OR(ISNUMBER(SEARCH("#",B892)),INT(A892/100000)=7,INT(A892/100000)=8),F892*K!$D$4,F892*K!$C$4) + IF(ISNUMBER(SEARCH("#",B892)),0,G892*K!$C$5) + IF(AND(ISNUMBER(SEARCH("#",B892)),INT(A892/100000)&lt;=7),G892*K!$G$5,0) + IF(AND(ISNUMBER(SEARCH("#",B892)),INT(A892/100000)&gt;=8),G892*K!$H$5,0),0)</f>
        <v>45899400</v>
      </c>
      <c r="K892" s="25">
        <f>ROUND(IF(OR(ISNUMBER(SEARCH("#",B892)),INT(A892/100000)=7,INT(A892/100000)=8),F892*K!$F$4+G892*K!$F$5,F892*K!$E$4+G892*K!$E$5),0)</f>
        <v>13710800</v>
      </c>
      <c r="L892" s="25">
        <f>ROUND(J892-K892*0.7,0)</f>
        <v>36301840</v>
      </c>
      <c r="M892" s="25">
        <f>ROUND(J892*0.3,0)</f>
        <v>13769820</v>
      </c>
    </row>
    <row r="893" spans="1:13" ht="29.25" x14ac:dyDescent="0.2">
      <c r="A893" s="26">
        <v>203370</v>
      </c>
      <c r="B893" s="27"/>
      <c r="C893" s="36" t="s">
        <v>1067</v>
      </c>
      <c r="D893" s="35"/>
      <c r="E893" s="30">
        <v>34.200000000000003</v>
      </c>
      <c r="F893" s="30">
        <v>34.200000000000003</v>
      </c>
      <c r="G893" s="30"/>
      <c r="H893" s="30">
        <v>6</v>
      </c>
      <c r="J893" s="25">
        <f>ROUND( IF(OR(ISNUMBER(SEARCH("#",B893)),INT(A893/100000)=7,INT(A893/100000)=8),F893*K!$D$4,F893*K!$C$4) + IF(ISNUMBER(SEARCH("#",B893)),0,G893*K!$C$5) + IF(AND(ISNUMBER(SEARCH("#",B893)),INT(A893/100000)&lt;=7),G893*K!$G$5,0) + IF(AND(ISNUMBER(SEARCH("#",B893)),INT(A893/100000)&gt;=8),G893*K!$H$5,0),0)</f>
        <v>34576200</v>
      </c>
      <c r="K893" s="25">
        <f>ROUND(IF(OR(ISNUMBER(SEARCH("#",B893)),INT(A893/100000)=7,INT(A893/100000)=8),F893*K!$F$4+G893*K!$F$5,F893*K!$E$4+G893*K!$E$5),0)</f>
        <v>10328400</v>
      </c>
      <c r="L893" s="25">
        <f>ROUND(J893-K893*0.7,0)</f>
        <v>27346320</v>
      </c>
      <c r="M893" s="25">
        <f>ROUND(J893*0.3,0)</f>
        <v>10372860</v>
      </c>
    </row>
    <row r="894" spans="1:13" ht="18.75" x14ac:dyDescent="0.2">
      <c r="A894" s="26">
        <v>203375</v>
      </c>
      <c r="B894" s="27"/>
      <c r="C894" s="36" t="s">
        <v>1068</v>
      </c>
      <c r="D894" s="35"/>
      <c r="E894" s="30">
        <v>65.7</v>
      </c>
      <c r="F894" s="30">
        <v>65.7</v>
      </c>
      <c r="G894" s="30"/>
      <c r="H894" s="30">
        <v>6</v>
      </c>
      <c r="J894" s="25">
        <f>ROUND( IF(OR(ISNUMBER(SEARCH("#",B894)),INT(A894/100000)=7,INT(A894/100000)=8),F894*K!$D$4,F894*K!$C$4) + IF(ISNUMBER(SEARCH("#",B894)),0,G894*K!$C$5) + IF(AND(ISNUMBER(SEARCH("#",B894)),INT(A894/100000)&lt;=7),G894*K!$G$5,0) + IF(AND(ISNUMBER(SEARCH("#",B894)),INT(A894/100000)&gt;=8),G894*K!$H$5,0),0)</f>
        <v>66422700</v>
      </c>
      <c r="K894" s="25">
        <f>ROUND(IF(OR(ISNUMBER(SEARCH("#",B894)),INT(A894/100000)=7,INT(A894/100000)=8),F894*K!$F$4+G894*K!$F$5,F894*K!$E$4+G894*K!$E$5),0)</f>
        <v>19841400</v>
      </c>
      <c r="L894" s="25">
        <f>ROUND(J894-K894*0.7,0)</f>
        <v>52533720</v>
      </c>
      <c r="M894" s="25">
        <f>ROUND(J894*0.3,0)</f>
        <v>19926810</v>
      </c>
    </row>
    <row r="895" spans="1:13" x14ac:dyDescent="0.2">
      <c r="A895" s="32">
        <v>203385</v>
      </c>
      <c r="B895" s="27"/>
      <c r="C895" s="36" t="s">
        <v>1069</v>
      </c>
      <c r="D895" s="35"/>
      <c r="E895" s="30">
        <v>80</v>
      </c>
      <c r="F895" s="30">
        <v>80</v>
      </c>
      <c r="G895" s="31"/>
      <c r="H895" s="31">
        <v>6</v>
      </c>
      <c r="J895" s="25">
        <f>ROUND( IF(OR(ISNUMBER(SEARCH("#",B895)),INT(A895/100000)=7,INT(A895/100000)=8),F895*K!$D$4,F895*K!$C$4) + IF(ISNUMBER(SEARCH("#",B895)),0,G895*K!$C$5) + IF(AND(ISNUMBER(SEARCH("#",B895)),INT(A895/100000)&lt;=7),G895*K!$G$5,0) + IF(AND(ISNUMBER(SEARCH("#",B895)),INT(A895/100000)&gt;=8),G895*K!$H$5,0),0)</f>
        <v>80880000</v>
      </c>
      <c r="K895" s="25">
        <f>ROUND(IF(OR(ISNUMBER(SEARCH("#",B895)),INT(A895/100000)=7,INT(A895/100000)=8),F895*K!$F$4+G895*K!$F$5,F895*K!$E$4+G895*K!$E$5),0)</f>
        <v>24160000</v>
      </c>
      <c r="L895" s="25">
        <f>ROUND(J895-K895*0.7,0)</f>
        <v>63968000</v>
      </c>
      <c r="M895" s="25">
        <f>ROUND(J895*0.3,0)</f>
        <v>24264000</v>
      </c>
    </row>
    <row r="896" spans="1:13" x14ac:dyDescent="0.2">
      <c r="A896" s="32">
        <v>203390</v>
      </c>
      <c r="B896" s="27"/>
      <c r="C896" s="36" t="s">
        <v>1070</v>
      </c>
      <c r="D896" s="35"/>
      <c r="E896" s="30">
        <v>52</v>
      </c>
      <c r="F896" s="30">
        <v>52</v>
      </c>
      <c r="G896" s="31"/>
      <c r="H896" s="31">
        <v>6</v>
      </c>
      <c r="J896" s="25">
        <f>ROUND( IF(OR(ISNUMBER(SEARCH("#",B896)),INT(A896/100000)=7,INT(A896/100000)=8),F896*K!$D$4,F896*K!$C$4) + IF(ISNUMBER(SEARCH("#",B896)),0,G896*K!$C$5) + IF(AND(ISNUMBER(SEARCH("#",B896)),INT(A896/100000)&lt;=7),G896*K!$G$5,0) + IF(AND(ISNUMBER(SEARCH("#",B896)),INT(A896/100000)&gt;=8),G896*K!$H$5,0),0)</f>
        <v>52572000</v>
      </c>
      <c r="K896" s="25">
        <f>ROUND(IF(OR(ISNUMBER(SEARCH("#",B896)),INT(A896/100000)=7,INT(A896/100000)=8),F896*K!$F$4+G896*K!$F$5,F896*K!$E$4+G896*K!$E$5),0)</f>
        <v>15704000</v>
      </c>
      <c r="L896" s="25">
        <f>ROUND(J896-K896*0.7,0)</f>
        <v>41579200</v>
      </c>
      <c r="M896" s="25">
        <f>ROUND(J896*0.3,0)</f>
        <v>15771600</v>
      </c>
    </row>
    <row r="897" spans="1:13" ht="32.25" x14ac:dyDescent="0.2">
      <c r="A897" s="32">
        <v>203395</v>
      </c>
      <c r="B897" s="27"/>
      <c r="C897" s="36" t="s">
        <v>1071</v>
      </c>
      <c r="D897" s="35"/>
      <c r="E897" s="30">
        <v>60</v>
      </c>
      <c r="F897" s="30">
        <v>60</v>
      </c>
      <c r="G897" s="31"/>
      <c r="H897" s="31">
        <v>6</v>
      </c>
      <c r="J897" s="25">
        <f>ROUND( IF(OR(ISNUMBER(SEARCH("#",B897)),INT(A897/100000)=7,INT(A897/100000)=8),F897*K!$D$4,F897*K!$C$4) + IF(ISNUMBER(SEARCH("#",B897)),0,G897*K!$C$5) + IF(AND(ISNUMBER(SEARCH("#",B897)),INT(A897/100000)&lt;=7),G897*K!$G$5,0) + IF(AND(ISNUMBER(SEARCH("#",B897)),INT(A897/100000)&gt;=8),G897*K!$H$5,0),0)</f>
        <v>60660000</v>
      </c>
      <c r="K897" s="25">
        <f>ROUND(IF(OR(ISNUMBER(SEARCH("#",B897)),INT(A897/100000)=7,INT(A897/100000)=8),F897*K!$F$4+G897*K!$F$5,F897*K!$E$4+G897*K!$E$5),0)</f>
        <v>18120000</v>
      </c>
      <c r="L897" s="25">
        <f>ROUND(J897-K897*0.7,0)</f>
        <v>47976000</v>
      </c>
      <c r="M897" s="25">
        <f>ROUND(J897*0.3,0)</f>
        <v>18198000</v>
      </c>
    </row>
    <row r="898" spans="1:13" ht="33" x14ac:dyDescent="0.2">
      <c r="A898" s="32">
        <v>203400</v>
      </c>
      <c r="B898" s="27"/>
      <c r="C898" s="36" t="s">
        <v>1072</v>
      </c>
      <c r="D898" s="35"/>
      <c r="E898" s="30">
        <v>50</v>
      </c>
      <c r="F898" s="30">
        <v>50</v>
      </c>
      <c r="G898" s="31"/>
      <c r="H898" s="31">
        <v>6</v>
      </c>
      <c r="J898" s="25">
        <f>ROUND( IF(OR(ISNUMBER(SEARCH("#",B898)),INT(A898/100000)=7,INT(A898/100000)=8),F898*K!$D$4,F898*K!$C$4) + IF(ISNUMBER(SEARCH("#",B898)),0,G898*K!$C$5) + IF(AND(ISNUMBER(SEARCH("#",B898)),INT(A898/100000)&lt;=7),G898*K!$G$5,0) + IF(AND(ISNUMBER(SEARCH("#",B898)),INT(A898/100000)&gt;=8),G898*K!$H$5,0),0)</f>
        <v>50550000</v>
      </c>
      <c r="K898" s="25">
        <f>ROUND(IF(OR(ISNUMBER(SEARCH("#",B898)),INT(A898/100000)=7,INT(A898/100000)=8),F898*K!$F$4+G898*K!$F$5,F898*K!$E$4+G898*K!$E$5),0)</f>
        <v>15100000</v>
      </c>
      <c r="L898" s="25">
        <f>ROUND(J898-K898*0.7,0)</f>
        <v>39980000</v>
      </c>
      <c r="M898" s="25">
        <f>ROUND(J898*0.3,0)</f>
        <v>15165000</v>
      </c>
    </row>
    <row r="899" spans="1:13" ht="29.25" x14ac:dyDescent="0.2">
      <c r="A899" s="32">
        <v>203405</v>
      </c>
      <c r="B899" s="27"/>
      <c r="C899" s="36" t="s">
        <v>1073</v>
      </c>
      <c r="D899" s="35"/>
      <c r="E899" s="30">
        <v>60</v>
      </c>
      <c r="F899" s="30">
        <v>60</v>
      </c>
      <c r="G899" s="31"/>
      <c r="H899" s="31">
        <v>6</v>
      </c>
      <c r="J899" s="25">
        <f>ROUND( IF(OR(ISNUMBER(SEARCH("#",B899)),INT(A899/100000)=7,INT(A899/100000)=8),F899*K!$D$4,F899*K!$C$4) + IF(ISNUMBER(SEARCH("#",B899)),0,G899*K!$C$5) + IF(AND(ISNUMBER(SEARCH("#",B899)),INT(A899/100000)&lt;=7),G899*K!$G$5,0) + IF(AND(ISNUMBER(SEARCH("#",B899)),INT(A899/100000)&gt;=8),G899*K!$H$5,0),0)</f>
        <v>60660000</v>
      </c>
      <c r="K899" s="25">
        <f>ROUND(IF(OR(ISNUMBER(SEARCH("#",B899)),INT(A899/100000)=7,INT(A899/100000)=8),F899*K!$F$4+G899*K!$F$5,F899*K!$E$4+G899*K!$E$5),0)</f>
        <v>18120000</v>
      </c>
      <c r="L899" s="25">
        <f>ROUND(J899-K899*0.7,0)</f>
        <v>47976000</v>
      </c>
      <c r="M899" s="25">
        <f>ROUND(J899*0.3,0)</f>
        <v>18198000</v>
      </c>
    </row>
    <row r="900" spans="1:13" ht="29.25" x14ac:dyDescent="0.2">
      <c r="A900" s="32">
        <v>203420</v>
      </c>
      <c r="B900" s="27"/>
      <c r="C900" s="36" t="s">
        <v>1074</v>
      </c>
      <c r="D900" s="35"/>
      <c r="E900" s="30">
        <v>65</v>
      </c>
      <c r="F900" s="30">
        <v>65</v>
      </c>
      <c r="G900" s="31"/>
      <c r="H900" s="31">
        <v>6</v>
      </c>
      <c r="J900" s="25">
        <f>ROUND( IF(OR(ISNUMBER(SEARCH("#",B900)),INT(A900/100000)=7,INT(A900/100000)=8),F900*K!$D$4,F900*K!$C$4) + IF(ISNUMBER(SEARCH("#",B900)),0,G900*K!$C$5) + IF(AND(ISNUMBER(SEARCH("#",B900)),INT(A900/100000)&lt;=7),G900*K!$G$5,0) + IF(AND(ISNUMBER(SEARCH("#",B900)),INT(A900/100000)&gt;=8),G900*K!$H$5,0),0)</f>
        <v>65715000</v>
      </c>
      <c r="K900" s="25">
        <f>ROUND(IF(OR(ISNUMBER(SEARCH("#",B900)),INT(A900/100000)=7,INT(A900/100000)=8),F900*K!$F$4+G900*K!$F$5,F900*K!$E$4+G900*K!$E$5),0)</f>
        <v>19630000</v>
      </c>
      <c r="L900" s="25">
        <f>ROUND(J900-K900*0.7,0)</f>
        <v>51974000</v>
      </c>
      <c r="M900" s="25">
        <f>ROUND(J900*0.3,0)</f>
        <v>19714500</v>
      </c>
    </row>
    <row r="901" spans="1:13" ht="32.25" x14ac:dyDescent="0.2">
      <c r="A901" s="26">
        <v>203425</v>
      </c>
      <c r="B901" s="27"/>
      <c r="C901" s="36" t="s">
        <v>1075</v>
      </c>
      <c r="D901" s="35"/>
      <c r="E901" s="30">
        <v>25.6</v>
      </c>
      <c r="F901" s="30">
        <v>25.6</v>
      </c>
      <c r="G901" s="30"/>
      <c r="H901" s="30">
        <v>6</v>
      </c>
      <c r="J901" s="25">
        <f>ROUND( IF(OR(ISNUMBER(SEARCH("#",B901)),INT(A901/100000)=7,INT(A901/100000)=8),F901*K!$D$4,F901*K!$C$4) + IF(ISNUMBER(SEARCH("#",B901)),0,G901*K!$C$5) + IF(AND(ISNUMBER(SEARCH("#",B901)),INT(A901/100000)&lt;=7),G901*K!$G$5,0) + IF(AND(ISNUMBER(SEARCH("#",B901)),INT(A901/100000)&gt;=8),G901*K!$H$5,0),0)</f>
        <v>25881600</v>
      </c>
      <c r="K901" s="25">
        <f>ROUND(IF(OR(ISNUMBER(SEARCH("#",B901)),INT(A901/100000)=7,INT(A901/100000)=8),F901*K!$F$4+G901*K!$F$5,F901*K!$E$4+G901*K!$E$5),0)</f>
        <v>7731200</v>
      </c>
      <c r="L901" s="25">
        <f>ROUND(J901-K901*0.7,0)</f>
        <v>20469760</v>
      </c>
      <c r="M901" s="25">
        <f>ROUND(J901*0.3,0)</f>
        <v>7764480</v>
      </c>
    </row>
    <row r="902" spans="1:13" x14ac:dyDescent="0.2">
      <c r="A902" s="26">
        <v>203430</v>
      </c>
      <c r="B902" s="27"/>
      <c r="C902" s="36" t="s">
        <v>1076</v>
      </c>
      <c r="D902" s="35"/>
      <c r="E902" s="30">
        <v>37.6</v>
      </c>
      <c r="F902" s="30">
        <v>37.6</v>
      </c>
      <c r="G902" s="30"/>
      <c r="H902" s="30">
        <v>6</v>
      </c>
      <c r="J902" s="25">
        <f>ROUND( IF(OR(ISNUMBER(SEARCH("#",B902)),INT(A902/100000)=7,INT(A902/100000)=8),F902*K!$D$4,F902*K!$C$4) + IF(ISNUMBER(SEARCH("#",B902)),0,G902*K!$C$5) + IF(AND(ISNUMBER(SEARCH("#",B902)),INT(A902/100000)&lt;=7),G902*K!$G$5,0) + IF(AND(ISNUMBER(SEARCH("#",B902)),INT(A902/100000)&gt;=8),G902*K!$H$5,0),0)</f>
        <v>38013600</v>
      </c>
      <c r="K902" s="25">
        <f>ROUND(IF(OR(ISNUMBER(SEARCH("#",B902)),INT(A902/100000)=7,INT(A902/100000)=8),F902*K!$F$4+G902*K!$F$5,F902*K!$E$4+G902*K!$E$5),0)</f>
        <v>11355200</v>
      </c>
      <c r="L902" s="25">
        <f>ROUND(J902-K902*0.7,0)</f>
        <v>30064960</v>
      </c>
      <c r="M902" s="25">
        <f>ROUND(J902*0.3,0)</f>
        <v>11404080</v>
      </c>
    </row>
    <row r="903" spans="1:13" ht="32.25" x14ac:dyDescent="0.2">
      <c r="A903" s="26">
        <v>203450</v>
      </c>
      <c r="B903" s="27"/>
      <c r="C903" s="36" t="s">
        <v>1077</v>
      </c>
      <c r="D903" s="35"/>
      <c r="E903" s="30">
        <v>28</v>
      </c>
      <c r="F903" s="30">
        <v>28</v>
      </c>
      <c r="G903" s="30"/>
      <c r="H903" s="30">
        <v>6</v>
      </c>
      <c r="J903" s="25">
        <f>ROUND( IF(OR(ISNUMBER(SEARCH("#",B903)),INT(A903/100000)=7,INT(A903/100000)=8),F903*K!$D$4,F903*K!$C$4) + IF(ISNUMBER(SEARCH("#",B903)),0,G903*K!$C$5) + IF(AND(ISNUMBER(SEARCH("#",B903)),INT(A903/100000)&lt;=7),G903*K!$G$5,0) + IF(AND(ISNUMBER(SEARCH("#",B903)),INT(A903/100000)&gt;=8),G903*K!$H$5,0),0)</f>
        <v>28308000</v>
      </c>
      <c r="K903" s="25">
        <f>ROUND(IF(OR(ISNUMBER(SEARCH("#",B903)),INT(A903/100000)=7,INT(A903/100000)=8),F903*K!$F$4+G903*K!$F$5,F903*K!$E$4+G903*K!$E$5),0)</f>
        <v>8456000</v>
      </c>
      <c r="L903" s="25">
        <f>ROUND(J903-K903*0.7,0)</f>
        <v>22388800</v>
      </c>
      <c r="M903" s="25">
        <f>ROUND(J903*0.3,0)</f>
        <v>8492400</v>
      </c>
    </row>
    <row r="904" spans="1:13" ht="32.25" x14ac:dyDescent="0.2">
      <c r="A904" s="26">
        <v>203455</v>
      </c>
      <c r="B904" s="27"/>
      <c r="C904" s="36" t="s">
        <v>1078</v>
      </c>
      <c r="D904" s="35"/>
      <c r="E904" s="30">
        <v>23.8</v>
      </c>
      <c r="F904" s="30">
        <v>23.8</v>
      </c>
      <c r="G904" s="30"/>
      <c r="H904" s="30">
        <v>6</v>
      </c>
      <c r="J904" s="25">
        <f>ROUND( IF(OR(ISNUMBER(SEARCH("#",B904)),INT(A904/100000)=7,INT(A904/100000)=8),F904*K!$D$4,F904*K!$C$4) + IF(ISNUMBER(SEARCH("#",B904)),0,G904*K!$C$5) + IF(AND(ISNUMBER(SEARCH("#",B904)),INT(A904/100000)&lt;=7),G904*K!$G$5,0) + IF(AND(ISNUMBER(SEARCH("#",B904)),INT(A904/100000)&gt;=8),G904*K!$H$5,0),0)</f>
        <v>24061800</v>
      </c>
      <c r="K904" s="25">
        <f>ROUND(IF(OR(ISNUMBER(SEARCH("#",B904)),INT(A904/100000)=7,INT(A904/100000)=8),F904*K!$F$4+G904*K!$F$5,F904*K!$E$4+G904*K!$E$5),0)</f>
        <v>7187600</v>
      </c>
      <c r="L904" s="25">
        <f>ROUND(J904-K904*0.7,0)</f>
        <v>19030480</v>
      </c>
      <c r="M904" s="25">
        <f>ROUND(J904*0.3,0)</f>
        <v>7218540</v>
      </c>
    </row>
    <row r="905" spans="1:13" x14ac:dyDescent="0.2">
      <c r="A905" s="32">
        <v>203460</v>
      </c>
      <c r="B905" s="27"/>
      <c r="C905" s="36" t="s">
        <v>1079</v>
      </c>
      <c r="D905" s="35"/>
      <c r="E905" s="30">
        <v>14</v>
      </c>
      <c r="F905" s="30">
        <v>14</v>
      </c>
      <c r="G905" s="31"/>
      <c r="H905" s="30">
        <v>0</v>
      </c>
      <c r="J905" s="25">
        <f>ROUND( IF(OR(ISNUMBER(SEARCH("#",B905)),INT(A905/100000)=7,INT(A905/100000)=8),F905*K!$D$4,F905*K!$C$4) + IF(ISNUMBER(SEARCH("#",B905)),0,G905*K!$C$5) + IF(AND(ISNUMBER(SEARCH("#",B905)),INT(A905/100000)&lt;=7),G905*K!$G$5,0) + IF(AND(ISNUMBER(SEARCH("#",B905)),INT(A905/100000)&gt;=8),G905*K!$H$5,0),0)</f>
        <v>14154000</v>
      </c>
      <c r="K905" s="25">
        <f>ROUND(IF(OR(ISNUMBER(SEARCH("#",B905)),INT(A905/100000)=7,INT(A905/100000)=8),F905*K!$F$4+G905*K!$F$5,F905*K!$E$4+G905*K!$E$5),0)</f>
        <v>4228000</v>
      </c>
      <c r="L905" s="25">
        <f>ROUND(J905-K905*0.7,0)</f>
        <v>11194400</v>
      </c>
      <c r="M905" s="25">
        <f>ROUND(J905*0.3,0)</f>
        <v>4246200</v>
      </c>
    </row>
    <row r="906" spans="1:13" x14ac:dyDescent="0.2">
      <c r="A906" s="32">
        <v>203470</v>
      </c>
      <c r="B906" s="27"/>
      <c r="C906" s="36" t="s">
        <v>1080</v>
      </c>
      <c r="D906" s="35"/>
      <c r="E906" s="30">
        <v>58</v>
      </c>
      <c r="F906" s="30">
        <v>58</v>
      </c>
      <c r="G906" s="31"/>
      <c r="H906" s="31">
        <v>6</v>
      </c>
      <c r="J906" s="25">
        <f>ROUND( IF(OR(ISNUMBER(SEARCH("#",B906)),INT(A906/100000)=7,INT(A906/100000)=8),F906*K!$D$4,F906*K!$C$4) + IF(ISNUMBER(SEARCH("#",B906)),0,G906*K!$C$5) + IF(AND(ISNUMBER(SEARCH("#",B906)),INT(A906/100000)&lt;=7),G906*K!$G$5,0) + IF(AND(ISNUMBER(SEARCH("#",B906)),INT(A906/100000)&gt;=8),G906*K!$H$5,0),0)</f>
        <v>58638000</v>
      </c>
      <c r="K906" s="25">
        <f>ROUND(IF(OR(ISNUMBER(SEARCH("#",B906)),INT(A906/100000)=7,INT(A906/100000)=8),F906*K!$F$4+G906*K!$F$5,F906*K!$E$4+G906*K!$E$5),0)</f>
        <v>17516000</v>
      </c>
      <c r="L906" s="25">
        <f>ROUND(J906-K906*0.7,0)</f>
        <v>46376800</v>
      </c>
      <c r="M906" s="25">
        <f>ROUND(J906*0.3,0)</f>
        <v>17591400</v>
      </c>
    </row>
    <row r="907" spans="1:13" x14ac:dyDescent="0.2">
      <c r="A907" s="32">
        <v>203475</v>
      </c>
      <c r="B907" s="27"/>
      <c r="C907" s="36" t="s">
        <v>1081</v>
      </c>
      <c r="D907" s="35"/>
      <c r="E907" s="30">
        <v>48</v>
      </c>
      <c r="F907" s="30">
        <v>48</v>
      </c>
      <c r="G907" s="31"/>
      <c r="H907" s="31">
        <v>6</v>
      </c>
      <c r="J907" s="25">
        <f>ROUND( IF(OR(ISNUMBER(SEARCH("#",B907)),INT(A907/100000)=7,INT(A907/100000)=8),F907*K!$D$4,F907*K!$C$4) + IF(ISNUMBER(SEARCH("#",B907)),0,G907*K!$C$5) + IF(AND(ISNUMBER(SEARCH("#",B907)),INT(A907/100000)&lt;=7),G907*K!$G$5,0) + IF(AND(ISNUMBER(SEARCH("#",B907)),INT(A907/100000)&gt;=8),G907*K!$H$5,0),0)</f>
        <v>48528000</v>
      </c>
      <c r="K907" s="25">
        <f>ROUND(IF(OR(ISNUMBER(SEARCH("#",B907)),INT(A907/100000)=7,INT(A907/100000)=8),F907*K!$F$4+G907*K!$F$5,F907*K!$E$4+G907*K!$E$5),0)</f>
        <v>14496000</v>
      </c>
      <c r="L907" s="25">
        <f>ROUND(J907-K907*0.7,0)</f>
        <v>38380800</v>
      </c>
      <c r="M907" s="25">
        <f>ROUND(J907*0.3,0)</f>
        <v>14558400</v>
      </c>
    </row>
    <row r="908" spans="1:13" ht="57" x14ac:dyDescent="0.2">
      <c r="A908" s="26">
        <v>203480</v>
      </c>
      <c r="B908" s="27"/>
      <c r="C908" s="36" t="s">
        <v>1082</v>
      </c>
      <c r="D908" s="35"/>
      <c r="E908" s="30">
        <v>16</v>
      </c>
      <c r="F908" s="30">
        <v>16</v>
      </c>
      <c r="G908" s="30"/>
      <c r="H908" s="30">
        <v>0</v>
      </c>
      <c r="J908" s="25">
        <f>ROUND( IF(OR(ISNUMBER(SEARCH("#",B908)),INT(A908/100000)=7,INT(A908/100000)=8),F908*K!$D$4,F908*K!$C$4) + IF(ISNUMBER(SEARCH("#",B908)),0,G908*K!$C$5) + IF(AND(ISNUMBER(SEARCH("#",B908)),INT(A908/100000)&lt;=7),G908*K!$G$5,0) + IF(AND(ISNUMBER(SEARCH("#",B908)),INT(A908/100000)&gt;=8),G908*K!$H$5,0),0)</f>
        <v>16176000</v>
      </c>
      <c r="K908" s="25">
        <f>ROUND(IF(OR(ISNUMBER(SEARCH("#",B908)),INT(A908/100000)=7,INT(A908/100000)=8),F908*K!$F$4+G908*K!$F$5,F908*K!$E$4+G908*K!$E$5),0)</f>
        <v>4832000</v>
      </c>
      <c r="L908" s="25">
        <f>ROUND(J908-K908*0.7,0)</f>
        <v>12793600</v>
      </c>
      <c r="M908" s="25">
        <f>ROUND(J908*0.3,0)</f>
        <v>4852800</v>
      </c>
    </row>
    <row r="909" spans="1:13" x14ac:dyDescent="0.2">
      <c r="A909" s="32">
        <v>203485</v>
      </c>
      <c r="B909" s="27"/>
      <c r="C909" s="36" t="s">
        <v>1083</v>
      </c>
      <c r="D909" s="35"/>
      <c r="E909" s="30">
        <v>52</v>
      </c>
      <c r="F909" s="30">
        <v>52</v>
      </c>
      <c r="G909" s="31"/>
      <c r="H909" s="31">
        <v>6</v>
      </c>
      <c r="J909" s="25">
        <f>ROUND( IF(OR(ISNUMBER(SEARCH("#",B909)),INT(A909/100000)=7,INT(A909/100000)=8),F909*K!$D$4,F909*K!$C$4) + IF(ISNUMBER(SEARCH("#",B909)),0,G909*K!$C$5) + IF(AND(ISNUMBER(SEARCH("#",B909)),INT(A909/100000)&lt;=7),G909*K!$G$5,0) + IF(AND(ISNUMBER(SEARCH("#",B909)),INT(A909/100000)&gt;=8),G909*K!$H$5,0),0)</f>
        <v>52572000</v>
      </c>
      <c r="K909" s="25">
        <f>ROUND(IF(OR(ISNUMBER(SEARCH("#",B909)),INT(A909/100000)=7,INT(A909/100000)=8),F909*K!$F$4+G909*K!$F$5,F909*K!$E$4+G909*K!$E$5),0)</f>
        <v>15704000</v>
      </c>
      <c r="L909" s="25">
        <f>ROUND(J909-K909*0.7,0)</f>
        <v>41579200</v>
      </c>
      <c r="M909" s="25">
        <f>ROUND(J909*0.3,0)</f>
        <v>15771600</v>
      </c>
    </row>
    <row r="910" spans="1:13" ht="42.75" x14ac:dyDescent="0.2">
      <c r="A910" s="32">
        <v>203490</v>
      </c>
      <c r="B910" s="27"/>
      <c r="C910" s="36" t="s">
        <v>1084</v>
      </c>
      <c r="D910" s="35"/>
      <c r="E910" s="30">
        <v>60</v>
      </c>
      <c r="F910" s="30">
        <v>60</v>
      </c>
      <c r="G910" s="31"/>
      <c r="H910" s="31">
        <v>6</v>
      </c>
      <c r="J910" s="25">
        <f>ROUND( IF(OR(ISNUMBER(SEARCH("#",B910)),INT(A910/100000)=7,INT(A910/100000)=8),F910*K!$D$4,F910*K!$C$4) + IF(ISNUMBER(SEARCH("#",B910)),0,G910*K!$C$5) + IF(AND(ISNUMBER(SEARCH("#",B910)),INT(A910/100000)&lt;=7),G910*K!$G$5,0) + IF(AND(ISNUMBER(SEARCH("#",B910)),INT(A910/100000)&gt;=8),G910*K!$H$5,0),0)</f>
        <v>60660000</v>
      </c>
      <c r="K910" s="25">
        <f>ROUND(IF(OR(ISNUMBER(SEARCH("#",B910)),INT(A910/100000)=7,INT(A910/100000)=8),F910*K!$F$4+G910*K!$F$5,F910*K!$E$4+G910*K!$E$5),0)</f>
        <v>18120000</v>
      </c>
      <c r="L910" s="25">
        <f>ROUND(J910-K910*0.7,0)</f>
        <v>47976000</v>
      </c>
      <c r="M910" s="25">
        <f>ROUND(J910*0.3,0)</f>
        <v>18198000</v>
      </c>
    </row>
    <row r="911" spans="1:13" x14ac:dyDescent="0.2">
      <c r="A911" s="26">
        <v>203495</v>
      </c>
      <c r="B911" s="27"/>
      <c r="C911" s="36" t="s">
        <v>1085</v>
      </c>
      <c r="D911" s="35"/>
      <c r="E911" s="30">
        <v>18.399999999999999</v>
      </c>
      <c r="F911" s="30">
        <v>18.399999999999999</v>
      </c>
      <c r="G911" s="30"/>
      <c r="H911" s="30">
        <v>0</v>
      </c>
      <c r="J911" s="25">
        <f>ROUND( IF(OR(ISNUMBER(SEARCH("#",B911)),INT(A911/100000)=7,INT(A911/100000)=8),F911*K!$D$4,F911*K!$C$4) + IF(ISNUMBER(SEARCH("#",B911)),0,G911*K!$C$5) + IF(AND(ISNUMBER(SEARCH("#",B911)),INT(A911/100000)&lt;=7),G911*K!$G$5,0) + IF(AND(ISNUMBER(SEARCH("#",B911)),INT(A911/100000)&gt;=8),G911*K!$H$5,0),0)</f>
        <v>18602400</v>
      </c>
      <c r="K911" s="25">
        <f>ROUND(IF(OR(ISNUMBER(SEARCH("#",B911)),INT(A911/100000)=7,INT(A911/100000)=8),F911*K!$F$4+G911*K!$F$5,F911*K!$E$4+G911*K!$E$5),0)</f>
        <v>5556800</v>
      </c>
      <c r="L911" s="25">
        <f>ROUND(J911-K911*0.7,0)</f>
        <v>14712640</v>
      </c>
      <c r="M911" s="25">
        <f>ROUND(J911*0.3,0)</f>
        <v>5580720</v>
      </c>
    </row>
    <row r="912" spans="1:13" x14ac:dyDescent="0.2">
      <c r="A912" s="32">
        <v>203500</v>
      </c>
      <c r="B912" s="27"/>
      <c r="C912" s="36" t="s">
        <v>1086</v>
      </c>
      <c r="D912" s="35"/>
      <c r="E912" s="30">
        <v>52</v>
      </c>
      <c r="F912" s="30">
        <v>52</v>
      </c>
      <c r="G912" s="31"/>
      <c r="H912" s="31">
        <v>6</v>
      </c>
      <c r="J912" s="25">
        <f>ROUND( IF(OR(ISNUMBER(SEARCH("#",B912)),INT(A912/100000)=7,INT(A912/100000)=8),F912*K!$D$4,F912*K!$C$4) + IF(ISNUMBER(SEARCH("#",B912)),0,G912*K!$C$5) + IF(AND(ISNUMBER(SEARCH("#",B912)),INT(A912/100000)&lt;=7),G912*K!$G$5,0) + IF(AND(ISNUMBER(SEARCH("#",B912)),INT(A912/100000)&gt;=8),G912*K!$H$5,0),0)</f>
        <v>52572000</v>
      </c>
      <c r="K912" s="25">
        <f>ROUND(IF(OR(ISNUMBER(SEARCH("#",B912)),INT(A912/100000)=7,INT(A912/100000)=8),F912*K!$F$4+G912*K!$F$5,F912*K!$E$4+G912*K!$E$5),0)</f>
        <v>15704000</v>
      </c>
      <c r="L912" s="25">
        <f>ROUND(J912-K912*0.7,0)</f>
        <v>41579200</v>
      </c>
      <c r="M912" s="25">
        <f>ROUND(J912*0.3,0)</f>
        <v>15771600</v>
      </c>
    </row>
    <row r="913" spans="1:13" x14ac:dyDescent="0.2">
      <c r="A913" s="26">
        <v>203505</v>
      </c>
      <c r="B913" s="27"/>
      <c r="C913" s="36" t="s">
        <v>1087</v>
      </c>
      <c r="D913" s="35"/>
      <c r="E913" s="30">
        <v>6</v>
      </c>
      <c r="F913" s="30">
        <v>6</v>
      </c>
      <c r="G913" s="30"/>
      <c r="H913" s="30">
        <v>0</v>
      </c>
      <c r="J913" s="25">
        <f>ROUND( IF(OR(ISNUMBER(SEARCH("#",B913)),INT(A913/100000)=7,INT(A913/100000)=8),F913*K!$D$4,F913*K!$C$4) + IF(ISNUMBER(SEARCH("#",B913)),0,G913*K!$C$5) + IF(AND(ISNUMBER(SEARCH("#",B913)),INT(A913/100000)&lt;=7),G913*K!$G$5,0) + IF(AND(ISNUMBER(SEARCH("#",B913)),INT(A913/100000)&gt;=8),G913*K!$H$5,0),0)</f>
        <v>6066000</v>
      </c>
      <c r="K913" s="25">
        <f>ROUND(IF(OR(ISNUMBER(SEARCH("#",B913)),INT(A913/100000)=7,INT(A913/100000)=8),F913*K!$F$4+G913*K!$F$5,F913*K!$E$4+G913*K!$E$5),0)</f>
        <v>1812000</v>
      </c>
      <c r="L913" s="25">
        <f>ROUND(J913-K913*0.7,0)</f>
        <v>4797600</v>
      </c>
      <c r="M913" s="25">
        <f>ROUND(J913*0.3,0)</f>
        <v>1819800</v>
      </c>
    </row>
    <row r="914" spans="1:13" x14ac:dyDescent="0.2">
      <c r="A914" s="32">
        <v>203510</v>
      </c>
      <c r="B914" s="27"/>
      <c r="C914" s="36" t="s">
        <v>1088</v>
      </c>
      <c r="D914" s="35"/>
      <c r="E914" s="30">
        <v>35</v>
      </c>
      <c r="F914" s="30">
        <v>35</v>
      </c>
      <c r="G914" s="31"/>
      <c r="H914" s="31">
        <v>6</v>
      </c>
      <c r="J914" s="25">
        <f>ROUND( IF(OR(ISNUMBER(SEARCH("#",B914)),INT(A914/100000)=7,INT(A914/100000)=8),F914*K!$D$4,F914*K!$C$4) + IF(ISNUMBER(SEARCH("#",B914)),0,G914*K!$C$5) + IF(AND(ISNUMBER(SEARCH("#",B914)),INT(A914/100000)&lt;=7),G914*K!$G$5,0) + IF(AND(ISNUMBER(SEARCH("#",B914)),INT(A914/100000)&gt;=8),G914*K!$H$5,0),0)</f>
        <v>35385000</v>
      </c>
      <c r="K914" s="25">
        <f>ROUND(IF(OR(ISNUMBER(SEARCH("#",B914)),INT(A914/100000)=7,INT(A914/100000)=8),F914*K!$F$4+G914*K!$F$5,F914*K!$E$4+G914*K!$E$5),0)</f>
        <v>10570000</v>
      </c>
      <c r="L914" s="25">
        <f>ROUND(J914-K914*0.7,0)</f>
        <v>27986000</v>
      </c>
      <c r="M914" s="25">
        <f>ROUND(J914*0.3,0)</f>
        <v>10615500</v>
      </c>
    </row>
    <row r="915" spans="1:13" ht="33" x14ac:dyDescent="0.2">
      <c r="A915" s="26">
        <v>203515</v>
      </c>
      <c r="B915" s="27"/>
      <c r="C915" s="36" t="s">
        <v>1089</v>
      </c>
      <c r="D915" s="35" t="s">
        <v>1090</v>
      </c>
      <c r="E915" s="30">
        <v>8.8000000000000007</v>
      </c>
      <c r="F915" s="30">
        <v>8.8000000000000007</v>
      </c>
      <c r="G915" s="30"/>
      <c r="H915" s="30">
        <v>0</v>
      </c>
      <c r="J915" s="25">
        <f>ROUND( IF(OR(ISNUMBER(SEARCH("#",B915)),INT(A915/100000)=7,INT(A915/100000)=8),F915*K!$D$4,F915*K!$C$4) + IF(ISNUMBER(SEARCH("#",B915)),0,G915*K!$C$5) + IF(AND(ISNUMBER(SEARCH("#",B915)),INT(A915/100000)&lt;=7),G915*K!$G$5,0) + IF(AND(ISNUMBER(SEARCH("#",B915)),INT(A915/100000)&gt;=8),G915*K!$H$5,0),0)</f>
        <v>8896800</v>
      </c>
      <c r="K915" s="25">
        <f>ROUND(IF(OR(ISNUMBER(SEARCH("#",B915)),INT(A915/100000)=7,INT(A915/100000)=8),F915*K!$F$4+G915*K!$F$5,F915*K!$E$4+G915*K!$E$5),0)</f>
        <v>2657600</v>
      </c>
      <c r="L915" s="25">
        <f>ROUND(J915-K915*0.7,0)</f>
        <v>7036480</v>
      </c>
      <c r="M915" s="25">
        <f>ROUND(J915*0.3,0)</f>
        <v>2669040</v>
      </c>
    </row>
    <row r="916" spans="1:13" ht="33" x14ac:dyDescent="0.2">
      <c r="A916" s="32">
        <v>203520</v>
      </c>
      <c r="B916" s="27"/>
      <c r="C916" s="36" t="s">
        <v>1091</v>
      </c>
      <c r="D916" s="35" t="s">
        <v>1092</v>
      </c>
      <c r="E916" s="30">
        <v>53</v>
      </c>
      <c r="F916" s="30">
        <v>53</v>
      </c>
      <c r="G916" s="31"/>
      <c r="H916" s="31">
        <v>6</v>
      </c>
      <c r="J916" s="25">
        <f>ROUND( IF(OR(ISNUMBER(SEARCH("#",B916)),INT(A916/100000)=7,INT(A916/100000)=8),F916*K!$D$4,F916*K!$C$4) + IF(ISNUMBER(SEARCH("#",B916)),0,G916*K!$C$5) + IF(AND(ISNUMBER(SEARCH("#",B916)),INT(A916/100000)&lt;=7),G916*K!$G$5,0) + IF(AND(ISNUMBER(SEARCH("#",B916)),INT(A916/100000)&gt;=8),G916*K!$H$5,0),0)</f>
        <v>53583000</v>
      </c>
      <c r="K916" s="25">
        <f>ROUND(IF(OR(ISNUMBER(SEARCH("#",B916)),INT(A916/100000)=7,INT(A916/100000)=8),F916*K!$F$4+G916*K!$F$5,F916*K!$E$4+G916*K!$E$5),0)</f>
        <v>16006000</v>
      </c>
      <c r="L916" s="25">
        <f>ROUND(J916-K916*0.7,0)</f>
        <v>42378800</v>
      </c>
      <c r="M916" s="25">
        <f>ROUND(J916*0.3,0)</f>
        <v>16074900</v>
      </c>
    </row>
    <row r="917" spans="1:13" ht="33" x14ac:dyDescent="0.2">
      <c r="A917" s="26">
        <v>203525</v>
      </c>
      <c r="B917" s="27"/>
      <c r="C917" s="36" t="s">
        <v>1093</v>
      </c>
      <c r="D917" s="35" t="s">
        <v>1094</v>
      </c>
      <c r="E917" s="30">
        <v>6.8</v>
      </c>
      <c r="F917" s="30">
        <v>6.8</v>
      </c>
      <c r="G917" s="30"/>
      <c r="H917" s="30">
        <v>0</v>
      </c>
      <c r="J917" s="25">
        <f>ROUND( IF(OR(ISNUMBER(SEARCH("#",B917)),INT(A917/100000)=7,INT(A917/100000)=8),F917*K!$D$4,F917*K!$C$4) + IF(ISNUMBER(SEARCH("#",B917)),0,G917*K!$C$5) + IF(AND(ISNUMBER(SEARCH("#",B917)),INT(A917/100000)&lt;=7),G917*K!$G$5,0) + IF(AND(ISNUMBER(SEARCH("#",B917)),INT(A917/100000)&gt;=8),G917*K!$H$5,0),0)</f>
        <v>6874800</v>
      </c>
      <c r="K917" s="25">
        <f>ROUND(IF(OR(ISNUMBER(SEARCH("#",B917)),INT(A917/100000)=7,INT(A917/100000)=8),F917*K!$F$4+G917*K!$F$5,F917*K!$E$4+G917*K!$E$5),0)</f>
        <v>2053600</v>
      </c>
      <c r="L917" s="25">
        <f>ROUND(J917-K917*0.7,0)</f>
        <v>5437280</v>
      </c>
      <c r="M917" s="25">
        <f>ROUND(J917*0.3,0)</f>
        <v>2062440</v>
      </c>
    </row>
    <row r="918" spans="1:13" ht="32.25" x14ac:dyDescent="0.2">
      <c r="A918" s="26">
        <v>203530</v>
      </c>
      <c r="B918" s="27"/>
      <c r="C918" s="36" t="s">
        <v>1095</v>
      </c>
      <c r="D918" s="35"/>
      <c r="E918" s="30">
        <v>32</v>
      </c>
      <c r="F918" s="30">
        <v>32</v>
      </c>
      <c r="G918" s="30"/>
      <c r="H918" s="30">
        <v>6</v>
      </c>
      <c r="J918" s="25">
        <f>ROUND( IF(OR(ISNUMBER(SEARCH("#",B918)),INT(A918/100000)=7,INT(A918/100000)=8),F918*K!$D$4,F918*K!$C$4) + IF(ISNUMBER(SEARCH("#",B918)),0,G918*K!$C$5) + IF(AND(ISNUMBER(SEARCH("#",B918)),INT(A918/100000)&lt;=7),G918*K!$G$5,0) + IF(AND(ISNUMBER(SEARCH("#",B918)),INT(A918/100000)&gt;=8),G918*K!$H$5,0),0)</f>
        <v>32352000</v>
      </c>
      <c r="K918" s="25">
        <f>ROUND(IF(OR(ISNUMBER(SEARCH("#",B918)),INT(A918/100000)=7,INT(A918/100000)=8),F918*K!$F$4+G918*K!$F$5,F918*K!$E$4+G918*K!$E$5),0)</f>
        <v>9664000</v>
      </c>
      <c r="L918" s="25">
        <f>ROUND(J918-K918*0.7,0)</f>
        <v>25587200</v>
      </c>
      <c r="M918" s="25">
        <f>ROUND(J918*0.3,0)</f>
        <v>9705600</v>
      </c>
    </row>
    <row r="919" spans="1:13" x14ac:dyDescent="0.2">
      <c r="A919" s="26">
        <v>203535</v>
      </c>
      <c r="B919" s="27"/>
      <c r="C919" s="36" t="s">
        <v>1096</v>
      </c>
      <c r="D919" s="35"/>
      <c r="E919" s="30">
        <v>6.4</v>
      </c>
      <c r="F919" s="30">
        <v>6.4</v>
      </c>
      <c r="G919" s="30"/>
      <c r="H919" s="30">
        <v>0</v>
      </c>
      <c r="J919" s="25">
        <f>ROUND( IF(OR(ISNUMBER(SEARCH("#",B919)),INT(A919/100000)=7,INT(A919/100000)=8),F919*K!$D$4,F919*K!$C$4) + IF(ISNUMBER(SEARCH("#",B919)),0,G919*K!$C$5) + IF(AND(ISNUMBER(SEARCH("#",B919)),INT(A919/100000)&lt;=7),G919*K!$G$5,0) + IF(AND(ISNUMBER(SEARCH("#",B919)),INT(A919/100000)&gt;=8),G919*K!$H$5,0),0)</f>
        <v>6470400</v>
      </c>
      <c r="K919" s="25">
        <f>ROUND(IF(OR(ISNUMBER(SEARCH("#",B919)),INT(A919/100000)=7,INT(A919/100000)=8),F919*K!$F$4+G919*K!$F$5,F919*K!$E$4+G919*K!$E$5),0)</f>
        <v>1932800</v>
      </c>
      <c r="L919" s="25">
        <f>ROUND(J919-K919*0.7,0)</f>
        <v>5117440</v>
      </c>
      <c r="M919" s="25">
        <f>ROUND(J919*0.3,0)</f>
        <v>1941120</v>
      </c>
    </row>
    <row r="920" spans="1:13" ht="29.25" x14ac:dyDescent="0.2">
      <c r="A920" s="26">
        <v>203540</v>
      </c>
      <c r="B920" s="27"/>
      <c r="C920" s="36" t="s">
        <v>1097</v>
      </c>
      <c r="D920" s="35"/>
      <c r="E920" s="30">
        <v>36.799999999999997</v>
      </c>
      <c r="F920" s="30">
        <v>36.799999999999997</v>
      </c>
      <c r="G920" s="30"/>
      <c r="H920" s="30">
        <v>6</v>
      </c>
      <c r="J920" s="25">
        <f>ROUND( IF(OR(ISNUMBER(SEARCH("#",B920)),INT(A920/100000)=7,INT(A920/100000)=8),F920*K!$D$4,F920*K!$C$4) + IF(ISNUMBER(SEARCH("#",B920)),0,G920*K!$C$5) + IF(AND(ISNUMBER(SEARCH("#",B920)),INT(A920/100000)&lt;=7),G920*K!$G$5,0) + IF(AND(ISNUMBER(SEARCH("#",B920)),INT(A920/100000)&gt;=8),G920*K!$H$5,0),0)</f>
        <v>37204800</v>
      </c>
      <c r="K920" s="25">
        <f>ROUND(IF(OR(ISNUMBER(SEARCH("#",B920)),INT(A920/100000)=7,INT(A920/100000)=8),F920*K!$F$4+G920*K!$F$5,F920*K!$E$4+G920*K!$E$5),0)</f>
        <v>11113600</v>
      </c>
      <c r="L920" s="25">
        <f>ROUND(J920-K920*0.7,0)</f>
        <v>29425280</v>
      </c>
      <c r="M920" s="25">
        <f>ROUND(J920*0.3,0)</f>
        <v>11161440</v>
      </c>
    </row>
    <row r="921" spans="1:13" x14ac:dyDescent="0.2">
      <c r="A921" s="26">
        <v>203545</v>
      </c>
      <c r="B921" s="27"/>
      <c r="C921" s="36" t="s">
        <v>1098</v>
      </c>
      <c r="D921" s="35"/>
      <c r="E921" s="30">
        <v>6.4</v>
      </c>
      <c r="F921" s="30">
        <v>6.4</v>
      </c>
      <c r="G921" s="30"/>
      <c r="H921" s="30">
        <v>0</v>
      </c>
      <c r="J921" s="25">
        <f>ROUND( IF(OR(ISNUMBER(SEARCH("#",B921)),INT(A921/100000)=7,INT(A921/100000)=8),F921*K!$D$4,F921*K!$C$4) + IF(ISNUMBER(SEARCH("#",B921)),0,G921*K!$C$5) + IF(AND(ISNUMBER(SEARCH("#",B921)),INT(A921/100000)&lt;=7),G921*K!$G$5,0) + IF(AND(ISNUMBER(SEARCH("#",B921)),INT(A921/100000)&gt;=8),G921*K!$H$5,0),0)</f>
        <v>6470400</v>
      </c>
      <c r="K921" s="25">
        <f>ROUND(IF(OR(ISNUMBER(SEARCH("#",B921)),INT(A921/100000)=7,INT(A921/100000)=8),F921*K!$F$4+G921*K!$F$5,F921*K!$E$4+G921*K!$E$5),0)</f>
        <v>1932800</v>
      </c>
      <c r="L921" s="25">
        <f>ROUND(J921-K921*0.7,0)</f>
        <v>5117440</v>
      </c>
      <c r="M921" s="25">
        <f>ROUND(J921*0.3,0)</f>
        <v>1941120</v>
      </c>
    </row>
    <row r="922" spans="1:13" ht="29.25" x14ac:dyDescent="0.2">
      <c r="A922" s="26">
        <v>203550</v>
      </c>
      <c r="B922" s="27"/>
      <c r="C922" s="36" t="s">
        <v>1099</v>
      </c>
      <c r="D922" s="35"/>
      <c r="E922" s="30">
        <v>27.2</v>
      </c>
      <c r="F922" s="30">
        <v>27.2</v>
      </c>
      <c r="G922" s="30"/>
      <c r="H922" s="30">
        <v>6</v>
      </c>
      <c r="J922" s="25">
        <f>ROUND( IF(OR(ISNUMBER(SEARCH("#",B922)),INT(A922/100000)=7,INT(A922/100000)=8),F922*K!$D$4,F922*K!$C$4) + IF(ISNUMBER(SEARCH("#",B922)),0,G922*K!$C$5) + IF(AND(ISNUMBER(SEARCH("#",B922)),INT(A922/100000)&lt;=7),G922*K!$G$5,0) + IF(AND(ISNUMBER(SEARCH("#",B922)),INT(A922/100000)&gt;=8),G922*K!$H$5,0),0)</f>
        <v>27499200</v>
      </c>
      <c r="K922" s="25">
        <f>ROUND(IF(OR(ISNUMBER(SEARCH("#",B922)),INT(A922/100000)=7,INT(A922/100000)=8),F922*K!$F$4+G922*K!$F$5,F922*K!$E$4+G922*K!$E$5),0)</f>
        <v>8214400</v>
      </c>
      <c r="L922" s="25">
        <f>ROUND(J922-K922*0.7,0)</f>
        <v>21749120</v>
      </c>
      <c r="M922" s="25">
        <f>ROUND(J922*0.3,0)</f>
        <v>8249760</v>
      </c>
    </row>
    <row r="923" spans="1:13" ht="33" x14ac:dyDescent="0.2">
      <c r="A923" s="26">
        <v>203555</v>
      </c>
      <c r="B923" s="27"/>
      <c r="C923" s="36" t="s">
        <v>1100</v>
      </c>
      <c r="D923" s="35"/>
      <c r="E923" s="30">
        <v>5.6</v>
      </c>
      <c r="F923" s="30">
        <v>5.6</v>
      </c>
      <c r="G923" s="30"/>
      <c r="H923" s="30">
        <v>3</v>
      </c>
      <c r="J923" s="25">
        <f>ROUND( IF(OR(ISNUMBER(SEARCH("#",B923)),INT(A923/100000)=7,INT(A923/100000)=8),F923*K!$D$4,F923*K!$C$4) + IF(ISNUMBER(SEARCH("#",B923)),0,G923*K!$C$5) + IF(AND(ISNUMBER(SEARCH("#",B923)),INT(A923/100000)&lt;=7),G923*K!$G$5,0) + IF(AND(ISNUMBER(SEARCH("#",B923)),INT(A923/100000)&gt;=8),G923*K!$H$5,0),0)</f>
        <v>5661600</v>
      </c>
      <c r="K923" s="25">
        <f>ROUND(IF(OR(ISNUMBER(SEARCH("#",B923)),INT(A923/100000)=7,INT(A923/100000)=8),F923*K!$F$4+G923*K!$F$5,F923*K!$E$4+G923*K!$E$5),0)</f>
        <v>1691200</v>
      </c>
      <c r="L923" s="25">
        <f>ROUND(J923-K923*0.7,0)</f>
        <v>4477760</v>
      </c>
      <c r="M923" s="25">
        <f>ROUND(J923*0.3,0)</f>
        <v>1698480</v>
      </c>
    </row>
    <row r="924" spans="1:13" x14ac:dyDescent="0.2">
      <c r="A924" s="26">
        <v>203560</v>
      </c>
      <c r="B924" s="27"/>
      <c r="C924" s="36" t="s">
        <v>1101</v>
      </c>
      <c r="D924" s="35"/>
      <c r="E924" s="30">
        <v>47.2</v>
      </c>
      <c r="F924" s="30">
        <v>47.2</v>
      </c>
      <c r="G924" s="30"/>
      <c r="H924" s="30">
        <v>6</v>
      </c>
      <c r="J924" s="25">
        <f>ROUND( IF(OR(ISNUMBER(SEARCH("#",B924)),INT(A924/100000)=7,INT(A924/100000)=8),F924*K!$D$4,F924*K!$C$4) + IF(ISNUMBER(SEARCH("#",B924)),0,G924*K!$C$5) + IF(AND(ISNUMBER(SEARCH("#",B924)),INT(A924/100000)&lt;=7),G924*K!$G$5,0) + IF(AND(ISNUMBER(SEARCH("#",B924)),INT(A924/100000)&gt;=8),G924*K!$H$5,0),0)</f>
        <v>47719200</v>
      </c>
      <c r="K924" s="25">
        <f>ROUND(IF(OR(ISNUMBER(SEARCH("#",B924)),INT(A924/100000)=7,INT(A924/100000)=8),F924*K!$F$4+G924*K!$F$5,F924*K!$E$4+G924*K!$E$5),0)</f>
        <v>14254400</v>
      </c>
      <c r="L924" s="25">
        <f>ROUND(J924-K924*0.7,0)</f>
        <v>37741120</v>
      </c>
      <c r="M924" s="25">
        <f>ROUND(J924*0.3,0)</f>
        <v>14315760</v>
      </c>
    </row>
    <row r="925" spans="1:13" ht="45.75" x14ac:dyDescent="0.2">
      <c r="A925" s="32">
        <v>203565</v>
      </c>
      <c r="B925" s="27"/>
      <c r="C925" s="36" t="s">
        <v>1102</v>
      </c>
      <c r="D925" s="35"/>
      <c r="E925" s="30">
        <v>36</v>
      </c>
      <c r="F925" s="30">
        <v>36</v>
      </c>
      <c r="G925" s="31"/>
      <c r="H925" s="31">
        <v>6</v>
      </c>
      <c r="J925" s="25">
        <f>ROUND( IF(OR(ISNUMBER(SEARCH("#",B925)),INT(A925/100000)=7,INT(A925/100000)=8),F925*K!$D$4,F925*K!$C$4) + IF(ISNUMBER(SEARCH("#",B925)),0,G925*K!$C$5) + IF(AND(ISNUMBER(SEARCH("#",B925)),INT(A925/100000)&lt;=7),G925*K!$G$5,0) + IF(AND(ISNUMBER(SEARCH("#",B925)),INT(A925/100000)&gt;=8),G925*K!$H$5,0),0)</f>
        <v>36396000</v>
      </c>
      <c r="K925" s="25">
        <f>ROUND(IF(OR(ISNUMBER(SEARCH("#",B925)),INT(A925/100000)=7,INT(A925/100000)=8),F925*K!$F$4+G925*K!$F$5,F925*K!$E$4+G925*K!$E$5),0)</f>
        <v>10872000</v>
      </c>
      <c r="L925" s="25">
        <f>ROUND(J925-K925*0.7,0)</f>
        <v>28785600</v>
      </c>
      <c r="M925" s="25">
        <f>ROUND(J925*0.3,0)</f>
        <v>10918800</v>
      </c>
    </row>
    <row r="926" spans="1:13" ht="84" x14ac:dyDescent="0.2">
      <c r="A926" s="26">
        <v>203570</v>
      </c>
      <c r="B926" s="27"/>
      <c r="C926" s="36" t="s">
        <v>1103</v>
      </c>
      <c r="D926" s="35" t="s">
        <v>1104</v>
      </c>
      <c r="E926" s="30">
        <v>15.2</v>
      </c>
      <c r="F926" s="30">
        <v>15.2</v>
      </c>
      <c r="G926" s="30"/>
      <c r="H926" s="30">
        <v>4</v>
      </c>
      <c r="J926" s="25">
        <f>ROUND( IF(OR(ISNUMBER(SEARCH("#",B926)),INT(A926/100000)=7,INT(A926/100000)=8),F926*K!$D$4,F926*K!$C$4) + IF(ISNUMBER(SEARCH("#",B926)),0,G926*K!$C$5) + IF(AND(ISNUMBER(SEARCH("#",B926)),INT(A926/100000)&lt;=7),G926*K!$G$5,0) + IF(AND(ISNUMBER(SEARCH("#",B926)),INT(A926/100000)&gt;=8),G926*K!$H$5,0),0)</f>
        <v>15367200</v>
      </c>
      <c r="K926" s="25">
        <f>ROUND(IF(OR(ISNUMBER(SEARCH("#",B926)),INT(A926/100000)=7,INT(A926/100000)=8),F926*K!$F$4+G926*K!$F$5,F926*K!$E$4+G926*K!$E$5),0)</f>
        <v>4590400</v>
      </c>
      <c r="L926" s="25">
        <f>ROUND(J926-K926*0.7,0)</f>
        <v>12153920</v>
      </c>
      <c r="M926" s="25">
        <f>ROUND(J926*0.3,0)</f>
        <v>4610160</v>
      </c>
    </row>
    <row r="927" spans="1:13" ht="32.25" x14ac:dyDescent="0.2">
      <c r="A927" s="26">
        <v>203575</v>
      </c>
      <c r="B927" s="27"/>
      <c r="C927" s="36" t="s">
        <v>1105</v>
      </c>
      <c r="D927" s="35"/>
      <c r="E927" s="30">
        <v>6.4</v>
      </c>
      <c r="F927" s="30">
        <v>6.4</v>
      </c>
      <c r="G927" s="30"/>
      <c r="H927" s="30">
        <v>4</v>
      </c>
      <c r="J927" s="25">
        <f>ROUND( IF(OR(ISNUMBER(SEARCH("#",B927)),INT(A927/100000)=7,INT(A927/100000)=8),F927*K!$D$4,F927*K!$C$4) + IF(ISNUMBER(SEARCH("#",B927)),0,G927*K!$C$5) + IF(AND(ISNUMBER(SEARCH("#",B927)),INT(A927/100000)&lt;=7),G927*K!$G$5,0) + IF(AND(ISNUMBER(SEARCH("#",B927)),INT(A927/100000)&gt;=8),G927*K!$H$5,0),0)</f>
        <v>6470400</v>
      </c>
      <c r="K927" s="25">
        <f>ROUND(IF(OR(ISNUMBER(SEARCH("#",B927)),INT(A927/100000)=7,INT(A927/100000)=8),F927*K!$F$4+G927*K!$F$5,F927*K!$E$4+G927*K!$E$5),0)</f>
        <v>1932800</v>
      </c>
      <c r="L927" s="25">
        <f>ROUND(J927-K927*0.7,0)</f>
        <v>5117440</v>
      </c>
      <c r="M927" s="25">
        <f>ROUND(J927*0.3,0)</f>
        <v>1941120</v>
      </c>
    </row>
    <row r="928" spans="1:13" ht="18.75" x14ac:dyDescent="0.2">
      <c r="A928" s="26">
        <v>203580</v>
      </c>
      <c r="B928" s="27"/>
      <c r="C928" s="36" t="s">
        <v>1106</v>
      </c>
      <c r="D928" s="35"/>
      <c r="E928" s="30">
        <v>8.8000000000000007</v>
      </c>
      <c r="F928" s="30">
        <v>8.8000000000000007</v>
      </c>
      <c r="G928" s="30"/>
      <c r="H928" s="30">
        <v>4</v>
      </c>
      <c r="J928" s="25">
        <f>ROUND( IF(OR(ISNUMBER(SEARCH("#",B928)),INT(A928/100000)=7,INT(A928/100000)=8),F928*K!$D$4,F928*K!$C$4) + IF(ISNUMBER(SEARCH("#",B928)),0,G928*K!$C$5) + IF(AND(ISNUMBER(SEARCH("#",B928)),INT(A928/100000)&lt;=7),G928*K!$G$5,0) + IF(AND(ISNUMBER(SEARCH("#",B928)),INT(A928/100000)&gt;=8),G928*K!$H$5,0),0)</f>
        <v>8896800</v>
      </c>
      <c r="K928" s="25">
        <f>ROUND(IF(OR(ISNUMBER(SEARCH("#",B928)),INT(A928/100000)=7,INT(A928/100000)=8),F928*K!$F$4+G928*K!$F$5,F928*K!$E$4+G928*K!$E$5),0)</f>
        <v>2657600</v>
      </c>
      <c r="L928" s="25">
        <f>ROUND(J928-K928*0.7,0)</f>
        <v>7036480</v>
      </c>
      <c r="M928" s="25">
        <f>ROUND(J928*0.3,0)</f>
        <v>2669040</v>
      </c>
    </row>
    <row r="929" spans="1:13" ht="29.25" x14ac:dyDescent="0.2">
      <c r="A929" s="26">
        <v>203585</v>
      </c>
      <c r="B929" s="27"/>
      <c r="C929" s="36" t="s">
        <v>1107</v>
      </c>
      <c r="D929" s="35" t="s">
        <v>1108</v>
      </c>
      <c r="E929" s="30">
        <v>21.6</v>
      </c>
      <c r="F929" s="30">
        <v>21.6</v>
      </c>
      <c r="G929" s="30"/>
      <c r="H929" s="30">
        <v>4</v>
      </c>
      <c r="J929" s="25">
        <f>ROUND( IF(OR(ISNUMBER(SEARCH("#",B929)),INT(A929/100000)=7,INT(A929/100000)=8),F929*K!$D$4,F929*K!$C$4) + IF(ISNUMBER(SEARCH("#",B929)),0,G929*K!$C$5) + IF(AND(ISNUMBER(SEARCH("#",B929)),INT(A929/100000)&lt;=7),G929*K!$G$5,0) + IF(AND(ISNUMBER(SEARCH("#",B929)),INT(A929/100000)&gt;=8),G929*K!$H$5,0),0)</f>
        <v>21837600</v>
      </c>
      <c r="K929" s="25">
        <f>ROUND(IF(OR(ISNUMBER(SEARCH("#",B929)),INT(A929/100000)=7,INT(A929/100000)=8),F929*K!$F$4+G929*K!$F$5,F929*K!$E$4+G929*K!$E$5),0)</f>
        <v>6523200</v>
      </c>
      <c r="L929" s="25">
        <f>ROUND(J929-K929*0.7,0)</f>
        <v>17271360</v>
      </c>
      <c r="M929" s="25">
        <f>ROUND(J929*0.3,0)</f>
        <v>6551280</v>
      </c>
    </row>
    <row r="930" spans="1:13" ht="33" x14ac:dyDescent="0.2">
      <c r="A930" s="26">
        <v>203590</v>
      </c>
      <c r="B930" s="27"/>
      <c r="C930" s="36" t="s">
        <v>1109</v>
      </c>
      <c r="D930" s="35" t="s">
        <v>1110</v>
      </c>
      <c r="E930" s="30">
        <v>11.2</v>
      </c>
      <c r="F930" s="30">
        <v>11.2</v>
      </c>
      <c r="G930" s="30"/>
      <c r="H930" s="30">
        <v>4</v>
      </c>
      <c r="J930" s="25">
        <f>ROUND( IF(OR(ISNUMBER(SEARCH("#",B930)),INT(A930/100000)=7,INT(A930/100000)=8),F930*K!$D$4,F930*K!$C$4) + IF(ISNUMBER(SEARCH("#",B930)),0,G930*K!$C$5) + IF(AND(ISNUMBER(SEARCH("#",B930)),INT(A930/100000)&lt;=7),G930*K!$G$5,0) + IF(AND(ISNUMBER(SEARCH("#",B930)),INT(A930/100000)&gt;=8),G930*K!$H$5,0),0)</f>
        <v>11323200</v>
      </c>
      <c r="K930" s="25">
        <f>ROUND(IF(OR(ISNUMBER(SEARCH("#",B930)),INT(A930/100000)=7,INT(A930/100000)=8),F930*K!$F$4+G930*K!$F$5,F930*K!$E$4+G930*K!$E$5),0)</f>
        <v>3382400</v>
      </c>
      <c r="L930" s="25">
        <f>ROUND(J930-K930*0.7,0)</f>
        <v>8955520</v>
      </c>
      <c r="M930" s="25">
        <f>ROUND(J930*0.3,0)</f>
        <v>3396960</v>
      </c>
    </row>
    <row r="931" spans="1:13" ht="32.25" x14ac:dyDescent="0.2">
      <c r="A931" s="32">
        <v>203595</v>
      </c>
      <c r="B931" s="27"/>
      <c r="C931" s="36" t="s">
        <v>1111</v>
      </c>
      <c r="D931" s="35"/>
      <c r="E931" s="30">
        <v>40</v>
      </c>
      <c r="F931" s="30">
        <v>40</v>
      </c>
      <c r="G931" s="31"/>
      <c r="H931" s="31">
        <v>4</v>
      </c>
      <c r="J931" s="25">
        <f>ROUND( IF(OR(ISNUMBER(SEARCH("#",B931)),INT(A931/100000)=7,INT(A931/100000)=8),F931*K!$D$4,F931*K!$C$4) + IF(ISNUMBER(SEARCH("#",B931)),0,G931*K!$C$5) + IF(AND(ISNUMBER(SEARCH("#",B931)),INT(A931/100000)&lt;=7),G931*K!$G$5,0) + IF(AND(ISNUMBER(SEARCH("#",B931)),INT(A931/100000)&gt;=8),G931*K!$H$5,0),0)</f>
        <v>40440000</v>
      </c>
      <c r="K931" s="25">
        <f>ROUND(IF(OR(ISNUMBER(SEARCH("#",B931)),INT(A931/100000)=7,INT(A931/100000)=8),F931*K!$F$4+G931*K!$F$5,F931*K!$E$4+G931*K!$E$5),0)</f>
        <v>12080000</v>
      </c>
      <c r="L931" s="25">
        <f>ROUND(J931-K931*0.7,0)</f>
        <v>31984000</v>
      </c>
      <c r="M931" s="25">
        <f>ROUND(J931*0.3,0)</f>
        <v>12132000</v>
      </c>
    </row>
    <row r="932" spans="1:13" ht="42.75" x14ac:dyDescent="0.2">
      <c r="A932" s="26">
        <v>203600</v>
      </c>
      <c r="B932" s="27"/>
      <c r="C932" s="36" t="s">
        <v>1112</v>
      </c>
      <c r="D932" s="35"/>
      <c r="E932" s="30">
        <v>22.4</v>
      </c>
      <c r="F932" s="30">
        <v>22.4</v>
      </c>
      <c r="G932" s="30"/>
      <c r="H932" s="30">
        <v>4</v>
      </c>
      <c r="J932" s="25">
        <f>ROUND( IF(OR(ISNUMBER(SEARCH("#",B932)),INT(A932/100000)=7,INT(A932/100000)=8),F932*K!$D$4,F932*K!$C$4) + IF(ISNUMBER(SEARCH("#",B932)),0,G932*K!$C$5) + IF(AND(ISNUMBER(SEARCH("#",B932)),INT(A932/100000)&lt;=7),G932*K!$G$5,0) + IF(AND(ISNUMBER(SEARCH("#",B932)),INT(A932/100000)&gt;=8),G932*K!$H$5,0),0)</f>
        <v>22646400</v>
      </c>
      <c r="K932" s="25">
        <f>ROUND(IF(OR(ISNUMBER(SEARCH("#",B932)),INT(A932/100000)=7,INT(A932/100000)=8),F932*K!$F$4+G932*K!$F$5,F932*K!$E$4+G932*K!$E$5),0)</f>
        <v>6764800</v>
      </c>
      <c r="L932" s="25">
        <f>ROUND(J932-K932*0.7,0)</f>
        <v>17911040</v>
      </c>
      <c r="M932" s="25">
        <f>ROUND(J932*0.3,0)</f>
        <v>6793920</v>
      </c>
    </row>
    <row r="933" spans="1:13" ht="33" x14ac:dyDescent="0.2">
      <c r="A933" s="26">
        <v>203605</v>
      </c>
      <c r="B933" s="27"/>
      <c r="C933" s="36" t="s">
        <v>1113</v>
      </c>
      <c r="D933" s="35"/>
      <c r="E933" s="30">
        <v>8</v>
      </c>
      <c r="F933" s="30">
        <v>8</v>
      </c>
      <c r="G933" s="30"/>
      <c r="H933" s="30">
        <v>4</v>
      </c>
      <c r="J933" s="25">
        <f>ROUND( IF(OR(ISNUMBER(SEARCH("#",B933)),INT(A933/100000)=7,INT(A933/100000)=8),F933*K!$D$4,F933*K!$C$4) + IF(ISNUMBER(SEARCH("#",B933)),0,G933*K!$C$5) + IF(AND(ISNUMBER(SEARCH("#",B933)),INT(A933/100000)&lt;=7),G933*K!$G$5,0) + IF(AND(ISNUMBER(SEARCH("#",B933)),INT(A933/100000)&gt;=8),G933*K!$H$5,0),0)</f>
        <v>8088000</v>
      </c>
      <c r="K933" s="25">
        <f>ROUND(IF(OR(ISNUMBER(SEARCH("#",B933)),INT(A933/100000)=7,INT(A933/100000)=8),F933*K!$F$4+G933*K!$F$5,F933*K!$E$4+G933*K!$E$5),0)</f>
        <v>2416000</v>
      </c>
      <c r="L933" s="25">
        <f>ROUND(J933-K933*0.7,0)</f>
        <v>6396800</v>
      </c>
      <c r="M933" s="25">
        <f>ROUND(J933*0.3,0)</f>
        <v>2426400</v>
      </c>
    </row>
    <row r="934" spans="1:13" ht="32.25" x14ac:dyDescent="0.2">
      <c r="A934" s="32">
        <v>203610</v>
      </c>
      <c r="B934" s="27"/>
      <c r="C934" s="36" t="s">
        <v>1114</v>
      </c>
      <c r="D934" s="35"/>
      <c r="E934" s="30">
        <v>38</v>
      </c>
      <c r="F934" s="30">
        <v>38</v>
      </c>
      <c r="G934" s="31"/>
      <c r="H934" s="31">
        <v>4</v>
      </c>
      <c r="J934" s="25">
        <f>ROUND( IF(OR(ISNUMBER(SEARCH("#",B934)),INT(A934/100000)=7,INT(A934/100000)=8),F934*K!$D$4,F934*K!$C$4) + IF(ISNUMBER(SEARCH("#",B934)),0,G934*K!$C$5) + IF(AND(ISNUMBER(SEARCH("#",B934)),INT(A934/100000)&lt;=7),G934*K!$G$5,0) + IF(AND(ISNUMBER(SEARCH("#",B934)),INT(A934/100000)&gt;=8),G934*K!$H$5,0),0)</f>
        <v>38418000</v>
      </c>
      <c r="K934" s="25">
        <f>ROUND(IF(OR(ISNUMBER(SEARCH("#",B934)),INT(A934/100000)=7,INT(A934/100000)=8),F934*K!$F$4+G934*K!$F$5,F934*K!$E$4+G934*K!$E$5),0)</f>
        <v>11476000</v>
      </c>
      <c r="L934" s="25">
        <f>ROUND(J934-K934*0.7,0)</f>
        <v>30384800</v>
      </c>
      <c r="M934" s="25">
        <f>ROUND(J934*0.3,0)</f>
        <v>11525400</v>
      </c>
    </row>
    <row r="935" spans="1:13" ht="33" x14ac:dyDescent="0.2">
      <c r="A935" s="26">
        <v>203615</v>
      </c>
      <c r="B935" s="27"/>
      <c r="C935" s="36" t="s">
        <v>1115</v>
      </c>
      <c r="D935" s="35"/>
      <c r="E935" s="30">
        <v>27.2</v>
      </c>
      <c r="F935" s="30">
        <v>27.2</v>
      </c>
      <c r="G935" s="30"/>
      <c r="H935" s="30">
        <v>4</v>
      </c>
      <c r="J935" s="25">
        <f>ROUND( IF(OR(ISNUMBER(SEARCH("#",B935)),INT(A935/100000)=7,INT(A935/100000)=8),F935*K!$D$4,F935*K!$C$4) + IF(ISNUMBER(SEARCH("#",B935)),0,G935*K!$C$5) + IF(AND(ISNUMBER(SEARCH("#",B935)),INT(A935/100000)&lt;=7),G935*K!$G$5,0) + IF(AND(ISNUMBER(SEARCH("#",B935)),INT(A935/100000)&gt;=8),G935*K!$H$5,0),0)</f>
        <v>27499200</v>
      </c>
      <c r="K935" s="25">
        <f>ROUND(IF(OR(ISNUMBER(SEARCH("#",B935)),INT(A935/100000)=7,INT(A935/100000)=8),F935*K!$F$4+G935*K!$F$5,F935*K!$E$4+G935*K!$E$5),0)</f>
        <v>8214400</v>
      </c>
      <c r="L935" s="25">
        <f>ROUND(J935-K935*0.7,0)</f>
        <v>21749120</v>
      </c>
      <c r="M935" s="25">
        <f>ROUND(J935*0.3,0)</f>
        <v>8249760</v>
      </c>
    </row>
    <row r="936" spans="1:13" x14ac:dyDescent="0.2">
      <c r="A936" s="32">
        <v>203620</v>
      </c>
      <c r="B936" s="27"/>
      <c r="C936" s="36" t="s">
        <v>1116</v>
      </c>
      <c r="D936" s="35"/>
      <c r="E936" s="30">
        <v>55</v>
      </c>
      <c r="F936" s="30">
        <v>55</v>
      </c>
      <c r="G936" s="31"/>
      <c r="H936" s="31">
        <v>4</v>
      </c>
      <c r="J936" s="25">
        <f>ROUND( IF(OR(ISNUMBER(SEARCH("#",B936)),INT(A936/100000)=7,INT(A936/100000)=8),F936*K!$D$4,F936*K!$C$4) + IF(ISNUMBER(SEARCH("#",B936)),0,G936*K!$C$5) + IF(AND(ISNUMBER(SEARCH("#",B936)),INT(A936/100000)&lt;=7),G936*K!$G$5,0) + IF(AND(ISNUMBER(SEARCH("#",B936)),INT(A936/100000)&gt;=8),G936*K!$H$5,0),0)</f>
        <v>55605000</v>
      </c>
      <c r="K936" s="25">
        <f>ROUND(IF(OR(ISNUMBER(SEARCH("#",B936)),INT(A936/100000)=7,INT(A936/100000)=8),F936*K!$F$4+G936*K!$F$5,F936*K!$E$4+G936*K!$E$5),0)</f>
        <v>16610000</v>
      </c>
      <c r="L936" s="25">
        <f>ROUND(J936-K936*0.7,0)</f>
        <v>43978000</v>
      </c>
      <c r="M936" s="25">
        <f>ROUND(J936*0.3,0)</f>
        <v>16681500</v>
      </c>
    </row>
    <row r="937" spans="1:13" ht="18.75" x14ac:dyDescent="0.2">
      <c r="A937" s="32">
        <v>203625</v>
      </c>
      <c r="B937" s="27"/>
      <c r="C937" s="36" t="s">
        <v>1117</v>
      </c>
      <c r="D937" s="35"/>
      <c r="E937" s="30">
        <v>40</v>
      </c>
      <c r="F937" s="30">
        <v>40</v>
      </c>
      <c r="G937" s="31"/>
      <c r="H937" s="31">
        <v>4</v>
      </c>
      <c r="J937" s="25">
        <f>ROUND( IF(OR(ISNUMBER(SEARCH("#",B937)),INT(A937/100000)=7,INT(A937/100000)=8),F937*K!$D$4,F937*K!$C$4) + IF(ISNUMBER(SEARCH("#",B937)),0,G937*K!$C$5) + IF(AND(ISNUMBER(SEARCH("#",B937)),INT(A937/100000)&lt;=7),G937*K!$G$5,0) + IF(AND(ISNUMBER(SEARCH("#",B937)),INT(A937/100000)&gt;=8),G937*K!$H$5,0),0)</f>
        <v>40440000</v>
      </c>
      <c r="K937" s="25">
        <f>ROUND(IF(OR(ISNUMBER(SEARCH("#",B937)),INT(A937/100000)=7,INT(A937/100000)=8),F937*K!$F$4+G937*K!$F$5,F937*K!$E$4+G937*K!$E$5),0)</f>
        <v>12080000</v>
      </c>
      <c r="L937" s="25">
        <f>ROUND(J937-K937*0.7,0)</f>
        <v>31984000</v>
      </c>
      <c r="M937" s="25">
        <f>ROUND(J937*0.3,0)</f>
        <v>12132000</v>
      </c>
    </row>
    <row r="938" spans="1:13" ht="61.5" x14ac:dyDescent="0.2">
      <c r="A938" s="26">
        <v>203630</v>
      </c>
      <c r="B938" s="27" t="s">
        <v>27</v>
      </c>
      <c r="C938" s="36" t="s">
        <v>1118</v>
      </c>
      <c r="D938" s="35" t="s">
        <v>1119</v>
      </c>
      <c r="E938" s="30">
        <v>2.2000000000000002</v>
      </c>
      <c r="F938" s="30">
        <v>2.2000000000000002</v>
      </c>
      <c r="G938" s="30"/>
      <c r="H938" s="30">
        <v>0</v>
      </c>
      <c r="J938" s="25">
        <f>ROUND( IF(OR(ISNUMBER(SEARCH("#",B938)),INT(A938/100000)=7,INT(A938/100000)=8),F938*K!$D$4,F938*K!$C$4) + IF(ISNUMBER(SEARCH("#",B938)),0,G938*K!$C$5) + IF(AND(ISNUMBER(SEARCH("#",B938)),INT(A938/100000)&lt;=7),G938*K!$G$5,0) + IF(AND(ISNUMBER(SEARCH("#",B938)),INT(A938/100000)&gt;=8),G938*K!$H$5,0),0)</f>
        <v>1249600</v>
      </c>
      <c r="K938" s="25">
        <f>ROUND(IF(OR(ISNUMBER(SEARCH("#",B938)),INT(A938/100000)=7,INT(A938/100000)=8),F938*K!$F$4+G938*K!$F$5,F938*K!$E$4+G938*K!$E$5),0)</f>
        <v>664400</v>
      </c>
      <c r="L938" s="25">
        <f>ROUND(J938-K938*0.7,0)</f>
        <v>784520</v>
      </c>
      <c r="M938" s="25">
        <f>ROUND(J938*0.3,0)</f>
        <v>374880</v>
      </c>
    </row>
    <row r="939" spans="1:13" ht="33" x14ac:dyDescent="0.2">
      <c r="A939" s="32">
        <v>203635</v>
      </c>
      <c r="B939" s="27"/>
      <c r="C939" s="36" t="s">
        <v>1120</v>
      </c>
      <c r="D939" s="35"/>
      <c r="E939" s="30">
        <v>36</v>
      </c>
      <c r="F939" s="30">
        <v>36</v>
      </c>
      <c r="G939" s="31"/>
      <c r="H939" s="31">
        <v>5</v>
      </c>
      <c r="J939" s="25">
        <f>ROUND( IF(OR(ISNUMBER(SEARCH("#",B939)),INT(A939/100000)=7,INT(A939/100000)=8),F939*K!$D$4,F939*K!$C$4) + IF(ISNUMBER(SEARCH("#",B939)),0,G939*K!$C$5) + IF(AND(ISNUMBER(SEARCH("#",B939)),INT(A939/100000)&lt;=7),G939*K!$G$5,0) + IF(AND(ISNUMBER(SEARCH("#",B939)),INT(A939/100000)&gt;=8),G939*K!$H$5,0),0)</f>
        <v>36396000</v>
      </c>
      <c r="K939" s="25">
        <f>ROUND(IF(OR(ISNUMBER(SEARCH("#",B939)),INT(A939/100000)=7,INT(A939/100000)=8),F939*K!$F$4+G939*K!$F$5,F939*K!$E$4+G939*K!$E$5),0)</f>
        <v>10872000</v>
      </c>
      <c r="L939" s="25">
        <f>ROUND(J939-K939*0.7,0)</f>
        <v>28785600</v>
      </c>
      <c r="M939" s="25">
        <f>ROUND(J939*0.3,0)</f>
        <v>10918800</v>
      </c>
    </row>
    <row r="940" spans="1:13" ht="29.25" x14ac:dyDescent="0.2">
      <c r="A940" s="26">
        <v>203640</v>
      </c>
      <c r="B940" s="27"/>
      <c r="C940" s="36" t="s">
        <v>1121</v>
      </c>
      <c r="D940" s="35"/>
      <c r="E940" s="30">
        <v>15.2</v>
      </c>
      <c r="F940" s="30">
        <v>15.2</v>
      </c>
      <c r="G940" s="30"/>
      <c r="H940" s="30">
        <v>5</v>
      </c>
      <c r="J940" s="25">
        <f>ROUND( IF(OR(ISNUMBER(SEARCH("#",B940)),INT(A940/100000)=7,INT(A940/100000)=8),F940*K!$D$4,F940*K!$C$4) + IF(ISNUMBER(SEARCH("#",B940)),0,G940*K!$C$5) + IF(AND(ISNUMBER(SEARCH("#",B940)),INT(A940/100000)&lt;=7),G940*K!$G$5,0) + IF(AND(ISNUMBER(SEARCH("#",B940)),INT(A940/100000)&gt;=8),G940*K!$H$5,0),0)</f>
        <v>15367200</v>
      </c>
      <c r="K940" s="25">
        <f>ROUND(IF(OR(ISNUMBER(SEARCH("#",B940)),INT(A940/100000)=7,INT(A940/100000)=8),F940*K!$F$4+G940*K!$F$5,F940*K!$E$4+G940*K!$E$5),0)</f>
        <v>4590400</v>
      </c>
      <c r="L940" s="25">
        <f>ROUND(J940-K940*0.7,0)</f>
        <v>12153920</v>
      </c>
      <c r="M940" s="25">
        <f>ROUND(J940*0.3,0)</f>
        <v>4610160</v>
      </c>
    </row>
    <row r="941" spans="1:13" ht="29.25" x14ac:dyDescent="0.2">
      <c r="A941" s="26">
        <v>203645</v>
      </c>
      <c r="B941" s="27"/>
      <c r="C941" s="36" t="s">
        <v>1122</v>
      </c>
      <c r="D941" s="35"/>
      <c r="E941" s="30">
        <v>11.2</v>
      </c>
      <c r="F941" s="30">
        <v>11.2</v>
      </c>
      <c r="G941" s="30"/>
      <c r="H941" s="30">
        <v>5</v>
      </c>
      <c r="J941" s="25">
        <f>ROUND( IF(OR(ISNUMBER(SEARCH("#",B941)),INT(A941/100000)=7,INT(A941/100000)=8),F941*K!$D$4,F941*K!$C$4) + IF(ISNUMBER(SEARCH("#",B941)),0,G941*K!$C$5) + IF(AND(ISNUMBER(SEARCH("#",B941)),INT(A941/100000)&lt;=7),G941*K!$G$5,0) + IF(AND(ISNUMBER(SEARCH("#",B941)),INT(A941/100000)&gt;=8),G941*K!$H$5,0),0)</f>
        <v>11323200</v>
      </c>
      <c r="K941" s="25">
        <f>ROUND(IF(OR(ISNUMBER(SEARCH("#",B941)),INT(A941/100000)=7,INT(A941/100000)=8),F941*K!$F$4+G941*K!$F$5,F941*K!$E$4+G941*K!$E$5),0)</f>
        <v>3382400</v>
      </c>
      <c r="L941" s="25">
        <f>ROUND(J941-K941*0.7,0)</f>
        <v>8955520</v>
      </c>
      <c r="M941" s="25">
        <f>ROUND(J941*0.3,0)</f>
        <v>3396960</v>
      </c>
    </row>
    <row r="942" spans="1:13" x14ac:dyDescent="0.2">
      <c r="A942" s="26">
        <v>203650</v>
      </c>
      <c r="B942" s="27"/>
      <c r="C942" s="36" t="s">
        <v>1123</v>
      </c>
      <c r="D942" s="35"/>
      <c r="E942" s="30">
        <v>13.6</v>
      </c>
      <c r="F942" s="30">
        <v>13.6</v>
      </c>
      <c r="G942" s="30"/>
      <c r="H942" s="30">
        <v>5</v>
      </c>
      <c r="J942" s="25">
        <f>ROUND( IF(OR(ISNUMBER(SEARCH("#",B942)),INT(A942/100000)=7,INT(A942/100000)=8),F942*K!$D$4,F942*K!$C$4) + IF(ISNUMBER(SEARCH("#",B942)),0,G942*K!$C$5) + IF(AND(ISNUMBER(SEARCH("#",B942)),INT(A942/100000)&lt;=7),G942*K!$G$5,0) + IF(AND(ISNUMBER(SEARCH("#",B942)),INT(A942/100000)&gt;=8),G942*K!$H$5,0),0)</f>
        <v>13749600</v>
      </c>
      <c r="K942" s="25">
        <f>ROUND(IF(OR(ISNUMBER(SEARCH("#",B942)),INT(A942/100000)=7,INT(A942/100000)=8),F942*K!$F$4+G942*K!$F$5,F942*K!$E$4+G942*K!$E$5),0)</f>
        <v>4107200</v>
      </c>
      <c r="L942" s="25">
        <f>ROUND(J942-K942*0.7,0)</f>
        <v>10874560</v>
      </c>
      <c r="M942" s="25">
        <f>ROUND(J942*0.3,0)</f>
        <v>4124880</v>
      </c>
    </row>
    <row r="943" spans="1:13" x14ac:dyDescent="0.2">
      <c r="A943" s="26">
        <v>203655</v>
      </c>
      <c r="B943" s="27"/>
      <c r="C943" s="36" t="s">
        <v>1124</v>
      </c>
      <c r="D943" s="35"/>
      <c r="E943" s="30">
        <v>11.2</v>
      </c>
      <c r="F943" s="30">
        <v>11.2</v>
      </c>
      <c r="G943" s="30"/>
      <c r="H943" s="30">
        <v>5</v>
      </c>
      <c r="J943" s="25">
        <f>ROUND( IF(OR(ISNUMBER(SEARCH("#",B943)),INT(A943/100000)=7,INT(A943/100000)=8),F943*K!$D$4,F943*K!$C$4) + IF(ISNUMBER(SEARCH("#",B943)),0,G943*K!$C$5) + IF(AND(ISNUMBER(SEARCH("#",B943)),INT(A943/100000)&lt;=7),G943*K!$G$5,0) + IF(AND(ISNUMBER(SEARCH("#",B943)),INT(A943/100000)&gt;=8),G943*K!$H$5,0),0)</f>
        <v>11323200</v>
      </c>
      <c r="K943" s="25">
        <f>ROUND(IF(OR(ISNUMBER(SEARCH("#",B943)),INT(A943/100000)=7,INT(A943/100000)=8),F943*K!$F$4+G943*K!$F$5,F943*K!$E$4+G943*K!$E$5),0)</f>
        <v>3382400</v>
      </c>
      <c r="L943" s="25">
        <f>ROUND(J943-K943*0.7,0)</f>
        <v>8955520</v>
      </c>
      <c r="M943" s="25">
        <f>ROUND(J943*0.3,0)</f>
        <v>3396960</v>
      </c>
    </row>
    <row r="944" spans="1:13" ht="18.75" x14ac:dyDescent="0.2">
      <c r="A944" s="26">
        <v>203660</v>
      </c>
      <c r="B944" s="27"/>
      <c r="C944" s="36" t="s">
        <v>1125</v>
      </c>
      <c r="D944" s="35"/>
      <c r="E944" s="30">
        <v>13.6</v>
      </c>
      <c r="F944" s="30">
        <v>13.6</v>
      </c>
      <c r="G944" s="30"/>
      <c r="H944" s="30">
        <v>5</v>
      </c>
      <c r="J944" s="25">
        <f>ROUND( IF(OR(ISNUMBER(SEARCH("#",B944)),INT(A944/100000)=7,INT(A944/100000)=8),F944*K!$D$4,F944*K!$C$4) + IF(ISNUMBER(SEARCH("#",B944)),0,G944*K!$C$5) + IF(AND(ISNUMBER(SEARCH("#",B944)),INT(A944/100000)&lt;=7),G944*K!$G$5,0) + IF(AND(ISNUMBER(SEARCH("#",B944)),INT(A944/100000)&gt;=8),G944*K!$H$5,0),0)</f>
        <v>13749600</v>
      </c>
      <c r="K944" s="25">
        <f>ROUND(IF(OR(ISNUMBER(SEARCH("#",B944)),INT(A944/100000)=7,INT(A944/100000)=8),F944*K!$F$4+G944*K!$F$5,F944*K!$E$4+G944*K!$E$5),0)</f>
        <v>4107200</v>
      </c>
      <c r="L944" s="25">
        <f>ROUND(J944-K944*0.7,0)</f>
        <v>10874560</v>
      </c>
      <c r="M944" s="25">
        <f>ROUND(J944*0.3,0)</f>
        <v>4124880</v>
      </c>
    </row>
    <row r="945" spans="1:13" ht="18.75" x14ac:dyDescent="0.2">
      <c r="A945" s="26">
        <v>203665</v>
      </c>
      <c r="B945" s="27"/>
      <c r="C945" s="36" t="s">
        <v>1126</v>
      </c>
      <c r="D945" s="35"/>
      <c r="E945" s="30">
        <v>16</v>
      </c>
      <c r="F945" s="30">
        <v>16</v>
      </c>
      <c r="G945" s="30"/>
      <c r="H945" s="30">
        <v>5</v>
      </c>
      <c r="J945" s="25">
        <f>ROUND( IF(OR(ISNUMBER(SEARCH("#",B945)),INT(A945/100000)=7,INT(A945/100000)=8),F945*K!$D$4,F945*K!$C$4) + IF(ISNUMBER(SEARCH("#",B945)),0,G945*K!$C$5) + IF(AND(ISNUMBER(SEARCH("#",B945)),INT(A945/100000)&lt;=7),G945*K!$G$5,0) + IF(AND(ISNUMBER(SEARCH("#",B945)),INT(A945/100000)&gt;=8),G945*K!$H$5,0),0)</f>
        <v>16176000</v>
      </c>
      <c r="K945" s="25">
        <f>ROUND(IF(OR(ISNUMBER(SEARCH("#",B945)),INT(A945/100000)=7,INT(A945/100000)=8),F945*K!$F$4+G945*K!$F$5,F945*K!$E$4+G945*K!$E$5),0)</f>
        <v>4832000</v>
      </c>
      <c r="L945" s="25">
        <f>ROUND(J945-K945*0.7,0)</f>
        <v>12793600</v>
      </c>
      <c r="M945" s="25">
        <f>ROUND(J945*0.3,0)</f>
        <v>4852800</v>
      </c>
    </row>
    <row r="946" spans="1:13" ht="33" x14ac:dyDescent="0.2">
      <c r="A946" s="26">
        <v>203670</v>
      </c>
      <c r="B946" s="27"/>
      <c r="C946" s="36" t="s">
        <v>1127</v>
      </c>
      <c r="D946" s="35"/>
      <c r="E946" s="30">
        <v>17.600000000000001</v>
      </c>
      <c r="F946" s="30">
        <v>17.600000000000001</v>
      </c>
      <c r="G946" s="30"/>
      <c r="H946" s="30">
        <v>5</v>
      </c>
      <c r="J946" s="25">
        <f>ROUND( IF(OR(ISNUMBER(SEARCH("#",B946)),INT(A946/100000)=7,INT(A946/100000)=8),F946*K!$D$4,F946*K!$C$4) + IF(ISNUMBER(SEARCH("#",B946)),0,G946*K!$C$5) + IF(AND(ISNUMBER(SEARCH("#",B946)),INT(A946/100000)&lt;=7),G946*K!$G$5,0) + IF(AND(ISNUMBER(SEARCH("#",B946)),INT(A946/100000)&gt;=8),G946*K!$H$5,0),0)</f>
        <v>17793600</v>
      </c>
      <c r="K946" s="25">
        <f>ROUND(IF(OR(ISNUMBER(SEARCH("#",B946)),INT(A946/100000)=7,INT(A946/100000)=8),F946*K!$F$4+G946*K!$F$5,F946*K!$E$4+G946*K!$E$5),0)</f>
        <v>5315200</v>
      </c>
      <c r="L946" s="25">
        <f>ROUND(J946-K946*0.7,0)</f>
        <v>14072960</v>
      </c>
      <c r="M946" s="25">
        <f>ROUND(J946*0.3,0)</f>
        <v>5338080</v>
      </c>
    </row>
    <row r="947" spans="1:13" ht="18.75" x14ac:dyDescent="0.2">
      <c r="A947" s="26">
        <v>203675</v>
      </c>
      <c r="B947" s="27"/>
      <c r="C947" s="36" t="s">
        <v>1128</v>
      </c>
      <c r="D947" s="35"/>
      <c r="E947" s="30">
        <v>16.8</v>
      </c>
      <c r="F947" s="30">
        <v>16.8</v>
      </c>
      <c r="G947" s="30"/>
      <c r="H947" s="30">
        <v>5</v>
      </c>
      <c r="J947" s="25">
        <f>ROUND( IF(OR(ISNUMBER(SEARCH("#",B947)),INT(A947/100000)=7,INT(A947/100000)=8),F947*K!$D$4,F947*K!$C$4) + IF(ISNUMBER(SEARCH("#",B947)),0,G947*K!$C$5) + IF(AND(ISNUMBER(SEARCH("#",B947)),INT(A947/100000)&lt;=7),G947*K!$G$5,0) + IF(AND(ISNUMBER(SEARCH("#",B947)),INT(A947/100000)&gt;=8),G947*K!$H$5,0),0)</f>
        <v>16984800</v>
      </c>
      <c r="K947" s="25">
        <f>ROUND(IF(OR(ISNUMBER(SEARCH("#",B947)),INT(A947/100000)=7,INT(A947/100000)=8),F947*K!$F$4+G947*K!$F$5,F947*K!$E$4+G947*K!$E$5),0)</f>
        <v>5073600</v>
      </c>
      <c r="L947" s="25">
        <f>ROUND(J947-K947*0.7,0)</f>
        <v>13433280</v>
      </c>
      <c r="M947" s="25">
        <f>ROUND(J947*0.3,0)</f>
        <v>5095440</v>
      </c>
    </row>
    <row r="948" spans="1:13" ht="33" x14ac:dyDescent="0.2">
      <c r="A948" s="26">
        <v>203680</v>
      </c>
      <c r="B948" s="27"/>
      <c r="C948" s="36" t="s">
        <v>1129</v>
      </c>
      <c r="D948" s="35"/>
      <c r="E948" s="30">
        <v>17.600000000000001</v>
      </c>
      <c r="F948" s="30">
        <v>17.600000000000001</v>
      </c>
      <c r="G948" s="30"/>
      <c r="H948" s="30">
        <v>5</v>
      </c>
      <c r="J948" s="25">
        <f>ROUND( IF(OR(ISNUMBER(SEARCH("#",B948)),INT(A948/100000)=7,INT(A948/100000)=8),F948*K!$D$4,F948*K!$C$4) + IF(ISNUMBER(SEARCH("#",B948)),0,G948*K!$C$5) + IF(AND(ISNUMBER(SEARCH("#",B948)),INT(A948/100000)&lt;=7),G948*K!$G$5,0) + IF(AND(ISNUMBER(SEARCH("#",B948)),INT(A948/100000)&gt;=8),G948*K!$H$5,0),0)</f>
        <v>17793600</v>
      </c>
      <c r="K948" s="25">
        <f>ROUND(IF(OR(ISNUMBER(SEARCH("#",B948)),INT(A948/100000)=7,INT(A948/100000)=8),F948*K!$F$4+G948*K!$F$5,F948*K!$E$4+G948*K!$E$5),0)</f>
        <v>5315200</v>
      </c>
      <c r="L948" s="25">
        <f>ROUND(J948-K948*0.7,0)</f>
        <v>14072960</v>
      </c>
      <c r="M948" s="25">
        <f>ROUND(J948*0.3,0)</f>
        <v>5338080</v>
      </c>
    </row>
    <row r="949" spans="1:13" ht="60.75" x14ac:dyDescent="0.2">
      <c r="A949" s="26">
        <v>203685</v>
      </c>
      <c r="B949" s="27"/>
      <c r="C949" s="36" t="s">
        <v>1130</v>
      </c>
      <c r="D949" s="35"/>
      <c r="E949" s="30">
        <v>22.4</v>
      </c>
      <c r="F949" s="30">
        <v>22.4</v>
      </c>
      <c r="G949" s="30"/>
      <c r="H949" s="30">
        <v>5</v>
      </c>
      <c r="J949" s="25">
        <f>ROUND( IF(OR(ISNUMBER(SEARCH("#",B949)),INT(A949/100000)=7,INT(A949/100000)=8),F949*K!$D$4,F949*K!$C$4) + IF(ISNUMBER(SEARCH("#",B949)),0,G949*K!$C$5) + IF(AND(ISNUMBER(SEARCH("#",B949)),INT(A949/100000)&lt;=7),G949*K!$G$5,0) + IF(AND(ISNUMBER(SEARCH("#",B949)),INT(A949/100000)&gt;=8),G949*K!$H$5,0),0)</f>
        <v>22646400</v>
      </c>
      <c r="K949" s="25">
        <f>ROUND(IF(OR(ISNUMBER(SEARCH("#",B949)),INT(A949/100000)=7,INT(A949/100000)=8),F949*K!$F$4+G949*K!$F$5,F949*K!$E$4+G949*K!$E$5),0)</f>
        <v>6764800</v>
      </c>
      <c r="L949" s="25">
        <f>ROUND(J949-K949*0.7,0)</f>
        <v>17911040</v>
      </c>
      <c r="M949" s="25">
        <f>ROUND(J949*0.3,0)</f>
        <v>6793920</v>
      </c>
    </row>
    <row r="950" spans="1:13" ht="32.25" x14ac:dyDescent="0.2">
      <c r="A950" s="26">
        <v>203690</v>
      </c>
      <c r="B950" s="27" t="s">
        <v>118</v>
      </c>
      <c r="C950" s="36" t="s">
        <v>1131</v>
      </c>
      <c r="D950" s="35"/>
      <c r="E950" s="30">
        <v>3.8</v>
      </c>
      <c r="F950" s="30">
        <v>3.8</v>
      </c>
      <c r="G950" s="30"/>
      <c r="H950" s="30">
        <v>0</v>
      </c>
      <c r="J950" s="25">
        <f>ROUND( IF(OR(ISNUMBER(SEARCH("#",B950)),INT(A950/100000)=7,INT(A950/100000)=8),F950*K!$D$4,F950*K!$C$4) + IF(ISNUMBER(SEARCH("#",B950)),0,G950*K!$C$5) + IF(AND(ISNUMBER(SEARCH("#",B950)),INT(A950/100000)&lt;=7),G950*K!$G$5,0) + IF(AND(ISNUMBER(SEARCH("#",B950)),INT(A950/100000)&gt;=8),G950*K!$H$5,0),0)</f>
        <v>3841800</v>
      </c>
      <c r="K950" s="25">
        <f>ROUND(IF(OR(ISNUMBER(SEARCH("#",B950)),INT(A950/100000)=7,INT(A950/100000)=8),F950*K!$F$4+G950*K!$F$5,F950*K!$E$4+G950*K!$E$5),0)</f>
        <v>1147600</v>
      </c>
      <c r="L950" s="25">
        <f>ROUND(J950-K950*0.7,0)</f>
        <v>3038480</v>
      </c>
      <c r="M950" s="25">
        <f>ROUND(J950*0.3,0)</f>
        <v>1152540</v>
      </c>
    </row>
    <row r="951" spans="1:13" x14ac:dyDescent="0.2">
      <c r="A951" s="26">
        <v>203695</v>
      </c>
      <c r="B951" s="27"/>
      <c r="C951" s="36" t="s">
        <v>1132</v>
      </c>
      <c r="D951" s="35"/>
      <c r="E951" s="30">
        <v>24</v>
      </c>
      <c r="F951" s="30">
        <v>24</v>
      </c>
      <c r="G951" s="30"/>
      <c r="H951" s="30">
        <v>5</v>
      </c>
      <c r="J951" s="25">
        <f>ROUND( IF(OR(ISNUMBER(SEARCH("#",B951)),INT(A951/100000)=7,INT(A951/100000)=8),F951*K!$D$4,F951*K!$C$4) + IF(ISNUMBER(SEARCH("#",B951)),0,G951*K!$C$5) + IF(AND(ISNUMBER(SEARCH("#",B951)),INT(A951/100000)&lt;=7),G951*K!$G$5,0) + IF(AND(ISNUMBER(SEARCH("#",B951)),INT(A951/100000)&gt;=8),G951*K!$H$5,0),0)</f>
        <v>24264000</v>
      </c>
      <c r="K951" s="25">
        <f>ROUND(IF(OR(ISNUMBER(SEARCH("#",B951)),INT(A951/100000)=7,INT(A951/100000)=8),F951*K!$F$4+G951*K!$F$5,F951*K!$E$4+G951*K!$E$5),0)</f>
        <v>7248000</v>
      </c>
      <c r="L951" s="25">
        <f>ROUND(J951-K951*0.7,0)</f>
        <v>19190400</v>
      </c>
      <c r="M951" s="25">
        <f>ROUND(J951*0.3,0)</f>
        <v>7279200</v>
      </c>
    </row>
    <row r="952" spans="1:13" x14ac:dyDescent="0.2">
      <c r="A952" s="26">
        <v>203700</v>
      </c>
      <c r="B952" s="27"/>
      <c r="C952" s="36" t="s">
        <v>1133</v>
      </c>
      <c r="D952" s="35"/>
      <c r="E952" s="30">
        <v>26.2</v>
      </c>
      <c r="F952" s="30">
        <v>26.2</v>
      </c>
      <c r="G952" s="30"/>
      <c r="H952" s="30">
        <v>5</v>
      </c>
      <c r="J952" s="25">
        <f>ROUND( IF(OR(ISNUMBER(SEARCH("#",B952)),INT(A952/100000)=7,INT(A952/100000)=8),F952*K!$D$4,F952*K!$C$4) + IF(ISNUMBER(SEARCH("#",B952)),0,G952*K!$C$5) + IF(AND(ISNUMBER(SEARCH("#",B952)),INT(A952/100000)&lt;=7),G952*K!$G$5,0) + IF(AND(ISNUMBER(SEARCH("#",B952)),INT(A952/100000)&gt;=8),G952*K!$H$5,0),0)</f>
        <v>26488200</v>
      </c>
      <c r="K952" s="25">
        <f>ROUND(IF(OR(ISNUMBER(SEARCH("#",B952)),INT(A952/100000)=7,INT(A952/100000)=8),F952*K!$F$4+G952*K!$F$5,F952*K!$E$4+G952*K!$E$5),0)</f>
        <v>7912400</v>
      </c>
      <c r="L952" s="25">
        <f>ROUND(J952-K952*0.7,0)</f>
        <v>20949520</v>
      </c>
      <c r="M952" s="25">
        <f>ROUND(J952*0.3,0)</f>
        <v>7946460</v>
      </c>
    </row>
    <row r="953" spans="1:13" ht="18.75" x14ac:dyDescent="0.2">
      <c r="A953" s="26">
        <v>203705</v>
      </c>
      <c r="B953" s="27"/>
      <c r="C953" s="36" t="s">
        <v>1134</v>
      </c>
      <c r="D953" s="35"/>
      <c r="E953" s="30">
        <v>42.1</v>
      </c>
      <c r="F953" s="30">
        <v>42.1</v>
      </c>
      <c r="G953" s="30"/>
      <c r="H953" s="30">
        <v>5</v>
      </c>
      <c r="J953" s="25">
        <f>ROUND( IF(OR(ISNUMBER(SEARCH("#",B953)),INT(A953/100000)=7,INT(A953/100000)=8),F953*K!$D$4,F953*K!$C$4) + IF(ISNUMBER(SEARCH("#",B953)),0,G953*K!$C$5) + IF(AND(ISNUMBER(SEARCH("#",B953)),INT(A953/100000)&lt;=7),G953*K!$G$5,0) + IF(AND(ISNUMBER(SEARCH("#",B953)),INT(A953/100000)&gt;=8),G953*K!$H$5,0),0)</f>
        <v>42563100</v>
      </c>
      <c r="K953" s="25">
        <f>ROUND(IF(OR(ISNUMBER(SEARCH("#",B953)),INT(A953/100000)=7,INT(A953/100000)=8),F953*K!$F$4+G953*K!$F$5,F953*K!$E$4+G953*K!$E$5),0)</f>
        <v>12714200</v>
      </c>
      <c r="L953" s="25">
        <f>ROUND(J953-K953*0.7,0)</f>
        <v>33663160</v>
      </c>
      <c r="M953" s="25">
        <f>ROUND(J953*0.3,0)</f>
        <v>12768930</v>
      </c>
    </row>
    <row r="954" spans="1:13" x14ac:dyDescent="0.2">
      <c r="A954" s="26">
        <v>203710</v>
      </c>
      <c r="B954" s="27"/>
      <c r="C954" s="36" t="s">
        <v>1135</v>
      </c>
      <c r="D954" s="35"/>
      <c r="E954" s="30">
        <v>47.4</v>
      </c>
      <c r="F954" s="30">
        <v>47.4</v>
      </c>
      <c r="G954" s="30"/>
      <c r="H954" s="30">
        <v>5</v>
      </c>
      <c r="J954" s="25">
        <f>ROUND( IF(OR(ISNUMBER(SEARCH("#",B954)),INT(A954/100000)=7,INT(A954/100000)=8),F954*K!$D$4,F954*K!$C$4) + IF(ISNUMBER(SEARCH("#",B954)),0,G954*K!$C$5) + IF(AND(ISNUMBER(SEARCH("#",B954)),INT(A954/100000)&lt;=7),G954*K!$G$5,0) + IF(AND(ISNUMBER(SEARCH("#",B954)),INT(A954/100000)&gt;=8),G954*K!$H$5,0),0)</f>
        <v>47921400</v>
      </c>
      <c r="K954" s="25">
        <f>ROUND(IF(OR(ISNUMBER(SEARCH("#",B954)),INT(A954/100000)=7,INT(A954/100000)=8),F954*K!$F$4+G954*K!$F$5,F954*K!$E$4+G954*K!$E$5),0)</f>
        <v>14314800</v>
      </c>
      <c r="L954" s="25">
        <f>ROUND(J954-K954*0.7,0)</f>
        <v>37901040</v>
      </c>
      <c r="M954" s="25">
        <f>ROUND(J954*0.3,0)</f>
        <v>14376420</v>
      </c>
    </row>
    <row r="955" spans="1:13" x14ac:dyDescent="0.2">
      <c r="A955" s="26">
        <v>203715</v>
      </c>
      <c r="B955" s="27"/>
      <c r="C955" s="36" t="s">
        <v>1136</v>
      </c>
      <c r="D955" s="35"/>
      <c r="E955" s="30">
        <v>20.8</v>
      </c>
      <c r="F955" s="30">
        <v>20.8</v>
      </c>
      <c r="G955" s="30"/>
      <c r="H955" s="30">
        <v>5</v>
      </c>
      <c r="J955" s="25">
        <f>ROUND( IF(OR(ISNUMBER(SEARCH("#",B955)),INT(A955/100000)=7,INT(A955/100000)=8),F955*K!$D$4,F955*K!$C$4) + IF(ISNUMBER(SEARCH("#",B955)),0,G955*K!$C$5) + IF(AND(ISNUMBER(SEARCH("#",B955)),INT(A955/100000)&lt;=7),G955*K!$G$5,0) + IF(AND(ISNUMBER(SEARCH("#",B955)),INT(A955/100000)&gt;=8),G955*K!$H$5,0),0)</f>
        <v>21028800</v>
      </c>
      <c r="K955" s="25">
        <f>ROUND(IF(OR(ISNUMBER(SEARCH("#",B955)),INT(A955/100000)=7,INT(A955/100000)=8),F955*K!$F$4+G955*K!$F$5,F955*K!$E$4+G955*K!$E$5),0)</f>
        <v>6281600</v>
      </c>
      <c r="L955" s="25">
        <f>ROUND(J955-K955*0.7,0)</f>
        <v>16631680</v>
      </c>
      <c r="M955" s="25">
        <f>ROUND(J955*0.3,0)</f>
        <v>6308640</v>
      </c>
    </row>
    <row r="956" spans="1:13" x14ac:dyDescent="0.2">
      <c r="A956" s="26">
        <v>203720</v>
      </c>
      <c r="B956" s="27"/>
      <c r="C956" s="36" t="s">
        <v>1137</v>
      </c>
      <c r="D956" s="35"/>
      <c r="E956" s="30">
        <v>24.8</v>
      </c>
      <c r="F956" s="30">
        <v>24.8</v>
      </c>
      <c r="G956" s="30"/>
      <c r="H956" s="30">
        <v>5</v>
      </c>
      <c r="J956" s="25">
        <f>ROUND( IF(OR(ISNUMBER(SEARCH("#",B956)),INT(A956/100000)=7,INT(A956/100000)=8),F956*K!$D$4,F956*K!$C$4) + IF(ISNUMBER(SEARCH("#",B956)),0,G956*K!$C$5) + IF(AND(ISNUMBER(SEARCH("#",B956)),INT(A956/100000)&lt;=7),G956*K!$G$5,0) + IF(AND(ISNUMBER(SEARCH("#",B956)),INT(A956/100000)&gt;=8),G956*K!$H$5,0),0)</f>
        <v>25072800</v>
      </c>
      <c r="K956" s="25">
        <f>ROUND(IF(OR(ISNUMBER(SEARCH("#",B956)),INT(A956/100000)=7,INT(A956/100000)=8),F956*K!$F$4+G956*K!$F$5,F956*K!$E$4+G956*K!$E$5),0)</f>
        <v>7489600</v>
      </c>
      <c r="L956" s="25">
        <f>ROUND(J956-K956*0.7,0)</f>
        <v>19830080</v>
      </c>
      <c r="M956" s="25">
        <f>ROUND(J956*0.3,0)</f>
        <v>7521840</v>
      </c>
    </row>
    <row r="957" spans="1:13" x14ac:dyDescent="0.2">
      <c r="A957" s="26">
        <v>203725</v>
      </c>
      <c r="B957" s="27"/>
      <c r="C957" s="36" t="s">
        <v>1138</v>
      </c>
      <c r="D957" s="35"/>
      <c r="E957" s="30">
        <v>15.2</v>
      </c>
      <c r="F957" s="30">
        <v>15.2</v>
      </c>
      <c r="G957" s="30"/>
      <c r="H957" s="30">
        <v>5</v>
      </c>
      <c r="J957" s="25">
        <f>ROUND( IF(OR(ISNUMBER(SEARCH("#",B957)),INT(A957/100000)=7,INT(A957/100000)=8),F957*K!$D$4,F957*K!$C$4) + IF(ISNUMBER(SEARCH("#",B957)),0,G957*K!$C$5) + IF(AND(ISNUMBER(SEARCH("#",B957)),INT(A957/100000)&lt;=7),G957*K!$G$5,0) + IF(AND(ISNUMBER(SEARCH("#",B957)),INT(A957/100000)&gt;=8),G957*K!$H$5,0),0)</f>
        <v>15367200</v>
      </c>
      <c r="K957" s="25">
        <f>ROUND(IF(OR(ISNUMBER(SEARCH("#",B957)),INT(A957/100000)=7,INT(A957/100000)=8),F957*K!$F$4+G957*K!$F$5,F957*K!$E$4+G957*K!$E$5),0)</f>
        <v>4590400</v>
      </c>
      <c r="L957" s="25">
        <f>ROUND(J957-K957*0.7,0)</f>
        <v>12153920</v>
      </c>
      <c r="M957" s="25">
        <f>ROUND(J957*0.3,0)</f>
        <v>4610160</v>
      </c>
    </row>
    <row r="958" spans="1:13" ht="48" x14ac:dyDescent="0.2">
      <c r="A958" s="26">
        <v>203730</v>
      </c>
      <c r="B958" s="27"/>
      <c r="C958" s="36" t="s">
        <v>1139</v>
      </c>
      <c r="D958" s="35" t="s">
        <v>1140</v>
      </c>
      <c r="E958" s="30">
        <v>34.4</v>
      </c>
      <c r="F958" s="30">
        <v>34.4</v>
      </c>
      <c r="G958" s="30"/>
      <c r="H958" s="30">
        <v>5</v>
      </c>
      <c r="J958" s="25">
        <f>ROUND( IF(OR(ISNUMBER(SEARCH("#",B958)),INT(A958/100000)=7,INT(A958/100000)=8),F958*K!$D$4,F958*K!$C$4) + IF(ISNUMBER(SEARCH("#",B958)),0,G958*K!$C$5) + IF(AND(ISNUMBER(SEARCH("#",B958)),INT(A958/100000)&lt;=7),G958*K!$G$5,0) + IF(AND(ISNUMBER(SEARCH("#",B958)),INT(A958/100000)&gt;=8),G958*K!$H$5,0),0)</f>
        <v>34778400</v>
      </c>
      <c r="K958" s="25">
        <f>ROUND(IF(OR(ISNUMBER(SEARCH("#",B958)),INT(A958/100000)=7,INT(A958/100000)=8),F958*K!$F$4+G958*K!$F$5,F958*K!$E$4+G958*K!$E$5),0)</f>
        <v>10388800</v>
      </c>
      <c r="L958" s="25">
        <f>ROUND(J958-K958*0.7,0)</f>
        <v>27506240</v>
      </c>
      <c r="M958" s="25">
        <f>ROUND(J958*0.3,0)</f>
        <v>10433520</v>
      </c>
    </row>
    <row r="959" spans="1:13" x14ac:dyDescent="0.2">
      <c r="A959" s="26">
        <v>203735</v>
      </c>
      <c r="B959" s="27"/>
      <c r="C959" s="36" t="s">
        <v>1141</v>
      </c>
      <c r="D959" s="35"/>
      <c r="E959" s="30">
        <v>39.200000000000003</v>
      </c>
      <c r="F959" s="30">
        <v>39.200000000000003</v>
      </c>
      <c r="G959" s="30"/>
      <c r="H959" s="30">
        <v>5</v>
      </c>
      <c r="J959" s="25">
        <f>ROUND( IF(OR(ISNUMBER(SEARCH("#",B959)),INT(A959/100000)=7,INT(A959/100000)=8),F959*K!$D$4,F959*K!$C$4) + IF(ISNUMBER(SEARCH("#",B959)),0,G959*K!$C$5) + IF(AND(ISNUMBER(SEARCH("#",B959)),INT(A959/100000)&lt;=7),G959*K!$G$5,0) + IF(AND(ISNUMBER(SEARCH("#",B959)),INT(A959/100000)&gt;=8),G959*K!$H$5,0),0)</f>
        <v>39631200</v>
      </c>
      <c r="K959" s="25">
        <f>ROUND(IF(OR(ISNUMBER(SEARCH("#",B959)),INT(A959/100000)=7,INT(A959/100000)=8),F959*K!$F$4+G959*K!$F$5,F959*K!$E$4+G959*K!$E$5),0)</f>
        <v>11838400</v>
      </c>
      <c r="L959" s="25">
        <f>ROUND(J959-K959*0.7,0)</f>
        <v>31344320</v>
      </c>
      <c r="M959" s="25">
        <f>ROUND(J959*0.3,0)</f>
        <v>11889360</v>
      </c>
    </row>
    <row r="960" spans="1:13" ht="29.25" x14ac:dyDescent="0.2">
      <c r="A960" s="32">
        <v>203740</v>
      </c>
      <c r="B960" s="27"/>
      <c r="C960" s="36" t="s">
        <v>1142</v>
      </c>
      <c r="D960" s="35"/>
      <c r="E960" s="30">
        <v>54</v>
      </c>
      <c r="F960" s="30">
        <v>54</v>
      </c>
      <c r="G960" s="31"/>
      <c r="H960" s="31">
        <v>5</v>
      </c>
      <c r="J960" s="25">
        <f>ROUND( IF(OR(ISNUMBER(SEARCH("#",B960)),INT(A960/100000)=7,INT(A960/100000)=8),F960*K!$D$4,F960*K!$C$4) + IF(ISNUMBER(SEARCH("#",B960)),0,G960*K!$C$5) + IF(AND(ISNUMBER(SEARCH("#",B960)),INT(A960/100000)&lt;=7),G960*K!$G$5,0) + IF(AND(ISNUMBER(SEARCH("#",B960)),INT(A960/100000)&gt;=8),G960*K!$H$5,0),0)</f>
        <v>54594000</v>
      </c>
      <c r="K960" s="25">
        <f>ROUND(IF(OR(ISNUMBER(SEARCH("#",B960)),INT(A960/100000)=7,INT(A960/100000)=8),F960*K!$F$4+G960*K!$F$5,F960*K!$E$4+G960*K!$E$5),0)</f>
        <v>16308000</v>
      </c>
      <c r="L960" s="25">
        <f>ROUND(J960-K960*0.7,0)</f>
        <v>43178400</v>
      </c>
      <c r="M960" s="25">
        <f>ROUND(J960*0.3,0)</f>
        <v>16378200</v>
      </c>
    </row>
    <row r="961" spans="1:13" x14ac:dyDescent="0.2">
      <c r="A961" s="26">
        <v>203750</v>
      </c>
      <c r="B961" s="27"/>
      <c r="C961" s="36" t="s">
        <v>1143</v>
      </c>
      <c r="D961" s="35"/>
      <c r="E961" s="30">
        <v>39.6</v>
      </c>
      <c r="F961" s="30">
        <v>39.6</v>
      </c>
      <c r="G961" s="30"/>
      <c r="H961" s="30">
        <v>5</v>
      </c>
      <c r="J961" s="25">
        <f>ROUND( IF(OR(ISNUMBER(SEARCH("#",B961)),INT(A961/100000)=7,INT(A961/100000)=8),F961*K!$D$4,F961*K!$C$4) + IF(ISNUMBER(SEARCH("#",B961)),0,G961*K!$C$5) + IF(AND(ISNUMBER(SEARCH("#",B961)),INT(A961/100000)&lt;=7),G961*K!$G$5,0) + IF(AND(ISNUMBER(SEARCH("#",B961)),INT(A961/100000)&gt;=8),G961*K!$H$5,0),0)</f>
        <v>40035600</v>
      </c>
      <c r="K961" s="25">
        <f>ROUND(IF(OR(ISNUMBER(SEARCH("#",B961)),INT(A961/100000)=7,INT(A961/100000)=8),F961*K!$F$4+G961*K!$F$5,F961*K!$E$4+G961*K!$E$5),0)</f>
        <v>11959200</v>
      </c>
      <c r="L961" s="25">
        <f>ROUND(J961-K961*0.7,0)</f>
        <v>31664160</v>
      </c>
      <c r="M961" s="25">
        <f>ROUND(J961*0.3,0)</f>
        <v>12010680</v>
      </c>
    </row>
    <row r="962" spans="1:13" ht="32.25" x14ac:dyDescent="0.2">
      <c r="A962" s="26">
        <v>203755</v>
      </c>
      <c r="B962" s="27"/>
      <c r="C962" s="36" t="s">
        <v>1144</v>
      </c>
      <c r="D962" s="35"/>
      <c r="E962" s="30">
        <v>22.4</v>
      </c>
      <c r="F962" s="30">
        <v>22.4</v>
      </c>
      <c r="G962" s="30"/>
      <c r="H962" s="30">
        <v>5</v>
      </c>
      <c r="J962" s="25">
        <f>ROUND( IF(OR(ISNUMBER(SEARCH("#",B962)),INT(A962/100000)=7,INT(A962/100000)=8),F962*K!$D$4,F962*K!$C$4) + IF(ISNUMBER(SEARCH("#",B962)),0,G962*K!$C$5) + IF(AND(ISNUMBER(SEARCH("#",B962)),INT(A962/100000)&lt;=7),G962*K!$G$5,0) + IF(AND(ISNUMBER(SEARCH("#",B962)),INT(A962/100000)&gt;=8),G962*K!$H$5,0),0)</f>
        <v>22646400</v>
      </c>
      <c r="K962" s="25">
        <f>ROUND(IF(OR(ISNUMBER(SEARCH("#",B962)),INT(A962/100000)=7,INT(A962/100000)=8),F962*K!$F$4+G962*K!$F$5,F962*K!$E$4+G962*K!$E$5),0)</f>
        <v>6764800</v>
      </c>
      <c r="L962" s="25">
        <f>ROUND(J962-K962*0.7,0)</f>
        <v>17911040</v>
      </c>
      <c r="M962" s="25">
        <f>ROUND(J962*0.3,0)</f>
        <v>6793920</v>
      </c>
    </row>
    <row r="963" spans="1:13" ht="32.25" x14ac:dyDescent="0.2">
      <c r="A963" s="26">
        <v>203760</v>
      </c>
      <c r="B963" s="27"/>
      <c r="C963" s="36" t="s">
        <v>1145</v>
      </c>
      <c r="D963" s="35"/>
      <c r="E963" s="30">
        <v>35.200000000000003</v>
      </c>
      <c r="F963" s="30">
        <v>35.200000000000003</v>
      </c>
      <c r="G963" s="30"/>
      <c r="H963" s="30">
        <v>5</v>
      </c>
      <c r="J963" s="25">
        <f>ROUND( IF(OR(ISNUMBER(SEARCH("#",B963)),INT(A963/100000)=7,INT(A963/100000)=8),F963*K!$D$4,F963*K!$C$4) + IF(ISNUMBER(SEARCH("#",B963)),0,G963*K!$C$5) + IF(AND(ISNUMBER(SEARCH("#",B963)),INT(A963/100000)&lt;=7),G963*K!$G$5,0) + IF(AND(ISNUMBER(SEARCH("#",B963)),INT(A963/100000)&gt;=8),G963*K!$H$5,0),0)</f>
        <v>35587200</v>
      </c>
      <c r="K963" s="25">
        <f>ROUND(IF(OR(ISNUMBER(SEARCH("#",B963)),INT(A963/100000)=7,INT(A963/100000)=8),F963*K!$F$4+G963*K!$F$5,F963*K!$E$4+G963*K!$E$5),0)</f>
        <v>10630400</v>
      </c>
      <c r="L963" s="25">
        <f>ROUND(J963-K963*0.7,0)</f>
        <v>28145920</v>
      </c>
      <c r="M963" s="25">
        <f>ROUND(J963*0.3,0)</f>
        <v>10676160</v>
      </c>
    </row>
    <row r="964" spans="1:13" ht="33" x14ac:dyDescent="0.2">
      <c r="A964" s="26">
        <v>203765</v>
      </c>
      <c r="B964" s="27"/>
      <c r="C964" s="36" t="s">
        <v>1146</v>
      </c>
      <c r="D964" s="35" t="s">
        <v>1147</v>
      </c>
      <c r="E964" s="30">
        <v>33.6</v>
      </c>
      <c r="F964" s="30">
        <v>33.6</v>
      </c>
      <c r="G964" s="30"/>
      <c r="H964" s="30">
        <v>5</v>
      </c>
      <c r="J964" s="25">
        <f>ROUND( IF(OR(ISNUMBER(SEARCH("#",B964)),INT(A964/100000)=7,INT(A964/100000)=8),F964*K!$D$4,F964*K!$C$4) + IF(ISNUMBER(SEARCH("#",B964)),0,G964*K!$C$5) + IF(AND(ISNUMBER(SEARCH("#",B964)),INT(A964/100000)&lt;=7),G964*K!$G$5,0) + IF(AND(ISNUMBER(SEARCH("#",B964)),INT(A964/100000)&gt;=8),G964*K!$H$5,0),0)</f>
        <v>33969600</v>
      </c>
      <c r="K964" s="25">
        <f>ROUND(IF(OR(ISNUMBER(SEARCH("#",B964)),INT(A964/100000)=7,INT(A964/100000)=8),F964*K!$F$4+G964*K!$F$5,F964*K!$E$4+G964*K!$E$5),0)</f>
        <v>10147200</v>
      </c>
      <c r="L964" s="25">
        <f>ROUND(J964-K964*0.7,0)</f>
        <v>26866560</v>
      </c>
      <c r="M964" s="25">
        <f>ROUND(J964*0.3,0)</f>
        <v>10190880</v>
      </c>
    </row>
    <row r="965" spans="1:13" ht="32.25" x14ac:dyDescent="0.2">
      <c r="A965" s="26">
        <v>203770</v>
      </c>
      <c r="B965" s="27"/>
      <c r="C965" s="36" t="s">
        <v>1148</v>
      </c>
      <c r="D965" s="35"/>
      <c r="E965" s="30">
        <v>29.6</v>
      </c>
      <c r="F965" s="30">
        <v>29.6</v>
      </c>
      <c r="G965" s="30"/>
      <c r="H965" s="30">
        <v>5</v>
      </c>
      <c r="J965" s="25">
        <f>ROUND( IF(OR(ISNUMBER(SEARCH("#",B965)),INT(A965/100000)=7,INT(A965/100000)=8),F965*K!$D$4,F965*K!$C$4) + IF(ISNUMBER(SEARCH("#",B965)),0,G965*K!$C$5) + IF(AND(ISNUMBER(SEARCH("#",B965)),INT(A965/100000)&lt;=7),G965*K!$G$5,0) + IF(AND(ISNUMBER(SEARCH("#",B965)),INT(A965/100000)&gt;=8),G965*K!$H$5,0),0)</f>
        <v>29925600</v>
      </c>
      <c r="K965" s="25">
        <f>ROUND(IF(OR(ISNUMBER(SEARCH("#",B965)),INT(A965/100000)=7,INT(A965/100000)=8),F965*K!$F$4+G965*K!$F$5,F965*K!$E$4+G965*K!$E$5),0)</f>
        <v>8939200</v>
      </c>
      <c r="L965" s="25">
        <f>ROUND(J965-K965*0.7,0)</f>
        <v>23668160</v>
      </c>
      <c r="M965" s="25">
        <f>ROUND(J965*0.3,0)</f>
        <v>8977680</v>
      </c>
    </row>
    <row r="966" spans="1:13" ht="48" x14ac:dyDescent="0.2">
      <c r="A966" s="32">
        <v>203775</v>
      </c>
      <c r="B966" s="27"/>
      <c r="C966" s="36" t="s">
        <v>1149</v>
      </c>
      <c r="D966" s="35"/>
      <c r="E966" s="30">
        <v>9</v>
      </c>
      <c r="F966" s="30">
        <v>9</v>
      </c>
      <c r="G966" s="31"/>
      <c r="H966" s="30">
        <v>0</v>
      </c>
      <c r="J966" s="25">
        <f>ROUND( IF(OR(ISNUMBER(SEARCH("#",B966)),INT(A966/100000)=7,INT(A966/100000)=8),F966*K!$D$4,F966*K!$C$4) + IF(ISNUMBER(SEARCH("#",B966)),0,G966*K!$C$5) + IF(AND(ISNUMBER(SEARCH("#",B966)),INT(A966/100000)&lt;=7),G966*K!$G$5,0) + IF(AND(ISNUMBER(SEARCH("#",B966)),INT(A966/100000)&gt;=8),G966*K!$H$5,0),0)</f>
        <v>9099000</v>
      </c>
      <c r="K966" s="25">
        <f>ROUND(IF(OR(ISNUMBER(SEARCH("#",B966)),INT(A966/100000)=7,INT(A966/100000)=8),F966*K!$F$4+G966*K!$F$5,F966*K!$E$4+G966*K!$E$5),0)</f>
        <v>2718000</v>
      </c>
      <c r="L966" s="25">
        <f>ROUND(J966-K966*0.7,0)</f>
        <v>7196400</v>
      </c>
      <c r="M966" s="25">
        <f>ROUND(J966*0.3,0)</f>
        <v>2729700</v>
      </c>
    </row>
    <row r="967" spans="1:13" ht="32.25" x14ac:dyDescent="0.2">
      <c r="A967" s="32">
        <v>203780</v>
      </c>
      <c r="B967" s="27"/>
      <c r="C967" s="36" t="s">
        <v>1150</v>
      </c>
      <c r="D967" s="35"/>
      <c r="E967" s="30">
        <v>41</v>
      </c>
      <c r="F967" s="30">
        <v>41</v>
      </c>
      <c r="G967" s="31"/>
      <c r="H967" s="31">
        <v>5</v>
      </c>
      <c r="J967" s="25">
        <f>ROUND( IF(OR(ISNUMBER(SEARCH("#",B967)),INT(A967/100000)=7,INT(A967/100000)=8),F967*K!$D$4,F967*K!$C$4) + IF(ISNUMBER(SEARCH("#",B967)),0,G967*K!$C$5) + IF(AND(ISNUMBER(SEARCH("#",B967)),INT(A967/100000)&lt;=7),G967*K!$G$5,0) + IF(AND(ISNUMBER(SEARCH("#",B967)),INT(A967/100000)&gt;=8),G967*K!$H$5,0),0)</f>
        <v>41451000</v>
      </c>
      <c r="K967" s="25">
        <f>ROUND(IF(OR(ISNUMBER(SEARCH("#",B967)),INT(A967/100000)=7,INT(A967/100000)=8),F967*K!$F$4+G967*K!$F$5,F967*K!$E$4+G967*K!$E$5),0)</f>
        <v>12382000</v>
      </c>
      <c r="L967" s="25">
        <f>ROUND(J967-K967*0.7,0)</f>
        <v>32783600</v>
      </c>
      <c r="M967" s="25">
        <f>ROUND(J967*0.3,0)</f>
        <v>12435300</v>
      </c>
    </row>
    <row r="968" spans="1:13" ht="33" x14ac:dyDescent="0.2">
      <c r="A968" s="32">
        <v>203785</v>
      </c>
      <c r="B968" s="27"/>
      <c r="C968" s="36" t="s">
        <v>1151</v>
      </c>
      <c r="D968" s="35"/>
      <c r="E968" s="30">
        <v>50</v>
      </c>
      <c r="F968" s="30">
        <v>50</v>
      </c>
      <c r="G968" s="31"/>
      <c r="H968" s="31">
        <v>4</v>
      </c>
      <c r="J968" s="25">
        <f>ROUND( IF(OR(ISNUMBER(SEARCH("#",B968)),INT(A968/100000)=7,INT(A968/100000)=8),F968*K!$D$4,F968*K!$C$4) + IF(ISNUMBER(SEARCH("#",B968)),0,G968*K!$C$5) + IF(AND(ISNUMBER(SEARCH("#",B968)),INT(A968/100000)&lt;=7),G968*K!$G$5,0) + IF(AND(ISNUMBER(SEARCH("#",B968)),INT(A968/100000)&gt;=8),G968*K!$H$5,0),0)</f>
        <v>50550000</v>
      </c>
      <c r="K968" s="25">
        <f>ROUND(IF(OR(ISNUMBER(SEARCH("#",B968)),INT(A968/100000)=7,INT(A968/100000)=8),F968*K!$F$4+G968*K!$F$5,F968*K!$E$4+G968*K!$E$5),0)</f>
        <v>15100000</v>
      </c>
      <c r="L968" s="25">
        <f>ROUND(J968-K968*0.7,0)</f>
        <v>39980000</v>
      </c>
      <c r="M968" s="25">
        <f>ROUND(J968*0.3,0)</f>
        <v>15165000</v>
      </c>
    </row>
    <row r="969" spans="1:13" ht="29.25" x14ac:dyDescent="0.2">
      <c r="A969" s="26">
        <v>203790</v>
      </c>
      <c r="B969" s="27"/>
      <c r="C969" s="36" t="s">
        <v>1152</v>
      </c>
      <c r="D969" s="35"/>
      <c r="E969" s="30">
        <v>6.8</v>
      </c>
      <c r="F969" s="30">
        <v>6.8</v>
      </c>
      <c r="G969" s="30"/>
      <c r="H969" s="30">
        <v>0</v>
      </c>
      <c r="J969" s="25">
        <f>ROUND( IF(OR(ISNUMBER(SEARCH("#",B969)),INT(A969/100000)=7,INT(A969/100000)=8),F969*K!$D$4,F969*K!$C$4) + IF(ISNUMBER(SEARCH("#",B969)),0,G969*K!$C$5) + IF(AND(ISNUMBER(SEARCH("#",B969)),INT(A969/100000)&lt;=7),G969*K!$G$5,0) + IF(AND(ISNUMBER(SEARCH("#",B969)),INT(A969/100000)&gt;=8),G969*K!$H$5,0),0)</f>
        <v>6874800</v>
      </c>
      <c r="K969" s="25">
        <f>ROUND(IF(OR(ISNUMBER(SEARCH("#",B969)),INT(A969/100000)=7,INT(A969/100000)=8),F969*K!$F$4+G969*K!$F$5,F969*K!$E$4+G969*K!$E$5),0)</f>
        <v>2053600</v>
      </c>
      <c r="L969" s="25">
        <f>ROUND(J969-K969*0.7,0)</f>
        <v>5437280</v>
      </c>
      <c r="M969" s="25">
        <f>ROUND(J969*0.3,0)</f>
        <v>2062440</v>
      </c>
    </row>
    <row r="970" spans="1:13" x14ac:dyDescent="0.2">
      <c r="A970" s="32">
        <v>203795</v>
      </c>
      <c r="B970" s="27"/>
      <c r="C970" s="36" t="s">
        <v>1153</v>
      </c>
      <c r="D970" s="35"/>
      <c r="E970" s="30">
        <v>30</v>
      </c>
      <c r="F970" s="30">
        <v>30</v>
      </c>
      <c r="G970" s="31"/>
      <c r="H970" s="31">
        <v>5</v>
      </c>
      <c r="J970" s="25">
        <f>ROUND( IF(OR(ISNUMBER(SEARCH("#",B970)),INT(A970/100000)=7,INT(A970/100000)=8),F970*K!$D$4,F970*K!$C$4) + IF(ISNUMBER(SEARCH("#",B970)),0,G970*K!$C$5) + IF(AND(ISNUMBER(SEARCH("#",B970)),INT(A970/100000)&lt;=7),G970*K!$G$5,0) + IF(AND(ISNUMBER(SEARCH("#",B970)),INT(A970/100000)&gt;=8),G970*K!$H$5,0),0)</f>
        <v>30330000</v>
      </c>
      <c r="K970" s="25">
        <f>ROUND(IF(OR(ISNUMBER(SEARCH("#",B970)),INT(A970/100000)=7,INT(A970/100000)=8),F970*K!$F$4+G970*K!$F$5,F970*K!$E$4+G970*K!$E$5),0)</f>
        <v>9060000</v>
      </c>
      <c r="L970" s="25">
        <f>ROUND(J970-K970*0.7,0)</f>
        <v>23988000</v>
      </c>
      <c r="M970" s="25">
        <f>ROUND(J970*0.3,0)</f>
        <v>9099000</v>
      </c>
    </row>
    <row r="971" spans="1:13" x14ac:dyDescent="0.2">
      <c r="A971" s="26">
        <v>203800</v>
      </c>
      <c r="B971" s="27"/>
      <c r="C971" s="36" t="s">
        <v>1154</v>
      </c>
      <c r="D971" s="35"/>
      <c r="E971" s="30">
        <v>5.6</v>
      </c>
      <c r="F971" s="30">
        <v>5.6</v>
      </c>
      <c r="G971" s="30"/>
      <c r="H971" s="30">
        <v>0</v>
      </c>
      <c r="J971" s="25">
        <f>ROUND( IF(OR(ISNUMBER(SEARCH("#",B971)),INT(A971/100000)=7,INT(A971/100000)=8),F971*K!$D$4,F971*K!$C$4) + IF(ISNUMBER(SEARCH("#",B971)),0,G971*K!$C$5) + IF(AND(ISNUMBER(SEARCH("#",B971)),INT(A971/100000)&lt;=7),G971*K!$G$5,0) + IF(AND(ISNUMBER(SEARCH("#",B971)),INT(A971/100000)&gt;=8),G971*K!$H$5,0),0)</f>
        <v>5661600</v>
      </c>
      <c r="K971" s="25">
        <f>ROUND(IF(OR(ISNUMBER(SEARCH("#",B971)),INT(A971/100000)=7,INT(A971/100000)=8),F971*K!$F$4+G971*K!$F$5,F971*K!$E$4+G971*K!$E$5),0)</f>
        <v>1691200</v>
      </c>
      <c r="L971" s="25">
        <f>ROUND(J971-K971*0.7,0)</f>
        <v>4477760</v>
      </c>
      <c r="M971" s="25">
        <f>ROUND(J971*0.3,0)</f>
        <v>1698480</v>
      </c>
    </row>
    <row r="972" spans="1:13" x14ac:dyDescent="0.2">
      <c r="A972" s="32">
        <v>203805</v>
      </c>
      <c r="B972" s="27"/>
      <c r="C972" s="36" t="s">
        <v>1155</v>
      </c>
      <c r="D972" s="35"/>
      <c r="E972" s="30">
        <v>12</v>
      </c>
      <c r="F972" s="30">
        <v>12</v>
      </c>
      <c r="G972" s="31"/>
      <c r="H972" s="31">
        <v>5</v>
      </c>
      <c r="J972" s="25">
        <f>ROUND( IF(OR(ISNUMBER(SEARCH("#",B972)),INT(A972/100000)=7,INT(A972/100000)=8),F972*K!$D$4,F972*K!$C$4) + IF(ISNUMBER(SEARCH("#",B972)),0,G972*K!$C$5) + IF(AND(ISNUMBER(SEARCH("#",B972)),INT(A972/100000)&lt;=7),G972*K!$G$5,0) + IF(AND(ISNUMBER(SEARCH("#",B972)),INT(A972/100000)&gt;=8),G972*K!$H$5,0),0)</f>
        <v>12132000</v>
      </c>
      <c r="K972" s="25">
        <f>ROUND(IF(OR(ISNUMBER(SEARCH("#",B972)),INT(A972/100000)=7,INT(A972/100000)=8),F972*K!$F$4+G972*K!$F$5,F972*K!$E$4+G972*K!$E$5),0)</f>
        <v>3624000</v>
      </c>
      <c r="L972" s="25">
        <f>ROUND(J972-K972*0.7,0)</f>
        <v>9595200</v>
      </c>
      <c r="M972" s="25">
        <f>ROUND(J972*0.3,0)</f>
        <v>3639600</v>
      </c>
    </row>
    <row r="973" spans="1:13" ht="32.25" x14ac:dyDescent="0.2">
      <c r="A973" s="26">
        <v>203810</v>
      </c>
      <c r="B973" s="27"/>
      <c r="C973" s="36" t="s">
        <v>1156</v>
      </c>
      <c r="D973" s="35"/>
      <c r="E973" s="30">
        <v>8</v>
      </c>
      <c r="F973" s="30">
        <v>8</v>
      </c>
      <c r="G973" s="30"/>
      <c r="H973" s="30">
        <v>0</v>
      </c>
      <c r="J973" s="25">
        <f>ROUND( IF(OR(ISNUMBER(SEARCH("#",B973)),INT(A973/100000)=7,INT(A973/100000)=8),F973*K!$D$4,F973*K!$C$4) + IF(ISNUMBER(SEARCH("#",B973)),0,G973*K!$C$5) + IF(AND(ISNUMBER(SEARCH("#",B973)),INT(A973/100000)&lt;=7),G973*K!$G$5,0) + IF(AND(ISNUMBER(SEARCH("#",B973)),INT(A973/100000)&gt;=8),G973*K!$H$5,0),0)</f>
        <v>8088000</v>
      </c>
      <c r="K973" s="25">
        <f>ROUND(IF(OR(ISNUMBER(SEARCH("#",B973)),INT(A973/100000)=7,INT(A973/100000)=8),F973*K!$F$4+G973*K!$F$5,F973*K!$E$4+G973*K!$E$5),0)</f>
        <v>2416000</v>
      </c>
      <c r="L973" s="25">
        <f>ROUND(J973-K973*0.7,0)</f>
        <v>6396800</v>
      </c>
      <c r="M973" s="25">
        <f>ROUND(J973*0.3,0)</f>
        <v>2426400</v>
      </c>
    </row>
    <row r="974" spans="1:13" x14ac:dyDescent="0.2">
      <c r="A974" s="32">
        <v>203815</v>
      </c>
      <c r="B974" s="27"/>
      <c r="C974" s="36" t="s">
        <v>1157</v>
      </c>
      <c r="D974" s="35"/>
      <c r="E974" s="30">
        <v>28</v>
      </c>
      <c r="F974" s="30">
        <v>28</v>
      </c>
      <c r="G974" s="31"/>
      <c r="H974" s="31">
        <v>5</v>
      </c>
      <c r="J974" s="25">
        <f>ROUND( IF(OR(ISNUMBER(SEARCH("#",B974)),INT(A974/100000)=7,INT(A974/100000)=8),F974*K!$D$4,F974*K!$C$4) + IF(ISNUMBER(SEARCH("#",B974)),0,G974*K!$C$5) + IF(AND(ISNUMBER(SEARCH("#",B974)),INT(A974/100000)&lt;=7),G974*K!$G$5,0) + IF(AND(ISNUMBER(SEARCH("#",B974)),INT(A974/100000)&gt;=8),G974*K!$H$5,0),0)</f>
        <v>28308000</v>
      </c>
      <c r="K974" s="25">
        <f>ROUND(IF(OR(ISNUMBER(SEARCH("#",B974)),INT(A974/100000)=7,INT(A974/100000)=8),F974*K!$F$4+G974*K!$F$5,F974*K!$E$4+G974*K!$E$5),0)</f>
        <v>8456000</v>
      </c>
      <c r="L974" s="25">
        <f>ROUND(J974-K974*0.7,0)</f>
        <v>22388800</v>
      </c>
      <c r="M974" s="25">
        <f>ROUND(J974*0.3,0)</f>
        <v>8492400</v>
      </c>
    </row>
    <row r="975" spans="1:13" ht="46.5" x14ac:dyDescent="0.2">
      <c r="A975" s="26">
        <v>203820</v>
      </c>
      <c r="B975" s="27"/>
      <c r="C975" s="36" t="s">
        <v>1158</v>
      </c>
      <c r="D975" s="35"/>
      <c r="E975" s="30">
        <v>8</v>
      </c>
      <c r="F975" s="30">
        <v>8</v>
      </c>
      <c r="G975" s="30"/>
      <c r="H975" s="30">
        <v>0</v>
      </c>
      <c r="J975" s="25">
        <f>ROUND( IF(OR(ISNUMBER(SEARCH("#",B975)),INT(A975/100000)=7,INT(A975/100000)=8),F975*K!$D$4,F975*K!$C$4) + IF(ISNUMBER(SEARCH("#",B975)),0,G975*K!$C$5) + IF(AND(ISNUMBER(SEARCH("#",B975)),INT(A975/100000)&lt;=7),G975*K!$G$5,0) + IF(AND(ISNUMBER(SEARCH("#",B975)),INT(A975/100000)&gt;=8),G975*K!$H$5,0),0)</f>
        <v>8088000</v>
      </c>
      <c r="K975" s="25">
        <f>ROUND(IF(OR(ISNUMBER(SEARCH("#",B975)),INT(A975/100000)=7,INT(A975/100000)=8),F975*K!$F$4+G975*K!$F$5,F975*K!$E$4+G975*K!$E$5),0)</f>
        <v>2416000</v>
      </c>
      <c r="L975" s="25">
        <f>ROUND(J975-K975*0.7,0)</f>
        <v>6396800</v>
      </c>
      <c r="M975" s="25">
        <f>ROUND(J975*0.3,0)</f>
        <v>2426400</v>
      </c>
    </row>
    <row r="976" spans="1:13" ht="33" x14ac:dyDescent="0.2">
      <c r="A976" s="32">
        <v>203825</v>
      </c>
      <c r="B976" s="27"/>
      <c r="C976" s="36" t="s">
        <v>1159</v>
      </c>
      <c r="D976" s="35"/>
      <c r="E976" s="30">
        <v>45</v>
      </c>
      <c r="F976" s="30">
        <v>45</v>
      </c>
      <c r="G976" s="31"/>
      <c r="H976" s="31">
        <v>5</v>
      </c>
      <c r="J976" s="25">
        <f>ROUND( IF(OR(ISNUMBER(SEARCH("#",B976)),INT(A976/100000)=7,INT(A976/100000)=8),F976*K!$D$4,F976*K!$C$4) + IF(ISNUMBER(SEARCH("#",B976)),0,G976*K!$C$5) + IF(AND(ISNUMBER(SEARCH("#",B976)),INT(A976/100000)&lt;=7),G976*K!$G$5,0) + IF(AND(ISNUMBER(SEARCH("#",B976)),INT(A976/100000)&gt;=8),G976*K!$H$5,0),0)</f>
        <v>45495000</v>
      </c>
      <c r="K976" s="25">
        <f>ROUND(IF(OR(ISNUMBER(SEARCH("#",B976)),INT(A976/100000)=7,INT(A976/100000)=8),F976*K!$F$4+G976*K!$F$5,F976*K!$E$4+G976*K!$E$5),0)</f>
        <v>13590000</v>
      </c>
      <c r="L976" s="25">
        <f>ROUND(J976-K976*0.7,0)</f>
        <v>35982000</v>
      </c>
      <c r="M976" s="25">
        <f>ROUND(J976*0.3,0)</f>
        <v>13648500</v>
      </c>
    </row>
    <row r="977" spans="1:13" x14ac:dyDescent="0.2">
      <c r="A977" s="26">
        <v>203830</v>
      </c>
      <c r="B977" s="27"/>
      <c r="C977" s="36" t="s">
        <v>1160</v>
      </c>
      <c r="D977" s="35"/>
      <c r="E977" s="30">
        <v>8.8000000000000007</v>
      </c>
      <c r="F977" s="30">
        <v>8.8000000000000007</v>
      </c>
      <c r="G977" s="30"/>
      <c r="H977" s="30">
        <v>0</v>
      </c>
      <c r="J977" s="25">
        <f>ROUND( IF(OR(ISNUMBER(SEARCH("#",B977)),INT(A977/100000)=7,INT(A977/100000)=8),F977*K!$D$4,F977*K!$C$4) + IF(ISNUMBER(SEARCH("#",B977)),0,G977*K!$C$5) + IF(AND(ISNUMBER(SEARCH("#",B977)),INT(A977/100000)&lt;=7),G977*K!$G$5,0) + IF(AND(ISNUMBER(SEARCH("#",B977)),INT(A977/100000)&gt;=8),G977*K!$H$5,0),0)</f>
        <v>8896800</v>
      </c>
      <c r="K977" s="25">
        <f>ROUND(IF(OR(ISNUMBER(SEARCH("#",B977)),INT(A977/100000)=7,INT(A977/100000)=8),F977*K!$F$4+G977*K!$F$5,F977*K!$E$4+G977*K!$E$5),0)</f>
        <v>2657600</v>
      </c>
      <c r="L977" s="25">
        <f>ROUND(J977-K977*0.7,0)</f>
        <v>7036480</v>
      </c>
      <c r="M977" s="25">
        <f>ROUND(J977*0.3,0)</f>
        <v>2669040</v>
      </c>
    </row>
    <row r="978" spans="1:13" x14ac:dyDescent="0.2">
      <c r="A978" s="32">
        <v>203835</v>
      </c>
      <c r="B978" s="27"/>
      <c r="C978" s="36" t="s">
        <v>1161</v>
      </c>
      <c r="D978" s="35"/>
      <c r="E978" s="30">
        <v>50</v>
      </c>
      <c r="F978" s="30">
        <v>50</v>
      </c>
      <c r="G978" s="31"/>
      <c r="H978" s="31">
        <v>5</v>
      </c>
      <c r="J978" s="25">
        <f>ROUND( IF(OR(ISNUMBER(SEARCH("#",B978)),INT(A978/100000)=7,INT(A978/100000)=8),F978*K!$D$4,F978*K!$C$4) + IF(ISNUMBER(SEARCH("#",B978)),0,G978*K!$C$5) + IF(AND(ISNUMBER(SEARCH("#",B978)),INT(A978/100000)&lt;=7),G978*K!$G$5,0) + IF(AND(ISNUMBER(SEARCH("#",B978)),INT(A978/100000)&gt;=8),G978*K!$H$5,0),0)</f>
        <v>50550000</v>
      </c>
      <c r="K978" s="25">
        <f>ROUND(IF(OR(ISNUMBER(SEARCH("#",B978)),INT(A978/100000)=7,INT(A978/100000)=8),F978*K!$F$4+G978*K!$F$5,F978*K!$E$4+G978*K!$E$5),0)</f>
        <v>15100000</v>
      </c>
      <c r="L978" s="25">
        <f>ROUND(J978-K978*0.7,0)</f>
        <v>39980000</v>
      </c>
      <c r="M978" s="25">
        <f>ROUND(J978*0.3,0)</f>
        <v>15165000</v>
      </c>
    </row>
    <row r="979" spans="1:13" ht="46.5" x14ac:dyDescent="0.2">
      <c r="A979" s="26">
        <v>203845</v>
      </c>
      <c r="B979" s="27"/>
      <c r="C979" s="36" t="s">
        <v>1162</v>
      </c>
      <c r="D979" s="35"/>
      <c r="E979" s="30">
        <v>15.2</v>
      </c>
      <c r="F979" s="30">
        <v>15.2</v>
      </c>
      <c r="G979" s="30"/>
      <c r="H979" s="30">
        <v>0</v>
      </c>
      <c r="J979" s="25">
        <f>ROUND( IF(OR(ISNUMBER(SEARCH("#",B979)),INT(A979/100000)=7,INT(A979/100000)=8),F979*K!$D$4,F979*K!$C$4) + IF(ISNUMBER(SEARCH("#",B979)),0,G979*K!$C$5) + IF(AND(ISNUMBER(SEARCH("#",B979)),INT(A979/100000)&lt;=7),G979*K!$G$5,0) + IF(AND(ISNUMBER(SEARCH("#",B979)),INT(A979/100000)&gt;=8),G979*K!$H$5,0),0)</f>
        <v>15367200</v>
      </c>
      <c r="K979" s="25">
        <f>ROUND(IF(OR(ISNUMBER(SEARCH("#",B979)),INT(A979/100000)=7,INT(A979/100000)=8),F979*K!$F$4+G979*K!$F$5,F979*K!$E$4+G979*K!$E$5),0)</f>
        <v>4590400</v>
      </c>
      <c r="L979" s="25">
        <f>ROUND(J979-K979*0.7,0)</f>
        <v>12153920</v>
      </c>
      <c r="M979" s="25">
        <f>ROUND(J979*0.3,0)</f>
        <v>4610160</v>
      </c>
    </row>
    <row r="980" spans="1:13" ht="46.5" x14ac:dyDescent="0.2">
      <c r="A980" s="26">
        <v>203855</v>
      </c>
      <c r="B980" s="27"/>
      <c r="C980" s="36" t="s">
        <v>1163</v>
      </c>
      <c r="D980" s="35"/>
      <c r="E980" s="30">
        <v>46.6</v>
      </c>
      <c r="F980" s="30">
        <v>46.6</v>
      </c>
      <c r="G980" s="30"/>
      <c r="H980" s="30">
        <v>5</v>
      </c>
      <c r="J980" s="25">
        <f>ROUND( IF(OR(ISNUMBER(SEARCH("#",B980)),INT(A980/100000)=7,INT(A980/100000)=8),F980*K!$D$4,F980*K!$C$4) + IF(ISNUMBER(SEARCH("#",B980)),0,G980*K!$C$5) + IF(AND(ISNUMBER(SEARCH("#",B980)),INT(A980/100000)&lt;=7),G980*K!$G$5,0) + IF(AND(ISNUMBER(SEARCH("#",B980)),INT(A980/100000)&gt;=8),G980*K!$H$5,0),0)</f>
        <v>47112600</v>
      </c>
      <c r="K980" s="25">
        <f>ROUND(IF(OR(ISNUMBER(SEARCH("#",B980)),INT(A980/100000)=7,INT(A980/100000)=8),F980*K!$F$4+G980*K!$F$5,F980*K!$E$4+G980*K!$E$5),0)</f>
        <v>14073200</v>
      </c>
      <c r="L980" s="25">
        <f>ROUND(J980-K980*0.7,0)</f>
        <v>37261360</v>
      </c>
      <c r="M980" s="25">
        <f>ROUND(J980*0.3,0)</f>
        <v>14133780</v>
      </c>
    </row>
    <row r="981" spans="1:13" x14ac:dyDescent="0.2">
      <c r="A981" s="32">
        <v>203860</v>
      </c>
      <c r="B981" s="27"/>
      <c r="C981" s="36" t="s">
        <v>1164</v>
      </c>
      <c r="D981" s="35"/>
      <c r="E981" s="30">
        <v>54</v>
      </c>
      <c r="F981" s="30">
        <v>54</v>
      </c>
      <c r="G981" s="31"/>
      <c r="H981" s="31">
        <v>5</v>
      </c>
      <c r="J981" s="25">
        <f>ROUND( IF(OR(ISNUMBER(SEARCH("#",B981)),INT(A981/100000)=7,INT(A981/100000)=8),F981*K!$D$4,F981*K!$C$4) + IF(ISNUMBER(SEARCH("#",B981)),0,G981*K!$C$5) + IF(AND(ISNUMBER(SEARCH("#",B981)),INT(A981/100000)&lt;=7),G981*K!$G$5,0) + IF(AND(ISNUMBER(SEARCH("#",B981)),INT(A981/100000)&gt;=8),G981*K!$H$5,0),0)</f>
        <v>54594000</v>
      </c>
      <c r="K981" s="25">
        <f>ROUND(IF(OR(ISNUMBER(SEARCH("#",B981)),INT(A981/100000)=7,INT(A981/100000)=8),F981*K!$F$4+G981*K!$F$5,F981*K!$E$4+G981*K!$E$5),0)</f>
        <v>16308000</v>
      </c>
      <c r="L981" s="25">
        <f>ROUND(J981-K981*0.7,0)</f>
        <v>43178400</v>
      </c>
      <c r="M981" s="25">
        <f>ROUND(J981*0.3,0)</f>
        <v>16378200</v>
      </c>
    </row>
    <row r="982" spans="1:13" ht="32.25" x14ac:dyDescent="0.2">
      <c r="A982" s="32">
        <v>203865</v>
      </c>
      <c r="B982" s="27"/>
      <c r="C982" s="36" t="s">
        <v>1165</v>
      </c>
      <c r="D982" s="35"/>
      <c r="E982" s="30">
        <v>62</v>
      </c>
      <c r="F982" s="30">
        <v>62</v>
      </c>
      <c r="G982" s="31"/>
      <c r="H982" s="31">
        <v>5</v>
      </c>
      <c r="J982" s="25">
        <f>ROUND( IF(OR(ISNUMBER(SEARCH("#",B982)),INT(A982/100000)=7,INT(A982/100000)=8),F982*K!$D$4,F982*K!$C$4) + IF(ISNUMBER(SEARCH("#",B982)),0,G982*K!$C$5) + IF(AND(ISNUMBER(SEARCH("#",B982)),INT(A982/100000)&lt;=7),G982*K!$G$5,0) + IF(AND(ISNUMBER(SEARCH("#",B982)),INT(A982/100000)&gt;=8),G982*K!$H$5,0),0)</f>
        <v>62682000</v>
      </c>
      <c r="K982" s="25">
        <f>ROUND(IF(OR(ISNUMBER(SEARCH("#",B982)),INT(A982/100000)=7,INT(A982/100000)=8),F982*K!$F$4+G982*K!$F$5,F982*K!$E$4+G982*K!$E$5),0)</f>
        <v>18724000</v>
      </c>
      <c r="L982" s="25">
        <f>ROUND(J982-K982*0.7,0)</f>
        <v>49575200</v>
      </c>
      <c r="M982" s="25">
        <f>ROUND(J982*0.3,0)</f>
        <v>18804600</v>
      </c>
    </row>
    <row r="983" spans="1:13" x14ac:dyDescent="0.2">
      <c r="A983" s="26">
        <v>203870</v>
      </c>
      <c r="B983" s="27"/>
      <c r="C983" s="36" t="s">
        <v>1166</v>
      </c>
      <c r="D983" s="35"/>
      <c r="E983" s="30">
        <v>6.4</v>
      </c>
      <c r="F983" s="30">
        <v>6.4</v>
      </c>
      <c r="G983" s="30"/>
      <c r="H983" s="30">
        <v>0</v>
      </c>
      <c r="J983" s="25">
        <f>ROUND( IF(OR(ISNUMBER(SEARCH("#",B983)),INT(A983/100000)=7,INT(A983/100000)=8),F983*K!$D$4,F983*K!$C$4) + IF(ISNUMBER(SEARCH("#",B983)),0,G983*K!$C$5) + IF(AND(ISNUMBER(SEARCH("#",B983)),INT(A983/100000)&lt;=7),G983*K!$G$5,0) + IF(AND(ISNUMBER(SEARCH("#",B983)),INT(A983/100000)&gt;=8),G983*K!$H$5,0),0)</f>
        <v>6470400</v>
      </c>
      <c r="K983" s="25">
        <f>ROUND(IF(OR(ISNUMBER(SEARCH("#",B983)),INT(A983/100000)=7,INT(A983/100000)=8),F983*K!$F$4+G983*K!$F$5,F983*K!$E$4+G983*K!$E$5),0)</f>
        <v>1932800</v>
      </c>
      <c r="L983" s="25">
        <f>ROUND(J983-K983*0.7,0)</f>
        <v>5117440</v>
      </c>
      <c r="M983" s="25">
        <f>ROUND(J983*0.3,0)</f>
        <v>1941120</v>
      </c>
    </row>
    <row r="984" spans="1:13" ht="29.25" x14ac:dyDescent="0.2">
      <c r="A984" s="26">
        <v>203875</v>
      </c>
      <c r="B984" s="27"/>
      <c r="C984" s="36" t="s">
        <v>1167</v>
      </c>
      <c r="D984" s="35"/>
      <c r="E984" s="30">
        <v>18.399999999999999</v>
      </c>
      <c r="F984" s="30">
        <v>18.399999999999999</v>
      </c>
      <c r="G984" s="30"/>
      <c r="H984" s="30">
        <v>5</v>
      </c>
      <c r="J984" s="25">
        <f>ROUND( IF(OR(ISNUMBER(SEARCH("#",B984)),INT(A984/100000)=7,INT(A984/100000)=8),F984*K!$D$4,F984*K!$C$4) + IF(ISNUMBER(SEARCH("#",B984)),0,G984*K!$C$5) + IF(AND(ISNUMBER(SEARCH("#",B984)),INT(A984/100000)&lt;=7),G984*K!$G$5,0) + IF(AND(ISNUMBER(SEARCH("#",B984)),INT(A984/100000)&gt;=8),G984*K!$H$5,0),0)</f>
        <v>18602400</v>
      </c>
      <c r="K984" s="25">
        <f>ROUND(IF(OR(ISNUMBER(SEARCH("#",B984)),INT(A984/100000)=7,INT(A984/100000)=8),F984*K!$F$4+G984*K!$F$5,F984*K!$E$4+G984*K!$E$5),0)</f>
        <v>5556800</v>
      </c>
      <c r="L984" s="25">
        <f>ROUND(J984-K984*0.7,0)</f>
        <v>14712640</v>
      </c>
      <c r="M984" s="25">
        <f>ROUND(J984*0.3,0)</f>
        <v>5580720</v>
      </c>
    </row>
    <row r="985" spans="1:13" ht="29.25" x14ac:dyDescent="0.2">
      <c r="A985" s="26">
        <v>203880</v>
      </c>
      <c r="B985" s="27"/>
      <c r="C985" s="36" t="s">
        <v>1168</v>
      </c>
      <c r="D985" s="35"/>
      <c r="E985" s="30">
        <v>5.2</v>
      </c>
      <c r="F985" s="30">
        <v>5.2</v>
      </c>
      <c r="G985" s="30"/>
      <c r="H985" s="30">
        <v>0</v>
      </c>
      <c r="J985" s="25">
        <f>ROUND( IF(OR(ISNUMBER(SEARCH("#",B985)),INT(A985/100000)=7,INT(A985/100000)=8),F985*K!$D$4,F985*K!$C$4) + IF(ISNUMBER(SEARCH("#",B985)),0,G985*K!$C$5) + IF(AND(ISNUMBER(SEARCH("#",B985)),INT(A985/100000)&lt;=7),G985*K!$G$5,0) + IF(AND(ISNUMBER(SEARCH("#",B985)),INT(A985/100000)&gt;=8),G985*K!$H$5,0),0)</f>
        <v>5257200</v>
      </c>
      <c r="K985" s="25">
        <f>ROUND(IF(OR(ISNUMBER(SEARCH("#",B985)),INT(A985/100000)=7,INT(A985/100000)=8),F985*K!$F$4+G985*K!$F$5,F985*K!$E$4+G985*K!$E$5),0)</f>
        <v>1570400</v>
      </c>
      <c r="L985" s="25">
        <f>ROUND(J985-K985*0.7,0)</f>
        <v>4157920</v>
      </c>
      <c r="M985" s="25">
        <f>ROUND(J985*0.3,0)</f>
        <v>1577160</v>
      </c>
    </row>
    <row r="986" spans="1:13" ht="29.25" x14ac:dyDescent="0.2">
      <c r="A986" s="26">
        <v>203885</v>
      </c>
      <c r="B986" s="27"/>
      <c r="C986" s="36" t="s">
        <v>1169</v>
      </c>
      <c r="D986" s="35"/>
      <c r="E986" s="30">
        <v>27.2</v>
      </c>
      <c r="F986" s="30">
        <v>27.2</v>
      </c>
      <c r="G986" s="30"/>
      <c r="H986" s="30">
        <v>5</v>
      </c>
      <c r="J986" s="25">
        <f>ROUND( IF(OR(ISNUMBER(SEARCH("#",B986)),INT(A986/100000)=7,INT(A986/100000)=8),F986*K!$D$4,F986*K!$C$4) + IF(ISNUMBER(SEARCH("#",B986)),0,G986*K!$C$5) + IF(AND(ISNUMBER(SEARCH("#",B986)),INT(A986/100000)&lt;=7),G986*K!$G$5,0) + IF(AND(ISNUMBER(SEARCH("#",B986)),INT(A986/100000)&gt;=8),G986*K!$H$5,0),0)</f>
        <v>27499200</v>
      </c>
      <c r="K986" s="25">
        <f>ROUND(IF(OR(ISNUMBER(SEARCH("#",B986)),INT(A986/100000)=7,INT(A986/100000)=8),F986*K!$F$4+G986*K!$F$5,F986*K!$E$4+G986*K!$E$5),0)</f>
        <v>8214400</v>
      </c>
      <c r="L986" s="25">
        <f>ROUND(J986-K986*0.7,0)</f>
        <v>21749120</v>
      </c>
      <c r="M986" s="25">
        <f>ROUND(J986*0.3,0)</f>
        <v>8249760</v>
      </c>
    </row>
    <row r="987" spans="1:13" ht="33" x14ac:dyDescent="0.2">
      <c r="A987" s="26">
        <v>203895</v>
      </c>
      <c r="B987" s="27"/>
      <c r="C987" s="36" t="s">
        <v>1170</v>
      </c>
      <c r="D987" s="35"/>
      <c r="E987" s="30">
        <v>3.2</v>
      </c>
      <c r="F987" s="30">
        <v>3.2</v>
      </c>
      <c r="G987" s="30"/>
      <c r="H987" s="30">
        <v>0</v>
      </c>
      <c r="J987" s="25">
        <f>ROUND( IF(OR(ISNUMBER(SEARCH("#",B987)),INT(A987/100000)=7,INT(A987/100000)=8),F987*K!$D$4,F987*K!$C$4) + IF(ISNUMBER(SEARCH("#",B987)),0,G987*K!$C$5) + IF(AND(ISNUMBER(SEARCH("#",B987)),INT(A987/100000)&lt;=7),G987*K!$G$5,0) + IF(AND(ISNUMBER(SEARCH("#",B987)),INT(A987/100000)&gt;=8),G987*K!$H$5,0),0)</f>
        <v>3235200</v>
      </c>
      <c r="K987" s="25">
        <f>ROUND(IF(OR(ISNUMBER(SEARCH("#",B987)),INT(A987/100000)=7,INT(A987/100000)=8),F987*K!$F$4+G987*K!$F$5,F987*K!$E$4+G987*K!$E$5),0)</f>
        <v>966400</v>
      </c>
      <c r="L987" s="25">
        <f>ROUND(J987-K987*0.7,0)</f>
        <v>2558720</v>
      </c>
      <c r="M987" s="25">
        <f>ROUND(J987*0.3,0)</f>
        <v>970560</v>
      </c>
    </row>
    <row r="988" spans="1:13" x14ac:dyDescent="0.2">
      <c r="A988" s="32">
        <v>203900</v>
      </c>
      <c r="B988" s="27"/>
      <c r="C988" s="36" t="s">
        <v>1171</v>
      </c>
      <c r="D988" s="35"/>
      <c r="E988" s="30">
        <v>50</v>
      </c>
      <c r="F988" s="30">
        <v>50</v>
      </c>
      <c r="G988" s="31"/>
      <c r="H988" s="31">
        <v>5</v>
      </c>
      <c r="J988" s="25">
        <f>ROUND( IF(OR(ISNUMBER(SEARCH("#",B988)),INT(A988/100000)=7,INT(A988/100000)=8),F988*K!$D$4,F988*K!$C$4) + IF(ISNUMBER(SEARCH("#",B988)),0,G988*K!$C$5) + IF(AND(ISNUMBER(SEARCH("#",B988)),INT(A988/100000)&lt;=7),G988*K!$G$5,0) + IF(AND(ISNUMBER(SEARCH("#",B988)),INT(A988/100000)&gt;=8),G988*K!$H$5,0),0)</f>
        <v>50550000</v>
      </c>
      <c r="K988" s="25">
        <f>ROUND(IF(OR(ISNUMBER(SEARCH("#",B988)),INT(A988/100000)=7,INT(A988/100000)=8),F988*K!$F$4+G988*K!$F$5,F988*K!$E$4+G988*K!$E$5),0)</f>
        <v>15100000</v>
      </c>
      <c r="L988" s="25">
        <f>ROUND(J988-K988*0.7,0)</f>
        <v>39980000</v>
      </c>
      <c r="M988" s="25">
        <f>ROUND(J988*0.3,0)</f>
        <v>15165000</v>
      </c>
    </row>
    <row r="989" spans="1:13" x14ac:dyDescent="0.2">
      <c r="A989" s="26">
        <v>203905</v>
      </c>
      <c r="B989" s="27"/>
      <c r="C989" s="36" t="s">
        <v>1172</v>
      </c>
      <c r="D989" s="35"/>
      <c r="E989" s="30">
        <v>9.6</v>
      </c>
      <c r="F989" s="30">
        <v>9.6</v>
      </c>
      <c r="G989" s="30"/>
      <c r="H989" s="30">
        <v>5</v>
      </c>
      <c r="J989" s="25">
        <f>ROUND( IF(OR(ISNUMBER(SEARCH("#",B989)),INT(A989/100000)=7,INT(A989/100000)=8),F989*K!$D$4,F989*K!$C$4) + IF(ISNUMBER(SEARCH("#",B989)),0,G989*K!$C$5) + IF(AND(ISNUMBER(SEARCH("#",B989)),INT(A989/100000)&lt;=7),G989*K!$G$5,0) + IF(AND(ISNUMBER(SEARCH("#",B989)),INT(A989/100000)&gt;=8),G989*K!$H$5,0),0)</f>
        <v>9705600</v>
      </c>
      <c r="K989" s="25">
        <f>ROUND(IF(OR(ISNUMBER(SEARCH("#",B989)),INT(A989/100000)=7,INT(A989/100000)=8),F989*K!$F$4+G989*K!$F$5,F989*K!$E$4+G989*K!$E$5),0)</f>
        <v>2899200</v>
      </c>
      <c r="L989" s="25">
        <f>ROUND(J989-K989*0.7,0)</f>
        <v>7676160</v>
      </c>
      <c r="M989" s="25">
        <f>ROUND(J989*0.3,0)</f>
        <v>2911680</v>
      </c>
    </row>
    <row r="990" spans="1:13" x14ac:dyDescent="0.2">
      <c r="A990" s="32">
        <v>203910</v>
      </c>
      <c r="B990" s="27"/>
      <c r="C990" s="36" t="s">
        <v>1173</v>
      </c>
      <c r="D990" s="35"/>
      <c r="E990" s="30">
        <v>36</v>
      </c>
      <c r="F990" s="30">
        <v>36</v>
      </c>
      <c r="G990" s="31"/>
      <c r="H990" s="31">
        <v>5</v>
      </c>
      <c r="J990" s="25">
        <f>ROUND( IF(OR(ISNUMBER(SEARCH("#",B990)),INT(A990/100000)=7,INT(A990/100000)=8),F990*K!$D$4,F990*K!$C$4) + IF(ISNUMBER(SEARCH("#",B990)),0,G990*K!$C$5) + IF(AND(ISNUMBER(SEARCH("#",B990)),INT(A990/100000)&lt;=7),G990*K!$G$5,0) + IF(AND(ISNUMBER(SEARCH("#",B990)),INT(A990/100000)&gt;=8),G990*K!$H$5,0),0)</f>
        <v>36396000</v>
      </c>
      <c r="K990" s="25">
        <f>ROUND(IF(OR(ISNUMBER(SEARCH("#",B990)),INT(A990/100000)=7,INT(A990/100000)=8),F990*K!$F$4+G990*K!$F$5,F990*K!$E$4+G990*K!$E$5),0)</f>
        <v>10872000</v>
      </c>
      <c r="L990" s="25">
        <f>ROUND(J990-K990*0.7,0)</f>
        <v>28785600</v>
      </c>
      <c r="M990" s="25">
        <f>ROUND(J990*0.3,0)</f>
        <v>10918800</v>
      </c>
    </row>
    <row r="991" spans="1:13" ht="45.75" x14ac:dyDescent="0.2">
      <c r="A991" s="26">
        <v>203915</v>
      </c>
      <c r="B991" s="27"/>
      <c r="C991" s="36" t="s">
        <v>1174</v>
      </c>
      <c r="D991" s="35" t="s">
        <v>1175</v>
      </c>
      <c r="E991" s="30">
        <v>26.6</v>
      </c>
      <c r="F991" s="30">
        <v>26.6</v>
      </c>
      <c r="G991" s="30"/>
      <c r="H991" s="30">
        <v>4</v>
      </c>
      <c r="J991" s="25">
        <f>ROUND( IF(OR(ISNUMBER(SEARCH("#",B991)),INT(A991/100000)=7,INT(A991/100000)=8),F991*K!$D$4,F991*K!$C$4) + IF(ISNUMBER(SEARCH("#",B991)),0,G991*K!$C$5) + IF(AND(ISNUMBER(SEARCH("#",B991)),INT(A991/100000)&lt;=7),G991*K!$G$5,0) + IF(AND(ISNUMBER(SEARCH("#",B991)),INT(A991/100000)&gt;=8),G991*K!$H$5,0),0)</f>
        <v>26892600</v>
      </c>
      <c r="K991" s="25">
        <f>ROUND(IF(OR(ISNUMBER(SEARCH("#",B991)),INT(A991/100000)=7,INT(A991/100000)=8),F991*K!$F$4+G991*K!$F$5,F991*K!$E$4+G991*K!$E$5),0)</f>
        <v>8033200</v>
      </c>
      <c r="L991" s="25">
        <f>ROUND(J991-K991*0.7,0)</f>
        <v>21269360</v>
      </c>
      <c r="M991" s="25">
        <f>ROUND(J991*0.3,0)</f>
        <v>8067780</v>
      </c>
    </row>
    <row r="992" spans="1:13" ht="29.25" x14ac:dyDescent="0.2">
      <c r="A992" s="26">
        <v>203920</v>
      </c>
      <c r="B992" s="27"/>
      <c r="C992" s="36" t="s">
        <v>1176</v>
      </c>
      <c r="D992" s="35"/>
      <c r="E992" s="30">
        <v>3.2</v>
      </c>
      <c r="F992" s="30">
        <v>3.2</v>
      </c>
      <c r="G992" s="30"/>
      <c r="H992" s="30">
        <v>0</v>
      </c>
      <c r="J992" s="25">
        <f>ROUND( IF(OR(ISNUMBER(SEARCH("#",B992)),INT(A992/100000)=7,INT(A992/100000)=8),F992*K!$D$4,F992*K!$C$4) + IF(ISNUMBER(SEARCH("#",B992)),0,G992*K!$C$5) + IF(AND(ISNUMBER(SEARCH("#",B992)),INT(A992/100000)&lt;=7),G992*K!$G$5,0) + IF(AND(ISNUMBER(SEARCH("#",B992)),INT(A992/100000)&gt;=8),G992*K!$H$5,0),0)</f>
        <v>3235200</v>
      </c>
      <c r="K992" s="25">
        <f>ROUND(IF(OR(ISNUMBER(SEARCH("#",B992)),INT(A992/100000)=7,INT(A992/100000)=8),F992*K!$F$4+G992*K!$F$5,F992*K!$E$4+G992*K!$E$5),0)</f>
        <v>966400</v>
      </c>
      <c r="L992" s="25">
        <f>ROUND(J992-K992*0.7,0)</f>
        <v>2558720</v>
      </c>
      <c r="M992" s="25">
        <f>ROUND(J992*0.3,0)</f>
        <v>970560</v>
      </c>
    </row>
    <row r="993" spans="1:13" ht="18.75" x14ac:dyDescent="0.2">
      <c r="A993" s="26">
        <v>203925</v>
      </c>
      <c r="B993" s="27"/>
      <c r="C993" s="36" t="s">
        <v>1177</v>
      </c>
      <c r="D993" s="35"/>
      <c r="E993" s="30">
        <v>8.8000000000000007</v>
      </c>
      <c r="F993" s="30">
        <v>8.8000000000000007</v>
      </c>
      <c r="G993" s="30"/>
      <c r="H993" s="30">
        <v>4</v>
      </c>
      <c r="J993" s="25">
        <f>ROUND( IF(OR(ISNUMBER(SEARCH("#",B993)),INT(A993/100000)=7,INT(A993/100000)=8),F993*K!$D$4,F993*K!$C$4) + IF(ISNUMBER(SEARCH("#",B993)),0,G993*K!$C$5) + IF(AND(ISNUMBER(SEARCH("#",B993)),INT(A993/100000)&lt;=7),G993*K!$G$5,0) + IF(AND(ISNUMBER(SEARCH("#",B993)),INT(A993/100000)&gt;=8),G993*K!$H$5,0),0)</f>
        <v>8896800</v>
      </c>
      <c r="K993" s="25">
        <f>ROUND(IF(OR(ISNUMBER(SEARCH("#",B993)),INT(A993/100000)=7,INT(A993/100000)=8),F993*K!$F$4+G993*K!$F$5,F993*K!$E$4+G993*K!$E$5),0)</f>
        <v>2657600</v>
      </c>
      <c r="L993" s="25">
        <f>ROUND(J993-K993*0.7,0)</f>
        <v>7036480</v>
      </c>
      <c r="M993" s="25">
        <f>ROUND(J993*0.3,0)</f>
        <v>2669040</v>
      </c>
    </row>
    <row r="994" spans="1:13" ht="33" x14ac:dyDescent="0.2">
      <c r="A994" s="26">
        <v>203930</v>
      </c>
      <c r="B994" s="27"/>
      <c r="C994" s="36" t="s">
        <v>1178</v>
      </c>
      <c r="D994" s="35" t="s">
        <v>1179</v>
      </c>
      <c r="E994" s="30">
        <v>5.6</v>
      </c>
      <c r="F994" s="30">
        <v>5.6</v>
      </c>
      <c r="G994" s="30"/>
      <c r="H994" s="30">
        <v>4</v>
      </c>
      <c r="J994" s="25">
        <f>ROUND( IF(OR(ISNUMBER(SEARCH("#",B994)),INT(A994/100000)=7,INT(A994/100000)=8),F994*K!$D$4,F994*K!$C$4) + IF(ISNUMBER(SEARCH("#",B994)),0,G994*K!$C$5) + IF(AND(ISNUMBER(SEARCH("#",B994)),INT(A994/100000)&lt;=7),G994*K!$G$5,0) + IF(AND(ISNUMBER(SEARCH("#",B994)),INT(A994/100000)&gt;=8),G994*K!$H$5,0),0)</f>
        <v>5661600</v>
      </c>
      <c r="K994" s="25">
        <f>ROUND(IF(OR(ISNUMBER(SEARCH("#",B994)),INT(A994/100000)=7,INT(A994/100000)=8),F994*K!$F$4+G994*K!$F$5,F994*K!$E$4+G994*K!$E$5),0)</f>
        <v>1691200</v>
      </c>
      <c r="L994" s="25">
        <f>ROUND(J994-K994*0.7,0)</f>
        <v>4477760</v>
      </c>
      <c r="M994" s="25">
        <f>ROUND(J994*0.3,0)</f>
        <v>1698480</v>
      </c>
    </row>
    <row r="995" spans="1:13" ht="33" x14ac:dyDescent="0.2">
      <c r="A995" s="26">
        <v>203935</v>
      </c>
      <c r="B995" s="27"/>
      <c r="C995" s="36" t="s">
        <v>1180</v>
      </c>
      <c r="D995" s="35" t="s">
        <v>1181</v>
      </c>
      <c r="E995" s="30">
        <v>2.8</v>
      </c>
      <c r="F995" s="30">
        <v>2.8</v>
      </c>
      <c r="G995" s="30"/>
      <c r="H995" s="30">
        <v>0</v>
      </c>
      <c r="J995" s="25">
        <f>ROUND( IF(OR(ISNUMBER(SEARCH("#",B995)),INT(A995/100000)=7,INT(A995/100000)=8),F995*K!$D$4,F995*K!$C$4) + IF(ISNUMBER(SEARCH("#",B995)),0,G995*K!$C$5) + IF(AND(ISNUMBER(SEARCH("#",B995)),INT(A995/100000)&lt;=7),G995*K!$G$5,0) + IF(AND(ISNUMBER(SEARCH("#",B995)),INT(A995/100000)&gt;=8),G995*K!$H$5,0),0)</f>
        <v>2830800</v>
      </c>
      <c r="K995" s="25">
        <f>ROUND(IF(OR(ISNUMBER(SEARCH("#",B995)),INT(A995/100000)=7,INT(A995/100000)=8),F995*K!$F$4+G995*K!$F$5,F995*K!$E$4+G995*K!$E$5),0)</f>
        <v>845600</v>
      </c>
      <c r="L995" s="25">
        <f>ROUND(J995-K995*0.7,0)</f>
        <v>2238880</v>
      </c>
      <c r="M995" s="25">
        <f>ROUND(J995*0.3,0)</f>
        <v>849240</v>
      </c>
    </row>
    <row r="996" spans="1:13" ht="29.25" x14ac:dyDescent="0.2">
      <c r="A996" s="26">
        <v>203940</v>
      </c>
      <c r="B996" s="27"/>
      <c r="C996" s="36" t="s">
        <v>1182</v>
      </c>
      <c r="D996" s="35"/>
      <c r="E996" s="30">
        <v>9.1999999999999993</v>
      </c>
      <c r="F996" s="30">
        <v>9.1999999999999993</v>
      </c>
      <c r="G996" s="30"/>
      <c r="H996" s="30">
        <v>4</v>
      </c>
      <c r="J996" s="25">
        <f>ROUND( IF(OR(ISNUMBER(SEARCH("#",B996)),INT(A996/100000)=7,INT(A996/100000)=8),F996*K!$D$4,F996*K!$C$4) + IF(ISNUMBER(SEARCH("#",B996)),0,G996*K!$C$5) + IF(AND(ISNUMBER(SEARCH("#",B996)),INT(A996/100000)&lt;=7),G996*K!$G$5,0) + IF(AND(ISNUMBER(SEARCH("#",B996)),INT(A996/100000)&gt;=8),G996*K!$H$5,0),0)</f>
        <v>9301200</v>
      </c>
      <c r="K996" s="25">
        <f>ROUND(IF(OR(ISNUMBER(SEARCH("#",B996)),INT(A996/100000)=7,INT(A996/100000)=8),F996*K!$F$4+G996*K!$F$5,F996*K!$E$4+G996*K!$E$5),0)</f>
        <v>2778400</v>
      </c>
      <c r="L996" s="25">
        <f>ROUND(J996-K996*0.7,0)</f>
        <v>7356320</v>
      </c>
      <c r="M996" s="25">
        <f>ROUND(J996*0.3,0)</f>
        <v>2790360</v>
      </c>
    </row>
    <row r="997" spans="1:13" x14ac:dyDescent="0.2">
      <c r="A997" s="26">
        <v>203945</v>
      </c>
      <c r="B997" s="27"/>
      <c r="C997" s="36" t="s">
        <v>1183</v>
      </c>
      <c r="D997" s="35"/>
      <c r="E997" s="30">
        <v>17.100000000000001</v>
      </c>
      <c r="F997" s="30">
        <v>17.100000000000001</v>
      </c>
      <c r="G997" s="30"/>
      <c r="H997" s="30">
        <v>4</v>
      </c>
      <c r="J997" s="25">
        <f>ROUND( IF(OR(ISNUMBER(SEARCH("#",B997)),INT(A997/100000)=7,INT(A997/100000)=8),F997*K!$D$4,F997*K!$C$4) + IF(ISNUMBER(SEARCH("#",B997)),0,G997*K!$C$5) + IF(AND(ISNUMBER(SEARCH("#",B997)),INT(A997/100000)&lt;=7),G997*K!$G$5,0) + IF(AND(ISNUMBER(SEARCH("#",B997)),INT(A997/100000)&gt;=8),G997*K!$H$5,0),0)</f>
        <v>17288100</v>
      </c>
      <c r="K997" s="25">
        <f>ROUND(IF(OR(ISNUMBER(SEARCH("#",B997)),INT(A997/100000)=7,INT(A997/100000)=8),F997*K!$F$4+G997*K!$F$5,F997*K!$E$4+G997*K!$E$5),0)</f>
        <v>5164200</v>
      </c>
      <c r="L997" s="25">
        <f>ROUND(J997-K997*0.7,0)</f>
        <v>13673160</v>
      </c>
      <c r="M997" s="25">
        <f>ROUND(J997*0.3,0)</f>
        <v>5186430</v>
      </c>
    </row>
    <row r="998" spans="1:13" ht="18.75" x14ac:dyDescent="0.2">
      <c r="A998" s="26">
        <v>203950</v>
      </c>
      <c r="B998" s="27"/>
      <c r="C998" s="36" t="s">
        <v>1184</v>
      </c>
      <c r="D998" s="35"/>
      <c r="E998" s="30">
        <v>16</v>
      </c>
      <c r="F998" s="30">
        <v>16</v>
      </c>
      <c r="G998" s="30"/>
      <c r="H998" s="30">
        <v>4</v>
      </c>
      <c r="J998" s="25">
        <f>ROUND( IF(OR(ISNUMBER(SEARCH("#",B998)),INT(A998/100000)=7,INT(A998/100000)=8),F998*K!$D$4,F998*K!$C$4) + IF(ISNUMBER(SEARCH("#",B998)),0,G998*K!$C$5) + IF(AND(ISNUMBER(SEARCH("#",B998)),INT(A998/100000)&lt;=7),G998*K!$G$5,0) + IF(AND(ISNUMBER(SEARCH("#",B998)),INT(A998/100000)&gt;=8),G998*K!$H$5,0),0)</f>
        <v>16176000</v>
      </c>
      <c r="K998" s="25">
        <f>ROUND(IF(OR(ISNUMBER(SEARCH("#",B998)),INT(A998/100000)=7,INT(A998/100000)=8),F998*K!$F$4+G998*K!$F$5,F998*K!$E$4+G998*K!$E$5),0)</f>
        <v>4832000</v>
      </c>
      <c r="L998" s="25">
        <f>ROUND(J998-K998*0.7,0)</f>
        <v>12793600</v>
      </c>
      <c r="M998" s="25">
        <f>ROUND(J998*0.3,0)</f>
        <v>4852800</v>
      </c>
    </row>
    <row r="999" spans="1:13" ht="29.25" x14ac:dyDescent="0.2">
      <c r="A999" s="26">
        <v>203955</v>
      </c>
      <c r="B999" s="27"/>
      <c r="C999" s="36" t="s">
        <v>1185</v>
      </c>
      <c r="D999" s="35"/>
      <c r="E999" s="30">
        <v>8.8000000000000007</v>
      </c>
      <c r="F999" s="30">
        <v>8.8000000000000007</v>
      </c>
      <c r="G999" s="30"/>
      <c r="H999" s="30">
        <v>4</v>
      </c>
      <c r="J999" s="25">
        <f>ROUND( IF(OR(ISNUMBER(SEARCH("#",B999)),INT(A999/100000)=7,INT(A999/100000)=8),F999*K!$D$4,F999*K!$C$4) + IF(ISNUMBER(SEARCH("#",B999)),0,G999*K!$C$5) + IF(AND(ISNUMBER(SEARCH("#",B999)),INT(A999/100000)&lt;=7),G999*K!$G$5,0) + IF(AND(ISNUMBER(SEARCH("#",B999)),INT(A999/100000)&gt;=8),G999*K!$H$5,0),0)</f>
        <v>8896800</v>
      </c>
      <c r="K999" s="25">
        <f>ROUND(IF(OR(ISNUMBER(SEARCH("#",B999)),INT(A999/100000)=7,INT(A999/100000)=8),F999*K!$F$4+G999*K!$F$5,F999*K!$E$4+G999*K!$E$5),0)</f>
        <v>2657600</v>
      </c>
      <c r="L999" s="25">
        <f>ROUND(J999-K999*0.7,0)</f>
        <v>7036480</v>
      </c>
      <c r="M999" s="25">
        <f>ROUND(J999*0.3,0)</f>
        <v>2669040</v>
      </c>
    </row>
    <row r="1000" spans="1:13" ht="18.75" x14ac:dyDescent="0.2">
      <c r="A1000" s="26">
        <v>203960</v>
      </c>
      <c r="B1000" s="27"/>
      <c r="C1000" s="36" t="s">
        <v>1186</v>
      </c>
      <c r="D1000" s="35"/>
      <c r="E1000" s="30">
        <v>11.2</v>
      </c>
      <c r="F1000" s="30">
        <v>11.2</v>
      </c>
      <c r="G1000" s="30"/>
      <c r="H1000" s="30">
        <v>4</v>
      </c>
      <c r="J1000" s="25">
        <f>ROUND( IF(OR(ISNUMBER(SEARCH("#",B1000)),INT(A1000/100000)=7,INT(A1000/100000)=8),F1000*K!$D$4,F1000*K!$C$4) + IF(ISNUMBER(SEARCH("#",B1000)),0,G1000*K!$C$5) + IF(AND(ISNUMBER(SEARCH("#",B1000)),INT(A1000/100000)&lt;=7),G1000*K!$G$5,0) + IF(AND(ISNUMBER(SEARCH("#",B1000)),INT(A1000/100000)&gt;=8),G1000*K!$H$5,0),0)</f>
        <v>11323200</v>
      </c>
      <c r="K1000" s="25">
        <f>ROUND(IF(OR(ISNUMBER(SEARCH("#",B1000)),INT(A1000/100000)=7,INT(A1000/100000)=8),F1000*K!$F$4+G1000*K!$F$5,F1000*K!$E$4+G1000*K!$E$5),0)</f>
        <v>3382400</v>
      </c>
      <c r="L1000" s="25">
        <f>ROUND(J1000-K1000*0.7,0)</f>
        <v>8955520</v>
      </c>
      <c r="M1000" s="25">
        <f>ROUND(J1000*0.3,0)</f>
        <v>3396960</v>
      </c>
    </row>
    <row r="1001" spans="1:13" ht="29.25" x14ac:dyDescent="0.2">
      <c r="A1001" s="26">
        <v>203965</v>
      </c>
      <c r="B1001" s="27"/>
      <c r="C1001" s="36" t="s">
        <v>1187</v>
      </c>
      <c r="D1001" s="35"/>
      <c r="E1001" s="30">
        <v>9.6</v>
      </c>
      <c r="F1001" s="30">
        <v>9.6</v>
      </c>
      <c r="G1001" s="30"/>
      <c r="H1001" s="30">
        <v>4</v>
      </c>
      <c r="J1001" s="25">
        <f>ROUND( IF(OR(ISNUMBER(SEARCH("#",B1001)),INT(A1001/100000)=7,INT(A1001/100000)=8),F1001*K!$D$4,F1001*K!$C$4) + IF(ISNUMBER(SEARCH("#",B1001)),0,G1001*K!$C$5) + IF(AND(ISNUMBER(SEARCH("#",B1001)),INT(A1001/100000)&lt;=7),G1001*K!$G$5,0) + IF(AND(ISNUMBER(SEARCH("#",B1001)),INT(A1001/100000)&gt;=8),G1001*K!$H$5,0),0)</f>
        <v>9705600</v>
      </c>
      <c r="K1001" s="25">
        <f>ROUND(IF(OR(ISNUMBER(SEARCH("#",B1001)),INT(A1001/100000)=7,INT(A1001/100000)=8),F1001*K!$F$4+G1001*K!$F$5,F1001*K!$E$4+G1001*K!$E$5),0)</f>
        <v>2899200</v>
      </c>
      <c r="L1001" s="25">
        <f>ROUND(J1001-K1001*0.7,0)</f>
        <v>7676160</v>
      </c>
      <c r="M1001" s="25">
        <f>ROUND(J1001*0.3,0)</f>
        <v>2911680</v>
      </c>
    </row>
    <row r="1002" spans="1:13" ht="18.75" x14ac:dyDescent="0.2">
      <c r="A1002" s="26">
        <v>203970</v>
      </c>
      <c r="B1002" s="27"/>
      <c r="C1002" s="36" t="s">
        <v>1188</v>
      </c>
      <c r="D1002" s="35"/>
      <c r="E1002" s="30">
        <v>12</v>
      </c>
      <c r="F1002" s="30">
        <v>12</v>
      </c>
      <c r="G1002" s="30"/>
      <c r="H1002" s="30">
        <v>4</v>
      </c>
      <c r="J1002" s="25">
        <f>ROUND( IF(OR(ISNUMBER(SEARCH("#",B1002)),INT(A1002/100000)=7,INT(A1002/100000)=8),F1002*K!$D$4,F1002*K!$C$4) + IF(ISNUMBER(SEARCH("#",B1002)),0,G1002*K!$C$5) + IF(AND(ISNUMBER(SEARCH("#",B1002)),INT(A1002/100000)&lt;=7),G1002*K!$G$5,0) + IF(AND(ISNUMBER(SEARCH("#",B1002)),INT(A1002/100000)&gt;=8),G1002*K!$H$5,0),0)</f>
        <v>12132000</v>
      </c>
      <c r="K1002" s="25">
        <f>ROUND(IF(OR(ISNUMBER(SEARCH("#",B1002)),INT(A1002/100000)=7,INT(A1002/100000)=8),F1002*K!$F$4+G1002*K!$F$5,F1002*K!$E$4+G1002*K!$E$5),0)</f>
        <v>3624000</v>
      </c>
      <c r="L1002" s="25">
        <f>ROUND(J1002-K1002*0.7,0)</f>
        <v>9595200</v>
      </c>
      <c r="M1002" s="25">
        <f>ROUND(J1002*0.3,0)</f>
        <v>3639600</v>
      </c>
    </row>
    <row r="1003" spans="1:13" ht="33" x14ac:dyDescent="0.2">
      <c r="A1003" s="26">
        <v>203975</v>
      </c>
      <c r="B1003" s="27"/>
      <c r="C1003" s="36" t="s">
        <v>1189</v>
      </c>
      <c r="D1003" s="35" t="s">
        <v>1190</v>
      </c>
      <c r="E1003" s="30">
        <v>18.399999999999999</v>
      </c>
      <c r="F1003" s="30">
        <v>18.399999999999999</v>
      </c>
      <c r="G1003" s="30"/>
      <c r="H1003" s="30">
        <v>4</v>
      </c>
      <c r="J1003" s="25">
        <f>ROUND( IF(OR(ISNUMBER(SEARCH("#",B1003)),INT(A1003/100000)=7,INT(A1003/100000)=8),F1003*K!$D$4,F1003*K!$C$4) + IF(ISNUMBER(SEARCH("#",B1003)),0,G1003*K!$C$5) + IF(AND(ISNUMBER(SEARCH("#",B1003)),INT(A1003/100000)&lt;=7),G1003*K!$G$5,0) + IF(AND(ISNUMBER(SEARCH("#",B1003)),INT(A1003/100000)&gt;=8),G1003*K!$H$5,0),0)</f>
        <v>18602400</v>
      </c>
      <c r="K1003" s="25">
        <f>ROUND(IF(OR(ISNUMBER(SEARCH("#",B1003)),INT(A1003/100000)=7,INT(A1003/100000)=8),F1003*K!$F$4+G1003*K!$F$5,F1003*K!$E$4+G1003*K!$E$5),0)</f>
        <v>5556800</v>
      </c>
      <c r="L1003" s="25">
        <f>ROUND(J1003-K1003*0.7,0)</f>
        <v>14712640</v>
      </c>
      <c r="M1003" s="25">
        <f>ROUND(J1003*0.3,0)</f>
        <v>5580720</v>
      </c>
    </row>
    <row r="1004" spans="1:13" ht="29.25" x14ac:dyDescent="0.2">
      <c r="A1004" s="26">
        <v>203980</v>
      </c>
      <c r="B1004" s="27"/>
      <c r="C1004" s="36" t="s">
        <v>1191</v>
      </c>
      <c r="D1004" s="35"/>
      <c r="E1004" s="30">
        <v>11.2</v>
      </c>
      <c r="F1004" s="30">
        <v>11.2</v>
      </c>
      <c r="G1004" s="30"/>
      <c r="H1004" s="30">
        <v>4</v>
      </c>
      <c r="J1004" s="25">
        <f>ROUND( IF(OR(ISNUMBER(SEARCH("#",B1004)),INT(A1004/100000)=7,INT(A1004/100000)=8),F1004*K!$D$4,F1004*K!$C$4) + IF(ISNUMBER(SEARCH("#",B1004)),0,G1004*K!$C$5) + IF(AND(ISNUMBER(SEARCH("#",B1004)),INT(A1004/100000)&lt;=7),G1004*K!$G$5,0) + IF(AND(ISNUMBER(SEARCH("#",B1004)),INT(A1004/100000)&gt;=8),G1004*K!$H$5,0),0)</f>
        <v>11323200</v>
      </c>
      <c r="K1004" s="25">
        <f>ROUND(IF(OR(ISNUMBER(SEARCH("#",B1004)),INT(A1004/100000)=7,INT(A1004/100000)=8),F1004*K!$F$4+G1004*K!$F$5,F1004*K!$E$4+G1004*K!$E$5),0)</f>
        <v>3382400</v>
      </c>
      <c r="L1004" s="25">
        <f>ROUND(J1004-K1004*0.7,0)</f>
        <v>8955520</v>
      </c>
      <c r="M1004" s="25">
        <f>ROUND(J1004*0.3,0)</f>
        <v>3396960</v>
      </c>
    </row>
    <row r="1005" spans="1:13" ht="18.75" x14ac:dyDescent="0.2">
      <c r="A1005" s="26">
        <v>203985</v>
      </c>
      <c r="B1005" s="27"/>
      <c r="C1005" s="36" t="s">
        <v>1192</v>
      </c>
      <c r="D1005" s="35"/>
      <c r="E1005" s="30">
        <v>9.6</v>
      </c>
      <c r="F1005" s="30">
        <v>9.6</v>
      </c>
      <c r="G1005" s="30"/>
      <c r="H1005" s="30">
        <v>4</v>
      </c>
      <c r="J1005" s="25">
        <f>ROUND( IF(OR(ISNUMBER(SEARCH("#",B1005)),INT(A1005/100000)=7,INT(A1005/100000)=8),F1005*K!$D$4,F1005*K!$C$4) + IF(ISNUMBER(SEARCH("#",B1005)),0,G1005*K!$C$5) + IF(AND(ISNUMBER(SEARCH("#",B1005)),INT(A1005/100000)&lt;=7),G1005*K!$G$5,0) + IF(AND(ISNUMBER(SEARCH("#",B1005)),INT(A1005/100000)&gt;=8),G1005*K!$H$5,0),0)</f>
        <v>9705600</v>
      </c>
      <c r="K1005" s="25">
        <f>ROUND(IF(OR(ISNUMBER(SEARCH("#",B1005)),INT(A1005/100000)=7,INT(A1005/100000)=8),F1005*K!$F$4+G1005*K!$F$5,F1005*K!$E$4+G1005*K!$E$5),0)</f>
        <v>2899200</v>
      </c>
      <c r="L1005" s="25">
        <f>ROUND(J1005-K1005*0.7,0)</f>
        <v>7676160</v>
      </c>
      <c r="M1005" s="25">
        <f>ROUND(J1005*0.3,0)</f>
        <v>2911680</v>
      </c>
    </row>
    <row r="1006" spans="1:13" x14ac:dyDescent="0.2">
      <c r="A1006" s="26">
        <v>203990</v>
      </c>
      <c r="B1006" s="27"/>
      <c r="C1006" s="36" t="s">
        <v>1193</v>
      </c>
      <c r="D1006" s="35"/>
      <c r="E1006" s="30">
        <v>16.8</v>
      </c>
      <c r="F1006" s="30">
        <v>16.8</v>
      </c>
      <c r="G1006" s="30"/>
      <c r="H1006" s="30">
        <v>4</v>
      </c>
      <c r="J1006" s="25">
        <f>ROUND( IF(OR(ISNUMBER(SEARCH("#",B1006)),INT(A1006/100000)=7,INT(A1006/100000)=8),F1006*K!$D$4,F1006*K!$C$4) + IF(ISNUMBER(SEARCH("#",B1006)),0,G1006*K!$C$5) + IF(AND(ISNUMBER(SEARCH("#",B1006)),INT(A1006/100000)&lt;=7),G1006*K!$G$5,0) + IF(AND(ISNUMBER(SEARCH("#",B1006)),INT(A1006/100000)&gt;=8),G1006*K!$H$5,0),0)</f>
        <v>16984800</v>
      </c>
      <c r="K1006" s="25">
        <f>ROUND(IF(OR(ISNUMBER(SEARCH("#",B1006)),INT(A1006/100000)=7,INT(A1006/100000)=8),F1006*K!$F$4+G1006*K!$F$5,F1006*K!$E$4+G1006*K!$E$5),0)</f>
        <v>5073600</v>
      </c>
      <c r="L1006" s="25">
        <f>ROUND(J1006-K1006*0.7,0)</f>
        <v>13433280</v>
      </c>
      <c r="M1006" s="25">
        <f>ROUND(J1006*0.3,0)</f>
        <v>5095440</v>
      </c>
    </row>
    <row r="1007" spans="1:13" x14ac:dyDescent="0.2">
      <c r="A1007" s="26">
        <v>203995</v>
      </c>
      <c r="B1007" s="27"/>
      <c r="C1007" s="36" t="s">
        <v>1194</v>
      </c>
      <c r="D1007" s="35"/>
      <c r="E1007" s="30">
        <v>10.4</v>
      </c>
      <c r="F1007" s="30">
        <v>10.4</v>
      </c>
      <c r="G1007" s="30"/>
      <c r="H1007" s="30">
        <v>4</v>
      </c>
      <c r="J1007" s="25">
        <f>ROUND( IF(OR(ISNUMBER(SEARCH("#",B1007)),INT(A1007/100000)=7,INT(A1007/100000)=8),F1007*K!$D$4,F1007*K!$C$4) + IF(ISNUMBER(SEARCH("#",B1007)),0,G1007*K!$C$5) + IF(AND(ISNUMBER(SEARCH("#",B1007)),INT(A1007/100000)&lt;=7),G1007*K!$G$5,0) + IF(AND(ISNUMBER(SEARCH("#",B1007)),INT(A1007/100000)&gt;=8),G1007*K!$H$5,0),0)</f>
        <v>10514400</v>
      </c>
      <c r="K1007" s="25">
        <f>ROUND(IF(OR(ISNUMBER(SEARCH("#",B1007)),INT(A1007/100000)=7,INT(A1007/100000)=8),F1007*K!$F$4+G1007*K!$F$5,F1007*K!$E$4+G1007*K!$E$5),0)</f>
        <v>3140800</v>
      </c>
      <c r="L1007" s="25">
        <f>ROUND(J1007-K1007*0.7,0)</f>
        <v>8315840</v>
      </c>
      <c r="M1007" s="25">
        <f>ROUND(J1007*0.3,0)</f>
        <v>3154320</v>
      </c>
    </row>
    <row r="1008" spans="1:13" ht="33" x14ac:dyDescent="0.2">
      <c r="A1008" s="26">
        <v>204000</v>
      </c>
      <c r="B1008" s="27"/>
      <c r="C1008" s="36" t="s">
        <v>1195</v>
      </c>
      <c r="D1008" s="35"/>
      <c r="E1008" s="30">
        <v>8.8000000000000007</v>
      </c>
      <c r="F1008" s="30">
        <v>8.8000000000000007</v>
      </c>
      <c r="G1008" s="30"/>
      <c r="H1008" s="30">
        <v>4</v>
      </c>
      <c r="J1008" s="25">
        <f>ROUND( IF(OR(ISNUMBER(SEARCH("#",B1008)),INT(A1008/100000)=7,INT(A1008/100000)=8),F1008*K!$D$4,F1008*K!$C$4) + IF(ISNUMBER(SEARCH("#",B1008)),0,G1008*K!$C$5) + IF(AND(ISNUMBER(SEARCH("#",B1008)),INT(A1008/100000)&lt;=7),G1008*K!$G$5,0) + IF(AND(ISNUMBER(SEARCH("#",B1008)),INT(A1008/100000)&gt;=8),G1008*K!$H$5,0),0)</f>
        <v>8896800</v>
      </c>
      <c r="K1008" s="25">
        <f>ROUND(IF(OR(ISNUMBER(SEARCH("#",B1008)),INT(A1008/100000)=7,INT(A1008/100000)=8),F1008*K!$F$4+G1008*K!$F$5,F1008*K!$E$4+G1008*K!$E$5),0)</f>
        <v>2657600</v>
      </c>
      <c r="L1008" s="25">
        <f>ROUND(J1008-K1008*0.7,0)</f>
        <v>7036480</v>
      </c>
      <c r="M1008" s="25">
        <f>ROUND(J1008*0.3,0)</f>
        <v>2669040</v>
      </c>
    </row>
    <row r="1009" spans="1:13" ht="33" x14ac:dyDescent="0.2">
      <c r="A1009" s="26">
        <v>204005</v>
      </c>
      <c r="B1009" s="27"/>
      <c r="C1009" s="36" t="s">
        <v>1196</v>
      </c>
      <c r="D1009" s="35"/>
      <c r="E1009" s="30">
        <v>5.6</v>
      </c>
      <c r="F1009" s="30">
        <v>5.6</v>
      </c>
      <c r="G1009" s="30"/>
      <c r="H1009" s="30">
        <v>4</v>
      </c>
      <c r="J1009" s="25">
        <f>ROUND( IF(OR(ISNUMBER(SEARCH("#",B1009)),INT(A1009/100000)=7,INT(A1009/100000)=8),F1009*K!$D$4,F1009*K!$C$4) + IF(ISNUMBER(SEARCH("#",B1009)),0,G1009*K!$C$5) + IF(AND(ISNUMBER(SEARCH("#",B1009)),INT(A1009/100000)&lt;=7),G1009*K!$G$5,0) + IF(AND(ISNUMBER(SEARCH("#",B1009)),INT(A1009/100000)&gt;=8),G1009*K!$H$5,0),0)</f>
        <v>5661600</v>
      </c>
      <c r="K1009" s="25">
        <f>ROUND(IF(OR(ISNUMBER(SEARCH("#",B1009)),INT(A1009/100000)=7,INT(A1009/100000)=8),F1009*K!$F$4+G1009*K!$F$5,F1009*K!$E$4+G1009*K!$E$5),0)</f>
        <v>1691200</v>
      </c>
      <c r="L1009" s="25">
        <f>ROUND(J1009-K1009*0.7,0)</f>
        <v>4477760</v>
      </c>
      <c r="M1009" s="25">
        <f>ROUND(J1009*0.3,0)</f>
        <v>1698480</v>
      </c>
    </row>
    <row r="1010" spans="1:13" ht="32.25" x14ac:dyDescent="0.2">
      <c r="A1010" s="26">
        <v>204010</v>
      </c>
      <c r="B1010" s="27"/>
      <c r="C1010" s="36" t="s">
        <v>1197</v>
      </c>
      <c r="D1010" s="35"/>
      <c r="E1010" s="30">
        <v>14.4</v>
      </c>
      <c r="F1010" s="30">
        <v>14.4</v>
      </c>
      <c r="G1010" s="30"/>
      <c r="H1010" s="30">
        <v>4</v>
      </c>
      <c r="J1010" s="25">
        <f>ROUND( IF(OR(ISNUMBER(SEARCH("#",B1010)),INT(A1010/100000)=7,INT(A1010/100000)=8),F1010*K!$D$4,F1010*K!$C$4) + IF(ISNUMBER(SEARCH("#",B1010)),0,G1010*K!$C$5) + IF(AND(ISNUMBER(SEARCH("#",B1010)),INT(A1010/100000)&lt;=7),G1010*K!$G$5,0) + IF(AND(ISNUMBER(SEARCH("#",B1010)),INT(A1010/100000)&gt;=8),G1010*K!$H$5,0),0)</f>
        <v>14558400</v>
      </c>
      <c r="K1010" s="25">
        <f>ROUND(IF(OR(ISNUMBER(SEARCH("#",B1010)),INT(A1010/100000)=7,INT(A1010/100000)=8),F1010*K!$F$4+G1010*K!$F$5,F1010*K!$E$4+G1010*K!$E$5),0)</f>
        <v>4348800</v>
      </c>
      <c r="L1010" s="25">
        <f>ROUND(J1010-K1010*0.7,0)</f>
        <v>11514240</v>
      </c>
      <c r="M1010" s="25">
        <f>ROUND(J1010*0.3,0)</f>
        <v>4367520</v>
      </c>
    </row>
    <row r="1011" spans="1:13" ht="46.5" x14ac:dyDescent="0.2">
      <c r="A1011" s="26">
        <v>204015</v>
      </c>
      <c r="B1011" s="27"/>
      <c r="C1011" s="36" t="s">
        <v>1198</v>
      </c>
      <c r="D1011" s="35"/>
      <c r="E1011" s="30">
        <v>10.4</v>
      </c>
      <c r="F1011" s="30">
        <v>10.4</v>
      </c>
      <c r="G1011" s="30"/>
      <c r="H1011" s="30">
        <v>4</v>
      </c>
      <c r="J1011" s="25">
        <f>ROUND( IF(OR(ISNUMBER(SEARCH("#",B1011)),INT(A1011/100000)=7,INT(A1011/100000)=8),F1011*K!$D$4,F1011*K!$C$4) + IF(ISNUMBER(SEARCH("#",B1011)),0,G1011*K!$C$5) + IF(AND(ISNUMBER(SEARCH("#",B1011)),INT(A1011/100000)&lt;=7),G1011*K!$G$5,0) + IF(AND(ISNUMBER(SEARCH("#",B1011)),INT(A1011/100000)&gt;=8),G1011*K!$H$5,0),0)</f>
        <v>10514400</v>
      </c>
      <c r="K1011" s="25">
        <f>ROUND(IF(OR(ISNUMBER(SEARCH("#",B1011)),INT(A1011/100000)=7,INT(A1011/100000)=8),F1011*K!$F$4+G1011*K!$F$5,F1011*K!$E$4+G1011*K!$E$5),0)</f>
        <v>3140800</v>
      </c>
      <c r="L1011" s="25">
        <f>ROUND(J1011-K1011*0.7,0)</f>
        <v>8315840</v>
      </c>
      <c r="M1011" s="25">
        <f>ROUND(J1011*0.3,0)</f>
        <v>3154320</v>
      </c>
    </row>
    <row r="1012" spans="1:13" x14ac:dyDescent="0.2">
      <c r="A1012" s="26">
        <v>204020</v>
      </c>
      <c r="B1012" s="27"/>
      <c r="C1012" s="36" t="s">
        <v>1199</v>
      </c>
      <c r="D1012" s="35"/>
      <c r="E1012" s="30">
        <v>8.8000000000000007</v>
      </c>
      <c r="F1012" s="30">
        <v>8.8000000000000007</v>
      </c>
      <c r="G1012" s="30"/>
      <c r="H1012" s="30">
        <v>4</v>
      </c>
      <c r="J1012" s="25">
        <f>ROUND( IF(OR(ISNUMBER(SEARCH("#",B1012)),INT(A1012/100000)=7,INT(A1012/100000)=8),F1012*K!$D$4,F1012*K!$C$4) + IF(ISNUMBER(SEARCH("#",B1012)),0,G1012*K!$C$5) + IF(AND(ISNUMBER(SEARCH("#",B1012)),INT(A1012/100000)&lt;=7),G1012*K!$G$5,0) + IF(AND(ISNUMBER(SEARCH("#",B1012)),INT(A1012/100000)&gt;=8),G1012*K!$H$5,0),0)</f>
        <v>8896800</v>
      </c>
      <c r="K1012" s="25">
        <f>ROUND(IF(OR(ISNUMBER(SEARCH("#",B1012)),INT(A1012/100000)=7,INT(A1012/100000)=8),F1012*K!$F$4+G1012*K!$F$5,F1012*K!$E$4+G1012*K!$E$5),0)</f>
        <v>2657600</v>
      </c>
      <c r="L1012" s="25">
        <f>ROUND(J1012-K1012*0.7,0)</f>
        <v>7036480</v>
      </c>
      <c r="M1012" s="25">
        <f>ROUND(J1012*0.3,0)</f>
        <v>2669040</v>
      </c>
    </row>
    <row r="1013" spans="1:13" ht="33" x14ac:dyDescent="0.2">
      <c r="A1013" s="26">
        <v>204025</v>
      </c>
      <c r="B1013" s="27"/>
      <c r="C1013" s="36" t="s">
        <v>1200</v>
      </c>
      <c r="D1013" s="35"/>
      <c r="E1013" s="30">
        <v>5.6</v>
      </c>
      <c r="F1013" s="30">
        <v>5.6</v>
      </c>
      <c r="G1013" s="30"/>
      <c r="H1013" s="30">
        <v>4</v>
      </c>
      <c r="J1013" s="25">
        <f>ROUND( IF(OR(ISNUMBER(SEARCH("#",B1013)),INT(A1013/100000)=7,INT(A1013/100000)=8),F1013*K!$D$4,F1013*K!$C$4) + IF(ISNUMBER(SEARCH("#",B1013)),0,G1013*K!$C$5) + IF(AND(ISNUMBER(SEARCH("#",B1013)),INT(A1013/100000)&lt;=7),G1013*K!$G$5,0) + IF(AND(ISNUMBER(SEARCH("#",B1013)),INT(A1013/100000)&gt;=8),G1013*K!$H$5,0),0)</f>
        <v>5661600</v>
      </c>
      <c r="K1013" s="25">
        <f>ROUND(IF(OR(ISNUMBER(SEARCH("#",B1013)),INT(A1013/100000)=7,INT(A1013/100000)=8),F1013*K!$F$4+G1013*K!$F$5,F1013*K!$E$4+G1013*K!$E$5),0)</f>
        <v>1691200</v>
      </c>
      <c r="L1013" s="25">
        <f>ROUND(J1013-K1013*0.7,0)</f>
        <v>4477760</v>
      </c>
      <c r="M1013" s="25">
        <f>ROUND(J1013*0.3,0)</f>
        <v>1698480</v>
      </c>
    </row>
    <row r="1014" spans="1:13" x14ac:dyDescent="0.2">
      <c r="A1014" s="26">
        <v>204030</v>
      </c>
      <c r="B1014" s="27"/>
      <c r="C1014" s="36" t="s">
        <v>1201</v>
      </c>
      <c r="D1014" s="35"/>
      <c r="E1014" s="30">
        <v>10.4</v>
      </c>
      <c r="F1014" s="30">
        <v>10.4</v>
      </c>
      <c r="G1014" s="30"/>
      <c r="H1014" s="30">
        <v>4</v>
      </c>
      <c r="J1014" s="25">
        <f>ROUND( IF(OR(ISNUMBER(SEARCH("#",B1014)),INT(A1014/100000)=7,INT(A1014/100000)=8),F1014*K!$D$4,F1014*K!$C$4) + IF(ISNUMBER(SEARCH("#",B1014)),0,G1014*K!$C$5) + IF(AND(ISNUMBER(SEARCH("#",B1014)),INT(A1014/100000)&lt;=7),G1014*K!$G$5,0) + IF(AND(ISNUMBER(SEARCH("#",B1014)),INT(A1014/100000)&gt;=8),G1014*K!$H$5,0),0)</f>
        <v>10514400</v>
      </c>
      <c r="K1014" s="25">
        <f>ROUND(IF(OR(ISNUMBER(SEARCH("#",B1014)),INT(A1014/100000)=7,INT(A1014/100000)=8),F1014*K!$F$4+G1014*K!$F$5,F1014*K!$E$4+G1014*K!$E$5),0)</f>
        <v>3140800</v>
      </c>
      <c r="L1014" s="25">
        <f>ROUND(J1014-K1014*0.7,0)</f>
        <v>8315840</v>
      </c>
      <c r="M1014" s="25">
        <f>ROUND(J1014*0.3,0)</f>
        <v>3154320</v>
      </c>
    </row>
    <row r="1015" spans="1:13" ht="32.25" x14ac:dyDescent="0.2">
      <c r="A1015" s="26">
        <v>204035</v>
      </c>
      <c r="B1015" s="27"/>
      <c r="C1015" s="36" t="s">
        <v>1202</v>
      </c>
      <c r="D1015" s="35"/>
      <c r="E1015" s="30">
        <v>27.2</v>
      </c>
      <c r="F1015" s="30">
        <v>27.2</v>
      </c>
      <c r="G1015" s="30"/>
      <c r="H1015" s="30">
        <v>4</v>
      </c>
      <c r="J1015" s="25">
        <f>ROUND( IF(OR(ISNUMBER(SEARCH("#",B1015)),INT(A1015/100000)=7,INT(A1015/100000)=8),F1015*K!$D$4,F1015*K!$C$4) + IF(ISNUMBER(SEARCH("#",B1015)),0,G1015*K!$C$5) + IF(AND(ISNUMBER(SEARCH("#",B1015)),INT(A1015/100000)&lt;=7),G1015*K!$G$5,0) + IF(AND(ISNUMBER(SEARCH("#",B1015)),INT(A1015/100000)&gt;=8),G1015*K!$H$5,0),0)</f>
        <v>27499200</v>
      </c>
      <c r="K1015" s="25">
        <f>ROUND(IF(OR(ISNUMBER(SEARCH("#",B1015)),INT(A1015/100000)=7,INT(A1015/100000)=8),F1015*K!$F$4+G1015*K!$F$5,F1015*K!$E$4+G1015*K!$E$5),0)</f>
        <v>8214400</v>
      </c>
      <c r="L1015" s="25">
        <f>ROUND(J1015-K1015*0.7,0)</f>
        <v>21749120</v>
      </c>
      <c r="M1015" s="25">
        <f>ROUND(J1015*0.3,0)</f>
        <v>8249760</v>
      </c>
    </row>
    <row r="1016" spans="1:13" x14ac:dyDescent="0.2">
      <c r="A1016" s="26">
        <v>204040</v>
      </c>
      <c r="B1016" s="27"/>
      <c r="C1016" s="36" t="s">
        <v>1203</v>
      </c>
      <c r="D1016" s="35"/>
      <c r="E1016" s="30">
        <v>15.2</v>
      </c>
      <c r="F1016" s="30">
        <v>15.2</v>
      </c>
      <c r="G1016" s="30"/>
      <c r="H1016" s="30">
        <v>4</v>
      </c>
      <c r="J1016" s="25">
        <f>ROUND( IF(OR(ISNUMBER(SEARCH("#",B1016)),INT(A1016/100000)=7,INT(A1016/100000)=8),F1016*K!$D$4,F1016*K!$C$4) + IF(ISNUMBER(SEARCH("#",B1016)),0,G1016*K!$C$5) + IF(AND(ISNUMBER(SEARCH("#",B1016)),INT(A1016/100000)&lt;=7),G1016*K!$G$5,0) + IF(AND(ISNUMBER(SEARCH("#",B1016)),INT(A1016/100000)&gt;=8),G1016*K!$H$5,0),0)</f>
        <v>15367200</v>
      </c>
      <c r="K1016" s="25">
        <f>ROUND(IF(OR(ISNUMBER(SEARCH("#",B1016)),INT(A1016/100000)=7,INT(A1016/100000)=8),F1016*K!$F$4+G1016*K!$F$5,F1016*K!$E$4+G1016*K!$E$5),0)</f>
        <v>4590400</v>
      </c>
      <c r="L1016" s="25">
        <f>ROUND(J1016-K1016*0.7,0)</f>
        <v>12153920</v>
      </c>
      <c r="M1016" s="25">
        <f>ROUND(J1016*0.3,0)</f>
        <v>4610160</v>
      </c>
    </row>
    <row r="1017" spans="1:13" x14ac:dyDescent="0.2">
      <c r="A1017" s="26">
        <v>204045</v>
      </c>
      <c r="B1017" s="27"/>
      <c r="C1017" s="36" t="s">
        <v>1204</v>
      </c>
      <c r="D1017" s="35"/>
      <c r="E1017" s="30">
        <v>15.2</v>
      </c>
      <c r="F1017" s="30">
        <v>15.2</v>
      </c>
      <c r="G1017" s="30"/>
      <c r="H1017" s="30">
        <v>4</v>
      </c>
      <c r="J1017" s="25">
        <f>ROUND( IF(OR(ISNUMBER(SEARCH("#",B1017)),INT(A1017/100000)=7,INT(A1017/100000)=8),F1017*K!$D$4,F1017*K!$C$4) + IF(ISNUMBER(SEARCH("#",B1017)),0,G1017*K!$C$5) + IF(AND(ISNUMBER(SEARCH("#",B1017)),INT(A1017/100000)&lt;=7),G1017*K!$G$5,0) + IF(AND(ISNUMBER(SEARCH("#",B1017)),INT(A1017/100000)&gt;=8),G1017*K!$H$5,0),0)</f>
        <v>15367200</v>
      </c>
      <c r="K1017" s="25">
        <f>ROUND(IF(OR(ISNUMBER(SEARCH("#",B1017)),INT(A1017/100000)=7,INT(A1017/100000)=8),F1017*K!$F$4+G1017*K!$F$5,F1017*K!$E$4+G1017*K!$E$5),0)</f>
        <v>4590400</v>
      </c>
      <c r="L1017" s="25">
        <f>ROUND(J1017-K1017*0.7,0)</f>
        <v>12153920</v>
      </c>
      <c r="M1017" s="25">
        <f>ROUND(J1017*0.3,0)</f>
        <v>4610160</v>
      </c>
    </row>
    <row r="1018" spans="1:13" x14ac:dyDescent="0.2">
      <c r="A1018" s="26">
        <v>204050</v>
      </c>
      <c r="B1018" s="27"/>
      <c r="C1018" s="36" t="s">
        <v>1205</v>
      </c>
      <c r="D1018" s="35"/>
      <c r="E1018" s="30">
        <v>11.2</v>
      </c>
      <c r="F1018" s="30">
        <v>11.2</v>
      </c>
      <c r="G1018" s="30"/>
      <c r="H1018" s="30">
        <v>4</v>
      </c>
      <c r="J1018" s="25">
        <f>ROUND( IF(OR(ISNUMBER(SEARCH("#",B1018)),INT(A1018/100000)=7,INT(A1018/100000)=8),F1018*K!$D$4,F1018*K!$C$4) + IF(ISNUMBER(SEARCH("#",B1018)),0,G1018*K!$C$5) + IF(AND(ISNUMBER(SEARCH("#",B1018)),INT(A1018/100000)&lt;=7),G1018*K!$G$5,0) + IF(AND(ISNUMBER(SEARCH("#",B1018)),INT(A1018/100000)&gt;=8),G1018*K!$H$5,0),0)</f>
        <v>11323200</v>
      </c>
      <c r="K1018" s="25">
        <f>ROUND(IF(OR(ISNUMBER(SEARCH("#",B1018)),INT(A1018/100000)=7,INT(A1018/100000)=8),F1018*K!$F$4+G1018*K!$F$5,F1018*K!$E$4+G1018*K!$E$5),0)</f>
        <v>3382400</v>
      </c>
      <c r="L1018" s="25">
        <f>ROUND(J1018-K1018*0.7,0)</f>
        <v>8955520</v>
      </c>
      <c r="M1018" s="25">
        <f>ROUND(J1018*0.3,0)</f>
        <v>3396960</v>
      </c>
    </row>
    <row r="1019" spans="1:13" ht="46.5" x14ac:dyDescent="0.2">
      <c r="A1019" s="26">
        <v>204055</v>
      </c>
      <c r="B1019" s="27"/>
      <c r="C1019" s="36" t="s">
        <v>1206</v>
      </c>
      <c r="D1019" s="35"/>
      <c r="E1019" s="30">
        <v>13.6</v>
      </c>
      <c r="F1019" s="30">
        <v>13.6</v>
      </c>
      <c r="G1019" s="30"/>
      <c r="H1019" s="30">
        <v>4</v>
      </c>
      <c r="J1019" s="25">
        <f>ROUND( IF(OR(ISNUMBER(SEARCH("#",B1019)),INT(A1019/100000)=7,INT(A1019/100000)=8),F1019*K!$D$4,F1019*K!$C$4) + IF(ISNUMBER(SEARCH("#",B1019)),0,G1019*K!$C$5) + IF(AND(ISNUMBER(SEARCH("#",B1019)),INT(A1019/100000)&lt;=7),G1019*K!$G$5,0) + IF(AND(ISNUMBER(SEARCH("#",B1019)),INT(A1019/100000)&gt;=8),G1019*K!$H$5,0),0)</f>
        <v>13749600</v>
      </c>
      <c r="K1019" s="25">
        <f>ROUND(IF(OR(ISNUMBER(SEARCH("#",B1019)),INT(A1019/100000)=7,INT(A1019/100000)=8),F1019*K!$F$4+G1019*K!$F$5,F1019*K!$E$4+G1019*K!$E$5),0)</f>
        <v>4107200</v>
      </c>
      <c r="L1019" s="25">
        <f>ROUND(J1019-K1019*0.7,0)</f>
        <v>10874560</v>
      </c>
      <c r="M1019" s="25">
        <f>ROUND(J1019*0.3,0)</f>
        <v>4124880</v>
      </c>
    </row>
    <row r="1020" spans="1:13" ht="48" x14ac:dyDescent="0.2">
      <c r="A1020" s="26">
        <v>204060</v>
      </c>
      <c r="B1020" s="27"/>
      <c r="C1020" s="36" t="s">
        <v>1207</v>
      </c>
      <c r="D1020" s="35" t="s">
        <v>1208</v>
      </c>
      <c r="E1020" s="30">
        <v>10.4</v>
      </c>
      <c r="F1020" s="30">
        <v>10.4</v>
      </c>
      <c r="G1020" s="30"/>
      <c r="H1020" s="30">
        <v>4</v>
      </c>
      <c r="J1020" s="25">
        <f>ROUND( IF(OR(ISNUMBER(SEARCH("#",B1020)),INT(A1020/100000)=7,INT(A1020/100000)=8),F1020*K!$D$4,F1020*K!$C$4) + IF(ISNUMBER(SEARCH("#",B1020)),0,G1020*K!$C$5) + IF(AND(ISNUMBER(SEARCH("#",B1020)),INT(A1020/100000)&lt;=7),G1020*K!$G$5,0) + IF(AND(ISNUMBER(SEARCH("#",B1020)),INT(A1020/100000)&gt;=8),G1020*K!$H$5,0),0)</f>
        <v>10514400</v>
      </c>
      <c r="K1020" s="25">
        <f>ROUND(IF(OR(ISNUMBER(SEARCH("#",B1020)),INT(A1020/100000)=7,INT(A1020/100000)=8),F1020*K!$F$4+G1020*K!$F$5,F1020*K!$E$4+G1020*K!$E$5),0)</f>
        <v>3140800</v>
      </c>
      <c r="L1020" s="25">
        <f>ROUND(J1020-K1020*0.7,0)</f>
        <v>8315840</v>
      </c>
      <c r="M1020" s="25">
        <f>ROUND(J1020*0.3,0)</f>
        <v>3154320</v>
      </c>
    </row>
    <row r="1021" spans="1:13" x14ac:dyDescent="0.2">
      <c r="A1021" s="26">
        <v>204065</v>
      </c>
      <c r="B1021" s="27"/>
      <c r="C1021" s="36" t="s">
        <v>1209</v>
      </c>
      <c r="D1021" s="35"/>
      <c r="E1021" s="30">
        <v>8</v>
      </c>
      <c r="F1021" s="30">
        <v>8</v>
      </c>
      <c r="G1021" s="30"/>
      <c r="H1021" s="30">
        <v>4</v>
      </c>
      <c r="J1021" s="25">
        <f>ROUND( IF(OR(ISNUMBER(SEARCH("#",B1021)),INT(A1021/100000)=7,INT(A1021/100000)=8),F1021*K!$D$4,F1021*K!$C$4) + IF(ISNUMBER(SEARCH("#",B1021)),0,G1021*K!$C$5) + IF(AND(ISNUMBER(SEARCH("#",B1021)),INT(A1021/100000)&lt;=7),G1021*K!$G$5,0) + IF(AND(ISNUMBER(SEARCH("#",B1021)),INT(A1021/100000)&gt;=8),G1021*K!$H$5,0),0)</f>
        <v>8088000</v>
      </c>
      <c r="K1021" s="25">
        <f>ROUND(IF(OR(ISNUMBER(SEARCH("#",B1021)),INT(A1021/100000)=7,INT(A1021/100000)=8),F1021*K!$F$4+G1021*K!$F$5,F1021*K!$E$4+G1021*K!$E$5),0)</f>
        <v>2416000</v>
      </c>
      <c r="L1021" s="25">
        <f>ROUND(J1021-K1021*0.7,0)</f>
        <v>6396800</v>
      </c>
      <c r="M1021" s="25">
        <f>ROUND(J1021*0.3,0)</f>
        <v>2426400</v>
      </c>
    </row>
    <row r="1022" spans="1:13" x14ac:dyDescent="0.2">
      <c r="A1022" s="26">
        <v>204070</v>
      </c>
      <c r="B1022" s="27"/>
      <c r="C1022" s="36" t="s">
        <v>1210</v>
      </c>
      <c r="D1022" s="35"/>
      <c r="E1022" s="30">
        <v>2.4</v>
      </c>
      <c r="F1022" s="30">
        <v>2.4</v>
      </c>
      <c r="G1022" s="30"/>
      <c r="H1022" s="30">
        <v>4</v>
      </c>
      <c r="J1022" s="25">
        <f>ROUND( IF(OR(ISNUMBER(SEARCH("#",B1022)),INT(A1022/100000)=7,INT(A1022/100000)=8),F1022*K!$D$4,F1022*K!$C$4) + IF(ISNUMBER(SEARCH("#",B1022)),0,G1022*K!$C$5) + IF(AND(ISNUMBER(SEARCH("#",B1022)),INT(A1022/100000)&lt;=7),G1022*K!$G$5,0) + IF(AND(ISNUMBER(SEARCH("#",B1022)),INT(A1022/100000)&gt;=8),G1022*K!$H$5,0),0)</f>
        <v>2426400</v>
      </c>
      <c r="K1022" s="25">
        <f>ROUND(IF(OR(ISNUMBER(SEARCH("#",B1022)),INT(A1022/100000)=7,INT(A1022/100000)=8),F1022*K!$F$4+G1022*K!$F$5,F1022*K!$E$4+G1022*K!$E$5),0)</f>
        <v>724800</v>
      </c>
      <c r="L1022" s="25">
        <f>ROUND(J1022-K1022*0.7,0)</f>
        <v>1919040</v>
      </c>
      <c r="M1022" s="25">
        <f>ROUND(J1022*0.3,0)</f>
        <v>727920</v>
      </c>
    </row>
    <row r="1023" spans="1:13" ht="18.75" x14ac:dyDescent="0.2">
      <c r="A1023" s="26">
        <v>204075</v>
      </c>
      <c r="B1023" s="27"/>
      <c r="C1023" s="36" t="s">
        <v>1211</v>
      </c>
      <c r="D1023" s="35"/>
      <c r="E1023" s="30">
        <v>22.4</v>
      </c>
      <c r="F1023" s="30">
        <v>22.4</v>
      </c>
      <c r="G1023" s="30"/>
      <c r="H1023" s="30">
        <v>4</v>
      </c>
      <c r="J1023" s="25">
        <f>ROUND( IF(OR(ISNUMBER(SEARCH("#",B1023)),INT(A1023/100000)=7,INT(A1023/100000)=8),F1023*K!$D$4,F1023*K!$C$4) + IF(ISNUMBER(SEARCH("#",B1023)),0,G1023*K!$C$5) + IF(AND(ISNUMBER(SEARCH("#",B1023)),INT(A1023/100000)&lt;=7),G1023*K!$G$5,0) + IF(AND(ISNUMBER(SEARCH("#",B1023)),INT(A1023/100000)&gt;=8),G1023*K!$H$5,0),0)</f>
        <v>22646400</v>
      </c>
      <c r="K1023" s="25">
        <f>ROUND(IF(OR(ISNUMBER(SEARCH("#",B1023)),INT(A1023/100000)=7,INT(A1023/100000)=8),F1023*K!$F$4+G1023*K!$F$5,F1023*K!$E$4+G1023*K!$E$5),0)</f>
        <v>6764800</v>
      </c>
      <c r="L1023" s="25">
        <f>ROUND(J1023-K1023*0.7,0)</f>
        <v>17911040</v>
      </c>
      <c r="M1023" s="25">
        <f>ROUND(J1023*0.3,0)</f>
        <v>6793920</v>
      </c>
    </row>
    <row r="1024" spans="1:13" x14ac:dyDescent="0.2">
      <c r="A1024" s="26">
        <v>204080</v>
      </c>
      <c r="B1024" s="27"/>
      <c r="C1024" s="36" t="s">
        <v>1212</v>
      </c>
      <c r="D1024" s="35"/>
      <c r="E1024" s="30">
        <v>13.6</v>
      </c>
      <c r="F1024" s="30">
        <v>13.6</v>
      </c>
      <c r="G1024" s="30"/>
      <c r="H1024" s="30">
        <v>4</v>
      </c>
      <c r="J1024" s="25">
        <f>ROUND( IF(OR(ISNUMBER(SEARCH("#",B1024)),INT(A1024/100000)=7,INT(A1024/100000)=8),F1024*K!$D$4,F1024*K!$C$4) + IF(ISNUMBER(SEARCH("#",B1024)),0,G1024*K!$C$5) + IF(AND(ISNUMBER(SEARCH("#",B1024)),INT(A1024/100000)&lt;=7),G1024*K!$G$5,0) + IF(AND(ISNUMBER(SEARCH("#",B1024)),INT(A1024/100000)&gt;=8),G1024*K!$H$5,0),0)</f>
        <v>13749600</v>
      </c>
      <c r="K1024" s="25">
        <f>ROUND(IF(OR(ISNUMBER(SEARCH("#",B1024)),INT(A1024/100000)=7,INT(A1024/100000)=8),F1024*K!$F$4+G1024*K!$F$5,F1024*K!$E$4+G1024*K!$E$5),0)</f>
        <v>4107200</v>
      </c>
      <c r="L1024" s="25">
        <f>ROUND(J1024-K1024*0.7,0)</f>
        <v>10874560</v>
      </c>
      <c r="M1024" s="25">
        <f>ROUND(J1024*0.3,0)</f>
        <v>4124880</v>
      </c>
    </row>
    <row r="1025" spans="1:13" x14ac:dyDescent="0.2">
      <c r="A1025" s="26">
        <v>204085</v>
      </c>
      <c r="B1025" s="27"/>
      <c r="C1025" s="36" t="s">
        <v>1213</v>
      </c>
      <c r="D1025" s="35"/>
      <c r="E1025" s="30">
        <v>8</v>
      </c>
      <c r="F1025" s="30">
        <v>8</v>
      </c>
      <c r="G1025" s="30"/>
      <c r="H1025" s="30">
        <v>4</v>
      </c>
      <c r="J1025" s="25">
        <f>ROUND( IF(OR(ISNUMBER(SEARCH("#",B1025)),INT(A1025/100000)=7,INT(A1025/100000)=8),F1025*K!$D$4,F1025*K!$C$4) + IF(ISNUMBER(SEARCH("#",B1025)),0,G1025*K!$C$5) + IF(AND(ISNUMBER(SEARCH("#",B1025)),INT(A1025/100000)&lt;=7),G1025*K!$G$5,0) + IF(AND(ISNUMBER(SEARCH("#",B1025)),INT(A1025/100000)&gt;=8),G1025*K!$H$5,0),0)</f>
        <v>8088000</v>
      </c>
      <c r="K1025" s="25">
        <f>ROUND(IF(OR(ISNUMBER(SEARCH("#",B1025)),INT(A1025/100000)=7,INT(A1025/100000)=8),F1025*K!$F$4+G1025*K!$F$5,F1025*K!$E$4+G1025*K!$E$5),0)</f>
        <v>2416000</v>
      </c>
      <c r="L1025" s="25">
        <f>ROUND(J1025-K1025*0.7,0)</f>
        <v>6396800</v>
      </c>
      <c r="M1025" s="25">
        <f>ROUND(J1025*0.3,0)</f>
        <v>2426400</v>
      </c>
    </row>
    <row r="1026" spans="1:13" ht="18.75" x14ac:dyDescent="0.2">
      <c r="A1026" s="26">
        <v>204090</v>
      </c>
      <c r="B1026" s="27"/>
      <c r="C1026" s="36" t="s">
        <v>1214</v>
      </c>
      <c r="D1026" s="35"/>
      <c r="E1026" s="30">
        <v>4.5999999999999996</v>
      </c>
      <c r="F1026" s="30">
        <v>4.5999999999999996</v>
      </c>
      <c r="G1026" s="30"/>
      <c r="H1026" s="30">
        <v>4</v>
      </c>
      <c r="J1026" s="25">
        <f>ROUND( IF(OR(ISNUMBER(SEARCH("#",B1026)),INT(A1026/100000)=7,INT(A1026/100000)=8),F1026*K!$D$4,F1026*K!$C$4) + IF(ISNUMBER(SEARCH("#",B1026)),0,G1026*K!$C$5) + IF(AND(ISNUMBER(SEARCH("#",B1026)),INT(A1026/100000)&lt;=7),G1026*K!$G$5,0) + IF(AND(ISNUMBER(SEARCH("#",B1026)),INT(A1026/100000)&gt;=8),G1026*K!$H$5,0),0)</f>
        <v>4650600</v>
      </c>
      <c r="K1026" s="25">
        <f>ROUND(IF(OR(ISNUMBER(SEARCH("#",B1026)),INT(A1026/100000)=7,INT(A1026/100000)=8),F1026*K!$F$4+G1026*K!$F$5,F1026*K!$E$4+G1026*K!$E$5),0)</f>
        <v>1389200</v>
      </c>
      <c r="L1026" s="25">
        <f>ROUND(J1026-K1026*0.7,0)</f>
        <v>3678160</v>
      </c>
      <c r="M1026" s="25">
        <f>ROUND(J1026*0.3,0)</f>
        <v>1395180</v>
      </c>
    </row>
    <row r="1027" spans="1:13" ht="29.25" x14ac:dyDescent="0.2">
      <c r="A1027" s="26">
        <v>204095</v>
      </c>
      <c r="B1027" s="27"/>
      <c r="C1027" s="36" t="s">
        <v>1215</v>
      </c>
      <c r="D1027" s="35"/>
      <c r="E1027" s="30">
        <v>4.5999999999999996</v>
      </c>
      <c r="F1027" s="30">
        <v>4.5999999999999996</v>
      </c>
      <c r="G1027" s="30"/>
      <c r="H1027" s="30">
        <v>4</v>
      </c>
      <c r="J1027" s="25">
        <f>ROUND( IF(OR(ISNUMBER(SEARCH("#",B1027)),INT(A1027/100000)=7,INT(A1027/100000)=8),F1027*K!$D$4,F1027*K!$C$4) + IF(ISNUMBER(SEARCH("#",B1027)),0,G1027*K!$C$5) + IF(AND(ISNUMBER(SEARCH("#",B1027)),INT(A1027/100000)&lt;=7),G1027*K!$G$5,0) + IF(AND(ISNUMBER(SEARCH("#",B1027)),INT(A1027/100000)&gt;=8),G1027*K!$H$5,0),0)</f>
        <v>4650600</v>
      </c>
      <c r="K1027" s="25">
        <f>ROUND(IF(OR(ISNUMBER(SEARCH("#",B1027)),INT(A1027/100000)=7,INT(A1027/100000)=8),F1027*K!$F$4+G1027*K!$F$5,F1027*K!$E$4+G1027*K!$E$5),0)</f>
        <v>1389200</v>
      </c>
      <c r="L1027" s="25">
        <f>ROUND(J1027-K1027*0.7,0)</f>
        <v>3678160</v>
      </c>
      <c r="M1027" s="25">
        <f>ROUND(J1027*0.3,0)</f>
        <v>1395180</v>
      </c>
    </row>
    <row r="1028" spans="1:13" x14ac:dyDescent="0.2">
      <c r="A1028" s="26">
        <v>204100</v>
      </c>
      <c r="B1028" s="27"/>
      <c r="C1028" s="36" t="s">
        <v>1216</v>
      </c>
      <c r="D1028" s="35"/>
      <c r="E1028" s="30">
        <v>22.4</v>
      </c>
      <c r="F1028" s="30">
        <v>22.4</v>
      </c>
      <c r="G1028" s="30"/>
      <c r="H1028" s="30">
        <v>4</v>
      </c>
      <c r="J1028" s="25">
        <f>ROUND( IF(OR(ISNUMBER(SEARCH("#",B1028)),INT(A1028/100000)=7,INT(A1028/100000)=8),F1028*K!$D$4,F1028*K!$C$4) + IF(ISNUMBER(SEARCH("#",B1028)),0,G1028*K!$C$5) + IF(AND(ISNUMBER(SEARCH("#",B1028)),INT(A1028/100000)&lt;=7),G1028*K!$G$5,0) + IF(AND(ISNUMBER(SEARCH("#",B1028)),INT(A1028/100000)&gt;=8),G1028*K!$H$5,0),0)</f>
        <v>22646400</v>
      </c>
      <c r="K1028" s="25">
        <f>ROUND(IF(OR(ISNUMBER(SEARCH("#",B1028)),INT(A1028/100000)=7,INT(A1028/100000)=8),F1028*K!$F$4+G1028*K!$F$5,F1028*K!$E$4+G1028*K!$E$5),0)</f>
        <v>6764800</v>
      </c>
      <c r="L1028" s="25">
        <f>ROUND(J1028-K1028*0.7,0)</f>
        <v>17911040</v>
      </c>
      <c r="M1028" s="25">
        <f>ROUND(J1028*0.3,0)</f>
        <v>6793920</v>
      </c>
    </row>
    <row r="1029" spans="1:13" x14ac:dyDescent="0.2">
      <c r="A1029" s="26">
        <v>204105</v>
      </c>
      <c r="B1029" s="27"/>
      <c r="C1029" s="36" t="s">
        <v>1217</v>
      </c>
      <c r="D1029" s="35"/>
      <c r="E1029" s="30">
        <v>22.4</v>
      </c>
      <c r="F1029" s="30">
        <v>22.4</v>
      </c>
      <c r="G1029" s="30"/>
      <c r="H1029" s="30">
        <v>4</v>
      </c>
      <c r="J1029" s="25">
        <f>ROUND( IF(OR(ISNUMBER(SEARCH("#",B1029)),INT(A1029/100000)=7,INT(A1029/100000)=8),F1029*K!$D$4,F1029*K!$C$4) + IF(ISNUMBER(SEARCH("#",B1029)),0,G1029*K!$C$5) + IF(AND(ISNUMBER(SEARCH("#",B1029)),INT(A1029/100000)&lt;=7),G1029*K!$G$5,0) + IF(AND(ISNUMBER(SEARCH("#",B1029)),INT(A1029/100000)&gt;=8),G1029*K!$H$5,0),0)</f>
        <v>22646400</v>
      </c>
      <c r="K1029" s="25">
        <f>ROUND(IF(OR(ISNUMBER(SEARCH("#",B1029)),INT(A1029/100000)=7,INT(A1029/100000)=8),F1029*K!$F$4+G1029*K!$F$5,F1029*K!$E$4+G1029*K!$E$5),0)</f>
        <v>6764800</v>
      </c>
      <c r="L1029" s="25">
        <f>ROUND(J1029-K1029*0.7,0)</f>
        <v>17911040</v>
      </c>
      <c r="M1029" s="25">
        <f>ROUND(J1029*0.3,0)</f>
        <v>6793920</v>
      </c>
    </row>
    <row r="1030" spans="1:13" ht="33" x14ac:dyDescent="0.2">
      <c r="A1030" s="26">
        <v>204110</v>
      </c>
      <c r="B1030" s="27"/>
      <c r="C1030" s="36" t="s">
        <v>1218</v>
      </c>
      <c r="D1030" s="35" t="s">
        <v>1219</v>
      </c>
      <c r="E1030" s="30">
        <v>15.2</v>
      </c>
      <c r="F1030" s="30">
        <v>15.2</v>
      </c>
      <c r="G1030" s="30"/>
      <c r="H1030" s="30">
        <v>4</v>
      </c>
      <c r="J1030" s="25">
        <f>ROUND( IF(OR(ISNUMBER(SEARCH("#",B1030)),INT(A1030/100000)=7,INT(A1030/100000)=8),F1030*K!$D$4,F1030*K!$C$4) + IF(ISNUMBER(SEARCH("#",B1030)),0,G1030*K!$C$5) + IF(AND(ISNUMBER(SEARCH("#",B1030)),INT(A1030/100000)&lt;=7),G1030*K!$G$5,0) + IF(AND(ISNUMBER(SEARCH("#",B1030)),INT(A1030/100000)&gt;=8),G1030*K!$H$5,0),0)</f>
        <v>15367200</v>
      </c>
      <c r="K1030" s="25">
        <f>ROUND(IF(OR(ISNUMBER(SEARCH("#",B1030)),INT(A1030/100000)=7,INT(A1030/100000)=8),F1030*K!$F$4+G1030*K!$F$5,F1030*K!$E$4+G1030*K!$E$5),0)</f>
        <v>4590400</v>
      </c>
      <c r="L1030" s="25">
        <f>ROUND(J1030-K1030*0.7,0)</f>
        <v>12153920</v>
      </c>
      <c r="M1030" s="25">
        <f>ROUND(J1030*0.3,0)</f>
        <v>4610160</v>
      </c>
    </row>
    <row r="1031" spans="1:13" x14ac:dyDescent="0.2">
      <c r="A1031" s="26">
        <v>204115</v>
      </c>
      <c r="B1031" s="27"/>
      <c r="C1031" s="36" t="s">
        <v>1220</v>
      </c>
      <c r="D1031" s="35"/>
      <c r="E1031" s="30">
        <v>3</v>
      </c>
      <c r="F1031" s="30">
        <v>3</v>
      </c>
      <c r="G1031" s="30"/>
      <c r="H1031" s="30">
        <v>0</v>
      </c>
      <c r="J1031" s="25">
        <f>ROUND( IF(OR(ISNUMBER(SEARCH("#",B1031)),INT(A1031/100000)=7,INT(A1031/100000)=8),F1031*K!$D$4,F1031*K!$C$4) + IF(ISNUMBER(SEARCH("#",B1031)),0,G1031*K!$C$5) + IF(AND(ISNUMBER(SEARCH("#",B1031)),INT(A1031/100000)&lt;=7),G1031*K!$G$5,0) + IF(AND(ISNUMBER(SEARCH("#",B1031)),INT(A1031/100000)&gt;=8),G1031*K!$H$5,0),0)</f>
        <v>3033000</v>
      </c>
      <c r="K1031" s="25">
        <f>ROUND(IF(OR(ISNUMBER(SEARCH("#",B1031)),INT(A1031/100000)=7,INT(A1031/100000)=8),F1031*K!$F$4+G1031*K!$F$5,F1031*K!$E$4+G1031*K!$E$5),0)</f>
        <v>906000</v>
      </c>
      <c r="L1031" s="25">
        <f>ROUND(J1031-K1031*0.7,0)</f>
        <v>2398800</v>
      </c>
      <c r="M1031" s="25">
        <f>ROUND(J1031*0.3,0)</f>
        <v>909900</v>
      </c>
    </row>
    <row r="1032" spans="1:13" x14ac:dyDescent="0.2">
      <c r="A1032" s="26">
        <v>204120</v>
      </c>
      <c r="B1032" s="27"/>
      <c r="C1032" s="36" t="s">
        <v>1221</v>
      </c>
      <c r="D1032" s="35"/>
      <c r="E1032" s="30">
        <v>7.2</v>
      </c>
      <c r="F1032" s="30">
        <v>7.2</v>
      </c>
      <c r="G1032" s="30"/>
      <c r="H1032" s="30">
        <v>0</v>
      </c>
      <c r="J1032" s="25">
        <f>ROUND( IF(OR(ISNUMBER(SEARCH("#",B1032)),INT(A1032/100000)=7,INT(A1032/100000)=8),F1032*K!$D$4,F1032*K!$C$4) + IF(ISNUMBER(SEARCH("#",B1032)),0,G1032*K!$C$5) + IF(AND(ISNUMBER(SEARCH("#",B1032)),INT(A1032/100000)&lt;=7),G1032*K!$G$5,0) + IF(AND(ISNUMBER(SEARCH("#",B1032)),INT(A1032/100000)&gt;=8),G1032*K!$H$5,0),0)</f>
        <v>7279200</v>
      </c>
      <c r="K1032" s="25">
        <f>ROUND(IF(OR(ISNUMBER(SEARCH("#",B1032)),INT(A1032/100000)=7,INT(A1032/100000)=8),F1032*K!$F$4+G1032*K!$F$5,F1032*K!$E$4+G1032*K!$E$5),0)</f>
        <v>2174400</v>
      </c>
      <c r="L1032" s="25">
        <f>ROUND(J1032-K1032*0.7,0)</f>
        <v>5757120</v>
      </c>
      <c r="M1032" s="25">
        <f>ROUND(J1032*0.3,0)</f>
        <v>2183760</v>
      </c>
    </row>
    <row r="1033" spans="1:13" ht="32.25" x14ac:dyDescent="0.2">
      <c r="A1033" s="26">
        <v>204125</v>
      </c>
      <c r="B1033" s="27"/>
      <c r="C1033" s="36" t="s">
        <v>1222</v>
      </c>
      <c r="D1033" s="35"/>
      <c r="E1033" s="30">
        <v>10.4</v>
      </c>
      <c r="F1033" s="30">
        <v>10.4</v>
      </c>
      <c r="G1033" s="30"/>
      <c r="H1033" s="30">
        <v>4</v>
      </c>
      <c r="J1033" s="25">
        <f>ROUND( IF(OR(ISNUMBER(SEARCH("#",B1033)),INT(A1033/100000)=7,INT(A1033/100000)=8),F1033*K!$D$4,F1033*K!$C$4) + IF(ISNUMBER(SEARCH("#",B1033)),0,G1033*K!$C$5) + IF(AND(ISNUMBER(SEARCH("#",B1033)),INT(A1033/100000)&lt;=7),G1033*K!$G$5,0) + IF(AND(ISNUMBER(SEARCH("#",B1033)),INT(A1033/100000)&gt;=8),G1033*K!$H$5,0),0)</f>
        <v>10514400</v>
      </c>
      <c r="K1033" s="25">
        <f>ROUND(IF(OR(ISNUMBER(SEARCH("#",B1033)),INT(A1033/100000)=7,INT(A1033/100000)=8),F1033*K!$F$4+G1033*K!$F$5,F1033*K!$E$4+G1033*K!$E$5),0)</f>
        <v>3140800</v>
      </c>
      <c r="L1033" s="25">
        <f>ROUND(J1033-K1033*0.7,0)</f>
        <v>8315840</v>
      </c>
      <c r="M1033" s="25">
        <f>ROUND(J1033*0.3,0)</f>
        <v>3154320</v>
      </c>
    </row>
    <row r="1034" spans="1:13" x14ac:dyDescent="0.2">
      <c r="A1034" s="26">
        <v>204130</v>
      </c>
      <c r="B1034" s="27"/>
      <c r="C1034" s="36" t="s">
        <v>1223</v>
      </c>
      <c r="D1034" s="35"/>
      <c r="E1034" s="30">
        <v>9.6</v>
      </c>
      <c r="F1034" s="30">
        <v>9.6</v>
      </c>
      <c r="G1034" s="30"/>
      <c r="H1034" s="30">
        <v>4</v>
      </c>
      <c r="J1034" s="25">
        <f>ROUND( IF(OR(ISNUMBER(SEARCH("#",B1034)),INT(A1034/100000)=7,INT(A1034/100000)=8),F1034*K!$D$4,F1034*K!$C$4) + IF(ISNUMBER(SEARCH("#",B1034)),0,G1034*K!$C$5) + IF(AND(ISNUMBER(SEARCH("#",B1034)),INT(A1034/100000)&lt;=7),G1034*K!$G$5,0) + IF(AND(ISNUMBER(SEARCH("#",B1034)),INT(A1034/100000)&gt;=8),G1034*K!$H$5,0),0)</f>
        <v>9705600</v>
      </c>
      <c r="K1034" s="25">
        <f>ROUND(IF(OR(ISNUMBER(SEARCH("#",B1034)),INT(A1034/100000)=7,INT(A1034/100000)=8),F1034*K!$F$4+G1034*K!$F$5,F1034*K!$E$4+G1034*K!$E$5),0)</f>
        <v>2899200</v>
      </c>
      <c r="L1034" s="25">
        <f>ROUND(J1034-K1034*0.7,0)</f>
        <v>7676160</v>
      </c>
      <c r="M1034" s="25">
        <f>ROUND(J1034*0.3,0)</f>
        <v>2911680</v>
      </c>
    </row>
    <row r="1035" spans="1:13" x14ac:dyDescent="0.2">
      <c r="A1035" s="26">
        <v>204135</v>
      </c>
      <c r="B1035" s="27"/>
      <c r="C1035" s="36" t="s">
        <v>1224</v>
      </c>
      <c r="D1035" s="35"/>
      <c r="E1035" s="30">
        <v>4</v>
      </c>
      <c r="F1035" s="30">
        <v>4</v>
      </c>
      <c r="G1035" s="30"/>
      <c r="H1035" s="30">
        <v>0</v>
      </c>
      <c r="J1035" s="25">
        <f>ROUND( IF(OR(ISNUMBER(SEARCH("#",B1035)),INT(A1035/100000)=7,INT(A1035/100000)=8),F1035*K!$D$4,F1035*K!$C$4) + IF(ISNUMBER(SEARCH("#",B1035)),0,G1035*K!$C$5) + IF(AND(ISNUMBER(SEARCH("#",B1035)),INT(A1035/100000)&lt;=7),G1035*K!$G$5,0) + IF(AND(ISNUMBER(SEARCH("#",B1035)),INT(A1035/100000)&gt;=8),G1035*K!$H$5,0),0)</f>
        <v>4044000</v>
      </c>
      <c r="K1035" s="25">
        <f>ROUND(IF(OR(ISNUMBER(SEARCH("#",B1035)),INT(A1035/100000)=7,INT(A1035/100000)=8),F1035*K!$F$4+G1035*K!$F$5,F1035*K!$E$4+G1035*K!$E$5),0)</f>
        <v>1208000</v>
      </c>
      <c r="L1035" s="25">
        <f>ROUND(J1035-K1035*0.7,0)</f>
        <v>3198400</v>
      </c>
      <c r="M1035" s="25">
        <f>ROUND(J1035*0.3,0)</f>
        <v>1213200</v>
      </c>
    </row>
    <row r="1036" spans="1:13" ht="105.75" x14ac:dyDescent="0.2">
      <c r="A1036" s="26">
        <v>204140</v>
      </c>
      <c r="B1036" s="27"/>
      <c r="C1036" s="36" t="s">
        <v>1225</v>
      </c>
      <c r="D1036" s="35" t="s">
        <v>1226</v>
      </c>
      <c r="E1036" s="30">
        <v>15.2</v>
      </c>
      <c r="F1036" s="30">
        <v>15.2</v>
      </c>
      <c r="G1036" s="30"/>
      <c r="H1036" s="30">
        <v>0</v>
      </c>
      <c r="J1036" s="25">
        <f>ROUND( IF(OR(ISNUMBER(SEARCH("#",B1036)),INT(A1036/100000)=7,INT(A1036/100000)=8),F1036*K!$D$4,F1036*K!$C$4) + IF(ISNUMBER(SEARCH("#",B1036)),0,G1036*K!$C$5) + IF(AND(ISNUMBER(SEARCH("#",B1036)),INT(A1036/100000)&lt;=7),G1036*K!$G$5,0) + IF(AND(ISNUMBER(SEARCH("#",B1036)),INT(A1036/100000)&gt;=8),G1036*K!$H$5,0),0)</f>
        <v>15367200</v>
      </c>
      <c r="K1036" s="25">
        <f>ROUND(IF(OR(ISNUMBER(SEARCH("#",B1036)),INT(A1036/100000)=7,INT(A1036/100000)=8),F1036*K!$F$4+G1036*K!$F$5,F1036*K!$E$4+G1036*K!$E$5),0)</f>
        <v>4590400</v>
      </c>
      <c r="L1036" s="25">
        <f>ROUND(J1036-K1036*0.7,0)</f>
        <v>12153920</v>
      </c>
      <c r="M1036" s="25">
        <f>ROUND(J1036*0.3,0)</f>
        <v>4610160</v>
      </c>
    </row>
    <row r="1037" spans="1:13" x14ac:dyDescent="0.2">
      <c r="A1037" s="26">
        <v>204145</v>
      </c>
      <c r="B1037" s="27"/>
      <c r="C1037" s="36" t="s">
        <v>1227</v>
      </c>
      <c r="D1037" s="35"/>
      <c r="E1037" s="30">
        <v>8</v>
      </c>
      <c r="F1037" s="30">
        <v>8</v>
      </c>
      <c r="G1037" s="30"/>
      <c r="H1037" s="30">
        <v>4</v>
      </c>
      <c r="J1037" s="25">
        <f>ROUND( IF(OR(ISNUMBER(SEARCH("#",B1037)),INT(A1037/100000)=7,INT(A1037/100000)=8),F1037*K!$D$4,F1037*K!$C$4) + IF(ISNUMBER(SEARCH("#",B1037)),0,G1037*K!$C$5) + IF(AND(ISNUMBER(SEARCH("#",B1037)),INT(A1037/100000)&lt;=7),G1037*K!$G$5,0) + IF(AND(ISNUMBER(SEARCH("#",B1037)),INT(A1037/100000)&gt;=8),G1037*K!$H$5,0),0)</f>
        <v>8088000</v>
      </c>
      <c r="K1037" s="25">
        <f>ROUND(IF(OR(ISNUMBER(SEARCH("#",B1037)),INT(A1037/100000)=7,INT(A1037/100000)=8),F1037*K!$F$4+G1037*K!$F$5,F1037*K!$E$4+G1037*K!$E$5),0)</f>
        <v>2416000</v>
      </c>
      <c r="L1037" s="25">
        <f>ROUND(J1037-K1037*0.7,0)</f>
        <v>6396800</v>
      </c>
      <c r="M1037" s="25">
        <f>ROUND(J1037*0.3,0)</f>
        <v>2426400</v>
      </c>
    </row>
    <row r="1038" spans="1:13" ht="33" x14ac:dyDescent="0.2">
      <c r="A1038" s="26">
        <v>204150</v>
      </c>
      <c r="B1038" s="27"/>
      <c r="C1038" s="36" t="s">
        <v>1228</v>
      </c>
      <c r="D1038" s="35"/>
      <c r="E1038" s="30">
        <v>13.6</v>
      </c>
      <c r="F1038" s="30">
        <v>13.6</v>
      </c>
      <c r="G1038" s="30"/>
      <c r="H1038" s="30">
        <v>4</v>
      </c>
      <c r="J1038" s="25">
        <f>ROUND( IF(OR(ISNUMBER(SEARCH("#",B1038)),INT(A1038/100000)=7,INT(A1038/100000)=8),F1038*K!$D$4,F1038*K!$C$4) + IF(ISNUMBER(SEARCH("#",B1038)),0,G1038*K!$C$5) + IF(AND(ISNUMBER(SEARCH("#",B1038)),INT(A1038/100000)&lt;=7),G1038*K!$G$5,0) + IF(AND(ISNUMBER(SEARCH("#",B1038)),INT(A1038/100000)&gt;=8),G1038*K!$H$5,0),0)</f>
        <v>13749600</v>
      </c>
      <c r="K1038" s="25">
        <f>ROUND(IF(OR(ISNUMBER(SEARCH("#",B1038)),INT(A1038/100000)=7,INT(A1038/100000)=8),F1038*K!$F$4+G1038*K!$F$5,F1038*K!$E$4+G1038*K!$E$5),0)</f>
        <v>4107200</v>
      </c>
      <c r="L1038" s="25">
        <f>ROUND(J1038-K1038*0.7,0)</f>
        <v>10874560</v>
      </c>
      <c r="M1038" s="25">
        <f>ROUND(J1038*0.3,0)</f>
        <v>4124880</v>
      </c>
    </row>
    <row r="1039" spans="1:13" ht="33" x14ac:dyDescent="0.2">
      <c r="A1039" s="32">
        <v>204155</v>
      </c>
      <c r="B1039" s="27"/>
      <c r="C1039" s="36" t="s">
        <v>1229</v>
      </c>
      <c r="D1039" s="35"/>
      <c r="E1039" s="30">
        <v>24</v>
      </c>
      <c r="F1039" s="30">
        <v>24</v>
      </c>
      <c r="G1039" s="31"/>
      <c r="H1039" s="31">
        <v>4</v>
      </c>
      <c r="J1039" s="25">
        <f>ROUND( IF(OR(ISNUMBER(SEARCH("#",B1039)),INT(A1039/100000)=7,INT(A1039/100000)=8),F1039*K!$D$4,F1039*K!$C$4) + IF(ISNUMBER(SEARCH("#",B1039)),0,G1039*K!$C$5) + IF(AND(ISNUMBER(SEARCH("#",B1039)),INT(A1039/100000)&lt;=7),G1039*K!$G$5,0) + IF(AND(ISNUMBER(SEARCH("#",B1039)),INT(A1039/100000)&gt;=8),G1039*K!$H$5,0),0)</f>
        <v>24264000</v>
      </c>
      <c r="K1039" s="25">
        <f>ROUND(IF(OR(ISNUMBER(SEARCH("#",B1039)),INT(A1039/100000)=7,INT(A1039/100000)=8),F1039*K!$F$4+G1039*K!$F$5,F1039*K!$E$4+G1039*K!$E$5),0)</f>
        <v>7248000</v>
      </c>
      <c r="L1039" s="25">
        <f>ROUND(J1039-K1039*0.7,0)</f>
        <v>19190400</v>
      </c>
      <c r="M1039" s="25">
        <f>ROUND(J1039*0.3,0)</f>
        <v>7279200</v>
      </c>
    </row>
    <row r="1040" spans="1:13" ht="29.25" x14ac:dyDescent="0.2">
      <c r="A1040" s="32">
        <v>204160</v>
      </c>
      <c r="B1040" s="27"/>
      <c r="C1040" s="36" t="s">
        <v>1230</v>
      </c>
      <c r="D1040" s="35"/>
      <c r="E1040" s="30">
        <v>36</v>
      </c>
      <c r="F1040" s="30">
        <v>36</v>
      </c>
      <c r="G1040" s="31"/>
      <c r="H1040" s="31">
        <v>4</v>
      </c>
      <c r="J1040" s="25">
        <f>ROUND( IF(OR(ISNUMBER(SEARCH("#",B1040)),INT(A1040/100000)=7,INT(A1040/100000)=8),F1040*K!$D$4,F1040*K!$C$4) + IF(ISNUMBER(SEARCH("#",B1040)),0,G1040*K!$C$5) + IF(AND(ISNUMBER(SEARCH("#",B1040)),INT(A1040/100000)&lt;=7),G1040*K!$G$5,0) + IF(AND(ISNUMBER(SEARCH("#",B1040)),INT(A1040/100000)&gt;=8),G1040*K!$H$5,0),0)</f>
        <v>36396000</v>
      </c>
      <c r="K1040" s="25">
        <f>ROUND(IF(OR(ISNUMBER(SEARCH("#",B1040)),INT(A1040/100000)=7,INT(A1040/100000)=8),F1040*K!$F$4+G1040*K!$F$5,F1040*K!$E$4+G1040*K!$E$5),0)</f>
        <v>10872000</v>
      </c>
      <c r="L1040" s="25">
        <f>ROUND(J1040-K1040*0.7,0)</f>
        <v>28785600</v>
      </c>
      <c r="M1040" s="25">
        <f>ROUND(J1040*0.3,0)</f>
        <v>10918800</v>
      </c>
    </row>
    <row r="1041" spans="1:13" ht="32.25" x14ac:dyDescent="0.2">
      <c r="A1041" s="32">
        <v>204165</v>
      </c>
      <c r="B1041" s="27"/>
      <c r="C1041" s="36" t="s">
        <v>1231</v>
      </c>
      <c r="D1041" s="35"/>
      <c r="E1041" s="30">
        <v>45</v>
      </c>
      <c r="F1041" s="30">
        <v>45</v>
      </c>
      <c r="G1041" s="31"/>
      <c r="H1041" s="31">
        <v>4</v>
      </c>
      <c r="J1041" s="25">
        <f>ROUND( IF(OR(ISNUMBER(SEARCH("#",B1041)),INT(A1041/100000)=7,INT(A1041/100000)=8),F1041*K!$D$4,F1041*K!$C$4) + IF(ISNUMBER(SEARCH("#",B1041)),0,G1041*K!$C$5) + IF(AND(ISNUMBER(SEARCH("#",B1041)),INT(A1041/100000)&lt;=7),G1041*K!$G$5,0) + IF(AND(ISNUMBER(SEARCH("#",B1041)),INT(A1041/100000)&gt;=8),G1041*K!$H$5,0),0)</f>
        <v>45495000</v>
      </c>
      <c r="K1041" s="25">
        <f>ROUND(IF(OR(ISNUMBER(SEARCH("#",B1041)),INT(A1041/100000)=7,INT(A1041/100000)=8),F1041*K!$F$4+G1041*K!$F$5,F1041*K!$E$4+G1041*K!$E$5),0)</f>
        <v>13590000</v>
      </c>
      <c r="L1041" s="25">
        <f>ROUND(J1041-K1041*0.7,0)</f>
        <v>35982000</v>
      </c>
      <c r="M1041" s="25">
        <f>ROUND(J1041*0.3,0)</f>
        <v>13648500</v>
      </c>
    </row>
    <row r="1042" spans="1:13" ht="18.75" x14ac:dyDescent="0.2">
      <c r="A1042" s="32">
        <v>204170</v>
      </c>
      <c r="B1042" s="27"/>
      <c r="C1042" s="36" t="s">
        <v>1232</v>
      </c>
      <c r="D1042" s="35"/>
      <c r="E1042" s="30">
        <v>34</v>
      </c>
      <c r="F1042" s="30">
        <v>34</v>
      </c>
      <c r="G1042" s="31"/>
      <c r="H1042" s="31">
        <v>4</v>
      </c>
      <c r="J1042" s="25">
        <f>ROUND( IF(OR(ISNUMBER(SEARCH("#",B1042)),INT(A1042/100000)=7,INT(A1042/100000)=8),F1042*K!$D$4,F1042*K!$C$4) + IF(ISNUMBER(SEARCH("#",B1042)),0,G1042*K!$C$5) + IF(AND(ISNUMBER(SEARCH("#",B1042)),INT(A1042/100000)&lt;=7),G1042*K!$G$5,0) + IF(AND(ISNUMBER(SEARCH("#",B1042)),INT(A1042/100000)&gt;=8),G1042*K!$H$5,0),0)</f>
        <v>34374000</v>
      </c>
      <c r="K1042" s="25">
        <f>ROUND(IF(OR(ISNUMBER(SEARCH("#",B1042)),INT(A1042/100000)=7,INT(A1042/100000)=8),F1042*K!$F$4+G1042*K!$F$5,F1042*K!$E$4+G1042*K!$E$5),0)</f>
        <v>10268000</v>
      </c>
      <c r="L1042" s="25">
        <f>ROUND(J1042-K1042*0.7,0)</f>
        <v>27186400</v>
      </c>
      <c r="M1042" s="25">
        <f>ROUND(J1042*0.3,0)</f>
        <v>10312200</v>
      </c>
    </row>
    <row r="1043" spans="1:13" ht="32.25" x14ac:dyDescent="0.2">
      <c r="A1043" s="32">
        <v>204175</v>
      </c>
      <c r="B1043" s="27"/>
      <c r="C1043" s="36" t="s">
        <v>1233</v>
      </c>
      <c r="D1043" s="35"/>
      <c r="E1043" s="30">
        <v>20</v>
      </c>
      <c r="F1043" s="30">
        <v>20</v>
      </c>
      <c r="G1043" s="31"/>
      <c r="H1043" s="31">
        <v>4</v>
      </c>
      <c r="J1043" s="25">
        <f>ROUND( IF(OR(ISNUMBER(SEARCH("#",B1043)),INT(A1043/100000)=7,INT(A1043/100000)=8),F1043*K!$D$4,F1043*K!$C$4) + IF(ISNUMBER(SEARCH("#",B1043)),0,G1043*K!$C$5) + IF(AND(ISNUMBER(SEARCH("#",B1043)),INT(A1043/100000)&lt;=7),G1043*K!$G$5,0) + IF(AND(ISNUMBER(SEARCH("#",B1043)),INT(A1043/100000)&gt;=8),G1043*K!$H$5,0),0)</f>
        <v>20220000</v>
      </c>
      <c r="K1043" s="25">
        <f>ROUND(IF(OR(ISNUMBER(SEARCH("#",B1043)),INT(A1043/100000)=7,INT(A1043/100000)=8),F1043*K!$F$4+G1043*K!$F$5,F1043*K!$E$4+G1043*K!$E$5),0)</f>
        <v>6040000</v>
      </c>
      <c r="L1043" s="25">
        <f>ROUND(J1043-K1043*0.7,0)</f>
        <v>15992000</v>
      </c>
      <c r="M1043" s="25">
        <f>ROUND(J1043*0.3,0)</f>
        <v>6066000</v>
      </c>
    </row>
    <row r="1044" spans="1:13" ht="18.75" x14ac:dyDescent="0.2">
      <c r="A1044" s="26">
        <v>204180</v>
      </c>
      <c r="B1044" s="27"/>
      <c r="C1044" s="36" t="s">
        <v>1234</v>
      </c>
      <c r="D1044" s="35"/>
      <c r="E1044" s="30">
        <v>4</v>
      </c>
      <c r="F1044" s="30">
        <v>4</v>
      </c>
      <c r="G1044" s="30"/>
      <c r="H1044" s="30">
        <v>4</v>
      </c>
      <c r="J1044" s="25">
        <f>ROUND( IF(OR(ISNUMBER(SEARCH("#",B1044)),INT(A1044/100000)=7,INT(A1044/100000)=8),F1044*K!$D$4,F1044*K!$C$4) + IF(ISNUMBER(SEARCH("#",B1044)),0,G1044*K!$C$5) + IF(AND(ISNUMBER(SEARCH("#",B1044)),INT(A1044/100000)&lt;=7),G1044*K!$G$5,0) + IF(AND(ISNUMBER(SEARCH("#",B1044)),INT(A1044/100000)&gt;=8),G1044*K!$H$5,0),0)</f>
        <v>4044000</v>
      </c>
      <c r="K1044" s="25">
        <f>ROUND(IF(OR(ISNUMBER(SEARCH("#",B1044)),INT(A1044/100000)=7,INT(A1044/100000)=8),F1044*K!$F$4+G1044*K!$F$5,F1044*K!$E$4+G1044*K!$E$5),0)</f>
        <v>1208000</v>
      </c>
      <c r="L1044" s="25">
        <f>ROUND(J1044-K1044*0.7,0)</f>
        <v>3198400</v>
      </c>
      <c r="M1044" s="25">
        <f>ROUND(J1044*0.3,0)</f>
        <v>1213200</v>
      </c>
    </row>
    <row r="1045" spans="1:13" ht="33" x14ac:dyDescent="0.2">
      <c r="A1045" s="26">
        <v>204185</v>
      </c>
      <c r="B1045" s="27"/>
      <c r="C1045" s="36" t="s">
        <v>1235</v>
      </c>
      <c r="D1045" s="35"/>
      <c r="E1045" s="30">
        <v>7.8</v>
      </c>
      <c r="F1045" s="30">
        <v>7.8</v>
      </c>
      <c r="G1045" s="30"/>
      <c r="H1045" s="30">
        <v>4</v>
      </c>
      <c r="J1045" s="25">
        <f>ROUND( IF(OR(ISNUMBER(SEARCH("#",B1045)),INT(A1045/100000)=7,INT(A1045/100000)=8),F1045*K!$D$4,F1045*K!$C$4) + IF(ISNUMBER(SEARCH("#",B1045)),0,G1045*K!$C$5) + IF(AND(ISNUMBER(SEARCH("#",B1045)),INT(A1045/100000)&lt;=7),G1045*K!$G$5,0) + IF(AND(ISNUMBER(SEARCH("#",B1045)),INT(A1045/100000)&gt;=8),G1045*K!$H$5,0),0)</f>
        <v>7885800</v>
      </c>
      <c r="K1045" s="25">
        <f>ROUND(IF(OR(ISNUMBER(SEARCH("#",B1045)),INT(A1045/100000)=7,INT(A1045/100000)=8),F1045*K!$F$4+G1045*K!$F$5,F1045*K!$E$4+G1045*K!$E$5),0)</f>
        <v>2355600</v>
      </c>
      <c r="L1045" s="25">
        <f>ROUND(J1045-K1045*0.7,0)</f>
        <v>6236880</v>
      </c>
      <c r="M1045" s="25">
        <f>ROUND(J1045*0.3,0)</f>
        <v>2365740</v>
      </c>
    </row>
    <row r="1046" spans="1:13" ht="33" x14ac:dyDescent="0.2">
      <c r="A1046" s="26">
        <v>204190</v>
      </c>
      <c r="B1046" s="27"/>
      <c r="C1046" s="36" t="s">
        <v>1236</v>
      </c>
      <c r="D1046" s="35"/>
      <c r="E1046" s="30">
        <v>10.4</v>
      </c>
      <c r="F1046" s="30">
        <v>10.4</v>
      </c>
      <c r="G1046" s="30"/>
      <c r="H1046" s="30">
        <v>4</v>
      </c>
      <c r="J1046" s="25">
        <f>ROUND( IF(OR(ISNUMBER(SEARCH("#",B1046)),INT(A1046/100000)=7,INT(A1046/100000)=8),F1046*K!$D$4,F1046*K!$C$4) + IF(ISNUMBER(SEARCH("#",B1046)),0,G1046*K!$C$5) + IF(AND(ISNUMBER(SEARCH("#",B1046)),INT(A1046/100000)&lt;=7),G1046*K!$G$5,0) + IF(AND(ISNUMBER(SEARCH("#",B1046)),INT(A1046/100000)&gt;=8),G1046*K!$H$5,0),0)</f>
        <v>10514400</v>
      </c>
      <c r="K1046" s="25">
        <f>ROUND(IF(OR(ISNUMBER(SEARCH("#",B1046)),INT(A1046/100000)=7,INT(A1046/100000)=8),F1046*K!$F$4+G1046*K!$F$5,F1046*K!$E$4+G1046*K!$E$5),0)</f>
        <v>3140800</v>
      </c>
      <c r="L1046" s="25">
        <f>ROUND(J1046-K1046*0.7,0)</f>
        <v>8315840</v>
      </c>
      <c r="M1046" s="25">
        <f>ROUND(J1046*0.3,0)</f>
        <v>3154320</v>
      </c>
    </row>
    <row r="1047" spans="1:13" ht="33" x14ac:dyDescent="0.2">
      <c r="A1047" s="26">
        <v>204195</v>
      </c>
      <c r="B1047" s="27"/>
      <c r="C1047" s="36" t="s">
        <v>1237</v>
      </c>
      <c r="D1047" s="35"/>
      <c r="E1047" s="30">
        <v>5.6</v>
      </c>
      <c r="F1047" s="30">
        <v>5.6</v>
      </c>
      <c r="G1047" s="30"/>
      <c r="H1047" s="30">
        <v>4</v>
      </c>
      <c r="J1047" s="25">
        <f>ROUND( IF(OR(ISNUMBER(SEARCH("#",B1047)),INT(A1047/100000)=7,INT(A1047/100000)=8),F1047*K!$D$4,F1047*K!$C$4) + IF(ISNUMBER(SEARCH("#",B1047)),0,G1047*K!$C$5) + IF(AND(ISNUMBER(SEARCH("#",B1047)),INT(A1047/100000)&lt;=7),G1047*K!$G$5,0) + IF(AND(ISNUMBER(SEARCH("#",B1047)),INT(A1047/100000)&gt;=8),G1047*K!$H$5,0),0)</f>
        <v>5661600</v>
      </c>
      <c r="K1047" s="25">
        <f>ROUND(IF(OR(ISNUMBER(SEARCH("#",B1047)),INT(A1047/100000)=7,INT(A1047/100000)=8),F1047*K!$F$4+G1047*K!$F$5,F1047*K!$E$4+G1047*K!$E$5),0)</f>
        <v>1691200</v>
      </c>
      <c r="L1047" s="25">
        <f>ROUND(J1047-K1047*0.7,0)</f>
        <v>4477760</v>
      </c>
      <c r="M1047" s="25">
        <f>ROUND(J1047*0.3,0)</f>
        <v>1698480</v>
      </c>
    </row>
    <row r="1048" spans="1:13" ht="29.25" x14ac:dyDescent="0.2">
      <c r="A1048" s="26">
        <v>204200</v>
      </c>
      <c r="B1048" s="27"/>
      <c r="C1048" s="36" t="s">
        <v>1238</v>
      </c>
      <c r="D1048" s="35"/>
      <c r="E1048" s="30">
        <v>15.2</v>
      </c>
      <c r="F1048" s="30">
        <v>15.2</v>
      </c>
      <c r="G1048" s="30"/>
      <c r="H1048" s="30">
        <v>4</v>
      </c>
      <c r="J1048" s="25">
        <f>ROUND( IF(OR(ISNUMBER(SEARCH("#",B1048)),INT(A1048/100000)=7,INT(A1048/100000)=8),F1048*K!$D$4,F1048*K!$C$4) + IF(ISNUMBER(SEARCH("#",B1048)),0,G1048*K!$C$5) + IF(AND(ISNUMBER(SEARCH("#",B1048)),INT(A1048/100000)&lt;=7),G1048*K!$G$5,0) + IF(AND(ISNUMBER(SEARCH("#",B1048)),INT(A1048/100000)&gt;=8),G1048*K!$H$5,0),0)</f>
        <v>15367200</v>
      </c>
      <c r="K1048" s="25">
        <f>ROUND(IF(OR(ISNUMBER(SEARCH("#",B1048)),INT(A1048/100000)=7,INT(A1048/100000)=8),F1048*K!$F$4+G1048*K!$F$5,F1048*K!$E$4+G1048*K!$E$5),0)</f>
        <v>4590400</v>
      </c>
      <c r="L1048" s="25">
        <f>ROUND(J1048-K1048*0.7,0)</f>
        <v>12153920</v>
      </c>
      <c r="M1048" s="25">
        <f>ROUND(J1048*0.3,0)</f>
        <v>4610160</v>
      </c>
    </row>
    <row r="1049" spans="1:13" ht="29.25" x14ac:dyDescent="0.2">
      <c r="A1049" s="26">
        <v>204205</v>
      </c>
      <c r="B1049" s="27"/>
      <c r="C1049" s="36" t="s">
        <v>1239</v>
      </c>
      <c r="D1049" s="35"/>
      <c r="E1049" s="30">
        <v>22.8</v>
      </c>
      <c r="F1049" s="30">
        <v>22.8</v>
      </c>
      <c r="G1049" s="30"/>
      <c r="H1049" s="30">
        <v>4</v>
      </c>
      <c r="J1049" s="25">
        <f>ROUND( IF(OR(ISNUMBER(SEARCH("#",B1049)),INT(A1049/100000)=7,INT(A1049/100000)=8),F1049*K!$D$4,F1049*K!$C$4) + IF(ISNUMBER(SEARCH("#",B1049)),0,G1049*K!$C$5) + IF(AND(ISNUMBER(SEARCH("#",B1049)),INT(A1049/100000)&lt;=7),G1049*K!$G$5,0) + IF(AND(ISNUMBER(SEARCH("#",B1049)),INT(A1049/100000)&gt;=8),G1049*K!$H$5,0),0)</f>
        <v>23050800</v>
      </c>
      <c r="K1049" s="25">
        <f>ROUND(IF(OR(ISNUMBER(SEARCH("#",B1049)),INT(A1049/100000)=7,INT(A1049/100000)=8),F1049*K!$F$4+G1049*K!$F$5,F1049*K!$E$4+G1049*K!$E$5),0)</f>
        <v>6885600</v>
      </c>
      <c r="L1049" s="25">
        <f>ROUND(J1049-K1049*0.7,0)</f>
        <v>18230880</v>
      </c>
      <c r="M1049" s="25">
        <f>ROUND(J1049*0.3,0)</f>
        <v>6915240</v>
      </c>
    </row>
    <row r="1050" spans="1:13" ht="18.75" x14ac:dyDescent="0.2">
      <c r="A1050" s="32">
        <v>204210</v>
      </c>
      <c r="B1050" s="27"/>
      <c r="C1050" s="36" t="s">
        <v>1240</v>
      </c>
      <c r="D1050" s="35"/>
      <c r="E1050" s="30">
        <v>6</v>
      </c>
      <c r="F1050" s="30">
        <v>6</v>
      </c>
      <c r="G1050" s="31"/>
      <c r="H1050" s="31">
        <v>4</v>
      </c>
      <c r="J1050" s="25">
        <f>ROUND( IF(OR(ISNUMBER(SEARCH("#",B1050)),INT(A1050/100000)=7,INT(A1050/100000)=8),F1050*K!$D$4,F1050*K!$C$4) + IF(ISNUMBER(SEARCH("#",B1050)),0,G1050*K!$C$5) + IF(AND(ISNUMBER(SEARCH("#",B1050)),INT(A1050/100000)&lt;=7),G1050*K!$G$5,0) + IF(AND(ISNUMBER(SEARCH("#",B1050)),INT(A1050/100000)&gt;=8),G1050*K!$H$5,0),0)</f>
        <v>6066000</v>
      </c>
      <c r="K1050" s="25">
        <f>ROUND(IF(OR(ISNUMBER(SEARCH("#",B1050)),INT(A1050/100000)=7,INT(A1050/100000)=8),F1050*K!$F$4+G1050*K!$F$5,F1050*K!$E$4+G1050*K!$E$5),0)</f>
        <v>1812000</v>
      </c>
      <c r="L1050" s="25">
        <f>ROUND(J1050-K1050*0.7,0)</f>
        <v>4797600</v>
      </c>
      <c r="M1050" s="25">
        <f>ROUND(J1050*0.3,0)</f>
        <v>1819800</v>
      </c>
    </row>
    <row r="1051" spans="1:13" x14ac:dyDescent="0.2">
      <c r="A1051" s="32">
        <v>204215</v>
      </c>
      <c r="B1051" s="27"/>
      <c r="C1051" s="36" t="s">
        <v>1241</v>
      </c>
      <c r="D1051" s="35"/>
      <c r="E1051" s="30">
        <v>20</v>
      </c>
      <c r="F1051" s="30">
        <v>20</v>
      </c>
      <c r="G1051" s="31"/>
      <c r="H1051" s="31">
        <v>4</v>
      </c>
      <c r="J1051" s="25">
        <f>ROUND( IF(OR(ISNUMBER(SEARCH("#",B1051)),INT(A1051/100000)=7,INT(A1051/100000)=8),F1051*K!$D$4,F1051*K!$C$4) + IF(ISNUMBER(SEARCH("#",B1051)),0,G1051*K!$C$5) + IF(AND(ISNUMBER(SEARCH("#",B1051)),INT(A1051/100000)&lt;=7),G1051*K!$G$5,0) + IF(AND(ISNUMBER(SEARCH("#",B1051)),INT(A1051/100000)&gt;=8),G1051*K!$H$5,0),0)</f>
        <v>20220000</v>
      </c>
      <c r="K1051" s="25">
        <f>ROUND(IF(OR(ISNUMBER(SEARCH("#",B1051)),INT(A1051/100000)=7,INT(A1051/100000)=8),F1051*K!$F$4+G1051*K!$F$5,F1051*K!$E$4+G1051*K!$E$5),0)</f>
        <v>6040000</v>
      </c>
      <c r="L1051" s="25">
        <f>ROUND(J1051-K1051*0.7,0)</f>
        <v>15992000</v>
      </c>
      <c r="M1051" s="25">
        <f>ROUND(J1051*0.3,0)</f>
        <v>6066000</v>
      </c>
    </row>
    <row r="1052" spans="1:13" x14ac:dyDescent="0.2">
      <c r="A1052" s="32">
        <v>204230</v>
      </c>
      <c r="B1052" s="27"/>
      <c r="C1052" s="36" t="s">
        <v>1242</v>
      </c>
      <c r="D1052" s="35"/>
      <c r="E1052" s="30">
        <v>35</v>
      </c>
      <c r="F1052" s="30">
        <v>35</v>
      </c>
      <c r="G1052" s="31"/>
      <c r="H1052" s="31">
        <v>4</v>
      </c>
      <c r="J1052" s="25">
        <f>ROUND( IF(OR(ISNUMBER(SEARCH("#",B1052)),INT(A1052/100000)=7,INT(A1052/100000)=8),F1052*K!$D$4,F1052*K!$C$4) + IF(ISNUMBER(SEARCH("#",B1052)),0,G1052*K!$C$5) + IF(AND(ISNUMBER(SEARCH("#",B1052)),INT(A1052/100000)&lt;=7),G1052*K!$G$5,0) + IF(AND(ISNUMBER(SEARCH("#",B1052)),INT(A1052/100000)&gt;=8),G1052*K!$H$5,0),0)</f>
        <v>35385000</v>
      </c>
      <c r="K1052" s="25">
        <f>ROUND(IF(OR(ISNUMBER(SEARCH("#",B1052)),INT(A1052/100000)=7,INT(A1052/100000)=8),F1052*K!$F$4+G1052*K!$F$5,F1052*K!$E$4+G1052*K!$E$5),0)</f>
        <v>10570000</v>
      </c>
      <c r="L1052" s="25">
        <f>ROUND(J1052-K1052*0.7,0)</f>
        <v>27986000</v>
      </c>
      <c r="M1052" s="25">
        <f>ROUND(J1052*0.3,0)</f>
        <v>10615500</v>
      </c>
    </row>
    <row r="1053" spans="1:13" ht="32.25" x14ac:dyDescent="0.2">
      <c r="A1053" s="26">
        <v>204250</v>
      </c>
      <c r="B1053" s="27"/>
      <c r="C1053" s="36" t="s">
        <v>1243</v>
      </c>
      <c r="D1053" s="35"/>
      <c r="E1053" s="30">
        <v>21.6</v>
      </c>
      <c r="F1053" s="30">
        <v>21.6</v>
      </c>
      <c r="G1053" s="30"/>
      <c r="H1053" s="30">
        <v>4</v>
      </c>
      <c r="J1053" s="25">
        <f>ROUND( IF(OR(ISNUMBER(SEARCH("#",B1053)),INT(A1053/100000)=7,INT(A1053/100000)=8),F1053*K!$D$4,F1053*K!$C$4) + IF(ISNUMBER(SEARCH("#",B1053)),0,G1053*K!$C$5) + IF(AND(ISNUMBER(SEARCH("#",B1053)),INT(A1053/100000)&lt;=7),G1053*K!$G$5,0) + IF(AND(ISNUMBER(SEARCH("#",B1053)),INT(A1053/100000)&gt;=8),G1053*K!$H$5,0),0)</f>
        <v>21837600</v>
      </c>
      <c r="K1053" s="25">
        <f>ROUND(IF(OR(ISNUMBER(SEARCH("#",B1053)),INT(A1053/100000)=7,INT(A1053/100000)=8),F1053*K!$F$4+G1053*K!$F$5,F1053*K!$E$4+G1053*K!$E$5),0)</f>
        <v>6523200</v>
      </c>
      <c r="L1053" s="25">
        <f>ROUND(J1053-K1053*0.7,0)</f>
        <v>17271360</v>
      </c>
      <c r="M1053" s="25">
        <f>ROUND(J1053*0.3,0)</f>
        <v>6551280</v>
      </c>
    </row>
    <row r="1054" spans="1:13" x14ac:dyDescent="0.2">
      <c r="A1054" s="26">
        <v>204255</v>
      </c>
      <c r="B1054" s="27"/>
      <c r="C1054" s="36" t="s">
        <v>1244</v>
      </c>
      <c r="D1054" s="35"/>
      <c r="E1054" s="30">
        <v>20</v>
      </c>
      <c r="F1054" s="30">
        <v>20</v>
      </c>
      <c r="G1054" s="30"/>
      <c r="H1054" s="30">
        <v>4</v>
      </c>
      <c r="J1054" s="25">
        <f>ROUND( IF(OR(ISNUMBER(SEARCH("#",B1054)),INT(A1054/100000)=7,INT(A1054/100000)=8),F1054*K!$D$4,F1054*K!$C$4) + IF(ISNUMBER(SEARCH("#",B1054)),0,G1054*K!$C$5) + IF(AND(ISNUMBER(SEARCH("#",B1054)),INT(A1054/100000)&lt;=7),G1054*K!$G$5,0) + IF(AND(ISNUMBER(SEARCH("#",B1054)),INT(A1054/100000)&gt;=8),G1054*K!$H$5,0),0)</f>
        <v>20220000</v>
      </c>
      <c r="K1054" s="25">
        <f>ROUND(IF(OR(ISNUMBER(SEARCH("#",B1054)),INT(A1054/100000)=7,INT(A1054/100000)=8),F1054*K!$F$4+G1054*K!$F$5,F1054*K!$E$4+G1054*K!$E$5),0)</f>
        <v>6040000</v>
      </c>
      <c r="L1054" s="25">
        <f>ROUND(J1054-K1054*0.7,0)</f>
        <v>15992000</v>
      </c>
      <c r="M1054" s="25">
        <f>ROUND(J1054*0.3,0)</f>
        <v>6066000</v>
      </c>
    </row>
    <row r="1055" spans="1:13" x14ac:dyDescent="0.2">
      <c r="A1055" s="26">
        <v>204260</v>
      </c>
      <c r="B1055" s="27"/>
      <c r="C1055" s="36" t="s">
        <v>1245</v>
      </c>
      <c r="D1055" s="35"/>
      <c r="E1055" s="30">
        <v>18.399999999999999</v>
      </c>
      <c r="F1055" s="30">
        <v>18.399999999999999</v>
      </c>
      <c r="G1055" s="30"/>
      <c r="H1055" s="30">
        <v>4</v>
      </c>
      <c r="J1055" s="25">
        <f>ROUND( IF(OR(ISNUMBER(SEARCH("#",B1055)),INT(A1055/100000)=7,INT(A1055/100000)=8),F1055*K!$D$4,F1055*K!$C$4) + IF(ISNUMBER(SEARCH("#",B1055)),0,G1055*K!$C$5) + IF(AND(ISNUMBER(SEARCH("#",B1055)),INT(A1055/100000)&lt;=7),G1055*K!$G$5,0) + IF(AND(ISNUMBER(SEARCH("#",B1055)),INT(A1055/100000)&gt;=8),G1055*K!$H$5,0),0)</f>
        <v>18602400</v>
      </c>
      <c r="K1055" s="25">
        <f>ROUND(IF(OR(ISNUMBER(SEARCH("#",B1055)),INT(A1055/100000)=7,INT(A1055/100000)=8),F1055*K!$F$4+G1055*K!$F$5,F1055*K!$E$4+G1055*K!$E$5),0)</f>
        <v>5556800</v>
      </c>
      <c r="L1055" s="25">
        <f>ROUND(J1055-K1055*0.7,0)</f>
        <v>14712640</v>
      </c>
      <c r="M1055" s="25">
        <f>ROUND(J1055*0.3,0)</f>
        <v>5580720</v>
      </c>
    </row>
    <row r="1056" spans="1:13" ht="32.25" x14ac:dyDescent="0.2">
      <c r="A1056" s="26">
        <v>204265</v>
      </c>
      <c r="B1056" s="27"/>
      <c r="C1056" s="36" t="s">
        <v>1246</v>
      </c>
      <c r="D1056" s="35"/>
      <c r="E1056" s="30">
        <v>22.4</v>
      </c>
      <c r="F1056" s="30">
        <v>22.4</v>
      </c>
      <c r="G1056" s="30"/>
      <c r="H1056" s="30">
        <v>4</v>
      </c>
      <c r="J1056" s="25">
        <f>ROUND( IF(OR(ISNUMBER(SEARCH("#",B1056)),INT(A1056/100000)=7,INT(A1056/100000)=8),F1056*K!$D$4,F1056*K!$C$4) + IF(ISNUMBER(SEARCH("#",B1056)),0,G1056*K!$C$5) + IF(AND(ISNUMBER(SEARCH("#",B1056)),INT(A1056/100000)&lt;=7),G1056*K!$G$5,0) + IF(AND(ISNUMBER(SEARCH("#",B1056)),INT(A1056/100000)&gt;=8),G1056*K!$H$5,0),0)</f>
        <v>22646400</v>
      </c>
      <c r="K1056" s="25">
        <f>ROUND(IF(OR(ISNUMBER(SEARCH("#",B1056)),INT(A1056/100000)=7,INT(A1056/100000)=8),F1056*K!$F$4+G1056*K!$F$5,F1056*K!$E$4+G1056*K!$E$5),0)</f>
        <v>6764800</v>
      </c>
      <c r="L1056" s="25">
        <f>ROUND(J1056-K1056*0.7,0)</f>
        <v>17911040</v>
      </c>
      <c r="M1056" s="25">
        <f>ROUND(J1056*0.3,0)</f>
        <v>6793920</v>
      </c>
    </row>
    <row r="1057" spans="1:13" ht="29.25" x14ac:dyDescent="0.2">
      <c r="A1057" s="26">
        <v>204270</v>
      </c>
      <c r="B1057" s="27"/>
      <c r="C1057" s="36" t="s">
        <v>1247</v>
      </c>
      <c r="D1057" s="35"/>
      <c r="E1057" s="30">
        <v>14.4</v>
      </c>
      <c r="F1057" s="30">
        <v>14.4</v>
      </c>
      <c r="G1057" s="30"/>
      <c r="H1057" s="30">
        <v>4</v>
      </c>
      <c r="J1057" s="25">
        <f>ROUND( IF(OR(ISNUMBER(SEARCH("#",B1057)),INT(A1057/100000)=7,INT(A1057/100000)=8),F1057*K!$D$4,F1057*K!$C$4) + IF(ISNUMBER(SEARCH("#",B1057)),0,G1057*K!$C$5) + IF(AND(ISNUMBER(SEARCH("#",B1057)),INT(A1057/100000)&lt;=7),G1057*K!$G$5,0) + IF(AND(ISNUMBER(SEARCH("#",B1057)),INT(A1057/100000)&gt;=8),G1057*K!$H$5,0),0)</f>
        <v>14558400</v>
      </c>
      <c r="K1057" s="25">
        <f>ROUND(IF(OR(ISNUMBER(SEARCH("#",B1057)),INT(A1057/100000)=7,INT(A1057/100000)=8),F1057*K!$F$4+G1057*K!$F$5,F1057*K!$E$4+G1057*K!$E$5),0)</f>
        <v>4348800</v>
      </c>
      <c r="L1057" s="25">
        <f>ROUND(J1057-K1057*0.7,0)</f>
        <v>11514240</v>
      </c>
      <c r="M1057" s="25">
        <f>ROUND(J1057*0.3,0)</f>
        <v>4367520</v>
      </c>
    </row>
    <row r="1058" spans="1:13" ht="18.75" x14ac:dyDescent="0.2">
      <c r="A1058" s="26">
        <v>204275</v>
      </c>
      <c r="B1058" s="27"/>
      <c r="C1058" s="36" t="s">
        <v>1248</v>
      </c>
      <c r="D1058" s="35"/>
      <c r="E1058" s="30">
        <v>20.2</v>
      </c>
      <c r="F1058" s="30">
        <v>20.2</v>
      </c>
      <c r="G1058" s="30"/>
      <c r="H1058" s="30">
        <v>4</v>
      </c>
      <c r="J1058" s="25">
        <f>ROUND( IF(OR(ISNUMBER(SEARCH("#",B1058)),INT(A1058/100000)=7,INT(A1058/100000)=8),F1058*K!$D$4,F1058*K!$C$4) + IF(ISNUMBER(SEARCH("#",B1058)),0,G1058*K!$C$5) + IF(AND(ISNUMBER(SEARCH("#",B1058)),INT(A1058/100000)&lt;=7),G1058*K!$G$5,0) + IF(AND(ISNUMBER(SEARCH("#",B1058)),INT(A1058/100000)&gt;=8),G1058*K!$H$5,0),0)</f>
        <v>20422200</v>
      </c>
      <c r="K1058" s="25">
        <f>ROUND(IF(OR(ISNUMBER(SEARCH("#",B1058)),INT(A1058/100000)=7,INT(A1058/100000)=8),F1058*K!$F$4+G1058*K!$F$5,F1058*K!$E$4+G1058*K!$E$5),0)</f>
        <v>6100400</v>
      </c>
      <c r="L1058" s="25">
        <f>ROUND(J1058-K1058*0.7,0)</f>
        <v>16151920</v>
      </c>
      <c r="M1058" s="25">
        <f>ROUND(J1058*0.3,0)</f>
        <v>6126660</v>
      </c>
    </row>
    <row r="1059" spans="1:13" x14ac:dyDescent="0.2">
      <c r="A1059" s="26">
        <v>204280</v>
      </c>
      <c r="B1059" s="27"/>
      <c r="C1059" s="36" t="s">
        <v>1249</v>
      </c>
      <c r="D1059" s="35"/>
      <c r="E1059" s="30">
        <v>12</v>
      </c>
      <c r="F1059" s="30">
        <v>12</v>
      </c>
      <c r="G1059" s="30"/>
      <c r="H1059" s="30">
        <v>4</v>
      </c>
      <c r="J1059" s="25">
        <f>ROUND( IF(OR(ISNUMBER(SEARCH("#",B1059)),INT(A1059/100000)=7,INT(A1059/100000)=8),F1059*K!$D$4,F1059*K!$C$4) + IF(ISNUMBER(SEARCH("#",B1059)),0,G1059*K!$C$5) + IF(AND(ISNUMBER(SEARCH("#",B1059)),INT(A1059/100000)&lt;=7),G1059*K!$G$5,0) + IF(AND(ISNUMBER(SEARCH("#",B1059)),INT(A1059/100000)&gt;=8),G1059*K!$H$5,0),0)</f>
        <v>12132000</v>
      </c>
      <c r="K1059" s="25">
        <f>ROUND(IF(OR(ISNUMBER(SEARCH("#",B1059)),INT(A1059/100000)=7,INT(A1059/100000)=8),F1059*K!$F$4+G1059*K!$F$5,F1059*K!$E$4+G1059*K!$E$5),0)</f>
        <v>3624000</v>
      </c>
      <c r="L1059" s="25">
        <f>ROUND(J1059-K1059*0.7,0)</f>
        <v>9595200</v>
      </c>
      <c r="M1059" s="25">
        <f>ROUND(J1059*0.3,0)</f>
        <v>3639600</v>
      </c>
    </row>
    <row r="1060" spans="1:13" ht="18.75" x14ac:dyDescent="0.2">
      <c r="A1060" s="26">
        <v>204285</v>
      </c>
      <c r="B1060" s="27"/>
      <c r="C1060" s="36" t="s">
        <v>1250</v>
      </c>
      <c r="D1060" s="35"/>
      <c r="E1060" s="30">
        <v>15.2</v>
      </c>
      <c r="F1060" s="30">
        <v>15.2</v>
      </c>
      <c r="G1060" s="30"/>
      <c r="H1060" s="30">
        <v>4</v>
      </c>
      <c r="J1060" s="25">
        <f>ROUND( IF(OR(ISNUMBER(SEARCH("#",B1060)),INT(A1060/100000)=7,INT(A1060/100000)=8),F1060*K!$D$4,F1060*K!$C$4) + IF(ISNUMBER(SEARCH("#",B1060)),0,G1060*K!$C$5) + IF(AND(ISNUMBER(SEARCH("#",B1060)),INT(A1060/100000)&lt;=7),G1060*K!$G$5,0) + IF(AND(ISNUMBER(SEARCH("#",B1060)),INT(A1060/100000)&gt;=8),G1060*K!$H$5,0),0)</f>
        <v>15367200</v>
      </c>
      <c r="K1060" s="25">
        <f>ROUND(IF(OR(ISNUMBER(SEARCH("#",B1060)),INT(A1060/100000)=7,INT(A1060/100000)=8),F1060*K!$F$4+G1060*K!$F$5,F1060*K!$E$4+G1060*K!$E$5),0)</f>
        <v>4590400</v>
      </c>
      <c r="L1060" s="25">
        <f>ROUND(J1060-K1060*0.7,0)</f>
        <v>12153920</v>
      </c>
      <c r="M1060" s="25">
        <f>ROUND(J1060*0.3,0)</f>
        <v>4610160</v>
      </c>
    </row>
    <row r="1061" spans="1:13" ht="32.25" x14ac:dyDescent="0.2">
      <c r="A1061" s="26">
        <v>204290</v>
      </c>
      <c r="B1061" s="27"/>
      <c r="C1061" s="36" t="s">
        <v>1251</v>
      </c>
      <c r="D1061" s="35"/>
      <c r="E1061" s="30">
        <v>7.2</v>
      </c>
      <c r="F1061" s="30">
        <v>7.2</v>
      </c>
      <c r="G1061" s="30"/>
      <c r="H1061" s="30">
        <v>4</v>
      </c>
      <c r="J1061" s="25">
        <f>ROUND( IF(OR(ISNUMBER(SEARCH("#",B1061)),INT(A1061/100000)=7,INT(A1061/100000)=8),F1061*K!$D$4,F1061*K!$C$4) + IF(ISNUMBER(SEARCH("#",B1061)),0,G1061*K!$C$5) + IF(AND(ISNUMBER(SEARCH("#",B1061)),INT(A1061/100000)&lt;=7),G1061*K!$G$5,0) + IF(AND(ISNUMBER(SEARCH("#",B1061)),INT(A1061/100000)&gt;=8),G1061*K!$H$5,0),0)</f>
        <v>7279200</v>
      </c>
      <c r="K1061" s="25">
        <f>ROUND(IF(OR(ISNUMBER(SEARCH("#",B1061)),INT(A1061/100000)=7,INT(A1061/100000)=8),F1061*K!$F$4+G1061*K!$F$5,F1061*K!$E$4+G1061*K!$E$5),0)</f>
        <v>2174400</v>
      </c>
      <c r="L1061" s="25">
        <f>ROUND(J1061-K1061*0.7,0)</f>
        <v>5757120</v>
      </c>
      <c r="M1061" s="25">
        <f>ROUND(J1061*0.3,0)</f>
        <v>2183760</v>
      </c>
    </row>
    <row r="1062" spans="1:13" ht="29.25" x14ac:dyDescent="0.2">
      <c r="A1062" s="26">
        <v>204295</v>
      </c>
      <c r="B1062" s="27"/>
      <c r="C1062" s="36" t="s">
        <v>1252</v>
      </c>
      <c r="D1062" s="35"/>
      <c r="E1062" s="30">
        <v>4.5999999999999996</v>
      </c>
      <c r="F1062" s="30">
        <v>4.5999999999999996</v>
      </c>
      <c r="G1062" s="30"/>
      <c r="H1062" s="30">
        <v>4</v>
      </c>
      <c r="J1062" s="25">
        <f>ROUND( IF(OR(ISNUMBER(SEARCH("#",B1062)),INT(A1062/100000)=7,INT(A1062/100000)=8),F1062*K!$D$4,F1062*K!$C$4) + IF(ISNUMBER(SEARCH("#",B1062)),0,G1062*K!$C$5) + IF(AND(ISNUMBER(SEARCH("#",B1062)),INT(A1062/100000)&lt;=7),G1062*K!$G$5,0) + IF(AND(ISNUMBER(SEARCH("#",B1062)),INT(A1062/100000)&gt;=8),G1062*K!$H$5,0),0)</f>
        <v>4650600</v>
      </c>
      <c r="K1062" s="25">
        <f>ROUND(IF(OR(ISNUMBER(SEARCH("#",B1062)),INT(A1062/100000)=7,INT(A1062/100000)=8),F1062*K!$F$4+G1062*K!$F$5,F1062*K!$E$4+G1062*K!$E$5),0)</f>
        <v>1389200</v>
      </c>
      <c r="L1062" s="25">
        <f>ROUND(J1062-K1062*0.7,0)</f>
        <v>3678160</v>
      </c>
      <c r="M1062" s="25">
        <f>ROUND(J1062*0.3,0)</f>
        <v>1395180</v>
      </c>
    </row>
    <row r="1063" spans="1:13" ht="33" x14ac:dyDescent="0.2">
      <c r="A1063" s="26">
        <v>204300</v>
      </c>
      <c r="B1063" s="27"/>
      <c r="C1063" s="36" t="s">
        <v>1253</v>
      </c>
      <c r="D1063" s="35"/>
      <c r="E1063" s="30">
        <v>6.8</v>
      </c>
      <c r="F1063" s="30">
        <v>6.8</v>
      </c>
      <c r="G1063" s="30"/>
      <c r="H1063" s="30">
        <v>4</v>
      </c>
      <c r="J1063" s="25">
        <f>ROUND( IF(OR(ISNUMBER(SEARCH("#",B1063)),INT(A1063/100000)=7,INT(A1063/100000)=8),F1063*K!$D$4,F1063*K!$C$4) + IF(ISNUMBER(SEARCH("#",B1063)),0,G1063*K!$C$5) + IF(AND(ISNUMBER(SEARCH("#",B1063)),INT(A1063/100000)&lt;=7),G1063*K!$G$5,0) + IF(AND(ISNUMBER(SEARCH("#",B1063)),INT(A1063/100000)&gt;=8),G1063*K!$H$5,0),0)</f>
        <v>6874800</v>
      </c>
      <c r="K1063" s="25">
        <f>ROUND(IF(OR(ISNUMBER(SEARCH("#",B1063)),INT(A1063/100000)=7,INT(A1063/100000)=8),F1063*K!$F$4+G1063*K!$F$5,F1063*K!$E$4+G1063*K!$E$5),0)</f>
        <v>2053600</v>
      </c>
      <c r="L1063" s="25">
        <f>ROUND(J1063-K1063*0.7,0)</f>
        <v>5437280</v>
      </c>
      <c r="M1063" s="25">
        <f>ROUND(J1063*0.3,0)</f>
        <v>2062440</v>
      </c>
    </row>
    <row r="1064" spans="1:13" ht="18.75" x14ac:dyDescent="0.2">
      <c r="A1064" s="26">
        <v>204305</v>
      </c>
      <c r="B1064" s="27"/>
      <c r="C1064" s="36" t="s">
        <v>1254</v>
      </c>
      <c r="D1064" s="35"/>
      <c r="E1064" s="30">
        <v>8.8000000000000007</v>
      </c>
      <c r="F1064" s="30">
        <v>8.8000000000000007</v>
      </c>
      <c r="G1064" s="30"/>
      <c r="H1064" s="30">
        <v>4</v>
      </c>
      <c r="J1064" s="25">
        <f>ROUND( IF(OR(ISNUMBER(SEARCH("#",B1064)),INT(A1064/100000)=7,INT(A1064/100000)=8),F1064*K!$D$4,F1064*K!$C$4) + IF(ISNUMBER(SEARCH("#",B1064)),0,G1064*K!$C$5) + IF(AND(ISNUMBER(SEARCH("#",B1064)),INT(A1064/100000)&lt;=7),G1064*K!$G$5,0) + IF(AND(ISNUMBER(SEARCH("#",B1064)),INT(A1064/100000)&gt;=8),G1064*K!$H$5,0),0)</f>
        <v>8896800</v>
      </c>
      <c r="K1064" s="25">
        <f>ROUND(IF(OR(ISNUMBER(SEARCH("#",B1064)),INT(A1064/100000)=7,INT(A1064/100000)=8),F1064*K!$F$4+G1064*K!$F$5,F1064*K!$E$4+G1064*K!$E$5),0)</f>
        <v>2657600</v>
      </c>
      <c r="L1064" s="25">
        <f>ROUND(J1064-K1064*0.7,0)</f>
        <v>7036480</v>
      </c>
      <c r="M1064" s="25">
        <f>ROUND(J1064*0.3,0)</f>
        <v>2669040</v>
      </c>
    </row>
    <row r="1065" spans="1:13" x14ac:dyDescent="0.2">
      <c r="A1065" s="26">
        <v>204310</v>
      </c>
      <c r="B1065" s="27"/>
      <c r="C1065" s="36" t="s">
        <v>1255</v>
      </c>
      <c r="D1065" s="35"/>
      <c r="E1065" s="30">
        <v>17.600000000000001</v>
      </c>
      <c r="F1065" s="30">
        <v>17.600000000000001</v>
      </c>
      <c r="G1065" s="30"/>
      <c r="H1065" s="30">
        <v>4</v>
      </c>
      <c r="J1065" s="25">
        <f>ROUND( IF(OR(ISNUMBER(SEARCH("#",B1065)),INT(A1065/100000)=7,INT(A1065/100000)=8),F1065*K!$D$4,F1065*K!$C$4) + IF(ISNUMBER(SEARCH("#",B1065)),0,G1065*K!$C$5) + IF(AND(ISNUMBER(SEARCH("#",B1065)),INT(A1065/100000)&lt;=7),G1065*K!$G$5,0) + IF(AND(ISNUMBER(SEARCH("#",B1065)),INT(A1065/100000)&gt;=8),G1065*K!$H$5,0),0)</f>
        <v>17793600</v>
      </c>
      <c r="K1065" s="25">
        <f>ROUND(IF(OR(ISNUMBER(SEARCH("#",B1065)),INT(A1065/100000)=7,INT(A1065/100000)=8),F1065*K!$F$4+G1065*K!$F$5,F1065*K!$E$4+G1065*K!$E$5),0)</f>
        <v>5315200</v>
      </c>
      <c r="L1065" s="25">
        <f>ROUND(J1065-K1065*0.7,0)</f>
        <v>14072960</v>
      </c>
      <c r="M1065" s="25">
        <f>ROUND(J1065*0.3,0)</f>
        <v>5338080</v>
      </c>
    </row>
    <row r="1066" spans="1:13" ht="18.75" x14ac:dyDescent="0.2">
      <c r="A1066" s="26">
        <v>204315</v>
      </c>
      <c r="B1066" s="27"/>
      <c r="C1066" s="36" t="s">
        <v>1256</v>
      </c>
      <c r="D1066" s="35"/>
      <c r="E1066" s="30">
        <v>11.2</v>
      </c>
      <c r="F1066" s="30">
        <v>11.2</v>
      </c>
      <c r="G1066" s="30"/>
      <c r="H1066" s="30">
        <v>4</v>
      </c>
      <c r="J1066" s="25">
        <f>ROUND( IF(OR(ISNUMBER(SEARCH("#",B1066)),INT(A1066/100000)=7,INT(A1066/100000)=8),F1066*K!$D$4,F1066*K!$C$4) + IF(ISNUMBER(SEARCH("#",B1066)),0,G1066*K!$C$5) + IF(AND(ISNUMBER(SEARCH("#",B1066)),INT(A1066/100000)&lt;=7),G1066*K!$G$5,0) + IF(AND(ISNUMBER(SEARCH("#",B1066)),INT(A1066/100000)&gt;=8),G1066*K!$H$5,0),0)</f>
        <v>11323200</v>
      </c>
      <c r="K1066" s="25">
        <f>ROUND(IF(OR(ISNUMBER(SEARCH("#",B1066)),INT(A1066/100000)=7,INT(A1066/100000)=8),F1066*K!$F$4+G1066*K!$F$5,F1066*K!$E$4+G1066*K!$E$5),0)</f>
        <v>3382400</v>
      </c>
      <c r="L1066" s="25">
        <f>ROUND(J1066-K1066*0.7,0)</f>
        <v>8955520</v>
      </c>
      <c r="M1066" s="25">
        <f>ROUND(J1066*0.3,0)</f>
        <v>3396960</v>
      </c>
    </row>
    <row r="1067" spans="1:13" x14ac:dyDescent="0.2">
      <c r="A1067" s="26">
        <v>204320</v>
      </c>
      <c r="B1067" s="27"/>
      <c r="C1067" s="36" t="s">
        <v>1257</v>
      </c>
      <c r="D1067" s="35"/>
      <c r="E1067" s="30">
        <v>8.8000000000000007</v>
      </c>
      <c r="F1067" s="30">
        <v>8.8000000000000007</v>
      </c>
      <c r="G1067" s="30"/>
      <c r="H1067" s="30">
        <v>4</v>
      </c>
      <c r="J1067" s="25">
        <f>ROUND( IF(OR(ISNUMBER(SEARCH("#",B1067)),INT(A1067/100000)=7,INT(A1067/100000)=8),F1067*K!$D$4,F1067*K!$C$4) + IF(ISNUMBER(SEARCH("#",B1067)),0,G1067*K!$C$5) + IF(AND(ISNUMBER(SEARCH("#",B1067)),INT(A1067/100000)&lt;=7),G1067*K!$G$5,0) + IF(AND(ISNUMBER(SEARCH("#",B1067)),INT(A1067/100000)&gt;=8),G1067*K!$H$5,0),0)</f>
        <v>8896800</v>
      </c>
      <c r="K1067" s="25">
        <f>ROUND(IF(OR(ISNUMBER(SEARCH("#",B1067)),INT(A1067/100000)=7,INT(A1067/100000)=8),F1067*K!$F$4+G1067*K!$F$5,F1067*K!$E$4+G1067*K!$E$5),0)</f>
        <v>2657600</v>
      </c>
      <c r="L1067" s="25">
        <f>ROUND(J1067-K1067*0.7,0)</f>
        <v>7036480</v>
      </c>
      <c r="M1067" s="25">
        <f>ROUND(J1067*0.3,0)</f>
        <v>2669040</v>
      </c>
    </row>
    <row r="1068" spans="1:13" x14ac:dyDescent="0.2">
      <c r="A1068" s="26">
        <v>204325</v>
      </c>
      <c r="B1068" s="27"/>
      <c r="C1068" s="36" t="s">
        <v>1258</v>
      </c>
      <c r="D1068" s="35"/>
      <c r="E1068" s="30">
        <v>11.2</v>
      </c>
      <c r="F1068" s="30">
        <v>11.2</v>
      </c>
      <c r="G1068" s="30"/>
      <c r="H1068" s="30">
        <v>4</v>
      </c>
      <c r="J1068" s="25">
        <f>ROUND( IF(OR(ISNUMBER(SEARCH("#",B1068)),INT(A1068/100000)=7,INT(A1068/100000)=8),F1068*K!$D$4,F1068*K!$C$4) + IF(ISNUMBER(SEARCH("#",B1068)),0,G1068*K!$C$5) + IF(AND(ISNUMBER(SEARCH("#",B1068)),INT(A1068/100000)&lt;=7),G1068*K!$G$5,0) + IF(AND(ISNUMBER(SEARCH("#",B1068)),INT(A1068/100000)&gt;=8),G1068*K!$H$5,0),0)</f>
        <v>11323200</v>
      </c>
      <c r="K1068" s="25">
        <f>ROUND(IF(OR(ISNUMBER(SEARCH("#",B1068)),INT(A1068/100000)=7,INT(A1068/100000)=8),F1068*K!$F$4+G1068*K!$F$5,F1068*K!$E$4+G1068*K!$E$5),0)</f>
        <v>3382400</v>
      </c>
      <c r="L1068" s="25">
        <f>ROUND(J1068-K1068*0.7,0)</f>
        <v>8955520</v>
      </c>
      <c r="M1068" s="25">
        <f>ROUND(J1068*0.3,0)</f>
        <v>3396960</v>
      </c>
    </row>
    <row r="1069" spans="1:13" ht="18.75" x14ac:dyDescent="0.2">
      <c r="A1069" s="26">
        <v>204330</v>
      </c>
      <c r="B1069" s="27"/>
      <c r="C1069" s="36" t="s">
        <v>1259</v>
      </c>
      <c r="D1069" s="35"/>
      <c r="E1069" s="30">
        <v>8.8000000000000007</v>
      </c>
      <c r="F1069" s="30">
        <v>8.8000000000000007</v>
      </c>
      <c r="G1069" s="30"/>
      <c r="H1069" s="30">
        <v>4</v>
      </c>
      <c r="J1069" s="25">
        <f>ROUND( IF(OR(ISNUMBER(SEARCH("#",B1069)),INT(A1069/100000)=7,INT(A1069/100000)=8),F1069*K!$D$4,F1069*K!$C$4) + IF(ISNUMBER(SEARCH("#",B1069)),0,G1069*K!$C$5) + IF(AND(ISNUMBER(SEARCH("#",B1069)),INT(A1069/100000)&lt;=7),G1069*K!$G$5,0) + IF(AND(ISNUMBER(SEARCH("#",B1069)),INT(A1069/100000)&gt;=8),G1069*K!$H$5,0),0)</f>
        <v>8896800</v>
      </c>
      <c r="K1069" s="25">
        <f>ROUND(IF(OR(ISNUMBER(SEARCH("#",B1069)),INT(A1069/100000)=7,INT(A1069/100000)=8),F1069*K!$F$4+G1069*K!$F$5,F1069*K!$E$4+G1069*K!$E$5),0)</f>
        <v>2657600</v>
      </c>
      <c r="L1069" s="25">
        <f>ROUND(J1069-K1069*0.7,0)</f>
        <v>7036480</v>
      </c>
      <c r="M1069" s="25">
        <f>ROUND(J1069*0.3,0)</f>
        <v>2669040</v>
      </c>
    </row>
    <row r="1070" spans="1:13" x14ac:dyDescent="0.2">
      <c r="A1070" s="26">
        <v>204335</v>
      </c>
      <c r="B1070" s="27"/>
      <c r="C1070" s="36" t="s">
        <v>1260</v>
      </c>
      <c r="D1070" s="35"/>
      <c r="E1070" s="30">
        <v>11.2</v>
      </c>
      <c r="F1070" s="30">
        <v>11.2</v>
      </c>
      <c r="G1070" s="30"/>
      <c r="H1070" s="30">
        <v>4</v>
      </c>
      <c r="J1070" s="25">
        <f>ROUND( IF(OR(ISNUMBER(SEARCH("#",B1070)),INT(A1070/100000)=7,INT(A1070/100000)=8),F1070*K!$D$4,F1070*K!$C$4) + IF(ISNUMBER(SEARCH("#",B1070)),0,G1070*K!$C$5) + IF(AND(ISNUMBER(SEARCH("#",B1070)),INT(A1070/100000)&lt;=7),G1070*K!$G$5,0) + IF(AND(ISNUMBER(SEARCH("#",B1070)),INT(A1070/100000)&gt;=8),G1070*K!$H$5,0),0)</f>
        <v>11323200</v>
      </c>
      <c r="K1070" s="25">
        <f>ROUND(IF(OR(ISNUMBER(SEARCH("#",B1070)),INT(A1070/100000)=7,INT(A1070/100000)=8),F1070*K!$F$4+G1070*K!$F$5,F1070*K!$E$4+G1070*K!$E$5),0)</f>
        <v>3382400</v>
      </c>
      <c r="L1070" s="25">
        <f>ROUND(J1070-K1070*0.7,0)</f>
        <v>8955520</v>
      </c>
      <c r="M1070" s="25">
        <f>ROUND(J1070*0.3,0)</f>
        <v>3396960</v>
      </c>
    </row>
    <row r="1071" spans="1:13" ht="18.75" x14ac:dyDescent="0.2">
      <c r="A1071" s="26">
        <v>204340</v>
      </c>
      <c r="B1071" s="27"/>
      <c r="C1071" s="36" t="s">
        <v>1261</v>
      </c>
      <c r="D1071" s="35"/>
      <c r="E1071" s="30">
        <v>35</v>
      </c>
      <c r="F1071" s="30">
        <v>35</v>
      </c>
      <c r="G1071" s="30"/>
      <c r="H1071" s="30">
        <v>4</v>
      </c>
      <c r="J1071" s="25">
        <f>ROUND( IF(OR(ISNUMBER(SEARCH("#",B1071)),INT(A1071/100000)=7,INT(A1071/100000)=8),F1071*K!$D$4,F1071*K!$C$4) + IF(ISNUMBER(SEARCH("#",B1071)),0,G1071*K!$C$5) + IF(AND(ISNUMBER(SEARCH("#",B1071)),INT(A1071/100000)&lt;=7),G1071*K!$G$5,0) + IF(AND(ISNUMBER(SEARCH("#",B1071)),INT(A1071/100000)&gt;=8),G1071*K!$H$5,0),0)</f>
        <v>35385000</v>
      </c>
      <c r="K1071" s="25">
        <f>ROUND(IF(OR(ISNUMBER(SEARCH("#",B1071)),INT(A1071/100000)=7,INT(A1071/100000)=8),F1071*K!$F$4+G1071*K!$F$5,F1071*K!$E$4+G1071*K!$E$5),0)</f>
        <v>10570000</v>
      </c>
      <c r="L1071" s="25">
        <f>ROUND(J1071-K1071*0.7,0)</f>
        <v>27986000</v>
      </c>
      <c r="M1071" s="25">
        <f>ROUND(J1071*0.3,0)</f>
        <v>10615500</v>
      </c>
    </row>
    <row r="1072" spans="1:13" x14ac:dyDescent="0.2">
      <c r="A1072" s="26">
        <v>204345</v>
      </c>
      <c r="B1072" s="27"/>
      <c r="C1072" s="36" t="s">
        <v>1262</v>
      </c>
      <c r="D1072" s="35"/>
      <c r="E1072" s="30">
        <v>7.2</v>
      </c>
      <c r="F1072" s="30">
        <v>7.2</v>
      </c>
      <c r="G1072" s="30"/>
      <c r="H1072" s="30">
        <v>0</v>
      </c>
      <c r="J1072" s="25">
        <f>ROUND( IF(OR(ISNUMBER(SEARCH("#",B1072)),INT(A1072/100000)=7,INT(A1072/100000)=8),F1072*K!$D$4,F1072*K!$C$4) + IF(ISNUMBER(SEARCH("#",B1072)),0,G1072*K!$C$5) + IF(AND(ISNUMBER(SEARCH("#",B1072)),INT(A1072/100000)&lt;=7),G1072*K!$G$5,0) + IF(AND(ISNUMBER(SEARCH("#",B1072)),INT(A1072/100000)&gt;=8),G1072*K!$H$5,0),0)</f>
        <v>7279200</v>
      </c>
      <c r="K1072" s="25">
        <f>ROUND(IF(OR(ISNUMBER(SEARCH("#",B1072)),INT(A1072/100000)=7,INT(A1072/100000)=8),F1072*K!$F$4+G1072*K!$F$5,F1072*K!$E$4+G1072*K!$E$5),0)</f>
        <v>2174400</v>
      </c>
      <c r="L1072" s="25">
        <f>ROUND(J1072-K1072*0.7,0)</f>
        <v>5757120</v>
      </c>
      <c r="M1072" s="25">
        <f>ROUND(J1072*0.3,0)</f>
        <v>2183760</v>
      </c>
    </row>
    <row r="1073" spans="1:13" ht="29.25" x14ac:dyDescent="0.2">
      <c r="A1073" s="26">
        <v>204350</v>
      </c>
      <c r="B1073" s="27"/>
      <c r="C1073" s="36" t="s">
        <v>1263</v>
      </c>
      <c r="D1073" s="35"/>
      <c r="E1073" s="30">
        <v>12</v>
      </c>
      <c r="F1073" s="30">
        <v>12</v>
      </c>
      <c r="G1073" s="30"/>
      <c r="H1073" s="30">
        <v>0</v>
      </c>
      <c r="J1073" s="25">
        <f>ROUND( IF(OR(ISNUMBER(SEARCH("#",B1073)),INT(A1073/100000)=7,INT(A1073/100000)=8),F1073*K!$D$4,F1073*K!$C$4) + IF(ISNUMBER(SEARCH("#",B1073)),0,G1073*K!$C$5) + IF(AND(ISNUMBER(SEARCH("#",B1073)),INT(A1073/100000)&lt;=7),G1073*K!$G$5,0) + IF(AND(ISNUMBER(SEARCH("#",B1073)),INT(A1073/100000)&gt;=8),G1073*K!$H$5,0),0)</f>
        <v>12132000</v>
      </c>
      <c r="K1073" s="25">
        <f>ROUND(IF(OR(ISNUMBER(SEARCH("#",B1073)),INT(A1073/100000)=7,INT(A1073/100000)=8),F1073*K!$F$4+G1073*K!$F$5,F1073*K!$E$4+G1073*K!$E$5),0)</f>
        <v>3624000</v>
      </c>
      <c r="L1073" s="25">
        <f>ROUND(J1073-K1073*0.7,0)</f>
        <v>9595200</v>
      </c>
      <c r="M1073" s="25">
        <f>ROUND(J1073*0.3,0)</f>
        <v>3639600</v>
      </c>
    </row>
    <row r="1074" spans="1:13" ht="45.75" x14ac:dyDescent="0.2">
      <c r="A1074" s="32">
        <v>204355</v>
      </c>
      <c r="B1074" s="27"/>
      <c r="C1074" s="36" t="s">
        <v>1264</v>
      </c>
      <c r="D1074" s="35"/>
      <c r="E1074" s="30">
        <v>50</v>
      </c>
      <c r="F1074" s="30">
        <v>50</v>
      </c>
      <c r="G1074" s="31"/>
      <c r="H1074" s="31">
        <v>4</v>
      </c>
      <c r="J1074" s="25">
        <f>ROUND( IF(OR(ISNUMBER(SEARCH("#",B1074)),INT(A1074/100000)=7,INT(A1074/100000)=8),F1074*K!$D$4,F1074*K!$C$4) + IF(ISNUMBER(SEARCH("#",B1074)),0,G1074*K!$C$5) + IF(AND(ISNUMBER(SEARCH("#",B1074)),INT(A1074/100000)&lt;=7),G1074*K!$G$5,0) + IF(AND(ISNUMBER(SEARCH("#",B1074)),INT(A1074/100000)&gt;=8),G1074*K!$H$5,0),0)</f>
        <v>50550000</v>
      </c>
      <c r="K1074" s="25">
        <f>ROUND(IF(OR(ISNUMBER(SEARCH("#",B1074)),INT(A1074/100000)=7,INT(A1074/100000)=8),F1074*K!$F$4+G1074*K!$F$5,F1074*K!$E$4+G1074*K!$E$5),0)</f>
        <v>15100000</v>
      </c>
      <c r="L1074" s="25">
        <f>ROUND(J1074-K1074*0.7,0)</f>
        <v>39980000</v>
      </c>
      <c r="M1074" s="25">
        <f>ROUND(J1074*0.3,0)</f>
        <v>15165000</v>
      </c>
    </row>
    <row r="1075" spans="1:13" x14ac:dyDescent="0.2">
      <c r="A1075" s="26">
        <v>204360</v>
      </c>
      <c r="B1075" s="27"/>
      <c r="C1075" s="36" t="s">
        <v>1265</v>
      </c>
      <c r="D1075" s="35"/>
      <c r="E1075" s="30">
        <v>7.2</v>
      </c>
      <c r="F1075" s="30">
        <v>7.2</v>
      </c>
      <c r="G1075" s="30"/>
      <c r="H1075" s="30">
        <v>0</v>
      </c>
      <c r="J1075" s="25">
        <f>ROUND( IF(OR(ISNUMBER(SEARCH("#",B1075)),INT(A1075/100000)=7,INT(A1075/100000)=8),F1075*K!$D$4,F1075*K!$C$4) + IF(ISNUMBER(SEARCH("#",B1075)),0,G1075*K!$C$5) + IF(AND(ISNUMBER(SEARCH("#",B1075)),INT(A1075/100000)&lt;=7),G1075*K!$G$5,0) + IF(AND(ISNUMBER(SEARCH("#",B1075)),INT(A1075/100000)&gt;=8),G1075*K!$H$5,0),0)</f>
        <v>7279200</v>
      </c>
      <c r="K1075" s="25">
        <f>ROUND(IF(OR(ISNUMBER(SEARCH("#",B1075)),INT(A1075/100000)=7,INT(A1075/100000)=8),F1075*K!$F$4+G1075*K!$F$5,F1075*K!$E$4+G1075*K!$E$5),0)</f>
        <v>2174400</v>
      </c>
      <c r="L1075" s="25">
        <f>ROUND(J1075-K1075*0.7,0)</f>
        <v>5757120</v>
      </c>
      <c r="M1075" s="25">
        <f>ROUND(J1075*0.3,0)</f>
        <v>2183760</v>
      </c>
    </row>
    <row r="1076" spans="1:13" x14ac:dyDescent="0.2">
      <c r="A1076" s="32">
        <v>204365</v>
      </c>
      <c r="B1076" s="27"/>
      <c r="C1076" s="36" t="s">
        <v>1266</v>
      </c>
      <c r="D1076" s="35"/>
      <c r="E1076" s="30">
        <v>20</v>
      </c>
      <c r="F1076" s="30">
        <v>20</v>
      </c>
      <c r="G1076" s="31"/>
      <c r="H1076" s="30">
        <v>0</v>
      </c>
      <c r="J1076" s="25">
        <f>ROUND( IF(OR(ISNUMBER(SEARCH("#",B1076)),INT(A1076/100000)=7,INT(A1076/100000)=8),F1076*K!$D$4,F1076*K!$C$4) + IF(ISNUMBER(SEARCH("#",B1076)),0,G1076*K!$C$5) + IF(AND(ISNUMBER(SEARCH("#",B1076)),INT(A1076/100000)&lt;=7),G1076*K!$G$5,0) + IF(AND(ISNUMBER(SEARCH("#",B1076)),INT(A1076/100000)&gt;=8),G1076*K!$H$5,0),0)</f>
        <v>20220000</v>
      </c>
      <c r="K1076" s="25">
        <f>ROUND(IF(OR(ISNUMBER(SEARCH("#",B1076)),INT(A1076/100000)=7,INT(A1076/100000)=8),F1076*K!$F$4+G1076*K!$F$5,F1076*K!$E$4+G1076*K!$E$5),0)</f>
        <v>6040000</v>
      </c>
      <c r="L1076" s="25">
        <f>ROUND(J1076-K1076*0.7,0)</f>
        <v>15992000</v>
      </c>
      <c r="M1076" s="25">
        <f>ROUND(J1076*0.3,0)</f>
        <v>6066000</v>
      </c>
    </row>
    <row r="1077" spans="1:13" x14ac:dyDescent="0.2">
      <c r="A1077" s="32">
        <v>204367</v>
      </c>
      <c r="B1077" s="27"/>
      <c r="C1077" s="36" t="s">
        <v>1267</v>
      </c>
      <c r="D1077" s="35"/>
      <c r="E1077" s="30">
        <v>47</v>
      </c>
      <c r="F1077" s="30">
        <v>47</v>
      </c>
      <c r="G1077" s="31"/>
      <c r="H1077" s="31">
        <v>4</v>
      </c>
      <c r="J1077" s="25">
        <f>ROUND( IF(OR(ISNUMBER(SEARCH("#",B1077)),INT(A1077/100000)=7,INT(A1077/100000)=8),F1077*K!$D$4,F1077*K!$C$4) + IF(ISNUMBER(SEARCH("#",B1077)),0,G1077*K!$C$5) + IF(AND(ISNUMBER(SEARCH("#",B1077)),INT(A1077/100000)&lt;=7),G1077*K!$G$5,0) + IF(AND(ISNUMBER(SEARCH("#",B1077)),INT(A1077/100000)&gt;=8),G1077*K!$H$5,0),0)</f>
        <v>47517000</v>
      </c>
      <c r="K1077" s="25">
        <f>ROUND(IF(OR(ISNUMBER(SEARCH("#",B1077)),INT(A1077/100000)=7,INT(A1077/100000)=8),F1077*K!$F$4+G1077*K!$F$5,F1077*K!$E$4+G1077*K!$E$5),0)</f>
        <v>14194000</v>
      </c>
      <c r="L1077" s="25">
        <f>ROUND(J1077-K1077*0.7,0)</f>
        <v>37581200</v>
      </c>
      <c r="M1077" s="25">
        <f>ROUND(J1077*0.3,0)</f>
        <v>14255100</v>
      </c>
    </row>
    <row r="1078" spans="1:13" ht="32.25" x14ac:dyDescent="0.2">
      <c r="A1078" s="26">
        <v>204370</v>
      </c>
      <c r="B1078" s="27"/>
      <c r="C1078" s="36" t="s">
        <v>1268</v>
      </c>
      <c r="D1078" s="35"/>
      <c r="E1078" s="30">
        <v>6.4</v>
      </c>
      <c r="F1078" s="30">
        <v>6.4</v>
      </c>
      <c r="G1078" s="30"/>
      <c r="H1078" s="30">
        <v>0</v>
      </c>
      <c r="J1078" s="25">
        <f>ROUND( IF(OR(ISNUMBER(SEARCH("#",B1078)),INT(A1078/100000)=7,INT(A1078/100000)=8),F1078*K!$D$4,F1078*K!$C$4) + IF(ISNUMBER(SEARCH("#",B1078)),0,G1078*K!$C$5) + IF(AND(ISNUMBER(SEARCH("#",B1078)),INT(A1078/100000)&lt;=7),G1078*K!$G$5,0) + IF(AND(ISNUMBER(SEARCH("#",B1078)),INT(A1078/100000)&gt;=8),G1078*K!$H$5,0),0)</f>
        <v>6470400</v>
      </c>
      <c r="K1078" s="25">
        <f>ROUND(IF(OR(ISNUMBER(SEARCH("#",B1078)),INT(A1078/100000)=7,INT(A1078/100000)=8),F1078*K!$F$4+G1078*K!$F$5,F1078*K!$E$4+G1078*K!$E$5),0)</f>
        <v>1932800</v>
      </c>
      <c r="L1078" s="25">
        <f>ROUND(J1078-K1078*0.7,0)</f>
        <v>5117440</v>
      </c>
      <c r="M1078" s="25">
        <f>ROUND(J1078*0.3,0)</f>
        <v>1941120</v>
      </c>
    </row>
    <row r="1079" spans="1:13" ht="33" x14ac:dyDescent="0.2">
      <c r="A1079" s="26">
        <v>204375</v>
      </c>
      <c r="B1079" s="27"/>
      <c r="C1079" s="36" t="s">
        <v>1269</v>
      </c>
      <c r="D1079" s="35"/>
      <c r="E1079" s="30">
        <v>8</v>
      </c>
      <c r="F1079" s="30">
        <v>8</v>
      </c>
      <c r="G1079" s="30"/>
      <c r="H1079" s="30">
        <v>0</v>
      </c>
      <c r="J1079" s="25">
        <f>ROUND( IF(OR(ISNUMBER(SEARCH("#",B1079)),INT(A1079/100000)=7,INT(A1079/100000)=8),F1079*K!$D$4,F1079*K!$C$4) + IF(ISNUMBER(SEARCH("#",B1079)),0,G1079*K!$C$5) + IF(AND(ISNUMBER(SEARCH("#",B1079)),INT(A1079/100000)&lt;=7),G1079*K!$G$5,0) + IF(AND(ISNUMBER(SEARCH("#",B1079)),INT(A1079/100000)&gt;=8),G1079*K!$H$5,0),0)</f>
        <v>8088000</v>
      </c>
      <c r="K1079" s="25">
        <f>ROUND(IF(OR(ISNUMBER(SEARCH("#",B1079)),INT(A1079/100000)=7,INT(A1079/100000)=8),F1079*K!$F$4+G1079*K!$F$5,F1079*K!$E$4+G1079*K!$E$5),0)</f>
        <v>2416000</v>
      </c>
      <c r="L1079" s="25">
        <f>ROUND(J1079-K1079*0.7,0)</f>
        <v>6396800</v>
      </c>
      <c r="M1079" s="25">
        <f>ROUND(J1079*0.3,0)</f>
        <v>2426400</v>
      </c>
    </row>
    <row r="1080" spans="1:13" ht="32.25" x14ac:dyDescent="0.2">
      <c r="A1080" s="26">
        <v>204380</v>
      </c>
      <c r="B1080" s="27"/>
      <c r="C1080" s="36" t="s">
        <v>1270</v>
      </c>
      <c r="D1080" s="35"/>
      <c r="E1080" s="30">
        <v>13.6</v>
      </c>
      <c r="F1080" s="30">
        <v>13.6</v>
      </c>
      <c r="G1080" s="30"/>
      <c r="H1080" s="30">
        <v>0</v>
      </c>
      <c r="J1080" s="25">
        <f>ROUND( IF(OR(ISNUMBER(SEARCH("#",B1080)),INT(A1080/100000)=7,INT(A1080/100000)=8),F1080*K!$D$4,F1080*K!$C$4) + IF(ISNUMBER(SEARCH("#",B1080)),0,G1080*K!$C$5) + IF(AND(ISNUMBER(SEARCH("#",B1080)),INT(A1080/100000)&lt;=7),G1080*K!$G$5,0) + IF(AND(ISNUMBER(SEARCH("#",B1080)),INT(A1080/100000)&gt;=8),G1080*K!$H$5,0),0)</f>
        <v>13749600</v>
      </c>
      <c r="K1080" s="25">
        <f>ROUND(IF(OR(ISNUMBER(SEARCH("#",B1080)),INT(A1080/100000)=7,INT(A1080/100000)=8),F1080*K!$F$4+G1080*K!$F$5,F1080*K!$E$4+G1080*K!$E$5),0)</f>
        <v>4107200</v>
      </c>
      <c r="L1080" s="25">
        <f>ROUND(J1080-K1080*0.7,0)</f>
        <v>10874560</v>
      </c>
      <c r="M1080" s="25">
        <f>ROUND(J1080*0.3,0)</f>
        <v>4124880</v>
      </c>
    </row>
    <row r="1081" spans="1:13" x14ac:dyDescent="0.2">
      <c r="A1081" s="26">
        <v>204385</v>
      </c>
      <c r="B1081" s="27"/>
      <c r="C1081" s="36" t="s">
        <v>1271</v>
      </c>
      <c r="D1081" s="35"/>
      <c r="E1081" s="30">
        <v>5.6</v>
      </c>
      <c r="F1081" s="30">
        <v>5.6</v>
      </c>
      <c r="G1081" s="30"/>
      <c r="H1081" s="30">
        <v>0</v>
      </c>
      <c r="J1081" s="25">
        <f>ROUND( IF(OR(ISNUMBER(SEARCH("#",B1081)),INT(A1081/100000)=7,INT(A1081/100000)=8),F1081*K!$D$4,F1081*K!$C$4) + IF(ISNUMBER(SEARCH("#",B1081)),0,G1081*K!$C$5) + IF(AND(ISNUMBER(SEARCH("#",B1081)),INT(A1081/100000)&lt;=7),G1081*K!$G$5,0) + IF(AND(ISNUMBER(SEARCH("#",B1081)),INT(A1081/100000)&gt;=8),G1081*K!$H$5,0),0)</f>
        <v>5661600</v>
      </c>
      <c r="K1081" s="25">
        <f>ROUND(IF(OR(ISNUMBER(SEARCH("#",B1081)),INT(A1081/100000)=7,INT(A1081/100000)=8),F1081*K!$F$4+G1081*K!$F$5,F1081*K!$E$4+G1081*K!$E$5),0)</f>
        <v>1691200</v>
      </c>
      <c r="L1081" s="25">
        <f>ROUND(J1081-K1081*0.7,0)</f>
        <v>4477760</v>
      </c>
      <c r="M1081" s="25">
        <f>ROUND(J1081*0.3,0)</f>
        <v>1698480</v>
      </c>
    </row>
    <row r="1082" spans="1:13" ht="29.25" x14ac:dyDescent="0.2">
      <c r="A1082" s="26">
        <v>204390</v>
      </c>
      <c r="B1082" s="27"/>
      <c r="C1082" s="36" t="s">
        <v>1272</v>
      </c>
      <c r="D1082" s="35"/>
      <c r="E1082" s="30">
        <v>6</v>
      </c>
      <c r="F1082" s="30">
        <v>6</v>
      </c>
      <c r="G1082" s="30"/>
      <c r="H1082" s="30">
        <v>0</v>
      </c>
      <c r="J1082" s="25">
        <f>ROUND( IF(OR(ISNUMBER(SEARCH("#",B1082)),INT(A1082/100000)=7,INT(A1082/100000)=8),F1082*K!$D$4,F1082*K!$C$4) + IF(ISNUMBER(SEARCH("#",B1082)),0,G1082*K!$C$5) + IF(AND(ISNUMBER(SEARCH("#",B1082)),INT(A1082/100000)&lt;=7),G1082*K!$G$5,0) + IF(AND(ISNUMBER(SEARCH("#",B1082)),INT(A1082/100000)&gt;=8),G1082*K!$H$5,0),0)</f>
        <v>6066000</v>
      </c>
      <c r="K1082" s="25">
        <f>ROUND(IF(OR(ISNUMBER(SEARCH("#",B1082)),INT(A1082/100000)=7,INT(A1082/100000)=8),F1082*K!$F$4+G1082*K!$F$5,F1082*K!$E$4+G1082*K!$E$5),0)</f>
        <v>1812000</v>
      </c>
      <c r="L1082" s="25">
        <f>ROUND(J1082-K1082*0.7,0)</f>
        <v>4797600</v>
      </c>
      <c r="M1082" s="25">
        <f>ROUND(J1082*0.3,0)</f>
        <v>1819800</v>
      </c>
    </row>
    <row r="1083" spans="1:13" ht="29.25" x14ac:dyDescent="0.2">
      <c r="A1083" s="26">
        <v>204395</v>
      </c>
      <c r="B1083" s="27"/>
      <c r="C1083" s="36" t="s">
        <v>1273</v>
      </c>
      <c r="D1083" s="35"/>
      <c r="E1083" s="30">
        <v>13.6</v>
      </c>
      <c r="F1083" s="30">
        <v>13.6</v>
      </c>
      <c r="G1083" s="30"/>
      <c r="H1083" s="30">
        <v>4</v>
      </c>
      <c r="J1083" s="25">
        <f>ROUND( IF(OR(ISNUMBER(SEARCH("#",B1083)),INT(A1083/100000)=7,INT(A1083/100000)=8),F1083*K!$D$4,F1083*K!$C$4) + IF(ISNUMBER(SEARCH("#",B1083)),0,G1083*K!$C$5) + IF(AND(ISNUMBER(SEARCH("#",B1083)),INT(A1083/100000)&lt;=7),G1083*K!$G$5,0) + IF(AND(ISNUMBER(SEARCH("#",B1083)),INT(A1083/100000)&gt;=8),G1083*K!$H$5,0),0)</f>
        <v>13749600</v>
      </c>
      <c r="K1083" s="25">
        <f>ROUND(IF(OR(ISNUMBER(SEARCH("#",B1083)),INT(A1083/100000)=7,INT(A1083/100000)=8),F1083*K!$F$4+G1083*K!$F$5,F1083*K!$E$4+G1083*K!$E$5),0)</f>
        <v>4107200</v>
      </c>
      <c r="L1083" s="25">
        <f>ROUND(J1083-K1083*0.7,0)</f>
        <v>10874560</v>
      </c>
      <c r="M1083" s="25">
        <f>ROUND(J1083*0.3,0)</f>
        <v>4124880</v>
      </c>
    </row>
    <row r="1084" spans="1:13" x14ac:dyDescent="0.2">
      <c r="A1084" s="26">
        <v>204400</v>
      </c>
      <c r="B1084" s="27"/>
      <c r="C1084" s="36" t="s">
        <v>1274</v>
      </c>
      <c r="D1084" s="35"/>
      <c r="E1084" s="30">
        <v>2.4</v>
      </c>
      <c r="F1084" s="30">
        <v>2.4</v>
      </c>
      <c r="G1084" s="30"/>
      <c r="H1084" s="30">
        <v>0</v>
      </c>
      <c r="J1084" s="25">
        <f>ROUND( IF(OR(ISNUMBER(SEARCH("#",B1084)),INT(A1084/100000)=7,INT(A1084/100000)=8),F1084*K!$D$4,F1084*K!$C$4) + IF(ISNUMBER(SEARCH("#",B1084)),0,G1084*K!$C$5) + IF(AND(ISNUMBER(SEARCH("#",B1084)),INT(A1084/100000)&lt;=7),G1084*K!$G$5,0) + IF(AND(ISNUMBER(SEARCH("#",B1084)),INT(A1084/100000)&gt;=8),G1084*K!$H$5,0),0)</f>
        <v>2426400</v>
      </c>
      <c r="K1084" s="25">
        <f>ROUND(IF(OR(ISNUMBER(SEARCH("#",B1084)),INT(A1084/100000)=7,INT(A1084/100000)=8),F1084*K!$F$4+G1084*K!$F$5,F1084*K!$E$4+G1084*K!$E$5),0)</f>
        <v>724800</v>
      </c>
      <c r="L1084" s="25">
        <f>ROUND(J1084-K1084*0.7,0)</f>
        <v>1919040</v>
      </c>
      <c r="M1084" s="25">
        <f>ROUND(J1084*0.3,0)</f>
        <v>727920</v>
      </c>
    </row>
    <row r="1085" spans="1:13" ht="70.5" x14ac:dyDescent="0.2">
      <c r="A1085" s="26">
        <v>204405</v>
      </c>
      <c r="B1085" s="27"/>
      <c r="C1085" s="36" t="s">
        <v>1275</v>
      </c>
      <c r="D1085" s="35"/>
      <c r="E1085" s="30">
        <v>5.2</v>
      </c>
      <c r="F1085" s="30">
        <v>5.2</v>
      </c>
      <c r="G1085" s="30"/>
      <c r="H1085" s="30">
        <v>4</v>
      </c>
      <c r="J1085" s="25">
        <f>ROUND( IF(OR(ISNUMBER(SEARCH("#",B1085)),INT(A1085/100000)=7,INT(A1085/100000)=8),F1085*K!$D$4,F1085*K!$C$4) + IF(ISNUMBER(SEARCH("#",B1085)),0,G1085*K!$C$5) + IF(AND(ISNUMBER(SEARCH("#",B1085)),INT(A1085/100000)&lt;=7),G1085*K!$G$5,0) + IF(AND(ISNUMBER(SEARCH("#",B1085)),INT(A1085/100000)&gt;=8),G1085*K!$H$5,0),0)</f>
        <v>5257200</v>
      </c>
      <c r="K1085" s="25">
        <f>ROUND(IF(OR(ISNUMBER(SEARCH("#",B1085)),INT(A1085/100000)=7,INT(A1085/100000)=8),F1085*K!$F$4+G1085*K!$F$5,F1085*K!$E$4+G1085*K!$E$5),0)</f>
        <v>1570400</v>
      </c>
      <c r="L1085" s="25">
        <f>ROUND(J1085-K1085*0.7,0)</f>
        <v>4157920</v>
      </c>
      <c r="M1085" s="25">
        <f>ROUND(J1085*0.3,0)</f>
        <v>1577160</v>
      </c>
    </row>
    <row r="1086" spans="1:13" ht="29.25" x14ac:dyDescent="0.2">
      <c r="A1086" s="26">
        <v>204410</v>
      </c>
      <c r="B1086" s="27"/>
      <c r="C1086" s="36" t="s">
        <v>1276</v>
      </c>
      <c r="D1086" s="35"/>
      <c r="E1086" s="30">
        <v>2</v>
      </c>
      <c r="F1086" s="30">
        <v>2</v>
      </c>
      <c r="G1086" s="30"/>
      <c r="H1086" s="30">
        <v>0</v>
      </c>
      <c r="J1086" s="25">
        <f>ROUND( IF(OR(ISNUMBER(SEARCH("#",B1086)),INT(A1086/100000)=7,INT(A1086/100000)=8),F1086*K!$D$4,F1086*K!$C$4) + IF(ISNUMBER(SEARCH("#",B1086)),0,G1086*K!$C$5) + IF(AND(ISNUMBER(SEARCH("#",B1086)),INT(A1086/100000)&lt;=7),G1086*K!$G$5,0) + IF(AND(ISNUMBER(SEARCH("#",B1086)),INT(A1086/100000)&gt;=8),G1086*K!$H$5,0),0)</f>
        <v>2022000</v>
      </c>
      <c r="K1086" s="25">
        <f>ROUND(IF(OR(ISNUMBER(SEARCH("#",B1086)),INT(A1086/100000)=7,INT(A1086/100000)=8),F1086*K!$F$4+G1086*K!$F$5,F1086*K!$E$4+G1086*K!$E$5),0)</f>
        <v>604000</v>
      </c>
      <c r="L1086" s="25">
        <f>ROUND(J1086-K1086*0.7,0)</f>
        <v>1599200</v>
      </c>
      <c r="M1086" s="25">
        <f>ROUND(J1086*0.3,0)</f>
        <v>606600</v>
      </c>
    </row>
    <row r="1087" spans="1:13" x14ac:dyDescent="0.2">
      <c r="A1087" s="26">
        <v>204415</v>
      </c>
      <c r="B1087" s="27"/>
      <c r="C1087" s="36" t="s">
        <v>1277</v>
      </c>
      <c r="D1087" s="35"/>
      <c r="E1087" s="30">
        <v>2.4</v>
      </c>
      <c r="F1087" s="30">
        <v>2.4</v>
      </c>
      <c r="G1087" s="30"/>
      <c r="H1087" s="30">
        <v>0</v>
      </c>
      <c r="J1087" s="25">
        <f>ROUND( IF(OR(ISNUMBER(SEARCH("#",B1087)),INT(A1087/100000)=7,INT(A1087/100000)=8),F1087*K!$D$4,F1087*K!$C$4) + IF(ISNUMBER(SEARCH("#",B1087)),0,G1087*K!$C$5) + IF(AND(ISNUMBER(SEARCH("#",B1087)),INT(A1087/100000)&lt;=7),G1087*K!$G$5,0) + IF(AND(ISNUMBER(SEARCH("#",B1087)),INT(A1087/100000)&gt;=8),G1087*K!$H$5,0),0)</f>
        <v>2426400</v>
      </c>
      <c r="K1087" s="25">
        <f>ROUND(IF(OR(ISNUMBER(SEARCH("#",B1087)),INT(A1087/100000)=7,INT(A1087/100000)=8),F1087*K!$F$4+G1087*K!$F$5,F1087*K!$E$4+G1087*K!$E$5),0)</f>
        <v>724800</v>
      </c>
      <c r="L1087" s="25">
        <f>ROUND(J1087-K1087*0.7,0)</f>
        <v>1919040</v>
      </c>
      <c r="M1087" s="25">
        <f>ROUND(J1087*0.3,0)</f>
        <v>727920</v>
      </c>
    </row>
    <row r="1088" spans="1:13" x14ac:dyDescent="0.2">
      <c r="A1088" s="26">
        <v>204420</v>
      </c>
      <c r="B1088" s="27"/>
      <c r="C1088" s="36" t="s">
        <v>1278</v>
      </c>
      <c r="D1088" s="35"/>
      <c r="E1088" s="30">
        <v>9</v>
      </c>
      <c r="F1088" s="30">
        <v>9</v>
      </c>
      <c r="G1088" s="30"/>
      <c r="H1088" s="30">
        <v>4</v>
      </c>
      <c r="J1088" s="25">
        <f>ROUND( IF(OR(ISNUMBER(SEARCH("#",B1088)),INT(A1088/100000)=7,INT(A1088/100000)=8),F1088*K!$D$4,F1088*K!$C$4) + IF(ISNUMBER(SEARCH("#",B1088)),0,G1088*K!$C$5) + IF(AND(ISNUMBER(SEARCH("#",B1088)),INT(A1088/100000)&lt;=7),G1088*K!$G$5,0) + IF(AND(ISNUMBER(SEARCH("#",B1088)),INT(A1088/100000)&gt;=8),G1088*K!$H$5,0),0)</f>
        <v>9099000</v>
      </c>
      <c r="K1088" s="25">
        <f>ROUND(IF(OR(ISNUMBER(SEARCH("#",B1088)),INT(A1088/100000)=7,INT(A1088/100000)=8),F1088*K!$F$4+G1088*K!$F$5,F1088*K!$E$4+G1088*K!$E$5),0)</f>
        <v>2718000</v>
      </c>
      <c r="L1088" s="25">
        <f>ROUND(J1088-K1088*0.7,0)</f>
        <v>7196400</v>
      </c>
      <c r="M1088" s="25">
        <f>ROUND(J1088*0.3,0)</f>
        <v>2729700</v>
      </c>
    </row>
    <row r="1089" spans="1:13" ht="29.25" x14ac:dyDescent="0.2">
      <c r="A1089" s="26">
        <v>204425</v>
      </c>
      <c r="B1089" s="27"/>
      <c r="C1089" s="36" t="s">
        <v>1279</v>
      </c>
      <c r="D1089" s="35"/>
      <c r="E1089" s="30">
        <v>6.8</v>
      </c>
      <c r="F1089" s="30">
        <v>6.8</v>
      </c>
      <c r="G1089" s="30"/>
      <c r="H1089" s="30">
        <v>0</v>
      </c>
      <c r="J1089" s="25">
        <f>ROUND( IF(OR(ISNUMBER(SEARCH("#",B1089)),INT(A1089/100000)=7,INT(A1089/100000)=8),F1089*K!$D$4,F1089*K!$C$4) + IF(ISNUMBER(SEARCH("#",B1089)),0,G1089*K!$C$5) + IF(AND(ISNUMBER(SEARCH("#",B1089)),INT(A1089/100000)&lt;=7),G1089*K!$G$5,0) + IF(AND(ISNUMBER(SEARCH("#",B1089)),INT(A1089/100000)&gt;=8),G1089*K!$H$5,0),0)</f>
        <v>6874800</v>
      </c>
      <c r="K1089" s="25">
        <f>ROUND(IF(OR(ISNUMBER(SEARCH("#",B1089)),INT(A1089/100000)=7,INT(A1089/100000)=8),F1089*K!$F$4+G1089*K!$F$5,F1089*K!$E$4+G1089*K!$E$5),0)</f>
        <v>2053600</v>
      </c>
      <c r="L1089" s="25">
        <f>ROUND(J1089-K1089*0.7,0)</f>
        <v>5437280</v>
      </c>
      <c r="M1089" s="25">
        <f>ROUND(J1089*0.3,0)</f>
        <v>2062440</v>
      </c>
    </row>
    <row r="1090" spans="1:13" ht="29.25" x14ac:dyDescent="0.2">
      <c r="A1090" s="26">
        <v>204430</v>
      </c>
      <c r="B1090" s="27"/>
      <c r="C1090" s="36" t="s">
        <v>1280</v>
      </c>
      <c r="D1090" s="35"/>
      <c r="E1090" s="30">
        <v>8.8000000000000007</v>
      </c>
      <c r="F1090" s="30">
        <v>8.8000000000000007</v>
      </c>
      <c r="G1090" s="30"/>
      <c r="H1090" s="30">
        <v>4</v>
      </c>
      <c r="J1090" s="25">
        <f>ROUND( IF(OR(ISNUMBER(SEARCH("#",B1090)),INT(A1090/100000)=7,INT(A1090/100000)=8),F1090*K!$D$4,F1090*K!$C$4) + IF(ISNUMBER(SEARCH("#",B1090)),0,G1090*K!$C$5) + IF(AND(ISNUMBER(SEARCH("#",B1090)),INT(A1090/100000)&lt;=7),G1090*K!$G$5,0) + IF(AND(ISNUMBER(SEARCH("#",B1090)),INT(A1090/100000)&gt;=8),G1090*K!$H$5,0),0)</f>
        <v>8896800</v>
      </c>
      <c r="K1090" s="25">
        <f>ROUND(IF(OR(ISNUMBER(SEARCH("#",B1090)),INT(A1090/100000)=7,INT(A1090/100000)=8),F1090*K!$F$4+G1090*K!$F$5,F1090*K!$E$4+G1090*K!$E$5),0)</f>
        <v>2657600</v>
      </c>
      <c r="L1090" s="25">
        <f>ROUND(J1090-K1090*0.7,0)</f>
        <v>7036480</v>
      </c>
      <c r="M1090" s="25">
        <f>ROUND(J1090*0.3,0)</f>
        <v>2669040</v>
      </c>
    </row>
    <row r="1091" spans="1:13" ht="29.25" x14ac:dyDescent="0.2">
      <c r="A1091" s="26">
        <v>204435</v>
      </c>
      <c r="B1091" s="27"/>
      <c r="C1091" s="36" t="s">
        <v>1281</v>
      </c>
      <c r="D1091" s="35"/>
      <c r="E1091" s="30">
        <v>12.8</v>
      </c>
      <c r="F1091" s="30">
        <v>12.8</v>
      </c>
      <c r="G1091" s="30"/>
      <c r="H1091" s="30">
        <v>4</v>
      </c>
      <c r="J1091" s="25">
        <f>ROUND( IF(OR(ISNUMBER(SEARCH("#",B1091)),INT(A1091/100000)=7,INT(A1091/100000)=8),F1091*K!$D$4,F1091*K!$C$4) + IF(ISNUMBER(SEARCH("#",B1091)),0,G1091*K!$C$5) + IF(AND(ISNUMBER(SEARCH("#",B1091)),INT(A1091/100000)&lt;=7),G1091*K!$G$5,0) + IF(AND(ISNUMBER(SEARCH("#",B1091)),INT(A1091/100000)&gt;=8),G1091*K!$H$5,0),0)</f>
        <v>12940800</v>
      </c>
      <c r="K1091" s="25">
        <f>ROUND(IF(OR(ISNUMBER(SEARCH("#",B1091)),INT(A1091/100000)=7,INT(A1091/100000)=8),F1091*K!$F$4+G1091*K!$F$5,F1091*K!$E$4+G1091*K!$E$5),0)</f>
        <v>3865600</v>
      </c>
      <c r="L1091" s="25">
        <f>ROUND(J1091-K1091*0.7,0)</f>
        <v>10234880</v>
      </c>
      <c r="M1091" s="25">
        <f>ROUND(J1091*0.3,0)</f>
        <v>3882240</v>
      </c>
    </row>
    <row r="1092" spans="1:13" x14ac:dyDescent="0.2">
      <c r="A1092" s="26">
        <v>204440</v>
      </c>
      <c r="B1092" s="27"/>
      <c r="C1092" s="36" t="s">
        <v>1282</v>
      </c>
      <c r="D1092" s="35"/>
      <c r="E1092" s="30">
        <v>5.6</v>
      </c>
      <c r="F1092" s="30">
        <v>5.6</v>
      </c>
      <c r="G1092" s="30"/>
      <c r="H1092" s="30">
        <v>0</v>
      </c>
      <c r="J1092" s="25">
        <f>ROUND( IF(OR(ISNUMBER(SEARCH("#",B1092)),INT(A1092/100000)=7,INT(A1092/100000)=8),F1092*K!$D$4,F1092*K!$C$4) + IF(ISNUMBER(SEARCH("#",B1092)),0,G1092*K!$C$5) + IF(AND(ISNUMBER(SEARCH("#",B1092)),INT(A1092/100000)&lt;=7),G1092*K!$G$5,0) + IF(AND(ISNUMBER(SEARCH("#",B1092)),INT(A1092/100000)&gt;=8),G1092*K!$H$5,0),0)</f>
        <v>5661600</v>
      </c>
      <c r="K1092" s="25">
        <f>ROUND(IF(OR(ISNUMBER(SEARCH("#",B1092)),INT(A1092/100000)=7,INT(A1092/100000)=8),F1092*K!$F$4+G1092*K!$F$5,F1092*K!$E$4+G1092*K!$E$5),0)</f>
        <v>1691200</v>
      </c>
      <c r="L1092" s="25">
        <f>ROUND(J1092-K1092*0.7,0)</f>
        <v>4477760</v>
      </c>
      <c r="M1092" s="25">
        <f>ROUND(J1092*0.3,0)</f>
        <v>1698480</v>
      </c>
    </row>
    <row r="1093" spans="1:13" ht="42.75" x14ac:dyDescent="0.2">
      <c r="A1093" s="26">
        <v>204445</v>
      </c>
      <c r="B1093" s="27"/>
      <c r="C1093" s="36" t="s">
        <v>1283</v>
      </c>
      <c r="D1093" s="35"/>
      <c r="E1093" s="30">
        <v>20</v>
      </c>
      <c r="F1093" s="30">
        <v>20</v>
      </c>
      <c r="G1093" s="30"/>
      <c r="H1093" s="30">
        <v>4</v>
      </c>
      <c r="J1093" s="25">
        <f>ROUND( IF(OR(ISNUMBER(SEARCH("#",B1093)),INT(A1093/100000)=7,INT(A1093/100000)=8),F1093*K!$D$4,F1093*K!$C$4) + IF(ISNUMBER(SEARCH("#",B1093)),0,G1093*K!$C$5) + IF(AND(ISNUMBER(SEARCH("#",B1093)),INT(A1093/100000)&lt;=7),G1093*K!$G$5,0) + IF(AND(ISNUMBER(SEARCH("#",B1093)),INT(A1093/100000)&gt;=8),G1093*K!$H$5,0),0)</f>
        <v>20220000</v>
      </c>
      <c r="K1093" s="25">
        <f>ROUND(IF(OR(ISNUMBER(SEARCH("#",B1093)),INT(A1093/100000)=7,INT(A1093/100000)=8),F1093*K!$F$4+G1093*K!$F$5,F1093*K!$E$4+G1093*K!$E$5),0)</f>
        <v>6040000</v>
      </c>
      <c r="L1093" s="25">
        <f>ROUND(J1093-K1093*0.7,0)</f>
        <v>15992000</v>
      </c>
      <c r="M1093" s="25">
        <f>ROUND(J1093*0.3,0)</f>
        <v>6066000</v>
      </c>
    </row>
    <row r="1094" spans="1:13" x14ac:dyDescent="0.2">
      <c r="A1094" s="26">
        <v>204450</v>
      </c>
      <c r="B1094" s="27"/>
      <c r="C1094" s="36" t="s">
        <v>1284</v>
      </c>
      <c r="D1094" s="35"/>
      <c r="E1094" s="30">
        <v>5.2</v>
      </c>
      <c r="F1094" s="30">
        <v>5.2</v>
      </c>
      <c r="G1094" s="30"/>
      <c r="H1094" s="30">
        <v>0</v>
      </c>
      <c r="J1094" s="25">
        <f>ROUND( IF(OR(ISNUMBER(SEARCH("#",B1094)),INT(A1094/100000)=7,INT(A1094/100000)=8),F1094*K!$D$4,F1094*K!$C$4) + IF(ISNUMBER(SEARCH("#",B1094)),0,G1094*K!$C$5) + IF(AND(ISNUMBER(SEARCH("#",B1094)),INT(A1094/100000)&lt;=7),G1094*K!$G$5,0) + IF(AND(ISNUMBER(SEARCH("#",B1094)),INT(A1094/100000)&gt;=8),G1094*K!$H$5,0),0)</f>
        <v>5257200</v>
      </c>
      <c r="K1094" s="25">
        <f>ROUND(IF(OR(ISNUMBER(SEARCH("#",B1094)),INT(A1094/100000)=7,INT(A1094/100000)=8),F1094*K!$F$4+G1094*K!$F$5,F1094*K!$E$4+G1094*K!$E$5),0)</f>
        <v>1570400</v>
      </c>
      <c r="L1094" s="25">
        <f>ROUND(J1094-K1094*0.7,0)</f>
        <v>4157920</v>
      </c>
      <c r="M1094" s="25">
        <f>ROUND(J1094*0.3,0)</f>
        <v>1577160</v>
      </c>
    </row>
    <row r="1095" spans="1:13" ht="42.75" x14ac:dyDescent="0.2">
      <c r="A1095" s="26">
        <v>204455</v>
      </c>
      <c r="B1095" s="27"/>
      <c r="C1095" s="36" t="s">
        <v>1285</v>
      </c>
      <c r="D1095" s="35"/>
      <c r="E1095" s="30">
        <v>13.6</v>
      </c>
      <c r="F1095" s="30">
        <v>13.6</v>
      </c>
      <c r="G1095" s="30"/>
      <c r="H1095" s="30">
        <v>4</v>
      </c>
      <c r="J1095" s="25">
        <f>ROUND( IF(OR(ISNUMBER(SEARCH("#",B1095)),INT(A1095/100000)=7,INT(A1095/100000)=8),F1095*K!$D$4,F1095*K!$C$4) + IF(ISNUMBER(SEARCH("#",B1095)),0,G1095*K!$C$5) + IF(AND(ISNUMBER(SEARCH("#",B1095)),INT(A1095/100000)&lt;=7),G1095*K!$G$5,0) + IF(AND(ISNUMBER(SEARCH("#",B1095)),INT(A1095/100000)&gt;=8),G1095*K!$H$5,0),0)</f>
        <v>13749600</v>
      </c>
      <c r="K1095" s="25">
        <f>ROUND(IF(OR(ISNUMBER(SEARCH("#",B1095)),INT(A1095/100000)=7,INT(A1095/100000)=8),F1095*K!$F$4+G1095*K!$F$5,F1095*K!$E$4+G1095*K!$E$5),0)</f>
        <v>4107200</v>
      </c>
      <c r="L1095" s="25">
        <f>ROUND(J1095-K1095*0.7,0)</f>
        <v>10874560</v>
      </c>
      <c r="M1095" s="25">
        <f>ROUND(J1095*0.3,0)</f>
        <v>4124880</v>
      </c>
    </row>
    <row r="1096" spans="1:13" x14ac:dyDescent="0.2">
      <c r="A1096" s="26">
        <v>204460</v>
      </c>
      <c r="B1096" s="27"/>
      <c r="C1096" s="36" t="s">
        <v>1286</v>
      </c>
      <c r="D1096" s="35"/>
      <c r="E1096" s="30">
        <v>4</v>
      </c>
      <c r="F1096" s="30">
        <v>4</v>
      </c>
      <c r="G1096" s="30"/>
      <c r="H1096" s="30">
        <v>0</v>
      </c>
      <c r="J1096" s="25">
        <f>ROUND( IF(OR(ISNUMBER(SEARCH("#",B1096)),INT(A1096/100000)=7,INT(A1096/100000)=8),F1096*K!$D$4,F1096*K!$C$4) + IF(ISNUMBER(SEARCH("#",B1096)),0,G1096*K!$C$5) + IF(AND(ISNUMBER(SEARCH("#",B1096)),INT(A1096/100000)&lt;=7),G1096*K!$G$5,0) + IF(AND(ISNUMBER(SEARCH("#",B1096)),INT(A1096/100000)&gt;=8),G1096*K!$H$5,0),0)</f>
        <v>4044000</v>
      </c>
      <c r="K1096" s="25">
        <f>ROUND(IF(OR(ISNUMBER(SEARCH("#",B1096)),INT(A1096/100000)=7,INT(A1096/100000)=8),F1096*K!$F$4+G1096*K!$F$5,F1096*K!$E$4+G1096*K!$E$5),0)</f>
        <v>1208000</v>
      </c>
      <c r="L1096" s="25">
        <f>ROUND(J1096-K1096*0.7,0)</f>
        <v>3198400</v>
      </c>
      <c r="M1096" s="25">
        <f>ROUND(J1096*0.3,0)</f>
        <v>1213200</v>
      </c>
    </row>
    <row r="1097" spans="1:13" ht="42.75" x14ac:dyDescent="0.2">
      <c r="A1097" s="26">
        <v>204465</v>
      </c>
      <c r="B1097" s="27"/>
      <c r="C1097" s="36" t="s">
        <v>1287</v>
      </c>
      <c r="D1097" s="35"/>
      <c r="E1097" s="30">
        <v>8.8000000000000007</v>
      </c>
      <c r="F1097" s="30">
        <v>8.8000000000000007</v>
      </c>
      <c r="G1097" s="30"/>
      <c r="H1097" s="30">
        <v>4</v>
      </c>
      <c r="J1097" s="25">
        <f>ROUND( IF(OR(ISNUMBER(SEARCH("#",B1097)),INT(A1097/100000)=7,INT(A1097/100000)=8),F1097*K!$D$4,F1097*K!$C$4) + IF(ISNUMBER(SEARCH("#",B1097)),0,G1097*K!$C$5) + IF(AND(ISNUMBER(SEARCH("#",B1097)),INT(A1097/100000)&lt;=7),G1097*K!$G$5,0) + IF(AND(ISNUMBER(SEARCH("#",B1097)),INT(A1097/100000)&gt;=8),G1097*K!$H$5,0),0)</f>
        <v>8896800</v>
      </c>
      <c r="K1097" s="25">
        <f>ROUND(IF(OR(ISNUMBER(SEARCH("#",B1097)),INT(A1097/100000)=7,INT(A1097/100000)=8),F1097*K!$F$4+G1097*K!$F$5,F1097*K!$E$4+G1097*K!$E$5),0)</f>
        <v>2657600</v>
      </c>
      <c r="L1097" s="25">
        <f>ROUND(J1097-K1097*0.7,0)</f>
        <v>7036480</v>
      </c>
      <c r="M1097" s="25">
        <f>ROUND(J1097*0.3,0)</f>
        <v>2669040</v>
      </c>
    </row>
    <row r="1098" spans="1:13" x14ac:dyDescent="0.2">
      <c r="A1098" s="26">
        <v>204470</v>
      </c>
      <c r="B1098" s="27"/>
      <c r="C1098" s="36" t="s">
        <v>1288</v>
      </c>
      <c r="D1098" s="35"/>
      <c r="E1098" s="30">
        <v>2.8</v>
      </c>
      <c r="F1098" s="30">
        <v>2.8</v>
      </c>
      <c r="G1098" s="30"/>
      <c r="H1098" s="30">
        <v>0</v>
      </c>
      <c r="J1098" s="25">
        <f>ROUND( IF(OR(ISNUMBER(SEARCH("#",B1098)),INT(A1098/100000)=7,INT(A1098/100000)=8),F1098*K!$D$4,F1098*K!$C$4) + IF(ISNUMBER(SEARCH("#",B1098)),0,G1098*K!$C$5) + IF(AND(ISNUMBER(SEARCH("#",B1098)),INT(A1098/100000)&lt;=7),G1098*K!$G$5,0) + IF(AND(ISNUMBER(SEARCH("#",B1098)),INT(A1098/100000)&gt;=8),G1098*K!$H$5,0),0)</f>
        <v>2830800</v>
      </c>
      <c r="K1098" s="25">
        <f>ROUND(IF(OR(ISNUMBER(SEARCH("#",B1098)),INT(A1098/100000)=7,INT(A1098/100000)=8),F1098*K!$F$4+G1098*K!$F$5,F1098*K!$E$4+G1098*K!$E$5),0)</f>
        <v>845600</v>
      </c>
      <c r="L1098" s="25">
        <f>ROUND(J1098-K1098*0.7,0)</f>
        <v>2238880</v>
      </c>
      <c r="M1098" s="25">
        <f>ROUND(J1098*0.3,0)</f>
        <v>849240</v>
      </c>
    </row>
    <row r="1099" spans="1:13" ht="42.75" x14ac:dyDescent="0.2">
      <c r="A1099" s="26">
        <v>204475</v>
      </c>
      <c r="B1099" s="27"/>
      <c r="C1099" s="36" t="s">
        <v>1289</v>
      </c>
      <c r="D1099" s="35"/>
      <c r="E1099" s="30">
        <v>5.6</v>
      </c>
      <c r="F1099" s="30">
        <v>5.6</v>
      </c>
      <c r="G1099" s="30"/>
      <c r="H1099" s="30">
        <v>4</v>
      </c>
      <c r="J1099" s="25">
        <f>ROUND( IF(OR(ISNUMBER(SEARCH("#",B1099)),INT(A1099/100000)=7,INT(A1099/100000)=8),F1099*K!$D$4,F1099*K!$C$4) + IF(ISNUMBER(SEARCH("#",B1099)),0,G1099*K!$C$5) + IF(AND(ISNUMBER(SEARCH("#",B1099)),INT(A1099/100000)&lt;=7),G1099*K!$G$5,0) + IF(AND(ISNUMBER(SEARCH("#",B1099)),INT(A1099/100000)&gt;=8),G1099*K!$H$5,0),0)</f>
        <v>5661600</v>
      </c>
      <c r="K1099" s="25">
        <f>ROUND(IF(OR(ISNUMBER(SEARCH("#",B1099)),INT(A1099/100000)=7,INT(A1099/100000)=8),F1099*K!$F$4+G1099*K!$F$5,F1099*K!$E$4+G1099*K!$E$5),0)</f>
        <v>1691200</v>
      </c>
      <c r="L1099" s="25">
        <f>ROUND(J1099-K1099*0.7,0)</f>
        <v>4477760</v>
      </c>
      <c r="M1099" s="25">
        <f>ROUND(J1099*0.3,0)</f>
        <v>1698480</v>
      </c>
    </row>
    <row r="1100" spans="1:13" x14ac:dyDescent="0.2">
      <c r="A1100" s="32">
        <v>204480</v>
      </c>
      <c r="B1100" s="27"/>
      <c r="C1100" s="36" t="s">
        <v>1290</v>
      </c>
      <c r="D1100" s="35"/>
      <c r="E1100" s="30">
        <v>50</v>
      </c>
      <c r="F1100" s="30">
        <v>50</v>
      </c>
      <c r="G1100" s="31"/>
      <c r="H1100" s="31">
        <v>4</v>
      </c>
      <c r="J1100" s="25">
        <f>ROUND( IF(OR(ISNUMBER(SEARCH("#",B1100)),INT(A1100/100000)=7,INT(A1100/100000)=8),F1100*K!$D$4,F1100*K!$C$4) + IF(ISNUMBER(SEARCH("#",B1100)),0,G1100*K!$C$5) + IF(AND(ISNUMBER(SEARCH("#",B1100)),INT(A1100/100000)&lt;=7),G1100*K!$G$5,0) + IF(AND(ISNUMBER(SEARCH("#",B1100)),INT(A1100/100000)&gt;=8),G1100*K!$H$5,0),0)</f>
        <v>50550000</v>
      </c>
      <c r="K1100" s="25">
        <f>ROUND(IF(OR(ISNUMBER(SEARCH("#",B1100)),INT(A1100/100000)=7,INT(A1100/100000)=8),F1100*K!$F$4+G1100*K!$F$5,F1100*K!$E$4+G1100*K!$E$5),0)</f>
        <v>15100000</v>
      </c>
      <c r="L1100" s="25">
        <f>ROUND(J1100-K1100*0.7,0)</f>
        <v>39980000</v>
      </c>
      <c r="M1100" s="25">
        <f>ROUND(J1100*0.3,0)</f>
        <v>15165000</v>
      </c>
    </row>
    <row r="1101" spans="1:13" x14ac:dyDescent="0.2">
      <c r="A1101" s="32">
        <v>204485</v>
      </c>
      <c r="B1101" s="27"/>
      <c r="C1101" s="36" t="s">
        <v>1291</v>
      </c>
      <c r="D1101" s="35"/>
      <c r="E1101" s="30">
        <v>38</v>
      </c>
      <c r="F1101" s="30">
        <v>38</v>
      </c>
      <c r="G1101" s="31"/>
      <c r="H1101" s="31">
        <v>4</v>
      </c>
      <c r="J1101" s="25">
        <f>ROUND( IF(OR(ISNUMBER(SEARCH("#",B1101)),INT(A1101/100000)=7,INT(A1101/100000)=8),F1101*K!$D$4,F1101*K!$C$4) + IF(ISNUMBER(SEARCH("#",B1101)),0,G1101*K!$C$5) + IF(AND(ISNUMBER(SEARCH("#",B1101)),INT(A1101/100000)&lt;=7),G1101*K!$G$5,0) + IF(AND(ISNUMBER(SEARCH("#",B1101)),INT(A1101/100000)&gt;=8),G1101*K!$H$5,0),0)</f>
        <v>38418000</v>
      </c>
      <c r="K1101" s="25">
        <f>ROUND(IF(OR(ISNUMBER(SEARCH("#",B1101)),INT(A1101/100000)=7,INT(A1101/100000)=8),F1101*K!$F$4+G1101*K!$F$5,F1101*K!$E$4+G1101*K!$E$5),0)</f>
        <v>11476000</v>
      </c>
      <c r="L1101" s="25">
        <f>ROUND(J1101-K1101*0.7,0)</f>
        <v>30384800</v>
      </c>
      <c r="M1101" s="25">
        <f>ROUND(J1101*0.3,0)</f>
        <v>11525400</v>
      </c>
    </row>
    <row r="1102" spans="1:13" ht="32.25" x14ac:dyDescent="0.2">
      <c r="A1102" s="26">
        <v>204490</v>
      </c>
      <c r="B1102" s="27"/>
      <c r="C1102" s="36" t="s">
        <v>1292</v>
      </c>
      <c r="D1102" s="35"/>
      <c r="E1102" s="30">
        <v>28</v>
      </c>
      <c r="F1102" s="30">
        <v>28</v>
      </c>
      <c r="G1102" s="30"/>
      <c r="H1102" s="30">
        <v>4</v>
      </c>
      <c r="J1102" s="25">
        <f>ROUND( IF(OR(ISNUMBER(SEARCH("#",B1102)),INT(A1102/100000)=7,INT(A1102/100000)=8),F1102*K!$D$4,F1102*K!$C$4) + IF(ISNUMBER(SEARCH("#",B1102)),0,G1102*K!$C$5) + IF(AND(ISNUMBER(SEARCH("#",B1102)),INT(A1102/100000)&lt;=7),G1102*K!$G$5,0) + IF(AND(ISNUMBER(SEARCH("#",B1102)),INT(A1102/100000)&gt;=8),G1102*K!$H$5,0),0)</f>
        <v>28308000</v>
      </c>
      <c r="K1102" s="25">
        <f>ROUND(IF(OR(ISNUMBER(SEARCH("#",B1102)),INT(A1102/100000)=7,INT(A1102/100000)=8),F1102*K!$F$4+G1102*K!$F$5,F1102*K!$E$4+G1102*K!$E$5),0)</f>
        <v>8456000</v>
      </c>
      <c r="L1102" s="25">
        <f>ROUND(J1102-K1102*0.7,0)</f>
        <v>22388800</v>
      </c>
      <c r="M1102" s="25">
        <f>ROUND(J1102*0.3,0)</f>
        <v>8492400</v>
      </c>
    </row>
    <row r="1103" spans="1:13" ht="33" x14ac:dyDescent="0.2">
      <c r="A1103" s="26">
        <v>204495</v>
      </c>
      <c r="B1103" s="27"/>
      <c r="C1103" s="36" t="s">
        <v>1293</v>
      </c>
      <c r="D1103" s="35"/>
      <c r="E1103" s="30">
        <v>27.2</v>
      </c>
      <c r="F1103" s="30">
        <v>27.2</v>
      </c>
      <c r="G1103" s="30"/>
      <c r="H1103" s="30">
        <v>4</v>
      </c>
      <c r="J1103" s="25">
        <f>ROUND( IF(OR(ISNUMBER(SEARCH("#",B1103)),INT(A1103/100000)=7,INT(A1103/100000)=8),F1103*K!$D$4,F1103*K!$C$4) + IF(ISNUMBER(SEARCH("#",B1103)),0,G1103*K!$C$5) + IF(AND(ISNUMBER(SEARCH("#",B1103)),INT(A1103/100000)&lt;=7),G1103*K!$G$5,0) + IF(AND(ISNUMBER(SEARCH("#",B1103)),INT(A1103/100000)&gt;=8),G1103*K!$H$5,0),0)</f>
        <v>27499200</v>
      </c>
      <c r="K1103" s="25">
        <f>ROUND(IF(OR(ISNUMBER(SEARCH("#",B1103)),INT(A1103/100000)=7,INT(A1103/100000)=8),F1103*K!$F$4+G1103*K!$F$5,F1103*K!$E$4+G1103*K!$E$5),0)</f>
        <v>8214400</v>
      </c>
      <c r="L1103" s="25">
        <f>ROUND(J1103-K1103*0.7,0)</f>
        <v>21749120</v>
      </c>
      <c r="M1103" s="25">
        <f>ROUND(J1103*0.3,0)</f>
        <v>8249760</v>
      </c>
    </row>
    <row r="1104" spans="1:13" ht="29.25" x14ac:dyDescent="0.2">
      <c r="A1104" s="26">
        <v>204500</v>
      </c>
      <c r="B1104" s="27"/>
      <c r="C1104" s="36" t="s">
        <v>1294</v>
      </c>
      <c r="D1104" s="35"/>
      <c r="E1104" s="30">
        <v>17.600000000000001</v>
      </c>
      <c r="F1104" s="30">
        <v>17.600000000000001</v>
      </c>
      <c r="G1104" s="30"/>
      <c r="H1104" s="30">
        <v>4</v>
      </c>
      <c r="J1104" s="25">
        <f>ROUND( IF(OR(ISNUMBER(SEARCH("#",B1104)),INT(A1104/100000)=7,INT(A1104/100000)=8),F1104*K!$D$4,F1104*K!$C$4) + IF(ISNUMBER(SEARCH("#",B1104)),0,G1104*K!$C$5) + IF(AND(ISNUMBER(SEARCH("#",B1104)),INT(A1104/100000)&lt;=7),G1104*K!$G$5,0) + IF(AND(ISNUMBER(SEARCH("#",B1104)),INT(A1104/100000)&gt;=8),G1104*K!$H$5,0),0)</f>
        <v>17793600</v>
      </c>
      <c r="K1104" s="25">
        <f>ROUND(IF(OR(ISNUMBER(SEARCH("#",B1104)),INT(A1104/100000)=7,INT(A1104/100000)=8),F1104*K!$F$4+G1104*K!$F$5,F1104*K!$E$4+G1104*K!$E$5),0)</f>
        <v>5315200</v>
      </c>
      <c r="L1104" s="25">
        <f>ROUND(J1104-K1104*0.7,0)</f>
        <v>14072960</v>
      </c>
      <c r="M1104" s="25">
        <f>ROUND(J1104*0.3,0)</f>
        <v>5338080</v>
      </c>
    </row>
    <row r="1105" spans="1:13" ht="29.25" x14ac:dyDescent="0.2">
      <c r="A1105" s="26">
        <v>204505</v>
      </c>
      <c r="B1105" s="27"/>
      <c r="C1105" s="36" t="s">
        <v>1295</v>
      </c>
      <c r="D1105" s="35"/>
      <c r="E1105" s="30">
        <v>10.4</v>
      </c>
      <c r="F1105" s="30">
        <v>10.4</v>
      </c>
      <c r="G1105" s="30"/>
      <c r="H1105" s="30">
        <v>4</v>
      </c>
      <c r="J1105" s="25">
        <f>ROUND( IF(OR(ISNUMBER(SEARCH("#",B1105)),INT(A1105/100000)=7,INT(A1105/100000)=8),F1105*K!$D$4,F1105*K!$C$4) + IF(ISNUMBER(SEARCH("#",B1105)),0,G1105*K!$C$5) + IF(AND(ISNUMBER(SEARCH("#",B1105)),INT(A1105/100000)&lt;=7),G1105*K!$G$5,0) + IF(AND(ISNUMBER(SEARCH("#",B1105)),INT(A1105/100000)&gt;=8),G1105*K!$H$5,0),0)</f>
        <v>10514400</v>
      </c>
      <c r="K1105" s="25">
        <f>ROUND(IF(OR(ISNUMBER(SEARCH("#",B1105)),INT(A1105/100000)=7,INT(A1105/100000)=8),F1105*K!$F$4+G1105*K!$F$5,F1105*K!$E$4+G1105*K!$E$5),0)</f>
        <v>3140800</v>
      </c>
      <c r="L1105" s="25">
        <f>ROUND(J1105-K1105*0.7,0)</f>
        <v>8315840</v>
      </c>
      <c r="M1105" s="25">
        <f>ROUND(J1105*0.3,0)</f>
        <v>3154320</v>
      </c>
    </row>
    <row r="1106" spans="1:13" ht="46.5" x14ac:dyDescent="0.2">
      <c r="A1106" s="26">
        <v>204510</v>
      </c>
      <c r="B1106" s="27"/>
      <c r="C1106" s="36" t="s">
        <v>1296</v>
      </c>
      <c r="D1106" s="35" t="s">
        <v>1297</v>
      </c>
      <c r="E1106" s="30">
        <v>13.6</v>
      </c>
      <c r="F1106" s="30">
        <v>13.6</v>
      </c>
      <c r="G1106" s="30"/>
      <c r="H1106" s="30">
        <v>4</v>
      </c>
      <c r="J1106" s="25">
        <f>ROUND( IF(OR(ISNUMBER(SEARCH("#",B1106)),INT(A1106/100000)=7,INT(A1106/100000)=8),F1106*K!$D$4,F1106*K!$C$4) + IF(ISNUMBER(SEARCH("#",B1106)),0,G1106*K!$C$5) + IF(AND(ISNUMBER(SEARCH("#",B1106)),INT(A1106/100000)&lt;=7),G1106*K!$G$5,0) + IF(AND(ISNUMBER(SEARCH("#",B1106)),INT(A1106/100000)&gt;=8),G1106*K!$H$5,0),0)</f>
        <v>13749600</v>
      </c>
      <c r="K1106" s="25">
        <f>ROUND(IF(OR(ISNUMBER(SEARCH("#",B1106)),INT(A1106/100000)=7,INT(A1106/100000)=8),F1106*K!$F$4+G1106*K!$F$5,F1106*K!$E$4+G1106*K!$E$5),0)</f>
        <v>4107200</v>
      </c>
      <c r="L1106" s="25">
        <f>ROUND(J1106-K1106*0.7,0)</f>
        <v>10874560</v>
      </c>
      <c r="M1106" s="25">
        <f>ROUND(J1106*0.3,0)</f>
        <v>4124880</v>
      </c>
    </row>
    <row r="1107" spans="1:13" ht="18.75" x14ac:dyDescent="0.2">
      <c r="A1107" s="26">
        <v>204515</v>
      </c>
      <c r="B1107" s="27"/>
      <c r="C1107" s="36" t="s">
        <v>1298</v>
      </c>
      <c r="D1107" s="35"/>
      <c r="E1107" s="30">
        <v>22.4</v>
      </c>
      <c r="F1107" s="30">
        <v>22.4</v>
      </c>
      <c r="G1107" s="30"/>
      <c r="H1107" s="30">
        <v>4</v>
      </c>
      <c r="J1107" s="25">
        <f>ROUND( IF(OR(ISNUMBER(SEARCH("#",B1107)),INT(A1107/100000)=7,INT(A1107/100000)=8),F1107*K!$D$4,F1107*K!$C$4) + IF(ISNUMBER(SEARCH("#",B1107)),0,G1107*K!$C$5) + IF(AND(ISNUMBER(SEARCH("#",B1107)),INT(A1107/100000)&lt;=7),G1107*K!$G$5,0) + IF(AND(ISNUMBER(SEARCH("#",B1107)),INT(A1107/100000)&gt;=8),G1107*K!$H$5,0),0)</f>
        <v>22646400</v>
      </c>
      <c r="K1107" s="25">
        <f>ROUND(IF(OR(ISNUMBER(SEARCH("#",B1107)),INT(A1107/100000)=7,INT(A1107/100000)=8),F1107*K!$F$4+G1107*K!$F$5,F1107*K!$E$4+G1107*K!$E$5),0)</f>
        <v>6764800</v>
      </c>
      <c r="L1107" s="25">
        <f>ROUND(J1107-K1107*0.7,0)</f>
        <v>17911040</v>
      </c>
      <c r="M1107" s="25">
        <f>ROUND(J1107*0.3,0)</f>
        <v>6793920</v>
      </c>
    </row>
    <row r="1108" spans="1:13" ht="33" x14ac:dyDescent="0.2">
      <c r="A1108" s="26">
        <v>204520</v>
      </c>
      <c r="B1108" s="27"/>
      <c r="C1108" s="36" t="s">
        <v>1299</v>
      </c>
      <c r="D1108" s="35" t="s">
        <v>1300</v>
      </c>
      <c r="E1108" s="30">
        <v>8.8000000000000007</v>
      </c>
      <c r="F1108" s="30">
        <v>8.8000000000000007</v>
      </c>
      <c r="G1108" s="30"/>
      <c r="H1108" s="30">
        <v>4</v>
      </c>
      <c r="J1108" s="25">
        <f>ROUND( IF(OR(ISNUMBER(SEARCH("#",B1108)),INT(A1108/100000)=7,INT(A1108/100000)=8),F1108*K!$D$4,F1108*K!$C$4) + IF(ISNUMBER(SEARCH("#",B1108)),0,G1108*K!$C$5) + IF(AND(ISNUMBER(SEARCH("#",B1108)),INT(A1108/100000)&lt;=7),G1108*K!$G$5,0) + IF(AND(ISNUMBER(SEARCH("#",B1108)),INT(A1108/100000)&gt;=8),G1108*K!$H$5,0),0)</f>
        <v>8896800</v>
      </c>
      <c r="K1108" s="25">
        <f>ROUND(IF(OR(ISNUMBER(SEARCH("#",B1108)),INT(A1108/100000)=7,INT(A1108/100000)=8),F1108*K!$F$4+G1108*K!$F$5,F1108*K!$E$4+G1108*K!$E$5),0)</f>
        <v>2657600</v>
      </c>
      <c r="L1108" s="25">
        <f>ROUND(J1108-K1108*0.7,0)</f>
        <v>7036480</v>
      </c>
      <c r="M1108" s="25">
        <f>ROUND(J1108*0.3,0)</f>
        <v>2669040</v>
      </c>
    </row>
    <row r="1109" spans="1:13" ht="45.75" x14ac:dyDescent="0.2">
      <c r="A1109" s="26">
        <v>204525</v>
      </c>
      <c r="B1109" s="27" t="s">
        <v>155</v>
      </c>
      <c r="C1109" s="36" t="s">
        <v>1301</v>
      </c>
      <c r="D1109" s="35"/>
      <c r="E1109" s="30">
        <v>4</v>
      </c>
      <c r="F1109" s="30">
        <v>2.5</v>
      </c>
      <c r="G1109" s="30">
        <v>1.5</v>
      </c>
      <c r="H1109" s="30">
        <v>0</v>
      </c>
      <c r="J1109" s="25">
        <f>ROUND( IF(OR(ISNUMBER(SEARCH("#",B1109)),INT(A1109/100000)=7,INT(A1109/100000)=8),F1109*K!$D$4,F1109*K!$C$4) + IF(ISNUMBER(SEARCH("#",B1109)),0,G1109*K!$C$5) + IF(AND(ISNUMBER(SEARCH("#",B1109)),INT(A1109/100000)&lt;=7),G1109*K!$G$5,0) + IF(AND(ISNUMBER(SEARCH("#",B1109)),INT(A1109/100000)&gt;=8),G1109*K!$H$5,0),0)</f>
        <v>6792000</v>
      </c>
      <c r="K1109" s="25">
        <f>ROUND(IF(OR(ISNUMBER(SEARCH("#",B1109)),INT(A1109/100000)=7,INT(A1109/100000)=8),F1109*K!$F$4+G1109*K!$F$5,F1109*K!$E$4+G1109*K!$E$5),0)</f>
        <v>1350500</v>
      </c>
      <c r="L1109" s="25">
        <f>ROUND(J1109-K1109*0.7,0)</f>
        <v>5846650</v>
      </c>
      <c r="M1109" s="25">
        <f>ROUND(J1109*0.3,0)</f>
        <v>2037600</v>
      </c>
    </row>
    <row r="1110" spans="1:13" ht="61.5" x14ac:dyDescent="0.2">
      <c r="A1110" s="26">
        <v>204530</v>
      </c>
      <c r="B1110" s="27"/>
      <c r="C1110" s="36" t="s">
        <v>1302</v>
      </c>
      <c r="D1110" s="35"/>
      <c r="E1110" s="30">
        <v>8</v>
      </c>
      <c r="F1110" s="30">
        <v>8</v>
      </c>
      <c r="G1110" s="30"/>
      <c r="H1110" s="30">
        <v>0</v>
      </c>
      <c r="J1110" s="25">
        <f>ROUND( IF(OR(ISNUMBER(SEARCH("#",B1110)),INT(A1110/100000)=7,INT(A1110/100000)=8),F1110*K!$D$4,F1110*K!$C$4) + IF(ISNUMBER(SEARCH("#",B1110)),0,G1110*K!$C$5) + IF(AND(ISNUMBER(SEARCH("#",B1110)),INT(A1110/100000)&lt;=7),G1110*K!$G$5,0) + IF(AND(ISNUMBER(SEARCH("#",B1110)),INT(A1110/100000)&gt;=8),G1110*K!$H$5,0),0)</f>
        <v>8088000</v>
      </c>
      <c r="K1110" s="25">
        <f>ROUND(IF(OR(ISNUMBER(SEARCH("#",B1110)),INT(A1110/100000)=7,INT(A1110/100000)=8),F1110*K!$F$4+G1110*K!$F$5,F1110*K!$E$4+G1110*K!$E$5),0)</f>
        <v>2416000</v>
      </c>
      <c r="L1110" s="25">
        <f>ROUND(J1110-K1110*0.7,0)</f>
        <v>6396800</v>
      </c>
      <c r="M1110" s="25">
        <f>ROUND(J1110*0.3,0)</f>
        <v>2426400</v>
      </c>
    </row>
    <row r="1111" spans="1:13" ht="18.75" x14ac:dyDescent="0.2">
      <c r="A1111" s="26">
        <v>204535</v>
      </c>
      <c r="B1111" s="27"/>
      <c r="C1111" s="36" t="s">
        <v>1303</v>
      </c>
      <c r="D1111" s="35"/>
      <c r="E1111" s="30">
        <v>4</v>
      </c>
      <c r="F1111" s="30">
        <v>4</v>
      </c>
      <c r="G1111" s="30"/>
      <c r="H1111" s="30">
        <v>0</v>
      </c>
      <c r="J1111" s="25">
        <f>ROUND( IF(OR(ISNUMBER(SEARCH("#",B1111)),INT(A1111/100000)=7,INT(A1111/100000)=8),F1111*K!$D$4,F1111*K!$C$4) + IF(ISNUMBER(SEARCH("#",B1111)),0,G1111*K!$C$5) + IF(AND(ISNUMBER(SEARCH("#",B1111)),INT(A1111/100000)&lt;=7),G1111*K!$G$5,0) + IF(AND(ISNUMBER(SEARCH("#",B1111)),INT(A1111/100000)&gt;=8),G1111*K!$H$5,0),0)</f>
        <v>4044000</v>
      </c>
      <c r="K1111" s="25">
        <f>ROUND(IF(OR(ISNUMBER(SEARCH("#",B1111)),INT(A1111/100000)=7,INT(A1111/100000)=8),F1111*K!$F$4+G1111*K!$F$5,F1111*K!$E$4+G1111*K!$E$5),0)</f>
        <v>1208000</v>
      </c>
      <c r="L1111" s="25">
        <f>ROUND(J1111-K1111*0.7,0)</f>
        <v>3198400</v>
      </c>
      <c r="M1111" s="25">
        <f>ROUND(J1111*0.3,0)</f>
        <v>1213200</v>
      </c>
    </row>
    <row r="1112" spans="1:13" ht="33" x14ac:dyDescent="0.2">
      <c r="A1112" s="26">
        <v>204540</v>
      </c>
      <c r="B1112" s="27"/>
      <c r="C1112" s="36" t="s">
        <v>1304</v>
      </c>
      <c r="D1112" s="35"/>
      <c r="E1112" s="30">
        <v>3</v>
      </c>
      <c r="F1112" s="30">
        <v>3</v>
      </c>
      <c r="G1112" s="30"/>
      <c r="H1112" s="30">
        <v>0</v>
      </c>
      <c r="J1112" s="25">
        <f>ROUND( IF(OR(ISNUMBER(SEARCH("#",B1112)),INT(A1112/100000)=7,INT(A1112/100000)=8),F1112*K!$D$4,F1112*K!$C$4) + IF(ISNUMBER(SEARCH("#",B1112)),0,G1112*K!$C$5) + IF(AND(ISNUMBER(SEARCH("#",B1112)),INT(A1112/100000)&lt;=7),G1112*K!$G$5,0) + IF(AND(ISNUMBER(SEARCH("#",B1112)),INT(A1112/100000)&gt;=8),G1112*K!$H$5,0),0)</f>
        <v>3033000</v>
      </c>
      <c r="K1112" s="25">
        <f>ROUND(IF(OR(ISNUMBER(SEARCH("#",B1112)),INT(A1112/100000)=7,INT(A1112/100000)=8),F1112*K!$F$4+G1112*K!$F$5,F1112*K!$E$4+G1112*K!$E$5),0)</f>
        <v>906000</v>
      </c>
      <c r="L1112" s="25">
        <f>ROUND(J1112-K1112*0.7,0)</f>
        <v>2398800</v>
      </c>
      <c r="M1112" s="25">
        <f>ROUND(J1112*0.3,0)</f>
        <v>909900</v>
      </c>
    </row>
    <row r="1113" spans="1:13" ht="18.75" x14ac:dyDescent="0.2">
      <c r="A1113" s="26">
        <v>204545</v>
      </c>
      <c r="B1113" s="27"/>
      <c r="C1113" s="36" t="s">
        <v>1305</v>
      </c>
      <c r="D1113" s="35"/>
      <c r="E1113" s="30">
        <v>3.5</v>
      </c>
      <c r="F1113" s="30">
        <v>3.5</v>
      </c>
      <c r="G1113" s="30"/>
      <c r="H1113" s="30">
        <v>0</v>
      </c>
      <c r="J1113" s="25">
        <f>ROUND( IF(OR(ISNUMBER(SEARCH("#",B1113)),INT(A1113/100000)=7,INT(A1113/100000)=8),F1113*K!$D$4,F1113*K!$C$4) + IF(ISNUMBER(SEARCH("#",B1113)),0,G1113*K!$C$5) + IF(AND(ISNUMBER(SEARCH("#",B1113)),INT(A1113/100000)&lt;=7),G1113*K!$G$5,0) + IF(AND(ISNUMBER(SEARCH("#",B1113)),INT(A1113/100000)&gt;=8),G1113*K!$H$5,0),0)</f>
        <v>3538500</v>
      </c>
      <c r="K1113" s="25">
        <f>ROUND(IF(OR(ISNUMBER(SEARCH("#",B1113)),INT(A1113/100000)=7,INT(A1113/100000)=8),F1113*K!$F$4+G1113*K!$F$5,F1113*K!$E$4+G1113*K!$E$5),0)</f>
        <v>1057000</v>
      </c>
      <c r="L1113" s="25">
        <f>ROUND(J1113-K1113*0.7,0)</f>
        <v>2798600</v>
      </c>
      <c r="M1113" s="25">
        <f>ROUND(J1113*0.3,0)</f>
        <v>1061550</v>
      </c>
    </row>
    <row r="1114" spans="1:13" ht="33" x14ac:dyDescent="0.2">
      <c r="A1114" s="32">
        <v>204550</v>
      </c>
      <c r="B1114" s="27"/>
      <c r="C1114" s="36" t="s">
        <v>1306</v>
      </c>
      <c r="D1114" s="35"/>
      <c r="E1114" s="30">
        <v>2</v>
      </c>
      <c r="F1114" s="30">
        <v>2</v>
      </c>
      <c r="G1114" s="31"/>
      <c r="H1114" s="30">
        <v>0</v>
      </c>
      <c r="J1114" s="25">
        <f>ROUND( IF(OR(ISNUMBER(SEARCH("#",B1114)),INT(A1114/100000)=7,INT(A1114/100000)=8),F1114*K!$D$4,F1114*K!$C$4) + IF(ISNUMBER(SEARCH("#",B1114)),0,G1114*K!$C$5) + IF(AND(ISNUMBER(SEARCH("#",B1114)),INT(A1114/100000)&lt;=7),G1114*K!$G$5,0) + IF(AND(ISNUMBER(SEARCH("#",B1114)),INT(A1114/100000)&gt;=8),G1114*K!$H$5,0),0)</f>
        <v>2022000</v>
      </c>
      <c r="K1114" s="25">
        <f>ROUND(IF(OR(ISNUMBER(SEARCH("#",B1114)),INT(A1114/100000)=7,INT(A1114/100000)=8),F1114*K!$F$4+G1114*K!$F$5,F1114*K!$E$4+G1114*K!$E$5),0)</f>
        <v>604000</v>
      </c>
      <c r="L1114" s="25">
        <f>ROUND(J1114-K1114*0.7,0)</f>
        <v>1599200</v>
      </c>
      <c r="M1114" s="25">
        <f>ROUND(J1114*0.3,0)</f>
        <v>606600</v>
      </c>
    </row>
    <row r="1115" spans="1:13" x14ac:dyDescent="0.2">
      <c r="A1115" s="32">
        <v>204555</v>
      </c>
      <c r="B1115" s="27"/>
      <c r="C1115" s="36" t="s">
        <v>1307</v>
      </c>
      <c r="D1115" s="35"/>
      <c r="E1115" s="30">
        <v>1.4</v>
      </c>
      <c r="F1115" s="30">
        <v>1.4</v>
      </c>
      <c r="G1115" s="31"/>
      <c r="H1115" s="30">
        <v>0</v>
      </c>
      <c r="J1115" s="25">
        <f>ROUND( IF(OR(ISNUMBER(SEARCH("#",B1115)),INT(A1115/100000)=7,INT(A1115/100000)=8),F1115*K!$D$4,F1115*K!$C$4) + IF(ISNUMBER(SEARCH("#",B1115)),0,G1115*K!$C$5) + IF(AND(ISNUMBER(SEARCH("#",B1115)),INT(A1115/100000)&lt;=7),G1115*K!$G$5,0) + IF(AND(ISNUMBER(SEARCH("#",B1115)),INT(A1115/100000)&gt;=8),G1115*K!$H$5,0),0)</f>
        <v>1415400</v>
      </c>
      <c r="K1115" s="25">
        <f>ROUND(IF(OR(ISNUMBER(SEARCH("#",B1115)),INT(A1115/100000)=7,INT(A1115/100000)=8),F1115*K!$F$4+G1115*K!$F$5,F1115*K!$E$4+G1115*K!$E$5),0)</f>
        <v>422800</v>
      </c>
      <c r="L1115" s="25">
        <f>ROUND(J1115-K1115*0.7,0)</f>
        <v>1119440</v>
      </c>
      <c r="M1115" s="25">
        <f>ROUND(J1115*0.3,0)</f>
        <v>424620</v>
      </c>
    </row>
    <row r="1116" spans="1:13" ht="32.25" x14ac:dyDescent="0.2">
      <c r="A1116" s="26">
        <v>204565</v>
      </c>
      <c r="B1116" s="27"/>
      <c r="C1116" s="36" t="s">
        <v>1308</v>
      </c>
      <c r="D1116" s="35"/>
      <c r="E1116" s="30">
        <v>2</v>
      </c>
      <c r="F1116" s="30">
        <v>2</v>
      </c>
      <c r="G1116" s="30"/>
      <c r="H1116" s="30">
        <v>0</v>
      </c>
      <c r="J1116" s="25">
        <f>ROUND( IF(OR(ISNUMBER(SEARCH("#",B1116)),INT(A1116/100000)=7,INT(A1116/100000)=8),F1116*K!$D$4,F1116*K!$C$4) + IF(ISNUMBER(SEARCH("#",B1116)),0,G1116*K!$C$5) + IF(AND(ISNUMBER(SEARCH("#",B1116)),INT(A1116/100000)&lt;=7),G1116*K!$G$5,0) + IF(AND(ISNUMBER(SEARCH("#",B1116)),INT(A1116/100000)&gt;=8),G1116*K!$H$5,0),0)</f>
        <v>2022000</v>
      </c>
      <c r="K1116" s="25">
        <f>ROUND(IF(OR(ISNUMBER(SEARCH("#",B1116)),INT(A1116/100000)=7,INT(A1116/100000)=8),F1116*K!$F$4+G1116*K!$F$5,F1116*K!$E$4+G1116*K!$E$5),0)</f>
        <v>604000</v>
      </c>
      <c r="L1116" s="25">
        <f>ROUND(J1116-K1116*0.7,0)</f>
        <v>1599200</v>
      </c>
      <c r="M1116" s="25">
        <f>ROUND(J1116*0.3,0)</f>
        <v>606600</v>
      </c>
    </row>
    <row r="1117" spans="1:13" x14ac:dyDescent="0.2">
      <c r="A1117" s="26">
        <v>204570</v>
      </c>
      <c r="B1117" s="27"/>
      <c r="C1117" s="36" t="s">
        <v>1309</v>
      </c>
      <c r="D1117" s="35"/>
      <c r="E1117" s="30">
        <v>8</v>
      </c>
      <c r="F1117" s="30">
        <v>8</v>
      </c>
      <c r="G1117" s="30"/>
      <c r="H1117" s="30">
        <v>0</v>
      </c>
      <c r="J1117" s="25">
        <f>ROUND( IF(OR(ISNUMBER(SEARCH("#",B1117)),INT(A1117/100000)=7,INT(A1117/100000)=8),F1117*K!$D$4,F1117*K!$C$4) + IF(ISNUMBER(SEARCH("#",B1117)),0,G1117*K!$C$5) + IF(AND(ISNUMBER(SEARCH("#",B1117)),INT(A1117/100000)&lt;=7),G1117*K!$G$5,0) + IF(AND(ISNUMBER(SEARCH("#",B1117)),INT(A1117/100000)&gt;=8),G1117*K!$H$5,0),0)</f>
        <v>8088000</v>
      </c>
      <c r="K1117" s="25">
        <f>ROUND(IF(OR(ISNUMBER(SEARCH("#",B1117)),INT(A1117/100000)=7,INT(A1117/100000)=8),F1117*K!$F$4+G1117*K!$F$5,F1117*K!$E$4+G1117*K!$E$5),0)</f>
        <v>2416000</v>
      </c>
      <c r="L1117" s="25">
        <f>ROUND(J1117-K1117*0.7,0)</f>
        <v>6396800</v>
      </c>
      <c r="M1117" s="25">
        <f>ROUND(J1117*0.3,0)</f>
        <v>2426400</v>
      </c>
    </row>
    <row r="1118" spans="1:13" ht="48" x14ac:dyDescent="0.2">
      <c r="A1118" s="26">
        <v>204575</v>
      </c>
      <c r="B1118" s="27"/>
      <c r="C1118" s="36" t="s">
        <v>1310</v>
      </c>
      <c r="D1118" s="35"/>
      <c r="E1118" s="30">
        <v>4</v>
      </c>
      <c r="F1118" s="30">
        <v>4</v>
      </c>
      <c r="G1118" s="30"/>
      <c r="H1118" s="30">
        <v>0</v>
      </c>
      <c r="J1118" s="25">
        <f>ROUND( IF(OR(ISNUMBER(SEARCH("#",B1118)),INT(A1118/100000)=7,INT(A1118/100000)=8),F1118*K!$D$4,F1118*K!$C$4) + IF(ISNUMBER(SEARCH("#",B1118)),0,G1118*K!$C$5) + IF(AND(ISNUMBER(SEARCH("#",B1118)),INT(A1118/100000)&lt;=7),G1118*K!$G$5,0) + IF(AND(ISNUMBER(SEARCH("#",B1118)),INT(A1118/100000)&gt;=8),G1118*K!$H$5,0),0)</f>
        <v>4044000</v>
      </c>
      <c r="K1118" s="25">
        <f>ROUND(IF(OR(ISNUMBER(SEARCH("#",B1118)),INT(A1118/100000)=7,INT(A1118/100000)=8),F1118*K!$F$4+G1118*K!$F$5,F1118*K!$E$4+G1118*K!$E$5),0)</f>
        <v>1208000</v>
      </c>
      <c r="L1118" s="25">
        <f>ROUND(J1118-K1118*0.7,0)</f>
        <v>3198400</v>
      </c>
      <c r="M1118" s="25">
        <f>ROUND(J1118*0.3,0)</f>
        <v>1213200</v>
      </c>
    </row>
    <row r="1119" spans="1:13" ht="33" x14ac:dyDescent="0.2">
      <c r="A1119" s="26">
        <v>204580</v>
      </c>
      <c r="B1119" s="27"/>
      <c r="C1119" s="36" t="s">
        <v>1311</v>
      </c>
      <c r="D1119" s="35"/>
      <c r="E1119" s="30">
        <v>4</v>
      </c>
      <c r="F1119" s="30">
        <v>4</v>
      </c>
      <c r="G1119" s="30"/>
      <c r="H1119" s="30">
        <v>0</v>
      </c>
      <c r="J1119" s="25">
        <f>ROUND( IF(OR(ISNUMBER(SEARCH("#",B1119)),INT(A1119/100000)=7,INT(A1119/100000)=8),F1119*K!$D$4,F1119*K!$C$4) + IF(ISNUMBER(SEARCH("#",B1119)),0,G1119*K!$C$5) + IF(AND(ISNUMBER(SEARCH("#",B1119)),INT(A1119/100000)&lt;=7),G1119*K!$G$5,0) + IF(AND(ISNUMBER(SEARCH("#",B1119)),INT(A1119/100000)&gt;=8),G1119*K!$H$5,0),0)</f>
        <v>4044000</v>
      </c>
      <c r="K1119" s="25">
        <f>ROUND(IF(OR(ISNUMBER(SEARCH("#",B1119)),INT(A1119/100000)=7,INT(A1119/100000)=8),F1119*K!$F$4+G1119*K!$F$5,F1119*K!$E$4+G1119*K!$E$5),0)</f>
        <v>1208000</v>
      </c>
      <c r="L1119" s="25">
        <f>ROUND(J1119-K1119*0.7,0)</f>
        <v>3198400</v>
      </c>
      <c r="M1119" s="25">
        <f>ROUND(J1119*0.3,0)</f>
        <v>1213200</v>
      </c>
    </row>
    <row r="1120" spans="1:13" x14ac:dyDescent="0.2">
      <c r="A1120" s="26">
        <v>204585</v>
      </c>
      <c r="B1120" s="27"/>
      <c r="C1120" s="36" t="s">
        <v>1312</v>
      </c>
      <c r="D1120" s="35"/>
      <c r="E1120" s="30">
        <v>1.5</v>
      </c>
      <c r="F1120" s="30">
        <v>1.5</v>
      </c>
      <c r="G1120" s="30"/>
      <c r="H1120" s="30">
        <v>0</v>
      </c>
      <c r="J1120" s="25">
        <f>ROUND( IF(OR(ISNUMBER(SEARCH("#",B1120)),INT(A1120/100000)=7,INT(A1120/100000)=8),F1120*K!$D$4,F1120*K!$C$4) + IF(ISNUMBER(SEARCH("#",B1120)),0,G1120*K!$C$5) + IF(AND(ISNUMBER(SEARCH("#",B1120)),INT(A1120/100000)&lt;=7),G1120*K!$G$5,0) + IF(AND(ISNUMBER(SEARCH("#",B1120)),INT(A1120/100000)&gt;=8),G1120*K!$H$5,0),0)</f>
        <v>1516500</v>
      </c>
      <c r="K1120" s="25">
        <f>ROUND(IF(OR(ISNUMBER(SEARCH("#",B1120)),INT(A1120/100000)=7,INT(A1120/100000)=8),F1120*K!$F$4+G1120*K!$F$5,F1120*K!$E$4+G1120*K!$E$5),0)</f>
        <v>453000</v>
      </c>
      <c r="L1120" s="25">
        <f>ROUND(J1120-K1120*0.7,0)</f>
        <v>1199400</v>
      </c>
      <c r="M1120" s="25">
        <f>ROUND(J1120*0.3,0)</f>
        <v>454950</v>
      </c>
    </row>
    <row r="1121" spans="1:13" x14ac:dyDescent="0.2">
      <c r="A1121" s="26">
        <v>204590</v>
      </c>
      <c r="B1121" s="27"/>
      <c r="C1121" s="36" t="s">
        <v>1313</v>
      </c>
      <c r="D1121" s="35"/>
      <c r="E1121" s="30">
        <v>2</v>
      </c>
      <c r="F1121" s="30">
        <v>2</v>
      </c>
      <c r="G1121" s="30"/>
      <c r="H1121" s="30">
        <v>0</v>
      </c>
      <c r="J1121" s="25">
        <f>ROUND( IF(OR(ISNUMBER(SEARCH("#",B1121)),INT(A1121/100000)=7,INT(A1121/100000)=8),F1121*K!$D$4,F1121*K!$C$4) + IF(ISNUMBER(SEARCH("#",B1121)),0,G1121*K!$C$5) + IF(AND(ISNUMBER(SEARCH("#",B1121)),INT(A1121/100000)&lt;=7),G1121*K!$G$5,0) + IF(AND(ISNUMBER(SEARCH("#",B1121)),INT(A1121/100000)&gt;=8),G1121*K!$H$5,0),0)</f>
        <v>2022000</v>
      </c>
      <c r="K1121" s="25">
        <f>ROUND(IF(OR(ISNUMBER(SEARCH("#",B1121)),INT(A1121/100000)=7,INT(A1121/100000)=8),F1121*K!$F$4+G1121*K!$F$5,F1121*K!$E$4+G1121*K!$E$5),0)</f>
        <v>604000</v>
      </c>
      <c r="L1121" s="25">
        <f>ROUND(J1121-K1121*0.7,0)</f>
        <v>1599200</v>
      </c>
      <c r="M1121" s="25">
        <f>ROUND(J1121*0.3,0)</f>
        <v>606600</v>
      </c>
    </row>
    <row r="1122" spans="1:13" ht="29.25" x14ac:dyDescent="0.2">
      <c r="A1122" s="26">
        <v>204595</v>
      </c>
      <c r="B1122" s="27"/>
      <c r="C1122" s="36" t="s">
        <v>1314</v>
      </c>
      <c r="D1122" s="35"/>
      <c r="E1122" s="30">
        <v>6</v>
      </c>
      <c r="F1122" s="30">
        <v>6</v>
      </c>
      <c r="G1122" s="30"/>
      <c r="H1122" s="30">
        <v>0</v>
      </c>
      <c r="J1122" s="25">
        <f>ROUND( IF(OR(ISNUMBER(SEARCH("#",B1122)),INT(A1122/100000)=7,INT(A1122/100000)=8),F1122*K!$D$4,F1122*K!$C$4) + IF(ISNUMBER(SEARCH("#",B1122)),0,G1122*K!$C$5) + IF(AND(ISNUMBER(SEARCH("#",B1122)),INT(A1122/100000)&lt;=7),G1122*K!$G$5,0) + IF(AND(ISNUMBER(SEARCH("#",B1122)),INT(A1122/100000)&gt;=8),G1122*K!$H$5,0),0)</f>
        <v>6066000</v>
      </c>
      <c r="K1122" s="25">
        <f>ROUND(IF(OR(ISNUMBER(SEARCH("#",B1122)),INT(A1122/100000)=7,INT(A1122/100000)=8),F1122*K!$F$4+G1122*K!$F$5,F1122*K!$E$4+G1122*K!$E$5),0)</f>
        <v>1812000</v>
      </c>
      <c r="L1122" s="25">
        <f>ROUND(J1122-K1122*0.7,0)</f>
        <v>4797600</v>
      </c>
      <c r="M1122" s="25">
        <f>ROUND(J1122*0.3,0)</f>
        <v>1819800</v>
      </c>
    </row>
    <row r="1123" spans="1:13" x14ac:dyDescent="0.2">
      <c r="A1123" s="26">
        <v>204600</v>
      </c>
      <c r="B1123" s="27"/>
      <c r="C1123" s="28" t="s">
        <v>1315</v>
      </c>
      <c r="D1123" s="29"/>
      <c r="E1123" s="30">
        <v>2</v>
      </c>
      <c r="F1123" s="30">
        <v>2</v>
      </c>
      <c r="G1123" s="30"/>
      <c r="H1123" s="30">
        <v>0</v>
      </c>
      <c r="J1123" s="25">
        <f>ROUND( IF(OR(ISNUMBER(SEARCH("#",B1123)),INT(A1123/100000)=7,INT(A1123/100000)=8),F1123*K!$D$4,F1123*K!$C$4) + IF(ISNUMBER(SEARCH("#",B1123)),0,G1123*K!$C$5) + IF(AND(ISNUMBER(SEARCH("#",B1123)),INT(A1123/100000)&lt;=7),G1123*K!$G$5,0) + IF(AND(ISNUMBER(SEARCH("#",B1123)),INT(A1123/100000)&gt;=8),G1123*K!$H$5,0),0)</f>
        <v>2022000</v>
      </c>
      <c r="K1123" s="25">
        <f>ROUND(IF(OR(ISNUMBER(SEARCH("#",B1123)),INT(A1123/100000)=7,INT(A1123/100000)=8),F1123*K!$F$4+G1123*K!$F$5,F1123*K!$E$4+G1123*K!$E$5),0)</f>
        <v>604000</v>
      </c>
      <c r="L1123" s="25">
        <f>ROUND(J1123-K1123*0.7,0)</f>
        <v>1599200</v>
      </c>
      <c r="M1123" s="25">
        <f>ROUND(J1123*0.3,0)</f>
        <v>606600</v>
      </c>
    </row>
    <row r="1124" spans="1:13" x14ac:dyDescent="0.2">
      <c r="A1124" s="26">
        <v>204605</v>
      </c>
      <c r="B1124" s="27"/>
      <c r="C1124" s="28" t="s">
        <v>1316</v>
      </c>
      <c r="D1124" s="29"/>
      <c r="E1124" s="30">
        <v>1.8</v>
      </c>
      <c r="F1124" s="30">
        <v>1.8</v>
      </c>
      <c r="G1124" s="30"/>
      <c r="H1124" s="30">
        <v>0</v>
      </c>
      <c r="J1124" s="25">
        <f>ROUND( IF(OR(ISNUMBER(SEARCH("#",B1124)),INT(A1124/100000)=7,INT(A1124/100000)=8),F1124*K!$D$4,F1124*K!$C$4) + IF(ISNUMBER(SEARCH("#",B1124)),0,G1124*K!$C$5) + IF(AND(ISNUMBER(SEARCH("#",B1124)),INT(A1124/100000)&lt;=7),G1124*K!$G$5,0) + IF(AND(ISNUMBER(SEARCH("#",B1124)),INT(A1124/100000)&gt;=8),G1124*K!$H$5,0),0)</f>
        <v>1819800</v>
      </c>
      <c r="K1124" s="25">
        <f>ROUND(IF(OR(ISNUMBER(SEARCH("#",B1124)),INT(A1124/100000)=7,INT(A1124/100000)=8),F1124*K!$F$4+G1124*K!$F$5,F1124*K!$E$4+G1124*K!$E$5),0)</f>
        <v>543600</v>
      </c>
      <c r="L1124" s="25">
        <f>ROUND(J1124-K1124*0.7,0)</f>
        <v>1439280</v>
      </c>
      <c r="M1124" s="25">
        <f>ROUND(J1124*0.3,0)</f>
        <v>545940</v>
      </c>
    </row>
    <row r="1125" spans="1:13" x14ac:dyDescent="0.2">
      <c r="A1125" s="26">
        <v>204610</v>
      </c>
      <c r="B1125" s="27"/>
      <c r="C1125" s="28" t="s">
        <v>1317</v>
      </c>
      <c r="D1125" s="29"/>
      <c r="E1125" s="30">
        <v>2</v>
      </c>
      <c r="F1125" s="30">
        <v>2</v>
      </c>
      <c r="G1125" s="30"/>
      <c r="H1125" s="30">
        <v>0</v>
      </c>
      <c r="J1125" s="25">
        <f>ROUND( IF(OR(ISNUMBER(SEARCH("#",B1125)),INT(A1125/100000)=7,INT(A1125/100000)=8),F1125*K!$D$4,F1125*K!$C$4) + IF(ISNUMBER(SEARCH("#",B1125)),0,G1125*K!$C$5) + IF(AND(ISNUMBER(SEARCH("#",B1125)),INT(A1125/100000)&lt;=7),G1125*K!$G$5,0) + IF(AND(ISNUMBER(SEARCH("#",B1125)),INT(A1125/100000)&gt;=8),G1125*K!$H$5,0),0)</f>
        <v>2022000</v>
      </c>
      <c r="K1125" s="25">
        <f>ROUND(IF(OR(ISNUMBER(SEARCH("#",B1125)),INT(A1125/100000)=7,INT(A1125/100000)=8),F1125*K!$F$4+G1125*K!$F$5,F1125*K!$E$4+G1125*K!$E$5),0)</f>
        <v>604000</v>
      </c>
      <c r="L1125" s="25">
        <f>ROUND(J1125-K1125*0.7,0)</f>
        <v>1599200</v>
      </c>
      <c r="M1125" s="25">
        <f>ROUND(J1125*0.3,0)</f>
        <v>606600</v>
      </c>
    </row>
    <row r="1126" spans="1:13" ht="17.25" x14ac:dyDescent="0.2">
      <c r="A1126" s="26">
        <v>204620</v>
      </c>
      <c r="B1126" s="27"/>
      <c r="C1126" s="28" t="s">
        <v>1318</v>
      </c>
      <c r="D1126" s="29"/>
      <c r="E1126" s="30">
        <v>3</v>
      </c>
      <c r="F1126" s="30">
        <v>3</v>
      </c>
      <c r="G1126" s="30"/>
      <c r="H1126" s="30" t="s">
        <v>32</v>
      </c>
      <c r="J1126" s="25">
        <f>ROUND( IF(OR(ISNUMBER(SEARCH("#",B1126)),INT(A1126/100000)=7,INT(A1126/100000)=8),F1126*K!$D$4,F1126*K!$C$4) + IF(ISNUMBER(SEARCH("#",B1126)),0,G1126*K!$C$5) + IF(AND(ISNUMBER(SEARCH("#",B1126)),INT(A1126/100000)&lt;=7),G1126*K!$G$5,0) + IF(AND(ISNUMBER(SEARCH("#",B1126)),INT(A1126/100000)&gt;=8),G1126*K!$H$5,0),0)</f>
        <v>3033000</v>
      </c>
      <c r="K1126" s="25">
        <f>ROUND(IF(OR(ISNUMBER(SEARCH("#",B1126)),INT(A1126/100000)=7,INT(A1126/100000)=8),F1126*K!$F$4+G1126*K!$F$5,F1126*K!$E$4+G1126*K!$E$5),0)</f>
        <v>906000</v>
      </c>
      <c r="L1126" s="25">
        <f>ROUND(J1126-K1126*0.7,0)</f>
        <v>2398800</v>
      </c>
      <c r="M1126" s="25">
        <f>ROUND(J1126*0.3,0)</f>
        <v>909900</v>
      </c>
    </row>
    <row r="1127" spans="1:13" ht="29.25" x14ac:dyDescent="0.2">
      <c r="A1127" s="26">
        <v>204625</v>
      </c>
      <c r="B1127" s="27"/>
      <c r="C1127" s="28" t="s">
        <v>1319</v>
      </c>
      <c r="D1127" s="29"/>
      <c r="E1127" s="30">
        <v>1.5</v>
      </c>
      <c r="F1127" s="30">
        <v>1.5</v>
      </c>
      <c r="G1127" s="30"/>
      <c r="H1127" s="30">
        <v>0</v>
      </c>
      <c r="J1127" s="25">
        <f>ROUND( IF(OR(ISNUMBER(SEARCH("#",B1127)),INT(A1127/100000)=7,INT(A1127/100000)=8),F1127*K!$D$4,F1127*K!$C$4) + IF(ISNUMBER(SEARCH("#",B1127)),0,G1127*K!$C$5) + IF(AND(ISNUMBER(SEARCH("#",B1127)),INT(A1127/100000)&lt;=7),G1127*K!$G$5,0) + IF(AND(ISNUMBER(SEARCH("#",B1127)),INT(A1127/100000)&gt;=8),G1127*K!$H$5,0),0)</f>
        <v>1516500</v>
      </c>
      <c r="K1127" s="25">
        <f>ROUND(IF(OR(ISNUMBER(SEARCH("#",B1127)),INT(A1127/100000)=7,INT(A1127/100000)=8),F1127*K!$F$4+G1127*K!$F$5,F1127*K!$E$4+G1127*K!$E$5),0)</f>
        <v>453000</v>
      </c>
      <c r="L1127" s="25">
        <f>ROUND(J1127-K1127*0.7,0)</f>
        <v>1199400</v>
      </c>
      <c r="M1127" s="25">
        <f>ROUND(J1127*0.3,0)</f>
        <v>454950</v>
      </c>
    </row>
    <row r="1128" spans="1:13" x14ac:dyDescent="0.2">
      <c r="A1128" s="32">
        <v>204630</v>
      </c>
      <c r="B1128" s="27"/>
      <c r="C1128" s="36" t="s">
        <v>1320</v>
      </c>
      <c r="D1128" s="35"/>
      <c r="E1128" s="30">
        <v>1.5</v>
      </c>
      <c r="F1128" s="30">
        <v>1.5</v>
      </c>
      <c r="G1128" s="31"/>
      <c r="H1128" s="30">
        <v>0</v>
      </c>
      <c r="J1128" s="25">
        <f>ROUND( IF(OR(ISNUMBER(SEARCH("#",B1128)),INT(A1128/100000)=7,INT(A1128/100000)=8),F1128*K!$D$4,F1128*K!$C$4) + IF(ISNUMBER(SEARCH("#",B1128)),0,G1128*K!$C$5) + IF(AND(ISNUMBER(SEARCH("#",B1128)),INT(A1128/100000)&lt;=7),G1128*K!$G$5,0) + IF(AND(ISNUMBER(SEARCH("#",B1128)),INT(A1128/100000)&gt;=8),G1128*K!$H$5,0),0)</f>
        <v>1516500</v>
      </c>
      <c r="K1128" s="25">
        <f>ROUND(IF(OR(ISNUMBER(SEARCH("#",B1128)),INT(A1128/100000)=7,INT(A1128/100000)=8),F1128*K!$F$4+G1128*K!$F$5,F1128*K!$E$4+G1128*K!$E$5),0)</f>
        <v>453000</v>
      </c>
      <c r="L1128" s="25">
        <f>ROUND(J1128-K1128*0.7,0)</f>
        <v>1199400</v>
      </c>
      <c r="M1128" s="25">
        <f>ROUND(J1128*0.3,0)</f>
        <v>454950</v>
      </c>
    </row>
    <row r="1129" spans="1:13" ht="17.25" x14ac:dyDescent="0.2">
      <c r="A1129" s="26">
        <v>204635</v>
      </c>
      <c r="B1129" s="27"/>
      <c r="C1129" s="28" t="s">
        <v>1321</v>
      </c>
      <c r="D1129" s="29"/>
      <c r="E1129" s="30">
        <v>2.5</v>
      </c>
      <c r="F1129" s="30">
        <v>2.5</v>
      </c>
      <c r="G1129" s="30"/>
      <c r="H1129" s="30">
        <v>0</v>
      </c>
      <c r="J1129" s="25">
        <f>ROUND( IF(OR(ISNUMBER(SEARCH("#",B1129)),INT(A1129/100000)=7,INT(A1129/100000)=8),F1129*K!$D$4,F1129*K!$C$4) + IF(ISNUMBER(SEARCH("#",B1129)),0,G1129*K!$C$5) + IF(AND(ISNUMBER(SEARCH("#",B1129)),INT(A1129/100000)&lt;=7),G1129*K!$G$5,0) + IF(AND(ISNUMBER(SEARCH("#",B1129)),INT(A1129/100000)&gt;=8),G1129*K!$H$5,0),0)</f>
        <v>2527500</v>
      </c>
      <c r="K1129" s="25">
        <f>ROUND(IF(OR(ISNUMBER(SEARCH("#",B1129)),INT(A1129/100000)=7,INT(A1129/100000)=8),F1129*K!$F$4+G1129*K!$F$5,F1129*K!$E$4+G1129*K!$E$5),0)</f>
        <v>755000</v>
      </c>
      <c r="L1129" s="25">
        <f>ROUND(J1129-K1129*0.7,0)</f>
        <v>1999000</v>
      </c>
      <c r="M1129" s="25">
        <f>ROUND(J1129*0.3,0)</f>
        <v>758250</v>
      </c>
    </row>
    <row r="1130" spans="1:13" x14ac:dyDescent="0.2">
      <c r="A1130" s="26">
        <v>204640</v>
      </c>
      <c r="B1130" s="27"/>
      <c r="C1130" s="40" t="s">
        <v>1322</v>
      </c>
      <c r="D1130" s="41"/>
      <c r="E1130" s="30">
        <v>3</v>
      </c>
      <c r="F1130" s="30">
        <v>3</v>
      </c>
      <c r="G1130" s="30"/>
      <c r="H1130" s="30">
        <v>0</v>
      </c>
      <c r="J1130" s="25">
        <f>ROUND( IF(OR(ISNUMBER(SEARCH("#",B1130)),INT(A1130/100000)=7,INT(A1130/100000)=8),F1130*K!$D$4,F1130*K!$C$4) + IF(ISNUMBER(SEARCH("#",B1130)),0,G1130*K!$C$5) + IF(AND(ISNUMBER(SEARCH("#",B1130)),INT(A1130/100000)&lt;=7),G1130*K!$G$5,0) + IF(AND(ISNUMBER(SEARCH("#",B1130)),INT(A1130/100000)&gt;=8),G1130*K!$H$5,0),0)</f>
        <v>3033000</v>
      </c>
      <c r="K1130" s="25">
        <f>ROUND(IF(OR(ISNUMBER(SEARCH("#",B1130)),INT(A1130/100000)=7,INT(A1130/100000)=8),F1130*K!$F$4+G1130*K!$F$5,F1130*K!$E$4+G1130*K!$E$5),0)</f>
        <v>906000</v>
      </c>
      <c r="L1130" s="25">
        <f>ROUND(J1130-K1130*0.7,0)</f>
        <v>2398800</v>
      </c>
      <c r="M1130" s="25">
        <f>ROUND(J1130*0.3,0)</f>
        <v>909900</v>
      </c>
    </row>
    <row r="1131" spans="1:13" x14ac:dyDescent="0.2">
      <c r="A1131" s="26">
        <v>204645</v>
      </c>
      <c r="B1131" s="27"/>
      <c r="C1131" s="28" t="s">
        <v>1323</v>
      </c>
      <c r="D1131" s="29"/>
      <c r="E1131" s="30">
        <v>1.5</v>
      </c>
      <c r="F1131" s="30">
        <v>1.5</v>
      </c>
      <c r="G1131" s="30"/>
      <c r="H1131" s="30">
        <v>0</v>
      </c>
      <c r="J1131" s="25">
        <f>ROUND( IF(OR(ISNUMBER(SEARCH("#",B1131)),INT(A1131/100000)=7,INT(A1131/100000)=8),F1131*K!$D$4,F1131*K!$C$4) + IF(ISNUMBER(SEARCH("#",B1131)),0,G1131*K!$C$5) + IF(AND(ISNUMBER(SEARCH("#",B1131)),INT(A1131/100000)&lt;=7),G1131*K!$G$5,0) + IF(AND(ISNUMBER(SEARCH("#",B1131)),INT(A1131/100000)&gt;=8),G1131*K!$H$5,0),0)</f>
        <v>1516500</v>
      </c>
      <c r="K1131" s="25">
        <f>ROUND(IF(OR(ISNUMBER(SEARCH("#",B1131)),INT(A1131/100000)=7,INT(A1131/100000)=8),F1131*K!$F$4+G1131*K!$F$5,F1131*K!$E$4+G1131*K!$E$5),0)</f>
        <v>453000</v>
      </c>
      <c r="L1131" s="25">
        <f>ROUND(J1131-K1131*0.7,0)</f>
        <v>1199400</v>
      </c>
      <c r="M1131" s="25">
        <f>ROUND(J1131*0.3,0)</f>
        <v>454950</v>
      </c>
    </row>
    <row r="1132" spans="1:13" x14ac:dyDescent="0.2">
      <c r="A1132" s="26">
        <v>204650</v>
      </c>
      <c r="B1132" s="27"/>
      <c r="C1132" s="28" t="s">
        <v>1324</v>
      </c>
      <c r="D1132" s="29"/>
      <c r="E1132" s="30">
        <v>1.5</v>
      </c>
      <c r="F1132" s="30">
        <v>1.5</v>
      </c>
      <c r="G1132" s="30"/>
      <c r="H1132" s="30">
        <v>0</v>
      </c>
      <c r="J1132" s="25">
        <f>ROUND( IF(OR(ISNUMBER(SEARCH("#",B1132)),INT(A1132/100000)=7,INT(A1132/100000)=8),F1132*K!$D$4,F1132*K!$C$4) + IF(ISNUMBER(SEARCH("#",B1132)),0,G1132*K!$C$5) + IF(AND(ISNUMBER(SEARCH("#",B1132)),INT(A1132/100000)&lt;=7),G1132*K!$G$5,0) + IF(AND(ISNUMBER(SEARCH("#",B1132)),INT(A1132/100000)&gt;=8),G1132*K!$H$5,0),0)</f>
        <v>1516500</v>
      </c>
      <c r="K1132" s="25">
        <f>ROUND(IF(OR(ISNUMBER(SEARCH("#",B1132)),INT(A1132/100000)=7,INT(A1132/100000)=8),F1132*K!$F$4+G1132*K!$F$5,F1132*K!$E$4+G1132*K!$E$5),0)</f>
        <v>453000</v>
      </c>
      <c r="L1132" s="25">
        <f>ROUND(J1132-K1132*0.7,0)</f>
        <v>1199400</v>
      </c>
      <c r="M1132" s="25">
        <f>ROUND(J1132*0.3,0)</f>
        <v>454950</v>
      </c>
    </row>
    <row r="1133" spans="1:13" x14ac:dyDescent="0.2">
      <c r="A1133" s="26">
        <v>204655</v>
      </c>
      <c r="B1133" s="27"/>
      <c r="C1133" s="28" t="s">
        <v>1325</v>
      </c>
      <c r="D1133" s="29"/>
      <c r="E1133" s="30">
        <v>1.5</v>
      </c>
      <c r="F1133" s="30">
        <v>1.5</v>
      </c>
      <c r="G1133" s="30"/>
      <c r="H1133" s="30">
        <v>0</v>
      </c>
      <c r="J1133" s="25">
        <f>ROUND( IF(OR(ISNUMBER(SEARCH("#",B1133)),INT(A1133/100000)=7,INT(A1133/100000)=8),F1133*K!$D$4,F1133*K!$C$4) + IF(ISNUMBER(SEARCH("#",B1133)),0,G1133*K!$C$5) + IF(AND(ISNUMBER(SEARCH("#",B1133)),INT(A1133/100000)&lt;=7),G1133*K!$G$5,0) + IF(AND(ISNUMBER(SEARCH("#",B1133)),INT(A1133/100000)&gt;=8),G1133*K!$H$5,0),0)</f>
        <v>1516500</v>
      </c>
      <c r="K1133" s="25">
        <f>ROUND(IF(OR(ISNUMBER(SEARCH("#",B1133)),INT(A1133/100000)=7,INT(A1133/100000)=8),F1133*K!$F$4+G1133*K!$F$5,F1133*K!$E$4+G1133*K!$E$5),0)</f>
        <v>453000</v>
      </c>
      <c r="L1133" s="25">
        <f>ROUND(J1133-K1133*0.7,0)</f>
        <v>1199400</v>
      </c>
      <c r="M1133" s="25">
        <f>ROUND(J1133*0.3,0)</f>
        <v>454950</v>
      </c>
    </row>
    <row r="1134" spans="1:13" ht="31.5" x14ac:dyDescent="0.2">
      <c r="A1134" s="26">
        <v>204660</v>
      </c>
      <c r="B1134" s="27"/>
      <c r="C1134" s="28" t="s">
        <v>1326</v>
      </c>
      <c r="D1134" s="29"/>
      <c r="E1134" s="30">
        <v>23.8</v>
      </c>
      <c r="F1134" s="30">
        <v>23.8</v>
      </c>
      <c r="G1134" s="30"/>
      <c r="H1134" s="30">
        <v>5</v>
      </c>
      <c r="J1134" s="25">
        <f>ROUND( IF(OR(ISNUMBER(SEARCH("#",B1134)),INT(A1134/100000)=7,INT(A1134/100000)=8),F1134*K!$D$4,F1134*K!$C$4) + IF(ISNUMBER(SEARCH("#",B1134)),0,G1134*K!$C$5) + IF(AND(ISNUMBER(SEARCH("#",B1134)),INT(A1134/100000)&lt;=7),G1134*K!$G$5,0) + IF(AND(ISNUMBER(SEARCH("#",B1134)),INT(A1134/100000)&gt;=8),G1134*K!$H$5,0),0)</f>
        <v>24061800</v>
      </c>
      <c r="K1134" s="25">
        <f>ROUND(IF(OR(ISNUMBER(SEARCH("#",B1134)),INT(A1134/100000)=7,INT(A1134/100000)=8),F1134*K!$F$4+G1134*K!$F$5,F1134*K!$E$4+G1134*K!$E$5),0)</f>
        <v>7187600</v>
      </c>
      <c r="L1134" s="25">
        <f>ROUND(J1134-K1134*0.7,0)</f>
        <v>19030480</v>
      </c>
      <c r="M1134" s="25">
        <f>ROUND(J1134*0.3,0)</f>
        <v>7218540</v>
      </c>
    </row>
    <row r="1135" spans="1:13" ht="31.5" x14ac:dyDescent="0.2">
      <c r="A1135" s="26">
        <v>204665</v>
      </c>
      <c r="B1135" s="27"/>
      <c r="C1135" s="28" t="s">
        <v>1327</v>
      </c>
      <c r="D1135" s="29" t="s">
        <v>1328</v>
      </c>
      <c r="E1135" s="30">
        <v>26.6</v>
      </c>
      <c r="F1135" s="30">
        <v>26.6</v>
      </c>
      <c r="G1135" s="30"/>
      <c r="H1135" s="30">
        <v>5</v>
      </c>
      <c r="J1135" s="25">
        <f>ROUND( IF(OR(ISNUMBER(SEARCH("#",B1135)),INT(A1135/100000)=7,INT(A1135/100000)=8),F1135*K!$D$4,F1135*K!$C$4) + IF(ISNUMBER(SEARCH("#",B1135)),0,G1135*K!$C$5) + IF(AND(ISNUMBER(SEARCH("#",B1135)),INT(A1135/100000)&lt;=7),G1135*K!$G$5,0) + IF(AND(ISNUMBER(SEARCH("#",B1135)),INT(A1135/100000)&gt;=8),G1135*K!$H$5,0),0)</f>
        <v>26892600</v>
      </c>
      <c r="K1135" s="25">
        <f>ROUND(IF(OR(ISNUMBER(SEARCH("#",B1135)),INT(A1135/100000)=7,INT(A1135/100000)=8),F1135*K!$F$4+G1135*K!$F$5,F1135*K!$E$4+G1135*K!$E$5),0)</f>
        <v>8033200</v>
      </c>
      <c r="L1135" s="25">
        <f>ROUND(J1135-K1135*0.7,0)</f>
        <v>21269360</v>
      </c>
      <c r="M1135" s="25">
        <f>ROUND(J1135*0.3,0)</f>
        <v>8067780</v>
      </c>
    </row>
    <row r="1136" spans="1:13" ht="31.5" x14ac:dyDescent="0.2">
      <c r="A1136" s="26">
        <v>204670</v>
      </c>
      <c r="B1136" s="27"/>
      <c r="C1136" s="28" t="s">
        <v>1329</v>
      </c>
      <c r="D1136" s="29" t="s">
        <v>1330</v>
      </c>
      <c r="E1136" s="30">
        <v>19</v>
      </c>
      <c r="F1136" s="30">
        <v>19</v>
      </c>
      <c r="G1136" s="30"/>
      <c r="H1136" s="30">
        <v>4</v>
      </c>
      <c r="J1136" s="25">
        <f>ROUND( IF(OR(ISNUMBER(SEARCH("#",B1136)),INT(A1136/100000)=7,INT(A1136/100000)=8),F1136*K!$D$4,F1136*K!$C$4) + IF(ISNUMBER(SEARCH("#",B1136)),0,G1136*K!$C$5) + IF(AND(ISNUMBER(SEARCH("#",B1136)),INT(A1136/100000)&lt;=7),G1136*K!$G$5,0) + IF(AND(ISNUMBER(SEARCH("#",B1136)),INT(A1136/100000)&gt;=8),G1136*K!$H$5,0),0)</f>
        <v>19209000</v>
      </c>
      <c r="K1136" s="25">
        <f>ROUND(IF(OR(ISNUMBER(SEARCH("#",B1136)),INT(A1136/100000)=7,INT(A1136/100000)=8),F1136*K!$F$4+G1136*K!$F$5,F1136*K!$E$4+G1136*K!$E$5),0)</f>
        <v>5738000</v>
      </c>
      <c r="L1136" s="25">
        <f>ROUND(J1136-K1136*0.7,0)</f>
        <v>15192400</v>
      </c>
      <c r="M1136" s="25">
        <f>ROUND(J1136*0.3,0)</f>
        <v>5762700</v>
      </c>
    </row>
    <row r="1137" spans="1:13" x14ac:dyDescent="0.2">
      <c r="A1137" s="32">
        <v>204675</v>
      </c>
      <c r="B1137" s="27"/>
      <c r="C1137" s="36" t="s">
        <v>1331</v>
      </c>
      <c r="D1137" s="35"/>
      <c r="E1137" s="30">
        <v>50</v>
      </c>
      <c r="F1137" s="30">
        <v>50</v>
      </c>
      <c r="G1137" s="31"/>
      <c r="H1137" s="31">
        <v>5</v>
      </c>
      <c r="J1137" s="25">
        <f>ROUND( IF(OR(ISNUMBER(SEARCH("#",B1137)),INT(A1137/100000)=7,INT(A1137/100000)=8),F1137*K!$D$4,F1137*K!$C$4) + IF(ISNUMBER(SEARCH("#",B1137)),0,G1137*K!$C$5) + IF(AND(ISNUMBER(SEARCH("#",B1137)),INT(A1137/100000)&lt;=7),G1137*K!$G$5,0) + IF(AND(ISNUMBER(SEARCH("#",B1137)),INT(A1137/100000)&gt;=8),G1137*K!$H$5,0),0)</f>
        <v>50550000</v>
      </c>
      <c r="K1137" s="25">
        <f>ROUND(IF(OR(ISNUMBER(SEARCH("#",B1137)),INT(A1137/100000)=7,INT(A1137/100000)=8),F1137*K!$F$4+G1137*K!$F$5,F1137*K!$E$4+G1137*K!$E$5),0)</f>
        <v>15100000</v>
      </c>
      <c r="L1137" s="25">
        <f>ROUND(J1137-K1137*0.7,0)</f>
        <v>39980000</v>
      </c>
      <c r="M1137" s="25">
        <f>ROUND(J1137*0.3,0)</f>
        <v>15165000</v>
      </c>
    </row>
    <row r="1138" spans="1:13" ht="18.75" x14ac:dyDescent="0.2">
      <c r="A1138" s="32">
        <v>204680</v>
      </c>
      <c r="B1138" s="27"/>
      <c r="C1138" s="36" t="s">
        <v>1332</v>
      </c>
      <c r="D1138" s="35"/>
      <c r="E1138" s="30">
        <v>50</v>
      </c>
      <c r="F1138" s="30">
        <v>50</v>
      </c>
      <c r="G1138" s="31"/>
      <c r="H1138" s="31">
        <v>4</v>
      </c>
      <c r="J1138" s="25">
        <f>ROUND( IF(OR(ISNUMBER(SEARCH("#",B1138)),INT(A1138/100000)=7,INT(A1138/100000)=8),F1138*K!$D$4,F1138*K!$C$4) + IF(ISNUMBER(SEARCH("#",B1138)),0,G1138*K!$C$5) + IF(AND(ISNUMBER(SEARCH("#",B1138)),INT(A1138/100000)&lt;=7),G1138*K!$G$5,0) + IF(AND(ISNUMBER(SEARCH("#",B1138)),INT(A1138/100000)&gt;=8),G1138*K!$H$5,0),0)</f>
        <v>50550000</v>
      </c>
      <c r="K1138" s="25">
        <f>ROUND(IF(OR(ISNUMBER(SEARCH("#",B1138)),INT(A1138/100000)=7,INT(A1138/100000)=8),F1138*K!$F$4+G1138*K!$F$5,F1138*K!$E$4+G1138*K!$E$5),0)</f>
        <v>15100000</v>
      </c>
      <c r="L1138" s="25">
        <f>ROUND(J1138-K1138*0.7,0)</f>
        <v>39980000</v>
      </c>
      <c r="M1138" s="25">
        <f>ROUND(J1138*0.3,0)</f>
        <v>15165000</v>
      </c>
    </row>
    <row r="1139" spans="1:13" ht="31.5" x14ac:dyDescent="0.2">
      <c r="A1139" s="26">
        <v>204685</v>
      </c>
      <c r="B1139" s="27"/>
      <c r="C1139" s="28" t="s">
        <v>1333</v>
      </c>
      <c r="D1139" s="29" t="s">
        <v>1334</v>
      </c>
      <c r="E1139" s="30">
        <v>22.4</v>
      </c>
      <c r="F1139" s="30">
        <v>22.4</v>
      </c>
      <c r="G1139" s="30"/>
      <c r="H1139" s="30">
        <v>4</v>
      </c>
      <c r="J1139" s="25">
        <f>ROUND( IF(OR(ISNUMBER(SEARCH("#",B1139)),INT(A1139/100000)=7,INT(A1139/100000)=8),F1139*K!$D$4,F1139*K!$C$4) + IF(ISNUMBER(SEARCH("#",B1139)),0,G1139*K!$C$5) + IF(AND(ISNUMBER(SEARCH("#",B1139)),INT(A1139/100000)&lt;=7),G1139*K!$G$5,0) + IF(AND(ISNUMBER(SEARCH("#",B1139)),INT(A1139/100000)&gt;=8),G1139*K!$H$5,0),0)</f>
        <v>22646400</v>
      </c>
      <c r="K1139" s="25">
        <f>ROUND(IF(OR(ISNUMBER(SEARCH("#",B1139)),INT(A1139/100000)=7,INT(A1139/100000)=8),F1139*K!$F$4+G1139*K!$F$5,F1139*K!$E$4+G1139*K!$E$5),0)</f>
        <v>6764800</v>
      </c>
      <c r="L1139" s="25">
        <f>ROUND(J1139-K1139*0.7,0)</f>
        <v>17911040</v>
      </c>
      <c r="M1139" s="25">
        <f>ROUND(J1139*0.3,0)</f>
        <v>6793920</v>
      </c>
    </row>
    <row r="1140" spans="1:13" ht="31.5" x14ac:dyDescent="0.2">
      <c r="A1140" s="26">
        <v>204690</v>
      </c>
      <c r="B1140" s="27"/>
      <c r="C1140" s="28" t="s">
        <v>1335</v>
      </c>
      <c r="D1140" s="29" t="s">
        <v>1336</v>
      </c>
      <c r="E1140" s="30">
        <v>22.2</v>
      </c>
      <c r="F1140" s="30">
        <v>22.2</v>
      </c>
      <c r="G1140" s="30"/>
      <c r="H1140" s="30">
        <v>4</v>
      </c>
      <c r="J1140" s="25">
        <f>ROUND( IF(OR(ISNUMBER(SEARCH("#",B1140)),INT(A1140/100000)=7,INT(A1140/100000)=8),F1140*K!$D$4,F1140*K!$C$4) + IF(ISNUMBER(SEARCH("#",B1140)),0,G1140*K!$C$5) + IF(AND(ISNUMBER(SEARCH("#",B1140)),INT(A1140/100000)&lt;=7),G1140*K!$G$5,0) + IF(AND(ISNUMBER(SEARCH("#",B1140)),INT(A1140/100000)&gt;=8),G1140*K!$H$5,0),0)</f>
        <v>22444200</v>
      </c>
      <c r="K1140" s="25">
        <f>ROUND(IF(OR(ISNUMBER(SEARCH("#",B1140)),INT(A1140/100000)=7,INT(A1140/100000)=8),F1140*K!$F$4+G1140*K!$F$5,F1140*K!$E$4+G1140*K!$E$5),0)</f>
        <v>6704400</v>
      </c>
      <c r="L1140" s="25">
        <f>ROUND(J1140-K1140*0.7,0)</f>
        <v>17751120</v>
      </c>
      <c r="M1140" s="25">
        <f>ROUND(J1140*0.3,0)</f>
        <v>6733260</v>
      </c>
    </row>
    <row r="1141" spans="1:13" ht="31.5" x14ac:dyDescent="0.2">
      <c r="A1141" s="26">
        <v>204695</v>
      </c>
      <c r="B1141" s="27"/>
      <c r="C1141" s="28" t="s">
        <v>1337</v>
      </c>
      <c r="D1141" s="29" t="s">
        <v>1338</v>
      </c>
      <c r="E1141" s="30">
        <v>25.2</v>
      </c>
      <c r="F1141" s="30">
        <v>25.2</v>
      </c>
      <c r="G1141" s="30"/>
      <c r="H1141" s="30">
        <v>4</v>
      </c>
      <c r="J1141" s="25">
        <f>ROUND( IF(OR(ISNUMBER(SEARCH("#",B1141)),INT(A1141/100000)=7,INT(A1141/100000)=8),F1141*K!$D$4,F1141*K!$C$4) + IF(ISNUMBER(SEARCH("#",B1141)),0,G1141*K!$C$5) + IF(AND(ISNUMBER(SEARCH("#",B1141)),INT(A1141/100000)&lt;=7),G1141*K!$G$5,0) + IF(AND(ISNUMBER(SEARCH("#",B1141)),INT(A1141/100000)&gt;=8),G1141*K!$H$5,0),0)</f>
        <v>25477200</v>
      </c>
      <c r="K1141" s="25">
        <f>ROUND(IF(OR(ISNUMBER(SEARCH("#",B1141)),INT(A1141/100000)=7,INT(A1141/100000)=8),F1141*K!$F$4+G1141*K!$F$5,F1141*K!$E$4+G1141*K!$E$5),0)</f>
        <v>7610400</v>
      </c>
      <c r="L1141" s="25">
        <f>ROUND(J1141-K1141*0.7,0)</f>
        <v>20149920</v>
      </c>
      <c r="M1141" s="25">
        <f>ROUND(J1141*0.3,0)</f>
        <v>7643160</v>
      </c>
    </row>
    <row r="1142" spans="1:13" ht="31.5" x14ac:dyDescent="0.2">
      <c r="A1142" s="26">
        <v>204700</v>
      </c>
      <c r="B1142" s="27"/>
      <c r="C1142" s="28" t="s">
        <v>1339</v>
      </c>
      <c r="D1142" s="29" t="s">
        <v>1340</v>
      </c>
      <c r="E1142" s="30">
        <v>24.5</v>
      </c>
      <c r="F1142" s="30">
        <v>24.5</v>
      </c>
      <c r="G1142" s="30"/>
      <c r="H1142" s="30">
        <v>4</v>
      </c>
      <c r="J1142" s="25">
        <f>ROUND( IF(OR(ISNUMBER(SEARCH("#",B1142)),INT(A1142/100000)=7,INT(A1142/100000)=8),F1142*K!$D$4,F1142*K!$C$4) + IF(ISNUMBER(SEARCH("#",B1142)),0,G1142*K!$C$5) + IF(AND(ISNUMBER(SEARCH("#",B1142)),INT(A1142/100000)&lt;=7),G1142*K!$G$5,0) + IF(AND(ISNUMBER(SEARCH("#",B1142)),INT(A1142/100000)&gt;=8),G1142*K!$H$5,0),0)</f>
        <v>24769500</v>
      </c>
      <c r="K1142" s="25">
        <f>ROUND(IF(OR(ISNUMBER(SEARCH("#",B1142)),INT(A1142/100000)=7,INT(A1142/100000)=8),F1142*K!$F$4+G1142*K!$F$5,F1142*K!$E$4+G1142*K!$E$5),0)</f>
        <v>7399000</v>
      </c>
      <c r="L1142" s="25">
        <f>ROUND(J1142-K1142*0.7,0)</f>
        <v>19590200</v>
      </c>
      <c r="M1142" s="25">
        <f>ROUND(J1142*0.3,0)</f>
        <v>7430850</v>
      </c>
    </row>
    <row r="1143" spans="1:13" ht="31.5" x14ac:dyDescent="0.2">
      <c r="A1143" s="26">
        <v>204705</v>
      </c>
      <c r="B1143" s="27"/>
      <c r="C1143" s="28" t="s">
        <v>1341</v>
      </c>
      <c r="D1143" s="29" t="s">
        <v>1342</v>
      </c>
      <c r="E1143" s="30">
        <v>26.7</v>
      </c>
      <c r="F1143" s="30">
        <v>26.7</v>
      </c>
      <c r="G1143" s="30"/>
      <c r="H1143" s="30">
        <v>4</v>
      </c>
      <c r="J1143" s="25">
        <f>ROUND( IF(OR(ISNUMBER(SEARCH("#",B1143)),INT(A1143/100000)=7,INT(A1143/100000)=8),F1143*K!$D$4,F1143*K!$C$4) + IF(ISNUMBER(SEARCH("#",B1143)),0,G1143*K!$C$5) + IF(AND(ISNUMBER(SEARCH("#",B1143)),INT(A1143/100000)&lt;=7),G1143*K!$G$5,0) + IF(AND(ISNUMBER(SEARCH("#",B1143)),INT(A1143/100000)&gt;=8),G1143*K!$H$5,0),0)</f>
        <v>26993700</v>
      </c>
      <c r="K1143" s="25">
        <f>ROUND(IF(OR(ISNUMBER(SEARCH("#",B1143)),INT(A1143/100000)=7,INT(A1143/100000)=8),F1143*K!$F$4+G1143*K!$F$5,F1143*K!$E$4+G1143*K!$E$5),0)</f>
        <v>8063400</v>
      </c>
      <c r="L1143" s="25">
        <f>ROUND(J1143-K1143*0.7,0)</f>
        <v>21349320</v>
      </c>
      <c r="M1143" s="25">
        <f>ROUND(J1143*0.3,0)</f>
        <v>8098110</v>
      </c>
    </row>
    <row r="1144" spans="1:13" ht="17.25" x14ac:dyDescent="0.2">
      <c r="A1144" s="26">
        <v>204710</v>
      </c>
      <c r="B1144" s="27"/>
      <c r="C1144" s="28" t="s">
        <v>1343</v>
      </c>
      <c r="D1144" s="29"/>
      <c r="E1144" s="30">
        <v>28.5</v>
      </c>
      <c r="F1144" s="30">
        <v>28.5</v>
      </c>
      <c r="G1144" s="30"/>
      <c r="H1144" s="30">
        <v>4</v>
      </c>
      <c r="J1144" s="25">
        <f>ROUND( IF(OR(ISNUMBER(SEARCH("#",B1144)),INT(A1144/100000)=7,INT(A1144/100000)=8),F1144*K!$D$4,F1144*K!$C$4) + IF(ISNUMBER(SEARCH("#",B1144)),0,G1144*K!$C$5) + IF(AND(ISNUMBER(SEARCH("#",B1144)),INT(A1144/100000)&lt;=7),G1144*K!$G$5,0) + IF(AND(ISNUMBER(SEARCH("#",B1144)),INT(A1144/100000)&gt;=8),G1144*K!$H$5,0),0)</f>
        <v>28813500</v>
      </c>
      <c r="K1144" s="25">
        <f>ROUND(IF(OR(ISNUMBER(SEARCH("#",B1144)),INT(A1144/100000)=7,INT(A1144/100000)=8),F1144*K!$F$4+G1144*K!$F$5,F1144*K!$E$4+G1144*K!$E$5),0)</f>
        <v>8607000</v>
      </c>
      <c r="L1144" s="25">
        <f>ROUND(J1144-K1144*0.7,0)</f>
        <v>22788600</v>
      </c>
      <c r="M1144" s="25">
        <f>ROUND(J1144*0.3,0)</f>
        <v>8644050</v>
      </c>
    </row>
    <row r="1145" spans="1:13" ht="45" x14ac:dyDescent="0.2">
      <c r="A1145" s="26">
        <v>204715</v>
      </c>
      <c r="B1145" s="27"/>
      <c r="C1145" s="28" t="s">
        <v>1344</v>
      </c>
      <c r="D1145" s="29" t="s">
        <v>1345</v>
      </c>
      <c r="E1145" s="30">
        <v>40</v>
      </c>
      <c r="F1145" s="30">
        <v>40</v>
      </c>
      <c r="G1145" s="30"/>
      <c r="H1145" s="30">
        <v>4</v>
      </c>
      <c r="J1145" s="25">
        <f>ROUND( IF(OR(ISNUMBER(SEARCH("#",B1145)),INT(A1145/100000)=7,INT(A1145/100000)=8),F1145*K!$D$4,F1145*K!$C$4) + IF(ISNUMBER(SEARCH("#",B1145)),0,G1145*K!$C$5) + IF(AND(ISNUMBER(SEARCH("#",B1145)),INT(A1145/100000)&lt;=7),G1145*K!$G$5,0) + IF(AND(ISNUMBER(SEARCH("#",B1145)),INT(A1145/100000)&gt;=8),G1145*K!$H$5,0),0)</f>
        <v>40440000</v>
      </c>
      <c r="K1145" s="25">
        <f>ROUND(IF(OR(ISNUMBER(SEARCH("#",B1145)),INT(A1145/100000)=7,INT(A1145/100000)=8),F1145*K!$F$4+G1145*K!$F$5,F1145*K!$E$4+G1145*K!$E$5),0)</f>
        <v>12080000</v>
      </c>
      <c r="L1145" s="25">
        <f>ROUND(J1145-K1145*0.7,0)</f>
        <v>31984000</v>
      </c>
      <c r="M1145" s="25">
        <f>ROUND(J1145*0.3,0)</f>
        <v>12132000</v>
      </c>
    </row>
    <row r="1146" spans="1:13" ht="31.5" x14ac:dyDescent="0.2">
      <c r="A1146" s="26">
        <v>204720</v>
      </c>
      <c r="B1146" s="27"/>
      <c r="C1146" s="28" t="s">
        <v>1346</v>
      </c>
      <c r="D1146" s="29" t="s">
        <v>1347</v>
      </c>
      <c r="E1146" s="30">
        <v>42</v>
      </c>
      <c r="F1146" s="30">
        <v>42</v>
      </c>
      <c r="G1146" s="30"/>
      <c r="H1146" s="30">
        <v>5</v>
      </c>
      <c r="J1146" s="25">
        <f>ROUND( IF(OR(ISNUMBER(SEARCH("#",B1146)),INT(A1146/100000)=7,INT(A1146/100000)=8),F1146*K!$D$4,F1146*K!$C$4) + IF(ISNUMBER(SEARCH("#",B1146)),0,G1146*K!$C$5) + IF(AND(ISNUMBER(SEARCH("#",B1146)),INT(A1146/100000)&lt;=7),G1146*K!$G$5,0) + IF(AND(ISNUMBER(SEARCH("#",B1146)),INT(A1146/100000)&gt;=8),G1146*K!$H$5,0),0)</f>
        <v>42462000</v>
      </c>
      <c r="K1146" s="25">
        <f>ROUND(IF(OR(ISNUMBER(SEARCH("#",B1146)),INT(A1146/100000)=7,INT(A1146/100000)=8),F1146*K!$F$4+G1146*K!$F$5,F1146*K!$E$4+G1146*K!$E$5),0)</f>
        <v>12684000</v>
      </c>
      <c r="L1146" s="25">
        <f>ROUND(J1146-K1146*0.7,0)</f>
        <v>33583200</v>
      </c>
      <c r="M1146" s="25">
        <f>ROUND(J1146*0.3,0)</f>
        <v>12738600</v>
      </c>
    </row>
    <row r="1147" spans="1:13" x14ac:dyDescent="0.2">
      <c r="A1147" s="32">
        <v>204725</v>
      </c>
      <c r="B1147" s="27"/>
      <c r="C1147" s="36" t="s">
        <v>1348</v>
      </c>
      <c r="D1147" s="35"/>
      <c r="E1147" s="30">
        <v>52</v>
      </c>
      <c r="F1147" s="30">
        <v>52</v>
      </c>
      <c r="G1147" s="31"/>
      <c r="H1147" s="31">
        <v>5</v>
      </c>
      <c r="J1147" s="25">
        <f>ROUND( IF(OR(ISNUMBER(SEARCH("#",B1147)),INT(A1147/100000)=7,INT(A1147/100000)=8),F1147*K!$D$4,F1147*K!$C$4) + IF(ISNUMBER(SEARCH("#",B1147)),0,G1147*K!$C$5) + IF(AND(ISNUMBER(SEARCH("#",B1147)),INT(A1147/100000)&lt;=7),G1147*K!$G$5,0) + IF(AND(ISNUMBER(SEARCH("#",B1147)),INT(A1147/100000)&gt;=8),G1147*K!$H$5,0),0)</f>
        <v>52572000</v>
      </c>
      <c r="K1147" s="25">
        <f>ROUND(IF(OR(ISNUMBER(SEARCH("#",B1147)),INT(A1147/100000)=7,INT(A1147/100000)=8),F1147*K!$F$4+G1147*K!$F$5,F1147*K!$E$4+G1147*K!$E$5),0)</f>
        <v>15704000</v>
      </c>
      <c r="L1147" s="25">
        <f>ROUND(J1147-K1147*0.7,0)</f>
        <v>41579200</v>
      </c>
      <c r="M1147" s="25">
        <f>ROUND(J1147*0.3,0)</f>
        <v>15771600</v>
      </c>
    </row>
    <row r="1148" spans="1:13" ht="17.25" x14ac:dyDescent="0.2">
      <c r="A1148" s="26">
        <v>204730</v>
      </c>
      <c r="B1148" s="27"/>
      <c r="C1148" s="28" t="s">
        <v>1349</v>
      </c>
      <c r="D1148" s="29"/>
      <c r="E1148" s="30">
        <v>11.2</v>
      </c>
      <c r="F1148" s="30">
        <v>11.2</v>
      </c>
      <c r="G1148" s="30"/>
      <c r="H1148" s="30">
        <v>4</v>
      </c>
      <c r="J1148" s="25">
        <f>ROUND( IF(OR(ISNUMBER(SEARCH("#",B1148)),INT(A1148/100000)=7,INT(A1148/100000)=8),F1148*K!$D$4,F1148*K!$C$4) + IF(ISNUMBER(SEARCH("#",B1148)),0,G1148*K!$C$5) + IF(AND(ISNUMBER(SEARCH("#",B1148)),INT(A1148/100000)&lt;=7),G1148*K!$G$5,0) + IF(AND(ISNUMBER(SEARCH("#",B1148)),INT(A1148/100000)&gt;=8),G1148*K!$H$5,0),0)</f>
        <v>11323200</v>
      </c>
      <c r="K1148" s="25">
        <f>ROUND(IF(OR(ISNUMBER(SEARCH("#",B1148)),INT(A1148/100000)=7,INT(A1148/100000)=8),F1148*K!$F$4+G1148*K!$F$5,F1148*K!$E$4+G1148*K!$E$5),0)</f>
        <v>3382400</v>
      </c>
      <c r="L1148" s="25">
        <f>ROUND(J1148-K1148*0.7,0)</f>
        <v>8955520</v>
      </c>
      <c r="M1148" s="25">
        <f>ROUND(J1148*0.3,0)</f>
        <v>3396960</v>
      </c>
    </row>
    <row r="1149" spans="1:13" x14ac:dyDescent="0.2">
      <c r="A1149" s="26">
        <v>204735</v>
      </c>
      <c r="B1149" s="27"/>
      <c r="C1149" s="28" t="s">
        <v>1350</v>
      </c>
      <c r="D1149" s="29"/>
      <c r="E1149" s="30">
        <v>19.2</v>
      </c>
      <c r="F1149" s="30">
        <v>19.2</v>
      </c>
      <c r="G1149" s="30"/>
      <c r="H1149" s="30">
        <v>4</v>
      </c>
      <c r="J1149" s="25">
        <f>ROUND( IF(OR(ISNUMBER(SEARCH("#",B1149)),INT(A1149/100000)=7,INT(A1149/100000)=8),F1149*K!$D$4,F1149*K!$C$4) + IF(ISNUMBER(SEARCH("#",B1149)),0,G1149*K!$C$5) + IF(AND(ISNUMBER(SEARCH("#",B1149)),INT(A1149/100000)&lt;=7),G1149*K!$G$5,0) + IF(AND(ISNUMBER(SEARCH("#",B1149)),INT(A1149/100000)&gt;=8),G1149*K!$H$5,0),0)</f>
        <v>19411200</v>
      </c>
      <c r="K1149" s="25">
        <f>ROUND(IF(OR(ISNUMBER(SEARCH("#",B1149)),INT(A1149/100000)=7,INT(A1149/100000)=8),F1149*K!$F$4+G1149*K!$F$5,F1149*K!$E$4+G1149*K!$E$5),0)</f>
        <v>5798400</v>
      </c>
      <c r="L1149" s="25">
        <f>ROUND(J1149-K1149*0.7,0)</f>
        <v>15352320</v>
      </c>
      <c r="M1149" s="25">
        <f>ROUND(J1149*0.3,0)</f>
        <v>5823360</v>
      </c>
    </row>
    <row r="1150" spans="1:13" x14ac:dyDescent="0.2">
      <c r="A1150" s="26">
        <v>204740</v>
      </c>
      <c r="B1150" s="27"/>
      <c r="C1150" s="28" t="s">
        <v>1351</v>
      </c>
      <c r="D1150" s="29"/>
      <c r="E1150" s="30">
        <v>21.4</v>
      </c>
      <c r="F1150" s="30">
        <v>21.4</v>
      </c>
      <c r="G1150" s="30"/>
      <c r="H1150" s="30">
        <v>4</v>
      </c>
      <c r="J1150" s="25">
        <f>ROUND( IF(OR(ISNUMBER(SEARCH("#",B1150)),INT(A1150/100000)=7,INT(A1150/100000)=8),F1150*K!$D$4,F1150*K!$C$4) + IF(ISNUMBER(SEARCH("#",B1150)),0,G1150*K!$C$5) + IF(AND(ISNUMBER(SEARCH("#",B1150)),INT(A1150/100000)&lt;=7),G1150*K!$G$5,0) + IF(AND(ISNUMBER(SEARCH("#",B1150)),INT(A1150/100000)&gt;=8),G1150*K!$H$5,0),0)</f>
        <v>21635400</v>
      </c>
      <c r="K1150" s="25">
        <f>ROUND(IF(OR(ISNUMBER(SEARCH("#",B1150)),INT(A1150/100000)=7,INT(A1150/100000)=8),F1150*K!$F$4+G1150*K!$F$5,F1150*K!$E$4+G1150*K!$E$5),0)</f>
        <v>6462800</v>
      </c>
      <c r="L1150" s="25">
        <f>ROUND(J1150-K1150*0.7,0)</f>
        <v>17111440</v>
      </c>
      <c r="M1150" s="25">
        <f>ROUND(J1150*0.3,0)</f>
        <v>6490620</v>
      </c>
    </row>
    <row r="1151" spans="1:13" x14ac:dyDescent="0.2">
      <c r="A1151" s="26">
        <v>204745</v>
      </c>
      <c r="B1151" s="27"/>
      <c r="C1151" s="28" t="s">
        <v>1352</v>
      </c>
      <c r="D1151" s="29"/>
      <c r="E1151" s="30">
        <v>24.9</v>
      </c>
      <c r="F1151" s="30">
        <v>24.9</v>
      </c>
      <c r="G1151" s="30"/>
      <c r="H1151" s="30">
        <v>4</v>
      </c>
      <c r="J1151" s="25">
        <f>ROUND( IF(OR(ISNUMBER(SEARCH("#",B1151)),INT(A1151/100000)=7,INT(A1151/100000)=8),F1151*K!$D$4,F1151*K!$C$4) + IF(ISNUMBER(SEARCH("#",B1151)),0,G1151*K!$C$5) + IF(AND(ISNUMBER(SEARCH("#",B1151)),INT(A1151/100000)&lt;=7),G1151*K!$G$5,0) + IF(AND(ISNUMBER(SEARCH("#",B1151)),INT(A1151/100000)&gt;=8),G1151*K!$H$5,0),0)</f>
        <v>25173900</v>
      </c>
      <c r="K1151" s="25">
        <f>ROUND(IF(OR(ISNUMBER(SEARCH("#",B1151)),INT(A1151/100000)=7,INT(A1151/100000)=8),F1151*K!$F$4+G1151*K!$F$5,F1151*K!$E$4+G1151*K!$E$5),0)</f>
        <v>7519800</v>
      </c>
      <c r="L1151" s="25">
        <f>ROUND(J1151-K1151*0.7,0)</f>
        <v>19910040</v>
      </c>
      <c r="M1151" s="25">
        <f>ROUND(J1151*0.3,0)</f>
        <v>7552170</v>
      </c>
    </row>
    <row r="1152" spans="1:13" x14ac:dyDescent="0.2">
      <c r="A1152" s="26">
        <v>204750</v>
      </c>
      <c r="B1152" s="27"/>
      <c r="C1152" s="28" t="s">
        <v>1353</v>
      </c>
      <c r="D1152" s="29"/>
      <c r="E1152" s="30">
        <v>19.2</v>
      </c>
      <c r="F1152" s="30">
        <v>19.2</v>
      </c>
      <c r="G1152" s="30"/>
      <c r="H1152" s="30">
        <v>4</v>
      </c>
      <c r="J1152" s="25">
        <f>ROUND( IF(OR(ISNUMBER(SEARCH("#",B1152)),INT(A1152/100000)=7,INT(A1152/100000)=8),F1152*K!$D$4,F1152*K!$C$4) + IF(ISNUMBER(SEARCH("#",B1152)),0,G1152*K!$C$5) + IF(AND(ISNUMBER(SEARCH("#",B1152)),INT(A1152/100000)&lt;=7),G1152*K!$G$5,0) + IF(AND(ISNUMBER(SEARCH("#",B1152)),INT(A1152/100000)&gt;=8),G1152*K!$H$5,0),0)</f>
        <v>19411200</v>
      </c>
      <c r="K1152" s="25">
        <f>ROUND(IF(OR(ISNUMBER(SEARCH("#",B1152)),INT(A1152/100000)=7,INT(A1152/100000)=8),F1152*K!$F$4+G1152*K!$F$5,F1152*K!$E$4+G1152*K!$E$5),0)</f>
        <v>5798400</v>
      </c>
      <c r="L1152" s="25">
        <f>ROUND(J1152-K1152*0.7,0)</f>
        <v>15352320</v>
      </c>
      <c r="M1152" s="25">
        <f>ROUND(J1152*0.3,0)</f>
        <v>5823360</v>
      </c>
    </row>
    <row r="1153" spans="1:13" x14ac:dyDescent="0.2">
      <c r="A1153" s="26">
        <v>204755</v>
      </c>
      <c r="B1153" s="27"/>
      <c r="C1153" s="28" t="s">
        <v>1354</v>
      </c>
      <c r="D1153" s="29"/>
      <c r="E1153" s="30">
        <v>23.2</v>
      </c>
      <c r="F1153" s="30">
        <v>23.2</v>
      </c>
      <c r="G1153" s="30"/>
      <c r="H1153" s="30">
        <v>4</v>
      </c>
      <c r="J1153" s="25">
        <f>ROUND( IF(OR(ISNUMBER(SEARCH("#",B1153)),INT(A1153/100000)=7,INT(A1153/100000)=8),F1153*K!$D$4,F1153*K!$C$4) + IF(ISNUMBER(SEARCH("#",B1153)),0,G1153*K!$C$5) + IF(AND(ISNUMBER(SEARCH("#",B1153)),INT(A1153/100000)&lt;=7),G1153*K!$G$5,0) + IF(AND(ISNUMBER(SEARCH("#",B1153)),INT(A1153/100000)&gt;=8),G1153*K!$H$5,0),0)</f>
        <v>23455200</v>
      </c>
      <c r="K1153" s="25">
        <f>ROUND(IF(OR(ISNUMBER(SEARCH("#",B1153)),INT(A1153/100000)=7,INT(A1153/100000)=8),F1153*K!$F$4+G1153*K!$F$5,F1153*K!$E$4+G1153*K!$E$5),0)</f>
        <v>7006400</v>
      </c>
      <c r="L1153" s="25">
        <f>ROUND(J1153-K1153*0.7,0)</f>
        <v>18550720</v>
      </c>
      <c r="M1153" s="25">
        <f>ROUND(J1153*0.3,0)</f>
        <v>7036560</v>
      </c>
    </row>
    <row r="1154" spans="1:13" ht="31.5" x14ac:dyDescent="0.2">
      <c r="A1154" s="26">
        <v>204760</v>
      </c>
      <c r="B1154" s="27"/>
      <c r="C1154" s="28" t="s">
        <v>1355</v>
      </c>
      <c r="D1154" s="29"/>
      <c r="E1154" s="30">
        <v>16</v>
      </c>
      <c r="F1154" s="30">
        <v>16</v>
      </c>
      <c r="G1154" s="30"/>
      <c r="H1154" s="30">
        <v>4</v>
      </c>
      <c r="J1154" s="25">
        <f>ROUND( IF(OR(ISNUMBER(SEARCH("#",B1154)),INT(A1154/100000)=7,INT(A1154/100000)=8),F1154*K!$D$4,F1154*K!$C$4) + IF(ISNUMBER(SEARCH("#",B1154)),0,G1154*K!$C$5) + IF(AND(ISNUMBER(SEARCH("#",B1154)),INT(A1154/100000)&lt;=7),G1154*K!$G$5,0) + IF(AND(ISNUMBER(SEARCH("#",B1154)),INT(A1154/100000)&gt;=8),G1154*K!$H$5,0),0)</f>
        <v>16176000</v>
      </c>
      <c r="K1154" s="25">
        <f>ROUND(IF(OR(ISNUMBER(SEARCH("#",B1154)),INT(A1154/100000)=7,INT(A1154/100000)=8),F1154*K!$F$4+G1154*K!$F$5,F1154*K!$E$4+G1154*K!$E$5),0)</f>
        <v>4832000</v>
      </c>
      <c r="L1154" s="25">
        <f>ROUND(J1154-K1154*0.7,0)</f>
        <v>12793600</v>
      </c>
      <c r="M1154" s="25">
        <f>ROUND(J1154*0.3,0)</f>
        <v>4852800</v>
      </c>
    </row>
    <row r="1155" spans="1:13" x14ac:dyDescent="0.2">
      <c r="A1155" s="26">
        <v>204765</v>
      </c>
      <c r="B1155" s="27"/>
      <c r="C1155" s="28" t="s">
        <v>1356</v>
      </c>
      <c r="D1155" s="29"/>
      <c r="E1155" s="30">
        <v>16.8</v>
      </c>
      <c r="F1155" s="30">
        <v>16.8</v>
      </c>
      <c r="G1155" s="30"/>
      <c r="H1155" s="30">
        <v>4</v>
      </c>
      <c r="J1155" s="25">
        <f>ROUND( IF(OR(ISNUMBER(SEARCH("#",B1155)),INT(A1155/100000)=7,INT(A1155/100000)=8),F1155*K!$D$4,F1155*K!$C$4) + IF(ISNUMBER(SEARCH("#",B1155)),0,G1155*K!$C$5) + IF(AND(ISNUMBER(SEARCH("#",B1155)),INT(A1155/100000)&lt;=7),G1155*K!$G$5,0) + IF(AND(ISNUMBER(SEARCH("#",B1155)),INT(A1155/100000)&gt;=8),G1155*K!$H$5,0),0)</f>
        <v>16984800</v>
      </c>
      <c r="K1155" s="25">
        <f>ROUND(IF(OR(ISNUMBER(SEARCH("#",B1155)),INT(A1155/100000)=7,INT(A1155/100000)=8),F1155*K!$F$4+G1155*K!$F$5,F1155*K!$E$4+G1155*K!$E$5),0)</f>
        <v>5073600</v>
      </c>
      <c r="L1155" s="25">
        <f>ROUND(J1155-K1155*0.7,0)</f>
        <v>13433280</v>
      </c>
      <c r="M1155" s="25">
        <f>ROUND(J1155*0.3,0)</f>
        <v>5095440</v>
      </c>
    </row>
    <row r="1156" spans="1:13" x14ac:dyDescent="0.2">
      <c r="A1156" s="26">
        <v>204770</v>
      </c>
      <c r="B1156" s="27"/>
      <c r="C1156" s="28" t="s">
        <v>1357</v>
      </c>
      <c r="D1156" s="29"/>
      <c r="E1156" s="30">
        <v>18.399999999999999</v>
      </c>
      <c r="F1156" s="30">
        <v>18.399999999999999</v>
      </c>
      <c r="G1156" s="30"/>
      <c r="H1156" s="30">
        <v>4</v>
      </c>
      <c r="J1156" s="25">
        <f>ROUND( IF(OR(ISNUMBER(SEARCH("#",B1156)),INT(A1156/100000)=7,INT(A1156/100000)=8),F1156*K!$D$4,F1156*K!$C$4) + IF(ISNUMBER(SEARCH("#",B1156)),0,G1156*K!$C$5) + IF(AND(ISNUMBER(SEARCH("#",B1156)),INT(A1156/100000)&lt;=7),G1156*K!$G$5,0) + IF(AND(ISNUMBER(SEARCH("#",B1156)),INT(A1156/100000)&gt;=8),G1156*K!$H$5,0),0)</f>
        <v>18602400</v>
      </c>
      <c r="K1156" s="25">
        <f>ROUND(IF(OR(ISNUMBER(SEARCH("#",B1156)),INT(A1156/100000)=7,INT(A1156/100000)=8),F1156*K!$F$4+G1156*K!$F$5,F1156*K!$E$4+G1156*K!$E$5),0)</f>
        <v>5556800</v>
      </c>
      <c r="L1156" s="25">
        <f>ROUND(J1156-K1156*0.7,0)</f>
        <v>14712640</v>
      </c>
      <c r="M1156" s="25">
        <f>ROUND(J1156*0.3,0)</f>
        <v>5580720</v>
      </c>
    </row>
    <row r="1157" spans="1:13" x14ac:dyDescent="0.2">
      <c r="A1157" s="26">
        <v>204775</v>
      </c>
      <c r="B1157" s="27"/>
      <c r="C1157" s="28" t="s">
        <v>1358</v>
      </c>
      <c r="D1157" s="29"/>
      <c r="E1157" s="30">
        <v>18.399999999999999</v>
      </c>
      <c r="F1157" s="30">
        <v>18.399999999999999</v>
      </c>
      <c r="G1157" s="30"/>
      <c r="H1157" s="30">
        <v>4</v>
      </c>
      <c r="J1157" s="25">
        <f>ROUND( IF(OR(ISNUMBER(SEARCH("#",B1157)),INT(A1157/100000)=7,INT(A1157/100000)=8),F1157*K!$D$4,F1157*K!$C$4) + IF(ISNUMBER(SEARCH("#",B1157)),0,G1157*K!$C$5) + IF(AND(ISNUMBER(SEARCH("#",B1157)),INT(A1157/100000)&lt;=7),G1157*K!$G$5,0) + IF(AND(ISNUMBER(SEARCH("#",B1157)),INT(A1157/100000)&gt;=8),G1157*K!$H$5,0),0)</f>
        <v>18602400</v>
      </c>
      <c r="K1157" s="25">
        <f>ROUND(IF(OR(ISNUMBER(SEARCH("#",B1157)),INT(A1157/100000)=7,INT(A1157/100000)=8),F1157*K!$F$4+G1157*K!$F$5,F1157*K!$E$4+G1157*K!$E$5),0)</f>
        <v>5556800</v>
      </c>
      <c r="L1157" s="25">
        <f>ROUND(J1157-K1157*0.7,0)</f>
        <v>14712640</v>
      </c>
      <c r="M1157" s="25">
        <f>ROUND(J1157*0.3,0)</f>
        <v>5580720</v>
      </c>
    </row>
    <row r="1158" spans="1:13" x14ac:dyDescent="0.2">
      <c r="A1158" s="26">
        <v>204780</v>
      </c>
      <c r="B1158" s="27"/>
      <c r="C1158" s="28" t="s">
        <v>1359</v>
      </c>
      <c r="D1158" s="29"/>
      <c r="E1158" s="30">
        <v>22.4</v>
      </c>
      <c r="F1158" s="30">
        <v>22.4</v>
      </c>
      <c r="G1158" s="30"/>
      <c r="H1158" s="30">
        <v>4</v>
      </c>
      <c r="J1158" s="25">
        <f>ROUND( IF(OR(ISNUMBER(SEARCH("#",B1158)),INT(A1158/100000)=7,INT(A1158/100000)=8),F1158*K!$D$4,F1158*K!$C$4) + IF(ISNUMBER(SEARCH("#",B1158)),0,G1158*K!$C$5) + IF(AND(ISNUMBER(SEARCH("#",B1158)),INT(A1158/100000)&lt;=7),G1158*K!$G$5,0) + IF(AND(ISNUMBER(SEARCH("#",B1158)),INT(A1158/100000)&gt;=8),G1158*K!$H$5,0),0)</f>
        <v>22646400</v>
      </c>
      <c r="K1158" s="25">
        <f>ROUND(IF(OR(ISNUMBER(SEARCH("#",B1158)),INT(A1158/100000)=7,INT(A1158/100000)=8),F1158*K!$F$4+G1158*K!$F$5,F1158*K!$E$4+G1158*K!$E$5),0)</f>
        <v>6764800</v>
      </c>
      <c r="L1158" s="25">
        <f>ROUND(J1158-K1158*0.7,0)</f>
        <v>17911040</v>
      </c>
      <c r="M1158" s="25">
        <f>ROUND(J1158*0.3,0)</f>
        <v>6793920</v>
      </c>
    </row>
    <row r="1159" spans="1:13" ht="31.5" x14ac:dyDescent="0.2">
      <c r="A1159" s="26">
        <v>204785</v>
      </c>
      <c r="B1159" s="27"/>
      <c r="C1159" s="28" t="s">
        <v>1360</v>
      </c>
      <c r="D1159" s="29" t="s">
        <v>1361</v>
      </c>
      <c r="E1159" s="30">
        <v>18.100000000000001</v>
      </c>
      <c r="F1159" s="30">
        <v>18.100000000000001</v>
      </c>
      <c r="G1159" s="30"/>
      <c r="H1159" s="30">
        <v>4</v>
      </c>
      <c r="J1159" s="25">
        <f>ROUND( IF(OR(ISNUMBER(SEARCH("#",B1159)),INT(A1159/100000)=7,INT(A1159/100000)=8),F1159*K!$D$4,F1159*K!$C$4) + IF(ISNUMBER(SEARCH("#",B1159)),0,G1159*K!$C$5) + IF(AND(ISNUMBER(SEARCH("#",B1159)),INT(A1159/100000)&lt;=7),G1159*K!$G$5,0) + IF(AND(ISNUMBER(SEARCH("#",B1159)),INT(A1159/100000)&gt;=8),G1159*K!$H$5,0),0)</f>
        <v>18299100</v>
      </c>
      <c r="K1159" s="25">
        <f>ROUND(IF(OR(ISNUMBER(SEARCH("#",B1159)),INT(A1159/100000)=7,INT(A1159/100000)=8),F1159*K!$F$4+G1159*K!$F$5,F1159*K!$E$4+G1159*K!$E$5),0)</f>
        <v>5466200</v>
      </c>
      <c r="L1159" s="25">
        <f>ROUND(J1159-K1159*0.7,0)</f>
        <v>14472760</v>
      </c>
      <c r="M1159" s="25">
        <f>ROUND(J1159*0.3,0)</f>
        <v>5489730</v>
      </c>
    </row>
    <row r="1160" spans="1:13" ht="31.5" x14ac:dyDescent="0.2">
      <c r="A1160" s="26">
        <v>204790</v>
      </c>
      <c r="B1160" s="27"/>
      <c r="C1160" s="28" t="s">
        <v>1362</v>
      </c>
      <c r="D1160" s="29"/>
      <c r="E1160" s="30">
        <v>27</v>
      </c>
      <c r="F1160" s="30">
        <v>27</v>
      </c>
      <c r="G1160" s="30"/>
      <c r="H1160" s="30">
        <v>4</v>
      </c>
      <c r="J1160" s="25">
        <f>ROUND( IF(OR(ISNUMBER(SEARCH("#",B1160)),INT(A1160/100000)=7,INT(A1160/100000)=8),F1160*K!$D$4,F1160*K!$C$4) + IF(ISNUMBER(SEARCH("#",B1160)),0,G1160*K!$C$5) + IF(AND(ISNUMBER(SEARCH("#",B1160)),INT(A1160/100000)&lt;=7),G1160*K!$G$5,0) + IF(AND(ISNUMBER(SEARCH("#",B1160)),INT(A1160/100000)&gt;=8),G1160*K!$H$5,0),0)</f>
        <v>27297000</v>
      </c>
      <c r="K1160" s="25">
        <f>ROUND(IF(OR(ISNUMBER(SEARCH("#",B1160)),INT(A1160/100000)=7,INT(A1160/100000)=8),F1160*K!$F$4+G1160*K!$F$5,F1160*K!$E$4+G1160*K!$E$5),0)</f>
        <v>8154000</v>
      </c>
      <c r="L1160" s="25">
        <f>ROUND(J1160-K1160*0.7,0)</f>
        <v>21589200</v>
      </c>
      <c r="M1160" s="25">
        <f>ROUND(J1160*0.3,0)</f>
        <v>8189100</v>
      </c>
    </row>
    <row r="1161" spans="1:13" ht="45" x14ac:dyDescent="0.2">
      <c r="A1161" s="26">
        <v>204795</v>
      </c>
      <c r="B1161" s="27"/>
      <c r="C1161" s="28" t="s">
        <v>1363</v>
      </c>
      <c r="D1161" s="29" t="s">
        <v>1364</v>
      </c>
      <c r="E1161" s="30">
        <v>39</v>
      </c>
      <c r="F1161" s="30">
        <v>39</v>
      </c>
      <c r="G1161" s="30"/>
      <c r="H1161" s="30">
        <v>4</v>
      </c>
      <c r="J1161" s="25">
        <f>ROUND( IF(OR(ISNUMBER(SEARCH("#",B1161)),INT(A1161/100000)=7,INT(A1161/100000)=8),F1161*K!$D$4,F1161*K!$C$4) + IF(ISNUMBER(SEARCH("#",B1161)),0,G1161*K!$C$5) + IF(AND(ISNUMBER(SEARCH("#",B1161)),INT(A1161/100000)&lt;=7),G1161*K!$G$5,0) + IF(AND(ISNUMBER(SEARCH("#",B1161)),INT(A1161/100000)&gt;=8),G1161*K!$H$5,0),0)</f>
        <v>39429000</v>
      </c>
      <c r="K1161" s="25">
        <f>ROUND(IF(OR(ISNUMBER(SEARCH("#",B1161)),INT(A1161/100000)=7,INT(A1161/100000)=8),F1161*K!$F$4+G1161*K!$F$5,F1161*K!$E$4+G1161*K!$E$5),0)</f>
        <v>11778000</v>
      </c>
      <c r="L1161" s="25">
        <f>ROUND(J1161-K1161*0.7,0)</f>
        <v>31184400</v>
      </c>
      <c r="M1161" s="25">
        <f>ROUND(J1161*0.3,0)</f>
        <v>11828700</v>
      </c>
    </row>
    <row r="1162" spans="1:13" ht="31.5" x14ac:dyDescent="0.2">
      <c r="A1162" s="26">
        <v>204800</v>
      </c>
      <c r="B1162" s="27"/>
      <c r="C1162" s="28" t="s">
        <v>1365</v>
      </c>
      <c r="D1162" s="29"/>
      <c r="E1162" s="30">
        <v>34.200000000000003</v>
      </c>
      <c r="F1162" s="30">
        <v>34.200000000000003</v>
      </c>
      <c r="G1162" s="30"/>
      <c r="H1162" s="30">
        <v>4</v>
      </c>
      <c r="J1162" s="25">
        <f>ROUND( IF(OR(ISNUMBER(SEARCH("#",B1162)),INT(A1162/100000)=7,INT(A1162/100000)=8),F1162*K!$D$4,F1162*K!$C$4) + IF(ISNUMBER(SEARCH("#",B1162)),0,G1162*K!$C$5) + IF(AND(ISNUMBER(SEARCH("#",B1162)),INT(A1162/100000)&lt;=7),G1162*K!$G$5,0) + IF(AND(ISNUMBER(SEARCH("#",B1162)),INT(A1162/100000)&gt;=8),G1162*K!$H$5,0),0)</f>
        <v>34576200</v>
      </c>
      <c r="K1162" s="25">
        <f>ROUND(IF(OR(ISNUMBER(SEARCH("#",B1162)),INT(A1162/100000)=7,INT(A1162/100000)=8),F1162*K!$F$4+G1162*K!$F$5,F1162*K!$E$4+G1162*K!$E$5),0)</f>
        <v>10328400</v>
      </c>
      <c r="L1162" s="25">
        <f>ROUND(J1162-K1162*0.7,0)</f>
        <v>27346320</v>
      </c>
      <c r="M1162" s="25">
        <f>ROUND(J1162*0.3,0)</f>
        <v>10372860</v>
      </c>
    </row>
    <row r="1163" spans="1:13" ht="31.5" x14ac:dyDescent="0.2">
      <c r="A1163" s="26">
        <v>204805</v>
      </c>
      <c r="B1163" s="27"/>
      <c r="C1163" s="28" t="s">
        <v>1366</v>
      </c>
      <c r="D1163" s="29" t="s">
        <v>1367</v>
      </c>
      <c r="E1163" s="30">
        <v>43.7</v>
      </c>
      <c r="F1163" s="30">
        <v>43.7</v>
      </c>
      <c r="G1163" s="30"/>
      <c r="H1163" s="30">
        <v>4</v>
      </c>
      <c r="J1163" s="25">
        <f>ROUND( IF(OR(ISNUMBER(SEARCH("#",B1163)),INT(A1163/100000)=7,INT(A1163/100000)=8),F1163*K!$D$4,F1163*K!$C$4) + IF(ISNUMBER(SEARCH("#",B1163)),0,G1163*K!$C$5) + IF(AND(ISNUMBER(SEARCH("#",B1163)),INT(A1163/100000)&lt;=7),G1163*K!$G$5,0) + IF(AND(ISNUMBER(SEARCH("#",B1163)),INT(A1163/100000)&gt;=8),G1163*K!$H$5,0),0)</f>
        <v>44180700</v>
      </c>
      <c r="K1163" s="25">
        <f>ROUND(IF(OR(ISNUMBER(SEARCH("#",B1163)),INT(A1163/100000)=7,INT(A1163/100000)=8),F1163*K!$F$4+G1163*K!$F$5,F1163*K!$E$4+G1163*K!$E$5),0)</f>
        <v>13197400</v>
      </c>
      <c r="L1163" s="25">
        <f>ROUND(J1163-K1163*0.7,0)</f>
        <v>34942520</v>
      </c>
      <c r="M1163" s="25">
        <f>ROUND(J1163*0.3,0)</f>
        <v>13254210</v>
      </c>
    </row>
    <row r="1164" spans="1:13" ht="17.25" x14ac:dyDescent="0.2">
      <c r="A1164" s="26">
        <v>204810</v>
      </c>
      <c r="B1164" s="27"/>
      <c r="C1164" s="28" t="s">
        <v>1368</v>
      </c>
      <c r="D1164" s="29"/>
      <c r="E1164" s="30">
        <v>25.7</v>
      </c>
      <c r="F1164" s="30">
        <v>25.7</v>
      </c>
      <c r="G1164" s="30"/>
      <c r="H1164" s="30">
        <v>4</v>
      </c>
      <c r="J1164" s="25">
        <f>ROUND( IF(OR(ISNUMBER(SEARCH("#",B1164)),INT(A1164/100000)=7,INT(A1164/100000)=8),F1164*K!$D$4,F1164*K!$C$4) + IF(ISNUMBER(SEARCH("#",B1164)),0,G1164*K!$C$5) + IF(AND(ISNUMBER(SEARCH("#",B1164)),INT(A1164/100000)&lt;=7),G1164*K!$G$5,0) + IF(AND(ISNUMBER(SEARCH("#",B1164)),INT(A1164/100000)&gt;=8),G1164*K!$H$5,0),0)</f>
        <v>25982700</v>
      </c>
      <c r="K1164" s="25">
        <f>ROUND(IF(OR(ISNUMBER(SEARCH("#",B1164)),INT(A1164/100000)=7,INT(A1164/100000)=8),F1164*K!$F$4+G1164*K!$F$5,F1164*K!$E$4+G1164*K!$E$5),0)</f>
        <v>7761400</v>
      </c>
      <c r="L1164" s="25">
        <f>ROUND(J1164-K1164*0.7,0)</f>
        <v>20549720</v>
      </c>
      <c r="M1164" s="25">
        <f>ROUND(J1164*0.3,0)</f>
        <v>7794810</v>
      </c>
    </row>
    <row r="1165" spans="1:13" x14ac:dyDescent="0.2">
      <c r="A1165" s="26">
        <v>204815</v>
      </c>
      <c r="B1165" s="27"/>
      <c r="C1165" s="28" t="s">
        <v>1369</v>
      </c>
      <c r="D1165" s="29"/>
      <c r="E1165" s="30">
        <v>27.6</v>
      </c>
      <c r="F1165" s="30">
        <v>27.6</v>
      </c>
      <c r="G1165" s="30"/>
      <c r="H1165" s="30">
        <v>4</v>
      </c>
      <c r="J1165" s="25">
        <f>ROUND( IF(OR(ISNUMBER(SEARCH("#",B1165)),INT(A1165/100000)=7,INT(A1165/100000)=8),F1165*K!$D$4,F1165*K!$C$4) + IF(ISNUMBER(SEARCH("#",B1165)),0,G1165*K!$C$5) + IF(AND(ISNUMBER(SEARCH("#",B1165)),INT(A1165/100000)&lt;=7),G1165*K!$G$5,0) + IF(AND(ISNUMBER(SEARCH("#",B1165)),INT(A1165/100000)&gt;=8),G1165*K!$H$5,0),0)</f>
        <v>27903600</v>
      </c>
      <c r="K1165" s="25">
        <f>ROUND(IF(OR(ISNUMBER(SEARCH("#",B1165)),INT(A1165/100000)=7,INT(A1165/100000)=8),F1165*K!$F$4+G1165*K!$F$5,F1165*K!$E$4+G1165*K!$E$5),0)</f>
        <v>8335200</v>
      </c>
      <c r="L1165" s="25">
        <f>ROUND(J1165-K1165*0.7,0)</f>
        <v>22068960</v>
      </c>
      <c r="M1165" s="25">
        <f>ROUND(J1165*0.3,0)</f>
        <v>8371080</v>
      </c>
    </row>
    <row r="1166" spans="1:13" ht="31.5" x14ac:dyDescent="0.2">
      <c r="A1166" s="26">
        <v>204820</v>
      </c>
      <c r="B1166" s="27"/>
      <c r="C1166" s="28" t="s">
        <v>1370</v>
      </c>
      <c r="D1166" s="29"/>
      <c r="E1166" s="30">
        <v>32.299999999999997</v>
      </c>
      <c r="F1166" s="30">
        <v>32.299999999999997</v>
      </c>
      <c r="G1166" s="30"/>
      <c r="H1166" s="30">
        <v>4</v>
      </c>
      <c r="J1166" s="25">
        <f>ROUND( IF(OR(ISNUMBER(SEARCH("#",B1166)),INT(A1166/100000)=7,INT(A1166/100000)=8),F1166*K!$D$4,F1166*K!$C$4) + IF(ISNUMBER(SEARCH("#",B1166)),0,G1166*K!$C$5) + IF(AND(ISNUMBER(SEARCH("#",B1166)),INT(A1166/100000)&lt;=7),G1166*K!$G$5,0) + IF(AND(ISNUMBER(SEARCH("#",B1166)),INT(A1166/100000)&gt;=8),G1166*K!$H$5,0),0)</f>
        <v>32655300</v>
      </c>
      <c r="K1166" s="25">
        <f>ROUND(IF(OR(ISNUMBER(SEARCH("#",B1166)),INT(A1166/100000)=7,INT(A1166/100000)=8),F1166*K!$F$4+G1166*K!$F$5,F1166*K!$E$4+G1166*K!$E$5),0)</f>
        <v>9754600</v>
      </c>
      <c r="L1166" s="25">
        <f>ROUND(J1166-K1166*0.7,0)</f>
        <v>25827080</v>
      </c>
      <c r="M1166" s="25">
        <f>ROUND(J1166*0.3,0)</f>
        <v>9796590</v>
      </c>
    </row>
    <row r="1167" spans="1:13" x14ac:dyDescent="0.2">
      <c r="A1167" s="26">
        <v>204825</v>
      </c>
      <c r="B1167" s="27"/>
      <c r="C1167" s="28" t="s">
        <v>1371</v>
      </c>
      <c r="D1167" s="29"/>
      <c r="E1167" s="30">
        <v>32.299999999999997</v>
      </c>
      <c r="F1167" s="30">
        <v>32.299999999999997</v>
      </c>
      <c r="G1167" s="30"/>
      <c r="H1167" s="30">
        <v>4</v>
      </c>
      <c r="J1167" s="25">
        <f>ROUND( IF(OR(ISNUMBER(SEARCH("#",B1167)),INT(A1167/100000)=7,INT(A1167/100000)=8),F1167*K!$D$4,F1167*K!$C$4) + IF(ISNUMBER(SEARCH("#",B1167)),0,G1167*K!$C$5) + IF(AND(ISNUMBER(SEARCH("#",B1167)),INT(A1167/100000)&lt;=7),G1167*K!$G$5,0) + IF(AND(ISNUMBER(SEARCH("#",B1167)),INT(A1167/100000)&gt;=8),G1167*K!$H$5,0),0)</f>
        <v>32655300</v>
      </c>
      <c r="K1167" s="25">
        <f>ROUND(IF(OR(ISNUMBER(SEARCH("#",B1167)),INT(A1167/100000)=7,INT(A1167/100000)=8),F1167*K!$F$4+G1167*K!$F$5,F1167*K!$E$4+G1167*K!$E$5),0)</f>
        <v>9754600</v>
      </c>
      <c r="L1167" s="25">
        <f>ROUND(J1167-K1167*0.7,0)</f>
        <v>25827080</v>
      </c>
      <c r="M1167" s="25">
        <f>ROUND(J1167*0.3,0)</f>
        <v>9796590</v>
      </c>
    </row>
    <row r="1168" spans="1:13" ht="31.5" x14ac:dyDescent="0.2">
      <c r="A1168" s="26">
        <v>204830</v>
      </c>
      <c r="B1168" s="27"/>
      <c r="C1168" s="28" t="s">
        <v>1372</v>
      </c>
      <c r="D1168" s="29"/>
      <c r="E1168" s="30">
        <v>42.8</v>
      </c>
      <c r="F1168" s="30">
        <v>42.8</v>
      </c>
      <c r="G1168" s="30"/>
      <c r="H1168" s="30">
        <v>4</v>
      </c>
      <c r="J1168" s="25">
        <f>ROUND( IF(OR(ISNUMBER(SEARCH("#",B1168)),INT(A1168/100000)=7,INT(A1168/100000)=8),F1168*K!$D$4,F1168*K!$C$4) + IF(ISNUMBER(SEARCH("#",B1168)),0,G1168*K!$C$5) + IF(AND(ISNUMBER(SEARCH("#",B1168)),INT(A1168/100000)&lt;=7),G1168*K!$G$5,0) + IF(AND(ISNUMBER(SEARCH("#",B1168)),INT(A1168/100000)&gt;=8),G1168*K!$H$5,0),0)</f>
        <v>43270800</v>
      </c>
      <c r="K1168" s="25">
        <f>ROUND(IF(OR(ISNUMBER(SEARCH("#",B1168)),INT(A1168/100000)=7,INT(A1168/100000)=8),F1168*K!$F$4+G1168*K!$F$5,F1168*K!$E$4+G1168*K!$E$5),0)</f>
        <v>12925600</v>
      </c>
      <c r="L1168" s="25">
        <f>ROUND(J1168-K1168*0.7,0)</f>
        <v>34222880</v>
      </c>
      <c r="M1168" s="25">
        <f>ROUND(J1168*0.3,0)</f>
        <v>12981240</v>
      </c>
    </row>
    <row r="1169" spans="1:13" ht="17.25" x14ac:dyDescent="0.2">
      <c r="A1169" s="26">
        <v>204835</v>
      </c>
      <c r="B1169" s="27"/>
      <c r="C1169" s="28" t="s">
        <v>1373</v>
      </c>
      <c r="D1169" s="29"/>
      <c r="E1169" s="30">
        <v>50.4</v>
      </c>
      <c r="F1169" s="30">
        <v>50.4</v>
      </c>
      <c r="G1169" s="30"/>
      <c r="H1169" s="30">
        <v>4</v>
      </c>
      <c r="J1169" s="25">
        <f>ROUND( IF(OR(ISNUMBER(SEARCH("#",B1169)),INT(A1169/100000)=7,INT(A1169/100000)=8),F1169*K!$D$4,F1169*K!$C$4) + IF(ISNUMBER(SEARCH("#",B1169)),0,G1169*K!$C$5) + IF(AND(ISNUMBER(SEARCH("#",B1169)),INT(A1169/100000)&lt;=7),G1169*K!$G$5,0) + IF(AND(ISNUMBER(SEARCH("#",B1169)),INT(A1169/100000)&gt;=8),G1169*K!$H$5,0),0)</f>
        <v>50954400</v>
      </c>
      <c r="K1169" s="25">
        <f>ROUND(IF(OR(ISNUMBER(SEARCH("#",B1169)),INT(A1169/100000)=7,INT(A1169/100000)=8),F1169*K!$F$4+G1169*K!$F$5,F1169*K!$E$4+G1169*K!$E$5),0)</f>
        <v>15220800</v>
      </c>
      <c r="L1169" s="25">
        <f>ROUND(J1169-K1169*0.7,0)</f>
        <v>40299840</v>
      </c>
      <c r="M1169" s="25">
        <f>ROUND(J1169*0.3,0)</f>
        <v>15286320</v>
      </c>
    </row>
    <row r="1170" spans="1:13" ht="17.25" x14ac:dyDescent="0.2">
      <c r="A1170" s="26">
        <v>204840</v>
      </c>
      <c r="B1170" s="27"/>
      <c r="C1170" s="28" t="s">
        <v>1374</v>
      </c>
      <c r="D1170" s="29"/>
      <c r="E1170" s="30">
        <v>83</v>
      </c>
      <c r="F1170" s="30">
        <v>83</v>
      </c>
      <c r="G1170" s="30"/>
      <c r="H1170" s="30">
        <v>4</v>
      </c>
      <c r="J1170" s="25">
        <f>ROUND( IF(OR(ISNUMBER(SEARCH("#",B1170)),INT(A1170/100000)=7,INT(A1170/100000)=8),F1170*K!$D$4,F1170*K!$C$4) + IF(ISNUMBER(SEARCH("#",B1170)),0,G1170*K!$C$5) + IF(AND(ISNUMBER(SEARCH("#",B1170)),INT(A1170/100000)&lt;=7),G1170*K!$G$5,0) + IF(AND(ISNUMBER(SEARCH("#",B1170)),INT(A1170/100000)&gt;=8),G1170*K!$H$5,0),0)</f>
        <v>83913000</v>
      </c>
      <c r="K1170" s="25">
        <f>ROUND(IF(OR(ISNUMBER(SEARCH("#",B1170)),INT(A1170/100000)=7,INT(A1170/100000)=8),F1170*K!$F$4+G1170*K!$F$5,F1170*K!$E$4+G1170*K!$E$5),0)</f>
        <v>25066000</v>
      </c>
      <c r="L1170" s="25">
        <f>ROUND(J1170-K1170*0.7,0)</f>
        <v>66366800</v>
      </c>
      <c r="M1170" s="25">
        <f>ROUND(J1170*0.3,0)</f>
        <v>25173900</v>
      </c>
    </row>
    <row r="1171" spans="1:13" ht="18.75" x14ac:dyDescent="0.2">
      <c r="A1171" s="32">
        <v>204845</v>
      </c>
      <c r="B1171" s="27"/>
      <c r="C1171" s="36" t="s">
        <v>1375</v>
      </c>
      <c r="D1171" s="35"/>
      <c r="E1171" s="30">
        <v>17</v>
      </c>
      <c r="F1171" s="30">
        <v>17</v>
      </c>
      <c r="G1171" s="31"/>
      <c r="H1171" s="31">
        <v>4</v>
      </c>
      <c r="J1171" s="25">
        <f>ROUND( IF(OR(ISNUMBER(SEARCH("#",B1171)),INT(A1171/100000)=7,INT(A1171/100000)=8),F1171*K!$D$4,F1171*K!$C$4) + IF(ISNUMBER(SEARCH("#",B1171)),0,G1171*K!$C$5) + IF(AND(ISNUMBER(SEARCH("#",B1171)),INT(A1171/100000)&lt;=7),G1171*K!$G$5,0) + IF(AND(ISNUMBER(SEARCH("#",B1171)),INT(A1171/100000)&gt;=8),G1171*K!$H$5,0),0)</f>
        <v>17187000</v>
      </c>
      <c r="K1171" s="25">
        <f>ROUND(IF(OR(ISNUMBER(SEARCH("#",B1171)),INT(A1171/100000)=7,INT(A1171/100000)=8),F1171*K!$F$4+G1171*K!$F$5,F1171*K!$E$4+G1171*K!$E$5),0)</f>
        <v>5134000</v>
      </c>
      <c r="L1171" s="25">
        <f>ROUND(J1171-K1171*0.7,0)</f>
        <v>13593200</v>
      </c>
      <c r="M1171" s="25">
        <f>ROUND(J1171*0.3,0)</f>
        <v>5156100</v>
      </c>
    </row>
    <row r="1172" spans="1:13" x14ac:dyDescent="0.2">
      <c r="A1172" s="26">
        <v>204850</v>
      </c>
      <c r="B1172" s="27"/>
      <c r="C1172" s="28" t="s">
        <v>1376</v>
      </c>
      <c r="D1172" s="29"/>
      <c r="E1172" s="30">
        <v>23</v>
      </c>
      <c r="F1172" s="30">
        <v>23</v>
      </c>
      <c r="G1172" s="30"/>
      <c r="H1172" s="30">
        <v>4</v>
      </c>
      <c r="J1172" s="25">
        <f>ROUND( IF(OR(ISNUMBER(SEARCH("#",B1172)),INT(A1172/100000)=7,INT(A1172/100000)=8),F1172*K!$D$4,F1172*K!$C$4) + IF(ISNUMBER(SEARCH("#",B1172)),0,G1172*K!$C$5) + IF(AND(ISNUMBER(SEARCH("#",B1172)),INT(A1172/100000)&lt;=7),G1172*K!$G$5,0) + IF(AND(ISNUMBER(SEARCH("#",B1172)),INT(A1172/100000)&gt;=8),G1172*K!$H$5,0),0)</f>
        <v>23253000</v>
      </c>
      <c r="K1172" s="25">
        <f>ROUND(IF(OR(ISNUMBER(SEARCH("#",B1172)),INT(A1172/100000)=7,INT(A1172/100000)=8),F1172*K!$F$4+G1172*K!$F$5,F1172*K!$E$4+G1172*K!$E$5),0)</f>
        <v>6946000</v>
      </c>
      <c r="L1172" s="25">
        <f>ROUND(J1172-K1172*0.7,0)</f>
        <v>18390800</v>
      </c>
      <c r="M1172" s="25">
        <f>ROUND(J1172*0.3,0)</f>
        <v>6975900</v>
      </c>
    </row>
    <row r="1173" spans="1:13" ht="31.5" x14ac:dyDescent="0.2">
      <c r="A1173" s="26">
        <v>204855</v>
      </c>
      <c r="B1173" s="27"/>
      <c r="C1173" s="28" t="s">
        <v>1377</v>
      </c>
      <c r="D1173" s="29" t="s">
        <v>1378</v>
      </c>
      <c r="E1173" s="30">
        <v>23</v>
      </c>
      <c r="F1173" s="30">
        <v>23</v>
      </c>
      <c r="G1173" s="30"/>
      <c r="H1173" s="30">
        <v>4</v>
      </c>
      <c r="J1173" s="25">
        <f>ROUND( IF(OR(ISNUMBER(SEARCH("#",B1173)),INT(A1173/100000)=7,INT(A1173/100000)=8),F1173*K!$D$4,F1173*K!$C$4) + IF(ISNUMBER(SEARCH("#",B1173)),0,G1173*K!$C$5) + IF(AND(ISNUMBER(SEARCH("#",B1173)),INT(A1173/100000)&lt;=7),G1173*K!$G$5,0) + IF(AND(ISNUMBER(SEARCH("#",B1173)),INT(A1173/100000)&gt;=8),G1173*K!$H$5,0),0)</f>
        <v>23253000</v>
      </c>
      <c r="K1173" s="25">
        <f>ROUND(IF(OR(ISNUMBER(SEARCH("#",B1173)),INT(A1173/100000)=7,INT(A1173/100000)=8),F1173*K!$F$4+G1173*K!$F$5,F1173*K!$E$4+G1173*K!$E$5),0)</f>
        <v>6946000</v>
      </c>
      <c r="L1173" s="25">
        <f>ROUND(J1173-K1173*0.7,0)</f>
        <v>18390800</v>
      </c>
      <c r="M1173" s="25">
        <f>ROUND(J1173*0.3,0)</f>
        <v>6975900</v>
      </c>
    </row>
    <row r="1174" spans="1:13" ht="31.5" x14ac:dyDescent="0.2">
      <c r="A1174" s="26">
        <v>204860</v>
      </c>
      <c r="B1174" s="27"/>
      <c r="C1174" s="28" t="s">
        <v>1379</v>
      </c>
      <c r="D1174" s="29"/>
      <c r="E1174" s="30">
        <v>19.2</v>
      </c>
      <c r="F1174" s="30">
        <v>19.2</v>
      </c>
      <c r="G1174" s="30"/>
      <c r="H1174" s="30">
        <v>4</v>
      </c>
      <c r="J1174" s="25">
        <f>ROUND( IF(OR(ISNUMBER(SEARCH("#",B1174)),INT(A1174/100000)=7,INT(A1174/100000)=8),F1174*K!$D$4,F1174*K!$C$4) + IF(ISNUMBER(SEARCH("#",B1174)),0,G1174*K!$C$5) + IF(AND(ISNUMBER(SEARCH("#",B1174)),INT(A1174/100000)&lt;=7),G1174*K!$G$5,0) + IF(AND(ISNUMBER(SEARCH("#",B1174)),INT(A1174/100000)&gt;=8),G1174*K!$H$5,0),0)</f>
        <v>19411200</v>
      </c>
      <c r="K1174" s="25">
        <f>ROUND(IF(OR(ISNUMBER(SEARCH("#",B1174)),INT(A1174/100000)=7,INT(A1174/100000)=8),F1174*K!$F$4+G1174*K!$F$5,F1174*K!$E$4+G1174*K!$E$5),0)</f>
        <v>5798400</v>
      </c>
      <c r="L1174" s="25">
        <f>ROUND(J1174-K1174*0.7,0)</f>
        <v>15352320</v>
      </c>
      <c r="M1174" s="25">
        <f>ROUND(J1174*0.3,0)</f>
        <v>5823360</v>
      </c>
    </row>
    <row r="1175" spans="1:13" ht="31.5" x14ac:dyDescent="0.2">
      <c r="A1175" s="26">
        <v>204865</v>
      </c>
      <c r="B1175" s="27"/>
      <c r="C1175" s="28" t="s">
        <v>1380</v>
      </c>
      <c r="D1175" s="29"/>
      <c r="E1175" s="30">
        <v>20</v>
      </c>
      <c r="F1175" s="30">
        <v>20</v>
      </c>
      <c r="G1175" s="30"/>
      <c r="H1175" s="30">
        <v>4</v>
      </c>
      <c r="J1175" s="25">
        <f>ROUND( IF(OR(ISNUMBER(SEARCH("#",B1175)),INT(A1175/100000)=7,INT(A1175/100000)=8),F1175*K!$D$4,F1175*K!$C$4) + IF(ISNUMBER(SEARCH("#",B1175)),0,G1175*K!$C$5) + IF(AND(ISNUMBER(SEARCH("#",B1175)),INT(A1175/100000)&lt;=7),G1175*K!$G$5,0) + IF(AND(ISNUMBER(SEARCH("#",B1175)),INT(A1175/100000)&gt;=8),G1175*K!$H$5,0),0)</f>
        <v>20220000</v>
      </c>
      <c r="K1175" s="25">
        <f>ROUND(IF(OR(ISNUMBER(SEARCH("#",B1175)),INT(A1175/100000)=7,INT(A1175/100000)=8),F1175*K!$F$4+G1175*K!$F$5,F1175*K!$E$4+G1175*K!$E$5),0)</f>
        <v>6040000</v>
      </c>
      <c r="L1175" s="25">
        <f>ROUND(J1175-K1175*0.7,0)</f>
        <v>15992000</v>
      </c>
      <c r="M1175" s="25">
        <f>ROUND(J1175*0.3,0)</f>
        <v>6066000</v>
      </c>
    </row>
    <row r="1176" spans="1:13" ht="17.25" x14ac:dyDescent="0.2">
      <c r="A1176" s="26">
        <v>204870</v>
      </c>
      <c r="B1176" s="27"/>
      <c r="C1176" s="28" t="s">
        <v>1381</v>
      </c>
      <c r="D1176" s="29"/>
      <c r="E1176" s="30">
        <v>25.6</v>
      </c>
      <c r="F1176" s="30">
        <v>25.6</v>
      </c>
      <c r="G1176" s="30"/>
      <c r="H1176" s="30">
        <v>4</v>
      </c>
      <c r="J1176" s="25">
        <f>ROUND( IF(OR(ISNUMBER(SEARCH("#",B1176)),INT(A1176/100000)=7,INT(A1176/100000)=8),F1176*K!$D$4,F1176*K!$C$4) + IF(ISNUMBER(SEARCH("#",B1176)),0,G1176*K!$C$5) + IF(AND(ISNUMBER(SEARCH("#",B1176)),INT(A1176/100000)&lt;=7),G1176*K!$G$5,0) + IF(AND(ISNUMBER(SEARCH("#",B1176)),INT(A1176/100000)&gt;=8),G1176*K!$H$5,0),0)</f>
        <v>25881600</v>
      </c>
      <c r="K1176" s="25">
        <f>ROUND(IF(OR(ISNUMBER(SEARCH("#",B1176)),INT(A1176/100000)=7,INT(A1176/100000)=8),F1176*K!$F$4+G1176*K!$F$5,F1176*K!$E$4+G1176*K!$E$5),0)</f>
        <v>7731200</v>
      </c>
      <c r="L1176" s="25">
        <f>ROUND(J1176-K1176*0.7,0)</f>
        <v>20469760</v>
      </c>
      <c r="M1176" s="25">
        <f>ROUND(J1176*0.3,0)</f>
        <v>7764480</v>
      </c>
    </row>
    <row r="1177" spans="1:13" ht="17.25" x14ac:dyDescent="0.2">
      <c r="A1177" s="26">
        <v>204875</v>
      </c>
      <c r="B1177" s="27"/>
      <c r="C1177" s="28" t="s">
        <v>1382</v>
      </c>
      <c r="D1177" s="29"/>
      <c r="E1177" s="30">
        <v>24</v>
      </c>
      <c r="F1177" s="30">
        <v>24</v>
      </c>
      <c r="G1177" s="30"/>
      <c r="H1177" s="30">
        <v>4</v>
      </c>
      <c r="J1177" s="25">
        <f>ROUND( IF(OR(ISNUMBER(SEARCH("#",B1177)),INT(A1177/100000)=7,INT(A1177/100000)=8),F1177*K!$D$4,F1177*K!$C$4) + IF(ISNUMBER(SEARCH("#",B1177)),0,G1177*K!$C$5) + IF(AND(ISNUMBER(SEARCH("#",B1177)),INT(A1177/100000)&lt;=7),G1177*K!$G$5,0) + IF(AND(ISNUMBER(SEARCH("#",B1177)),INT(A1177/100000)&gt;=8),G1177*K!$H$5,0),0)</f>
        <v>24264000</v>
      </c>
      <c r="K1177" s="25">
        <f>ROUND(IF(OR(ISNUMBER(SEARCH("#",B1177)),INT(A1177/100000)=7,INT(A1177/100000)=8),F1177*K!$F$4+G1177*K!$F$5,F1177*K!$E$4+G1177*K!$E$5),0)</f>
        <v>7248000</v>
      </c>
      <c r="L1177" s="25">
        <f>ROUND(J1177-K1177*0.7,0)</f>
        <v>19190400</v>
      </c>
      <c r="M1177" s="25">
        <f>ROUND(J1177*0.3,0)</f>
        <v>7279200</v>
      </c>
    </row>
    <row r="1178" spans="1:13" ht="31.5" x14ac:dyDescent="0.2">
      <c r="A1178" s="26">
        <v>204880</v>
      </c>
      <c r="B1178" s="27"/>
      <c r="C1178" s="28" t="s">
        <v>1383</v>
      </c>
      <c r="D1178" s="29"/>
      <c r="E1178" s="30">
        <v>25.6</v>
      </c>
      <c r="F1178" s="30">
        <v>25.6</v>
      </c>
      <c r="G1178" s="30"/>
      <c r="H1178" s="30">
        <v>4</v>
      </c>
      <c r="J1178" s="25">
        <f>ROUND( IF(OR(ISNUMBER(SEARCH("#",B1178)),INT(A1178/100000)=7,INT(A1178/100000)=8),F1178*K!$D$4,F1178*K!$C$4) + IF(ISNUMBER(SEARCH("#",B1178)),0,G1178*K!$C$5) + IF(AND(ISNUMBER(SEARCH("#",B1178)),INT(A1178/100000)&lt;=7),G1178*K!$G$5,0) + IF(AND(ISNUMBER(SEARCH("#",B1178)),INT(A1178/100000)&gt;=8),G1178*K!$H$5,0),0)</f>
        <v>25881600</v>
      </c>
      <c r="K1178" s="25">
        <f>ROUND(IF(OR(ISNUMBER(SEARCH("#",B1178)),INT(A1178/100000)=7,INT(A1178/100000)=8),F1178*K!$F$4+G1178*K!$F$5,F1178*K!$E$4+G1178*K!$E$5),0)</f>
        <v>7731200</v>
      </c>
      <c r="L1178" s="25">
        <f>ROUND(J1178-K1178*0.7,0)</f>
        <v>20469760</v>
      </c>
      <c r="M1178" s="25">
        <f>ROUND(J1178*0.3,0)</f>
        <v>7764480</v>
      </c>
    </row>
    <row r="1179" spans="1:13" ht="31.5" x14ac:dyDescent="0.2">
      <c r="A1179" s="26">
        <v>204885</v>
      </c>
      <c r="B1179" s="27"/>
      <c r="C1179" s="28" t="s">
        <v>1384</v>
      </c>
      <c r="D1179" s="29"/>
      <c r="E1179" s="30">
        <v>31</v>
      </c>
      <c r="F1179" s="30">
        <v>31</v>
      </c>
      <c r="G1179" s="30"/>
      <c r="H1179" s="30">
        <v>4</v>
      </c>
      <c r="J1179" s="25">
        <f>ROUND( IF(OR(ISNUMBER(SEARCH("#",B1179)),INT(A1179/100000)=7,INT(A1179/100000)=8),F1179*K!$D$4,F1179*K!$C$4) + IF(ISNUMBER(SEARCH("#",B1179)),0,G1179*K!$C$5) + IF(AND(ISNUMBER(SEARCH("#",B1179)),INT(A1179/100000)&lt;=7),G1179*K!$G$5,0) + IF(AND(ISNUMBER(SEARCH("#",B1179)),INT(A1179/100000)&gt;=8),G1179*K!$H$5,0),0)</f>
        <v>31341000</v>
      </c>
      <c r="K1179" s="25">
        <f>ROUND(IF(OR(ISNUMBER(SEARCH("#",B1179)),INT(A1179/100000)=7,INT(A1179/100000)=8),F1179*K!$F$4+G1179*K!$F$5,F1179*K!$E$4+G1179*K!$E$5),0)</f>
        <v>9362000</v>
      </c>
      <c r="L1179" s="25">
        <f>ROUND(J1179-K1179*0.7,0)</f>
        <v>24787600</v>
      </c>
      <c r="M1179" s="25">
        <f>ROUND(J1179*0.3,0)</f>
        <v>9402300</v>
      </c>
    </row>
    <row r="1180" spans="1:13" x14ac:dyDescent="0.2">
      <c r="A1180" s="32">
        <v>204890</v>
      </c>
      <c r="B1180" s="27"/>
      <c r="C1180" s="36" t="s">
        <v>1385</v>
      </c>
      <c r="D1180" s="35"/>
      <c r="E1180" s="30">
        <v>33</v>
      </c>
      <c r="F1180" s="30">
        <v>33</v>
      </c>
      <c r="G1180" s="31"/>
      <c r="H1180" s="31">
        <v>4</v>
      </c>
      <c r="J1180" s="25">
        <f>ROUND( IF(OR(ISNUMBER(SEARCH("#",B1180)),INT(A1180/100000)=7,INT(A1180/100000)=8),F1180*K!$D$4,F1180*K!$C$4) + IF(ISNUMBER(SEARCH("#",B1180)),0,G1180*K!$C$5) + IF(AND(ISNUMBER(SEARCH("#",B1180)),INT(A1180/100000)&lt;=7),G1180*K!$G$5,0) + IF(AND(ISNUMBER(SEARCH("#",B1180)),INT(A1180/100000)&gt;=8),G1180*K!$H$5,0),0)</f>
        <v>33363000</v>
      </c>
      <c r="K1180" s="25">
        <f>ROUND(IF(OR(ISNUMBER(SEARCH("#",B1180)),INT(A1180/100000)=7,INT(A1180/100000)=8),F1180*K!$F$4+G1180*K!$F$5,F1180*K!$E$4+G1180*K!$E$5),0)</f>
        <v>9966000</v>
      </c>
      <c r="L1180" s="25">
        <f>ROUND(J1180-K1180*0.7,0)</f>
        <v>26386800</v>
      </c>
      <c r="M1180" s="25">
        <f>ROUND(J1180*0.3,0)</f>
        <v>10008900</v>
      </c>
    </row>
    <row r="1181" spans="1:13" ht="17.25" x14ac:dyDescent="0.2">
      <c r="A1181" s="26">
        <v>204895</v>
      </c>
      <c r="B1181" s="27"/>
      <c r="C1181" s="28" t="s">
        <v>1386</v>
      </c>
      <c r="D1181" s="29"/>
      <c r="E1181" s="30">
        <v>42</v>
      </c>
      <c r="F1181" s="30">
        <v>42</v>
      </c>
      <c r="G1181" s="30"/>
      <c r="H1181" s="30">
        <v>4</v>
      </c>
      <c r="J1181" s="25">
        <f>ROUND( IF(OR(ISNUMBER(SEARCH("#",B1181)),INT(A1181/100000)=7,INT(A1181/100000)=8),F1181*K!$D$4,F1181*K!$C$4) + IF(ISNUMBER(SEARCH("#",B1181)),0,G1181*K!$C$5) + IF(AND(ISNUMBER(SEARCH("#",B1181)),INT(A1181/100000)&lt;=7),G1181*K!$G$5,0) + IF(AND(ISNUMBER(SEARCH("#",B1181)),INT(A1181/100000)&gt;=8),G1181*K!$H$5,0),0)</f>
        <v>42462000</v>
      </c>
      <c r="K1181" s="25">
        <f>ROUND(IF(OR(ISNUMBER(SEARCH("#",B1181)),INT(A1181/100000)=7,INT(A1181/100000)=8),F1181*K!$F$4+G1181*K!$F$5,F1181*K!$E$4+G1181*K!$E$5),0)</f>
        <v>12684000</v>
      </c>
      <c r="L1181" s="25">
        <f>ROUND(J1181-K1181*0.7,0)</f>
        <v>33583200</v>
      </c>
      <c r="M1181" s="25">
        <f>ROUND(J1181*0.3,0)</f>
        <v>12738600</v>
      </c>
    </row>
    <row r="1182" spans="1:13" ht="17.25" x14ac:dyDescent="0.2">
      <c r="A1182" s="26">
        <v>204900</v>
      </c>
      <c r="B1182" s="27"/>
      <c r="C1182" s="28" t="s">
        <v>1387</v>
      </c>
      <c r="D1182" s="29"/>
      <c r="E1182" s="30">
        <v>13.6</v>
      </c>
      <c r="F1182" s="30">
        <v>13.6</v>
      </c>
      <c r="G1182" s="30"/>
      <c r="H1182" s="30">
        <v>4</v>
      </c>
      <c r="J1182" s="25">
        <f>ROUND( IF(OR(ISNUMBER(SEARCH("#",B1182)),INT(A1182/100000)=7,INT(A1182/100000)=8),F1182*K!$D$4,F1182*K!$C$4) + IF(ISNUMBER(SEARCH("#",B1182)),0,G1182*K!$C$5) + IF(AND(ISNUMBER(SEARCH("#",B1182)),INT(A1182/100000)&lt;=7),G1182*K!$G$5,0) + IF(AND(ISNUMBER(SEARCH("#",B1182)),INT(A1182/100000)&gt;=8),G1182*K!$H$5,0),0)</f>
        <v>13749600</v>
      </c>
      <c r="K1182" s="25">
        <f>ROUND(IF(OR(ISNUMBER(SEARCH("#",B1182)),INT(A1182/100000)=7,INT(A1182/100000)=8),F1182*K!$F$4+G1182*K!$F$5,F1182*K!$E$4+G1182*K!$E$5),0)</f>
        <v>4107200</v>
      </c>
      <c r="L1182" s="25">
        <f>ROUND(J1182-K1182*0.7,0)</f>
        <v>10874560</v>
      </c>
      <c r="M1182" s="25">
        <f>ROUND(J1182*0.3,0)</f>
        <v>4124880</v>
      </c>
    </row>
    <row r="1183" spans="1:13" ht="31.5" x14ac:dyDescent="0.2">
      <c r="A1183" s="26">
        <v>204905</v>
      </c>
      <c r="B1183" s="27"/>
      <c r="C1183" s="28" t="s">
        <v>1388</v>
      </c>
      <c r="D1183" s="29"/>
      <c r="E1183" s="30">
        <v>29.6</v>
      </c>
      <c r="F1183" s="30">
        <v>29.6</v>
      </c>
      <c r="G1183" s="30"/>
      <c r="H1183" s="30">
        <v>4</v>
      </c>
      <c r="J1183" s="25">
        <f>ROUND( IF(OR(ISNUMBER(SEARCH("#",B1183)),INT(A1183/100000)=7,INT(A1183/100000)=8),F1183*K!$D$4,F1183*K!$C$4) + IF(ISNUMBER(SEARCH("#",B1183)),0,G1183*K!$C$5) + IF(AND(ISNUMBER(SEARCH("#",B1183)),INT(A1183/100000)&lt;=7),G1183*K!$G$5,0) + IF(AND(ISNUMBER(SEARCH("#",B1183)),INT(A1183/100000)&gt;=8),G1183*K!$H$5,0),0)</f>
        <v>29925600</v>
      </c>
      <c r="K1183" s="25">
        <f>ROUND(IF(OR(ISNUMBER(SEARCH("#",B1183)),INT(A1183/100000)=7,INT(A1183/100000)=8),F1183*K!$F$4+G1183*K!$F$5,F1183*K!$E$4+G1183*K!$E$5),0)</f>
        <v>8939200</v>
      </c>
      <c r="L1183" s="25">
        <f>ROUND(J1183-K1183*0.7,0)</f>
        <v>23668160</v>
      </c>
      <c r="M1183" s="25">
        <f>ROUND(J1183*0.3,0)</f>
        <v>8977680</v>
      </c>
    </row>
    <row r="1184" spans="1:13" x14ac:dyDescent="0.2">
      <c r="A1184" s="26">
        <v>204910</v>
      </c>
      <c r="B1184" s="27"/>
      <c r="C1184" s="28" t="s">
        <v>1389</v>
      </c>
      <c r="D1184" s="29"/>
      <c r="E1184" s="30">
        <v>25</v>
      </c>
      <c r="F1184" s="30">
        <v>25</v>
      </c>
      <c r="G1184" s="30"/>
      <c r="H1184" s="30">
        <v>4</v>
      </c>
      <c r="J1184" s="25">
        <f>ROUND( IF(OR(ISNUMBER(SEARCH("#",B1184)),INT(A1184/100000)=7,INT(A1184/100000)=8),F1184*K!$D$4,F1184*K!$C$4) + IF(ISNUMBER(SEARCH("#",B1184)),0,G1184*K!$C$5) + IF(AND(ISNUMBER(SEARCH("#",B1184)),INT(A1184/100000)&lt;=7),G1184*K!$G$5,0) + IF(AND(ISNUMBER(SEARCH("#",B1184)),INT(A1184/100000)&gt;=8),G1184*K!$H$5,0),0)</f>
        <v>25275000</v>
      </c>
      <c r="K1184" s="25">
        <f>ROUND(IF(OR(ISNUMBER(SEARCH("#",B1184)),INT(A1184/100000)=7,INT(A1184/100000)=8),F1184*K!$F$4+G1184*K!$F$5,F1184*K!$E$4+G1184*K!$E$5),0)</f>
        <v>7550000</v>
      </c>
      <c r="L1184" s="25">
        <f>ROUND(J1184-K1184*0.7,0)</f>
        <v>19990000</v>
      </c>
      <c r="M1184" s="25">
        <f>ROUND(J1184*0.3,0)</f>
        <v>7582500</v>
      </c>
    </row>
    <row r="1185" spans="1:13" ht="29.25" x14ac:dyDescent="0.2">
      <c r="A1185" s="26">
        <v>204915</v>
      </c>
      <c r="B1185" s="27"/>
      <c r="C1185" s="28" t="s">
        <v>1390</v>
      </c>
      <c r="D1185" s="29"/>
      <c r="E1185" s="30">
        <v>29.4</v>
      </c>
      <c r="F1185" s="30">
        <v>29.4</v>
      </c>
      <c r="G1185" s="30"/>
      <c r="H1185" s="30">
        <v>4</v>
      </c>
      <c r="J1185" s="25">
        <f>ROUND( IF(OR(ISNUMBER(SEARCH("#",B1185)),INT(A1185/100000)=7,INT(A1185/100000)=8),F1185*K!$D$4,F1185*K!$C$4) + IF(ISNUMBER(SEARCH("#",B1185)),0,G1185*K!$C$5) + IF(AND(ISNUMBER(SEARCH("#",B1185)),INT(A1185/100000)&lt;=7),G1185*K!$G$5,0) + IF(AND(ISNUMBER(SEARCH("#",B1185)),INT(A1185/100000)&gt;=8),G1185*K!$H$5,0),0)</f>
        <v>29723400</v>
      </c>
      <c r="K1185" s="25">
        <f>ROUND(IF(OR(ISNUMBER(SEARCH("#",B1185)),INT(A1185/100000)=7,INT(A1185/100000)=8),F1185*K!$F$4+G1185*K!$F$5,F1185*K!$E$4+G1185*K!$E$5),0)</f>
        <v>8878800</v>
      </c>
      <c r="L1185" s="25">
        <f>ROUND(J1185-K1185*0.7,0)</f>
        <v>23508240</v>
      </c>
      <c r="M1185" s="25">
        <f>ROUND(J1185*0.3,0)</f>
        <v>8917020</v>
      </c>
    </row>
    <row r="1186" spans="1:13" x14ac:dyDescent="0.2">
      <c r="A1186" s="26">
        <v>204920</v>
      </c>
      <c r="B1186" s="27"/>
      <c r="C1186" s="28" t="s">
        <v>1391</v>
      </c>
      <c r="D1186" s="29"/>
      <c r="E1186" s="30">
        <v>52</v>
      </c>
      <c r="F1186" s="30">
        <v>52</v>
      </c>
      <c r="G1186" s="30"/>
      <c r="H1186" s="30">
        <v>4</v>
      </c>
      <c r="J1186" s="25">
        <f>ROUND( IF(OR(ISNUMBER(SEARCH("#",B1186)),INT(A1186/100000)=7,INT(A1186/100000)=8),F1186*K!$D$4,F1186*K!$C$4) + IF(ISNUMBER(SEARCH("#",B1186)),0,G1186*K!$C$5) + IF(AND(ISNUMBER(SEARCH("#",B1186)),INT(A1186/100000)&lt;=7),G1186*K!$G$5,0) + IF(AND(ISNUMBER(SEARCH("#",B1186)),INT(A1186/100000)&gt;=8),G1186*K!$H$5,0),0)</f>
        <v>52572000</v>
      </c>
      <c r="K1186" s="25">
        <f>ROUND(IF(OR(ISNUMBER(SEARCH("#",B1186)),INT(A1186/100000)=7,INT(A1186/100000)=8),F1186*K!$F$4+G1186*K!$F$5,F1186*K!$E$4+G1186*K!$E$5),0)</f>
        <v>15704000</v>
      </c>
      <c r="L1186" s="25">
        <f>ROUND(J1186-K1186*0.7,0)</f>
        <v>41579200</v>
      </c>
      <c r="M1186" s="25">
        <f>ROUND(J1186*0.3,0)</f>
        <v>15771600</v>
      </c>
    </row>
    <row r="1187" spans="1:13" ht="59.25" x14ac:dyDescent="0.2">
      <c r="A1187" s="26">
        <v>204925</v>
      </c>
      <c r="B1187" s="27"/>
      <c r="C1187" s="28" t="s">
        <v>1392</v>
      </c>
      <c r="D1187" s="29" t="s">
        <v>1393</v>
      </c>
      <c r="E1187" s="30">
        <v>60</v>
      </c>
      <c r="F1187" s="30">
        <v>60</v>
      </c>
      <c r="G1187" s="30"/>
      <c r="H1187" s="30">
        <v>4</v>
      </c>
      <c r="J1187" s="25">
        <f>ROUND( IF(OR(ISNUMBER(SEARCH("#",B1187)),INT(A1187/100000)=7,INT(A1187/100000)=8),F1187*K!$D$4,F1187*K!$C$4) + IF(ISNUMBER(SEARCH("#",B1187)),0,G1187*K!$C$5) + IF(AND(ISNUMBER(SEARCH("#",B1187)),INT(A1187/100000)&lt;=7),G1187*K!$G$5,0) + IF(AND(ISNUMBER(SEARCH("#",B1187)),INT(A1187/100000)&gt;=8),G1187*K!$H$5,0),0)</f>
        <v>60660000</v>
      </c>
      <c r="K1187" s="25">
        <f>ROUND(IF(OR(ISNUMBER(SEARCH("#",B1187)),INT(A1187/100000)=7,INT(A1187/100000)=8),F1187*K!$F$4+G1187*K!$F$5,F1187*K!$E$4+G1187*K!$E$5),0)</f>
        <v>18120000</v>
      </c>
      <c r="L1187" s="25">
        <f>ROUND(J1187-K1187*0.7,0)</f>
        <v>47976000</v>
      </c>
      <c r="M1187" s="25">
        <f>ROUND(J1187*0.3,0)</f>
        <v>18198000</v>
      </c>
    </row>
    <row r="1188" spans="1:13" ht="29.25" x14ac:dyDescent="0.2">
      <c r="A1188" s="26">
        <v>204930</v>
      </c>
      <c r="B1188" s="27"/>
      <c r="C1188" s="28" t="s">
        <v>1394</v>
      </c>
      <c r="D1188" s="29"/>
      <c r="E1188" s="30">
        <v>28.5</v>
      </c>
      <c r="F1188" s="30">
        <v>28.5</v>
      </c>
      <c r="G1188" s="30"/>
      <c r="H1188" s="30">
        <v>4</v>
      </c>
      <c r="J1188" s="25">
        <f>ROUND( IF(OR(ISNUMBER(SEARCH("#",B1188)),INT(A1188/100000)=7,INT(A1188/100000)=8),F1188*K!$D$4,F1188*K!$C$4) + IF(ISNUMBER(SEARCH("#",B1188)),0,G1188*K!$C$5) + IF(AND(ISNUMBER(SEARCH("#",B1188)),INT(A1188/100000)&lt;=7),G1188*K!$G$5,0) + IF(AND(ISNUMBER(SEARCH("#",B1188)),INT(A1188/100000)&gt;=8),G1188*K!$H$5,0),0)</f>
        <v>28813500</v>
      </c>
      <c r="K1188" s="25">
        <f>ROUND(IF(OR(ISNUMBER(SEARCH("#",B1188)),INT(A1188/100000)=7,INT(A1188/100000)=8),F1188*K!$F$4+G1188*K!$F$5,F1188*K!$E$4+G1188*K!$E$5),0)</f>
        <v>8607000</v>
      </c>
      <c r="L1188" s="25">
        <f>ROUND(J1188-K1188*0.7,0)</f>
        <v>22788600</v>
      </c>
      <c r="M1188" s="25">
        <f>ROUND(J1188*0.3,0)</f>
        <v>8644050</v>
      </c>
    </row>
    <row r="1189" spans="1:13" ht="45" x14ac:dyDescent="0.2">
      <c r="A1189" s="26">
        <v>204935</v>
      </c>
      <c r="B1189" s="27"/>
      <c r="C1189" s="28" t="s">
        <v>1395</v>
      </c>
      <c r="D1189" s="29"/>
      <c r="E1189" s="30">
        <v>29.9</v>
      </c>
      <c r="F1189" s="30">
        <v>29.9</v>
      </c>
      <c r="G1189" s="30"/>
      <c r="H1189" s="30">
        <v>4</v>
      </c>
      <c r="J1189" s="25">
        <f>ROUND( IF(OR(ISNUMBER(SEARCH("#",B1189)),INT(A1189/100000)=7,INT(A1189/100000)=8),F1189*K!$D$4,F1189*K!$C$4) + IF(ISNUMBER(SEARCH("#",B1189)),0,G1189*K!$C$5) + IF(AND(ISNUMBER(SEARCH("#",B1189)),INT(A1189/100000)&lt;=7),G1189*K!$G$5,0) + IF(AND(ISNUMBER(SEARCH("#",B1189)),INT(A1189/100000)&gt;=8),G1189*K!$H$5,0),0)</f>
        <v>30228900</v>
      </c>
      <c r="K1189" s="25">
        <f>ROUND(IF(OR(ISNUMBER(SEARCH("#",B1189)),INT(A1189/100000)=7,INT(A1189/100000)=8),F1189*K!$F$4+G1189*K!$F$5,F1189*K!$E$4+G1189*K!$E$5),0)</f>
        <v>9029800</v>
      </c>
      <c r="L1189" s="25">
        <f>ROUND(J1189-K1189*0.7,0)</f>
        <v>23908040</v>
      </c>
      <c r="M1189" s="25">
        <f>ROUND(J1189*0.3,0)</f>
        <v>9068670</v>
      </c>
    </row>
    <row r="1190" spans="1:13" x14ac:dyDescent="0.2">
      <c r="A1190" s="26">
        <v>204940</v>
      </c>
      <c r="B1190" s="27"/>
      <c r="C1190" s="28" t="s">
        <v>1396</v>
      </c>
      <c r="D1190" s="29"/>
      <c r="E1190" s="30">
        <v>17.100000000000001</v>
      </c>
      <c r="F1190" s="30">
        <v>17.100000000000001</v>
      </c>
      <c r="G1190" s="30"/>
      <c r="H1190" s="30">
        <v>4</v>
      </c>
      <c r="J1190" s="25">
        <f>ROUND( IF(OR(ISNUMBER(SEARCH("#",B1190)),INT(A1190/100000)=7,INT(A1190/100000)=8),F1190*K!$D$4,F1190*K!$C$4) + IF(ISNUMBER(SEARCH("#",B1190)),0,G1190*K!$C$5) + IF(AND(ISNUMBER(SEARCH("#",B1190)),INT(A1190/100000)&lt;=7),G1190*K!$G$5,0) + IF(AND(ISNUMBER(SEARCH("#",B1190)),INT(A1190/100000)&gt;=8),G1190*K!$H$5,0),0)</f>
        <v>17288100</v>
      </c>
      <c r="K1190" s="25">
        <f>ROUND(IF(OR(ISNUMBER(SEARCH("#",B1190)),INT(A1190/100000)=7,INT(A1190/100000)=8),F1190*K!$F$4+G1190*K!$F$5,F1190*K!$E$4+G1190*K!$E$5),0)</f>
        <v>5164200</v>
      </c>
      <c r="L1190" s="25">
        <f>ROUND(J1190-K1190*0.7,0)</f>
        <v>13673160</v>
      </c>
      <c r="M1190" s="25">
        <f>ROUND(J1190*0.3,0)</f>
        <v>5186430</v>
      </c>
    </row>
    <row r="1191" spans="1:13" ht="31.5" x14ac:dyDescent="0.2">
      <c r="A1191" s="26">
        <v>204945</v>
      </c>
      <c r="B1191" s="27"/>
      <c r="C1191" s="28" t="s">
        <v>1397</v>
      </c>
      <c r="D1191" s="29"/>
      <c r="E1191" s="30">
        <v>20</v>
      </c>
      <c r="F1191" s="30">
        <v>20</v>
      </c>
      <c r="G1191" s="30"/>
      <c r="H1191" s="30">
        <v>4</v>
      </c>
      <c r="J1191" s="25">
        <f>ROUND( IF(OR(ISNUMBER(SEARCH("#",B1191)),INT(A1191/100000)=7,INT(A1191/100000)=8),F1191*K!$D$4,F1191*K!$C$4) + IF(ISNUMBER(SEARCH("#",B1191)),0,G1191*K!$C$5) + IF(AND(ISNUMBER(SEARCH("#",B1191)),INT(A1191/100000)&lt;=7),G1191*K!$G$5,0) + IF(AND(ISNUMBER(SEARCH("#",B1191)),INT(A1191/100000)&gt;=8),G1191*K!$H$5,0),0)</f>
        <v>20220000</v>
      </c>
      <c r="K1191" s="25">
        <f>ROUND(IF(OR(ISNUMBER(SEARCH("#",B1191)),INT(A1191/100000)=7,INT(A1191/100000)=8),F1191*K!$F$4+G1191*K!$F$5,F1191*K!$E$4+G1191*K!$E$5),0)</f>
        <v>6040000</v>
      </c>
      <c r="L1191" s="25">
        <f>ROUND(J1191-K1191*0.7,0)</f>
        <v>15992000</v>
      </c>
      <c r="M1191" s="25">
        <f>ROUND(J1191*0.3,0)</f>
        <v>6066000</v>
      </c>
    </row>
    <row r="1192" spans="1:13" ht="31.5" x14ac:dyDescent="0.2">
      <c r="A1192" s="26">
        <v>204950</v>
      </c>
      <c r="B1192" s="27"/>
      <c r="C1192" s="28" t="s">
        <v>1398</v>
      </c>
      <c r="D1192" s="29"/>
      <c r="E1192" s="30">
        <v>20</v>
      </c>
      <c r="F1192" s="30">
        <v>20</v>
      </c>
      <c r="G1192" s="30"/>
      <c r="H1192" s="30">
        <v>4</v>
      </c>
      <c r="J1192" s="25">
        <f>ROUND( IF(OR(ISNUMBER(SEARCH("#",B1192)),INT(A1192/100000)=7,INT(A1192/100000)=8),F1192*K!$D$4,F1192*K!$C$4) + IF(ISNUMBER(SEARCH("#",B1192)),0,G1192*K!$C$5) + IF(AND(ISNUMBER(SEARCH("#",B1192)),INT(A1192/100000)&lt;=7),G1192*K!$G$5,0) + IF(AND(ISNUMBER(SEARCH("#",B1192)),INT(A1192/100000)&gt;=8),G1192*K!$H$5,0),0)</f>
        <v>20220000</v>
      </c>
      <c r="K1192" s="25">
        <f>ROUND(IF(OR(ISNUMBER(SEARCH("#",B1192)),INT(A1192/100000)=7,INT(A1192/100000)=8),F1192*K!$F$4+G1192*K!$F$5,F1192*K!$E$4+G1192*K!$E$5),0)</f>
        <v>6040000</v>
      </c>
      <c r="L1192" s="25">
        <f>ROUND(J1192-K1192*0.7,0)</f>
        <v>15992000</v>
      </c>
      <c r="M1192" s="25">
        <f>ROUND(J1192*0.3,0)</f>
        <v>6066000</v>
      </c>
    </row>
    <row r="1193" spans="1:13" ht="31.5" x14ac:dyDescent="0.2">
      <c r="A1193" s="26">
        <v>204955</v>
      </c>
      <c r="B1193" s="27"/>
      <c r="C1193" s="28" t="s">
        <v>1399</v>
      </c>
      <c r="D1193" s="29"/>
      <c r="E1193" s="30">
        <v>20</v>
      </c>
      <c r="F1193" s="30">
        <v>20</v>
      </c>
      <c r="G1193" s="30"/>
      <c r="H1193" s="30">
        <v>4</v>
      </c>
      <c r="J1193" s="25">
        <f>ROUND( IF(OR(ISNUMBER(SEARCH("#",B1193)),INT(A1193/100000)=7,INT(A1193/100000)=8),F1193*K!$D$4,F1193*K!$C$4) + IF(ISNUMBER(SEARCH("#",B1193)),0,G1193*K!$C$5) + IF(AND(ISNUMBER(SEARCH("#",B1193)),INT(A1193/100000)&lt;=7),G1193*K!$G$5,0) + IF(AND(ISNUMBER(SEARCH("#",B1193)),INT(A1193/100000)&gt;=8),G1193*K!$H$5,0),0)</f>
        <v>20220000</v>
      </c>
      <c r="K1193" s="25">
        <f>ROUND(IF(OR(ISNUMBER(SEARCH("#",B1193)),INT(A1193/100000)=7,INT(A1193/100000)=8),F1193*K!$F$4+G1193*K!$F$5,F1193*K!$E$4+G1193*K!$E$5),0)</f>
        <v>6040000</v>
      </c>
      <c r="L1193" s="25">
        <f>ROUND(J1193-K1193*0.7,0)</f>
        <v>15992000</v>
      </c>
      <c r="M1193" s="25">
        <f>ROUND(J1193*0.3,0)</f>
        <v>6066000</v>
      </c>
    </row>
    <row r="1194" spans="1:13" ht="31.5" x14ac:dyDescent="0.2">
      <c r="A1194" s="26">
        <v>204960</v>
      </c>
      <c r="B1194" s="27"/>
      <c r="C1194" s="28" t="s">
        <v>1400</v>
      </c>
      <c r="D1194" s="29"/>
      <c r="E1194" s="30">
        <v>22.4</v>
      </c>
      <c r="F1194" s="30">
        <v>22.4</v>
      </c>
      <c r="G1194" s="30"/>
      <c r="H1194" s="30">
        <v>4</v>
      </c>
      <c r="J1194" s="25">
        <f>ROUND( IF(OR(ISNUMBER(SEARCH("#",B1194)),INT(A1194/100000)=7,INT(A1194/100000)=8),F1194*K!$D$4,F1194*K!$C$4) + IF(ISNUMBER(SEARCH("#",B1194)),0,G1194*K!$C$5) + IF(AND(ISNUMBER(SEARCH("#",B1194)),INT(A1194/100000)&lt;=7),G1194*K!$G$5,0) + IF(AND(ISNUMBER(SEARCH("#",B1194)),INT(A1194/100000)&gt;=8),G1194*K!$H$5,0),0)</f>
        <v>22646400</v>
      </c>
      <c r="K1194" s="25">
        <f>ROUND(IF(OR(ISNUMBER(SEARCH("#",B1194)),INT(A1194/100000)=7,INT(A1194/100000)=8),F1194*K!$F$4+G1194*K!$F$5,F1194*K!$E$4+G1194*K!$E$5),0)</f>
        <v>6764800</v>
      </c>
      <c r="L1194" s="25">
        <f>ROUND(J1194-K1194*0.7,0)</f>
        <v>17911040</v>
      </c>
      <c r="M1194" s="25">
        <f>ROUND(J1194*0.3,0)</f>
        <v>6793920</v>
      </c>
    </row>
    <row r="1195" spans="1:13" ht="31.5" x14ac:dyDescent="0.2">
      <c r="A1195" s="26">
        <v>204965</v>
      </c>
      <c r="B1195" s="27"/>
      <c r="C1195" s="28" t="s">
        <v>1401</v>
      </c>
      <c r="D1195" s="29"/>
      <c r="E1195" s="30">
        <v>41.8</v>
      </c>
      <c r="F1195" s="30">
        <v>41.8</v>
      </c>
      <c r="G1195" s="30"/>
      <c r="H1195" s="30">
        <v>4</v>
      </c>
      <c r="J1195" s="25">
        <f>ROUND( IF(OR(ISNUMBER(SEARCH("#",B1195)),INT(A1195/100000)=7,INT(A1195/100000)=8),F1195*K!$D$4,F1195*K!$C$4) + IF(ISNUMBER(SEARCH("#",B1195)),0,G1195*K!$C$5) + IF(AND(ISNUMBER(SEARCH("#",B1195)),INT(A1195/100000)&lt;=7),G1195*K!$G$5,0) + IF(AND(ISNUMBER(SEARCH("#",B1195)),INT(A1195/100000)&gt;=8),G1195*K!$H$5,0),0)</f>
        <v>42259800</v>
      </c>
      <c r="K1195" s="25">
        <f>ROUND(IF(OR(ISNUMBER(SEARCH("#",B1195)),INT(A1195/100000)=7,INT(A1195/100000)=8),F1195*K!$F$4+G1195*K!$F$5,F1195*K!$E$4+G1195*K!$E$5),0)</f>
        <v>12623600</v>
      </c>
      <c r="L1195" s="25">
        <f>ROUND(J1195-K1195*0.7,0)</f>
        <v>33423280</v>
      </c>
      <c r="M1195" s="25">
        <f>ROUND(J1195*0.3,0)</f>
        <v>12677940</v>
      </c>
    </row>
    <row r="1196" spans="1:13" ht="31.5" x14ac:dyDescent="0.2">
      <c r="A1196" s="26">
        <v>204970</v>
      </c>
      <c r="B1196" s="27"/>
      <c r="C1196" s="28" t="s">
        <v>1402</v>
      </c>
      <c r="D1196" s="29"/>
      <c r="E1196" s="30">
        <v>19</v>
      </c>
      <c r="F1196" s="30">
        <v>19</v>
      </c>
      <c r="G1196" s="30"/>
      <c r="H1196" s="30">
        <v>4</v>
      </c>
      <c r="J1196" s="25">
        <f>ROUND( IF(OR(ISNUMBER(SEARCH("#",B1196)),INT(A1196/100000)=7,INT(A1196/100000)=8),F1196*K!$D$4,F1196*K!$C$4) + IF(ISNUMBER(SEARCH("#",B1196)),0,G1196*K!$C$5) + IF(AND(ISNUMBER(SEARCH("#",B1196)),INT(A1196/100000)&lt;=7),G1196*K!$G$5,0) + IF(AND(ISNUMBER(SEARCH("#",B1196)),INT(A1196/100000)&gt;=8),G1196*K!$H$5,0),0)</f>
        <v>19209000</v>
      </c>
      <c r="K1196" s="25">
        <f>ROUND(IF(OR(ISNUMBER(SEARCH("#",B1196)),INT(A1196/100000)=7,INT(A1196/100000)=8),F1196*K!$F$4+G1196*K!$F$5,F1196*K!$E$4+G1196*K!$E$5),0)</f>
        <v>5738000</v>
      </c>
      <c r="L1196" s="25">
        <f>ROUND(J1196-K1196*0.7,0)</f>
        <v>15192400</v>
      </c>
      <c r="M1196" s="25">
        <f>ROUND(J1196*0.3,0)</f>
        <v>5762700</v>
      </c>
    </row>
    <row r="1197" spans="1:13" x14ac:dyDescent="0.2">
      <c r="A1197" s="26">
        <v>204975</v>
      </c>
      <c r="B1197" s="27"/>
      <c r="C1197" s="28" t="s">
        <v>1403</v>
      </c>
      <c r="D1197" s="29"/>
      <c r="E1197" s="30">
        <v>20.9</v>
      </c>
      <c r="F1197" s="30">
        <v>20.9</v>
      </c>
      <c r="G1197" s="30"/>
      <c r="H1197" s="30">
        <v>4</v>
      </c>
      <c r="J1197" s="25">
        <f>ROUND( IF(OR(ISNUMBER(SEARCH("#",B1197)),INT(A1197/100000)=7,INT(A1197/100000)=8),F1197*K!$D$4,F1197*K!$C$4) + IF(ISNUMBER(SEARCH("#",B1197)),0,G1197*K!$C$5) + IF(AND(ISNUMBER(SEARCH("#",B1197)),INT(A1197/100000)&lt;=7),G1197*K!$G$5,0) + IF(AND(ISNUMBER(SEARCH("#",B1197)),INT(A1197/100000)&gt;=8),G1197*K!$H$5,0),0)</f>
        <v>21129900</v>
      </c>
      <c r="K1197" s="25">
        <f>ROUND(IF(OR(ISNUMBER(SEARCH("#",B1197)),INT(A1197/100000)=7,INT(A1197/100000)=8),F1197*K!$F$4+G1197*K!$F$5,F1197*K!$E$4+G1197*K!$E$5),0)</f>
        <v>6311800</v>
      </c>
      <c r="L1197" s="25">
        <f>ROUND(J1197-K1197*0.7,0)</f>
        <v>16711640</v>
      </c>
      <c r="M1197" s="25">
        <f>ROUND(J1197*0.3,0)</f>
        <v>6338970</v>
      </c>
    </row>
    <row r="1198" spans="1:13" ht="31.5" x14ac:dyDescent="0.2">
      <c r="A1198" s="26">
        <v>204980</v>
      </c>
      <c r="B1198" s="27"/>
      <c r="C1198" s="28" t="s">
        <v>1404</v>
      </c>
      <c r="D1198" s="29"/>
      <c r="E1198" s="30">
        <v>21.9</v>
      </c>
      <c r="F1198" s="30">
        <v>21.9</v>
      </c>
      <c r="G1198" s="30"/>
      <c r="H1198" s="30">
        <v>4</v>
      </c>
      <c r="J1198" s="25">
        <f>ROUND( IF(OR(ISNUMBER(SEARCH("#",B1198)),INT(A1198/100000)=7,INT(A1198/100000)=8),F1198*K!$D$4,F1198*K!$C$4) + IF(ISNUMBER(SEARCH("#",B1198)),0,G1198*K!$C$5) + IF(AND(ISNUMBER(SEARCH("#",B1198)),INT(A1198/100000)&lt;=7),G1198*K!$G$5,0) + IF(AND(ISNUMBER(SEARCH("#",B1198)),INT(A1198/100000)&gt;=8),G1198*K!$H$5,0),0)</f>
        <v>22140900</v>
      </c>
      <c r="K1198" s="25">
        <f>ROUND(IF(OR(ISNUMBER(SEARCH("#",B1198)),INT(A1198/100000)=7,INT(A1198/100000)=8),F1198*K!$F$4+G1198*K!$F$5,F1198*K!$E$4+G1198*K!$E$5),0)</f>
        <v>6613800</v>
      </c>
      <c r="L1198" s="25">
        <f>ROUND(J1198-K1198*0.7,0)</f>
        <v>17511240</v>
      </c>
      <c r="M1198" s="25">
        <f>ROUND(J1198*0.3,0)</f>
        <v>6642270</v>
      </c>
    </row>
    <row r="1199" spans="1:13" ht="29.25" x14ac:dyDescent="0.2">
      <c r="A1199" s="26">
        <v>204985</v>
      </c>
      <c r="B1199" s="27"/>
      <c r="C1199" s="28" t="s">
        <v>1405</v>
      </c>
      <c r="D1199" s="29"/>
      <c r="E1199" s="30">
        <v>24.7</v>
      </c>
      <c r="F1199" s="30">
        <v>24.7</v>
      </c>
      <c r="G1199" s="30"/>
      <c r="H1199" s="30">
        <v>4</v>
      </c>
      <c r="J1199" s="25">
        <f>ROUND( IF(OR(ISNUMBER(SEARCH("#",B1199)),INT(A1199/100000)=7,INT(A1199/100000)=8),F1199*K!$D$4,F1199*K!$C$4) + IF(ISNUMBER(SEARCH("#",B1199)),0,G1199*K!$C$5) + IF(AND(ISNUMBER(SEARCH("#",B1199)),INT(A1199/100000)&lt;=7),G1199*K!$G$5,0) + IF(AND(ISNUMBER(SEARCH("#",B1199)),INT(A1199/100000)&gt;=8),G1199*K!$H$5,0),0)</f>
        <v>24971700</v>
      </c>
      <c r="K1199" s="25">
        <f>ROUND(IF(OR(ISNUMBER(SEARCH("#",B1199)),INT(A1199/100000)=7,INT(A1199/100000)=8),F1199*K!$F$4+G1199*K!$F$5,F1199*K!$E$4+G1199*K!$E$5),0)</f>
        <v>7459400</v>
      </c>
      <c r="L1199" s="25">
        <f>ROUND(J1199-K1199*0.7,0)</f>
        <v>19750120</v>
      </c>
      <c r="M1199" s="25">
        <f>ROUND(J1199*0.3,0)</f>
        <v>7491510</v>
      </c>
    </row>
    <row r="1200" spans="1:13" x14ac:dyDescent="0.2">
      <c r="A1200" s="26">
        <v>204990</v>
      </c>
      <c r="B1200" s="27"/>
      <c r="C1200" s="28" t="s">
        <v>1406</v>
      </c>
      <c r="D1200" s="29"/>
      <c r="E1200" s="30">
        <v>25.7</v>
      </c>
      <c r="F1200" s="30">
        <v>25.7</v>
      </c>
      <c r="G1200" s="30"/>
      <c r="H1200" s="30">
        <v>4</v>
      </c>
      <c r="J1200" s="25">
        <f>ROUND( IF(OR(ISNUMBER(SEARCH("#",B1200)),INT(A1200/100000)=7,INT(A1200/100000)=8),F1200*K!$D$4,F1200*K!$C$4) + IF(ISNUMBER(SEARCH("#",B1200)),0,G1200*K!$C$5) + IF(AND(ISNUMBER(SEARCH("#",B1200)),INT(A1200/100000)&lt;=7),G1200*K!$G$5,0) + IF(AND(ISNUMBER(SEARCH("#",B1200)),INT(A1200/100000)&gt;=8),G1200*K!$H$5,0),0)</f>
        <v>25982700</v>
      </c>
      <c r="K1200" s="25">
        <f>ROUND(IF(OR(ISNUMBER(SEARCH("#",B1200)),INT(A1200/100000)=7,INT(A1200/100000)=8),F1200*K!$F$4+G1200*K!$F$5,F1200*K!$E$4+G1200*K!$E$5),0)</f>
        <v>7761400</v>
      </c>
      <c r="L1200" s="25">
        <f>ROUND(J1200-K1200*0.7,0)</f>
        <v>20549720</v>
      </c>
      <c r="M1200" s="25">
        <f>ROUND(J1200*0.3,0)</f>
        <v>7794810</v>
      </c>
    </row>
    <row r="1201" spans="1:13" x14ac:dyDescent="0.2">
      <c r="A1201" s="26">
        <v>204995</v>
      </c>
      <c r="B1201" s="27"/>
      <c r="C1201" s="28" t="s">
        <v>1407</v>
      </c>
      <c r="D1201" s="29"/>
      <c r="E1201" s="30">
        <v>26.6</v>
      </c>
      <c r="F1201" s="30">
        <v>26.6</v>
      </c>
      <c r="G1201" s="30"/>
      <c r="H1201" s="30">
        <v>4</v>
      </c>
      <c r="J1201" s="25">
        <f>ROUND( IF(OR(ISNUMBER(SEARCH("#",B1201)),INT(A1201/100000)=7,INT(A1201/100000)=8),F1201*K!$D$4,F1201*K!$C$4) + IF(ISNUMBER(SEARCH("#",B1201)),0,G1201*K!$C$5) + IF(AND(ISNUMBER(SEARCH("#",B1201)),INT(A1201/100000)&lt;=7),G1201*K!$G$5,0) + IF(AND(ISNUMBER(SEARCH("#",B1201)),INT(A1201/100000)&gt;=8),G1201*K!$H$5,0),0)</f>
        <v>26892600</v>
      </c>
      <c r="K1201" s="25">
        <f>ROUND(IF(OR(ISNUMBER(SEARCH("#",B1201)),INT(A1201/100000)=7,INT(A1201/100000)=8),F1201*K!$F$4+G1201*K!$F$5,F1201*K!$E$4+G1201*K!$E$5),0)</f>
        <v>8033200</v>
      </c>
      <c r="L1201" s="25">
        <f>ROUND(J1201-K1201*0.7,0)</f>
        <v>21269360</v>
      </c>
      <c r="M1201" s="25">
        <f>ROUND(J1201*0.3,0)</f>
        <v>8067780</v>
      </c>
    </row>
    <row r="1202" spans="1:13" x14ac:dyDescent="0.2">
      <c r="A1202" s="26">
        <v>205000</v>
      </c>
      <c r="B1202" s="27"/>
      <c r="C1202" s="28" t="s">
        <v>1408</v>
      </c>
      <c r="D1202" s="29"/>
      <c r="E1202" s="30">
        <v>32.4</v>
      </c>
      <c r="F1202" s="30">
        <v>32.4</v>
      </c>
      <c r="G1202" s="30"/>
      <c r="H1202" s="30">
        <v>4</v>
      </c>
      <c r="J1202" s="25">
        <f>ROUND( IF(OR(ISNUMBER(SEARCH("#",B1202)),INT(A1202/100000)=7,INT(A1202/100000)=8),F1202*K!$D$4,F1202*K!$C$4) + IF(ISNUMBER(SEARCH("#",B1202)),0,G1202*K!$C$5) + IF(AND(ISNUMBER(SEARCH("#",B1202)),INT(A1202/100000)&lt;=7),G1202*K!$G$5,0) + IF(AND(ISNUMBER(SEARCH("#",B1202)),INT(A1202/100000)&gt;=8),G1202*K!$H$5,0),0)</f>
        <v>32756400</v>
      </c>
      <c r="K1202" s="25">
        <f>ROUND(IF(OR(ISNUMBER(SEARCH("#",B1202)),INT(A1202/100000)=7,INT(A1202/100000)=8),F1202*K!$F$4+G1202*K!$F$5,F1202*K!$E$4+G1202*K!$E$5),0)</f>
        <v>9784800</v>
      </c>
      <c r="L1202" s="25">
        <f>ROUND(J1202-K1202*0.7,0)</f>
        <v>25907040</v>
      </c>
      <c r="M1202" s="25">
        <f>ROUND(J1202*0.3,0)</f>
        <v>9826920</v>
      </c>
    </row>
    <row r="1203" spans="1:13" x14ac:dyDescent="0.2">
      <c r="A1203" s="32">
        <v>205050</v>
      </c>
      <c r="B1203" s="27" t="s">
        <v>30</v>
      </c>
      <c r="C1203" s="36" t="s">
        <v>1409</v>
      </c>
      <c r="D1203" s="35"/>
      <c r="E1203" s="30">
        <v>3</v>
      </c>
      <c r="F1203" s="30">
        <v>3</v>
      </c>
      <c r="G1203" s="31"/>
      <c r="H1203" s="30">
        <v>0</v>
      </c>
      <c r="J1203" s="25">
        <f>ROUND( IF(OR(ISNUMBER(SEARCH("#",B1203)),INT(A1203/100000)=7,INT(A1203/100000)=8),F1203*K!$D$4,F1203*K!$C$4) + IF(ISNUMBER(SEARCH("#",B1203)),0,G1203*K!$C$5) + IF(AND(ISNUMBER(SEARCH("#",B1203)),INT(A1203/100000)&lt;=7),G1203*K!$G$5,0) + IF(AND(ISNUMBER(SEARCH("#",B1203)),INT(A1203/100000)&gt;=8),G1203*K!$H$5,0),0)</f>
        <v>1704000</v>
      </c>
      <c r="K1203" s="25">
        <f>ROUND(IF(OR(ISNUMBER(SEARCH("#",B1203)),INT(A1203/100000)=7,INT(A1203/100000)=8),F1203*K!$F$4+G1203*K!$F$5,F1203*K!$E$4+G1203*K!$E$5),0)</f>
        <v>906000</v>
      </c>
      <c r="L1203" s="25">
        <f>ROUND(J1203-K1203*0.7,0)</f>
        <v>1069800</v>
      </c>
      <c r="M1203" s="25">
        <f>ROUND(J1203*0.3,0)</f>
        <v>511200</v>
      </c>
    </row>
    <row r="1204" spans="1:13" x14ac:dyDescent="0.2">
      <c r="A1204" s="32">
        <v>300005</v>
      </c>
      <c r="B1204" s="27"/>
      <c r="C1204" s="36" t="s">
        <v>1410</v>
      </c>
      <c r="D1204" s="35"/>
      <c r="E1204" s="30">
        <v>5</v>
      </c>
      <c r="F1204" s="30">
        <v>5</v>
      </c>
      <c r="G1204" s="31"/>
      <c r="H1204" s="31">
        <v>4</v>
      </c>
      <c r="J1204" s="25">
        <f>ROUND( IF(OR(ISNUMBER(SEARCH("#",B1204)),INT(A1204/100000)=7,INT(A1204/100000)=8),F1204*K!$D$4,F1204*K!$C$4) + IF(ISNUMBER(SEARCH("#",B1204)),0,G1204*K!$C$5) + IF(AND(ISNUMBER(SEARCH("#",B1204)),INT(A1204/100000)&lt;=7),G1204*K!$G$5,0) + IF(AND(ISNUMBER(SEARCH("#",B1204)),INT(A1204/100000)&gt;=8),G1204*K!$H$5,0),0)</f>
        <v>5055000</v>
      </c>
      <c r="K1204" s="25">
        <f>ROUND(IF(OR(ISNUMBER(SEARCH("#",B1204)),INT(A1204/100000)=7,INT(A1204/100000)=8),F1204*K!$F$4+G1204*K!$F$5,F1204*K!$E$4+G1204*K!$E$5),0)</f>
        <v>1510000</v>
      </c>
      <c r="L1204" s="25">
        <f>ROUND(J1204-K1204*0.7,0)</f>
        <v>3998000</v>
      </c>
      <c r="M1204" s="25">
        <f>ROUND(J1204*0.3,0)</f>
        <v>1516500</v>
      </c>
    </row>
    <row r="1205" spans="1:13" x14ac:dyDescent="0.2">
      <c r="A1205" s="26">
        <v>300010</v>
      </c>
      <c r="B1205" s="27" t="s">
        <v>27</v>
      </c>
      <c r="C1205" s="28" t="s">
        <v>1411</v>
      </c>
      <c r="D1205" s="29"/>
      <c r="E1205" s="30">
        <v>5</v>
      </c>
      <c r="F1205" s="30">
        <v>5</v>
      </c>
      <c r="G1205" s="30"/>
      <c r="H1205" s="30">
        <v>4</v>
      </c>
      <c r="J1205" s="25">
        <f>ROUND( IF(OR(ISNUMBER(SEARCH("#",B1205)),INT(A1205/100000)=7,INT(A1205/100000)=8),F1205*K!$D$4,F1205*K!$C$4) + IF(ISNUMBER(SEARCH("#",B1205)),0,G1205*K!$C$5) + IF(AND(ISNUMBER(SEARCH("#",B1205)),INT(A1205/100000)&lt;=7),G1205*K!$G$5,0) + IF(AND(ISNUMBER(SEARCH("#",B1205)),INT(A1205/100000)&gt;=8),G1205*K!$H$5,0),0)</f>
        <v>2840000</v>
      </c>
      <c r="K1205" s="25">
        <f>ROUND(IF(OR(ISNUMBER(SEARCH("#",B1205)),INT(A1205/100000)=7,INT(A1205/100000)=8),F1205*K!$F$4+G1205*K!$F$5,F1205*K!$E$4+G1205*K!$E$5),0)</f>
        <v>1510000</v>
      </c>
      <c r="L1205" s="25">
        <f>ROUND(J1205-K1205*0.7,0)</f>
        <v>1783000</v>
      </c>
      <c r="M1205" s="25">
        <f>ROUND(J1205*0.3,0)</f>
        <v>852000</v>
      </c>
    </row>
    <row r="1206" spans="1:13" x14ac:dyDescent="0.2">
      <c r="A1206" s="26">
        <v>300015</v>
      </c>
      <c r="B1206" s="27"/>
      <c r="C1206" s="36" t="s">
        <v>1412</v>
      </c>
      <c r="D1206" s="35"/>
      <c r="E1206" s="30">
        <v>15.9</v>
      </c>
      <c r="F1206" s="30">
        <v>15.9</v>
      </c>
      <c r="G1206" s="30"/>
      <c r="H1206" s="30">
        <v>7</v>
      </c>
      <c r="J1206" s="25">
        <f>ROUND( IF(OR(ISNUMBER(SEARCH("#",B1206)),INT(A1206/100000)=7,INT(A1206/100000)=8),F1206*K!$D$4,F1206*K!$C$4) + IF(ISNUMBER(SEARCH("#",B1206)),0,G1206*K!$C$5) + IF(AND(ISNUMBER(SEARCH("#",B1206)),INT(A1206/100000)&lt;=7),G1206*K!$G$5,0) + IF(AND(ISNUMBER(SEARCH("#",B1206)),INT(A1206/100000)&gt;=8),G1206*K!$H$5,0),0)</f>
        <v>16074900</v>
      </c>
      <c r="K1206" s="25">
        <f>ROUND(IF(OR(ISNUMBER(SEARCH("#",B1206)),INT(A1206/100000)=7,INT(A1206/100000)=8),F1206*K!$F$4+G1206*K!$F$5,F1206*K!$E$4+G1206*K!$E$5),0)</f>
        <v>4801800</v>
      </c>
      <c r="L1206" s="25">
        <f>ROUND(J1206-K1206*0.7,0)</f>
        <v>12713640</v>
      </c>
      <c r="M1206" s="25">
        <f>ROUND(J1206*0.3,0)</f>
        <v>4822470</v>
      </c>
    </row>
    <row r="1207" spans="1:13" ht="32.25" x14ac:dyDescent="0.2">
      <c r="A1207" s="26">
        <v>300017</v>
      </c>
      <c r="B1207" s="27"/>
      <c r="C1207" s="36" t="s">
        <v>1413</v>
      </c>
      <c r="D1207" s="35"/>
      <c r="E1207" s="30">
        <v>30</v>
      </c>
      <c r="F1207" s="30">
        <v>30</v>
      </c>
      <c r="G1207" s="30"/>
      <c r="H1207" s="30" t="s">
        <v>1414</v>
      </c>
      <c r="J1207" s="25">
        <f>ROUND( IF(OR(ISNUMBER(SEARCH("#",B1207)),INT(A1207/100000)=7,INT(A1207/100000)=8),F1207*K!$D$4,F1207*K!$C$4) + IF(ISNUMBER(SEARCH("#",B1207)),0,G1207*K!$C$5) + IF(AND(ISNUMBER(SEARCH("#",B1207)),INT(A1207/100000)&lt;=7),G1207*K!$G$5,0) + IF(AND(ISNUMBER(SEARCH("#",B1207)),INT(A1207/100000)&gt;=8),G1207*K!$H$5,0),0)</f>
        <v>30330000</v>
      </c>
      <c r="K1207" s="25">
        <f>ROUND(IF(OR(ISNUMBER(SEARCH("#",B1207)),INT(A1207/100000)=7,INT(A1207/100000)=8),F1207*K!$F$4+G1207*K!$F$5,F1207*K!$E$4+G1207*K!$E$5),0)</f>
        <v>9060000</v>
      </c>
      <c r="L1207" s="25">
        <f>ROUND(J1207-K1207*0.7,0)</f>
        <v>23988000</v>
      </c>
      <c r="M1207" s="25">
        <f>ROUND(J1207*0.3,0)</f>
        <v>9099000</v>
      </c>
    </row>
    <row r="1208" spans="1:13" ht="18.75" x14ac:dyDescent="0.2">
      <c r="A1208" s="26">
        <v>300020</v>
      </c>
      <c r="B1208" s="27"/>
      <c r="C1208" s="36" t="s">
        <v>1415</v>
      </c>
      <c r="D1208" s="35"/>
      <c r="E1208" s="30">
        <v>18</v>
      </c>
      <c r="F1208" s="30">
        <v>18</v>
      </c>
      <c r="G1208" s="30"/>
      <c r="H1208" s="30">
        <v>7</v>
      </c>
      <c r="J1208" s="25">
        <f>ROUND( IF(OR(ISNUMBER(SEARCH("#",B1208)),INT(A1208/100000)=7,INT(A1208/100000)=8),F1208*K!$D$4,F1208*K!$C$4) + IF(ISNUMBER(SEARCH("#",B1208)),0,G1208*K!$C$5) + IF(AND(ISNUMBER(SEARCH("#",B1208)),INT(A1208/100000)&lt;=7),G1208*K!$G$5,0) + IF(AND(ISNUMBER(SEARCH("#",B1208)),INT(A1208/100000)&gt;=8),G1208*K!$H$5,0),0)</f>
        <v>18198000</v>
      </c>
      <c r="K1208" s="25">
        <f>ROUND(IF(OR(ISNUMBER(SEARCH("#",B1208)),INT(A1208/100000)=7,INT(A1208/100000)=8),F1208*K!$F$4+G1208*K!$F$5,F1208*K!$E$4+G1208*K!$E$5),0)</f>
        <v>5436000</v>
      </c>
      <c r="L1208" s="25">
        <f>ROUND(J1208-K1208*0.7,0)</f>
        <v>14392800</v>
      </c>
      <c r="M1208" s="25">
        <f>ROUND(J1208*0.3,0)</f>
        <v>5459400</v>
      </c>
    </row>
    <row r="1209" spans="1:13" x14ac:dyDescent="0.2">
      <c r="A1209" s="26">
        <v>300025</v>
      </c>
      <c r="B1209" s="27"/>
      <c r="C1209" s="28" t="s">
        <v>1416</v>
      </c>
      <c r="D1209" s="29"/>
      <c r="E1209" s="30">
        <v>22.8</v>
      </c>
      <c r="F1209" s="30">
        <v>22.8</v>
      </c>
      <c r="G1209" s="30"/>
      <c r="H1209" s="30">
        <v>7</v>
      </c>
      <c r="J1209" s="25">
        <f>ROUND( IF(OR(ISNUMBER(SEARCH("#",B1209)),INT(A1209/100000)=7,INT(A1209/100000)=8),F1209*K!$D$4,F1209*K!$C$4) + IF(ISNUMBER(SEARCH("#",B1209)),0,G1209*K!$C$5) + IF(AND(ISNUMBER(SEARCH("#",B1209)),INT(A1209/100000)&lt;=7),G1209*K!$G$5,0) + IF(AND(ISNUMBER(SEARCH("#",B1209)),INT(A1209/100000)&gt;=8),G1209*K!$H$5,0),0)</f>
        <v>23050800</v>
      </c>
      <c r="K1209" s="25">
        <f>ROUND(IF(OR(ISNUMBER(SEARCH("#",B1209)),INT(A1209/100000)=7,INT(A1209/100000)=8),F1209*K!$F$4+G1209*K!$F$5,F1209*K!$E$4+G1209*K!$E$5),0)</f>
        <v>6885600</v>
      </c>
      <c r="L1209" s="25">
        <f>ROUND(J1209-K1209*0.7,0)</f>
        <v>18230880</v>
      </c>
      <c r="M1209" s="25">
        <f>ROUND(J1209*0.3,0)</f>
        <v>6915240</v>
      </c>
    </row>
    <row r="1210" spans="1:13" x14ac:dyDescent="0.2">
      <c r="A1210" s="26">
        <v>300030</v>
      </c>
      <c r="B1210" s="27"/>
      <c r="C1210" s="28" t="s">
        <v>1417</v>
      </c>
      <c r="D1210" s="29"/>
      <c r="E1210" s="30">
        <v>20</v>
      </c>
      <c r="F1210" s="30">
        <v>20</v>
      </c>
      <c r="G1210" s="30"/>
      <c r="H1210" s="30">
        <v>7</v>
      </c>
      <c r="J1210" s="25">
        <f>ROUND( IF(OR(ISNUMBER(SEARCH("#",B1210)),INT(A1210/100000)=7,INT(A1210/100000)=8),F1210*K!$D$4,F1210*K!$C$4) + IF(ISNUMBER(SEARCH("#",B1210)),0,G1210*K!$C$5) + IF(AND(ISNUMBER(SEARCH("#",B1210)),INT(A1210/100000)&lt;=7),G1210*K!$G$5,0) + IF(AND(ISNUMBER(SEARCH("#",B1210)),INT(A1210/100000)&gt;=8),G1210*K!$H$5,0),0)</f>
        <v>20220000</v>
      </c>
      <c r="K1210" s="25">
        <f>ROUND(IF(OR(ISNUMBER(SEARCH("#",B1210)),INT(A1210/100000)=7,INT(A1210/100000)=8),F1210*K!$F$4+G1210*K!$F$5,F1210*K!$E$4+G1210*K!$E$5),0)</f>
        <v>6040000</v>
      </c>
      <c r="L1210" s="25">
        <f>ROUND(J1210-K1210*0.7,0)</f>
        <v>15992000</v>
      </c>
      <c r="M1210" s="25">
        <f>ROUND(J1210*0.3,0)</f>
        <v>6066000</v>
      </c>
    </row>
    <row r="1211" spans="1:13" ht="33" x14ac:dyDescent="0.2">
      <c r="A1211" s="26">
        <v>300035</v>
      </c>
      <c r="B1211" s="27"/>
      <c r="C1211" s="36" t="s">
        <v>1418</v>
      </c>
      <c r="D1211" s="35" t="s">
        <v>1419</v>
      </c>
      <c r="E1211" s="30">
        <v>14</v>
      </c>
      <c r="F1211" s="30">
        <v>14</v>
      </c>
      <c r="G1211" s="30"/>
      <c r="H1211" s="30">
        <v>7</v>
      </c>
      <c r="J1211" s="25">
        <f>ROUND( IF(OR(ISNUMBER(SEARCH("#",B1211)),INT(A1211/100000)=7,INT(A1211/100000)=8),F1211*K!$D$4,F1211*K!$C$4) + IF(ISNUMBER(SEARCH("#",B1211)),0,G1211*K!$C$5) + IF(AND(ISNUMBER(SEARCH("#",B1211)),INT(A1211/100000)&lt;=7),G1211*K!$G$5,0) + IF(AND(ISNUMBER(SEARCH("#",B1211)),INT(A1211/100000)&gt;=8),G1211*K!$H$5,0),0)</f>
        <v>14154000</v>
      </c>
      <c r="K1211" s="25">
        <f>ROUND(IF(OR(ISNUMBER(SEARCH("#",B1211)),INT(A1211/100000)=7,INT(A1211/100000)=8),F1211*K!$F$4+G1211*K!$F$5,F1211*K!$E$4+G1211*K!$E$5),0)</f>
        <v>4228000</v>
      </c>
      <c r="L1211" s="25">
        <f>ROUND(J1211-K1211*0.7,0)</f>
        <v>11194400</v>
      </c>
      <c r="M1211" s="25">
        <f>ROUND(J1211*0.3,0)</f>
        <v>4246200</v>
      </c>
    </row>
    <row r="1212" spans="1:13" ht="86.25" x14ac:dyDescent="0.2">
      <c r="A1212" s="26">
        <v>300040</v>
      </c>
      <c r="B1212" s="27"/>
      <c r="C1212" s="28" t="s">
        <v>1420</v>
      </c>
      <c r="D1212" s="29" t="s">
        <v>1421</v>
      </c>
      <c r="E1212" s="30">
        <v>36</v>
      </c>
      <c r="F1212" s="30">
        <v>36</v>
      </c>
      <c r="G1212" s="30"/>
      <c r="H1212" s="30">
        <v>7</v>
      </c>
      <c r="J1212" s="25">
        <f>ROUND( IF(OR(ISNUMBER(SEARCH("#",B1212)),INT(A1212/100000)=7,INT(A1212/100000)=8),F1212*K!$D$4,F1212*K!$C$4) + IF(ISNUMBER(SEARCH("#",B1212)),0,G1212*K!$C$5) + IF(AND(ISNUMBER(SEARCH("#",B1212)),INT(A1212/100000)&lt;=7),G1212*K!$G$5,0) + IF(AND(ISNUMBER(SEARCH("#",B1212)),INT(A1212/100000)&gt;=8),G1212*K!$H$5,0),0)</f>
        <v>36396000</v>
      </c>
      <c r="K1212" s="25">
        <f>ROUND(IF(OR(ISNUMBER(SEARCH("#",B1212)),INT(A1212/100000)=7,INT(A1212/100000)=8),F1212*K!$F$4+G1212*K!$F$5,F1212*K!$E$4+G1212*K!$E$5),0)</f>
        <v>10872000</v>
      </c>
      <c r="L1212" s="25">
        <f>ROUND(J1212-K1212*0.7,0)</f>
        <v>28785600</v>
      </c>
      <c r="M1212" s="25">
        <f>ROUND(J1212*0.3,0)</f>
        <v>10918800</v>
      </c>
    </row>
    <row r="1213" spans="1:13" ht="17.25" x14ac:dyDescent="0.2">
      <c r="A1213" s="26">
        <v>300045</v>
      </c>
      <c r="B1213" s="27"/>
      <c r="C1213" s="28" t="s">
        <v>1422</v>
      </c>
      <c r="D1213" s="29"/>
      <c r="E1213" s="30">
        <v>5.2</v>
      </c>
      <c r="F1213" s="30">
        <v>5.2</v>
      </c>
      <c r="G1213" s="30"/>
      <c r="H1213" s="30">
        <v>4</v>
      </c>
      <c r="J1213" s="25">
        <f>ROUND( IF(OR(ISNUMBER(SEARCH("#",B1213)),INT(A1213/100000)=7,INT(A1213/100000)=8),F1213*K!$D$4,F1213*K!$C$4) + IF(ISNUMBER(SEARCH("#",B1213)),0,G1213*K!$C$5) + IF(AND(ISNUMBER(SEARCH("#",B1213)),INT(A1213/100000)&lt;=7),G1213*K!$G$5,0) + IF(AND(ISNUMBER(SEARCH("#",B1213)),INT(A1213/100000)&gt;=8),G1213*K!$H$5,0),0)</f>
        <v>5257200</v>
      </c>
      <c r="K1213" s="25">
        <f>ROUND(IF(OR(ISNUMBER(SEARCH("#",B1213)),INT(A1213/100000)=7,INT(A1213/100000)=8),F1213*K!$F$4+G1213*K!$F$5,F1213*K!$E$4+G1213*K!$E$5),0)</f>
        <v>1570400</v>
      </c>
      <c r="L1213" s="25">
        <f>ROUND(J1213-K1213*0.7,0)</f>
        <v>4157920</v>
      </c>
      <c r="M1213" s="25">
        <f>ROUND(J1213*0.3,0)</f>
        <v>1577160</v>
      </c>
    </row>
    <row r="1214" spans="1:13" x14ac:dyDescent="0.2">
      <c r="A1214" s="26">
        <v>300050</v>
      </c>
      <c r="B1214" s="27"/>
      <c r="C1214" s="36" t="s">
        <v>1423</v>
      </c>
      <c r="D1214" s="35"/>
      <c r="E1214" s="30">
        <v>10</v>
      </c>
      <c r="F1214" s="30">
        <v>10</v>
      </c>
      <c r="G1214" s="30"/>
      <c r="H1214" s="30">
        <v>7</v>
      </c>
      <c r="J1214" s="25">
        <f>ROUND( IF(OR(ISNUMBER(SEARCH("#",B1214)),INT(A1214/100000)=7,INT(A1214/100000)=8),F1214*K!$D$4,F1214*K!$C$4) + IF(ISNUMBER(SEARCH("#",B1214)),0,G1214*K!$C$5) + IF(AND(ISNUMBER(SEARCH("#",B1214)),INT(A1214/100000)&lt;=7),G1214*K!$G$5,0) + IF(AND(ISNUMBER(SEARCH("#",B1214)),INT(A1214/100000)&gt;=8),G1214*K!$H$5,0),0)</f>
        <v>10110000</v>
      </c>
      <c r="K1214" s="25">
        <f>ROUND(IF(OR(ISNUMBER(SEARCH("#",B1214)),INT(A1214/100000)=7,INT(A1214/100000)=8),F1214*K!$F$4+G1214*K!$F$5,F1214*K!$E$4+G1214*K!$E$5),0)</f>
        <v>3020000</v>
      </c>
      <c r="L1214" s="25">
        <f>ROUND(J1214-K1214*0.7,0)</f>
        <v>7996000</v>
      </c>
      <c r="M1214" s="25">
        <f>ROUND(J1214*0.3,0)</f>
        <v>3033000</v>
      </c>
    </row>
    <row r="1215" spans="1:13" x14ac:dyDescent="0.2">
      <c r="A1215" s="32">
        <v>300055</v>
      </c>
      <c r="B1215" s="27" t="s">
        <v>27</v>
      </c>
      <c r="C1215" s="36" t="s">
        <v>1424</v>
      </c>
      <c r="D1215" s="35"/>
      <c r="E1215" s="30">
        <v>3</v>
      </c>
      <c r="F1215" s="30">
        <v>3</v>
      </c>
      <c r="G1215" s="31"/>
      <c r="H1215" s="31">
        <v>3</v>
      </c>
      <c r="J1215" s="25">
        <f>ROUND( IF(OR(ISNUMBER(SEARCH("#",B1215)),INT(A1215/100000)=7,INT(A1215/100000)=8),F1215*K!$D$4,F1215*K!$C$4) + IF(ISNUMBER(SEARCH("#",B1215)),0,G1215*K!$C$5) + IF(AND(ISNUMBER(SEARCH("#",B1215)),INT(A1215/100000)&lt;=7),G1215*K!$G$5,0) + IF(AND(ISNUMBER(SEARCH("#",B1215)),INT(A1215/100000)&gt;=8),G1215*K!$H$5,0),0)</f>
        <v>1704000</v>
      </c>
      <c r="K1215" s="25">
        <f>ROUND(IF(OR(ISNUMBER(SEARCH("#",B1215)),INT(A1215/100000)=7,INT(A1215/100000)=8),F1215*K!$F$4+G1215*K!$F$5,F1215*K!$E$4+G1215*K!$E$5),0)</f>
        <v>906000</v>
      </c>
      <c r="L1215" s="25">
        <f>ROUND(J1215-K1215*0.7,0)</f>
        <v>1069800</v>
      </c>
      <c r="M1215" s="25">
        <f>ROUND(J1215*0.3,0)</f>
        <v>511200</v>
      </c>
    </row>
    <row r="1216" spans="1:13" x14ac:dyDescent="0.2">
      <c r="A1216" s="32">
        <v>300056</v>
      </c>
      <c r="B1216" s="27"/>
      <c r="C1216" s="36" t="s">
        <v>1425</v>
      </c>
      <c r="D1216" s="35"/>
      <c r="E1216" s="30">
        <v>7</v>
      </c>
      <c r="F1216" s="30">
        <v>7</v>
      </c>
      <c r="G1216" s="31"/>
      <c r="H1216" s="31">
        <v>3</v>
      </c>
      <c r="J1216" s="25">
        <f>ROUND( IF(OR(ISNUMBER(SEARCH("#",B1216)),INT(A1216/100000)=7,INT(A1216/100000)=8),F1216*K!$D$4,F1216*K!$C$4) + IF(ISNUMBER(SEARCH("#",B1216)),0,G1216*K!$C$5) + IF(AND(ISNUMBER(SEARCH("#",B1216)),INT(A1216/100000)&lt;=7),G1216*K!$G$5,0) + IF(AND(ISNUMBER(SEARCH("#",B1216)),INT(A1216/100000)&gt;=8),G1216*K!$H$5,0),0)</f>
        <v>7077000</v>
      </c>
      <c r="K1216" s="25">
        <f>ROUND(IF(OR(ISNUMBER(SEARCH("#",B1216)),INT(A1216/100000)=7,INT(A1216/100000)=8),F1216*K!$F$4+G1216*K!$F$5,F1216*K!$E$4+G1216*K!$E$5),0)</f>
        <v>2114000</v>
      </c>
      <c r="L1216" s="25">
        <f>ROUND(J1216-K1216*0.7,0)</f>
        <v>5597200</v>
      </c>
      <c r="M1216" s="25">
        <f>ROUND(J1216*0.3,0)</f>
        <v>2123100</v>
      </c>
    </row>
    <row r="1217" spans="1:13" x14ac:dyDescent="0.2">
      <c r="A1217" s="26">
        <v>300060</v>
      </c>
      <c r="B1217" s="27"/>
      <c r="C1217" s="28" t="s">
        <v>1426</v>
      </c>
      <c r="D1217" s="29"/>
      <c r="E1217" s="30">
        <v>19.100000000000001</v>
      </c>
      <c r="F1217" s="30">
        <v>19.100000000000001</v>
      </c>
      <c r="G1217" s="30"/>
      <c r="H1217" s="30">
        <v>5</v>
      </c>
      <c r="J1217" s="25">
        <f>ROUND( IF(OR(ISNUMBER(SEARCH("#",B1217)),INT(A1217/100000)=7,INT(A1217/100000)=8),F1217*K!$D$4,F1217*K!$C$4) + IF(ISNUMBER(SEARCH("#",B1217)),0,G1217*K!$C$5) + IF(AND(ISNUMBER(SEARCH("#",B1217)),INT(A1217/100000)&lt;=7),G1217*K!$G$5,0) + IF(AND(ISNUMBER(SEARCH("#",B1217)),INT(A1217/100000)&gt;=8),G1217*K!$H$5,0),0)</f>
        <v>19310100</v>
      </c>
      <c r="K1217" s="25">
        <f>ROUND(IF(OR(ISNUMBER(SEARCH("#",B1217)),INT(A1217/100000)=7,INT(A1217/100000)=8),F1217*K!$F$4+G1217*K!$F$5,F1217*K!$E$4+G1217*K!$E$5),0)</f>
        <v>5768200</v>
      </c>
      <c r="L1217" s="25">
        <f>ROUND(J1217-K1217*0.7,0)</f>
        <v>15272360</v>
      </c>
      <c r="M1217" s="25">
        <f>ROUND(J1217*0.3,0)</f>
        <v>5793030</v>
      </c>
    </row>
    <row r="1218" spans="1:13" ht="31.5" x14ac:dyDescent="0.2">
      <c r="A1218" s="26">
        <v>300065</v>
      </c>
      <c r="B1218" s="27" t="s">
        <v>155</v>
      </c>
      <c r="C1218" s="28" t="s">
        <v>1427</v>
      </c>
      <c r="D1218" s="29" t="s">
        <v>1428</v>
      </c>
      <c r="E1218" s="30">
        <v>40.299999999999997</v>
      </c>
      <c r="F1218" s="30">
        <v>40.299999999999997</v>
      </c>
      <c r="G1218" s="30"/>
      <c r="H1218" s="30">
        <v>7</v>
      </c>
      <c r="J1218" s="25">
        <f>ROUND( IF(OR(ISNUMBER(SEARCH("#",B1218)),INT(A1218/100000)=7,INT(A1218/100000)=8),F1218*K!$D$4,F1218*K!$C$4) + IF(ISNUMBER(SEARCH("#",B1218)),0,G1218*K!$C$5) + IF(AND(ISNUMBER(SEARCH("#",B1218)),INT(A1218/100000)&lt;=7),G1218*K!$G$5,0) + IF(AND(ISNUMBER(SEARCH("#",B1218)),INT(A1218/100000)&gt;=8),G1218*K!$H$5,0),0)</f>
        <v>40743300</v>
      </c>
      <c r="K1218" s="25">
        <f>ROUND(IF(OR(ISNUMBER(SEARCH("#",B1218)),INT(A1218/100000)=7,INT(A1218/100000)=8),F1218*K!$F$4+G1218*K!$F$5,F1218*K!$E$4+G1218*K!$E$5),0)</f>
        <v>12170600</v>
      </c>
      <c r="L1218" s="25">
        <f>ROUND(J1218-K1218*0.7,0)</f>
        <v>32223880</v>
      </c>
      <c r="M1218" s="25">
        <f>ROUND(J1218*0.3,0)</f>
        <v>12222990</v>
      </c>
    </row>
    <row r="1219" spans="1:13" x14ac:dyDescent="0.2">
      <c r="A1219" s="26">
        <v>300070</v>
      </c>
      <c r="B1219" s="27" t="s">
        <v>155</v>
      </c>
      <c r="C1219" s="28" t="s">
        <v>1429</v>
      </c>
      <c r="D1219" s="29"/>
      <c r="E1219" s="30">
        <v>59.9</v>
      </c>
      <c r="F1219" s="30">
        <v>59.9</v>
      </c>
      <c r="G1219" s="30"/>
      <c r="H1219" s="30">
        <v>7</v>
      </c>
      <c r="J1219" s="25">
        <f>ROUND( IF(OR(ISNUMBER(SEARCH("#",B1219)),INT(A1219/100000)=7,INT(A1219/100000)=8),F1219*K!$D$4,F1219*K!$C$4) + IF(ISNUMBER(SEARCH("#",B1219)),0,G1219*K!$C$5) + IF(AND(ISNUMBER(SEARCH("#",B1219)),INT(A1219/100000)&lt;=7),G1219*K!$G$5,0) + IF(AND(ISNUMBER(SEARCH("#",B1219)),INT(A1219/100000)&gt;=8),G1219*K!$H$5,0),0)</f>
        <v>60558900</v>
      </c>
      <c r="K1219" s="25">
        <f>ROUND(IF(OR(ISNUMBER(SEARCH("#",B1219)),INT(A1219/100000)=7,INT(A1219/100000)=8),F1219*K!$F$4+G1219*K!$F$5,F1219*K!$E$4+G1219*K!$E$5),0)</f>
        <v>18089800</v>
      </c>
      <c r="L1219" s="25">
        <f>ROUND(J1219-K1219*0.7,0)</f>
        <v>47896040</v>
      </c>
      <c r="M1219" s="25">
        <f>ROUND(J1219*0.3,0)</f>
        <v>18167670</v>
      </c>
    </row>
    <row r="1220" spans="1:13" ht="17.25" x14ac:dyDescent="0.2">
      <c r="A1220" s="26">
        <v>300075</v>
      </c>
      <c r="B1220" s="27" t="s">
        <v>155</v>
      </c>
      <c r="C1220" s="28" t="s">
        <v>1430</v>
      </c>
      <c r="D1220" s="29"/>
      <c r="E1220" s="30">
        <v>32.5</v>
      </c>
      <c r="F1220" s="30">
        <v>32.5</v>
      </c>
      <c r="G1220" s="30"/>
      <c r="H1220" s="30">
        <v>7</v>
      </c>
      <c r="J1220" s="25">
        <f>ROUND( IF(OR(ISNUMBER(SEARCH("#",B1220)),INT(A1220/100000)=7,INT(A1220/100000)=8),F1220*K!$D$4,F1220*K!$C$4) + IF(ISNUMBER(SEARCH("#",B1220)),0,G1220*K!$C$5) + IF(AND(ISNUMBER(SEARCH("#",B1220)),INT(A1220/100000)&lt;=7),G1220*K!$G$5,0) + IF(AND(ISNUMBER(SEARCH("#",B1220)),INT(A1220/100000)&gt;=8),G1220*K!$H$5,0),0)</f>
        <v>32857500</v>
      </c>
      <c r="K1220" s="25">
        <f>ROUND(IF(OR(ISNUMBER(SEARCH("#",B1220)),INT(A1220/100000)=7,INT(A1220/100000)=8),F1220*K!$F$4+G1220*K!$F$5,F1220*K!$E$4+G1220*K!$E$5),0)</f>
        <v>9815000</v>
      </c>
      <c r="L1220" s="25">
        <f>ROUND(J1220-K1220*0.7,0)</f>
        <v>25987000</v>
      </c>
      <c r="M1220" s="25">
        <f>ROUND(J1220*0.3,0)</f>
        <v>9857250</v>
      </c>
    </row>
    <row r="1221" spans="1:13" x14ac:dyDescent="0.2">
      <c r="A1221" s="32">
        <v>300080</v>
      </c>
      <c r="B1221" s="27" t="s">
        <v>155</v>
      </c>
      <c r="C1221" s="36" t="s">
        <v>1431</v>
      </c>
      <c r="D1221" s="35"/>
      <c r="E1221" s="30">
        <v>70</v>
      </c>
      <c r="F1221" s="30">
        <v>70</v>
      </c>
      <c r="G1221" s="31"/>
      <c r="H1221" s="31">
        <v>7</v>
      </c>
      <c r="J1221" s="25">
        <f>ROUND( IF(OR(ISNUMBER(SEARCH("#",B1221)),INT(A1221/100000)=7,INT(A1221/100000)=8),F1221*K!$D$4,F1221*K!$C$4) + IF(ISNUMBER(SEARCH("#",B1221)),0,G1221*K!$C$5) + IF(AND(ISNUMBER(SEARCH("#",B1221)),INT(A1221/100000)&lt;=7),G1221*K!$G$5,0) + IF(AND(ISNUMBER(SEARCH("#",B1221)),INT(A1221/100000)&gt;=8),G1221*K!$H$5,0),0)</f>
        <v>70770000</v>
      </c>
      <c r="K1221" s="25">
        <f>ROUND(IF(OR(ISNUMBER(SEARCH("#",B1221)),INT(A1221/100000)=7,INT(A1221/100000)=8),F1221*K!$F$4+G1221*K!$F$5,F1221*K!$E$4+G1221*K!$E$5),0)</f>
        <v>21140000</v>
      </c>
      <c r="L1221" s="25">
        <f>ROUND(J1221-K1221*0.7,0)</f>
        <v>55972000</v>
      </c>
      <c r="M1221" s="25">
        <f>ROUND(J1221*0.3,0)</f>
        <v>21231000</v>
      </c>
    </row>
    <row r="1222" spans="1:13" ht="31.5" x14ac:dyDescent="0.2">
      <c r="A1222" s="26">
        <v>300085</v>
      </c>
      <c r="B1222" s="27"/>
      <c r="C1222" s="28" t="s">
        <v>1432</v>
      </c>
      <c r="D1222" s="29"/>
      <c r="E1222" s="30">
        <v>37.700000000000003</v>
      </c>
      <c r="F1222" s="30">
        <v>37.700000000000003</v>
      </c>
      <c r="G1222" s="30"/>
      <c r="H1222" s="30">
        <v>5</v>
      </c>
      <c r="J1222" s="25">
        <f>ROUND( IF(OR(ISNUMBER(SEARCH("#",B1222)),INT(A1222/100000)=7,INT(A1222/100000)=8),F1222*K!$D$4,F1222*K!$C$4) + IF(ISNUMBER(SEARCH("#",B1222)),0,G1222*K!$C$5) + IF(AND(ISNUMBER(SEARCH("#",B1222)),INT(A1222/100000)&lt;=7),G1222*K!$G$5,0) + IF(AND(ISNUMBER(SEARCH("#",B1222)),INT(A1222/100000)&gt;=8),G1222*K!$H$5,0),0)</f>
        <v>38114700</v>
      </c>
      <c r="K1222" s="25">
        <f>ROUND(IF(OR(ISNUMBER(SEARCH("#",B1222)),INT(A1222/100000)=7,INT(A1222/100000)=8),F1222*K!$F$4+G1222*K!$F$5,F1222*K!$E$4+G1222*K!$E$5),0)</f>
        <v>11385400</v>
      </c>
      <c r="L1222" s="25">
        <f>ROUND(J1222-K1222*0.7,0)</f>
        <v>30144920</v>
      </c>
      <c r="M1222" s="25">
        <f>ROUND(J1222*0.3,0)</f>
        <v>11434410</v>
      </c>
    </row>
    <row r="1223" spans="1:13" ht="59.25" x14ac:dyDescent="0.2">
      <c r="A1223" s="26">
        <v>300090</v>
      </c>
      <c r="B1223" s="27"/>
      <c r="C1223" s="28" t="s">
        <v>1433</v>
      </c>
      <c r="D1223" s="29" t="s">
        <v>1434</v>
      </c>
      <c r="E1223" s="30">
        <v>41</v>
      </c>
      <c r="F1223" s="30">
        <v>41</v>
      </c>
      <c r="G1223" s="30"/>
      <c r="H1223" s="30">
        <v>7</v>
      </c>
      <c r="J1223" s="25">
        <f>ROUND( IF(OR(ISNUMBER(SEARCH("#",B1223)),INT(A1223/100000)=7,INT(A1223/100000)=8),F1223*K!$D$4,F1223*K!$C$4) + IF(ISNUMBER(SEARCH("#",B1223)),0,G1223*K!$C$5) + IF(AND(ISNUMBER(SEARCH("#",B1223)),INT(A1223/100000)&lt;=7),G1223*K!$G$5,0) + IF(AND(ISNUMBER(SEARCH("#",B1223)),INT(A1223/100000)&gt;=8),G1223*K!$H$5,0),0)</f>
        <v>41451000</v>
      </c>
      <c r="K1223" s="25">
        <f>ROUND(IF(OR(ISNUMBER(SEARCH("#",B1223)),INT(A1223/100000)=7,INT(A1223/100000)=8),F1223*K!$F$4+G1223*K!$F$5,F1223*K!$E$4+G1223*K!$E$5),0)</f>
        <v>12382000</v>
      </c>
      <c r="L1223" s="25">
        <f>ROUND(J1223-K1223*0.7,0)</f>
        <v>32783600</v>
      </c>
      <c r="M1223" s="25">
        <f>ROUND(J1223*0.3,0)</f>
        <v>12435300</v>
      </c>
    </row>
    <row r="1224" spans="1:13" ht="32.25" x14ac:dyDescent="0.2">
      <c r="A1224" s="26">
        <v>300095</v>
      </c>
      <c r="B1224" s="27"/>
      <c r="C1224" s="36" t="s">
        <v>1435</v>
      </c>
      <c r="D1224" s="35"/>
      <c r="E1224" s="30">
        <v>22</v>
      </c>
      <c r="F1224" s="30">
        <v>22</v>
      </c>
      <c r="G1224" s="30"/>
      <c r="H1224" s="30">
        <v>7</v>
      </c>
      <c r="J1224" s="25">
        <f>ROUND( IF(OR(ISNUMBER(SEARCH("#",B1224)),INT(A1224/100000)=7,INT(A1224/100000)=8),F1224*K!$D$4,F1224*K!$C$4) + IF(ISNUMBER(SEARCH("#",B1224)),0,G1224*K!$C$5) + IF(AND(ISNUMBER(SEARCH("#",B1224)),INT(A1224/100000)&lt;=7),G1224*K!$G$5,0) + IF(AND(ISNUMBER(SEARCH("#",B1224)),INT(A1224/100000)&gt;=8),G1224*K!$H$5,0),0)</f>
        <v>22242000</v>
      </c>
      <c r="K1224" s="25">
        <f>ROUND(IF(OR(ISNUMBER(SEARCH("#",B1224)),INT(A1224/100000)=7,INT(A1224/100000)=8),F1224*K!$F$4+G1224*K!$F$5,F1224*K!$E$4+G1224*K!$E$5),0)</f>
        <v>6644000</v>
      </c>
      <c r="L1224" s="25">
        <f>ROUND(J1224-K1224*0.7,0)</f>
        <v>17591200</v>
      </c>
      <c r="M1224" s="25">
        <f>ROUND(J1224*0.3,0)</f>
        <v>6672600</v>
      </c>
    </row>
    <row r="1225" spans="1:13" x14ac:dyDescent="0.2">
      <c r="A1225" s="26">
        <v>300100</v>
      </c>
      <c r="B1225" s="27"/>
      <c r="C1225" s="28" t="s">
        <v>1436</v>
      </c>
      <c r="D1225" s="29"/>
      <c r="E1225" s="30">
        <v>38</v>
      </c>
      <c r="F1225" s="30">
        <v>38</v>
      </c>
      <c r="G1225" s="30"/>
      <c r="H1225" s="30">
        <v>7</v>
      </c>
      <c r="J1225" s="25">
        <f>ROUND( IF(OR(ISNUMBER(SEARCH("#",B1225)),INT(A1225/100000)=7,INT(A1225/100000)=8),F1225*K!$D$4,F1225*K!$C$4) + IF(ISNUMBER(SEARCH("#",B1225)),0,G1225*K!$C$5) + IF(AND(ISNUMBER(SEARCH("#",B1225)),INT(A1225/100000)&lt;=7),G1225*K!$G$5,0) + IF(AND(ISNUMBER(SEARCH("#",B1225)),INT(A1225/100000)&gt;=8),G1225*K!$H$5,0),0)</f>
        <v>38418000</v>
      </c>
      <c r="K1225" s="25">
        <f>ROUND(IF(OR(ISNUMBER(SEARCH("#",B1225)),INT(A1225/100000)=7,INT(A1225/100000)=8),F1225*K!$F$4+G1225*K!$F$5,F1225*K!$E$4+G1225*K!$E$5),0)</f>
        <v>11476000</v>
      </c>
      <c r="L1225" s="25">
        <f>ROUND(J1225-K1225*0.7,0)</f>
        <v>30384800</v>
      </c>
      <c r="M1225" s="25">
        <f>ROUND(J1225*0.3,0)</f>
        <v>11525400</v>
      </c>
    </row>
    <row r="1226" spans="1:13" x14ac:dyDescent="0.2">
      <c r="A1226" s="26">
        <v>300105</v>
      </c>
      <c r="B1226" s="27"/>
      <c r="C1226" s="28" t="s">
        <v>1437</v>
      </c>
      <c r="D1226" s="29"/>
      <c r="E1226" s="30">
        <v>13</v>
      </c>
      <c r="F1226" s="30">
        <v>13</v>
      </c>
      <c r="G1226" s="30"/>
      <c r="H1226" s="30">
        <v>7</v>
      </c>
      <c r="J1226" s="25">
        <f>ROUND( IF(OR(ISNUMBER(SEARCH("#",B1226)),INT(A1226/100000)=7,INT(A1226/100000)=8),F1226*K!$D$4,F1226*K!$C$4) + IF(ISNUMBER(SEARCH("#",B1226)),0,G1226*K!$C$5) + IF(AND(ISNUMBER(SEARCH("#",B1226)),INT(A1226/100000)&lt;=7),G1226*K!$G$5,0) + IF(AND(ISNUMBER(SEARCH("#",B1226)),INT(A1226/100000)&gt;=8),G1226*K!$H$5,0),0)</f>
        <v>13143000</v>
      </c>
      <c r="K1226" s="25">
        <f>ROUND(IF(OR(ISNUMBER(SEARCH("#",B1226)),INT(A1226/100000)=7,INT(A1226/100000)=8),F1226*K!$F$4+G1226*K!$F$5,F1226*K!$E$4+G1226*K!$E$5),0)</f>
        <v>3926000</v>
      </c>
      <c r="L1226" s="25">
        <f>ROUND(J1226-K1226*0.7,0)</f>
        <v>10394800</v>
      </c>
      <c r="M1226" s="25">
        <f>ROUND(J1226*0.3,0)</f>
        <v>3942900</v>
      </c>
    </row>
    <row r="1227" spans="1:13" x14ac:dyDescent="0.2">
      <c r="A1227" s="26">
        <v>300110</v>
      </c>
      <c r="B1227" s="27"/>
      <c r="C1227" s="28" t="s">
        <v>1438</v>
      </c>
      <c r="D1227" s="29"/>
      <c r="E1227" s="30">
        <v>28</v>
      </c>
      <c r="F1227" s="30">
        <v>28</v>
      </c>
      <c r="G1227" s="30"/>
      <c r="H1227" s="30">
        <v>7</v>
      </c>
      <c r="J1227" s="25">
        <f>ROUND( IF(OR(ISNUMBER(SEARCH("#",B1227)),INT(A1227/100000)=7,INT(A1227/100000)=8),F1227*K!$D$4,F1227*K!$C$4) + IF(ISNUMBER(SEARCH("#",B1227)),0,G1227*K!$C$5) + IF(AND(ISNUMBER(SEARCH("#",B1227)),INT(A1227/100000)&lt;=7),G1227*K!$G$5,0) + IF(AND(ISNUMBER(SEARCH("#",B1227)),INT(A1227/100000)&gt;=8),G1227*K!$H$5,0),0)</f>
        <v>28308000</v>
      </c>
      <c r="K1227" s="25">
        <f>ROUND(IF(OR(ISNUMBER(SEARCH("#",B1227)),INT(A1227/100000)=7,INT(A1227/100000)=8),F1227*K!$F$4+G1227*K!$F$5,F1227*K!$E$4+G1227*K!$E$5),0)</f>
        <v>8456000</v>
      </c>
      <c r="L1227" s="25">
        <f>ROUND(J1227-K1227*0.7,0)</f>
        <v>22388800</v>
      </c>
      <c r="M1227" s="25">
        <f>ROUND(J1227*0.3,0)</f>
        <v>8492400</v>
      </c>
    </row>
    <row r="1228" spans="1:13" ht="31.5" x14ac:dyDescent="0.2">
      <c r="A1228" s="26">
        <v>300115</v>
      </c>
      <c r="B1228" s="27"/>
      <c r="C1228" s="28" t="s">
        <v>1439</v>
      </c>
      <c r="D1228" s="29" t="s">
        <v>1440</v>
      </c>
      <c r="E1228" s="30">
        <v>24</v>
      </c>
      <c r="F1228" s="30">
        <v>24</v>
      </c>
      <c r="G1228" s="30"/>
      <c r="H1228" s="30">
        <v>7</v>
      </c>
      <c r="J1228" s="25">
        <f>ROUND( IF(OR(ISNUMBER(SEARCH("#",B1228)),INT(A1228/100000)=7,INT(A1228/100000)=8),F1228*K!$D$4,F1228*K!$C$4) + IF(ISNUMBER(SEARCH("#",B1228)),0,G1228*K!$C$5) + IF(AND(ISNUMBER(SEARCH("#",B1228)),INT(A1228/100000)&lt;=7),G1228*K!$G$5,0) + IF(AND(ISNUMBER(SEARCH("#",B1228)),INT(A1228/100000)&gt;=8),G1228*K!$H$5,0),0)</f>
        <v>24264000</v>
      </c>
      <c r="K1228" s="25">
        <f>ROUND(IF(OR(ISNUMBER(SEARCH("#",B1228)),INT(A1228/100000)=7,INT(A1228/100000)=8),F1228*K!$F$4+G1228*K!$F$5,F1228*K!$E$4+G1228*K!$E$5),0)</f>
        <v>7248000</v>
      </c>
      <c r="L1228" s="25">
        <f>ROUND(J1228-K1228*0.7,0)</f>
        <v>19190400</v>
      </c>
      <c r="M1228" s="25">
        <f>ROUND(J1228*0.3,0)</f>
        <v>7279200</v>
      </c>
    </row>
    <row r="1229" spans="1:13" ht="31.5" x14ac:dyDescent="0.2">
      <c r="A1229" s="26">
        <v>300120</v>
      </c>
      <c r="B1229" s="27"/>
      <c r="C1229" s="28" t="s">
        <v>1441</v>
      </c>
      <c r="D1229" s="29" t="s">
        <v>1440</v>
      </c>
      <c r="E1229" s="30">
        <v>28</v>
      </c>
      <c r="F1229" s="30">
        <v>28</v>
      </c>
      <c r="G1229" s="30"/>
      <c r="H1229" s="30">
        <v>7</v>
      </c>
      <c r="J1229" s="25">
        <f>ROUND( IF(OR(ISNUMBER(SEARCH("#",B1229)),INT(A1229/100000)=7,INT(A1229/100000)=8),F1229*K!$D$4,F1229*K!$C$4) + IF(ISNUMBER(SEARCH("#",B1229)),0,G1229*K!$C$5) + IF(AND(ISNUMBER(SEARCH("#",B1229)),INT(A1229/100000)&lt;=7),G1229*K!$G$5,0) + IF(AND(ISNUMBER(SEARCH("#",B1229)),INT(A1229/100000)&gt;=8),G1229*K!$H$5,0),0)</f>
        <v>28308000</v>
      </c>
      <c r="K1229" s="25">
        <f>ROUND(IF(OR(ISNUMBER(SEARCH("#",B1229)),INT(A1229/100000)=7,INT(A1229/100000)=8),F1229*K!$F$4+G1229*K!$F$5,F1229*K!$E$4+G1229*K!$E$5),0)</f>
        <v>8456000</v>
      </c>
      <c r="L1229" s="25">
        <f>ROUND(J1229-K1229*0.7,0)</f>
        <v>22388800</v>
      </c>
      <c r="M1229" s="25">
        <f>ROUND(J1229*0.3,0)</f>
        <v>8492400</v>
      </c>
    </row>
    <row r="1230" spans="1:13" ht="33" x14ac:dyDescent="0.2">
      <c r="A1230" s="26">
        <v>300125</v>
      </c>
      <c r="B1230" s="27"/>
      <c r="C1230" s="36" t="s">
        <v>1442</v>
      </c>
      <c r="D1230" s="35"/>
      <c r="E1230" s="30">
        <v>7</v>
      </c>
      <c r="F1230" s="30">
        <v>7</v>
      </c>
      <c r="G1230" s="30"/>
      <c r="H1230" s="30">
        <v>5</v>
      </c>
      <c r="J1230" s="25">
        <f>ROUND( IF(OR(ISNUMBER(SEARCH("#",B1230)),INT(A1230/100000)=7,INT(A1230/100000)=8),F1230*K!$D$4,F1230*K!$C$4) + IF(ISNUMBER(SEARCH("#",B1230)),0,G1230*K!$C$5) + IF(AND(ISNUMBER(SEARCH("#",B1230)),INT(A1230/100000)&lt;=7),G1230*K!$G$5,0) + IF(AND(ISNUMBER(SEARCH("#",B1230)),INT(A1230/100000)&gt;=8),G1230*K!$H$5,0),0)</f>
        <v>7077000</v>
      </c>
      <c r="K1230" s="25">
        <f>ROUND(IF(OR(ISNUMBER(SEARCH("#",B1230)),INT(A1230/100000)=7,INT(A1230/100000)=8),F1230*K!$F$4+G1230*K!$F$5,F1230*K!$E$4+G1230*K!$E$5),0)</f>
        <v>2114000</v>
      </c>
      <c r="L1230" s="25">
        <f>ROUND(J1230-K1230*0.7,0)</f>
        <v>5597200</v>
      </c>
      <c r="M1230" s="25">
        <f>ROUND(J1230*0.3,0)</f>
        <v>2123100</v>
      </c>
    </row>
    <row r="1231" spans="1:13" ht="33" x14ac:dyDescent="0.2">
      <c r="A1231" s="32">
        <v>300130</v>
      </c>
      <c r="B1231" s="27"/>
      <c r="C1231" s="36" t="s">
        <v>1443</v>
      </c>
      <c r="D1231" s="35"/>
      <c r="E1231" s="30">
        <v>3.3</v>
      </c>
      <c r="F1231" s="30">
        <v>3.3</v>
      </c>
      <c r="G1231" s="31"/>
      <c r="H1231" s="31">
        <v>5</v>
      </c>
      <c r="J1231" s="25">
        <f>ROUND( IF(OR(ISNUMBER(SEARCH("#",B1231)),INT(A1231/100000)=7,INT(A1231/100000)=8),F1231*K!$D$4,F1231*K!$C$4) + IF(ISNUMBER(SEARCH("#",B1231)),0,G1231*K!$C$5) + IF(AND(ISNUMBER(SEARCH("#",B1231)),INT(A1231/100000)&lt;=7),G1231*K!$G$5,0) + IF(AND(ISNUMBER(SEARCH("#",B1231)),INT(A1231/100000)&gt;=8),G1231*K!$H$5,0),0)</f>
        <v>3336300</v>
      </c>
      <c r="K1231" s="25">
        <f>ROUND(IF(OR(ISNUMBER(SEARCH("#",B1231)),INT(A1231/100000)=7,INT(A1231/100000)=8),F1231*K!$F$4+G1231*K!$F$5,F1231*K!$E$4+G1231*K!$E$5),0)</f>
        <v>996600</v>
      </c>
      <c r="L1231" s="25">
        <f>ROUND(J1231-K1231*0.7,0)</f>
        <v>2638680</v>
      </c>
      <c r="M1231" s="25">
        <f>ROUND(J1231*0.3,0)</f>
        <v>1000890</v>
      </c>
    </row>
    <row r="1232" spans="1:13" x14ac:dyDescent="0.2">
      <c r="A1232" s="26">
        <v>300135</v>
      </c>
      <c r="B1232" s="27"/>
      <c r="C1232" s="36" t="s">
        <v>1444</v>
      </c>
      <c r="D1232" s="35"/>
      <c r="E1232" s="30">
        <v>12.5</v>
      </c>
      <c r="F1232" s="30">
        <v>12.5</v>
      </c>
      <c r="G1232" s="30"/>
      <c r="H1232" s="30">
        <v>6</v>
      </c>
      <c r="J1232" s="25">
        <f>ROUND( IF(OR(ISNUMBER(SEARCH("#",B1232)),INT(A1232/100000)=7,INT(A1232/100000)=8),F1232*K!$D$4,F1232*K!$C$4) + IF(ISNUMBER(SEARCH("#",B1232)),0,G1232*K!$C$5) + IF(AND(ISNUMBER(SEARCH("#",B1232)),INT(A1232/100000)&lt;=7),G1232*K!$G$5,0) + IF(AND(ISNUMBER(SEARCH("#",B1232)),INT(A1232/100000)&gt;=8),G1232*K!$H$5,0),0)</f>
        <v>12637500</v>
      </c>
      <c r="K1232" s="25">
        <f>ROUND(IF(OR(ISNUMBER(SEARCH("#",B1232)),INT(A1232/100000)=7,INT(A1232/100000)=8),F1232*K!$F$4+G1232*K!$F$5,F1232*K!$E$4+G1232*K!$E$5),0)</f>
        <v>3775000</v>
      </c>
      <c r="L1232" s="25">
        <f>ROUND(J1232-K1232*0.7,0)</f>
        <v>9995000</v>
      </c>
      <c r="M1232" s="25">
        <f>ROUND(J1232*0.3,0)</f>
        <v>3791250</v>
      </c>
    </row>
    <row r="1233" spans="1:13" x14ac:dyDescent="0.2">
      <c r="A1233" s="26">
        <v>300140</v>
      </c>
      <c r="B1233" s="27"/>
      <c r="C1233" s="28" t="s">
        <v>1445</v>
      </c>
      <c r="D1233" s="29"/>
      <c r="E1233" s="30">
        <v>27.4</v>
      </c>
      <c r="F1233" s="30">
        <v>27.4</v>
      </c>
      <c r="G1233" s="30"/>
      <c r="H1233" s="30">
        <v>7</v>
      </c>
      <c r="J1233" s="25">
        <f>ROUND( IF(OR(ISNUMBER(SEARCH("#",B1233)),INT(A1233/100000)=7,INT(A1233/100000)=8),F1233*K!$D$4,F1233*K!$C$4) + IF(ISNUMBER(SEARCH("#",B1233)),0,G1233*K!$C$5) + IF(AND(ISNUMBER(SEARCH("#",B1233)),INT(A1233/100000)&lt;=7),G1233*K!$G$5,0) + IF(AND(ISNUMBER(SEARCH("#",B1233)),INT(A1233/100000)&gt;=8),G1233*K!$H$5,0),0)</f>
        <v>27701400</v>
      </c>
      <c r="K1233" s="25">
        <f>ROUND(IF(OR(ISNUMBER(SEARCH("#",B1233)),INT(A1233/100000)=7,INT(A1233/100000)=8),F1233*K!$F$4+G1233*K!$F$5,F1233*K!$E$4+G1233*K!$E$5),0)</f>
        <v>8274800</v>
      </c>
      <c r="L1233" s="25">
        <f>ROUND(J1233-K1233*0.7,0)</f>
        <v>21909040</v>
      </c>
      <c r="M1233" s="25">
        <f>ROUND(J1233*0.3,0)</f>
        <v>8310420</v>
      </c>
    </row>
    <row r="1234" spans="1:13" ht="31.5" x14ac:dyDescent="0.2">
      <c r="A1234" s="26">
        <v>300145</v>
      </c>
      <c r="B1234" s="27"/>
      <c r="C1234" s="28" t="s">
        <v>1446</v>
      </c>
      <c r="D1234" s="29" t="s">
        <v>1447</v>
      </c>
      <c r="E1234" s="30">
        <v>36.5</v>
      </c>
      <c r="F1234" s="30">
        <v>36.5</v>
      </c>
      <c r="G1234" s="30"/>
      <c r="H1234" s="30">
        <v>7</v>
      </c>
      <c r="J1234" s="25">
        <f>ROUND( IF(OR(ISNUMBER(SEARCH("#",B1234)),INT(A1234/100000)=7,INT(A1234/100000)=8),F1234*K!$D$4,F1234*K!$C$4) + IF(ISNUMBER(SEARCH("#",B1234)),0,G1234*K!$C$5) + IF(AND(ISNUMBER(SEARCH("#",B1234)),INT(A1234/100000)&lt;=7),G1234*K!$G$5,0) + IF(AND(ISNUMBER(SEARCH("#",B1234)),INT(A1234/100000)&gt;=8),G1234*K!$H$5,0),0)</f>
        <v>36901500</v>
      </c>
      <c r="K1234" s="25">
        <f>ROUND(IF(OR(ISNUMBER(SEARCH("#",B1234)),INT(A1234/100000)=7,INT(A1234/100000)=8),F1234*K!$F$4+G1234*K!$F$5,F1234*K!$E$4+G1234*K!$E$5),0)</f>
        <v>11023000</v>
      </c>
      <c r="L1234" s="25">
        <f>ROUND(J1234-K1234*0.7,0)</f>
        <v>29185400</v>
      </c>
      <c r="M1234" s="25">
        <f>ROUND(J1234*0.3,0)</f>
        <v>11070450</v>
      </c>
    </row>
    <row r="1235" spans="1:13" x14ac:dyDescent="0.2">
      <c r="A1235" s="26">
        <v>300150</v>
      </c>
      <c r="B1235" s="27"/>
      <c r="C1235" s="28" t="s">
        <v>1448</v>
      </c>
      <c r="D1235" s="29"/>
      <c r="E1235" s="30">
        <v>8.6</v>
      </c>
      <c r="F1235" s="30">
        <v>8.6</v>
      </c>
      <c r="G1235" s="30"/>
      <c r="H1235" s="30">
        <v>5</v>
      </c>
      <c r="J1235" s="25">
        <f>ROUND( IF(OR(ISNUMBER(SEARCH("#",B1235)),INT(A1235/100000)=7,INT(A1235/100000)=8),F1235*K!$D$4,F1235*K!$C$4) + IF(ISNUMBER(SEARCH("#",B1235)),0,G1235*K!$C$5) + IF(AND(ISNUMBER(SEARCH("#",B1235)),INT(A1235/100000)&lt;=7),G1235*K!$G$5,0) + IF(AND(ISNUMBER(SEARCH("#",B1235)),INT(A1235/100000)&gt;=8),G1235*K!$H$5,0),0)</f>
        <v>8694600</v>
      </c>
      <c r="K1235" s="25">
        <f>ROUND(IF(OR(ISNUMBER(SEARCH("#",B1235)),INT(A1235/100000)=7,INT(A1235/100000)=8),F1235*K!$F$4+G1235*K!$F$5,F1235*K!$E$4+G1235*K!$E$5),0)</f>
        <v>2597200</v>
      </c>
      <c r="L1235" s="25">
        <f>ROUND(J1235-K1235*0.7,0)</f>
        <v>6876560</v>
      </c>
      <c r="M1235" s="25">
        <f>ROUND(J1235*0.3,0)</f>
        <v>2608380</v>
      </c>
    </row>
    <row r="1236" spans="1:13" ht="17.25" x14ac:dyDescent="0.2">
      <c r="A1236" s="26">
        <v>300155</v>
      </c>
      <c r="B1236" s="27"/>
      <c r="C1236" s="28" t="s">
        <v>1449</v>
      </c>
      <c r="D1236" s="29"/>
      <c r="E1236" s="30">
        <v>14</v>
      </c>
      <c r="F1236" s="30">
        <v>14</v>
      </c>
      <c r="G1236" s="30"/>
      <c r="H1236" s="30">
        <v>5</v>
      </c>
      <c r="J1236" s="25">
        <f>ROUND( IF(OR(ISNUMBER(SEARCH("#",B1236)),INT(A1236/100000)=7,INT(A1236/100000)=8),F1236*K!$D$4,F1236*K!$C$4) + IF(ISNUMBER(SEARCH("#",B1236)),0,G1236*K!$C$5) + IF(AND(ISNUMBER(SEARCH("#",B1236)),INT(A1236/100000)&lt;=7),G1236*K!$G$5,0) + IF(AND(ISNUMBER(SEARCH("#",B1236)),INT(A1236/100000)&gt;=8),G1236*K!$H$5,0),0)</f>
        <v>14154000</v>
      </c>
      <c r="K1236" s="25">
        <f>ROUND(IF(OR(ISNUMBER(SEARCH("#",B1236)),INT(A1236/100000)=7,INT(A1236/100000)=8),F1236*K!$F$4+G1236*K!$F$5,F1236*K!$E$4+G1236*K!$E$5),0)</f>
        <v>4228000</v>
      </c>
      <c r="L1236" s="25">
        <f>ROUND(J1236-K1236*0.7,0)</f>
        <v>11194400</v>
      </c>
      <c r="M1236" s="25">
        <f>ROUND(J1236*0.3,0)</f>
        <v>4246200</v>
      </c>
    </row>
    <row r="1237" spans="1:13" ht="17.25" x14ac:dyDescent="0.2">
      <c r="A1237" s="26">
        <v>300160</v>
      </c>
      <c r="B1237" s="27"/>
      <c r="C1237" s="28" t="s">
        <v>1450</v>
      </c>
      <c r="D1237" s="29"/>
      <c r="E1237" s="30">
        <v>24</v>
      </c>
      <c r="F1237" s="30">
        <v>24</v>
      </c>
      <c r="G1237" s="30"/>
      <c r="H1237" s="30">
        <v>7</v>
      </c>
      <c r="J1237" s="25">
        <f>ROUND( IF(OR(ISNUMBER(SEARCH("#",B1237)),INT(A1237/100000)=7,INT(A1237/100000)=8),F1237*K!$D$4,F1237*K!$C$4) + IF(ISNUMBER(SEARCH("#",B1237)),0,G1237*K!$C$5) + IF(AND(ISNUMBER(SEARCH("#",B1237)),INT(A1237/100000)&lt;=7),G1237*K!$G$5,0) + IF(AND(ISNUMBER(SEARCH("#",B1237)),INT(A1237/100000)&gt;=8),G1237*K!$H$5,0),0)</f>
        <v>24264000</v>
      </c>
      <c r="K1237" s="25">
        <f>ROUND(IF(OR(ISNUMBER(SEARCH("#",B1237)),INT(A1237/100000)=7,INT(A1237/100000)=8),F1237*K!$F$4+G1237*K!$F$5,F1237*K!$E$4+G1237*K!$E$5),0)</f>
        <v>7248000</v>
      </c>
      <c r="L1237" s="25">
        <f>ROUND(J1237-K1237*0.7,0)</f>
        <v>19190400</v>
      </c>
      <c r="M1237" s="25">
        <f>ROUND(J1237*0.3,0)</f>
        <v>7279200</v>
      </c>
    </row>
    <row r="1238" spans="1:13" ht="31.5" x14ac:dyDescent="0.2">
      <c r="A1238" s="26">
        <v>300165</v>
      </c>
      <c r="B1238" s="27"/>
      <c r="C1238" s="28" t="s">
        <v>1451</v>
      </c>
      <c r="D1238" s="29" t="s">
        <v>1452</v>
      </c>
      <c r="E1238" s="30">
        <v>33.200000000000003</v>
      </c>
      <c r="F1238" s="30">
        <v>33.200000000000003</v>
      </c>
      <c r="G1238" s="30"/>
      <c r="H1238" s="30">
        <v>7</v>
      </c>
      <c r="J1238" s="25">
        <f>ROUND( IF(OR(ISNUMBER(SEARCH("#",B1238)),INT(A1238/100000)=7,INT(A1238/100000)=8),F1238*K!$D$4,F1238*K!$C$4) + IF(ISNUMBER(SEARCH("#",B1238)),0,G1238*K!$C$5) + IF(AND(ISNUMBER(SEARCH("#",B1238)),INT(A1238/100000)&lt;=7),G1238*K!$G$5,0) + IF(AND(ISNUMBER(SEARCH("#",B1238)),INT(A1238/100000)&gt;=8),G1238*K!$H$5,0),0)</f>
        <v>33565200</v>
      </c>
      <c r="K1238" s="25">
        <f>ROUND(IF(OR(ISNUMBER(SEARCH("#",B1238)),INT(A1238/100000)=7,INT(A1238/100000)=8),F1238*K!$F$4+G1238*K!$F$5,F1238*K!$E$4+G1238*K!$E$5),0)</f>
        <v>10026400</v>
      </c>
      <c r="L1238" s="25">
        <f>ROUND(J1238-K1238*0.7,0)</f>
        <v>26546720</v>
      </c>
      <c r="M1238" s="25">
        <f>ROUND(J1238*0.3,0)</f>
        <v>10069560</v>
      </c>
    </row>
    <row r="1239" spans="1:13" ht="29.25" x14ac:dyDescent="0.2">
      <c r="A1239" s="32">
        <v>300167</v>
      </c>
      <c r="B1239" s="27"/>
      <c r="C1239" s="36" t="s">
        <v>1453</v>
      </c>
      <c r="D1239" s="35"/>
      <c r="E1239" s="30">
        <v>30</v>
      </c>
      <c r="F1239" s="30">
        <v>30</v>
      </c>
      <c r="G1239" s="31"/>
      <c r="H1239" s="31">
        <v>7</v>
      </c>
      <c r="J1239" s="25">
        <f>ROUND( IF(OR(ISNUMBER(SEARCH("#",B1239)),INT(A1239/100000)=7,INT(A1239/100000)=8),F1239*K!$D$4,F1239*K!$C$4) + IF(ISNUMBER(SEARCH("#",B1239)),0,G1239*K!$C$5) + IF(AND(ISNUMBER(SEARCH("#",B1239)),INT(A1239/100000)&lt;=7),G1239*K!$G$5,0) + IF(AND(ISNUMBER(SEARCH("#",B1239)),INT(A1239/100000)&gt;=8),G1239*K!$H$5,0),0)</f>
        <v>30330000</v>
      </c>
      <c r="K1239" s="25">
        <f>ROUND(IF(OR(ISNUMBER(SEARCH("#",B1239)),INT(A1239/100000)=7,INT(A1239/100000)=8),F1239*K!$F$4+G1239*K!$F$5,F1239*K!$E$4+G1239*K!$E$5),0)</f>
        <v>9060000</v>
      </c>
      <c r="L1239" s="25">
        <f>ROUND(J1239-K1239*0.7,0)</f>
        <v>23988000</v>
      </c>
      <c r="M1239" s="25">
        <f>ROUND(J1239*0.3,0)</f>
        <v>9099000</v>
      </c>
    </row>
    <row r="1240" spans="1:13" ht="31.5" x14ac:dyDescent="0.2">
      <c r="A1240" s="26">
        <v>300170</v>
      </c>
      <c r="B1240" s="27"/>
      <c r="C1240" s="28" t="s">
        <v>1454</v>
      </c>
      <c r="D1240" s="29"/>
      <c r="E1240" s="30">
        <v>17.899999999999999</v>
      </c>
      <c r="F1240" s="30">
        <v>17.899999999999999</v>
      </c>
      <c r="G1240" s="30"/>
      <c r="H1240" s="30">
        <v>7</v>
      </c>
      <c r="J1240" s="25">
        <f>ROUND( IF(OR(ISNUMBER(SEARCH("#",B1240)),INT(A1240/100000)=7,INT(A1240/100000)=8),F1240*K!$D$4,F1240*K!$C$4) + IF(ISNUMBER(SEARCH("#",B1240)),0,G1240*K!$C$5) + IF(AND(ISNUMBER(SEARCH("#",B1240)),INT(A1240/100000)&lt;=7),G1240*K!$G$5,0) + IF(AND(ISNUMBER(SEARCH("#",B1240)),INT(A1240/100000)&gt;=8),G1240*K!$H$5,0),0)</f>
        <v>18096900</v>
      </c>
      <c r="K1240" s="25">
        <f>ROUND(IF(OR(ISNUMBER(SEARCH("#",B1240)),INT(A1240/100000)=7,INT(A1240/100000)=8),F1240*K!$F$4+G1240*K!$F$5,F1240*K!$E$4+G1240*K!$E$5),0)</f>
        <v>5405800</v>
      </c>
      <c r="L1240" s="25">
        <f>ROUND(J1240-K1240*0.7,0)</f>
        <v>14312840</v>
      </c>
      <c r="M1240" s="25">
        <f>ROUND(J1240*0.3,0)</f>
        <v>5429070</v>
      </c>
    </row>
    <row r="1241" spans="1:13" ht="29.25" x14ac:dyDescent="0.2">
      <c r="A1241" s="26">
        <v>300175</v>
      </c>
      <c r="B1241" s="27"/>
      <c r="C1241" s="36" t="s">
        <v>1455</v>
      </c>
      <c r="D1241" s="35"/>
      <c r="E1241" s="30">
        <v>46</v>
      </c>
      <c r="F1241" s="30">
        <v>46</v>
      </c>
      <c r="G1241" s="30"/>
      <c r="H1241" s="30">
        <v>7</v>
      </c>
      <c r="J1241" s="25">
        <f>ROUND( IF(OR(ISNUMBER(SEARCH("#",B1241)),INT(A1241/100000)=7,INT(A1241/100000)=8),F1241*K!$D$4,F1241*K!$C$4) + IF(ISNUMBER(SEARCH("#",B1241)),0,G1241*K!$C$5) + IF(AND(ISNUMBER(SEARCH("#",B1241)),INT(A1241/100000)&lt;=7),G1241*K!$G$5,0) + IF(AND(ISNUMBER(SEARCH("#",B1241)),INT(A1241/100000)&gt;=8),G1241*K!$H$5,0),0)</f>
        <v>46506000</v>
      </c>
      <c r="K1241" s="25">
        <f>ROUND(IF(OR(ISNUMBER(SEARCH("#",B1241)),INT(A1241/100000)=7,INT(A1241/100000)=8),F1241*K!$F$4+G1241*K!$F$5,F1241*K!$E$4+G1241*K!$E$5),0)</f>
        <v>13892000</v>
      </c>
      <c r="L1241" s="25">
        <f>ROUND(J1241-K1241*0.7,0)</f>
        <v>36781600</v>
      </c>
      <c r="M1241" s="25">
        <f>ROUND(J1241*0.3,0)</f>
        <v>13951800</v>
      </c>
    </row>
    <row r="1242" spans="1:13" ht="33" x14ac:dyDescent="0.2">
      <c r="A1242" s="32">
        <v>300180</v>
      </c>
      <c r="B1242" s="27"/>
      <c r="C1242" s="36" t="s">
        <v>1456</v>
      </c>
      <c r="D1242" s="35"/>
      <c r="E1242" s="30">
        <v>80</v>
      </c>
      <c r="F1242" s="30">
        <v>80</v>
      </c>
      <c r="G1242" s="31"/>
      <c r="H1242" s="31">
        <v>7</v>
      </c>
      <c r="J1242" s="25">
        <f>ROUND( IF(OR(ISNUMBER(SEARCH("#",B1242)),INT(A1242/100000)=7,INT(A1242/100000)=8),F1242*K!$D$4,F1242*K!$C$4) + IF(ISNUMBER(SEARCH("#",B1242)),0,G1242*K!$C$5) + IF(AND(ISNUMBER(SEARCH("#",B1242)),INT(A1242/100000)&lt;=7),G1242*K!$G$5,0) + IF(AND(ISNUMBER(SEARCH("#",B1242)),INT(A1242/100000)&gt;=8),G1242*K!$H$5,0),0)</f>
        <v>80880000</v>
      </c>
      <c r="K1242" s="25">
        <f>ROUND(IF(OR(ISNUMBER(SEARCH("#",B1242)),INT(A1242/100000)=7,INT(A1242/100000)=8),F1242*K!$F$4+G1242*K!$F$5,F1242*K!$E$4+G1242*K!$E$5),0)</f>
        <v>24160000</v>
      </c>
      <c r="L1242" s="25">
        <f>ROUND(J1242-K1242*0.7,0)</f>
        <v>63968000</v>
      </c>
      <c r="M1242" s="25">
        <f>ROUND(J1242*0.3,0)</f>
        <v>24264000</v>
      </c>
    </row>
    <row r="1243" spans="1:13" x14ac:dyDescent="0.2">
      <c r="A1243" s="26">
        <v>300185</v>
      </c>
      <c r="B1243" s="27"/>
      <c r="C1243" s="28" t="s">
        <v>1457</v>
      </c>
      <c r="D1243" s="29"/>
      <c r="E1243" s="30">
        <v>67</v>
      </c>
      <c r="F1243" s="30">
        <v>67</v>
      </c>
      <c r="G1243" s="30"/>
      <c r="H1243" s="30">
        <v>9</v>
      </c>
      <c r="J1243" s="25">
        <f>ROUND( IF(OR(ISNUMBER(SEARCH("#",B1243)),INT(A1243/100000)=7,INT(A1243/100000)=8),F1243*K!$D$4,F1243*K!$C$4) + IF(ISNUMBER(SEARCH("#",B1243)),0,G1243*K!$C$5) + IF(AND(ISNUMBER(SEARCH("#",B1243)),INT(A1243/100000)&lt;=7),G1243*K!$G$5,0) + IF(AND(ISNUMBER(SEARCH("#",B1243)),INT(A1243/100000)&gt;=8),G1243*K!$H$5,0),0)</f>
        <v>67737000</v>
      </c>
      <c r="K1243" s="25">
        <f>ROUND(IF(OR(ISNUMBER(SEARCH("#",B1243)),INT(A1243/100000)=7,INT(A1243/100000)=8),F1243*K!$F$4+G1243*K!$F$5,F1243*K!$E$4+G1243*K!$E$5),0)</f>
        <v>20234000</v>
      </c>
      <c r="L1243" s="25">
        <f>ROUND(J1243-K1243*0.7,0)</f>
        <v>53573200</v>
      </c>
      <c r="M1243" s="25">
        <f>ROUND(J1243*0.3,0)</f>
        <v>20321100</v>
      </c>
    </row>
    <row r="1244" spans="1:13" x14ac:dyDescent="0.2">
      <c r="A1244" s="26">
        <v>300195</v>
      </c>
      <c r="B1244" s="27" t="s">
        <v>27</v>
      </c>
      <c r="C1244" s="28" t="s">
        <v>1458</v>
      </c>
      <c r="D1244" s="29"/>
      <c r="E1244" s="30">
        <v>12</v>
      </c>
      <c r="F1244" s="30">
        <v>8</v>
      </c>
      <c r="G1244" s="30">
        <v>4</v>
      </c>
      <c r="H1244" s="42" t="s">
        <v>1459</v>
      </c>
      <c r="J1244" s="25">
        <f>ROUND( IF(OR(ISNUMBER(SEARCH("#",B1244)),INT(A1244/100000)=7,INT(A1244/100000)=8),F1244*K!$D$4,F1244*K!$C$4) + IF(ISNUMBER(SEARCH("#",B1244)),0,G1244*K!$C$5) + IF(AND(ISNUMBER(SEARCH("#",B1244)),INT(A1244/100000)&lt;=7),G1244*K!$G$5,0) + IF(AND(ISNUMBER(SEARCH("#",B1244)),INT(A1244/100000)&gt;=8),G1244*K!$H$5,0),0)</f>
        <v>11652000</v>
      </c>
      <c r="K1244" s="25">
        <f>ROUND(IF(OR(ISNUMBER(SEARCH("#",B1244)),INT(A1244/100000)=7,INT(A1244/100000)=8),F1244*K!$F$4+G1244*K!$F$5,F1244*K!$E$4+G1244*K!$E$5),0)</f>
        <v>4128000</v>
      </c>
      <c r="L1244" s="25">
        <f>ROUND(J1244-K1244*0.7,0)</f>
        <v>8762400</v>
      </c>
      <c r="M1244" s="25">
        <f>ROUND(J1244*0.3,0)</f>
        <v>3495600</v>
      </c>
    </row>
    <row r="1245" spans="1:13" ht="33" x14ac:dyDescent="0.2">
      <c r="A1245" s="43">
        <v>300200</v>
      </c>
      <c r="B1245" s="27"/>
      <c r="C1245" s="36" t="s">
        <v>1460</v>
      </c>
      <c r="D1245" s="35"/>
      <c r="E1245" s="30">
        <v>20</v>
      </c>
      <c r="F1245" s="31" t="s">
        <v>1461</v>
      </c>
      <c r="G1245" s="31" t="s">
        <v>116</v>
      </c>
      <c r="H1245" s="42" t="s">
        <v>1459</v>
      </c>
      <c r="J1245" s="25">
        <f>ROUND( IF(OR(ISNUMBER(SEARCH("#",B1245)),INT(A1245/100000)=7,INT(A1245/100000)=8),F1245*K!$D$4,F1245*K!$C$4) + IF(ISNUMBER(SEARCH("#",B1245)),0,G1245*K!$C$5) + IF(AND(ISNUMBER(SEARCH("#",B1245)),INT(A1245/100000)&lt;=7),G1245*K!$G$5,0) + IF(AND(ISNUMBER(SEARCH("#",B1245)),INT(A1245/100000)&gt;=8),G1245*K!$H$5,0),0)</f>
        <v>27548000</v>
      </c>
      <c r="K1245" s="25">
        <f>ROUND(IF(OR(ISNUMBER(SEARCH("#",B1245)),INT(A1245/100000)=7,INT(A1245/100000)=8),F1245*K!$F$4+G1245*K!$F$5,F1245*K!$E$4+G1245*K!$E$5),0)</f>
        <v>6420000</v>
      </c>
      <c r="L1245" s="25">
        <f>ROUND(J1245-K1245*0.7,0)</f>
        <v>23054000</v>
      </c>
      <c r="M1245" s="25">
        <f>ROUND(J1245*0.3,0)</f>
        <v>8264400</v>
      </c>
    </row>
    <row r="1246" spans="1:13" x14ac:dyDescent="0.2">
      <c r="A1246" s="26">
        <v>300205</v>
      </c>
      <c r="B1246" s="27"/>
      <c r="C1246" s="36" t="s">
        <v>1462</v>
      </c>
      <c r="D1246" s="35"/>
      <c r="E1246" s="30">
        <v>18</v>
      </c>
      <c r="F1246" s="30">
        <v>12</v>
      </c>
      <c r="G1246" s="30">
        <v>6</v>
      </c>
      <c r="H1246" s="30">
        <v>6</v>
      </c>
      <c r="J1246" s="25">
        <f>ROUND( IF(OR(ISNUMBER(SEARCH("#",B1246)),INT(A1246/100000)=7,INT(A1246/100000)=8),F1246*K!$D$4,F1246*K!$C$4) + IF(ISNUMBER(SEARCH("#",B1246)),0,G1246*K!$C$5) + IF(AND(ISNUMBER(SEARCH("#",B1246)),INT(A1246/100000)&lt;=7),G1246*K!$G$5,0) + IF(AND(ISNUMBER(SEARCH("#",B1246)),INT(A1246/100000)&gt;=8),G1246*K!$H$5,0),0)</f>
        <v>29190000</v>
      </c>
      <c r="K1246" s="25">
        <f>ROUND(IF(OR(ISNUMBER(SEARCH("#",B1246)),INT(A1246/100000)=7,INT(A1246/100000)=8),F1246*K!$F$4+G1246*K!$F$5,F1246*K!$E$4+G1246*K!$E$5),0)</f>
        <v>6006000</v>
      </c>
      <c r="L1246" s="25">
        <f>ROUND(J1246-K1246*0.7,0)</f>
        <v>24985800</v>
      </c>
      <c r="M1246" s="25">
        <f>ROUND(J1246*0.3,0)</f>
        <v>8757000</v>
      </c>
    </row>
    <row r="1247" spans="1:13" x14ac:dyDescent="0.2">
      <c r="A1247" s="26">
        <v>300210</v>
      </c>
      <c r="B1247" s="27"/>
      <c r="C1247" s="28" t="s">
        <v>1463</v>
      </c>
      <c r="D1247" s="29"/>
      <c r="E1247" s="30">
        <v>21</v>
      </c>
      <c r="F1247" s="30">
        <v>14</v>
      </c>
      <c r="G1247" s="30">
        <v>7</v>
      </c>
      <c r="H1247" s="30">
        <v>6</v>
      </c>
      <c r="J1247" s="25">
        <f>ROUND( IF(OR(ISNUMBER(SEARCH("#",B1247)),INT(A1247/100000)=7,INT(A1247/100000)=8),F1247*K!$D$4,F1247*K!$C$4) + IF(ISNUMBER(SEARCH("#",B1247)),0,G1247*K!$C$5) + IF(AND(ISNUMBER(SEARCH("#",B1247)),INT(A1247/100000)&lt;=7),G1247*K!$G$5,0) + IF(AND(ISNUMBER(SEARCH("#",B1247)),INT(A1247/100000)&gt;=8),G1247*K!$H$5,0),0)</f>
        <v>34055000</v>
      </c>
      <c r="K1247" s="25">
        <f>ROUND(IF(OR(ISNUMBER(SEARCH("#",B1247)),INT(A1247/100000)=7,INT(A1247/100000)=8),F1247*K!$F$4+G1247*K!$F$5,F1247*K!$E$4+G1247*K!$E$5),0)</f>
        <v>7007000</v>
      </c>
      <c r="L1247" s="25">
        <f>ROUND(J1247-K1247*0.7,0)</f>
        <v>29150100</v>
      </c>
      <c r="M1247" s="25">
        <f>ROUND(J1247*0.3,0)</f>
        <v>10216500</v>
      </c>
    </row>
    <row r="1248" spans="1:13" x14ac:dyDescent="0.2">
      <c r="A1248" s="26">
        <v>300215</v>
      </c>
      <c r="B1248" s="27"/>
      <c r="C1248" s="36" t="s">
        <v>1462</v>
      </c>
      <c r="D1248" s="35"/>
      <c r="E1248" s="30">
        <v>39</v>
      </c>
      <c r="F1248" s="30">
        <v>26</v>
      </c>
      <c r="G1248" s="30">
        <v>13</v>
      </c>
      <c r="H1248" s="30">
        <v>7</v>
      </c>
      <c r="J1248" s="25">
        <f>ROUND( IF(OR(ISNUMBER(SEARCH("#",B1248)),INT(A1248/100000)=7,INT(A1248/100000)=8),F1248*K!$D$4,F1248*K!$C$4) + IF(ISNUMBER(SEARCH("#",B1248)),0,G1248*K!$C$5) + IF(AND(ISNUMBER(SEARCH("#",B1248)),INT(A1248/100000)&lt;=7),G1248*K!$G$5,0) + IF(AND(ISNUMBER(SEARCH("#",B1248)),INT(A1248/100000)&gt;=8),G1248*K!$H$5,0),0)</f>
        <v>63245000</v>
      </c>
      <c r="K1248" s="25">
        <f>ROUND(IF(OR(ISNUMBER(SEARCH("#",B1248)),INT(A1248/100000)=7,INT(A1248/100000)=8),F1248*K!$F$4+G1248*K!$F$5,F1248*K!$E$4+G1248*K!$E$5),0)</f>
        <v>13013000</v>
      </c>
      <c r="L1248" s="25">
        <f>ROUND(J1248-K1248*0.7,0)</f>
        <v>54135900</v>
      </c>
      <c r="M1248" s="25">
        <f>ROUND(J1248*0.3,0)</f>
        <v>18973500</v>
      </c>
    </row>
    <row r="1249" spans="1:13" ht="33" x14ac:dyDescent="0.2">
      <c r="A1249" s="26">
        <v>300220</v>
      </c>
      <c r="B1249" s="27"/>
      <c r="C1249" s="36" t="s">
        <v>1464</v>
      </c>
      <c r="D1249" s="35"/>
      <c r="E1249" s="30">
        <v>12</v>
      </c>
      <c r="F1249" s="30">
        <v>8</v>
      </c>
      <c r="G1249" s="30">
        <v>4</v>
      </c>
      <c r="H1249" s="30">
        <v>7</v>
      </c>
      <c r="J1249" s="25">
        <f>ROUND( IF(OR(ISNUMBER(SEARCH("#",B1249)),INT(A1249/100000)=7,INT(A1249/100000)=8),F1249*K!$D$4,F1249*K!$C$4) + IF(ISNUMBER(SEARCH("#",B1249)),0,G1249*K!$C$5) + IF(AND(ISNUMBER(SEARCH("#",B1249)),INT(A1249/100000)&lt;=7),G1249*K!$G$5,0) + IF(AND(ISNUMBER(SEARCH("#",B1249)),INT(A1249/100000)&gt;=8),G1249*K!$H$5,0),0)</f>
        <v>19460000</v>
      </c>
      <c r="K1249" s="25">
        <f>ROUND(IF(OR(ISNUMBER(SEARCH("#",B1249)),INT(A1249/100000)=7,INT(A1249/100000)=8),F1249*K!$F$4+G1249*K!$F$5,F1249*K!$E$4+G1249*K!$E$5),0)</f>
        <v>4004000</v>
      </c>
      <c r="L1249" s="25">
        <f>ROUND(J1249-K1249*0.7,0)</f>
        <v>16657200</v>
      </c>
      <c r="M1249" s="25">
        <f>ROUND(J1249*0.3,0)</f>
        <v>5838000</v>
      </c>
    </row>
    <row r="1250" spans="1:13" x14ac:dyDescent="0.2">
      <c r="A1250" s="32">
        <v>300225</v>
      </c>
      <c r="B1250" s="27"/>
      <c r="C1250" s="36" t="s">
        <v>1465</v>
      </c>
      <c r="D1250" s="35"/>
      <c r="E1250" s="30">
        <v>30</v>
      </c>
      <c r="F1250" s="30">
        <v>30</v>
      </c>
      <c r="G1250" s="31"/>
      <c r="H1250" s="31">
        <v>7</v>
      </c>
      <c r="J1250" s="25">
        <f>ROUND( IF(OR(ISNUMBER(SEARCH("#",B1250)),INT(A1250/100000)=7,INT(A1250/100000)=8),F1250*K!$D$4,F1250*K!$C$4) + IF(ISNUMBER(SEARCH("#",B1250)),0,G1250*K!$C$5) + IF(AND(ISNUMBER(SEARCH("#",B1250)),INT(A1250/100000)&lt;=7),G1250*K!$G$5,0) + IF(AND(ISNUMBER(SEARCH("#",B1250)),INT(A1250/100000)&gt;=8),G1250*K!$H$5,0),0)</f>
        <v>30330000</v>
      </c>
      <c r="K1250" s="25">
        <f>ROUND(IF(OR(ISNUMBER(SEARCH("#",B1250)),INT(A1250/100000)=7,INT(A1250/100000)=8),F1250*K!$F$4+G1250*K!$F$5,F1250*K!$E$4+G1250*K!$E$5),0)</f>
        <v>9060000</v>
      </c>
      <c r="L1250" s="25">
        <f>ROUND(J1250-K1250*0.7,0)</f>
        <v>23988000</v>
      </c>
      <c r="M1250" s="25">
        <f>ROUND(J1250*0.3,0)</f>
        <v>9099000</v>
      </c>
    </row>
    <row r="1251" spans="1:13" ht="33" x14ac:dyDescent="0.2">
      <c r="A1251" s="32">
        <v>300226</v>
      </c>
      <c r="B1251" s="27"/>
      <c r="C1251" s="36" t="s">
        <v>1466</v>
      </c>
      <c r="D1251" s="35"/>
      <c r="E1251" s="30">
        <v>37</v>
      </c>
      <c r="F1251" s="31">
        <v>25</v>
      </c>
      <c r="G1251" s="31">
        <v>12</v>
      </c>
      <c r="H1251" s="31">
        <v>7</v>
      </c>
      <c r="J1251" s="25">
        <f>ROUND( IF(OR(ISNUMBER(SEARCH("#",B1251)),INT(A1251/100000)=7,INT(A1251/100000)=8),F1251*K!$D$4,F1251*K!$C$4) + IF(ISNUMBER(SEARCH("#",B1251)),0,G1251*K!$C$5) + IF(AND(ISNUMBER(SEARCH("#",B1251)),INT(A1251/100000)&lt;=7),G1251*K!$G$5,0) + IF(AND(ISNUMBER(SEARCH("#",B1251)),INT(A1251/100000)&gt;=8),G1251*K!$H$5,0),0)</f>
        <v>59391000</v>
      </c>
      <c r="K1251" s="25">
        <f>ROUND(IF(OR(ISNUMBER(SEARCH("#",B1251)),INT(A1251/100000)=7,INT(A1251/100000)=8),F1251*K!$F$4+G1251*K!$F$5,F1251*K!$E$4+G1251*K!$E$5),0)</f>
        <v>12314000</v>
      </c>
      <c r="L1251" s="25">
        <f>ROUND(J1251-K1251*0.7,0)</f>
        <v>50771200</v>
      </c>
      <c r="M1251" s="25">
        <f>ROUND(J1251*0.3,0)</f>
        <v>17817300</v>
      </c>
    </row>
    <row r="1252" spans="1:13" x14ac:dyDescent="0.2">
      <c r="A1252" s="26">
        <v>300230</v>
      </c>
      <c r="B1252" s="27"/>
      <c r="C1252" s="36" t="s">
        <v>1467</v>
      </c>
      <c r="D1252" s="35"/>
      <c r="E1252" s="30">
        <v>21</v>
      </c>
      <c r="F1252" s="30" t="s">
        <v>1468</v>
      </c>
      <c r="G1252" s="30" t="s">
        <v>1414</v>
      </c>
      <c r="H1252" s="30">
        <v>7</v>
      </c>
      <c r="J1252" s="25">
        <f>ROUND( IF(OR(ISNUMBER(SEARCH("#",B1252)),INT(A1252/100000)=7,INT(A1252/100000)=8),F1252*K!$D$4,F1252*K!$C$4) + IF(ISNUMBER(SEARCH("#",B1252)),0,G1252*K!$C$5) + IF(AND(ISNUMBER(SEARCH("#",B1252)),INT(A1252/100000)&lt;=7),G1252*K!$G$5,0) + IF(AND(ISNUMBER(SEARCH("#",B1252)),INT(A1252/100000)&gt;=8),G1252*K!$H$5,0),0)</f>
        <v>34055000</v>
      </c>
      <c r="K1252" s="25">
        <f>ROUND(IF(OR(ISNUMBER(SEARCH("#",B1252)),INT(A1252/100000)=7,INT(A1252/100000)=8),F1252*K!$F$4+G1252*K!$F$5,F1252*K!$E$4+G1252*K!$E$5),0)</f>
        <v>7007000</v>
      </c>
      <c r="L1252" s="25">
        <f>ROUND(J1252-K1252*0.7,0)</f>
        <v>29150100</v>
      </c>
      <c r="M1252" s="25">
        <f>ROUND(J1252*0.3,0)</f>
        <v>10216500</v>
      </c>
    </row>
    <row r="1253" spans="1:13" ht="29.25" x14ac:dyDescent="0.2">
      <c r="A1253" s="26">
        <v>300235</v>
      </c>
      <c r="B1253" s="27"/>
      <c r="C1253" s="44" t="s">
        <v>1469</v>
      </c>
      <c r="D1253" s="45"/>
      <c r="E1253" s="30">
        <v>25</v>
      </c>
      <c r="F1253" s="30" t="s">
        <v>1470</v>
      </c>
      <c r="G1253" s="30" t="s">
        <v>1414</v>
      </c>
      <c r="H1253" s="30">
        <v>7</v>
      </c>
      <c r="J1253" s="25">
        <f>ROUND( IF(OR(ISNUMBER(SEARCH("#",B1253)),INT(A1253/100000)=7,INT(A1253/100000)=8),F1253*K!$D$4,F1253*K!$C$4) + IF(ISNUMBER(SEARCH("#",B1253)),0,G1253*K!$C$5) + IF(AND(ISNUMBER(SEARCH("#",B1253)),INT(A1253/100000)&lt;=7),G1253*K!$G$5,0) + IF(AND(ISNUMBER(SEARCH("#",B1253)),INT(A1253/100000)&gt;=8),G1253*K!$H$5,0),0)</f>
        <v>38099000</v>
      </c>
      <c r="K1253" s="25">
        <f>ROUND(IF(OR(ISNUMBER(SEARCH("#",B1253)),INT(A1253/100000)=7,INT(A1253/100000)=8),F1253*K!$F$4+G1253*K!$F$5,F1253*K!$E$4+G1253*K!$E$5),0)</f>
        <v>8215000</v>
      </c>
      <c r="L1253" s="25">
        <f>ROUND(J1253-K1253*0.7,0)</f>
        <v>32348500</v>
      </c>
      <c r="M1253" s="25">
        <f>ROUND(J1253*0.3,0)</f>
        <v>11429700</v>
      </c>
    </row>
    <row r="1254" spans="1:13" ht="29.25" x14ac:dyDescent="0.2">
      <c r="A1254" s="26">
        <v>300240</v>
      </c>
      <c r="B1254" s="27"/>
      <c r="C1254" s="44" t="s">
        <v>1471</v>
      </c>
      <c r="D1254" s="45"/>
      <c r="E1254" s="30">
        <v>36</v>
      </c>
      <c r="F1254" s="30" t="s">
        <v>1472</v>
      </c>
      <c r="G1254" s="30" t="s">
        <v>1414</v>
      </c>
      <c r="H1254" s="30">
        <v>7</v>
      </c>
      <c r="J1254" s="25">
        <f>ROUND( IF(OR(ISNUMBER(SEARCH("#",B1254)),INT(A1254/100000)=7,INT(A1254/100000)=8),F1254*K!$D$4,F1254*K!$C$4) + IF(ISNUMBER(SEARCH("#",B1254)),0,G1254*K!$C$5) + IF(AND(ISNUMBER(SEARCH("#",B1254)),INT(A1254/100000)&lt;=7),G1254*K!$G$5,0) + IF(AND(ISNUMBER(SEARCH("#",B1254)),INT(A1254/100000)&gt;=8),G1254*K!$H$5,0),0)</f>
        <v>49220000</v>
      </c>
      <c r="K1254" s="25">
        <f>ROUND(IF(OR(ISNUMBER(SEARCH("#",B1254)),INT(A1254/100000)=7,INT(A1254/100000)=8),F1254*K!$F$4+G1254*K!$F$5,F1254*K!$E$4+G1254*K!$E$5),0)</f>
        <v>11537000</v>
      </c>
      <c r="L1254" s="25">
        <f>ROUND(J1254-K1254*0.7,0)</f>
        <v>41144100</v>
      </c>
      <c r="M1254" s="25">
        <f>ROUND(J1254*0.3,0)</f>
        <v>14766000</v>
      </c>
    </row>
    <row r="1255" spans="1:13" x14ac:dyDescent="0.2">
      <c r="A1255" s="26">
        <v>300245</v>
      </c>
      <c r="B1255" s="27"/>
      <c r="C1255" s="28" t="s">
        <v>1473</v>
      </c>
      <c r="D1255" s="29"/>
      <c r="E1255" s="30">
        <v>24</v>
      </c>
      <c r="F1255" s="30">
        <v>18</v>
      </c>
      <c r="G1255" s="30">
        <v>6</v>
      </c>
      <c r="H1255" s="30">
        <v>7</v>
      </c>
      <c r="J1255" s="25">
        <f>ROUND( IF(OR(ISNUMBER(SEARCH("#",B1255)),INT(A1255/100000)=7,INT(A1255/100000)=8),F1255*K!$D$4,F1255*K!$C$4) + IF(ISNUMBER(SEARCH("#",B1255)),0,G1255*K!$C$5) + IF(AND(ISNUMBER(SEARCH("#",B1255)),INT(A1255/100000)&lt;=7),G1255*K!$G$5,0) + IF(AND(ISNUMBER(SEARCH("#",B1255)),INT(A1255/100000)&gt;=8),G1255*K!$H$5,0),0)</f>
        <v>35256000</v>
      </c>
      <c r="K1255" s="25">
        <f>ROUND(IF(OR(ISNUMBER(SEARCH("#",B1255)),INT(A1255/100000)=7,INT(A1255/100000)=8),F1255*K!$F$4+G1255*K!$F$5,F1255*K!$E$4+G1255*K!$E$5),0)</f>
        <v>7818000</v>
      </c>
      <c r="L1255" s="25">
        <f>ROUND(J1255-K1255*0.7,0)</f>
        <v>29783400</v>
      </c>
      <c r="M1255" s="25">
        <f>ROUND(J1255*0.3,0)</f>
        <v>10576800</v>
      </c>
    </row>
    <row r="1256" spans="1:13" ht="29.25" x14ac:dyDescent="0.2">
      <c r="A1256" s="26">
        <v>300250</v>
      </c>
      <c r="B1256" s="27"/>
      <c r="C1256" s="28" t="s">
        <v>1474</v>
      </c>
      <c r="D1256" s="29"/>
      <c r="E1256" s="30">
        <v>83</v>
      </c>
      <c r="F1256" s="30">
        <v>63</v>
      </c>
      <c r="G1256" s="30" t="s">
        <v>1475</v>
      </c>
      <c r="H1256" s="30">
        <v>8</v>
      </c>
      <c r="J1256" s="25">
        <f>ROUND( IF(OR(ISNUMBER(SEARCH("#",B1256)),INT(A1256/100000)=7,INT(A1256/100000)=8),F1256*K!$D$4,F1256*K!$C$4) + IF(ISNUMBER(SEARCH("#",B1256)),0,G1256*K!$C$5) + IF(AND(ISNUMBER(SEARCH("#",B1256)),INT(A1256/100000)&lt;=7),G1256*K!$G$5,0) + IF(AND(ISNUMBER(SEARCH("#",B1256)),INT(A1256/100000)&gt;=8),G1256*K!$H$5,0),0)</f>
        <v>120553000</v>
      </c>
      <c r="K1256" s="25">
        <f>ROUND(IF(OR(ISNUMBER(SEARCH("#",B1256)),INT(A1256/100000)=7,INT(A1256/100000)=8),F1256*K!$F$4+G1256*K!$F$5,F1256*K!$E$4+G1256*K!$E$5),0)</f>
        <v>26966000</v>
      </c>
      <c r="L1256" s="25">
        <f>ROUND(J1256-K1256*0.7,0)</f>
        <v>101676800</v>
      </c>
      <c r="M1256" s="25">
        <f>ROUND(J1256*0.3,0)</f>
        <v>36165900</v>
      </c>
    </row>
    <row r="1257" spans="1:13" ht="31.5" x14ac:dyDescent="0.2">
      <c r="A1257" s="26">
        <v>300255</v>
      </c>
      <c r="B1257" s="27"/>
      <c r="C1257" s="28" t="s">
        <v>1476</v>
      </c>
      <c r="D1257" s="29"/>
      <c r="E1257" s="30">
        <v>73</v>
      </c>
      <c r="F1257" s="30">
        <v>55</v>
      </c>
      <c r="G1257" s="30" t="s">
        <v>1470</v>
      </c>
      <c r="H1257" s="30">
        <v>7</v>
      </c>
      <c r="J1257" s="25">
        <f>ROUND( IF(OR(ISNUMBER(SEARCH("#",B1257)),INT(A1257/100000)=7,INT(A1257/100000)=8),F1257*K!$D$4,F1257*K!$C$4) + IF(ISNUMBER(SEARCH("#",B1257)),0,G1257*K!$C$5) + IF(AND(ISNUMBER(SEARCH("#",B1257)),INT(A1257/100000)&lt;=7),G1257*K!$G$5,0) + IF(AND(ISNUMBER(SEARCH("#",B1257)),INT(A1257/100000)&gt;=8),G1257*K!$H$5,0),0)</f>
        <v>106779000</v>
      </c>
      <c r="K1257" s="25">
        <f>ROUND(IF(OR(ISNUMBER(SEARCH("#",B1257)),INT(A1257/100000)=7,INT(A1257/100000)=8),F1257*K!$F$4+G1257*K!$F$5,F1257*K!$E$4+G1257*K!$E$5),0)</f>
        <v>23756000</v>
      </c>
      <c r="L1257" s="25">
        <f>ROUND(J1257-K1257*0.7,0)</f>
        <v>90149800</v>
      </c>
      <c r="M1257" s="25">
        <f>ROUND(J1257*0.3,0)</f>
        <v>32033700</v>
      </c>
    </row>
    <row r="1258" spans="1:13" x14ac:dyDescent="0.2">
      <c r="A1258" s="26">
        <v>300260</v>
      </c>
      <c r="B1258" s="27"/>
      <c r="C1258" s="28" t="s">
        <v>1477</v>
      </c>
      <c r="D1258" s="29"/>
      <c r="E1258" s="30">
        <v>89</v>
      </c>
      <c r="F1258" s="30" t="s">
        <v>1478</v>
      </c>
      <c r="G1258" s="30" t="s">
        <v>1479</v>
      </c>
      <c r="H1258" s="30">
        <v>7</v>
      </c>
      <c r="J1258" s="25">
        <f>ROUND( IF(OR(ISNUMBER(SEARCH("#",B1258)),INT(A1258/100000)=7,INT(A1258/100000)=8),F1258*K!$D$4,F1258*K!$C$4) + IF(ISNUMBER(SEARCH("#",B1258)),0,G1258*K!$C$5) + IF(AND(ISNUMBER(SEARCH("#",B1258)),INT(A1258/100000)&lt;=7),G1258*K!$G$5,0) + IF(AND(ISNUMBER(SEARCH("#",B1258)),INT(A1258/100000)&gt;=8),G1258*K!$H$5,0),0)</f>
        <v>130283000</v>
      </c>
      <c r="K1258" s="25">
        <f>ROUND(IF(OR(ISNUMBER(SEARCH("#",B1258)),INT(A1258/100000)=7,INT(A1258/100000)=8),F1258*K!$F$4+G1258*K!$F$5,F1258*K!$E$4+G1258*K!$E$5),0)</f>
        <v>28968000</v>
      </c>
      <c r="L1258" s="25">
        <f>ROUND(J1258-K1258*0.7,0)</f>
        <v>110005400</v>
      </c>
      <c r="M1258" s="25">
        <f>ROUND(J1258*0.3,0)</f>
        <v>39084900</v>
      </c>
    </row>
    <row r="1259" spans="1:13" ht="31.5" x14ac:dyDescent="0.2">
      <c r="A1259" s="26">
        <v>300265</v>
      </c>
      <c r="B1259" s="27"/>
      <c r="C1259" s="28" t="s">
        <v>1480</v>
      </c>
      <c r="D1259" s="29"/>
      <c r="E1259" s="30">
        <v>55</v>
      </c>
      <c r="F1259" s="30">
        <v>55</v>
      </c>
      <c r="G1259" s="30"/>
      <c r="H1259" s="30">
        <v>10</v>
      </c>
      <c r="J1259" s="25">
        <f>ROUND( IF(OR(ISNUMBER(SEARCH("#",B1259)),INT(A1259/100000)=7,INT(A1259/100000)=8),F1259*K!$D$4,F1259*K!$C$4) + IF(ISNUMBER(SEARCH("#",B1259)),0,G1259*K!$C$5) + IF(AND(ISNUMBER(SEARCH("#",B1259)),INT(A1259/100000)&lt;=7),G1259*K!$G$5,0) + IF(AND(ISNUMBER(SEARCH("#",B1259)),INT(A1259/100000)&gt;=8),G1259*K!$H$5,0),0)</f>
        <v>55605000</v>
      </c>
      <c r="K1259" s="25">
        <f>ROUND(IF(OR(ISNUMBER(SEARCH("#",B1259)),INT(A1259/100000)=7,INT(A1259/100000)=8),F1259*K!$F$4+G1259*K!$F$5,F1259*K!$E$4+G1259*K!$E$5),0)</f>
        <v>16610000</v>
      </c>
      <c r="L1259" s="25">
        <f>ROUND(J1259-K1259*0.7,0)</f>
        <v>43978000</v>
      </c>
      <c r="M1259" s="25">
        <f>ROUND(J1259*0.3,0)</f>
        <v>16681500</v>
      </c>
    </row>
    <row r="1260" spans="1:13" x14ac:dyDescent="0.2">
      <c r="A1260" s="26">
        <v>300270</v>
      </c>
      <c r="B1260" s="27"/>
      <c r="C1260" s="28" t="s">
        <v>1481</v>
      </c>
      <c r="D1260" s="29"/>
      <c r="E1260" s="30">
        <v>26</v>
      </c>
      <c r="F1260" s="30">
        <v>26</v>
      </c>
      <c r="G1260" s="30"/>
      <c r="H1260" s="30">
        <v>10</v>
      </c>
      <c r="J1260" s="25">
        <f>ROUND( IF(OR(ISNUMBER(SEARCH("#",B1260)),INT(A1260/100000)=7,INT(A1260/100000)=8),F1260*K!$D$4,F1260*K!$C$4) + IF(ISNUMBER(SEARCH("#",B1260)),0,G1260*K!$C$5) + IF(AND(ISNUMBER(SEARCH("#",B1260)),INT(A1260/100000)&lt;=7),G1260*K!$G$5,0) + IF(AND(ISNUMBER(SEARCH("#",B1260)),INT(A1260/100000)&gt;=8),G1260*K!$H$5,0),0)</f>
        <v>26286000</v>
      </c>
      <c r="K1260" s="25">
        <f>ROUND(IF(OR(ISNUMBER(SEARCH("#",B1260)),INT(A1260/100000)=7,INT(A1260/100000)=8),F1260*K!$F$4+G1260*K!$F$5,F1260*K!$E$4+G1260*K!$E$5),0)</f>
        <v>7852000</v>
      </c>
      <c r="L1260" s="25">
        <f>ROUND(J1260-K1260*0.7,0)</f>
        <v>20789600</v>
      </c>
      <c r="M1260" s="25">
        <f>ROUND(J1260*0.3,0)</f>
        <v>7885800</v>
      </c>
    </row>
    <row r="1261" spans="1:13" x14ac:dyDescent="0.2">
      <c r="A1261" s="32">
        <v>300275</v>
      </c>
      <c r="B1261" s="27"/>
      <c r="C1261" s="36" t="s">
        <v>1482</v>
      </c>
      <c r="D1261" s="35"/>
      <c r="E1261" s="30">
        <v>85</v>
      </c>
      <c r="F1261" s="30">
        <v>85</v>
      </c>
      <c r="G1261" s="31"/>
      <c r="H1261" s="31">
        <v>10</v>
      </c>
      <c r="J1261" s="25">
        <f>ROUND( IF(OR(ISNUMBER(SEARCH("#",B1261)),INT(A1261/100000)=7,INT(A1261/100000)=8),F1261*K!$D$4,F1261*K!$C$4) + IF(ISNUMBER(SEARCH("#",B1261)),0,G1261*K!$C$5) + IF(AND(ISNUMBER(SEARCH("#",B1261)),INT(A1261/100000)&lt;=7),G1261*K!$G$5,0) + IF(AND(ISNUMBER(SEARCH("#",B1261)),INT(A1261/100000)&gt;=8),G1261*K!$H$5,0),0)</f>
        <v>85935000</v>
      </c>
      <c r="K1261" s="25">
        <f>ROUND(IF(OR(ISNUMBER(SEARCH("#",B1261)),INT(A1261/100000)=7,INT(A1261/100000)=8),F1261*K!$F$4+G1261*K!$F$5,F1261*K!$E$4+G1261*K!$E$5),0)</f>
        <v>25670000</v>
      </c>
      <c r="L1261" s="25">
        <f>ROUND(J1261-K1261*0.7,0)</f>
        <v>67966000</v>
      </c>
      <c r="M1261" s="25">
        <f>ROUND(J1261*0.3,0)</f>
        <v>25780500</v>
      </c>
    </row>
    <row r="1262" spans="1:13" x14ac:dyDescent="0.2">
      <c r="A1262" s="32">
        <v>300280</v>
      </c>
      <c r="B1262" s="27"/>
      <c r="C1262" s="36" t="s">
        <v>1483</v>
      </c>
      <c r="D1262" s="35"/>
      <c r="E1262" s="30">
        <v>130</v>
      </c>
      <c r="F1262" s="30">
        <v>130</v>
      </c>
      <c r="G1262" s="31"/>
      <c r="H1262" s="31">
        <v>10</v>
      </c>
      <c r="J1262" s="25">
        <f>ROUND( IF(OR(ISNUMBER(SEARCH("#",B1262)),INT(A1262/100000)=7,INT(A1262/100000)=8),F1262*K!$D$4,F1262*K!$C$4) + IF(ISNUMBER(SEARCH("#",B1262)),0,G1262*K!$C$5) + IF(AND(ISNUMBER(SEARCH("#",B1262)),INT(A1262/100000)&lt;=7),G1262*K!$G$5,0) + IF(AND(ISNUMBER(SEARCH("#",B1262)),INT(A1262/100000)&gt;=8),G1262*K!$H$5,0),0)</f>
        <v>131430000</v>
      </c>
      <c r="K1262" s="25">
        <f>ROUND(IF(OR(ISNUMBER(SEARCH("#",B1262)),INT(A1262/100000)=7,INT(A1262/100000)=8),F1262*K!$F$4+G1262*K!$F$5,F1262*K!$E$4+G1262*K!$E$5),0)</f>
        <v>39260000</v>
      </c>
      <c r="L1262" s="25">
        <f>ROUND(J1262-K1262*0.7,0)</f>
        <v>103948000</v>
      </c>
      <c r="M1262" s="25">
        <f>ROUND(J1262*0.3,0)</f>
        <v>39429000</v>
      </c>
    </row>
    <row r="1263" spans="1:13" ht="29.25" x14ac:dyDescent="0.2">
      <c r="A1263" s="32">
        <v>300285</v>
      </c>
      <c r="B1263" s="27"/>
      <c r="C1263" s="36" t="s">
        <v>1484</v>
      </c>
      <c r="D1263" s="35"/>
      <c r="E1263" s="30">
        <v>120</v>
      </c>
      <c r="F1263" s="30">
        <v>120</v>
      </c>
      <c r="G1263" s="31"/>
      <c r="H1263" s="31">
        <v>10</v>
      </c>
      <c r="J1263" s="25">
        <f>ROUND( IF(OR(ISNUMBER(SEARCH("#",B1263)),INT(A1263/100000)=7,INT(A1263/100000)=8),F1263*K!$D$4,F1263*K!$C$4) + IF(ISNUMBER(SEARCH("#",B1263)),0,G1263*K!$C$5) + IF(AND(ISNUMBER(SEARCH("#",B1263)),INT(A1263/100000)&lt;=7),G1263*K!$G$5,0) + IF(AND(ISNUMBER(SEARCH("#",B1263)),INT(A1263/100000)&gt;=8),G1263*K!$H$5,0),0)</f>
        <v>121320000</v>
      </c>
      <c r="K1263" s="25">
        <f>ROUND(IF(OR(ISNUMBER(SEARCH("#",B1263)),INT(A1263/100000)=7,INT(A1263/100000)=8),F1263*K!$F$4+G1263*K!$F$5,F1263*K!$E$4+G1263*K!$E$5),0)</f>
        <v>36240000</v>
      </c>
      <c r="L1263" s="25">
        <f>ROUND(J1263-K1263*0.7,0)</f>
        <v>95952000</v>
      </c>
      <c r="M1263" s="25">
        <f>ROUND(J1263*0.3,0)</f>
        <v>36396000</v>
      </c>
    </row>
    <row r="1264" spans="1:13" x14ac:dyDescent="0.2">
      <c r="A1264" s="32">
        <v>300290</v>
      </c>
      <c r="B1264" s="27"/>
      <c r="C1264" s="36" t="s">
        <v>1485</v>
      </c>
      <c r="D1264" s="35"/>
      <c r="E1264" s="30">
        <v>150</v>
      </c>
      <c r="F1264" s="30">
        <v>150</v>
      </c>
      <c r="G1264" s="31"/>
      <c r="H1264" s="31">
        <v>10</v>
      </c>
      <c r="J1264" s="25">
        <f>ROUND( IF(OR(ISNUMBER(SEARCH("#",B1264)),INT(A1264/100000)=7,INT(A1264/100000)=8),F1264*K!$D$4,F1264*K!$C$4) + IF(ISNUMBER(SEARCH("#",B1264)),0,G1264*K!$C$5) + IF(AND(ISNUMBER(SEARCH("#",B1264)),INT(A1264/100000)&lt;=7),G1264*K!$G$5,0) + IF(AND(ISNUMBER(SEARCH("#",B1264)),INT(A1264/100000)&gt;=8),G1264*K!$H$5,0),0)</f>
        <v>151650000</v>
      </c>
      <c r="K1264" s="25">
        <f>ROUND(IF(OR(ISNUMBER(SEARCH("#",B1264)),INT(A1264/100000)=7,INT(A1264/100000)=8),F1264*K!$F$4+G1264*K!$F$5,F1264*K!$E$4+G1264*K!$E$5),0)</f>
        <v>45300000</v>
      </c>
      <c r="L1264" s="25">
        <f>ROUND(J1264-K1264*0.7,0)</f>
        <v>119940000</v>
      </c>
      <c r="M1264" s="25">
        <f>ROUND(J1264*0.3,0)</f>
        <v>45495000</v>
      </c>
    </row>
    <row r="1265" spans="1:13" ht="29.25" x14ac:dyDescent="0.2">
      <c r="A1265" s="32">
        <v>300300</v>
      </c>
      <c r="B1265" s="27"/>
      <c r="C1265" s="36" t="s">
        <v>1486</v>
      </c>
      <c r="D1265" s="35"/>
      <c r="E1265" s="30">
        <v>100</v>
      </c>
      <c r="F1265" s="30">
        <v>100</v>
      </c>
      <c r="G1265" s="31"/>
      <c r="H1265" s="31">
        <v>10</v>
      </c>
      <c r="J1265" s="25">
        <f>ROUND( IF(OR(ISNUMBER(SEARCH("#",B1265)),INT(A1265/100000)=7,INT(A1265/100000)=8),F1265*K!$D$4,F1265*K!$C$4) + IF(ISNUMBER(SEARCH("#",B1265)),0,G1265*K!$C$5) + IF(AND(ISNUMBER(SEARCH("#",B1265)),INT(A1265/100000)&lt;=7),G1265*K!$G$5,0) + IF(AND(ISNUMBER(SEARCH("#",B1265)),INT(A1265/100000)&gt;=8),G1265*K!$H$5,0),0)</f>
        <v>101100000</v>
      </c>
      <c r="K1265" s="25">
        <f>ROUND(IF(OR(ISNUMBER(SEARCH("#",B1265)),INT(A1265/100000)=7,INT(A1265/100000)=8),F1265*K!$F$4+G1265*K!$F$5,F1265*K!$E$4+G1265*K!$E$5),0)</f>
        <v>30200000</v>
      </c>
      <c r="L1265" s="25">
        <f>ROUND(J1265-K1265*0.7,0)</f>
        <v>79960000</v>
      </c>
      <c r="M1265" s="25">
        <f>ROUND(J1265*0.3,0)</f>
        <v>30330000</v>
      </c>
    </row>
    <row r="1266" spans="1:13" ht="33" x14ac:dyDescent="0.2">
      <c r="A1266" s="32">
        <v>300315</v>
      </c>
      <c r="B1266" s="27"/>
      <c r="C1266" s="36" t="s">
        <v>1487</v>
      </c>
      <c r="D1266" s="35" t="s">
        <v>1488</v>
      </c>
      <c r="E1266" s="30">
        <v>150</v>
      </c>
      <c r="F1266" s="30">
        <v>150</v>
      </c>
      <c r="G1266" s="31"/>
      <c r="H1266" s="31">
        <v>10</v>
      </c>
      <c r="J1266" s="25">
        <f>ROUND( IF(OR(ISNUMBER(SEARCH("#",B1266)),INT(A1266/100000)=7,INT(A1266/100000)=8),F1266*K!$D$4,F1266*K!$C$4) + IF(ISNUMBER(SEARCH("#",B1266)),0,G1266*K!$C$5) + IF(AND(ISNUMBER(SEARCH("#",B1266)),INT(A1266/100000)&lt;=7),G1266*K!$G$5,0) + IF(AND(ISNUMBER(SEARCH("#",B1266)),INT(A1266/100000)&gt;=8),G1266*K!$H$5,0),0)</f>
        <v>151650000</v>
      </c>
      <c r="K1266" s="25">
        <f>ROUND(IF(OR(ISNUMBER(SEARCH("#",B1266)),INT(A1266/100000)=7,INT(A1266/100000)=8),F1266*K!$F$4+G1266*K!$F$5,F1266*K!$E$4+G1266*K!$E$5),0)</f>
        <v>45300000</v>
      </c>
      <c r="L1266" s="25">
        <f>ROUND(J1266-K1266*0.7,0)</f>
        <v>119940000</v>
      </c>
      <c r="M1266" s="25">
        <f>ROUND(J1266*0.3,0)</f>
        <v>45495000</v>
      </c>
    </row>
    <row r="1267" spans="1:13" x14ac:dyDescent="0.2">
      <c r="A1267" s="26">
        <v>300325</v>
      </c>
      <c r="B1267" s="27"/>
      <c r="C1267" s="28" t="s">
        <v>1489</v>
      </c>
      <c r="D1267" s="29"/>
      <c r="E1267" s="30">
        <v>42</v>
      </c>
      <c r="F1267" s="30">
        <v>42</v>
      </c>
      <c r="G1267" s="30"/>
      <c r="H1267" s="30">
        <v>10</v>
      </c>
      <c r="J1267" s="25">
        <f>ROUND( IF(OR(ISNUMBER(SEARCH("#",B1267)),INT(A1267/100000)=7,INT(A1267/100000)=8),F1267*K!$D$4,F1267*K!$C$4) + IF(ISNUMBER(SEARCH("#",B1267)),0,G1267*K!$C$5) + IF(AND(ISNUMBER(SEARCH("#",B1267)),INT(A1267/100000)&lt;=7),G1267*K!$G$5,0) + IF(AND(ISNUMBER(SEARCH("#",B1267)),INT(A1267/100000)&gt;=8),G1267*K!$H$5,0),0)</f>
        <v>42462000</v>
      </c>
      <c r="K1267" s="25">
        <f>ROUND(IF(OR(ISNUMBER(SEARCH("#",B1267)),INT(A1267/100000)=7,INT(A1267/100000)=8),F1267*K!$F$4+G1267*K!$F$5,F1267*K!$E$4+G1267*K!$E$5),0)</f>
        <v>12684000</v>
      </c>
      <c r="L1267" s="25">
        <f>ROUND(J1267-K1267*0.7,0)</f>
        <v>33583200</v>
      </c>
      <c r="M1267" s="25">
        <f>ROUND(J1267*0.3,0)</f>
        <v>12738600</v>
      </c>
    </row>
    <row r="1268" spans="1:13" x14ac:dyDescent="0.2">
      <c r="A1268" s="26">
        <v>300330</v>
      </c>
      <c r="B1268" s="27"/>
      <c r="C1268" s="28" t="s">
        <v>1490</v>
      </c>
      <c r="D1268" s="29"/>
      <c r="E1268" s="30">
        <v>42</v>
      </c>
      <c r="F1268" s="30">
        <v>42</v>
      </c>
      <c r="G1268" s="30"/>
      <c r="H1268" s="30">
        <v>10</v>
      </c>
      <c r="J1268" s="25">
        <f>ROUND( IF(OR(ISNUMBER(SEARCH("#",B1268)),INT(A1268/100000)=7,INT(A1268/100000)=8),F1268*K!$D$4,F1268*K!$C$4) + IF(ISNUMBER(SEARCH("#",B1268)),0,G1268*K!$C$5) + IF(AND(ISNUMBER(SEARCH("#",B1268)),INT(A1268/100000)&lt;=7),G1268*K!$G$5,0) + IF(AND(ISNUMBER(SEARCH("#",B1268)),INT(A1268/100000)&gt;=8),G1268*K!$H$5,0),0)</f>
        <v>42462000</v>
      </c>
      <c r="K1268" s="25">
        <f>ROUND(IF(OR(ISNUMBER(SEARCH("#",B1268)),INT(A1268/100000)=7,INT(A1268/100000)=8),F1268*K!$F$4+G1268*K!$F$5,F1268*K!$E$4+G1268*K!$E$5),0)</f>
        <v>12684000</v>
      </c>
      <c r="L1268" s="25">
        <f>ROUND(J1268-K1268*0.7,0)</f>
        <v>33583200</v>
      </c>
      <c r="M1268" s="25">
        <f>ROUND(J1268*0.3,0)</f>
        <v>12738600</v>
      </c>
    </row>
    <row r="1269" spans="1:13" ht="45" x14ac:dyDescent="0.2">
      <c r="A1269" s="26">
        <v>300335</v>
      </c>
      <c r="B1269" s="27" t="s">
        <v>27</v>
      </c>
      <c r="C1269" s="28" t="s">
        <v>1491</v>
      </c>
      <c r="D1269" s="29" t="s">
        <v>1492</v>
      </c>
      <c r="E1269" s="30">
        <v>6</v>
      </c>
      <c r="F1269" s="30">
        <v>6</v>
      </c>
      <c r="G1269" s="30"/>
      <c r="H1269" s="30">
        <v>5</v>
      </c>
      <c r="J1269" s="25">
        <f>ROUND( IF(OR(ISNUMBER(SEARCH("#",B1269)),INT(A1269/100000)=7,INT(A1269/100000)=8),F1269*K!$D$4,F1269*K!$C$4) + IF(ISNUMBER(SEARCH("#",B1269)),0,G1269*K!$C$5) + IF(AND(ISNUMBER(SEARCH("#",B1269)),INT(A1269/100000)&lt;=7),G1269*K!$G$5,0) + IF(AND(ISNUMBER(SEARCH("#",B1269)),INT(A1269/100000)&gt;=8),G1269*K!$H$5,0),0)</f>
        <v>3408000</v>
      </c>
      <c r="K1269" s="25">
        <f>ROUND(IF(OR(ISNUMBER(SEARCH("#",B1269)),INT(A1269/100000)=7,INT(A1269/100000)=8),F1269*K!$F$4+G1269*K!$F$5,F1269*K!$E$4+G1269*K!$E$5),0)</f>
        <v>1812000</v>
      </c>
      <c r="L1269" s="25">
        <f>ROUND(J1269-K1269*0.7,0)</f>
        <v>2139600</v>
      </c>
      <c r="M1269" s="25">
        <f>ROUND(J1269*0.3,0)</f>
        <v>1022400</v>
      </c>
    </row>
    <row r="1270" spans="1:13" ht="18.75" x14ac:dyDescent="0.2">
      <c r="A1270" s="32">
        <v>300336</v>
      </c>
      <c r="B1270" s="27" t="s">
        <v>43</v>
      </c>
      <c r="C1270" s="36" t="s">
        <v>1493</v>
      </c>
      <c r="D1270" s="35"/>
      <c r="E1270" s="30">
        <v>3</v>
      </c>
      <c r="F1270" s="30">
        <v>3</v>
      </c>
      <c r="G1270" s="31"/>
      <c r="H1270" s="30">
        <v>0</v>
      </c>
      <c r="J1270" s="25">
        <f>ROUND( IF(OR(ISNUMBER(SEARCH("#",B1270)),INT(A1270/100000)=7,INT(A1270/100000)=8),F1270*K!$D$4,F1270*K!$C$4) + IF(ISNUMBER(SEARCH("#",B1270)),0,G1270*K!$C$5) + IF(AND(ISNUMBER(SEARCH("#",B1270)),INT(A1270/100000)&lt;=7),G1270*K!$G$5,0) + IF(AND(ISNUMBER(SEARCH("#",B1270)),INT(A1270/100000)&gt;=8),G1270*K!$H$5,0),0)</f>
        <v>1704000</v>
      </c>
      <c r="K1270" s="25">
        <f>ROUND(IF(OR(ISNUMBER(SEARCH("#",B1270)),INT(A1270/100000)=7,INT(A1270/100000)=8),F1270*K!$F$4+G1270*K!$F$5,F1270*K!$E$4+G1270*K!$E$5),0)</f>
        <v>906000</v>
      </c>
      <c r="L1270" s="25">
        <f>ROUND(J1270-K1270*0.7,0)</f>
        <v>1069800</v>
      </c>
      <c r="M1270" s="25">
        <f>ROUND(J1270*0.3,0)</f>
        <v>511200</v>
      </c>
    </row>
    <row r="1271" spans="1:13" x14ac:dyDescent="0.2">
      <c r="A1271" s="26">
        <v>300340</v>
      </c>
      <c r="B1271" s="27"/>
      <c r="C1271" s="28" t="s">
        <v>1494</v>
      </c>
      <c r="D1271" s="29"/>
      <c r="E1271" s="30">
        <v>4.5</v>
      </c>
      <c r="F1271" s="30">
        <v>4.5</v>
      </c>
      <c r="G1271" s="30"/>
      <c r="H1271" s="30">
        <v>4</v>
      </c>
      <c r="J1271" s="25">
        <f>ROUND( IF(OR(ISNUMBER(SEARCH("#",B1271)),INT(A1271/100000)=7,INT(A1271/100000)=8),F1271*K!$D$4,F1271*K!$C$4) + IF(ISNUMBER(SEARCH("#",B1271)),0,G1271*K!$C$5) + IF(AND(ISNUMBER(SEARCH("#",B1271)),INT(A1271/100000)&lt;=7),G1271*K!$G$5,0) + IF(AND(ISNUMBER(SEARCH("#",B1271)),INT(A1271/100000)&gt;=8),G1271*K!$H$5,0),0)</f>
        <v>4549500</v>
      </c>
      <c r="K1271" s="25">
        <f>ROUND(IF(OR(ISNUMBER(SEARCH("#",B1271)),INT(A1271/100000)=7,INT(A1271/100000)=8),F1271*K!$F$4+G1271*K!$F$5,F1271*K!$E$4+G1271*K!$E$5),0)</f>
        <v>1359000</v>
      </c>
      <c r="L1271" s="25">
        <f>ROUND(J1271-K1271*0.7,0)</f>
        <v>3598200</v>
      </c>
      <c r="M1271" s="25">
        <f>ROUND(J1271*0.3,0)</f>
        <v>1364850</v>
      </c>
    </row>
    <row r="1272" spans="1:13" ht="17.25" x14ac:dyDescent="0.2">
      <c r="A1272" s="26">
        <v>300345</v>
      </c>
      <c r="B1272" s="27" t="s">
        <v>27</v>
      </c>
      <c r="C1272" s="28" t="s">
        <v>1495</v>
      </c>
      <c r="D1272" s="29"/>
      <c r="E1272" s="30">
        <v>4.5</v>
      </c>
      <c r="F1272" s="30">
        <v>3</v>
      </c>
      <c r="G1272" s="30">
        <v>1.5</v>
      </c>
      <c r="H1272" s="42" t="s">
        <v>1459</v>
      </c>
      <c r="J1272" s="25">
        <f>ROUND( IF(OR(ISNUMBER(SEARCH("#",B1272)),INT(A1272/100000)=7,INT(A1272/100000)=8),F1272*K!$D$4,F1272*K!$C$4) + IF(ISNUMBER(SEARCH("#",B1272)),0,G1272*K!$C$5) + IF(AND(ISNUMBER(SEARCH("#",B1272)),INT(A1272/100000)&lt;=7),G1272*K!$G$5,0) + IF(AND(ISNUMBER(SEARCH("#",B1272)),INT(A1272/100000)&gt;=8),G1272*K!$H$5,0),0)</f>
        <v>4369500</v>
      </c>
      <c r="K1272" s="25">
        <f>ROUND(IF(OR(ISNUMBER(SEARCH("#",B1272)),INT(A1272/100000)=7,INT(A1272/100000)=8),F1272*K!$F$4+G1272*K!$F$5,F1272*K!$E$4+G1272*K!$E$5),0)</f>
        <v>1548000</v>
      </c>
      <c r="L1272" s="25">
        <f>ROUND(J1272-K1272*0.7,0)</f>
        <v>3285900</v>
      </c>
      <c r="M1272" s="25">
        <f>ROUND(J1272*0.3,0)</f>
        <v>1310850</v>
      </c>
    </row>
    <row r="1273" spans="1:13" x14ac:dyDescent="0.2">
      <c r="A1273" s="26">
        <v>300350</v>
      </c>
      <c r="B1273" s="27"/>
      <c r="C1273" s="28" t="s">
        <v>1496</v>
      </c>
      <c r="D1273" s="29"/>
      <c r="E1273" s="30">
        <v>12</v>
      </c>
      <c r="F1273" s="30">
        <v>8</v>
      </c>
      <c r="G1273" s="30">
        <v>4</v>
      </c>
      <c r="H1273" s="30">
        <v>6</v>
      </c>
      <c r="J1273" s="25">
        <f>ROUND( IF(OR(ISNUMBER(SEARCH("#",B1273)),INT(A1273/100000)=7,INT(A1273/100000)=8),F1273*K!$D$4,F1273*K!$C$4) + IF(ISNUMBER(SEARCH("#",B1273)),0,G1273*K!$C$5) + IF(AND(ISNUMBER(SEARCH("#",B1273)),INT(A1273/100000)&lt;=7),G1273*K!$G$5,0) + IF(AND(ISNUMBER(SEARCH("#",B1273)),INT(A1273/100000)&gt;=8),G1273*K!$H$5,0),0)</f>
        <v>19460000</v>
      </c>
      <c r="K1273" s="25">
        <f>ROUND(IF(OR(ISNUMBER(SEARCH("#",B1273)),INT(A1273/100000)=7,INT(A1273/100000)=8),F1273*K!$F$4+G1273*K!$F$5,F1273*K!$E$4+G1273*K!$E$5),0)</f>
        <v>4004000</v>
      </c>
      <c r="L1273" s="25">
        <f>ROUND(J1273-K1273*0.7,0)</f>
        <v>16657200</v>
      </c>
      <c r="M1273" s="25">
        <f>ROUND(J1273*0.3,0)</f>
        <v>5838000</v>
      </c>
    </row>
    <row r="1274" spans="1:13" x14ac:dyDescent="0.2">
      <c r="A1274" s="26">
        <v>300355</v>
      </c>
      <c r="B1274" s="27"/>
      <c r="C1274" s="28" t="s">
        <v>1497</v>
      </c>
      <c r="D1274" s="29"/>
      <c r="E1274" s="30">
        <v>10.5</v>
      </c>
      <c r="F1274" s="30">
        <v>7.5</v>
      </c>
      <c r="G1274" s="30">
        <v>3</v>
      </c>
      <c r="H1274" s="30">
        <v>6</v>
      </c>
      <c r="J1274" s="25">
        <f>ROUND( IF(OR(ISNUMBER(SEARCH("#",B1274)),INT(A1274/100000)=7,INT(A1274/100000)=8),F1274*K!$D$4,F1274*K!$C$4) + IF(ISNUMBER(SEARCH("#",B1274)),0,G1274*K!$C$5) + IF(AND(ISNUMBER(SEARCH("#",B1274)),INT(A1274/100000)&lt;=7),G1274*K!$G$5,0) + IF(AND(ISNUMBER(SEARCH("#",B1274)),INT(A1274/100000)&gt;=8),G1274*K!$H$5,0),0)</f>
        <v>16111500</v>
      </c>
      <c r="K1274" s="25">
        <f>ROUND(IF(OR(ISNUMBER(SEARCH("#",B1274)),INT(A1274/100000)=7,INT(A1274/100000)=8),F1274*K!$F$4+G1274*K!$F$5,F1274*K!$E$4+G1274*K!$E$5),0)</f>
        <v>3456000</v>
      </c>
      <c r="L1274" s="25">
        <f>ROUND(J1274-K1274*0.7,0)</f>
        <v>13692300</v>
      </c>
      <c r="M1274" s="25">
        <f>ROUND(J1274*0.3,0)</f>
        <v>4833450</v>
      </c>
    </row>
    <row r="1275" spans="1:13" ht="18.75" x14ac:dyDescent="0.2">
      <c r="A1275" s="26">
        <v>300360</v>
      </c>
      <c r="B1275" s="27"/>
      <c r="C1275" s="36" t="s">
        <v>1498</v>
      </c>
      <c r="D1275" s="35"/>
      <c r="E1275" s="30">
        <v>12</v>
      </c>
      <c r="F1275" s="30">
        <v>8</v>
      </c>
      <c r="G1275" s="30">
        <v>4</v>
      </c>
      <c r="H1275" s="30">
        <v>6</v>
      </c>
      <c r="J1275" s="25">
        <f>ROUND( IF(OR(ISNUMBER(SEARCH("#",B1275)),INT(A1275/100000)=7,INT(A1275/100000)=8),F1275*K!$D$4,F1275*K!$C$4) + IF(ISNUMBER(SEARCH("#",B1275)),0,G1275*K!$C$5) + IF(AND(ISNUMBER(SEARCH("#",B1275)),INT(A1275/100000)&lt;=7),G1275*K!$G$5,0) + IF(AND(ISNUMBER(SEARCH("#",B1275)),INT(A1275/100000)&gt;=8),G1275*K!$H$5,0),0)</f>
        <v>19460000</v>
      </c>
      <c r="K1275" s="25">
        <f>ROUND(IF(OR(ISNUMBER(SEARCH("#",B1275)),INT(A1275/100000)=7,INT(A1275/100000)=8),F1275*K!$F$4+G1275*K!$F$5,F1275*K!$E$4+G1275*K!$E$5),0)</f>
        <v>4004000</v>
      </c>
      <c r="L1275" s="25">
        <f>ROUND(J1275-K1275*0.7,0)</f>
        <v>16657200</v>
      </c>
      <c r="M1275" s="25">
        <f>ROUND(J1275*0.3,0)</f>
        <v>5838000</v>
      </c>
    </row>
    <row r="1276" spans="1:13" x14ac:dyDescent="0.2">
      <c r="A1276" s="26">
        <v>300365</v>
      </c>
      <c r="B1276" s="27"/>
      <c r="C1276" s="28" t="s">
        <v>1499</v>
      </c>
      <c r="D1276" s="29"/>
      <c r="E1276" s="30">
        <v>15</v>
      </c>
      <c r="F1276" s="30">
        <v>11</v>
      </c>
      <c r="G1276" s="30">
        <v>4</v>
      </c>
      <c r="H1276" s="30">
        <v>6</v>
      </c>
      <c r="J1276" s="25">
        <f>ROUND( IF(OR(ISNUMBER(SEARCH("#",B1276)),INT(A1276/100000)=7,INT(A1276/100000)=8),F1276*K!$D$4,F1276*K!$C$4) + IF(ISNUMBER(SEARCH("#",B1276)),0,G1276*K!$C$5) + IF(AND(ISNUMBER(SEARCH("#",B1276)),INT(A1276/100000)&lt;=7),G1276*K!$G$5,0) + IF(AND(ISNUMBER(SEARCH("#",B1276)),INT(A1276/100000)&gt;=8),G1276*K!$H$5,0),0)</f>
        <v>22493000</v>
      </c>
      <c r="K1276" s="25">
        <f>ROUND(IF(OR(ISNUMBER(SEARCH("#",B1276)),INT(A1276/100000)=7,INT(A1276/100000)=8),F1276*K!$F$4+G1276*K!$F$5,F1276*K!$E$4+G1276*K!$E$5),0)</f>
        <v>4910000</v>
      </c>
      <c r="L1276" s="25">
        <f>ROUND(J1276-K1276*0.7,0)</f>
        <v>19056000</v>
      </c>
      <c r="M1276" s="25">
        <f>ROUND(J1276*0.3,0)</f>
        <v>6747900</v>
      </c>
    </row>
    <row r="1277" spans="1:13" ht="29.25" x14ac:dyDescent="0.2">
      <c r="A1277" s="26">
        <v>300370</v>
      </c>
      <c r="B1277" s="27"/>
      <c r="C1277" s="36" t="s">
        <v>1500</v>
      </c>
      <c r="D1277" s="35"/>
      <c r="E1277" s="30">
        <v>12</v>
      </c>
      <c r="F1277" s="30">
        <v>8</v>
      </c>
      <c r="G1277" s="30">
        <v>4</v>
      </c>
      <c r="H1277" s="30">
        <v>6</v>
      </c>
      <c r="J1277" s="25">
        <f>ROUND( IF(OR(ISNUMBER(SEARCH("#",B1277)),INT(A1277/100000)=7,INT(A1277/100000)=8),F1277*K!$D$4,F1277*K!$C$4) + IF(ISNUMBER(SEARCH("#",B1277)),0,G1277*K!$C$5) + IF(AND(ISNUMBER(SEARCH("#",B1277)),INT(A1277/100000)&lt;=7),G1277*K!$G$5,0) + IF(AND(ISNUMBER(SEARCH("#",B1277)),INT(A1277/100000)&gt;=8),G1277*K!$H$5,0),0)</f>
        <v>19460000</v>
      </c>
      <c r="K1277" s="25">
        <f>ROUND(IF(OR(ISNUMBER(SEARCH("#",B1277)),INT(A1277/100000)=7,INT(A1277/100000)=8),F1277*K!$F$4+G1277*K!$F$5,F1277*K!$E$4+G1277*K!$E$5),0)</f>
        <v>4004000</v>
      </c>
      <c r="L1277" s="25">
        <f>ROUND(J1277-K1277*0.7,0)</f>
        <v>16657200</v>
      </c>
      <c r="M1277" s="25">
        <f>ROUND(J1277*0.3,0)</f>
        <v>5838000</v>
      </c>
    </row>
    <row r="1278" spans="1:13" x14ac:dyDescent="0.2">
      <c r="A1278" s="26">
        <v>300375</v>
      </c>
      <c r="B1278" s="27"/>
      <c r="C1278" s="28" t="s">
        <v>1501</v>
      </c>
      <c r="D1278" s="29"/>
      <c r="E1278" s="30">
        <v>13</v>
      </c>
      <c r="F1278" s="30">
        <v>9</v>
      </c>
      <c r="G1278" s="30">
        <v>4</v>
      </c>
      <c r="H1278" s="30">
        <v>6</v>
      </c>
      <c r="J1278" s="25">
        <f>ROUND( IF(OR(ISNUMBER(SEARCH("#",B1278)),INT(A1278/100000)=7,INT(A1278/100000)=8),F1278*K!$D$4,F1278*K!$C$4) + IF(ISNUMBER(SEARCH("#",B1278)),0,G1278*K!$C$5) + IF(AND(ISNUMBER(SEARCH("#",B1278)),INT(A1278/100000)&lt;=7),G1278*K!$G$5,0) + IF(AND(ISNUMBER(SEARCH("#",B1278)),INT(A1278/100000)&gt;=8),G1278*K!$H$5,0),0)</f>
        <v>20471000</v>
      </c>
      <c r="K1278" s="25">
        <f>ROUND(IF(OR(ISNUMBER(SEARCH("#",B1278)),INT(A1278/100000)=7,INT(A1278/100000)=8),F1278*K!$F$4+G1278*K!$F$5,F1278*K!$E$4+G1278*K!$E$5),0)</f>
        <v>4306000</v>
      </c>
      <c r="L1278" s="25">
        <f>ROUND(J1278-K1278*0.7,0)</f>
        <v>17456800</v>
      </c>
      <c r="M1278" s="25">
        <f>ROUND(J1278*0.3,0)</f>
        <v>6141300</v>
      </c>
    </row>
    <row r="1279" spans="1:13" x14ac:dyDescent="0.2">
      <c r="A1279" s="26">
        <v>300380</v>
      </c>
      <c r="B1279" s="27"/>
      <c r="C1279" s="28" t="s">
        <v>1502</v>
      </c>
      <c r="D1279" s="29"/>
      <c r="E1279" s="30">
        <v>16</v>
      </c>
      <c r="F1279" s="30">
        <v>12</v>
      </c>
      <c r="G1279" s="30">
        <v>4</v>
      </c>
      <c r="H1279" s="30">
        <v>6</v>
      </c>
      <c r="J1279" s="25">
        <f>ROUND( IF(OR(ISNUMBER(SEARCH("#",B1279)),INT(A1279/100000)=7,INT(A1279/100000)=8),F1279*K!$D$4,F1279*K!$C$4) + IF(ISNUMBER(SEARCH("#",B1279)),0,G1279*K!$C$5) + IF(AND(ISNUMBER(SEARCH("#",B1279)),INT(A1279/100000)&lt;=7),G1279*K!$G$5,0) + IF(AND(ISNUMBER(SEARCH("#",B1279)),INT(A1279/100000)&gt;=8),G1279*K!$H$5,0),0)</f>
        <v>23504000</v>
      </c>
      <c r="K1279" s="25">
        <f>ROUND(IF(OR(ISNUMBER(SEARCH("#",B1279)),INT(A1279/100000)=7,INT(A1279/100000)=8),F1279*K!$F$4+G1279*K!$F$5,F1279*K!$E$4+G1279*K!$E$5),0)</f>
        <v>5212000</v>
      </c>
      <c r="L1279" s="25">
        <f>ROUND(J1279-K1279*0.7,0)</f>
        <v>19855600</v>
      </c>
      <c r="M1279" s="25">
        <f>ROUND(J1279*0.3,0)</f>
        <v>7051200</v>
      </c>
    </row>
    <row r="1280" spans="1:13" x14ac:dyDescent="0.2">
      <c r="A1280" s="26">
        <v>300385</v>
      </c>
      <c r="B1280" s="27"/>
      <c r="C1280" s="28" t="s">
        <v>1503</v>
      </c>
      <c r="D1280" s="29"/>
      <c r="E1280" s="30">
        <v>18</v>
      </c>
      <c r="F1280" s="30">
        <v>12</v>
      </c>
      <c r="G1280" s="30">
        <v>6</v>
      </c>
      <c r="H1280" s="30">
        <v>6</v>
      </c>
      <c r="J1280" s="25">
        <f>ROUND( IF(OR(ISNUMBER(SEARCH("#",B1280)),INT(A1280/100000)=7,INT(A1280/100000)=8),F1280*K!$D$4,F1280*K!$C$4) + IF(ISNUMBER(SEARCH("#",B1280)),0,G1280*K!$C$5) + IF(AND(ISNUMBER(SEARCH("#",B1280)),INT(A1280/100000)&lt;=7),G1280*K!$G$5,0) + IF(AND(ISNUMBER(SEARCH("#",B1280)),INT(A1280/100000)&gt;=8),G1280*K!$H$5,0),0)</f>
        <v>29190000</v>
      </c>
      <c r="K1280" s="25">
        <f>ROUND(IF(OR(ISNUMBER(SEARCH("#",B1280)),INT(A1280/100000)=7,INT(A1280/100000)=8),F1280*K!$F$4+G1280*K!$F$5,F1280*K!$E$4+G1280*K!$E$5),0)</f>
        <v>6006000</v>
      </c>
      <c r="L1280" s="25">
        <f>ROUND(J1280-K1280*0.7,0)</f>
        <v>24985800</v>
      </c>
      <c r="M1280" s="25">
        <f>ROUND(J1280*0.3,0)</f>
        <v>8757000</v>
      </c>
    </row>
    <row r="1281" spans="1:13" ht="45" x14ac:dyDescent="0.2">
      <c r="A1281" s="26">
        <v>300390</v>
      </c>
      <c r="B1281" s="27"/>
      <c r="C1281" s="28" t="s">
        <v>1504</v>
      </c>
      <c r="D1281" s="29"/>
      <c r="E1281" s="30">
        <v>21</v>
      </c>
      <c r="F1281" s="30">
        <v>14</v>
      </c>
      <c r="G1281" s="30">
        <v>7</v>
      </c>
      <c r="H1281" s="30">
        <v>7</v>
      </c>
      <c r="J1281" s="25">
        <f>ROUND( IF(OR(ISNUMBER(SEARCH("#",B1281)),INT(A1281/100000)=7,INT(A1281/100000)=8),F1281*K!$D$4,F1281*K!$C$4) + IF(ISNUMBER(SEARCH("#",B1281)),0,G1281*K!$C$5) + IF(AND(ISNUMBER(SEARCH("#",B1281)),INT(A1281/100000)&lt;=7),G1281*K!$G$5,0) + IF(AND(ISNUMBER(SEARCH("#",B1281)),INT(A1281/100000)&gt;=8),G1281*K!$H$5,0),0)</f>
        <v>34055000</v>
      </c>
      <c r="K1281" s="25">
        <f>ROUND(IF(OR(ISNUMBER(SEARCH("#",B1281)),INT(A1281/100000)=7,INT(A1281/100000)=8),F1281*K!$F$4+G1281*K!$F$5,F1281*K!$E$4+G1281*K!$E$5),0)</f>
        <v>7007000</v>
      </c>
      <c r="L1281" s="25">
        <f>ROUND(J1281-K1281*0.7,0)</f>
        <v>29150100</v>
      </c>
      <c r="M1281" s="25">
        <f>ROUND(J1281*0.3,0)</f>
        <v>10216500</v>
      </c>
    </row>
    <row r="1282" spans="1:13" ht="59.25" x14ac:dyDescent="0.2">
      <c r="A1282" s="26">
        <v>300395</v>
      </c>
      <c r="B1282" s="27"/>
      <c r="C1282" s="28" t="s">
        <v>1505</v>
      </c>
      <c r="D1282" s="29" t="s">
        <v>1506</v>
      </c>
      <c r="E1282" s="30">
        <v>30.6</v>
      </c>
      <c r="F1282" s="30">
        <v>20.6</v>
      </c>
      <c r="G1282" s="30">
        <v>10</v>
      </c>
      <c r="H1282" s="30">
        <v>7</v>
      </c>
      <c r="J1282" s="25">
        <f>ROUND( IF(OR(ISNUMBER(SEARCH("#",B1282)),INT(A1282/100000)=7,INT(A1282/100000)=8),F1282*K!$D$4,F1282*K!$C$4) + IF(ISNUMBER(SEARCH("#",B1282)),0,G1282*K!$C$5) + IF(AND(ISNUMBER(SEARCH("#",B1282)),INT(A1282/100000)&lt;=7),G1282*K!$G$5,0) + IF(AND(ISNUMBER(SEARCH("#",B1282)),INT(A1282/100000)&gt;=8),G1282*K!$H$5,0),0)</f>
        <v>49256600</v>
      </c>
      <c r="K1282" s="25">
        <f>ROUND(IF(OR(ISNUMBER(SEARCH("#",B1282)),INT(A1282/100000)=7,INT(A1282/100000)=8),F1282*K!$F$4+G1282*K!$F$5,F1282*K!$E$4+G1282*K!$E$5),0)</f>
        <v>10191200</v>
      </c>
      <c r="L1282" s="25">
        <f>ROUND(J1282-K1282*0.7,0)</f>
        <v>42122760</v>
      </c>
      <c r="M1282" s="25">
        <f>ROUND(J1282*0.3,0)</f>
        <v>14776980</v>
      </c>
    </row>
    <row r="1283" spans="1:13" x14ac:dyDescent="0.2">
      <c r="A1283" s="26">
        <v>300400</v>
      </c>
      <c r="B1283" s="27"/>
      <c r="C1283" s="28" t="s">
        <v>1507</v>
      </c>
      <c r="D1283" s="29"/>
      <c r="E1283" s="30">
        <v>21</v>
      </c>
      <c r="F1283" s="30">
        <v>14</v>
      </c>
      <c r="G1283" s="30">
        <v>7</v>
      </c>
      <c r="H1283" s="30">
        <v>7</v>
      </c>
      <c r="J1283" s="25">
        <f>ROUND( IF(OR(ISNUMBER(SEARCH("#",B1283)),INT(A1283/100000)=7,INT(A1283/100000)=8),F1283*K!$D$4,F1283*K!$C$4) + IF(ISNUMBER(SEARCH("#",B1283)),0,G1283*K!$C$5) + IF(AND(ISNUMBER(SEARCH("#",B1283)),INT(A1283/100000)&lt;=7),G1283*K!$G$5,0) + IF(AND(ISNUMBER(SEARCH("#",B1283)),INT(A1283/100000)&gt;=8),G1283*K!$H$5,0),0)</f>
        <v>34055000</v>
      </c>
      <c r="K1283" s="25">
        <f>ROUND(IF(OR(ISNUMBER(SEARCH("#",B1283)),INT(A1283/100000)=7,INT(A1283/100000)=8),F1283*K!$F$4+G1283*K!$F$5,F1283*K!$E$4+G1283*K!$E$5),0)</f>
        <v>7007000</v>
      </c>
      <c r="L1283" s="25">
        <f>ROUND(J1283-K1283*0.7,0)</f>
        <v>29150100</v>
      </c>
      <c r="M1283" s="25">
        <f>ROUND(J1283*0.3,0)</f>
        <v>10216500</v>
      </c>
    </row>
    <row r="1284" spans="1:13" ht="29.25" x14ac:dyDescent="0.2">
      <c r="A1284" s="26">
        <v>300405</v>
      </c>
      <c r="B1284" s="27"/>
      <c r="C1284" s="36" t="s">
        <v>1508</v>
      </c>
      <c r="D1284" s="35"/>
      <c r="E1284" s="30">
        <v>21</v>
      </c>
      <c r="F1284" s="30">
        <v>14</v>
      </c>
      <c r="G1284" s="30">
        <v>7</v>
      </c>
      <c r="H1284" s="30">
        <v>7</v>
      </c>
      <c r="J1284" s="25">
        <f>ROUND( IF(OR(ISNUMBER(SEARCH("#",B1284)),INT(A1284/100000)=7,INT(A1284/100000)=8),F1284*K!$D$4,F1284*K!$C$4) + IF(ISNUMBER(SEARCH("#",B1284)),0,G1284*K!$C$5) + IF(AND(ISNUMBER(SEARCH("#",B1284)),INT(A1284/100000)&lt;=7),G1284*K!$G$5,0) + IF(AND(ISNUMBER(SEARCH("#",B1284)),INT(A1284/100000)&gt;=8),G1284*K!$H$5,0),0)</f>
        <v>34055000</v>
      </c>
      <c r="K1284" s="25">
        <f>ROUND(IF(OR(ISNUMBER(SEARCH("#",B1284)),INT(A1284/100000)=7,INT(A1284/100000)=8),F1284*K!$F$4+G1284*K!$F$5,F1284*K!$E$4+G1284*K!$E$5),0)</f>
        <v>7007000</v>
      </c>
      <c r="L1284" s="25">
        <f>ROUND(J1284-K1284*0.7,0)</f>
        <v>29150100</v>
      </c>
      <c r="M1284" s="25">
        <f>ROUND(J1284*0.3,0)</f>
        <v>10216500</v>
      </c>
    </row>
    <row r="1285" spans="1:13" x14ac:dyDescent="0.2">
      <c r="A1285" s="26">
        <v>300410</v>
      </c>
      <c r="B1285" s="27" t="s">
        <v>27</v>
      </c>
      <c r="C1285" s="28" t="s">
        <v>1509</v>
      </c>
      <c r="D1285" s="29"/>
      <c r="E1285" s="30">
        <v>6</v>
      </c>
      <c r="F1285" s="30">
        <v>4</v>
      </c>
      <c r="G1285" s="30">
        <v>2</v>
      </c>
      <c r="H1285" s="42" t="s">
        <v>1459</v>
      </c>
      <c r="J1285" s="25">
        <f>ROUND( IF(OR(ISNUMBER(SEARCH("#",B1285)),INT(A1285/100000)=7,INT(A1285/100000)=8),F1285*K!$D$4,F1285*K!$C$4) + IF(ISNUMBER(SEARCH("#",B1285)),0,G1285*K!$C$5) + IF(AND(ISNUMBER(SEARCH("#",B1285)),INT(A1285/100000)&lt;=7),G1285*K!$G$5,0) + IF(AND(ISNUMBER(SEARCH("#",B1285)),INT(A1285/100000)&gt;=8),G1285*K!$H$5,0),0)</f>
        <v>5826000</v>
      </c>
      <c r="K1285" s="25">
        <f>ROUND(IF(OR(ISNUMBER(SEARCH("#",B1285)),INT(A1285/100000)=7,INT(A1285/100000)=8),F1285*K!$F$4+G1285*K!$F$5,F1285*K!$E$4+G1285*K!$E$5),0)</f>
        <v>2064000</v>
      </c>
      <c r="L1285" s="25">
        <f>ROUND(J1285-K1285*0.7,0)</f>
        <v>4381200</v>
      </c>
      <c r="M1285" s="25">
        <f>ROUND(J1285*0.3,0)</f>
        <v>1747800</v>
      </c>
    </row>
    <row r="1286" spans="1:13" ht="63" customHeight="1" x14ac:dyDescent="0.2">
      <c r="A1286" s="26">
        <v>300415</v>
      </c>
      <c r="B1286" s="27"/>
      <c r="C1286" s="28" t="s">
        <v>1510</v>
      </c>
      <c r="D1286" s="29" t="s">
        <v>1511</v>
      </c>
      <c r="E1286" s="30">
        <v>15</v>
      </c>
      <c r="F1286" s="30">
        <v>10</v>
      </c>
      <c r="G1286" s="30">
        <v>5</v>
      </c>
      <c r="H1286" s="30">
        <v>7</v>
      </c>
      <c r="J1286" s="25">
        <f>ROUND( IF(OR(ISNUMBER(SEARCH("#",B1286)),INT(A1286/100000)=7,INT(A1286/100000)=8),F1286*K!$D$4,F1286*K!$C$4) + IF(ISNUMBER(SEARCH("#",B1286)),0,G1286*K!$C$5) + IF(AND(ISNUMBER(SEARCH("#",B1286)),INT(A1286/100000)&lt;=7),G1286*K!$G$5,0) + IF(AND(ISNUMBER(SEARCH("#",B1286)),INT(A1286/100000)&gt;=8),G1286*K!$H$5,0),0)</f>
        <v>24325000</v>
      </c>
      <c r="K1286" s="25">
        <f>ROUND(IF(OR(ISNUMBER(SEARCH("#",B1286)),INT(A1286/100000)=7,INT(A1286/100000)=8),F1286*K!$F$4+G1286*K!$F$5,F1286*K!$E$4+G1286*K!$E$5),0)</f>
        <v>5005000</v>
      </c>
      <c r="L1286" s="25">
        <f>ROUND(J1286-K1286*0.7,0)</f>
        <v>20821500</v>
      </c>
      <c r="M1286" s="25">
        <f>ROUND(J1286*0.3,0)</f>
        <v>7297500</v>
      </c>
    </row>
    <row r="1287" spans="1:13" x14ac:dyDescent="0.2">
      <c r="A1287" s="32">
        <v>300420</v>
      </c>
      <c r="B1287" s="27" t="s">
        <v>27</v>
      </c>
      <c r="C1287" s="36" t="s">
        <v>1512</v>
      </c>
      <c r="D1287" s="35"/>
      <c r="E1287" s="30">
        <v>4.5</v>
      </c>
      <c r="F1287" s="31">
        <v>3</v>
      </c>
      <c r="G1287" s="31">
        <v>1.5</v>
      </c>
      <c r="H1287" s="31">
        <v>7</v>
      </c>
      <c r="J1287" s="25">
        <f>ROUND( IF(OR(ISNUMBER(SEARCH("#",B1287)),INT(A1287/100000)=7,INT(A1287/100000)=8),F1287*K!$D$4,F1287*K!$C$4) + IF(ISNUMBER(SEARCH("#",B1287)),0,G1287*K!$C$5) + IF(AND(ISNUMBER(SEARCH("#",B1287)),INT(A1287/100000)&lt;=7),G1287*K!$G$5,0) + IF(AND(ISNUMBER(SEARCH("#",B1287)),INT(A1287/100000)&gt;=8),G1287*K!$H$5,0),0)</f>
        <v>4369500</v>
      </c>
      <c r="K1287" s="25">
        <f>ROUND(IF(OR(ISNUMBER(SEARCH("#",B1287)),INT(A1287/100000)=7,INT(A1287/100000)=8),F1287*K!$F$4+G1287*K!$F$5,F1287*K!$E$4+G1287*K!$E$5),0)</f>
        <v>1548000</v>
      </c>
      <c r="L1287" s="25">
        <f>ROUND(J1287-K1287*0.7,0)</f>
        <v>3285900</v>
      </c>
      <c r="M1287" s="25">
        <f>ROUND(J1287*0.3,0)</f>
        <v>1310850</v>
      </c>
    </row>
    <row r="1288" spans="1:13" ht="31.5" x14ac:dyDescent="0.2">
      <c r="A1288" s="26">
        <v>300425</v>
      </c>
      <c r="B1288" s="27"/>
      <c r="C1288" s="28" t="s">
        <v>1513</v>
      </c>
      <c r="D1288" s="29"/>
      <c r="E1288" s="30">
        <v>49.5</v>
      </c>
      <c r="F1288" s="30">
        <v>49.5</v>
      </c>
      <c r="G1288" s="30"/>
      <c r="H1288" s="30">
        <v>10</v>
      </c>
      <c r="J1288" s="25">
        <f>ROUND( IF(OR(ISNUMBER(SEARCH("#",B1288)),INT(A1288/100000)=7,INT(A1288/100000)=8),F1288*K!$D$4,F1288*K!$C$4) + IF(ISNUMBER(SEARCH("#",B1288)),0,G1288*K!$C$5) + IF(AND(ISNUMBER(SEARCH("#",B1288)),INT(A1288/100000)&lt;=7),G1288*K!$G$5,0) + IF(AND(ISNUMBER(SEARCH("#",B1288)),INT(A1288/100000)&gt;=8),G1288*K!$H$5,0),0)</f>
        <v>50044500</v>
      </c>
      <c r="K1288" s="25">
        <f>ROUND(IF(OR(ISNUMBER(SEARCH("#",B1288)),INT(A1288/100000)=7,INT(A1288/100000)=8),F1288*K!$F$4+G1288*K!$F$5,F1288*K!$E$4+G1288*K!$E$5),0)</f>
        <v>14949000</v>
      </c>
      <c r="L1288" s="25">
        <f>ROUND(J1288-K1288*0.7,0)</f>
        <v>39580200</v>
      </c>
      <c r="M1288" s="25">
        <f>ROUND(J1288*0.3,0)</f>
        <v>15013350</v>
      </c>
    </row>
    <row r="1289" spans="1:13" ht="31.5" x14ac:dyDescent="0.2">
      <c r="A1289" s="26">
        <v>300430</v>
      </c>
      <c r="B1289" s="27"/>
      <c r="C1289" s="28" t="s">
        <v>1514</v>
      </c>
      <c r="D1289" s="29"/>
      <c r="E1289" s="30">
        <v>82.3</v>
      </c>
      <c r="F1289" s="30">
        <v>82.3</v>
      </c>
      <c r="G1289" s="30"/>
      <c r="H1289" s="30">
        <v>10</v>
      </c>
      <c r="J1289" s="25">
        <f>ROUND( IF(OR(ISNUMBER(SEARCH("#",B1289)),INT(A1289/100000)=7,INT(A1289/100000)=8),F1289*K!$D$4,F1289*K!$C$4) + IF(ISNUMBER(SEARCH("#",B1289)),0,G1289*K!$C$5) + IF(AND(ISNUMBER(SEARCH("#",B1289)),INT(A1289/100000)&lt;=7),G1289*K!$G$5,0) + IF(AND(ISNUMBER(SEARCH("#",B1289)),INT(A1289/100000)&gt;=8),G1289*K!$H$5,0),0)</f>
        <v>83205300</v>
      </c>
      <c r="K1289" s="25">
        <f>ROUND(IF(OR(ISNUMBER(SEARCH("#",B1289)),INT(A1289/100000)=7,INT(A1289/100000)=8),F1289*K!$F$4+G1289*K!$F$5,F1289*K!$E$4+G1289*K!$E$5),0)</f>
        <v>24854600</v>
      </c>
      <c r="L1289" s="25">
        <f>ROUND(J1289-K1289*0.7,0)</f>
        <v>65807080</v>
      </c>
      <c r="M1289" s="25">
        <f>ROUND(J1289*0.3,0)</f>
        <v>24961590</v>
      </c>
    </row>
    <row r="1290" spans="1:13" x14ac:dyDescent="0.2">
      <c r="A1290" s="26">
        <v>300435</v>
      </c>
      <c r="B1290" s="27"/>
      <c r="C1290" s="28" t="s">
        <v>1515</v>
      </c>
      <c r="D1290" s="29"/>
      <c r="E1290" s="30">
        <v>72.2</v>
      </c>
      <c r="F1290" s="30">
        <v>72.2</v>
      </c>
      <c r="G1290" s="30"/>
      <c r="H1290" s="30">
        <v>10</v>
      </c>
      <c r="J1290" s="25">
        <f>ROUND( IF(OR(ISNUMBER(SEARCH("#",B1290)),INT(A1290/100000)=7,INT(A1290/100000)=8),F1290*K!$D$4,F1290*K!$C$4) + IF(ISNUMBER(SEARCH("#",B1290)),0,G1290*K!$C$5) + IF(AND(ISNUMBER(SEARCH("#",B1290)),INT(A1290/100000)&lt;=7),G1290*K!$G$5,0) + IF(AND(ISNUMBER(SEARCH("#",B1290)),INT(A1290/100000)&gt;=8),G1290*K!$H$5,0),0)</f>
        <v>72994200</v>
      </c>
      <c r="K1290" s="25">
        <f>ROUND(IF(OR(ISNUMBER(SEARCH("#",B1290)),INT(A1290/100000)=7,INT(A1290/100000)=8),F1290*K!$F$4+G1290*K!$F$5,F1290*K!$E$4+G1290*K!$E$5),0)</f>
        <v>21804400</v>
      </c>
      <c r="L1290" s="25">
        <f>ROUND(J1290-K1290*0.7,0)</f>
        <v>57731120</v>
      </c>
      <c r="M1290" s="25">
        <f>ROUND(J1290*0.3,0)</f>
        <v>21898260</v>
      </c>
    </row>
    <row r="1291" spans="1:13" x14ac:dyDescent="0.2">
      <c r="A1291" s="26">
        <v>300440</v>
      </c>
      <c r="B1291" s="27"/>
      <c r="C1291" s="28" t="s">
        <v>1516</v>
      </c>
      <c r="D1291" s="29"/>
      <c r="E1291" s="30">
        <v>27</v>
      </c>
      <c r="F1291" s="30">
        <v>27</v>
      </c>
      <c r="G1291" s="30"/>
      <c r="H1291" s="30">
        <v>8</v>
      </c>
      <c r="J1291" s="25">
        <f>ROUND( IF(OR(ISNUMBER(SEARCH("#",B1291)),INT(A1291/100000)=7,INT(A1291/100000)=8),F1291*K!$D$4,F1291*K!$C$4) + IF(ISNUMBER(SEARCH("#",B1291)),0,G1291*K!$C$5) + IF(AND(ISNUMBER(SEARCH("#",B1291)),INT(A1291/100000)&lt;=7),G1291*K!$G$5,0) + IF(AND(ISNUMBER(SEARCH("#",B1291)),INT(A1291/100000)&gt;=8),G1291*K!$H$5,0),0)</f>
        <v>27297000</v>
      </c>
      <c r="K1291" s="25">
        <f>ROUND(IF(OR(ISNUMBER(SEARCH("#",B1291)),INT(A1291/100000)=7,INT(A1291/100000)=8),F1291*K!$F$4+G1291*K!$F$5,F1291*K!$E$4+G1291*K!$E$5),0)</f>
        <v>8154000</v>
      </c>
      <c r="L1291" s="25">
        <f>ROUND(J1291-K1291*0.7,0)</f>
        <v>21589200</v>
      </c>
      <c r="M1291" s="25">
        <f>ROUND(J1291*0.3,0)</f>
        <v>8189100</v>
      </c>
    </row>
    <row r="1292" spans="1:13" x14ac:dyDescent="0.2">
      <c r="A1292" s="26">
        <v>300445</v>
      </c>
      <c r="B1292" s="27"/>
      <c r="C1292" s="28" t="s">
        <v>1517</v>
      </c>
      <c r="D1292" s="29"/>
      <c r="E1292" s="30">
        <v>46.5</v>
      </c>
      <c r="F1292" s="30">
        <v>46.5</v>
      </c>
      <c r="G1292" s="30"/>
      <c r="H1292" s="30">
        <v>10</v>
      </c>
      <c r="J1292" s="25">
        <f>ROUND( IF(OR(ISNUMBER(SEARCH("#",B1292)),INT(A1292/100000)=7,INT(A1292/100000)=8),F1292*K!$D$4,F1292*K!$C$4) + IF(ISNUMBER(SEARCH("#",B1292)),0,G1292*K!$C$5) + IF(AND(ISNUMBER(SEARCH("#",B1292)),INT(A1292/100000)&lt;=7),G1292*K!$G$5,0) + IF(AND(ISNUMBER(SEARCH("#",B1292)),INT(A1292/100000)&gt;=8),G1292*K!$H$5,0),0)</f>
        <v>47011500</v>
      </c>
      <c r="K1292" s="25">
        <f>ROUND(IF(OR(ISNUMBER(SEARCH("#",B1292)),INT(A1292/100000)=7,INT(A1292/100000)=8),F1292*K!$F$4+G1292*K!$F$5,F1292*K!$E$4+G1292*K!$E$5),0)</f>
        <v>14043000</v>
      </c>
      <c r="L1292" s="25">
        <f>ROUND(J1292-K1292*0.7,0)</f>
        <v>37181400</v>
      </c>
      <c r="M1292" s="25">
        <f>ROUND(J1292*0.3,0)</f>
        <v>14103450</v>
      </c>
    </row>
    <row r="1293" spans="1:13" ht="31.5" x14ac:dyDescent="0.2">
      <c r="A1293" s="26">
        <v>300450</v>
      </c>
      <c r="B1293" s="27"/>
      <c r="C1293" s="28" t="s">
        <v>1518</v>
      </c>
      <c r="D1293" s="29"/>
      <c r="E1293" s="30">
        <v>55.3</v>
      </c>
      <c r="F1293" s="30">
        <v>55.3</v>
      </c>
      <c r="G1293" s="30"/>
      <c r="H1293" s="30">
        <v>10</v>
      </c>
      <c r="J1293" s="25">
        <f>ROUND( IF(OR(ISNUMBER(SEARCH("#",B1293)),INT(A1293/100000)=7,INT(A1293/100000)=8),F1293*K!$D$4,F1293*K!$C$4) + IF(ISNUMBER(SEARCH("#",B1293)),0,G1293*K!$C$5) + IF(AND(ISNUMBER(SEARCH("#",B1293)),INT(A1293/100000)&lt;=7),G1293*K!$G$5,0) + IF(AND(ISNUMBER(SEARCH("#",B1293)),INT(A1293/100000)&gt;=8),G1293*K!$H$5,0),0)</f>
        <v>55908300</v>
      </c>
      <c r="K1293" s="25">
        <f>ROUND(IF(OR(ISNUMBER(SEARCH("#",B1293)),INT(A1293/100000)=7,INT(A1293/100000)=8),F1293*K!$F$4+G1293*K!$F$5,F1293*K!$E$4+G1293*K!$E$5),0)</f>
        <v>16700600</v>
      </c>
      <c r="L1293" s="25">
        <f>ROUND(J1293-K1293*0.7,0)</f>
        <v>44217880</v>
      </c>
      <c r="M1293" s="25">
        <f>ROUND(J1293*0.3,0)</f>
        <v>16772490</v>
      </c>
    </row>
    <row r="1294" spans="1:13" x14ac:dyDescent="0.2">
      <c r="A1294" s="26">
        <v>300455</v>
      </c>
      <c r="B1294" s="27"/>
      <c r="C1294" s="28" t="s">
        <v>1519</v>
      </c>
      <c r="D1294" s="29"/>
      <c r="E1294" s="30">
        <v>33.299999999999997</v>
      </c>
      <c r="F1294" s="30">
        <v>33.299999999999997</v>
      </c>
      <c r="G1294" s="30"/>
      <c r="H1294" s="30">
        <v>8</v>
      </c>
      <c r="J1294" s="25">
        <f>ROUND( IF(OR(ISNUMBER(SEARCH("#",B1294)),INT(A1294/100000)=7,INT(A1294/100000)=8),F1294*K!$D$4,F1294*K!$C$4) + IF(ISNUMBER(SEARCH("#",B1294)),0,G1294*K!$C$5) + IF(AND(ISNUMBER(SEARCH("#",B1294)),INT(A1294/100000)&lt;=7),G1294*K!$G$5,0) + IF(AND(ISNUMBER(SEARCH("#",B1294)),INT(A1294/100000)&gt;=8),G1294*K!$H$5,0),0)</f>
        <v>33666300</v>
      </c>
      <c r="K1294" s="25">
        <f>ROUND(IF(OR(ISNUMBER(SEARCH("#",B1294)),INT(A1294/100000)=7,INT(A1294/100000)=8),F1294*K!$F$4+G1294*K!$F$5,F1294*K!$E$4+G1294*K!$E$5),0)</f>
        <v>10056600</v>
      </c>
      <c r="L1294" s="25">
        <f>ROUND(J1294-K1294*0.7,0)</f>
        <v>26626680</v>
      </c>
      <c r="M1294" s="25">
        <f>ROUND(J1294*0.3,0)</f>
        <v>10099890</v>
      </c>
    </row>
    <row r="1295" spans="1:13" ht="17.25" x14ac:dyDescent="0.2">
      <c r="A1295" s="26">
        <v>300460</v>
      </c>
      <c r="B1295" s="27"/>
      <c r="C1295" s="28" t="s">
        <v>1520</v>
      </c>
      <c r="D1295" s="29"/>
      <c r="E1295" s="30">
        <v>33.799999999999997</v>
      </c>
      <c r="F1295" s="30">
        <v>33.799999999999997</v>
      </c>
      <c r="G1295" s="30"/>
      <c r="H1295" s="30">
        <v>8</v>
      </c>
      <c r="J1295" s="25">
        <f>ROUND( IF(OR(ISNUMBER(SEARCH("#",B1295)),INT(A1295/100000)=7,INT(A1295/100000)=8),F1295*K!$D$4,F1295*K!$C$4) + IF(ISNUMBER(SEARCH("#",B1295)),0,G1295*K!$C$5) + IF(AND(ISNUMBER(SEARCH("#",B1295)),INT(A1295/100000)&lt;=7),G1295*K!$G$5,0) + IF(AND(ISNUMBER(SEARCH("#",B1295)),INT(A1295/100000)&gt;=8),G1295*K!$H$5,0),0)</f>
        <v>34171800</v>
      </c>
      <c r="K1295" s="25">
        <f>ROUND(IF(OR(ISNUMBER(SEARCH("#",B1295)),INT(A1295/100000)=7,INT(A1295/100000)=8),F1295*K!$F$4+G1295*K!$F$5,F1295*K!$E$4+G1295*K!$E$5),0)</f>
        <v>10207600</v>
      </c>
      <c r="L1295" s="25">
        <f>ROUND(J1295-K1295*0.7,0)</f>
        <v>27026480</v>
      </c>
      <c r="M1295" s="25">
        <f>ROUND(J1295*0.3,0)</f>
        <v>10251540</v>
      </c>
    </row>
    <row r="1296" spans="1:13" x14ac:dyDescent="0.2">
      <c r="A1296" s="26">
        <v>300465</v>
      </c>
      <c r="B1296" s="27"/>
      <c r="C1296" s="28" t="s">
        <v>1521</v>
      </c>
      <c r="D1296" s="29"/>
      <c r="E1296" s="30">
        <v>16</v>
      </c>
      <c r="F1296" s="30">
        <v>16</v>
      </c>
      <c r="G1296" s="30"/>
      <c r="H1296" s="30">
        <v>8</v>
      </c>
      <c r="J1296" s="25">
        <f>ROUND( IF(OR(ISNUMBER(SEARCH("#",B1296)),INT(A1296/100000)=7,INT(A1296/100000)=8),F1296*K!$D$4,F1296*K!$C$4) + IF(ISNUMBER(SEARCH("#",B1296)),0,G1296*K!$C$5) + IF(AND(ISNUMBER(SEARCH("#",B1296)),INT(A1296/100000)&lt;=7),G1296*K!$G$5,0) + IF(AND(ISNUMBER(SEARCH("#",B1296)),INT(A1296/100000)&gt;=8),G1296*K!$H$5,0),0)</f>
        <v>16176000</v>
      </c>
      <c r="K1296" s="25">
        <f>ROUND(IF(OR(ISNUMBER(SEARCH("#",B1296)),INT(A1296/100000)=7,INT(A1296/100000)=8),F1296*K!$F$4+G1296*K!$F$5,F1296*K!$E$4+G1296*K!$E$5),0)</f>
        <v>4832000</v>
      </c>
      <c r="L1296" s="25">
        <f>ROUND(J1296-K1296*0.7,0)</f>
        <v>12793600</v>
      </c>
      <c r="M1296" s="25">
        <f>ROUND(J1296*0.3,0)</f>
        <v>4852800</v>
      </c>
    </row>
    <row r="1297" spans="1:13" x14ac:dyDescent="0.2">
      <c r="A1297" s="26">
        <v>300470</v>
      </c>
      <c r="B1297" s="27"/>
      <c r="C1297" s="28" t="s">
        <v>1522</v>
      </c>
      <c r="D1297" s="29"/>
      <c r="E1297" s="30">
        <v>10.199999999999999</v>
      </c>
      <c r="F1297" s="30">
        <v>10.199999999999999</v>
      </c>
      <c r="G1297" s="30"/>
      <c r="H1297" s="30">
        <v>7</v>
      </c>
      <c r="J1297" s="25">
        <f>ROUND( IF(OR(ISNUMBER(SEARCH("#",B1297)),INT(A1297/100000)=7,INT(A1297/100000)=8),F1297*K!$D$4,F1297*K!$C$4) + IF(ISNUMBER(SEARCH("#",B1297)),0,G1297*K!$C$5) + IF(AND(ISNUMBER(SEARCH("#",B1297)),INT(A1297/100000)&lt;=7),G1297*K!$G$5,0) + IF(AND(ISNUMBER(SEARCH("#",B1297)),INT(A1297/100000)&gt;=8),G1297*K!$H$5,0),0)</f>
        <v>10312200</v>
      </c>
      <c r="K1297" s="25">
        <f>ROUND(IF(OR(ISNUMBER(SEARCH("#",B1297)),INT(A1297/100000)=7,INT(A1297/100000)=8),F1297*K!$F$4+G1297*K!$F$5,F1297*K!$E$4+G1297*K!$E$5),0)</f>
        <v>3080400</v>
      </c>
      <c r="L1297" s="25">
        <f>ROUND(J1297-K1297*0.7,0)</f>
        <v>8155920</v>
      </c>
      <c r="M1297" s="25">
        <f>ROUND(J1297*0.3,0)</f>
        <v>3093660</v>
      </c>
    </row>
    <row r="1298" spans="1:13" ht="59.25" x14ac:dyDescent="0.2">
      <c r="A1298" s="26">
        <v>300475</v>
      </c>
      <c r="B1298" s="27"/>
      <c r="C1298" s="28" t="s">
        <v>1523</v>
      </c>
      <c r="D1298" s="29" t="s">
        <v>1524</v>
      </c>
      <c r="E1298" s="30">
        <v>34.299999999999997</v>
      </c>
      <c r="F1298" s="30">
        <v>34.299999999999997</v>
      </c>
      <c r="G1298" s="30"/>
      <c r="H1298" s="30">
        <v>9</v>
      </c>
      <c r="J1298" s="25">
        <f>ROUND( IF(OR(ISNUMBER(SEARCH("#",B1298)),INT(A1298/100000)=7,INT(A1298/100000)=8),F1298*K!$D$4,F1298*K!$C$4) + IF(ISNUMBER(SEARCH("#",B1298)),0,G1298*K!$C$5) + IF(AND(ISNUMBER(SEARCH("#",B1298)),INT(A1298/100000)&lt;=7),G1298*K!$G$5,0) + IF(AND(ISNUMBER(SEARCH("#",B1298)),INT(A1298/100000)&gt;=8),G1298*K!$H$5,0),0)</f>
        <v>34677300</v>
      </c>
      <c r="K1298" s="25">
        <f>ROUND(IF(OR(ISNUMBER(SEARCH("#",B1298)),INT(A1298/100000)=7,INT(A1298/100000)=8),F1298*K!$F$4+G1298*K!$F$5,F1298*K!$E$4+G1298*K!$E$5),0)</f>
        <v>10358600</v>
      </c>
      <c r="L1298" s="25">
        <f>ROUND(J1298-K1298*0.7,0)</f>
        <v>27426280</v>
      </c>
      <c r="M1298" s="25">
        <f>ROUND(J1298*0.3,0)</f>
        <v>10403190</v>
      </c>
    </row>
    <row r="1299" spans="1:13" ht="45" x14ac:dyDescent="0.2">
      <c r="A1299" s="26">
        <v>300480</v>
      </c>
      <c r="B1299" s="27"/>
      <c r="C1299" s="28" t="s">
        <v>1525</v>
      </c>
      <c r="D1299" s="29"/>
      <c r="E1299" s="30">
        <v>24.4</v>
      </c>
      <c r="F1299" s="30">
        <v>24.4</v>
      </c>
      <c r="G1299" s="30"/>
      <c r="H1299" s="30">
        <v>9</v>
      </c>
      <c r="J1299" s="25">
        <f>ROUND( IF(OR(ISNUMBER(SEARCH("#",B1299)),INT(A1299/100000)=7,INT(A1299/100000)=8),F1299*K!$D$4,F1299*K!$C$4) + IF(ISNUMBER(SEARCH("#",B1299)),0,G1299*K!$C$5) + IF(AND(ISNUMBER(SEARCH("#",B1299)),INT(A1299/100000)&lt;=7),G1299*K!$G$5,0) + IF(AND(ISNUMBER(SEARCH("#",B1299)),INT(A1299/100000)&gt;=8),G1299*K!$H$5,0),0)</f>
        <v>24668400</v>
      </c>
      <c r="K1299" s="25">
        <f>ROUND(IF(OR(ISNUMBER(SEARCH("#",B1299)),INT(A1299/100000)=7,INT(A1299/100000)=8),F1299*K!$F$4+G1299*K!$F$5,F1299*K!$E$4+G1299*K!$E$5),0)</f>
        <v>7368800</v>
      </c>
      <c r="L1299" s="25">
        <f>ROUND(J1299-K1299*0.7,0)</f>
        <v>19510240</v>
      </c>
      <c r="M1299" s="25">
        <f>ROUND(J1299*0.3,0)</f>
        <v>7400520</v>
      </c>
    </row>
    <row r="1300" spans="1:13" ht="29.25" x14ac:dyDescent="0.2">
      <c r="A1300" s="26">
        <v>300485</v>
      </c>
      <c r="B1300" s="27"/>
      <c r="C1300" s="28" t="s">
        <v>1526</v>
      </c>
      <c r="D1300" s="29"/>
      <c r="E1300" s="30">
        <v>4.3</v>
      </c>
      <c r="F1300" s="30">
        <v>4.3</v>
      </c>
      <c r="G1300" s="30"/>
      <c r="H1300" s="30">
        <v>6</v>
      </c>
      <c r="J1300" s="25">
        <f>ROUND( IF(OR(ISNUMBER(SEARCH("#",B1300)),INT(A1300/100000)=7,INT(A1300/100000)=8),F1300*K!$D$4,F1300*K!$C$4) + IF(ISNUMBER(SEARCH("#",B1300)),0,G1300*K!$C$5) + IF(AND(ISNUMBER(SEARCH("#",B1300)),INT(A1300/100000)&lt;=7),G1300*K!$G$5,0) + IF(AND(ISNUMBER(SEARCH("#",B1300)),INT(A1300/100000)&gt;=8),G1300*K!$H$5,0),0)</f>
        <v>4347300</v>
      </c>
      <c r="K1300" s="25">
        <f>ROUND(IF(OR(ISNUMBER(SEARCH("#",B1300)),INT(A1300/100000)=7,INT(A1300/100000)=8),F1300*K!$F$4+G1300*K!$F$5,F1300*K!$E$4+G1300*K!$E$5),0)</f>
        <v>1298600</v>
      </c>
      <c r="L1300" s="25">
        <f>ROUND(J1300-K1300*0.7,0)</f>
        <v>3438280</v>
      </c>
      <c r="M1300" s="25">
        <f>ROUND(J1300*0.3,0)</f>
        <v>1304190</v>
      </c>
    </row>
    <row r="1301" spans="1:13" x14ac:dyDescent="0.2">
      <c r="A1301" s="26">
        <v>300490</v>
      </c>
      <c r="B1301" s="27"/>
      <c r="C1301" s="28" t="s">
        <v>1527</v>
      </c>
      <c r="D1301" s="29"/>
      <c r="E1301" s="30">
        <v>27</v>
      </c>
      <c r="F1301" s="30">
        <v>27</v>
      </c>
      <c r="G1301" s="30"/>
      <c r="H1301" s="30">
        <v>9</v>
      </c>
      <c r="J1301" s="25">
        <f>ROUND( IF(OR(ISNUMBER(SEARCH("#",B1301)),INT(A1301/100000)=7,INT(A1301/100000)=8),F1301*K!$D$4,F1301*K!$C$4) + IF(ISNUMBER(SEARCH("#",B1301)),0,G1301*K!$C$5) + IF(AND(ISNUMBER(SEARCH("#",B1301)),INT(A1301/100000)&lt;=7),G1301*K!$G$5,0) + IF(AND(ISNUMBER(SEARCH("#",B1301)),INT(A1301/100000)&gt;=8),G1301*K!$H$5,0),0)</f>
        <v>27297000</v>
      </c>
      <c r="K1301" s="25">
        <f>ROUND(IF(OR(ISNUMBER(SEARCH("#",B1301)),INT(A1301/100000)=7,INT(A1301/100000)=8),F1301*K!$F$4+G1301*K!$F$5,F1301*K!$E$4+G1301*K!$E$5),0)</f>
        <v>8154000</v>
      </c>
      <c r="L1301" s="25">
        <f>ROUND(J1301-K1301*0.7,0)</f>
        <v>21589200</v>
      </c>
      <c r="M1301" s="25">
        <f>ROUND(J1301*0.3,0)</f>
        <v>8189100</v>
      </c>
    </row>
    <row r="1302" spans="1:13" ht="45.75" x14ac:dyDescent="0.2">
      <c r="A1302" s="32">
        <v>300495</v>
      </c>
      <c r="B1302" s="27"/>
      <c r="C1302" s="36" t="s">
        <v>1528</v>
      </c>
      <c r="D1302" s="35"/>
      <c r="E1302" s="30">
        <v>21</v>
      </c>
      <c r="F1302" s="31">
        <v>14</v>
      </c>
      <c r="G1302" s="31">
        <v>7</v>
      </c>
      <c r="H1302" s="31">
        <v>8</v>
      </c>
      <c r="J1302" s="25">
        <f>ROUND( IF(OR(ISNUMBER(SEARCH("#",B1302)),INT(A1302/100000)=7,INT(A1302/100000)=8),F1302*K!$D$4,F1302*K!$C$4) + IF(ISNUMBER(SEARCH("#",B1302)),0,G1302*K!$C$5) + IF(AND(ISNUMBER(SEARCH("#",B1302)),INT(A1302/100000)&lt;=7),G1302*K!$G$5,0) + IF(AND(ISNUMBER(SEARCH("#",B1302)),INT(A1302/100000)&gt;=8),G1302*K!$H$5,0),0)</f>
        <v>34055000</v>
      </c>
      <c r="K1302" s="25">
        <f>ROUND(IF(OR(ISNUMBER(SEARCH("#",B1302)),INT(A1302/100000)=7,INT(A1302/100000)=8),F1302*K!$F$4+G1302*K!$F$5,F1302*K!$E$4+G1302*K!$E$5),0)</f>
        <v>7007000</v>
      </c>
      <c r="L1302" s="25">
        <f>ROUND(J1302-K1302*0.7,0)</f>
        <v>29150100</v>
      </c>
      <c r="M1302" s="25">
        <f>ROUND(J1302*0.3,0)</f>
        <v>10216500</v>
      </c>
    </row>
    <row r="1303" spans="1:13" ht="42.75" x14ac:dyDescent="0.2">
      <c r="A1303" s="32">
        <v>300500</v>
      </c>
      <c r="B1303" s="27" t="s">
        <v>27</v>
      </c>
      <c r="C1303" s="36" t="s">
        <v>1529</v>
      </c>
      <c r="D1303" s="35"/>
      <c r="E1303" s="30">
        <v>18</v>
      </c>
      <c r="F1303" s="31">
        <v>12</v>
      </c>
      <c r="G1303" s="31">
        <v>6</v>
      </c>
      <c r="H1303" s="46" t="s">
        <v>1530</v>
      </c>
      <c r="J1303" s="25">
        <f>ROUND( IF(OR(ISNUMBER(SEARCH("#",B1303)),INT(A1303/100000)=7,INT(A1303/100000)=8),F1303*K!$D$4,F1303*K!$C$4) + IF(ISNUMBER(SEARCH("#",B1303)),0,G1303*K!$C$5) + IF(AND(ISNUMBER(SEARCH("#",B1303)),INT(A1303/100000)&lt;=7),G1303*K!$G$5,0) + IF(AND(ISNUMBER(SEARCH("#",B1303)),INT(A1303/100000)&gt;=8),G1303*K!$H$5,0),0)</f>
        <v>17478000</v>
      </c>
      <c r="K1303" s="25">
        <f>ROUND(IF(OR(ISNUMBER(SEARCH("#",B1303)),INT(A1303/100000)=7,INT(A1303/100000)=8),F1303*K!$F$4+G1303*K!$F$5,F1303*K!$E$4+G1303*K!$E$5),0)</f>
        <v>6192000</v>
      </c>
      <c r="L1303" s="25">
        <f>ROUND(J1303-K1303*0.7,0)</f>
        <v>13143600</v>
      </c>
      <c r="M1303" s="25">
        <f>ROUND(J1303*0.3,0)</f>
        <v>5243400</v>
      </c>
    </row>
    <row r="1304" spans="1:13" ht="57" x14ac:dyDescent="0.2">
      <c r="A1304" s="32">
        <v>300501</v>
      </c>
      <c r="B1304" s="27" t="s">
        <v>27</v>
      </c>
      <c r="C1304" s="36" t="s">
        <v>1531</v>
      </c>
      <c r="D1304" s="35"/>
      <c r="E1304" s="30">
        <v>20</v>
      </c>
      <c r="F1304" s="31">
        <v>14</v>
      </c>
      <c r="G1304" s="31">
        <v>6</v>
      </c>
      <c r="H1304" s="46" t="s">
        <v>1530</v>
      </c>
      <c r="J1304" s="25">
        <f>ROUND( IF(OR(ISNUMBER(SEARCH("#",B1304)),INT(A1304/100000)=7,INT(A1304/100000)=8),F1304*K!$D$4,F1304*K!$C$4) + IF(ISNUMBER(SEARCH("#",B1304)),0,G1304*K!$C$5) + IF(AND(ISNUMBER(SEARCH("#",B1304)),INT(A1304/100000)&lt;=7),G1304*K!$G$5,0) + IF(AND(ISNUMBER(SEARCH("#",B1304)),INT(A1304/100000)&gt;=8),G1304*K!$H$5,0),0)</f>
        <v>18614000</v>
      </c>
      <c r="K1304" s="25">
        <f>ROUND(IF(OR(ISNUMBER(SEARCH("#",B1304)),INT(A1304/100000)=7,INT(A1304/100000)=8),F1304*K!$F$4+G1304*K!$F$5,F1304*K!$E$4+G1304*K!$E$5),0)</f>
        <v>6796000</v>
      </c>
      <c r="L1304" s="25">
        <f>ROUND(J1304-K1304*0.7,0)</f>
        <v>13856800</v>
      </c>
      <c r="M1304" s="25">
        <f>ROUND(J1304*0.3,0)</f>
        <v>5584200</v>
      </c>
    </row>
    <row r="1305" spans="1:13" ht="42.75" x14ac:dyDescent="0.2">
      <c r="A1305" s="32">
        <v>300502</v>
      </c>
      <c r="B1305" s="27" t="s">
        <v>27</v>
      </c>
      <c r="C1305" s="36" t="s">
        <v>1532</v>
      </c>
      <c r="D1305" s="35"/>
      <c r="E1305" s="30">
        <v>26</v>
      </c>
      <c r="F1305" s="31">
        <v>19</v>
      </c>
      <c r="G1305" s="31">
        <v>7</v>
      </c>
      <c r="H1305" s="46" t="s">
        <v>1530</v>
      </c>
      <c r="J1305" s="25">
        <f>ROUND( IF(OR(ISNUMBER(SEARCH("#",B1305)),INT(A1305/100000)=7,INT(A1305/100000)=8),F1305*K!$D$4,F1305*K!$C$4) + IF(ISNUMBER(SEARCH("#",B1305)),0,G1305*K!$C$5) + IF(AND(ISNUMBER(SEARCH("#",B1305)),INT(A1305/100000)&lt;=7),G1305*K!$G$5,0) + IF(AND(ISNUMBER(SEARCH("#",B1305)),INT(A1305/100000)&gt;=8),G1305*K!$H$5,0),0)</f>
        <v>23231000</v>
      </c>
      <c r="K1305" s="25">
        <f>ROUND(IF(OR(ISNUMBER(SEARCH("#",B1305)),INT(A1305/100000)=7,INT(A1305/100000)=8),F1305*K!$F$4+G1305*K!$F$5,F1305*K!$E$4+G1305*K!$E$5),0)</f>
        <v>8734000</v>
      </c>
      <c r="L1305" s="25">
        <f>ROUND(J1305-K1305*0.7,0)</f>
        <v>17117200</v>
      </c>
      <c r="M1305" s="25">
        <f>ROUND(J1305*0.3,0)</f>
        <v>6969300</v>
      </c>
    </row>
    <row r="1306" spans="1:13" ht="60" x14ac:dyDescent="0.2">
      <c r="A1306" s="32">
        <v>300503</v>
      </c>
      <c r="B1306" s="27" t="s">
        <v>27</v>
      </c>
      <c r="C1306" s="36" t="s">
        <v>1533</v>
      </c>
      <c r="D1306" s="35"/>
      <c r="E1306" s="30">
        <v>31</v>
      </c>
      <c r="F1306" s="31">
        <v>23</v>
      </c>
      <c r="G1306" s="31">
        <v>8</v>
      </c>
      <c r="H1306" s="46" t="s">
        <v>1530</v>
      </c>
      <c r="J1306" s="25">
        <f>ROUND( IF(OR(ISNUMBER(SEARCH("#",B1306)),INT(A1306/100000)=7,INT(A1306/100000)=8),F1306*K!$D$4,F1306*K!$C$4) + IF(ISNUMBER(SEARCH("#",B1306)),0,G1306*K!$C$5) + IF(AND(ISNUMBER(SEARCH("#",B1306)),INT(A1306/100000)&lt;=7),G1306*K!$G$5,0) + IF(AND(ISNUMBER(SEARCH("#",B1306)),INT(A1306/100000)&gt;=8),G1306*K!$H$5,0),0)</f>
        <v>27280000</v>
      </c>
      <c r="K1306" s="25">
        <f>ROUND(IF(OR(ISNUMBER(SEARCH("#",B1306)),INT(A1306/100000)=7,INT(A1306/100000)=8),F1306*K!$F$4+G1306*K!$F$5,F1306*K!$E$4+G1306*K!$E$5),0)</f>
        <v>10370000</v>
      </c>
      <c r="L1306" s="25">
        <f>ROUND(J1306-K1306*0.7,0)</f>
        <v>20021000</v>
      </c>
      <c r="M1306" s="25">
        <f>ROUND(J1306*0.3,0)</f>
        <v>8184000</v>
      </c>
    </row>
    <row r="1307" spans="1:13" ht="57" x14ac:dyDescent="0.2">
      <c r="A1307" s="32">
        <v>300505</v>
      </c>
      <c r="B1307" s="27"/>
      <c r="C1307" s="36" t="s">
        <v>1534</v>
      </c>
      <c r="D1307" s="35" t="s">
        <v>1535</v>
      </c>
      <c r="E1307" s="30">
        <v>24</v>
      </c>
      <c r="F1307" s="31">
        <v>17</v>
      </c>
      <c r="G1307" s="31">
        <v>7</v>
      </c>
      <c r="H1307" s="31">
        <v>7</v>
      </c>
      <c r="J1307" s="25">
        <f>ROUND( IF(OR(ISNUMBER(SEARCH("#",B1307)),INT(A1307/100000)=7,INT(A1307/100000)=8),F1307*K!$D$4,F1307*K!$C$4) + IF(ISNUMBER(SEARCH("#",B1307)),0,G1307*K!$C$5) + IF(AND(ISNUMBER(SEARCH("#",B1307)),INT(A1307/100000)&lt;=7),G1307*K!$G$5,0) + IF(AND(ISNUMBER(SEARCH("#",B1307)),INT(A1307/100000)&gt;=8),G1307*K!$H$5,0),0)</f>
        <v>37088000</v>
      </c>
      <c r="K1307" s="25">
        <f>ROUND(IF(OR(ISNUMBER(SEARCH("#",B1307)),INT(A1307/100000)=7,INT(A1307/100000)=8),F1307*K!$F$4+G1307*K!$F$5,F1307*K!$E$4+G1307*K!$E$5),0)</f>
        <v>7913000</v>
      </c>
      <c r="L1307" s="25">
        <f>ROUND(J1307-K1307*0.7,0)</f>
        <v>31548900</v>
      </c>
      <c r="M1307" s="25">
        <f>ROUND(J1307*0.3,0)</f>
        <v>11126400</v>
      </c>
    </row>
    <row r="1308" spans="1:13" ht="29.25" x14ac:dyDescent="0.2">
      <c r="A1308" s="32">
        <v>300507</v>
      </c>
      <c r="B1308" s="27" t="s">
        <v>118</v>
      </c>
      <c r="C1308" s="36" t="s">
        <v>1536</v>
      </c>
      <c r="D1308" s="35"/>
      <c r="E1308" s="30">
        <v>5</v>
      </c>
      <c r="F1308" s="31">
        <v>4</v>
      </c>
      <c r="G1308" s="31">
        <v>1</v>
      </c>
      <c r="H1308" s="30">
        <v>0</v>
      </c>
      <c r="J1308" s="25">
        <f>ROUND( IF(OR(ISNUMBER(SEARCH("#",B1308)),INT(A1308/100000)=7,INT(A1308/100000)=8),F1308*K!$D$4,F1308*K!$C$4) + IF(ISNUMBER(SEARCH("#",B1308)),0,G1308*K!$C$5) + IF(AND(ISNUMBER(SEARCH("#",B1308)),INT(A1308/100000)&lt;=7),G1308*K!$G$5,0) + IF(AND(ISNUMBER(SEARCH("#",B1308)),INT(A1308/100000)&gt;=8),G1308*K!$H$5,0),0)</f>
        <v>6887000</v>
      </c>
      <c r="K1308" s="25">
        <f>ROUND(IF(OR(ISNUMBER(SEARCH("#",B1308)),INT(A1308/100000)=7,INT(A1308/100000)=8),F1308*K!$F$4+G1308*K!$F$5,F1308*K!$E$4+G1308*K!$E$5),0)</f>
        <v>1605000</v>
      </c>
      <c r="L1308" s="25">
        <f>ROUND(J1308-K1308*0.7,0)</f>
        <v>5763500</v>
      </c>
      <c r="M1308" s="25">
        <f>ROUND(J1308*0.3,0)</f>
        <v>2066100</v>
      </c>
    </row>
    <row r="1309" spans="1:13" ht="45" x14ac:dyDescent="0.2">
      <c r="A1309" s="26">
        <v>300510</v>
      </c>
      <c r="B1309" s="27" t="s">
        <v>118</v>
      </c>
      <c r="C1309" s="28" t="s">
        <v>1537</v>
      </c>
      <c r="D1309" s="29" t="s">
        <v>1538</v>
      </c>
      <c r="E1309" s="30">
        <v>3.9</v>
      </c>
      <c r="F1309" s="30">
        <v>2.6</v>
      </c>
      <c r="G1309" s="30">
        <v>1.3</v>
      </c>
      <c r="H1309" s="30">
        <v>0</v>
      </c>
      <c r="J1309" s="25">
        <f>ROUND( IF(OR(ISNUMBER(SEARCH("#",B1309)),INT(A1309/100000)=7,INT(A1309/100000)=8),F1309*K!$D$4,F1309*K!$C$4) + IF(ISNUMBER(SEARCH("#",B1309)),0,G1309*K!$C$5) + IF(AND(ISNUMBER(SEARCH("#",B1309)),INT(A1309/100000)&lt;=7),G1309*K!$G$5,0) + IF(AND(ISNUMBER(SEARCH("#",B1309)),INT(A1309/100000)&gt;=8),G1309*K!$H$5,0),0)</f>
        <v>6324500</v>
      </c>
      <c r="K1309" s="25">
        <f>ROUND(IF(OR(ISNUMBER(SEARCH("#",B1309)),INT(A1309/100000)=7,INT(A1309/100000)=8),F1309*K!$F$4+G1309*K!$F$5,F1309*K!$E$4+G1309*K!$E$5),0)</f>
        <v>1301300</v>
      </c>
      <c r="L1309" s="25">
        <f>ROUND(J1309-K1309*0.7,0)</f>
        <v>5413590</v>
      </c>
      <c r="M1309" s="25">
        <f>ROUND(J1309*0.3,0)</f>
        <v>1897350</v>
      </c>
    </row>
    <row r="1310" spans="1:13" ht="60.75" x14ac:dyDescent="0.2">
      <c r="A1310" s="32">
        <v>300515</v>
      </c>
      <c r="B1310" s="27" t="s">
        <v>118</v>
      </c>
      <c r="C1310" s="36" t="s">
        <v>1539</v>
      </c>
      <c r="D1310" s="35" t="s">
        <v>1540</v>
      </c>
      <c r="E1310" s="30">
        <v>6</v>
      </c>
      <c r="F1310" s="31">
        <v>4</v>
      </c>
      <c r="G1310" s="31">
        <v>2</v>
      </c>
      <c r="H1310" s="30">
        <v>0</v>
      </c>
      <c r="J1310" s="25">
        <f>ROUND( IF(OR(ISNUMBER(SEARCH("#",B1310)),INT(A1310/100000)=7,INT(A1310/100000)=8),F1310*K!$D$4,F1310*K!$C$4) + IF(ISNUMBER(SEARCH("#",B1310)),0,G1310*K!$C$5) + IF(AND(ISNUMBER(SEARCH("#",B1310)),INT(A1310/100000)&lt;=7),G1310*K!$G$5,0) + IF(AND(ISNUMBER(SEARCH("#",B1310)),INT(A1310/100000)&gt;=8),G1310*K!$H$5,0),0)</f>
        <v>9730000</v>
      </c>
      <c r="K1310" s="25">
        <f>ROUND(IF(OR(ISNUMBER(SEARCH("#",B1310)),INT(A1310/100000)=7,INT(A1310/100000)=8),F1310*K!$F$4+G1310*K!$F$5,F1310*K!$E$4+G1310*K!$E$5),0)</f>
        <v>2002000</v>
      </c>
      <c r="L1310" s="25">
        <f>ROUND(J1310-K1310*0.7,0)</f>
        <v>8328600</v>
      </c>
      <c r="M1310" s="25">
        <f>ROUND(J1310*0.3,0)</f>
        <v>2919000</v>
      </c>
    </row>
    <row r="1311" spans="1:13" ht="29.25" x14ac:dyDescent="0.2">
      <c r="A1311" s="26">
        <v>300520</v>
      </c>
      <c r="B1311" s="27" t="s">
        <v>118</v>
      </c>
      <c r="C1311" s="28" t="s">
        <v>1541</v>
      </c>
      <c r="D1311" s="29"/>
      <c r="E1311" s="30">
        <v>4.5</v>
      </c>
      <c r="F1311" s="30">
        <v>3</v>
      </c>
      <c r="G1311" s="30">
        <v>1.5</v>
      </c>
      <c r="H1311" s="30">
        <v>0</v>
      </c>
      <c r="J1311" s="25">
        <f>ROUND( IF(OR(ISNUMBER(SEARCH("#",B1311)),INT(A1311/100000)=7,INT(A1311/100000)=8),F1311*K!$D$4,F1311*K!$C$4) + IF(ISNUMBER(SEARCH("#",B1311)),0,G1311*K!$C$5) + IF(AND(ISNUMBER(SEARCH("#",B1311)),INT(A1311/100000)&lt;=7),G1311*K!$G$5,0) + IF(AND(ISNUMBER(SEARCH("#",B1311)),INT(A1311/100000)&gt;=8),G1311*K!$H$5,0),0)</f>
        <v>7297500</v>
      </c>
      <c r="K1311" s="25">
        <f>ROUND(IF(OR(ISNUMBER(SEARCH("#",B1311)),INT(A1311/100000)=7,INT(A1311/100000)=8),F1311*K!$F$4+G1311*K!$F$5,F1311*K!$E$4+G1311*K!$E$5),0)</f>
        <v>1501500</v>
      </c>
      <c r="L1311" s="25">
        <f>ROUND(J1311-K1311*0.7,0)</f>
        <v>6246450</v>
      </c>
      <c r="M1311" s="25">
        <f>ROUND(J1311*0.3,0)</f>
        <v>2189250</v>
      </c>
    </row>
    <row r="1312" spans="1:13" ht="33" x14ac:dyDescent="0.2">
      <c r="A1312" s="32">
        <v>300525</v>
      </c>
      <c r="B1312" s="27"/>
      <c r="C1312" s="36" t="s">
        <v>1542</v>
      </c>
      <c r="D1312" s="35"/>
      <c r="E1312" s="30">
        <v>39</v>
      </c>
      <c r="F1312" s="31">
        <v>29</v>
      </c>
      <c r="G1312" s="31">
        <v>10</v>
      </c>
      <c r="H1312" s="31">
        <v>7</v>
      </c>
      <c r="J1312" s="25">
        <f>ROUND( IF(OR(ISNUMBER(SEARCH("#",B1312)),INT(A1312/100000)=7,INT(A1312/100000)=8),F1312*K!$D$4,F1312*K!$C$4) + IF(ISNUMBER(SEARCH("#",B1312)),0,G1312*K!$C$5) + IF(AND(ISNUMBER(SEARCH("#",B1312)),INT(A1312/100000)&lt;=7),G1312*K!$G$5,0) + IF(AND(ISNUMBER(SEARCH("#",B1312)),INT(A1312/100000)&gt;=8),G1312*K!$H$5,0),0)</f>
        <v>57749000</v>
      </c>
      <c r="K1312" s="25">
        <f>ROUND(IF(OR(ISNUMBER(SEARCH("#",B1312)),INT(A1312/100000)=7,INT(A1312/100000)=8),F1312*K!$F$4+G1312*K!$F$5,F1312*K!$E$4+G1312*K!$E$5),0)</f>
        <v>12728000</v>
      </c>
      <c r="L1312" s="25">
        <f>ROUND(J1312-K1312*0.7,0)</f>
        <v>48839400</v>
      </c>
      <c r="M1312" s="25">
        <f>ROUND(J1312*0.3,0)</f>
        <v>17324700</v>
      </c>
    </row>
    <row r="1313" spans="1:13" x14ac:dyDescent="0.2">
      <c r="A1313" s="32">
        <v>300527</v>
      </c>
      <c r="B1313" s="27" t="s">
        <v>118</v>
      </c>
      <c r="C1313" s="36" t="s">
        <v>1543</v>
      </c>
      <c r="D1313" s="35"/>
      <c r="E1313" s="30">
        <v>7.5</v>
      </c>
      <c r="F1313" s="31">
        <v>7.5</v>
      </c>
      <c r="G1313" s="31">
        <v>0</v>
      </c>
      <c r="H1313" s="30">
        <v>0</v>
      </c>
      <c r="J1313" s="25">
        <f>ROUND( IF(OR(ISNUMBER(SEARCH("#",B1313)),INT(A1313/100000)=7,INT(A1313/100000)=8),F1313*K!$D$4,F1313*K!$C$4) + IF(ISNUMBER(SEARCH("#",B1313)),0,G1313*K!$C$5) + IF(AND(ISNUMBER(SEARCH("#",B1313)),INT(A1313/100000)&lt;=7),G1313*K!$G$5,0) + IF(AND(ISNUMBER(SEARCH("#",B1313)),INT(A1313/100000)&gt;=8),G1313*K!$H$5,0),0)</f>
        <v>7582500</v>
      </c>
      <c r="K1313" s="25">
        <f>ROUND(IF(OR(ISNUMBER(SEARCH("#",B1313)),INT(A1313/100000)=7,INT(A1313/100000)=8),F1313*K!$F$4+G1313*K!$F$5,F1313*K!$E$4+G1313*K!$E$5),0)</f>
        <v>2265000</v>
      </c>
      <c r="L1313" s="25">
        <f>ROUND(J1313-K1313*0.7,0)</f>
        <v>5997000</v>
      </c>
      <c r="M1313" s="25">
        <f>ROUND(J1313*0.3,0)</f>
        <v>2274750</v>
      </c>
    </row>
    <row r="1314" spans="1:13" x14ac:dyDescent="0.2">
      <c r="A1314" s="26">
        <v>300530</v>
      </c>
      <c r="B1314" s="27" t="s">
        <v>118</v>
      </c>
      <c r="C1314" s="28" t="s">
        <v>1544</v>
      </c>
      <c r="D1314" s="29"/>
      <c r="E1314" s="30">
        <v>9.9</v>
      </c>
      <c r="F1314" s="30">
        <v>6.6</v>
      </c>
      <c r="G1314" s="30">
        <v>3.3</v>
      </c>
      <c r="H1314" s="30">
        <v>0</v>
      </c>
      <c r="J1314" s="25">
        <f>ROUND( IF(OR(ISNUMBER(SEARCH("#",B1314)),INT(A1314/100000)=7,INT(A1314/100000)=8),F1314*K!$D$4,F1314*K!$C$4) + IF(ISNUMBER(SEARCH("#",B1314)),0,G1314*K!$C$5) + IF(AND(ISNUMBER(SEARCH("#",B1314)),INT(A1314/100000)&lt;=7),G1314*K!$G$5,0) + IF(AND(ISNUMBER(SEARCH("#",B1314)),INT(A1314/100000)&gt;=8),G1314*K!$H$5,0),0)</f>
        <v>16054500</v>
      </c>
      <c r="K1314" s="25">
        <f>ROUND(IF(OR(ISNUMBER(SEARCH("#",B1314)),INT(A1314/100000)=7,INT(A1314/100000)=8),F1314*K!$F$4+G1314*K!$F$5,F1314*K!$E$4+G1314*K!$E$5),0)</f>
        <v>3303300</v>
      </c>
      <c r="L1314" s="25">
        <f>ROUND(J1314-K1314*0.7,0)</f>
        <v>13742190</v>
      </c>
      <c r="M1314" s="25">
        <f>ROUND(J1314*0.3,0)</f>
        <v>4816350</v>
      </c>
    </row>
    <row r="1315" spans="1:13" ht="31.5" x14ac:dyDescent="0.2">
      <c r="A1315" s="26">
        <v>300535</v>
      </c>
      <c r="B1315" s="27" t="s">
        <v>43</v>
      </c>
      <c r="C1315" s="28" t="s">
        <v>1545</v>
      </c>
      <c r="D1315" s="29"/>
      <c r="E1315" s="30">
        <v>14.5</v>
      </c>
      <c r="F1315" s="30">
        <v>9</v>
      </c>
      <c r="G1315" s="30">
        <v>5.5</v>
      </c>
      <c r="H1315" s="30">
        <v>0</v>
      </c>
      <c r="J1315" s="25">
        <f>ROUND( IF(OR(ISNUMBER(SEARCH("#",B1315)),INT(A1315/100000)=7,INT(A1315/100000)=8),F1315*K!$D$4,F1315*K!$C$4) + IF(ISNUMBER(SEARCH("#",B1315)),0,G1315*K!$C$5) + IF(AND(ISNUMBER(SEARCH("#",B1315)),INT(A1315/100000)&lt;=7),G1315*K!$G$5,0) + IF(AND(ISNUMBER(SEARCH("#",B1315)),INT(A1315/100000)&gt;=8),G1315*K!$H$5,0),0)</f>
        <v>14885500</v>
      </c>
      <c r="K1315" s="25">
        <f>ROUND(IF(OR(ISNUMBER(SEARCH("#",B1315)),INT(A1315/100000)=7,INT(A1315/100000)=8),F1315*K!$F$4+G1315*K!$F$5,F1315*K!$E$4+G1315*K!$E$5),0)</f>
        <v>5072000</v>
      </c>
      <c r="L1315" s="25">
        <f>ROUND(J1315-K1315*0.7,0)</f>
        <v>11335100</v>
      </c>
      <c r="M1315" s="25">
        <f>ROUND(J1315*0.3,0)</f>
        <v>4465650</v>
      </c>
    </row>
    <row r="1316" spans="1:13" ht="17.25" x14ac:dyDescent="0.2">
      <c r="A1316" s="26">
        <v>300540</v>
      </c>
      <c r="B1316" s="27"/>
      <c r="C1316" s="28" t="s">
        <v>1546</v>
      </c>
      <c r="D1316" s="29"/>
      <c r="E1316" s="30">
        <v>7.1</v>
      </c>
      <c r="F1316" s="30">
        <v>5</v>
      </c>
      <c r="G1316" s="30">
        <v>2.1</v>
      </c>
      <c r="H1316" s="30">
        <v>5</v>
      </c>
      <c r="J1316" s="25">
        <f>ROUND( IF(OR(ISNUMBER(SEARCH("#",B1316)),INT(A1316/100000)=7,INT(A1316/100000)=8),F1316*K!$D$4,F1316*K!$C$4) + IF(ISNUMBER(SEARCH("#",B1316)),0,G1316*K!$C$5) + IF(AND(ISNUMBER(SEARCH("#",B1316)),INT(A1316/100000)&lt;=7),G1316*K!$G$5,0) + IF(AND(ISNUMBER(SEARCH("#",B1316)),INT(A1316/100000)&gt;=8),G1316*K!$H$5,0),0)</f>
        <v>11025300</v>
      </c>
      <c r="K1316" s="25">
        <f>ROUND(IF(OR(ISNUMBER(SEARCH("#",B1316)),INT(A1316/100000)=7,INT(A1316/100000)=8),F1316*K!$F$4+G1316*K!$F$5,F1316*K!$E$4+G1316*K!$E$5),0)</f>
        <v>2343700</v>
      </c>
      <c r="L1316" s="25">
        <f>ROUND(J1316-K1316*0.7,0)</f>
        <v>9384710</v>
      </c>
      <c r="M1316" s="25">
        <f>ROUND(J1316*0.3,0)</f>
        <v>3307590</v>
      </c>
    </row>
    <row r="1317" spans="1:13" ht="33" x14ac:dyDescent="0.2">
      <c r="A1317" s="32">
        <v>300545</v>
      </c>
      <c r="B1317" s="27" t="s">
        <v>27</v>
      </c>
      <c r="C1317" s="36" t="s">
        <v>1547</v>
      </c>
      <c r="D1317" s="35" t="s">
        <v>1548</v>
      </c>
      <c r="E1317" s="30">
        <v>21</v>
      </c>
      <c r="F1317" s="31">
        <v>14</v>
      </c>
      <c r="G1317" s="31">
        <v>7</v>
      </c>
      <c r="H1317" s="31">
        <v>4</v>
      </c>
      <c r="J1317" s="25">
        <f>ROUND( IF(OR(ISNUMBER(SEARCH("#",B1317)),INT(A1317/100000)=7,INT(A1317/100000)=8),F1317*K!$D$4,F1317*K!$C$4) + IF(ISNUMBER(SEARCH("#",B1317)),0,G1317*K!$C$5) + IF(AND(ISNUMBER(SEARCH("#",B1317)),INT(A1317/100000)&lt;=7),G1317*K!$G$5,0) + IF(AND(ISNUMBER(SEARCH("#",B1317)),INT(A1317/100000)&gt;=8),G1317*K!$H$5,0),0)</f>
        <v>20391000</v>
      </c>
      <c r="K1317" s="25">
        <f>ROUND(IF(OR(ISNUMBER(SEARCH("#",B1317)),INT(A1317/100000)=7,INT(A1317/100000)=8),F1317*K!$F$4+G1317*K!$F$5,F1317*K!$E$4+G1317*K!$E$5),0)</f>
        <v>7224000</v>
      </c>
      <c r="L1317" s="25">
        <f>ROUND(J1317-K1317*0.7,0)</f>
        <v>15334200</v>
      </c>
      <c r="M1317" s="25">
        <f>ROUND(J1317*0.3,0)</f>
        <v>6117300</v>
      </c>
    </row>
    <row r="1318" spans="1:13" ht="33" x14ac:dyDescent="0.2">
      <c r="A1318" s="32">
        <v>300550</v>
      </c>
      <c r="B1318" s="27" t="s">
        <v>27</v>
      </c>
      <c r="C1318" s="36" t="s">
        <v>1549</v>
      </c>
      <c r="D1318" s="35" t="s">
        <v>1550</v>
      </c>
      <c r="E1318" s="30">
        <v>3.5</v>
      </c>
      <c r="F1318" s="30">
        <v>3.5</v>
      </c>
      <c r="G1318" s="31"/>
      <c r="H1318" s="31">
        <v>0</v>
      </c>
      <c r="J1318" s="25">
        <f>ROUND( IF(OR(ISNUMBER(SEARCH("#",B1318)),INT(A1318/100000)=7,INT(A1318/100000)=8),F1318*K!$D$4,F1318*K!$C$4) + IF(ISNUMBER(SEARCH("#",B1318)),0,G1318*K!$C$5) + IF(AND(ISNUMBER(SEARCH("#",B1318)),INT(A1318/100000)&lt;=7),G1318*K!$G$5,0) + IF(AND(ISNUMBER(SEARCH("#",B1318)),INT(A1318/100000)&gt;=8),G1318*K!$H$5,0),0)</f>
        <v>1988000</v>
      </c>
      <c r="K1318" s="25">
        <f>ROUND(IF(OR(ISNUMBER(SEARCH("#",B1318)),INT(A1318/100000)=7,INT(A1318/100000)=8),F1318*K!$F$4+G1318*K!$F$5,F1318*K!$E$4+G1318*K!$E$5),0)</f>
        <v>1057000</v>
      </c>
      <c r="L1318" s="25">
        <f>ROUND(J1318-K1318*0.7,0)</f>
        <v>1248100</v>
      </c>
      <c r="M1318" s="25">
        <f>ROUND(J1318*0.3,0)</f>
        <v>596400</v>
      </c>
    </row>
    <row r="1319" spans="1:13" ht="31.5" x14ac:dyDescent="0.2">
      <c r="A1319" s="26">
        <v>300555</v>
      </c>
      <c r="B1319" s="27"/>
      <c r="C1319" s="28" t="s">
        <v>1551</v>
      </c>
      <c r="D1319" s="29" t="s">
        <v>1552</v>
      </c>
      <c r="E1319" s="30">
        <v>10.6</v>
      </c>
      <c r="F1319" s="30">
        <v>7</v>
      </c>
      <c r="G1319" s="30">
        <v>3.6</v>
      </c>
      <c r="H1319" s="30">
        <v>6</v>
      </c>
      <c r="J1319" s="25">
        <f>ROUND( IF(OR(ISNUMBER(SEARCH("#",B1319)),INT(A1319/100000)=7,INT(A1319/100000)=8),F1319*K!$D$4,F1319*K!$C$4) + IF(ISNUMBER(SEARCH("#",B1319)),0,G1319*K!$C$5) + IF(AND(ISNUMBER(SEARCH("#",B1319)),INT(A1319/100000)&lt;=7),G1319*K!$G$5,0) + IF(AND(ISNUMBER(SEARCH("#",B1319)),INT(A1319/100000)&gt;=8),G1319*K!$H$5,0),0)</f>
        <v>17311800</v>
      </c>
      <c r="K1319" s="25">
        <f>ROUND(IF(OR(ISNUMBER(SEARCH("#",B1319)),INT(A1319/100000)=7,INT(A1319/100000)=8),F1319*K!$F$4+G1319*K!$F$5,F1319*K!$E$4+G1319*K!$E$5),0)</f>
        <v>3543200</v>
      </c>
      <c r="L1319" s="25">
        <f>ROUND(J1319-K1319*0.7,0)</f>
        <v>14831560</v>
      </c>
      <c r="M1319" s="25">
        <f>ROUND(J1319*0.3,0)</f>
        <v>5193540</v>
      </c>
    </row>
    <row r="1320" spans="1:13" ht="17.25" x14ac:dyDescent="0.2">
      <c r="A1320" s="26">
        <v>300560</v>
      </c>
      <c r="B1320" s="27"/>
      <c r="C1320" s="28" t="s">
        <v>1553</v>
      </c>
      <c r="D1320" s="29"/>
      <c r="E1320" s="30">
        <v>5.3</v>
      </c>
      <c r="F1320" s="30">
        <v>5.3</v>
      </c>
      <c r="G1320" s="30"/>
      <c r="H1320" s="30">
        <v>6</v>
      </c>
      <c r="J1320" s="25">
        <f>ROUND( IF(OR(ISNUMBER(SEARCH("#",B1320)),INT(A1320/100000)=7,INT(A1320/100000)=8),F1320*K!$D$4,F1320*K!$C$4) + IF(ISNUMBER(SEARCH("#",B1320)),0,G1320*K!$C$5) + IF(AND(ISNUMBER(SEARCH("#",B1320)),INT(A1320/100000)&lt;=7),G1320*K!$G$5,0) + IF(AND(ISNUMBER(SEARCH("#",B1320)),INT(A1320/100000)&gt;=8),G1320*K!$H$5,0),0)</f>
        <v>5358300</v>
      </c>
      <c r="K1320" s="25">
        <f>ROUND(IF(OR(ISNUMBER(SEARCH("#",B1320)),INT(A1320/100000)=7,INT(A1320/100000)=8),F1320*K!$F$4+G1320*K!$F$5,F1320*K!$E$4+G1320*K!$E$5),0)</f>
        <v>1600600</v>
      </c>
      <c r="L1320" s="25">
        <f>ROUND(J1320-K1320*0.7,0)</f>
        <v>4237880</v>
      </c>
      <c r="M1320" s="25">
        <f>ROUND(J1320*0.3,0)</f>
        <v>1607490</v>
      </c>
    </row>
    <row r="1321" spans="1:13" x14ac:dyDescent="0.2">
      <c r="A1321" s="26">
        <v>300565</v>
      </c>
      <c r="B1321" s="27"/>
      <c r="C1321" s="28" t="s">
        <v>1554</v>
      </c>
      <c r="D1321" s="29"/>
      <c r="E1321" s="30">
        <v>8</v>
      </c>
      <c r="F1321" s="30">
        <v>8</v>
      </c>
      <c r="G1321" s="30"/>
      <c r="H1321" s="30">
        <v>6</v>
      </c>
      <c r="J1321" s="25">
        <f>ROUND( IF(OR(ISNUMBER(SEARCH("#",B1321)),INT(A1321/100000)=7,INT(A1321/100000)=8),F1321*K!$D$4,F1321*K!$C$4) + IF(ISNUMBER(SEARCH("#",B1321)),0,G1321*K!$C$5) + IF(AND(ISNUMBER(SEARCH("#",B1321)),INT(A1321/100000)&lt;=7),G1321*K!$G$5,0) + IF(AND(ISNUMBER(SEARCH("#",B1321)),INT(A1321/100000)&gt;=8),G1321*K!$H$5,0),0)</f>
        <v>8088000</v>
      </c>
      <c r="K1321" s="25">
        <f>ROUND(IF(OR(ISNUMBER(SEARCH("#",B1321)),INT(A1321/100000)=7,INT(A1321/100000)=8),F1321*K!$F$4+G1321*K!$F$5,F1321*K!$E$4+G1321*K!$E$5),0)</f>
        <v>2416000</v>
      </c>
      <c r="L1321" s="25">
        <f>ROUND(J1321-K1321*0.7,0)</f>
        <v>6396800</v>
      </c>
      <c r="M1321" s="25">
        <f>ROUND(J1321*0.3,0)</f>
        <v>2426400</v>
      </c>
    </row>
    <row r="1322" spans="1:13" ht="29.25" x14ac:dyDescent="0.2">
      <c r="A1322" s="26">
        <v>300570</v>
      </c>
      <c r="B1322" s="27"/>
      <c r="C1322" s="28" t="s">
        <v>1555</v>
      </c>
      <c r="D1322" s="29"/>
      <c r="E1322" s="30">
        <v>10.6</v>
      </c>
      <c r="F1322" s="30">
        <v>10.6</v>
      </c>
      <c r="G1322" s="30"/>
      <c r="H1322" s="30">
        <v>8</v>
      </c>
      <c r="J1322" s="25">
        <f>ROUND( IF(OR(ISNUMBER(SEARCH("#",B1322)),INT(A1322/100000)=7,INT(A1322/100000)=8),F1322*K!$D$4,F1322*K!$C$4) + IF(ISNUMBER(SEARCH("#",B1322)),0,G1322*K!$C$5) + IF(AND(ISNUMBER(SEARCH("#",B1322)),INT(A1322/100000)&lt;=7),G1322*K!$G$5,0) + IF(AND(ISNUMBER(SEARCH("#",B1322)),INT(A1322/100000)&gt;=8),G1322*K!$H$5,0),0)</f>
        <v>10716600</v>
      </c>
      <c r="K1322" s="25">
        <f>ROUND(IF(OR(ISNUMBER(SEARCH("#",B1322)),INT(A1322/100000)=7,INT(A1322/100000)=8),F1322*K!$F$4+G1322*K!$F$5,F1322*K!$E$4+G1322*K!$E$5),0)</f>
        <v>3201200</v>
      </c>
      <c r="L1322" s="25">
        <f>ROUND(J1322-K1322*0.7,0)</f>
        <v>8475760</v>
      </c>
      <c r="M1322" s="25">
        <f>ROUND(J1322*0.3,0)</f>
        <v>3214980</v>
      </c>
    </row>
    <row r="1323" spans="1:13" ht="29.25" x14ac:dyDescent="0.2">
      <c r="A1323" s="26">
        <v>300575</v>
      </c>
      <c r="B1323" s="27"/>
      <c r="C1323" s="28" t="s">
        <v>1556</v>
      </c>
      <c r="D1323" s="29"/>
      <c r="E1323" s="30">
        <v>70.7</v>
      </c>
      <c r="F1323" s="30">
        <v>70.7</v>
      </c>
      <c r="G1323" s="30"/>
      <c r="H1323" s="30">
        <v>12</v>
      </c>
      <c r="J1323" s="25">
        <f>ROUND( IF(OR(ISNUMBER(SEARCH("#",B1323)),INT(A1323/100000)=7,INT(A1323/100000)=8),F1323*K!$D$4,F1323*K!$C$4) + IF(ISNUMBER(SEARCH("#",B1323)),0,G1323*K!$C$5) + IF(AND(ISNUMBER(SEARCH("#",B1323)),INT(A1323/100000)&lt;=7),G1323*K!$G$5,0) + IF(AND(ISNUMBER(SEARCH("#",B1323)),INT(A1323/100000)&gt;=8),G1323*K!$H$5,0),0)</f>
        <v>71477700</v>
      </c>
      <c r="K1323" s="25">
        <f>ROUND(IF(OR(ISNUMBER(SEARCH("#",B1323)),INT(A1323/100000)=7,INT(A1323/100000)=8),F1323*K!$F$4+G1323*K!$F$5,F1323*K!$E$4+G1323*K!$E$5),0)</f>
        <v>21351400</v>
      </c>
      <c r="L1323" s="25">
        <f>ROUND(J1323-K1323*0.7,0)</f>
        <v>56531720</v>
      </c>
      <c r="M1323" s="25">
        <f>ROUND(J1323*0.3,0)</f>
        <v>21443310</v>
      </c>
    </row>
    <row r="1324" spans="1:13" x14ac:dyDescent="0.2">
      <c r="A1324" s="32">
        <v>300580</v>
      </c>
      <c r="B1324" s="27"/>
      <c r="C1324" s="36" t="s">
        <v>1557</v>
      </c>
      <c r="D1324" s="35"/>
      <c r="E1324" s="30">
        <v>95.3</v>
      </c>
      <c r="F1324" s="30">
        <v>95.3</v>
      </c>
      <c r="G1324" s="31"/>
      <c r="H1324" s="31">
        <v>15</v>
      </c>
      <c r="J1324" s="25">
        <f>ROUND( IF(OR(ISNUMBER(SEARCH("#",B1324)),INT(A1324/100000)=7,INT(A1324/100000)=8),F1324*K!$D$4,F1324*K!$C$4) + IF(ISNUMBER(SEARCH("#",B1324)),0,G1324*K!$C$5) + IF(AND(ISNUMBER(SEARCH("#",B1324)),INT(A1324/100000)&lt;=7),G1324*K!$G$5,0) + IF(AND(ISNUMBER(SEARCH("#",B1324)),INT(A1324/100000)&gt;=8),G1324*K!$H$5,0),0)</f>
        <v>96348300</v>
      </c>
      <c r="K1324" s="25">
        <f>ROUND(IF(OR(ISNUMBER(SEARCH("#",B1324)),INT(A1324/100000)=7,INT(A1324/100000)=8),F1324*K!$F$4+G1324*K!$F$5,F1324*K!$E$4+G1324*K!$E$5),0)</f>
        <v>28780600</v>
      </c>
      <c r="L1324" s="25">
        <f>ROUND(J1324-K1324*0.7,0)</f>
        <v>76201880</v>
      </c>
      <c r="M1324" s="25">
        <f>ROUND(J1324*0.3,0)</f>
        <v>28904490</v>
      </c>
    </row>
    <row r="1325" spans="1:13" x14ac:dyDescent="0.2">
      <c r="A1325" s="32">
        <v>300581</v>
      </c>
      <c r="B1325" s="27"/>
      <c r="C1325" s="36" t="s">
        <v>1558</v>
      </c>
      <c r="D1325" s="35"/>
      <c r="E1325" s="30">
        <v>105</v>
      </c>
      <c r="F1325" s="30">
        <v>105</v>
      </c>
      <c r="G1325" s="31"/>
      <c r="H1325" s="31">
        <v>15</v>
      </c>
      <c r="J1325" s="25">
        <f>ROUND( IF(OR(ISNUMBER(SEARCH("#",B1325)),INT(A1325/100000)=7,INT(A1325/100000)=8),F1325*K!$D$4,F1325*K!$C$4) + IF(ISNUMBER(SEARCH("#",B1325)),0,G1325*K!$C$5) + IF(AND(ISNUMBER(SEARCH("#",B1325)),INT(A1325/100000)&lt;=7),G1325*K!$G$5,0) + IF(AND(ISNUMBER(SEARCH("#",B1325)),INT(A1325/100000)&gt;=8),G1325*K!$H$5,0),0)</f>
        <v>106155000</v>
      </c>
      <c r="K1325" s="25">
        <f>ROUND(IF(OR(ISNUMBER(SEARCH("#",B1325)),INT(A1325/100000)=7,INT(A1325/100000)=8),F1325*K!$F$4+G1325*K!$F$5,F1325*K!$E$4+G1325*K!$E$5),0)</f>
        <v>31710000</v>
      </c>
      <c r="L1325" s="25">
        <f>ROUND(J1325-K1325*0.7,0)</f>
        <v>83958000</v>
      </c>
      <c r="M1325" s="25">
        <f>ROUND(J1325*0.3,0)</f>
        <v>31846500</v>
      </c>
    </row>
    <row r="1326" spans="1:13" ht="29.25" x14ac:dyDescent="0.2">
      <c r="A1326" s="32">
        <v>300583</v>
      </c>
      <c r="B1326" s="27"/>
      <c r="C1326" s="36" t="s">
        <v>1559</v>
      </c>
      <c r="D1326" s="35"/>
      <c r="E1326" s="30">
        <v>150</v>
      </c>
      <c r="F1326" s="30">
        <v>150</v>
      </c>
      <c r="G1326" s="31"/>
      <c r="H1326" s="31">
        <v>15</v>
      </c>
      <c r="J1326" s="25">
        <f>ROUND( IF(OR(ISNUMBER(SEARCH("#",B1326)),INT(A1326/100000)=7,INT(A1326/100000)=8),F1326*K!$D$4,F1326*K!$C$4) + IF(ISNUMBER(SEARCH("#",B1326)),0,G1326*K!$C$5) + IF(AND(ISNUMBER(SEARCH("#",B1326)),INT(A1326/100000)&lt;=7),G1326*K!$G$5,0) + IF(AND(ISNUMBER(SEARCH("#",B1326)),INT(A1326/100000)&gt;=8),G1326*K!$H$5,0),0)</f>
        <v>151650000</v>
      </c>
      <c r="K1326" s="25">
        <f>ROUND(IF(OR(ISNUMBER(SEARCH("#",B1326)),INT(A1326/100000)=7,INT(A1326/100000)=8),F1326*K!$F$4+G1326*K!$F$5,F1326*K!$E$4+G1326*K!$E$5),0)</f>
        <v>45300000</v>
      </c>
      <c r="L1326" s="25">
        <f>ROUND(J1326-K1326*0.7,0)</f>
        <v>119940000</v>
      </c>
      <c r="M1326" s="25">
        <f>ROUND(J1326*0.3,0)</f>
        <v>45495000</v>
      </c>
    </row>
    <row r="1327" spans="1:13" x14ac:dyDescent="0.2">
      <c r="A1327" s="26">
        <v>300595</v>
      </c>
      <c r="B1327" s="27"/>
      <c r="C1327" s="28" t="s">
        <v>1560</v>
      </c>
      <c r="D1327" s="29"/>
      <c r="E1327" s="30">
        <v>26</v>
      </c>
      <c r="F1327" s="30">
        <v>26</v>
      </c>
      <c r="G1327" s="30"/>
      <c r="H1327" s="30">
        <v>8</v>
      </c>
      <c r="J1327" s="25">
        <f>ROUND( IF(OR(ISNUMBER(SEARCH("#",B1327)),INT(A1327/100000)=7,INT(A1327/100000)=8),F1327*K!$D$4,F1327*K!$C$4) + IF(ISNUMBER(SEARCH("#",B1327)),0,G1327*K!$C$5) + IF(AND(ISNUMBER(SEARCH("#",B1327)),INT(A1327/100000)&lt;=7),G1327*K!$G$5,0) + IF(AND(ISNUMBER(SEARCH("#",B1327)),INT(A1327/100000)&gt;=8),G1327*K!$H$5,0),0)</f>
        <v>26286000</v>
      </c>
      <c r="K1327" s="25">
        <f>ROUND(IF(OR(ISNUMBER(SEARCH("#",B1327)),INT(A1327/100000)=7,INT(A1327/100000)=8),F1327*K!$F$4+G1327*K!$F$5,F1327*K!$E$4+G1327*K!$E$5),0)</f>
        <v>7852000</v>
      </c>
      <c r="L1327" s="25">
        <f>ROUND(J1327-K1327*0.7,0)</f>
        <v>20789600</v>
      </c>
      <c r="M1327" s="25">
        <f>ROUND(J1327*0.3,0)</f>
        <v>7885800</v>
      </c>
    </row>
    <row r="1328" spans="1:13" x14ac:dyDescent="0.2">
      <c r="A1328" s="32">
        <v>300600</v>
      </c>
      <c r="B1328" s="27"/>
      <c r="C1328" s="36" t="s">
        <v>1561</v>
      </c>
      <c r="D1328" s="35"/>
      <c r="E1328" s="30">
        <v>55</v>
      </c>
      <c r="F1328" s="30">
        <v>55</v>
      </c>
      <c r="G1328" s="31"/>
      <c r="H1328" s="31">
        <v>15</v>
      </c>
      <c r="J1328" s="25">
        <f>ROUND( IF(OR(ISNUMBER(SEARCH("#",B1328)),INT(A1328/100000)=7,INT(A1328/100000)=8),F1328*K!$D$4,F1328*K!$C$4) + IF(ISNUMBER(SEARCH("#",B1328)),0,G1328*K!$C$5) + IF(AND(ISNUMBER(SEARCH("#",B1328)),INT(A1328/100000)&lt;=7),G1328*K!$G$5,0) + IF(AND(ISNUMBER(SEARCH("#",B1328)),INT(A1328/100000)&gt;=8),G1328*K!$H$5,0),0)</f>
        <v>55605000</v>
      </c>
      <c r="K1328" s="25">
        <f>ROUND(IF(OR(ISNUMBER(SEARCH("#",B1328)),INT(A1328/100000)=7,INT(A1328/100000)=8),F1328*K!$F$4+G1328*K!$F$5,F1328*K!$E$4+G1328*K!$E$5),0)</f>
        <v>16610000</v>
      </c>
      <c r="L1328" s="25">
        <f>ROUND(J1328-K1328*0.7,0)</f>
        <v>43978000</v>
      </c>
      <c r="M1328" s="25">
        <f>ROUND(J1328*0.3,0)</f>
        <v>16681500</v>
      </c>
    </row>
    <row r="1329" spans="1:13" x14ac:dyDescent="0.2">
      <c r="A1329" s="26">
        <v>300605</v>
      </c>
      <c r="B1329" s="27"/>
      <c r="C1329" s="28" t="s">
        <v>1562</v>
      </c>
      <c r="D1329" s="29"/>
      <c r="E1329" s="30">
        <v>19.899999999999999</v>
      </c>
      <c r="F1329" s="30">
        <v>19.899999999999999</v>
      </c>
      <c r="G1329" s="30"/>
      <c r="H1329" s="30">
        <v>8</v>
      </c>
      <c r="J1329" s="25">
        <f>ROUND( IF(OR(ISNUMBER(SEARCH("#",B1329)),INT(A1329/100000)=7,INT(A1329/100000)=8),F1329*K!$D$4,F1329*K!$C$4) + IF(ISNUMBER(SEARCH("#",B1329)),0,G1329*K!$C$5) + IF(AND(ISNUMBER(SEARCH("#",B1329)),INT(A1329/100000)&lt;=7),G1329*K!$G$5,0) + IF(AND(ISNUMBER(SEARCH("#",B1329)),INT(A1329/100000)&gt;=8),G1329*K!$H$5,0),0)</f>
        <v>20118900</v>
      </c>
      <c r="K1329" s="25">
        <f>ROUND(IF(OR(ISNUMBER(SEARCH("#",B1329)),INT(A1329/100000)=7,INT(A1329/100000)=8),F1329*K!$F$4+G1329*K!$F$5,F1329*K!$E$4+G1329*K!$E$5),0)</f>
        <v>6009800</v>
      </c>
      <c r="L1329" s="25">
        <f>ROUND(J1329-K1329*0.7,0)</f>
        <v>15912040</v>
      </c>
      <c r="M1329" s="25">
        <f>ROUND(J1329*0.3,0)</f>
        <v>6035670</v>
      </c>
    </row>
    <row r="1330" spans="1:13" x14ac:dyDescent="0.2">
      <c r="A1330" s="26">
        <v>300610</v>
      </c>
      <c r="B1330" s="27"/>
      <c r="C1330" s="28" t="s">
        <v>1563</v>
      </c>
      <c r="D1330" s="29"/>
      <c r="E1330" s="30">
        <v>29.3</v>
      </c>
      <c r="F1330" s="30">
        <v>29.3</v>
      </c>
      <c r="G1330" s="30"/>
      <c r="H1330" s="30">
        <v>8</v>
      </c>
      <c r="J1330" s="25">
        <f>ROUND( IF(OR(ISNUMBER(SEARCH("#",B1330)),INT(A1330/100000)=7,INT(A1330/100000)=8),F1330*K!$D$4,F1330*K!$C$4) + IF(ISNUMBER(SEARCH("#",B1330)),0,G1330*K!$C$5) + IF(AND(ISNUMBER(SEARCH("#",B1330)),INT(A1330/100000)&lt;=7),G1330*K!$G$5,0) + IF(AND(ISNUMBER(SEARCH("#",B1330)),INT(A1330/100000)&gt;=8),G1330*K!$H$5,0),0)</f>
        <v>29622300</v>
      </c>
      <c r="K1330" s="25">
        <f>ROUND(IF(OR(ISNUMBER(SEARCH("#",B1330)),INT(A1330/100000)=7,INT(A1330/100000)=8),F1330*K!$F$4+G1330*K!$F$5,F1330*K!$E$4+G1330*K!$E$5),0)</f>
        <v>8848600</v>
      </c>
      <c r="L1330" s="25">
        <f>ROUND(J1330-K1330*0.7,0)</f>
        <v>23428280</v>
      </c>
      <c r="M1330" s="25">
        <f>ROUND(J1330*0.3,0)</f>
        <v>8886690</v>
      </c>
    </row>
    <row r="1331" spans="1:13" x14ac:dyDescent="0.2">
      <c r="A1331" s="26">
        <v>300615</v>
      </c>
      <c r="B1331" s="27"/>
      <c r="C1331" s="28" t="s">
        <v>1564</v>
      </c>
      <c r="D1331" s="29"/>
      <c r="E1331" s="30">
        <v>21.5</v>
      </c>
      <c r="F1331" s="30">
        <v>21.5</v>
      </c>
      <c r="G1331" s="30"/>
      <c r="H1331" s="30">
        <v>6</v>
      </c>
      <c r="J1331" s="25">
        <f>ROUND( IF(OR(ISNUMBER(SEARCH("#",B1331)),INT(A1331/100000)=7,INT(A1331/100000)=8),F1331*K!$D$4,F1331*K!$C$4) + IF(ISNUMBER(SEARCH("#",B1331)),0,G1331*K!$C$5) + IF(AND(ISNUMBER(SEARCH("#",B1331)),INT(A1331/100000)&lt;=7),G1331*K!$G$5,0) + IF(AND(ISNUMBER(SEARCH("#",B1331)),INT(A1331/100000)&gt;=8),G1331*K!$H$5,0),0)</f>
        <v>21736500</v>
      </c>
      <c r="K1331" s="25">
        <f>ROUND(IF(OR(ISNUMBER(SEARCH("#",B1331)),INT(A1331/100000)=7,INT(A1331/100000)=8),F1331*K!$F$4+G1331*K!$F$5,F1331*K!$E$4+G1331*K!$E$5),0)</f>
        <v>6493000</v>
      </c>
      <c r="L1331" s="25">
        <f>ROUND(J1331-K1331*0.7,0)</f>
        <v>17191400</v>
      </c>
      <c r="M1331" s="25">
        <f>ROUND(J1331*0.3,0)</f>
        <v>6520950</v>
      </c>
    </row>
    <row r="1332" spans="1:13" ht="33" x14ac:dyDescent="0.2">
      <c r="A1332" s="32">
        <v>300620</v>
      </c>
      <c r="B1332" s="27" t="s">
        <v>27</v>
      </c>
      <c r="C1332" s="36" t="s">
        <v>1565</v>
      </c>
      <c r="D1332" s="35"/>
      <c r="E1332" s="30">
        <v>9.8000000000000007</v>
      </c>
      <c r="F1332" s="31">
        <v>6.6</v>
      </c>
      <c r="G1332" s="31">
        <v>3.2</v>
      </c>
      <c r="H1332" s="30">
        <v>9</v>
      </c>
      <c r="J1332" s="25">
        <f>ROUND( IF(OR(ISNUMBER(SEARCH("#",B1332)),INT(A1332/100000)=7,INT(A1332/100000)=8),F1332*K!$D$4,F1332*K!$C$4) + IF(ISNUMBER(SEARCH("#",B1332)),0,G1332*K!$C$5) + IF(AND(ISNUMBER(SEARCH("#",B1332)),INT(A1332/100000)&lt;=7),G1332*K!$G$5,0) + IF(AND(ISNUMBER(SEARCH("#",B1332)),INT(A1332/100000)&gt;=8),G1332*K!$H$5,0),0)</f>
        <v>9435200</v>
      </c>
      <c r="K1332" s="25">
        <f>ROUND(IF(OR(ISNUMBER(SEARCH("#",B1332)),INT(A1332/100000)=7,INT(A1332/100000)=8),F1332*K!$F$4+G1332*K!$F$5,F1332*K!$E$4+G1332*K!$E$5),0)</f>
        <v>3362800</v>
      </c>
      <c r="L1332" s="25">
        <f>ROUND(J1332-K1332*0.7,0)</f>
        <v>7081240</v>
      </c>
      <c r="M1332" s="25">
        <f>ROUND(J1332*0.3,0)</f>
        <v>2830560</v>
      </c>
    </row>
    <row r="1333" spans="1:13" ht="18.75" x14ac:dyDescent="0.2">
      <c r="A1333" s="32">
        <v>300625</v>
      </c>
      <c r="B1333" s="27"/>
      <c r="C1333" s="36" t="s">
        <v>1566</v>
      </c>
      <c r="D1333" s="35"/>
      <c r="E1333" s="30">
        <v>15</v>
      </c>
      <c r="F1333" s="31">
        <v>10</v>
      </c>
      <c r="G1333" s="31">
        <v>5</v>
      </c>
      <c r="H1333" s="31">
        <v>6</v>
      </c>
      <c r="J1333" s="25">
        <f>ROUND( IF(OR(ISNUMBER(SEARCH("#",B1333)),INT(A1333/100000)=7,INT(A1333/100000)=8),F1333*K!$D$4,F1333*K!$C$4) + IF(ISNUMBER(SEARCH("#",B1333)),0,G1333*K!$C$5) + IF(AND(ISNUMBER(SEARCH("#",B1333)),INT(A1333/100000)&lt;=7),G1333*K!$G$5,0) + IF(AND(ISNUMBER(SEARCH("#",B1333)),INT(A1333/100000)&gt;=8),G1333*K!$H$5,0),0)</f>
        <v>24325000</v>
      </c>
      <c r="K1333" s="25">
        <f>ROUND(IF(OR(ISNUMBER(SEARCH("#",B1333)),INT(A1333/100000)=7,INT(A1333/100000)=8),F1333*K!$F$4+G1333*K!$F$5,F1333*K!$E$4+G1333*K!$E$5),0)</f>
        <v>5005000</v>
      </c>
      <c r="L1333" s="25">
        <f>ROUND(J1333-K1333*0.7,0)</f>
        <v>20821500</v>
      </c>
      <c r="M1333" s="25">
        <f>ROUND(J1333*0.3,0)</f>
        <v>7297500</v>
      </c>
    </row>
    <row r="1334" spans="1:13" ht="18.75" x14ac:dyDescent="0.2">
      <c r="A1334" s="32">
        <v>300630</v>
      </c>
      <c r="B1334" s="27"/>
      <c r="C1334" s="36" t="s">
        <v>1567</v>
      </c>
      <c r="D1334" s="35"/>
      <c r="E1334" s="30">
        <v>18</v>
      </c>
      <c r="F1334" s="31">
        <v>12</v>
      </c>
      <c r="G1334" s="31">
        <v>6</v>
      </c>
      <c r="H1334" s="31">
        <v>6</v>
      </c>
      <c r="J1334" s="25">
        <f>ROUND( IF(OR(ISNUMBER(SEARCH("#",B1334)),INT(A1334/100000)=7,INT(A1334/100000)=8),F1334*K!$D$4,F1334*K!$C$4) + IF(ISNUMBER(SEARCH("#",B1334)),0,G1334*K!$C$5) + IF(AND(ISNUMBER(SEARCH("#",B1334)),INT(A1334/100000)&lt;=7),G1334*K!$G$5,0) + IF(AND(ISNUMBER(SEARCH("#",B1334)),INT(A1334/100000)&gt;=8),G1334*K!$H$5,0),0)</f>
        <v>29190000</v>
      </c>
      <c r="K1334" s="25">
        <f>ROUND(IF(OR(ISNUMBER(SEARCH("#",B1334)),INT(A1334/100000)=7,INT(A1334/100000)=8),F1334*K!$F$4+G1334*K!$F$5,F1334*K!$E$4+G1334*K!$E$5),0)</f>
        <v>6006000</v>
      </c>
      <c r="L1334" s="25">
        <f>ROUND(J1334-K1334*0.7,0)</f>
        <v>24985800</v>
      </c>
      <c r="M1334" s="25">
        <f>ROUND(J1334*0.3,0)</f>
        <v>8757000</v>
      </c>
    </row>
    <row r="1335" spans="1:13" x14ac:dyDescent="0.2">
      <c r="A1335" s="26">
        <v>300635</v>
      </c>
      <c r="B1335" s="27"/>
      <c r="C1335" s="28" t="s">
        <v>1568</v>
      </c>
      <c r="D1335" s="29"/>
      <c r="E1335" s="30">
        <v>49</v>
      </c>
      <c r="F1335" s="30">
        <v>49</v>
      </c>
      <c r="G1335" s="30"/>
      <c r="H1335" s="30" t="s">
        <v>1569</v>
      </c>
      <c r="J1335" s="25">
        <f>ROUND( IF(OR(ISNUMBER(SEARCH("#",B1335)),INT(A1335/100000)=7,INT(A1335/100000)=8),F1335*K!$D$4,F1335*K!$C$4) + IF(ISNUMBER(SEARCH("#",B1335)),0,G1335*K!$C$5) + IF(AND(ISNUMBER(SEARCH("#",B1335)),INT(A1335/100000)&lt;=7),G1335*K!$G$5,0) + IF(AND(ISNUMBER(SEARCH("#",B1335)),INT(A1335/100000)&gt;=8),G1335*K!$H$5,0),0)</f>
        <v>49539000</v>
      </c>
      <c r="K1335" s="25">
        <f>ROUND(IF(OR(ISNUMBER(SEARCH("#",B1335)),INT(A1335/100000)=7,INT(A1335/100000)=8),F1335*K!$F$4+G1335*K!$F$5,F1335*K!$E$4+G1335*K!$E$5),0)</f>
        <v>14798000</v>
      </c>
      <c r="L1335" s="25">
        <f>ROUND(J1335-K1335*0.7,0)</f>
        <v>39180400</v>
      </c>
      <c r="M1335" s="25">
        <f>ROUND(J1335*0.3,0)</f>
        <v>14861700</v>
      </c>
    </row>
    <row r="1336" spans="1:13" ht="31.5" x14ac:dyDescent="0.2">
      <c r="A1336" s="26">
        <v>300640</v>
      </c>
      <c r="B1336" s="27"/>
      <c r="C1336" s="28" t="s">
        <v>1570</v>
      </c>
      <c r="D1336" s="29" t="s">
        <v>1571</v>
      </c>
      <c r="E1336" s="30">
        <v>7</v>
      </c>
      <c r="F1336" s="30">
        <v>7</v>
      </c>
      <c r="G1336" s="30"/>
      <c r="H1336" s="30">
        <v>8</v>
      </c>
      <c r="J1336" s="25">
        <f>ROUND( IF(OR(ISNUMBER(SEARCH("#",B1336)),INT(A1336/100000)=7,INT(A1336/100000)=8),F1336*K!$D$4,F1336*K!$C$4) + IF(ISNUMBER(SEARCH("#",B1336)),0,G1336*K!$C$5) + IF(AND(ISNUMBER(SEARCH("#",B1336)),INT(A1336/100000)&lt;=7),G1336*K!$G$5,0) + IF(AND(ISNUMBER(SEARCH("#",B1336)),INT(A1336/100000)&gt;=8),G1336*K!$H$5,0),0)</f>
        <v>7077000</v>
      </c>
      <c r="K1336" s="25">
        <f>ROUND(IF(OR(ISNUMBER(SEARCH("#",B1336)),INT(A1336/100000)=7,INT(A1336/100000)=8),F1336*K!$F$4+G1336*K!$F$5,F1336*K!$E$4+G1336*K!$E$5),0)</f>
        <v>2114000</v>
      </c>
      <c r="L1336" s="25">
        <f>ROUND(J1336-K1336*0.7,0)</f>
        <v>5597200</v>
      </c>
      <c r="M1336" s="25">
        <f>ROUND(J1336*0.3,0)</f>
        <v>2123100</v>
      </c>
    </row>
    <row r="1337" spans="1:13" ht="29.25" x14ac:dyDescent="0.2">
      <c r="A1337" s="26">
        <v>300645</v>
      </c>
      <c r="B1337" s="27"/>
      <c r="C1337" s="28" t="s">
        <v>1572</v>
      </c>
      <c r="D1337" s="29"/>
      <c r="E1337" s="30">
        <v>35.200000000000003</v>
      </c>
      <c r="F1337" s="30">
        <v>35.200000000000003</v>
      </c>
      <c r="G1337" s="30"/>
      <c r="H1337" s="30">
        <v>15</v>
      </c>
      <c r="J1337" s="25">
        <f>ROUND( IF(OR(ISNUMBER(SEARCH("#",B1337)),INT(A1337/100000)=7,INT(A1337/100000)=8),F1337*K!$D$4,F1337*K!$C$4) + IF(ISNUMBER(SEARCH("#",B1337)),0,G1337*K!$C$5) + IF(AND(ISNUMBER(SEARCH("#",B1337)),INT(A1337/100000)&lt;=7),G1337*K!$G$5,0) + IF(AND(ISNUMBER(SEARCH("#",B1337)),INT(A1337/100000)&gt;=8),G1337*K!$H$5,0),0)</f>
        <v>35587200</v>
      </c>
      <c r="K1337" s="25">
        <f>ROUND(IF(OR(ISNUMBER(SEARCH("#",B1337)),INT(A1337/100000)=7,INT(A1337/100000)=8),F1337*K!$F$4+G1337*K!$F$5,F1337*K!$E$4+G1337*K!$E$5),0)</f>
        <v>10630400</v>
      </c>
      <c r="L1337" s="25">
        <f>ROUND(J1337-K1337*0.7,0)</f>
        <v>28145920</v>
      </c>
      <c r="M1337" s="25">
        <f>ROUND(J1337*0.3,0)</f>
        <v>10676160</v>
      </c>
    </row>
    <row r="1338" spans="1:13" ht="72.75" x14ac:dyDescent="0.2">
      <c r="A1338" s="26">
        <v>300650</v>
      </c>
      <c r="B1338" s="27"/>
      <c r="C1338" s="28" t="s">
        <v>1573</v>
      </c>
      <c r="D1338" s="29" t="s">
        <v>1574</v>
      </c>
      <c r="E1338" s="30">
        <v>49.5</v>
      </c>
      <c r="F1338" s="30">
        <v>49.5</v>
      </c>
      <c r="G1338" s="30"/>
      <c r="H1338" s="30">
        <v>18</v>
      </c>
      <c r="J1338" s="25">
        <f>ROUND( IF(OR(ISNUMBER(SEARCH("#",B1338)),INT(A1338/100000)=7,INT(A1338/100000)=8),F1338*K!$D$4,F1338*K!$C$4) + IF(ISNUMBER(SEARCH("#",B1338)),0,G1338*K!$C$5) + IF(AND(ISNUMBER(SEARCH("#",B1338)),INT(A1338/100000)&lt;=7),G1338*K!$G$5,0) + IF(AND(ISNUMBER(SEARCH("#",B1338)),INT(A1338/100000)&gt;=8),G1338*K!$H$5,0),0)</f>
        <v>50044500</v>
      </c>
      <c r="K1338" s="25">
        <f>ROUND(IF(OR(ISNUMBER(SEARCH("#",B1338)),INT(A1338/100000)=7,INT(A1338/100000)=8),F1338*K!$F$4+G1338*K!$F$5,F1338*K!$E$4+G1338*K!$E$5),0)</f>
        <v>14949000</v>
      </c>
      <c r="L1338" s="25">
        <f>ROUND(J1338-K1338*0.7,0)</f>
        <v>39580200</v>
      </c>
      <c r="M1338" s="25">
        <f>ROUND(J1338*0.3,0)</f>
        <v>15013350</v>
      </c>
    </row>
    <row r="1339" spans="1:13" ht="45" x14ac:dyDescent="0.2">
      <c r="A1339" s="26">
        <v>300655</v>
      </c>
      <c r="B1339" s="27"/>
      <c r="C1339" s="28" t="s">
        <v>1575</v>
      </c>
      <c r="D1339" s="29" t="s">
        <v>1576</v>
      </c>
      <c r="E1339" s="30">
        <v>71.3</v>
      </c>
      <c r="F1339" s="30">
        <v>71.3</v>
      </c>
      <c r="G1339" s="30"/>
      <c r="H1339" s="30">
        <v>18</v>
      </c>
      <c r="J1339" s="25">
        <f>ROUND( IF(OR(ISNUMBER(SEARCH("#",B1339)),INT(A1339/100000)=7,INT(A1339/100000)=8),F1339*K!$D$4,F1339*K!$C$4) + IF(ISNUMBER(SEARCH("#",B1339)),0,G1339*K!$C$5) + IF(AND(ISNUMBER(SEARCH("#",B1339)),INT(A1339/100000)&lt;=7),G1339*K!$G$5,0) + IF(AND(ISNUMBER(SEARCH("#",B1339)),INT(A1339/100000)&gt;=8),G1339*K!$H$5,0),0)</f>
        <v>72084300</v>
      </c>
      <c r="K1339" s="25">
        <f>ROUND(IF(OR(ISNUMBER(SEARCH("#",B1339)),INT(A1339/100000)=7,INT(A1339/100000)=8),F1339*K!$F$4+G1339*K!$F$5,F1339*K!$E$4+G1339*K!$E$5),0)</f>
        <v>21532600</v>
      </c>
      <c r="L1339" s="25">
        <f>ROUND(J1339-K1339*0.7,0)</f>
        <v>57011480</v>
      </c>
      <c r="M1339" s="25">
        <f>ROUND(J1339*0.3,0)</f>
        <v>21625290</v>
      </c>
    </row>
    <row r="1340" spans="1:13" x14ac:dyDescent="0.2">
      <c r="A1340" s="26">
        <v>300660</v>
      </c>
      <c r="B1340" s="27"/>
      <c r="C1340" s="28" t="s">
        <v>1577</v>
      </c>
      <c r="D1340" s="29"/>
      <c r="E1340" s="30">
        <v>43</v>
      </c>
      <c r="F1340" s="30">
        <v>43</v>
      </c>
      <c r="G1340" s="30"/>
      <c r="H1340" s="30">
        <v>18</v>
      </c>
      <c r="J1340" s="25">
        <f>ROUND( IF(OR(ISNUMBER(SEARCH("#",B1340)),INT(A1340/100000)=7,INT(A1340/100000)=8),F1340*K!$D$4,F1340*K!$C$4) + IF(ISNUMBER(SEARCH("#",B1340)),0,G1340*K!$C$5) + IF(AND(ISNUMBER(SEARCH("#",B1340)),INT(A1340/100000)&lt;=7),G1340*K!$G$5,0) + IF(AND(ISNUMBER(SEARCH("#",B1340)),INT(A1340/100000)&gt;=8),G1340*K!$H$5,0),0)</f>
        <v>43473000</v>
      </c>
      <c r="K1340" s="25">
        <f>ROUND(IF(OR(ISNUMBER(SEARCH("#",B1340)),INT(A1340/100000)=7,INT(A1340/100000)=8),F1340*K!$F$4+G1340*K!$F$5,F1340*K!$E$4+G1340*K!$E$5),0)</f>
        <v>12986000</v>
      </c>
      <c r="L1340" s="25">
        <f>ROUND(J1340-K1340*0.7,0)</f>
        <v>34382800</v>
      </c>
      <c r="M1340" s="25">
        <f>ROUND(J1340*0.3,0)</f>
        <v>13041900</v>
      </c>
    </row>
    <row r="1341" spans="1:13" ht="17.25" x14ac:dyDescent="0.2">
      <c r="A1341" s="26">
        <v>300665</v>
      </c>
      <c r="B1341" s="27"/>
      <c r="C1341" s="28" t="s">
        <v>1578</v>
      </c>
      <c r="D1341" s="29"/>
      <c r="E1341" s="30">
        <v>47</v>
      </c>
      <c r="F1341" s="30">
        <v>47</v>
      </c>
      <c r="G1341" s="30"/>
      <c r="H1341" s="30">
        <v>18</v>
      </c>
      <c r="J1341" s="25">
        <f>ROUND( IF(OR(ISNUMBER(SEARCH("#",B1341)),INT(A1341/100000)=7,INT(A1341/100000)=8),F1341*K!$D$4,F1341*K!$C$4) + IF(ISNUMBER(SEARCH("#",B1341)),0,G1341*K!$C$5) + IF(AND(ISNUMBER(SEARCH("#",B1341)),INT(A1341/100000)&lt;=7),G1341*K!$G$5,0) + IF(AND(ISNUMBER(SEARCH("#",B1341)),INT(A1341/100000)&gt;=8),G1341*K!$H$5,0),0)</f>
        <v>47517000</v>
      </c>
      <c r="K1341" s="25">
        <f>ROUND(IF(OR(ISNUMBER(SEARCH("#",B1341)),INT(A1341/100000)=7,INT(A1341/100000)=8),F1341*K!$F$4+G1341*K!$F$5,F1341*K!$E$4+G1341*K!$E$5),0)</f>
        <v>14194000</v>
      </c>
      <c r="L1341" s="25">
        <f>ROUND(J1341-K1341*0.7,0)</f>
        <v>37581200</v>
      </c>
      <c r="M1341" s="25">
        <f>ROUND(J1341*0.3,0)</f>
        <v>14255100</v>
      </c>
    </row>
    <row r="1342" spans="1:13" ht="29.25" x14ac:dyDescent="0.2">
      <c r="A1342" s="26">
        <v>300670</v>
      </c>
      <c r="B1342" s="27"/>
      <c r="C1342" s="28" t="s">
        <v>1579</v>
      </c>
      <c r="D1342" s="29"/>
      <c r="E1342" s="30">
        <v>47</v>
      </c>
      <c r="F1342" s="30">
        <v>47</v>
      </c>
      <c r="G1342" s="30"/>
      <c r="H1342" s="30">
        <v>18</v>
      </c>
      <c r="J1342" s="25">
        <f>ROUND( IF(OR(ISNUMBER(SEARCH("#",B1342)),INT(A1342/100000)=7,INT(A1342/100000)=8),F1342*K!$D$4,F1342*K!$C$4) + IF(ISNUMBER(SEARCH("#",B1342)),0,G1342*K!$C$5) + IF(AND(ISNUMBER(SEARCH("#",B1342)),INT(A1342/100000)&lt;=7),G1342*K!$G$5,0) + IF(AND(ISNUMBER(SEARCH("#",B1342)),INT(A1342/100000)&gt;=8),G1342*K!$H$5,0),0)</f>
        <v>47517000</v>
      </c>
      <c r="K1342" s="25">
        <f>ROUND(IF(OR(ISNUMBER(SEARCH("#",B1342)),INT(A1342/100000)=7,INT(A1342/100000)=8),F1342*K!$F$4+G1342*K!$F$5,F1342*K!$E$4+G1342*K!$E$5),0)</f>
        <v>14194000</v>
      </c>
      <c r="L1342" s="25">
        <f>ROUND(J1342-K1342*0.7,0)</f>
        <v>37581200</v>
      </c>
      <c r="M1342" s="25">
        <f>ROUND(J1342*0.3,0)</f>
        <v>14255100</v>
      </c>
    </row>
    <row r="1343" spans="1:13" x14ac:dyDescent="0.2">
      <c r="A1343" s="26">
        <v>300675</v>
      </c>
      <c r="B1343" s="27"/>
      <c r="C1343" s="28" t="s">
        <v>1580</v>
      </c>
      <c r="D1343" s="29"/>
      <c r="E1343" s="30">
        <v>79.5</v>
      </c>
      <c r="F1343" s="30">
        <v>79.5</v>
      </c>
      <c r="G1343" s="30"/>
      <c r="H1343" s="30">
        <v>20</v>
      </c>
      <c r="J1343" s="25">
        <f>ROUND( IF(OR(ISNUMBER(SEARCH("#",B1343)),INT(A1343/100000)=7,INT(A1343/100000)=8),F1343*K!$D$4,F1343*K!$C$4) + IF(ISNUMBER(SEARCH("#",B1343)),0,G1343*K!$C$5) + IF(AND(ISNUMBER(SEARCH("#",B1343)),INT(A1343/100000)&lt;=7),G1343*K!$G$5,0) + IF(AND(ISNUMBER(SEARCH("#",B1343)),INT(A1343/100000)&gt;=8),G1343*K!$H$5,0),0)</f>
        <v>80374500</v>
      </c>
      <c r="K1343" s="25">
        <f>ROUND(IF(OR(ISNUMBER(SEARCH("#",B1343)),INT(A1343/100000)=7,INT(A1343/100000)=8),F1343*K!$F$4+G1343*K!$F$5,F1343*K!$E$4+G1343*K!$E$5),0)</f>
        <v>24009000</v>
      </c>
      <c r="L1343" s="25">
        <f>ROUND(J1343-K1343*0.7,0)</f>
        <v>63568200</v>
      </c>
      <c r="M1343" s="25">
        <f>ROUND(J1343*0.3,0)</f>
        <v>24112350</v>
      </c>
    </row>
    <row r="1344" spans="1:13" ht="48" x14ac:dyDescent="0.2">
      <c r="A1344" s="32">
        <v>300680</v>
      </c>
      <c r="B1344" s="27" t="s">
        <v>27</v>
      </c>
      <c r="C1344" s="36" t="s">
        <v>1581</v>
      </c>
      <c r="D1344" s="35" t="s">
        <v>1582</v>
      </c>
      <c r="E1344" s="30">
        <v>7</v>
      </c>
      <c r="F1344" s="30">
        <v>7</v>
      </c>
      <c r="G1344" s="31"/>
      <c r="H1344" s="31">
        <v>6</v>
      </c>
      <c r="J1344" s="25">
        <f>ROUND( IF(OR(ISNUMBER(SEARCH("#",B1344)),INT(A1344/100000)=7,INT(A1344/100000)=8),F1344*K!$D$4,F1344*K!$C$4) + IF(ISNUMBER(SEARCH("#",B1344)),0,G1344*K!$C$5) + IF(AND(ISNUMBER(SEARCH("#",B1344)),INT(A1344/100000)&lt;=7),G1344*K!$G$5,0) + IF(AND(ISNUMBER(SEARCH("#",B1344)),INT(A1344/100000)&gt;=8),G1344*K!$H$5,0),0)</f>
        <v>3976000</v>
      </c>
      <c r="K1344" s="25">
        <f>ROUND(IF(OR(ISNUMBER(SEARCH("#",B1344)),INT(A1344/100000)=7,INT(A1344/100000)=8),F1344*K!$F$4+G1344*K!$F$5,F1344*K!$E$4+G1344*K!$E$5),0)</f>
        <v>2114000</v>
      </c>
      <c r="L1344" s="25">
        <f>ROUND(J1344-K1344*0.7,0)</f>
        <v>2496200</v>
      </c>
      <c r="M1344" s="25">
        <f>ROUND(J1344*0.3,0)</f>
        <v>1192800</v>
      </c>
    </row>
    <row r="1345" spans="1:13" ht="33" x14ac:dyDescent="0.2">
      <c r="A1345" s="32">
        <v>300681</v>
      </c>
      <c r="B1345" s="27"/>
      <c r="C1345" s="36" t="s">
        <v>1583</v>
      </c>
      <c r="D1345" s="35" t="s">
        <v>1584</v>
      </c>
      <c r="E1345" s="30">
        <v>9.8000000000000007</v>
      </c>
      <c r="F1345" s="30">
        <v>9.8000000000000007</v>
      </c>
      <c r="G1345" s="31"/>
      <c r="H1345" s="30">
        <v>0</v>
      </c>
      <c r="J1345" s="25">
        <f>ROUND( IF(OR(ISNUMBER(SEARCH("#",B1345)),INT(A1345/100000)=7,INT(A1345/100000)=8),F1345*K!$D$4,F1345*K!$C$4) + IF(ISNUMBER(SEARCH("#",B1345)),0,G1345*K!$C$5) + IF(AND(ISNUMBER(SEARCH("#",B1345)),INT(A1345/100000)&lt;=7),G1345*K!$G$5,0) + IF(AND(ISNUMBER(SEARCH("#",B1345)),INT(A1345/100000)&gt;=8),G1345*K!$H$5,0),0)</f>
        <v>9907800</v>
      </c>
      <c r="K1345" s="25">
        <f>ROUND(IF(OR(ISNUMBER(SEARCH("#",B1345)),INT(A1345/100000)=7,INT(A1345/100000)=8),F1345*K!$F$4+G1345*K!$F$5,F1345*K!$E$4+G1345*K!$E$5),0)</f>
        <v>2959600</v>
      </c>
      <c r="L1345" s="25">
        <f>ROUND(J1345-K1345*0.7,0)</f>
        <v>7836080</v>
      </c>
      <c r="M1345" s="25">
        <f>ROUND(J1345*0.3,0)</f>
        <v>2972340</v>
      </c>
    </row>
    <row r="1346" spans="1:13" x14ac:dyDescent="0.2">
      <c r="A1346" s="26">
        <v>300685</v>
      </c>
      <c r="B1346" s="27"/>
      <c r="C1346" s="28" t="s">
        <v>1585</v>
      </c>
      <c r="D1346" s="29"/>
      <c r="E1346" s="30">
        <v>27.6</v>
      </c>
      <c r="F1346" s="30">
        <v>27.6</v>
      </c>
      <c r="G1346" s="30"/>
      <c r="H1346" s="30">
        <v>10</v>
      </c>
      <c r="J1346" s="25">
        <f>ROUND( IF(OR(ISNUMBER(SEARCH("#",B1346)),INT(A1346/100000)=7,INT(A1346/100000)=8),F1346*K!$D$4,F1346*K!$C$4) + IF(ISNUMBER(SEARCH("#",B1346)),0,G1346*K!$C$5) + IF(AND(ISNUMBER(SEARCH("#",B1346)),INT(A1346/100000)&lt;=7),G1346*K!$G$5,0) + IF(AND(ISNUMBER(SEARCH("#",B1346)),INT(A1346/100000)&gt;=8),G1346*K!$H$5,0),0)</f>
        <v>27903600</v>
      </c>
      <c r="K1346" s="25">
        <f>ROUND(IF(OR(ISNUMBER(SEARCH("#",B1346)),INT(A1346/100000)=7,INT(A1346/100000)=8),F1346*K!$F$4+G1346*K!$F$5,F1346*K!$E$4+G1346*K!$E$5),0)</f>
        <v>8335200</v>
      </c>
      <c r="L1346" s="25">
        <f>ROUND(J1346-K1346*0.7,0)</f>
        <v>22068960</v>
      </c>
      <c r="M1346" s="25">
        <f>ROUND(J1346*0.3,0)</f>
        <v>8371080</v>
      </c>
    </row>
    <row r="1347" spans="1:13" x14ac:dyDescent="0.2">
      <c r="A1347" s="32">
        <v>300690</v>
      </c>
      <c r="B1347" s="27"/>
      <c r="C1347" s="36" t="s">
        <v>1586</v>
      </c>
      <c r="D1347" s="35"/>
      <c r="E1347" s="30">
        <v>120</v>
      </c>
      <c r="F1347" s="30">
        <v>120</v>
      </c>
      <c r="G1347" s="31"/>
      <c r="H1347" s="31">
        <v>18</v>
      </c>
      <c r="J1347" s="25">
        <f>ROUND( IF(OR(ISNUMBER(SEARCH("#",B1347)),INT(A1347/100000)=7,INT(A1347/100000)=8),F1347*K!$D$4,F1347*K!$C$4) + IF(ISNUMBER(SEARCH("#",B1347)),0,G1347*K!$C$5) + IF(AND(ISNUMBER(SEARCH("#",B1347)),INT(A1347/100000)&lt;=7),G1347*K!$G$5,0) + IF(AND(ISNUMBER(SEARCH("#",B1347)),INT(A1347/100000)&gt;=8),G1347*K!$H$5,0),0)</f>
        <v>121320000</v>
      </c>
      <c r="K1347" s="25">
        <f>ROUND(IF(OR(ISNUMBER(SEARCH("#",B1347)),INT(A1347/100000)=7,INT(A1347/100000)=8),F1347*K!$F$4+G1347*K!$F$5,F1347*K!$E$4+G1347*K!$E$5),0)</f>
        <v>36240000</v>
      </c>
      <c r="L1347" s="25">
        <f>ROUND(J1347-K1347*0.7,0)</f>
        <v>95952000</v>
      </c>
      <c r="M1347" s="25">
        <f>ROUND(J1347*0.3,0)</f>
        <v>36396000</v>
      </c>
    </row>
    <row r="1348" spans="1:13" x14ac:dyDescent="0.2">
      <c r="A1348" s="32">
        <v>300692</v>
      </c>
      <c r="B1348" s="27"/>
      <c r="C1348" s="36" t="s">
        <v>1587</v>
      </c>
      <c r="D1348" s="35"/>
      <c r="E1348" s="30">
        <v>90</v>
      </c>
      <c r="F1348" s="30">
        <v>90</v>
      </c>
      <c r="G1348" s="31"/>
      <c r="H1348" s="31">
        <v>18</v>
      </c>
      <c r="J1348" s="25">
        <f>ROUND( IF(OR(ISNUMBER(SEARCH("#",B1348)),INT(A1348/100000)=7,INT(A1348/100000)=8),F1348*K!$D$4,F1348*K!$C$4) + IF(ISNUMBER(SEARCH("#",B1348)),0,G1348*K!$C$5) + IF(AND(ISNUMBER(SEARCH("#",B1348)),INT(A1348/100000)&lt;=7),G1348*K!$G$5,0) + IF(AND(ISNUMBER(SEARCH("#",B1348)),INT(A1348/100000)&gt;=8),G1348*K!$H$5,0),0)</f>
        <v>90990000</v>
      </c>
      <c r="K1348" s="25">
        <f>ROUND(IF(OR(ISNUMBER(SEARCH("#",B1348)),INT(A1348/100000)=7,INT(A1348/100000)=8),F1348*K!$F$4+G1348*K!$F$5,F1348*K!$E$4+G1348*K!$E$5),0)</f>
        <v>27180000</v>
      </c>
      <c r="L1348" s="25">
        <f>ROUND(J1348-K1348*0.7,0)</f>
        <v>71964000</v>
      </c>
      <c r="M1348" s="25">
        <f>ROUND(J1348*0.3,0)</f>
        <v>27297000</v>
      </c>
    </row>
    <row r="1349" spans="1:13" ht="60" x14ac:dyDescent="0.2">
      <c r="A1349" s="32">
        <v>300695</v>
      </c>
      <c r="B1349" s="27"/>
      <c r="C1349" s="36" t="s">
        <v>1588</v>
      </c>
      <c r="D1349" s="35"/>
      <c r="E1349" s="30">
        <v>165</v>
      </c>
      <c r="F1349" s="30">
        <v>165</v>
      </c>
      <c r="G1349" s="31"/>
      <c r="H1349" s="31">
        <v>18</v>
      </c>
      <c r="J1349" s="25">
        <f>ROUND( IF(OR(ISNUMBER(SEARCH("#",B1349)),INT(A1349/100000)=7,INT(A1349/100000)=8),F1349*K!$D$4,F1349*K!$C$4) + IF(ISNUMBER(SEARCH("#",B1349)),0,G1349*K!$C$5) + IF(AND(ISNUMBER(SEARCH("#",B1349)),INT(A1349/100000)&lt;=7),G1349*K!$G$5,0) + IF(AND(ISNUMBER(SEARCH("#",B1349)),INT(A1349/100000)&gt;=8),G1349*K!$H$5,0),0)</f>
        <v>166815000</v>
      </c>
      <c r="K1349" s="25">
        <f>ROUND(IF(OR(ISNUMBER(SEARCH("#",B1349)),INT(A1349/100000)=7,INT(A1349/100000)=8),F1349*K!$F$4+G1349*K!$F$5,F1349*K!$E$4+G1349*K!$E$5),0)</f>
        <v>49830000</v>
      </c>
      <c r="L1349" s="25">
        <f>ROUND(J1349-K1349*0.7,0)</f>
        <v>131934000</v>
      </c>
      <c r="M1349" s="25">
        <f>ROUND(J1349*0.3,0)</f>
        <v>50044500</v>
      </c>
    </row>
    <row r="1350" spans="1:13" x14ac:dyDescent="0.2">
      <c r="A1350" s="32">
        <v>300696</v>
      </c>
      <c r="B1350" s="27"/>
      <c r="C1350" s="36" t="s">
        <v>1589</v>
      </c>
      <c r="D1350" s="35"/>
      <c r="E1350" s="30">
        <v>170</v>
      </c>
      <c r="F1350" s="30">
        <v>170</v>
      </c>
      <c r="G1350" s="31"/>
      <c r="H1350" s="31">
        <v>18</v>
      </c>
      <c r="J1350" s="25">
        <f>ROUND( IF(OR(ISNUMBER(SEARCH("#",B1350)),INT(A1350/100000)=7,INT(A1350/100000)=8),F1350*K!$D$4,F1350*K!$C$4) + IF(ISNUMBER(SEARCH("#",B1350)),0,G1350*K!$C$5) + IF(AND(ISNUMBER(SEARCH("#",B1350)),INT(A1350/100000)&lt;=7),G1350*K!$G$5,0) + IF(AND(ISNUMBER(SEARCH("#",B1350)),INT(A1350/100000)&gt;=8),G1350*K!$H$5,0),0)</f>
        <v>171870000</v>
      </c>
      <c r="K1350" s="25">
        <f>ROUND(IF(OR(ISNUMBER(SEARCH("#",B1350)),INT(A1350/100000)=7,INT(A1350/100000)=8),F1350*K!$F$4+G1350*K!$F$5,F1350*K!$E$4+G1350*K!$E$5),0)</f>
        <v>51340000</v>
      </c>
      <c r="L1350" s="25">
        <f>ROUND(J1350-K1350*0.7,0)</f>
        <v>135932000</v>
      </c>
      <c r="M1350" s="25">
        <f>ROUND(J1350*0.3,0)</f>
        <v>51561000</v>
      </c>
    </row>
    <row r="1351" spans="1:13" ht="45.75" x14ac:dyDescent="0.2">
      <c r="A1351" s="32">
        <v>300710</v>
      </c>
      <c r="B1351" s="27"/>
      <c r="C1351" s="36" t="s">
        <v>1590</v>
      </c>
      <c r="D1351" s="35"/>
      <c r="E1351" s="30">
        <v>100</v>
      </c>
      <c r="F1351" s="30">
        <v>100</v>
      </c>
      <c r="G1351" s="31"/>
      <c r="H1351" s="31">
        <v>18</v>
      </c>
      <c r="J1351" s="25">
        <f>ROUND( IF(OR(ISNUMBER(SEARCH("#",B1351)),INT(A1351/100000)=7,INT(A1351/100000)=8),F1351*K!$D$4,F1351*K!$C$4) + IF(ISNUMBER(SEARCH("#",B1351)),0,G1351*K!$C$5) + IF(AND(ISNUMBER(SEARCH("#",B1351)),INT(A1351/100000)&lt;=7),G1351*K!$G$5,0) + IF(AND(ISNUMBER(SEARCH("#",B1351)),INT(A1351/100000)&gt;=8),G1351*K!$H$5,0),0)</f>
        <v>101100000</v>
      </c>
      <c r="K1351" s="25">
        <f>ROUND(IF(OR(ISNUMBER(SEARCH("#",B1351)),INT(A1351/100000)=7,INT(A1351/100000)=8),F1351*K!$F$4+G1351*K!$F$5,F1351*K!$E$4+G1351*K!$E$5),0)</f>
        <v>30200000</v>
      </c>
      <c r="L1351" s="25">
        <f>ROUND(J1351-K1351*0.7,0)</f>
        <v>79960000</v>
      </c>
      <c r="M1351" s="25">
        <f>ROUND(J1351*0.3,0)</f>
        <v>30330000</v>
      </c>
    </row>
    <row r="1352" spans="1:13" x14ac:dyDescent="0.2">
      <c r="A1352" s="32">
        <v>300715</v>
      </c>
      <c r="B1352" s="27"/>
      <c r="C1352" s="36" t="s">
        <v>1591</v>
      </c>
      <c r="D1352" s="35"/>
      <c r="E1352" s="30">
        <v>100</v>
      </c>
      <c r="F1352" s="30">
        <v>100</v>
      </c>
      <c r="G1352" s="31"/>
      <c r="H1352" s="31">
        <v>18</v>
      </c>
      <c r="J1352" s="25">
        <f>ROUND( IF(OR(ISNUMBER(SEARCH("#",B1352)),INT(A1352/100000)=7,INT(A1352/100000)=8),F1352*K!$D$4,F1352*K!$C$4) + IF(ISNUMBER(SEARCH("#",B1352)),0,G1352*K!$C$5) + IF(AND(ISNUMBER(SEARCH("#",B1352)),INT(A1352/100000)&lt;=7),G1352*K!$G$5,0) + IF(AND(ISNUMBER(SEARCH("#",B1352)),INT(A1352/100000)&gt;=8),G1352*K!$H$5,0),0)</f>
        <v>101100000</v>
      </c>
      <c r="K1352" s="25">
        <f>ROUND(IF(OR(ISNUMBER(SEARCH("#",B1352)),INT(A1352/100000)=7,INT(A1352/100000)=8),F1352*K!$F$4+G1352*K!$F$5,F1352*K!$E$4+G1352*K!$E$5),0)</f>
        <v>30200000</v>
      </c>
      <c r="L1352" s="25">
        <f>ROUND(J1352-K1352*0.7,0)</f>
        <v>79960000</v>
      </c>
      <c r="M1352" s="25">
        <f>ROUND(J1352*0.3,0)</f>
        <v>30330000</v>
      </c>
    </row>
    <row r="1353" spans="1:13" ht="32.25" x14ac:dyDescent="0.2">
      <c r="A1353" s="32">
        <v>300720</v>
      </c>
      <c r="B1353" s="27"/>
      <c r="C1353" s="36" t="s">
        <v>1592</v>
      </c>
      <c r="D1353" s="35"/>
      <c r="E1353" s="30">
        <v>150</v>
      </c>
      <c r="F1353" s="30">
        <v>150</v>
      </c>
      <c r="G1353" s="31"/>
      <c r="H1353" s="31">
        <v>18</v>
      </c>
      <c r="J1353" s="25">
        <f>ROUND( IF(OR(ISNUMBER(SEARCH("#",B1353)),INT(A1353/100000)=7,INT(A1353/100000)=8),F1353*K!$D$4,F1353*K!$C$4) + IF(ISNUMBER(SEARCH("#",B1353)),0,G1353*K!$C$5) + IF(AND(ISNUMBER(SEARCH("#",B1353)),INT(A1353/100000)&lt;=7),G1353*K!$G$5,0) + IF(AND(ISNUMBER(SEARCH("#",B1353)),INT(A1353/100000)&gt;=8),G1353*K!$H$5,0),0)</f>
        <v>151650000</v>
      </c>
      <c r="K1353" s="25">
        <f>ROUND(IF(OR(ISNUMBER(SEARCH("#",B1353)),INT(A1353/100000)=7,INT(A1353/100000)=8),F1353*K!$F$4+G1353*K!$F$5,F1353*K!$E$4+G1353*K!$E$5),0)</f>
        <v>45300000</v>
      </c>
      <c r="L1353" s="25">
        <f>ROUND(J1353-K1353*0.7,0)</f>
        <v>119940000</v>
      </c>
      <c r="M1353" s="25">
        <f>ROUND(J1353*0.3,0)</f>
        <v>45495000</v>
      </c>
    </row>
    <row r="1354" spans="1:13" ht="17.25" x14ac:dyDescent="0.2">
      <c r="A1354" s="26">
        <v>300725</v>
      </c>
      <c r="B1354" s="27"/>
      <c r="C1354" s="28" t="s">
        <v>1593</v>
      </c>
      <c r="D1354" s="29"/>
      <c r="E1354" s="30">
        <v>53</v>
      </c>
      <c r="F1354" s="30">
        <v>53</v>
      </c>
      <c r="G1354" s="30"/>
      <c r="H1354" s="30">
        <v>15</v>
      </c>
      <c r="J1354" s="25">
        <f>ROUND( IF(OR(ISNUMBER(SEARCH("#",B1354)),INT(A1354/100000)=7,INT(A1354/100000)=8),F1354*K!$D$4,F1354*K!$C$4) + IF(ISNUMBER(SEARCH("#",B1354)),0,G1354*K!$C$5) + IF(AND(ISNUMBER(SEARCH("#",B1354)),INT(A1354/100000)&lt;=7),G1354*K!$G$5,0) + IF(AND(ISNUMBER(SEARCH("#",B1354)),INT(A1354/100000)&gt;=8),G1354*K!$H$5,0),0)</f>
        <v>53583000</v>
      </c>
      <c r="K1354" s="25">
        <f>ROUND(IF(OR(ISNUMBER(SEARCH("#",B1354)),INT(A1354/100000)=7,INT(A1354/100000)=8),F1354*K!$F$4+G1354*K!$F$5,F1354*K!$E$4+G1354*K!$E$5),0)</f>
        <v>16006000</v>
      </c>
      <c r="L1354" s="25">
        <f>ROUND(J1354-K1354*0.7,0)</f>
        <v>42378800</v>
      </c>
      <c r="M1354" s="25">
        <f>ROUND(J1354*0.3,0)</f>
        <v>16074900</v>
      </c>
    </row>
    <row r="1355" spans="1:13" ht="31.5" x14ac:dyDescent="0.2">
      <c r="A1355" s="26">
        <v>300730</v>
      </c>
      <c r="B1355" s="27"/>
      <c r="C1355" s="28" t="s">
        <v>1594</v>
      </c>
      <c r="D1355" s="29" t="s">
        <v>1595</v>
      </c>
      <c r="E1355" s="30">
        <v>42</v>
      </c>
      <c r="F1355" s="30">
        <v>28</v>
      </c>
      <c r="G1355" s="30">
        <v>14</v>
      </c>
      <c r="H1355" s="30">
        <v>9</v>
      </c>
      <c r="J1355" s="25">
        <f>ROUND( IF(OR(ISNUMBER(SEARCH("#",B1355)),INT(A1355/100000)=7,INT(A1355/100000)=8),F1355*K!$D$4,F1355*K!$C$4) + IF(ISNUMBER(SEARCH("#",B1355)),0,G1355*K!$C$5) + IF(AND(ISNUMBER(SEARCH("#",B1355)),INT(A1355/100000)&lt;=7),G1355*K!$G$5,0) + IF(AND(ISNUMBER(SEARCH("#",B1355)),INT(A1355/100000)&gt;=8),G1355*K!$H$5,0),0)</f>
        <v>68110000</v>
      </c>
      <c r="K1355" s="25">
        <f>ROUND(IF(OR(ISNUMBER(SEARCH("#",B1355)),INT(A1355/100000)=7,INT(A1355/100000)=8),F1355*K!$F$4+G1355*K!$F$5,F1355*K!$E$4+G1355*K!$E$5),0)</f>
        <v>14014000</v>
      </c>
      <c r="L1355" s="25">
        <f>ROUND(J1355-K1355*0.7,0)</f>
        <v>58300200</v>
      </c>
      <c r="M1355" s="25">
        <f>ROUND(J1355*0.3,0)</f>
        <v>20433000</v>
      </c>
    </row>
    <row r="1356" spans="1:13" ht="33" x14ac:dyDescent="0.2">
      <c r="A1356" s="32">
        <v>300735</v>
      </c>
      <c r="B1356" s="27" t="s">
        <v>27</v>
      </c>
      <c r="C1356" s="36" t="s">
        <v>1596</v>
      </c>
      <c r="D1356" s="35"/>
      <c r="E1356" s="30">
        <v>40</v>
      </c>
      <c r="F1356" s="31">
        <v>27</v>
      </c>
      <c r="G1356" s="31">
        <v>13</v>
      </c>
      <c r="H1356" s="46" t="s">
        <v>1597</v>
      </c>
      <c r="J1356" s="25">
        <f>ROUND( IF(OR(ISNUMBER(SEARCH("#",B1356)),INT(A1356/100000)=7,INT(A1356/100000)=8),F1356*K!$D$4,F1356*K!$C$4) + IF(ISNUMBER(SEARCH("#",B1356)),0,G1356*K!$C$5) + IF(AND(ISNUMBER(SEARCH("#",B1356)),INT(A1356/100000)&lt;=7),G1356*K!$G$5,0) + IF(AND(ISNUMBER(SEARCH("#",B1356)),INT(A1356/100000)&gt;=8),G1356*K!$H$5,0),0)</f>
        <v>38437000</v>
      </c>
      <c r="K1356" s="25">
        <f>ROUND(IF(OR(ISNUMBER(SEARCH("#",B1356)),INT(A1356/100000)=7,INT(A1356/100000)=8),F1356*K!$F$4+G1356*K!$F$5,F1356*K!$E$4+G1356*K!$E$5),0)</f>
        <v>13718000</v>
      </c>
      <c r="L1356" s="25">
        <f>ROUND(J1356-K1356*0.7,0)</f>
        <v>28834400</v>
      </c>
      <c r="M1356" s="25">
        <f>ROUND(J1356*0.3,0)</f>
        <v>11531100</v>
      </c>
    </row>
    <row r="1357" spans="1:13" x14ac:dyDescent="0.2">
      <c r="A1357" s="26">
        <v>300750</v>
      </c>
      <c r="B1357" s="27"/>
      <c r="C1357" s="28" t="s">
        <v>1598</v>
      </c>
      <c r="D1357" s="29"/>
      <c r="E1357" s="30">
        <v>45.8</v>
      </c>
      <c r="F1357" s="30">
        <v>45.8</v>
      </c>
      <c r="G1357" s="30"/>
      <c r="H1357" s="30">
        <v>15</v>
      </c>
      <c r="J1357" s="25">
        <f>ROUND( IF(OR(ISNUMBER(SEARCH("#",B1357)),INT(A1357/100000)=7,INT(A1357/100000)=8),F1357*K!$D$4,F1357*K!$C$4) + IF(ISNUMBER(SEARCH("#",B1357)),0,G1357*K!$C$5) + IF(AND(ISNUMBER(SEARCH("#",B1357)),INT(A1357/100000)&lt;=7),G1357*K!$G$5,0) + IF(AND(ISNUMBER(SEARCH("#",B1357)),INT(A1357/100000)&gt;=8),G1357*K!$H$5,0),0)</f>
        <v>46303800</v>
      </c>
      <c r="K1357" s="25">
        <f>ROUND(IF(OR(ISNUMBER(SEARCH("#",B1357)),INT(A1357/100000)=7,INT(A1357/100000)=8),F1357*K!$F$4+G1357*K!$F$5,F1357*K!$E$4+G1357*K!$E$5),0)</f>
        <v>13831600</v>
      </c>
      <c r="L1357" s="25">
        <f>ROUND(J1357-K1357*0.7,0)</f>
        <v>36621680</v>
      </c>
      <c r="M1357" s="25">
        <f>ROUND(J1357*0.3,0)</f>
        <v>13891140</v>
      </c>
    </row>
    <row r="1358" spans="1:13" ht="31.5" x14ac:dyDescent="0.2">
      <c r="A1358" s="26">
        <v>300755</v>
      </c>
      <c r="B1358" s="27"/>
      <c r="C1358" s="28" t="s">
        <v>1599</v>
      </c>
      <c r="D1358" s="29"/>
      <c r="E1358" s="30">
        <v>44.9</v>
      </c>
      <c r="F1358" s="30">
        <v>44.9</v>
      </c>
      <c r="G1358" s="30"/>
      <c r="H1358" s="30">
        <v>15</v>
      </c>
      <c r="J1358" s="25">
        <f>ROUND( IF(OR(ISNUMBER(SEARCH("#",B1358)),INT(A1358/100000)=7,INT(A1358/100000)=8),F1358*K!$D$4,F1358*K!$C$4) + IF(ISNUMBER(SEARCH("#",B1358)),0,G1358*K!$C$5) + IF(AND(ISNUMBER(SEARCH("#",B1358)),INT(A1358/100000)&lt;=7),G1358*K!$G$5,0) + IF(AND(ISNUMBER(SEARCH("#",B1358)),INT(A1358/100000)&gt;=8),G1358*K!$H$5,0),0)</f>
        <v>45393900</v>
      </c>
      <c r="K1358" s="25">
        <f>ROUND(IF(OR(ISNUMBER(SEARCH("#",B1358)),INT(A1358/100000)=7,INT(A1358/100000)=8),F1358*K!$F$4+G1358*K!$F$5,F1358*K!$E$4+G1358*K!$E$5),0)</f>
        <v>13559800</v>
      </c>
      <c r="L1358" s="25">
        <f>ROUND(J1358-K1358*0.7,0)</f>
        <v>35902040</v>
      </c>
      <c r="M1358" s="25">
        <f>ROUND(J1358*0.3,0)</f>
        <v>13618170</v>
      </c>
    </row>
    <row r="1359" spans="1:13" x14ac:dyDescent="0.2">
      <c r="A1359" s="32">
        <v>300760</v>
      </c>
      <c r="B1359" s="27"/>
      <c r="C1359" s="36" t="s">
        <v>1600</v>
      </c>
      <c r="D1359" s="35"/>
      <c r="E1359" s="30">
        <v>150</v>
      </c>
      <c r="F1359" s="30">
        <v>150</v>
      </c>
      <c r="G1359" s="31"/>
      <c r="H1359" s="31">
        <v>16</v>
      </c>
      <c r="J1359" s="25">
        <f>ROUND( IF(OR(ISNUMBER(SEARCH("#",B1359)),INT(A1359/100000)=7,INT(A1359/100000)=8),F1359*K!$D$4,F1359*K!$C$4) + IF(ISNUMBER(SEARCH("#",B1359)),0,G1359*K!$C$5) + IF(AND(ISNUMBER(SEARCH("#",B1359)),INT(A1359/100000)&lt;=7),G1359*K!$G$5,0) + IF(AND(ISNUMBER(SEARCH("#",B1359)),INT(A1359/100000)&gt;=8),G1359*K!$H$5,0),0)</f>
        <v>151650000</v>
      </c>
      <c r="K1359" s="25">
        <f>ROUND(IF(OR(ISNUMBER(SEARCH("#",B1359)),INT(A1359/100000)=7,INT(A1359/100000)=8),F1359*K!$F$4+G1359*K!$F$5,F1359*K!$E$4+G1359*K!$E$5),0)</f>
        <v>45300000</v>
      </c>
      <c r="L1359" s="25">
        <f>ROUND(J1359-K1359*0.7,0)</f>
        <v>119940000</v>
      </c>
      <c r="M1359" s="25">
        <f>ROUND(J1359*0.3,0)</f>
        <v>45495000</v>
      </c>
    </row>
    <row r="1360" spans="1:13" ht="17.25" x14ac:dyDescent="0.2">
      <c r="A1360" s="26">
        <v>300765</v>
      </c>
      <c r="B1360" s="27"/>
      <c r="C1360" s="28" t="s">
        <v>1601</v>
      </c>
      <c r="D1360" s="29"/>
      <c r="E1360" s="30">
        <v>72.900000000000006</v>
      </c>
      <c r="F1360" s="30">
        <v>72.900000000000006</v>
      </c>
      <c r="G1360" s="30"/>
      <c r="H1360" s="30">
        <v>15</v>
      </c>
      <c r="J1360" s="25">
        <f>ROUND( IF(OR(ISNUMBER(SEARCH("#",B1360)),INT(A1360/100000)=7,INT(A1360/100000)=8),F1360*K!$D$4,F1360*K!$C$4) + IF(ISNUMBER(SEARCH("#",B1360)),0,G1360*K!$C$5) + IF(AND(ISNUMBER(SEARCH("#",B1360)),INT(A1360/100000)&lt;=7),G1360*K!$G$5,0) + IF(AND(ISNUMBER(SEARCH("#",B1360)),INT(A1360/100000)&gt;=8),G1360*K!$H$5,0),0)</f>
        <v>73701900</v>
      </c>
      <c r="K1360" s="25">
        <f>ROUND(IF(OR(ISNUMBER(SEARCH("#",B1360)),INT(A1360/100000)=7,INT(A1360/100000)=8),F1360*K!$F$4+G1360*K!$F$5,F1360*K!$E$4+G1360*K!$E$5),0)</f>
        <v>22015800</v>
      </c>
      <c r="L1360" s="25">
        <f>ROUND(J1360-K1360*0.7,0)</f>
        <v>58290840</v>
      </c>
      <c r="M1360" s="25">
        <f>ROUND(J1360*0.3,0)</f>
        <v>22110570</v>
      </c>
    </row>
    <row r="1361" spans="1:13" x14ac:dyDescent="0.2">
      <c r="A1361" s="26">
        <v>300785</v>
      </c>
      <c r="B1361" s="27"/>
      <c r="C1361" s="28" t="s">
        <v>1602</v>
      </c>
      <c r="D1361" s="29"/>
      <c r="E1361" s="30">
        <v>65</v>
      </c>
      <c r="F1361" s="30">
        <v>65</v>
      </c>
      <c r="G1361" s="30"/>
      <c r="H1361" s="30">
        <v>12</v>
      </c>
      <c r="J1361" s="25">
        <f>ROUND( IF(OR(ISNUMBER(SEARCH("#",B1361)),INT(A1361/100000)=7,INT(A1361/100000)=8),F1361*K!$D$4,F1361*K!$C$4) + IF(ISNUMBER(SEARCH("#",B1361)),0,G1361*K!$C$5) + IF(AND(ISNUMBER(SEARCH("#",B1361)),INT(A1361/100000)&lt;=7),G1361*K!$G$5,0) + IF(AND(ISNUMBER(SEARCH("#",B1361)),INT(A1361/100000)&gt;=8),G1361*K!$H$5,0),0)</f>
        <v>65715000</v>
      </c>
      <c r="K1361" s="25">
        <f>ROUND(IF(OR(ISNUMBER(SEARCH("#",B1361)),INT(A1361/100000)=7,INT(A1361/100000)=8),F1361*K!$F$4+G1361*K!$F$5,F1361*K!$E$4+G1361*K!$E$5),0)</f>
        <v>19630000</v>
      </c>
      <c r="L1361" s="25">
        <f>ROUND(J1361-K1361*0.7,0)</f>
        <v>51974000</v>
      </c>
      <c r="M1361" s="25">
        <f>ROUND(J1361*0.3,0)</f>
        <v>19714500</v>
      </c>
    </row>
    <row r="1362" spans="1:13" ht="17.25" x14ac:dyDescent="0.2">
      <c r="A1362" s="26">
        <v>300790</v>
      </c>
      <c r="B1362" s="27"/>
      <c r="C1362" s="28" t="s">
        <v>1603</v>
      </c>
      <c r="D1362" s="29"/>
      <c r="E1362" s="30">
        <v>67</v>
      </c>
      <c r="F1362" s="30">
        <v>67</v>
      </c>
      <c r="G1362" s="30"/>
      <c r="H1362" s="30">
        <v>15</v>
      </c>
      <c r="J1362" s="25">
        <f>ROUND( IF(OR(ISNUMBER(SEARCH("#",B1362)),INT(A1362/100000)=7,INT(A1362/100000)=8),F1362*K!$D$4,F1362*K!$C$4) + IF(ISNUMBER(SEARCH("#",B1362)),0,G1362*K!$C$5) + IF(AND(ISNUMBER(SEARCH("#",B1362)),INT(A1362/100000)&lt;=7),G1362*K!$G$5,0) + IF(AND(ISNUMBER(SEARCH("#",B1362)),INT(A1362/100000)&gt;=8),G1362*K!$H$5,0),0)</f>
        <v>67737000</v>
      </c>
      <c r="K1362" s="25">
        <f>ROUND(IF(OR(ISNUMBER(SEARCH("#",B1362)),INT(A1362/100000)=7,INT(A1362/100000)=8),F1362*K!$F$4+G1362*K!$F$5,F1362*K!$E$4+G1362*K!$E$5),0)</f>
        <v>20234000</v>
      </c>
      <c r="L1362" s="25">
        <f>ROUND(J1362-K1362*0.7,0)</f>
        <v>53573200</v>
      </c>
      <c r="M1362" s="25">
        <f>ROUND(J1362*0.3,0)</f>
        <v>20321100</v>
      </c>
    </row>
    <row r="1363" spans="1:13" ht="59.25" x14ac:dyDescent="0.2">
      <c r="A1363" s="26">
        <v>300795</v>
      </c>
      <c r="B1363" s="27"/>
      <c r="C1363" s="28" t="s">
        <v>1604</v>
      </c>
      <c r="D1363" s="29" t="s">
        <v>1605</v>
      </c>
      <c r="E1363" s="30">
        <v>85</v>
      </c>
      <c r="F1363" s="30">
        <v>85</v>
      </c>
      <c r="G1363" s="30"/>
      <c r="H1363" s="30">
        <v>15</v>
      </c>
      <c r="J1363" s="25">
        <f>ROUND( IF(OR(ISNUMBER(SEARCH("#",B1363)),INT(A1363/100000)=7,INT(A1363/100000)=8),F1363*K!$D$4,F1363*K!$C$4) + IF(ISNUMBER(SEARCH("#",B1363)),0,G1363*K!$C$5) + IF(AND(ISNUMBER(SEARCH("#",B1363)),INT(A1363/100000)&lt;=7),G1363*K!$G$5,0) + IF(AND(ISNUMBER(SEARCH("#",B1363)),INT(A1363/100000)&gt;=8),G1363*K!$H$5,0),0)</f>
        <v>85935000</v>
      </c>
      <c r="K1363" s="25">
        <f>ROUND(IF(OR(ISNUMBER(SEARCH("#",B1363)),INT(A1363/100000)=7,INT(A1363/100000)=8),F1363*K!$F$4+G1363*K!$F$5,F1363*K!$E$4+G1363*K!$E$5),0)</f>
        <v>25670000</v>
      </c>
      <c r="L1363" s="25">
        <f>ROUND(J1363-K1363*0.7,0)</f>
        <v>67966000</v>
      </c>
      <c r="M1363" s="25">
        <f>ROUND(J1363*0.3,0)</f>
        <v>25780500</v>
      </c>
    </row>
    <row r="1364" spans="1:13" x14ac:dyDescent="0.2">
      <c r="A1364" s="26">
        <v>300800</v>
      </c>
      <c r="B1364" s="27"/>
      <c r="C1364" s="28" t="s">
        <v>1606</v>
      </c>
      <c r="D1364" s="29"/>
      <c r="E1364" s="30">
        <v>63</v>
      </c>
      <c r="F1364" s="30">
        <v>63</v>
      </c>
      <c r="G1364" s="30"/>
      <c r="H1364" s="30">
        <v>18</v>
      </c>
      <c r="J1364" s="25">
        <f>ROUND( IF(OR(ISNUMBER(SEARCH("#",B1364)),INT(A1364/100000)=7,INT(A1364/100000)=8),F1364*K!$D$4,F1364*K!$C$4) + IF(ISNUMBER(SEARCH("#",B1364)),0,G1364*K!$C$5) + IF(AND(ISNUMBER(SEARCH("#",B1364)),INT(A1364/100000)&lt;=7),G1364*K!$G$5,0) + IF(AND(ISNUMBER(SEARCH("#",B1364)),INT(A1364/100000)&gt;=8),G1364*K!$H$5,0),0)</f>
        <v>63693000</v>
      </c>
      <c r="K1364" s="25">
        <f>ROUND(IF(OR(ISNUMBER(SEARCH("#",B1364)),INT(A1364/100000)=7,INT(A1364/100000)=8),F1364*K!$F$4+G1364*K!$F$5,F1364*K!$E$4+G1364*K!$E$5),0)</f>
        <v>19026000</v>
      </c>
      <c r="L1364" s="25">
        <f>ROUND(J1364-K1364*0.7,0)</f>
        <v>50374800</v>
      </c>
      <c r="M1364" s="25">
        <f>ROUND(J1364*0.3,0)</f>
        <v>19107900</v>
      </c>
    </row>
    <row r="1365" spans="1:13" x14ac:dyDescent="0.2">
      <c r="A1365" s="26">
        <v>300805</v>
      </c>
      <c r="B1365" s="27"/>
      <c r="C1365" s="28" t="s">
        <v>1607</v>
      </c>
      <c r="D1365" s="29"/>
      <c r="E1365" s="30">
        <v>7.5</v>
      </c>
      <c r="F1365" s="30">
        <v>7.5</v>
      </c>
      <c r="G1365" s="30"/>
      <c r="H1365" s="30">
        <v>6</v>
      </c>
      <c r="J1365" s="25">
        <f>ROUND( IF(OR(ISNUMBER(SEARCH("#",B1365)),INT(A1365/100000)=7,INT(A1365/100000)=8),F1365*K!$D$4,F1365*K!$C$4) + IF(ISNUMBER(SEARCH("#",B1365)),0,G1365*K!$C$5) + IF(AND(ISNUMBER(SEARCH("#",B1365)),INT(A1365/100000)&lt;=7),G1365*K!$G$5,0) + IF(AND(ISNUMBER(SEARCH("#",B1365)),INT(A1365/100000)&gt;=8),G1365*K!$H$5,0),0)</f>
        <v>7582500</v>
      </c>
      <c r="K1365" s="25">
        <f>ROUND(IF(OR(ISNUMBER(SEARCH("#",B1365)),INT(A1365/100000)=7,INT(A1365/100000)=8),F1365*K!$F$4+G1365*K!$F$5,F1365*K!$E$4+G1365*K!$E$5),0)</f>
        <v>2265000</v>
      </c>
      <c r="L1365" s="25">
        <f>ROUND(J1365-K1365*0.7,0)</f>
        <v>5997000</v>
      </c>
      <c r="M1365" s="25">
        <f>ROUND(J1365*0.3,0)</f>
        <v>2274750</v>
      </c>
    </row>
    <row r="1366" spans="1:13" ht="45" x14ac:dyDescent="0.2">
      <c r="A1366" s="26">
        <v>300815</v>
      </c>
      <c r="B1366" s="27" t="s">
        <v>30</v>
      </c>
      <c r="C1366" s="28" t="s">
        <v>1608</v>
      </c>
      <c r="D1366" s="29"/>
      <c r="E1366" s="30">
        <v>99</v>
      </c>
      <c r="F1366" s="30">
        <v>66</v>
      </c>
      <c r="G1366" s="30">
        <v>33</v>
      </c>
      <c r="H1366" s="30">
        <v>8</v>
      </c>
      <c r="J1366" s="25">
        <f>ROUND( IF(OR(ISNUMBER(SEARCH("#",B1366)),INT(A1366/100000)=7,INT(A1366/100000)=8),F1366*K!$D$4,F1366*K!$C$4) + IF(ISNUMBER(SEARCH("#",B1366)),0,G1366*K!$C$5) + IF(AND(ISNUMBER(SEARCH("#",B1366)),INT(A1366/100000)&lt;=7),G1366*K!$G$5,0) + IF(AND(ISNUMBER(SEARCH("#",B1366)),INT(A1366/100000)&gt;=8),G1366*K!$H$5,0),0)</f>
        <v>96129000</v>
      </c>
      <c r="K1366" s="25">
        <f>ROUND(IF(OR(ISNUMBER(SEARCH("#",B1366)),INT(A1366/100000)=7,INT(A1366/100000)=8),F1366*K!$F$4+G1366*K!$F$5,F1366*K!$E$4+G1366*K!$E$5),0)</f>
        <v>34056000</v>
      </c>
      <c r="L1366" s="25">
        <f>ROUND(J1366-K1366*0.7,0)</f>
        <v>72289800</v>
      </c>
      <c r="M1366" s="25">
        <f>ROUND(J1366*0.3,0)</f>
        <v>28838700</v>
      </c>
    </row>
    <row r="1367" spans="1:13" ht="31.5" x14ac:dyDescent="0.2">
      <c r="A1367" s="26">
        <v>300820</v>
      </c>
      <c r="B1367" s="27"/>
      <c r="C1367" s="28" t="s">
        <v>1609</v>
      </c>
      <c r="D1367" s="29" t="s">
        <v>221</v>
      </c>
      <c r="E1367" s="30">
        <v>6.7</v>
      </c>
      <c r="F1367" s="30">
        <v>6.7</v>
      </c>
      <c r="G1367" s="30"/>
      <c r="H1367" s="30">
        <v>15</v>
      </c>
      <c r="J1367" s="25">
        <f>ROUND( IF(OR(ISNUMBER(SEARCH("#",B1367)),INT(A1367/100000)=7,INT(A1367/100000)=8),F1367*K!$D$4,F1367*K!$C$4) + IF(ISNUMBER(SEARCH("#",B1367)),0,G1367*K!$C$5) + IF(AND(ISNUMBER(SEARCH("#",B1367)),INT(A1367/100000)&lt;=7),G1367*K!$G$5,0) + IF(AND(ISNUMBER(SEARCH("#",B1367)),INT(A1367/100000)&gt;=8),G1367*K!$H$5,0),0)</f>
        <v>6773700</v>
      </c>
      <c r="K1367" s="25">
        <f>ROUND(IF(OR(ISNUMBER(SEARCH("#",B1367)),INT(A1367/100000)=7,INT(A1367/100000)=8),F1367*K!$F$4+G1367*K!$F$5,F1367*K!$E$4+G1367*K!$E$5),0)</f>
        <v>2023400</v>
      </c>
      <c r="L1367" s="25">
        <f>ROUND(J1367-K1367*0.7,0)</f>
        <v>5357320</v>
      </c>
      <c r="M1367" s="25">
        <f>ROUND(J1367*0.3,0)</f>
        <v>2032110</v>
      </c>
    </row>
    <row r="1368" spans="1:13" x14ac:dyDescent="0.2">
      <c r="A1368" s="26">
        <v>300825</v>
      </c>
      <c r="B1368" s="27"/>
      <c r="C1368" s="28" t="s">
        <v>1610</v>
      </c>
      <c r="D1368" s="29"/>
      <c r="E1368" s="30">
        <v>25</v>
      </c>
      <c r="F1368" s="30">
        <v>25</v>
      </c>
      <c r="G1368" s="30"/>
      <c r="H1368" s="30">
        <v>15</v>
      </c>
      <c r="J1368" s="25">
        <f>ROUND( IF(OR(ISNUMBER(SEARCH("#",B1368)),INT(A1368/100000)=7,INT(A1368/100000)=8),F1368*K!$D$4,F1368*K!$C$4) + IF(ISNUMBER(SEARCH("#",B1368)),0,G1368*K!$C$5) + IF(AND(ISNUMBER(SEARCH("#",B1368)),INT(A1368/100000)&lt;=7),G1368*K!$G$5,0) + IF(AND(ISNUMBER(SEARCH("#",B1368)),INT(A1368/100000)&gt;=8),G1368*K!$H$5,0),0)</f>
        <v>25275000</v>
      </c>
      <c r="K1368" s="25">
        <f>ROUND(IF(OR(ISNUMBER(SEARCH("#",B1368)),INT(A1368/100000)=7,INT(A1368/100000)=8),F1368*K!$F$4+G1368*K!$F$5,F1368*K!$E$4+G1368*K!$E$5),0)</f>
        <v>7550000</v>
      </c>
      <c r="L1368" s="25">
        <f>ROUND(J1368-K1368*0.7,0)</f>
        <v>19990000</v>
      </c>
      <c r="M1368" s="25">
        <f>ROUND(J1368*0.3,0)</f>
        <v>7582500</v>
      </c>
    </row>
    <row r="1369" spans="1:13" ht="17.25" x14ac:dyDescent="0.2">
      <c r="A1369" s="26">
        <v>300830</v>
      </c>
      <c r="B1369" s="27"/>
      <c r="C1369" s="28" t="s">
        <v>1611</v>
      </c>
      <c r="D1369" s="29"/>
      <c r="E1369" s="30">
        <v>42</v>
      </c>
      <c r="F1369" s="30">
        <v>42</v>
      </c>
      <c r="G1369" s="30"/>
      <c r="H1369" s="30">
        <v>15</v>
      </c>
      <c r="J1369" s="25">
        <f>ROUND( IF(OR(ISNUMBER(SEARCH("#",B1369)),INT(A1369/100000)=7,INT(A1369/100000)=8),F1369*K!$D$4,F1369*K!$C$4) + IF(ISNUMBER(SEARCH("#",B1369)),0,G1369*K!$C$5) + IF(AND(ISNUMBER(SEARCH("#",B1369)),INT(A1369/100000)&lt;=7),G1369*K!$G$5,0) + IF(AND(ISNUMBER(SEARCH("#",B1369)),INT(A1369/100000)&gt;=8),G1369*K!$H$5,0),0)</f>
        <v>42462000</v>
      </c>
      <c r="K1369" s="25">
        <f>ROUND(IF(OR(ISNUMBER(SEARCH("#",B1369)),INT(A1369/100000)=7,INT(A1369/100000)=8),F1369*K!$F$4+G1369*K!$F$5,F1369*K!$E$4+G1369*K!$E$5),0)</f>
        <v>12684000</v>
      </c>
      <c r="L1369" s="25">
        <f>ROUND(J1369-K1369*0.7,0)</f>
        <v>33583200</v>
      </c>
      <c r="M1369" s="25">
        <f>ROUND(J1369*0.3,0)</f>
        <v>12738600</v>
      </c>
    </row>
    <row r="1370" spans="1:13" x14ac:dyDescent="0.2">
      <c r="A1370" s="26">
        <v>300835</v>
      </c>
      <c r="B1370" s="27"/>
      <c r="C1370" s="28" t="s">
        <v>1612</v>
      </c>
      <c r="D1370" s="29"/>
      <c r="E1370" s="30">
        <v>40</v>
      </c>
      <c r="F1370" s="30">
        <v>40</v>
      </c>
      <c r="G1370" s="30"/>
      <c r="H1370" s="30">
        <v>15</v>
      </c>
      <c r="J1370" s="25">
        <f>ROUND( IF(OR(ISNUMBER(SEARCH("#",B1370)),INT(A1370/100000)=7,INT(A1370/100000)=8),F1370*K!$D$4,F1370*K!$C$4) + IF(ISNUMBER(SEARCH("#",B1370)),0,G1370*K!$C$5) + IF(AND(ISNUMBER(SEARCH("#",B1370)),INT(A1370/100000)&lt;=7),G1370*K!$G$5,0) + IF(AND(ISNUMBER(SEARCH("#",B1370)),INT(A1370/100000)&gt;=8),G1370*K!$H$5,0),0)</f>
        <v>40440000</v>
      </c>
      <c r="K1370" s="25">
        <f>ROUND(IF(OR(ISNUMBER(SEARCH("#",B1370)),INT(A1370/100000)=7,INT(A1370/100000)=8),F1370*K!$F$4+G1370*K!$F$5,F1370*K!$E$4+G1370*K!$E$5),0)</f>
        <v>12080000</v>
      </c>
      <c r="L1370" s="25">
        <f>ROUND(J1370-K1370*0.7,0)</f>
        <v>31984000</v>
      </c>
      <c r="M1370" s="25">
        <f>ROUND(J1370*0.3,0)</f>
        <v>12132000</v>
      </c>
    </row>
    <row r="1371" spans="1:13" x14ac:dyDescent="0.2">
      <c r="A1371" s="26">
        <v>300840</v>
      </c>
      <c r="B1371" s="27"/>
      <c r="C1371" s="28" t="s">
        <v>1613</v>
      </c>
      <c r="D1371" s="29"/>
      <c r="E1371" s="30" t="s">
        <v>1614</v>
      </c>
      <c r="F1371" s="30" t="s">
        <v>1614</v>
      </c>
      <c r="G1371" s="30"/>
      <c r="H1371" s="30" t="s">
        <v>1615</v>
      </c>
      <c r="J1371" s="25">
        <f>ROUND( IF(OR(ISNUMBER(SEARCH("#",B1371)),INT(A1371/100000)=7,INT(A1371/100000)=8),F1371*K!$D$4,F1371*K!$C$4) + IF(ISNUMBER(SEARCH("#",B1371)),0,G1371*K!$C$5) + IF(AND(ISNUMBER(SEARCH("#",B1371)),INT(A1371/100000)&lt;=7),G1371*K!$G$5,0) + IF(AND(ISNUMBER(SEARCH("#",B1371)),INT(A1371/100000)&gt;=8),G1371*K!$H$5,0),0)</f>
        <v>79616250</v>
      </c>
      <c r="K1371" s="25">
        <f>ROUND(IF(OR(ISNUMBER(SEARCH("#",B1371)),INT(A1371/100000)=7,INT(A1371/100000)=8),F1371*K!$F$4+G1371*K!$F$5,F1371*K!$E$4+G1371*K!$E$5),0)</f>
        <v>23782500</v>
      </c>
      <c r="L1371" s="25">
        <f>ROUND(J1371-K1371*0.7,0)</f>
        <v>62968500</v>
      </c>
      <c r="M1371" s="25">
        <f>ROUND(J1371*0.3,0)</f>
        <v>23884875</v>
      </c>
    </row>
    <row r="1372" spans="1:13" x14ac:dyDescent="0.2">
      <c r="A1372" s="26">
        <v>300845</v>
      </c>
      <c r="B1372" s="27"/>
      <c r="C1372" s="28" t="s">
        <v>1616</v>
      </c>
      <c r="D1372" s="29"/>
      <c r="E1372" s="30">
        <v>48</v>
      </c>
      <c r="F1372" s="30">
        <v>48</v>
      </c>
      <c r="G1372" s="30"/>
      <c r="H1372" s="30">
        <v>15</v>
      </c>
      <c r="J1372" s="25">
        <f>ROUND( IF(OR(ISNUMBER(SEARCH("#",B1372)),INT(A1372/100000)=7,INT(A1372/100000)=8),F1372*K!$D$4,F1372*K!$C$4) + IF(ISNUMBER(SEARCH("#",B1372)),0,G1372*K!$C$5) + IF(AND(ISNUMBER(SEARCH("#",B1372)),INT(A1372/100000)&lt;=7),G1372*K!$G$5,0) + IF(AND(ISNUMBER(SEARCH("#",B1372)),INT(A1372/100000)&gt;=8),G1372*K!$H$5,0),0)</f>
        <v>48528000</v>
      </c>
      <c r="K1372" s="25">
        <f>ROUND(IF(OR(ISNUMBER(SEARCH("#",B1372)),INT(A1372/100000)=7,INT(A1372/100000)=8),F1372*K!$F$4+G1372*K!$F$5,F1372*K!$E$4+G1372*K!$E$5),0)</f>
        <v>14496000</v>
      </c>
      <c r="L1372" s="25">
        <f>ROUND(J1372-K1372*0.7,0)</f>
        <v>38380800</v>
      </c>
      <c r="M1372" s="25">
        <f>ROUND(J1372*0.3,0)</f>
        <v>14558400</v>
      </c>
    </row>
    <row r="1373" spans="1:13" x14ac:dyDescent="0.2">
      <c r="A1373" s="26">
        <v>300850</v>
      </c>
      <c r="B1373" s="27"/>
      <c r="C1373" s="28" t="s">
        <v>1617</v>
      </c>
      <c r="D1373" s="29"/>
      <c r="E1373" s="30" t="s">
        <v>1618</v>
      </c>
      <c r="F1373" s="30" t="s">
        <v>1618</v>
      </c>
      <c r="G1373" s="30"/>
      <c r="H1373" s="30" t="s">
        <v>1619</v>
      </c>
      <c r="J1373" s="25">
        <f>ROUND( IF(OR(ISNUMBER(SEARCH("#",B1373)),INT(A1373/100000)=7,INT(A1373/100000)=8),F1373*K!$D$4,F1373*K!$C$4) + IF(ISNUMBER(SEARCH("#",B1373)),0,G1373*K!$C$5) + IF(AND(ISNUMBER(SEARCH("#",B1373)),INT(A1373/100000)&lt;=7),G1373*K!$G$5,0) + IF(AND(ISNUMBER(SEARCH("#",B1373)),INT(A1373/100000)&gt;=8),G1373*K!$H$5,0),0)</f>
        <v>99836250</v>
      </c>
      <c r="K1373" s="25">
        <f>ROUND(IF(OR(ISNUMBER(SEARCH("#",B1373)),INT(A1373/100000)=7,INT(A1373/100000)=8),F1373*K!$F$4+G1373*K!$F$5,F1373*K!$E$4+G1373*K!$E$5),0)</f>
        <v>29822500</v>
      </c>
      <c r="L1373" s="25">
        <f>ROUND(J1373-K1373*0.7,0)</f>
        <v>78960500</v>
      </c>
      <c r="M1373" s="25">
        <f>ROUND(J1373*0.3,0)</f>
        <v>29950875</v>
      </c>
    </row>
    <row r="1374" spans="1:13" x14ac:dyDescent="0.2">
      <c r="A1374" s="26">
        <v>300855</v>
      </c>
      <c r="B1374" s="27"/>
      <c r="C1374" s="28" t="s">
        <v>1620</v>
      </c>
      <c r="D1374" s="29"/>
      <c r="E1374" s="30">
        <v>68</v>
      </c>
      <c r="F1374" s="30">
        <v>68</v>
      </c>
      <c r="G1374" s="30"/>
      <c r="H1374" s="30">
        <v>20</v>
      </c>
      <c r="J1374" s="25">
        <f>ROUND( IF(OR(ISNUMBER(SEARCH("#",B1374)),INT(A1374/100000)=7,INT(A1374/100000)=8),F1374*K!$D$4,F1374*K!$C$4) + IF(ISNUMBER(SEARCH("#",B1374)),0,G1374*K!$C$5) + IF(AND(ISNUMBER(SEARCH("#",B1374)),INT(A1374/100000)&lt;=7),G1374*K!$G$5,0) + IF(AND(ISNUMBER(SEARCH("#",B1374)),INT(A1374/100000)&gt;=8),G1374*K!$H$5,0),0)</f>
        <v>68748000</v>
      </c>
      <c r="K1374" s="25">
        <f>ROUND(IF(OR(ISNUMBER(SEARCH("#",B1374)),INT(A1374/100000)=7,INT(A1374/100000)=8),F1374*K!$F$4+G1374*K!$F$5,F1374*K!$E$4+G1374*K!$E$5),0)</f>
        <v>20536000</v>
      </c>
      <c r="L1374" s="25">
        <f>ROUND(J1374-K1374*0.7,0)</f>
        <v>54372800</v>
      </c>
      <c r="M1374" s="25">
        <f>ROUND(J1374*0.3,0)</f>
        <v>20624400</v>
      </c>
    </row>
    <row r="1375" spans="1:13" ht="32.25" x14ac:dyDescent="0.2">
      <c r="A1375" s="32">
        <v>300856</v>
      </c>
      <c r="B1375" s="27"/>
      <c r="C1375" s="36" t="s">
        <v>1621</v>
      </c>
      <c r="D1375" s="35"/>
      <c r="E1375" s="30">
        <v>65</v>
      </c>
      <c r="F1375" s="30">
        <v>65</v>
      </c>
      <c r="G1375" s="31"/>
      <c r="H1375" s="31">
        <v>20</v>
      </c>
      <c r="J1375" s="25">
        <f>ROUND( IF(OR(ISNUMBER(SEARCH("#",B1375)),INT(A1375/100000)=7,INT(A1375/100000)=8),F1375*K!$D$4,F1375*K!$C$4) + IF(ISNUMBER(SEARCH("#",B1375)),0,G1375*K!$C$5) + IF(AND(ISNUMBER(SEARCH("#",B1375)),INT(A1375/100000)&lt;=7),G1375*K!$G$5,0) + IF(AND(ISNUMBER(SEARCH("#",B1375)),INT(A1375/100000)&gt;=8),G1375*K!$H$5,0),0)</f>
        <v>65715000</v>
      </c>
      <c r="K1375" s="25">
        <f>ROUND(IF(OR(ISNUMBER(SEARCH("#",B1375)),INT(A1375/100000)=7,INT(A1375/100000)=8),F1375*K!$F$4+G1375*K!$F$5,F1375*K!$E$4+G1375*K!$E$5),0)</f>
        <v>19630000</v>
      </c>
      <c r="L1375" s="25">
        <f>ROUND(J1375-K1375*0.7,0)</f>
        <v>51974000</v>
      </c>
      <c r="M1375" s="25">
        <f>ROUND(J1375*0.3,0)</f>
        <v>19714500</v>
      </c>
    </row>
    <row r="1376" spans="1:13" ht="32.25" x14ac:dyDescent="0.2">
      <c r="A1376" s="32">
        <v>300857</v>
      </c>
      <c r="B1376" s="27"/>
      <c r="C1376" s="36" t="s">
        <v>1622</v>
      </c>
      <c r="D1376" s="35"/>
      <c r="E1376" s="30">
        <v>100</v>
      </c>
      <c r="F1376" s="30">
        <v>100</v>
      </c>
      <c r="G1376" s="31"/>
      <c r="H1376" s="31">
        <v>20</v>
      </c>
      <c r="J1376" s="25">
        <f>ROUND( IF(OR(ISNUMBER(SEARCH("#",B1376)),INT(A1376/100000)=7,INT(A1376/100000)=8),F1376*K!$D$4,F1376*K!$C$4) + IF(ISNUMBER(SEARCH("#",B1376)),0,G1376*K!$C$5) + IF(AND(ISNUMBER(SEARCH("#",B1376)),INT(A1376/100000)&lt;=7),G1376*K!$G$5,0) + IF(AND(ISNUMBER(SEARCH("#",B1376)),INT(A1376/100000)&gt;=8),G1376*K!$H$5,0),0)</f>
        <v>101100000</v>
      </c>
      <c r="K1376" s="25">
        <f>ROUND(IF(OR(ISNUMBER(SEARCH("#",B1376)),INT(A1376/100000)=7,INT(A1376/100000)=8),F1376*K!$F$4+G1376*K!$F$5,F1376*K!$E$4+G1376*K!$E$5),0)</f>
        <v>30200000</v>
      </c>
      <c r="L1376" s="25">
        <f>ROUND(J1376-K1376*0.7,0)</f>
        <v>79960000</v>
      </c>
      <c r="M1376" s="25">
        <f>ROUND(J1376*0.3,0)</f>
        <v>30330000</v>
      </c>
    </row>
    <row r="1377" spans="1:13" ht="32.25" x14ac:dyDescent="0.2">
      <c r="A1377" s="32">
        <v>300858</v>
      </c>
      <c r="B1377" s="27"/>
      <c r="C1377" s="36" t="s">
        <v>1623</v>
      </c>
      <c r="D1377" s="35"/>
      <c r="E1377" s="30">
        <v>130</v>
      </c>
      <c r="F1377" s="30">
        <v>130</v>
      </c>
      <c r="G1377" s="31"/>
      <c r="H1377" s="31">
        <v>20</v>
      </c>
      <c r="J1377" s="25">
        <f>ROUND( IF(OR(ISNUMBER(SEARCH("#",B1377)),INT(A1377/100000)=7,INT(A1377/100000)=8),F1377*K!$D$4,F1377*K!$C$4) + IF(ISNUMBER(SEARCH("#",B1377)),0,G1377*K!$C$5) + IF(AND(ISNUMBER(SEARCH("#",B1377)),INT(A1377/100000)&lt;=7),G1377*K!$G$5,0) + IF(AND(ISNUMBER(SEARCH("#",B1377)),INT(A1377/100000)&gt;=8),G1377*K!$H$5,0),0)</f>
        <v>131430000</v>
      </c>
      <c r="K1377" s="25">
        <f>ROUND(IF(OR(ISNUMBER(SEARCH("#",B1377)),INT(A1377/100000)=7,INT(A1377/100000)=8),F1377*K!$F$4+G1377*K!$F$5,F1377*K!$E$4+G1377*K!$E$5),0)</f>
        <v>39260000</v>
      </c>
      <c r="L1377" s="25">
        <f>ROUND(J1377-K1377*0.7,0)</f>
        <v>103948000</v>
      </c>
      <c r="M1377" s="25">
        <f>ROUND(J1377*0.3,0)</f>
        <v>39429000</v>
      </c>
    </row>
    <row r="1378" spans="1:13" ht="17.25" x14ac:dyDescent="0.2">
      <c r="A1378" s="26">
        <v>300860</v>
      </c>
      <c r="B1378" s="27"/>
      <c r="C1378" s="28" t="s">
        <v>1624</v>
      </c>
      <c r="D1378" s="29"/>
      <c r="E1378" s="30">
        <v>65</v>
      </c>
      <c r="F1378" s="30">
        <v>65</v>
      </c>
      <c r="G1378" s="30"/>
      <c r="H1378" s="30">
        <v>20</v>
      </c>
      <c r="J1378" s="25">
        <f>ROUND( IF(OR(ISNUMBER(SEARCH("#",B1378)),INT(A1378/100000)=7,INT(A1378/100000)=8),F1378*K!$D$4,F1378*K!$C$4) + IF(ISNUMBER(SEARCH("#",B1378)),0,G1378*K!$C$5) + IF(AND(ISNUMBER(SEARCH("#",B1378)),INT(A1378/100000)&lt;=7),G1378*K!$G$5,0) + IF(AND(ISNUMBER(SEARCH("#",B1378)),INT(A1378/100000)&gt;=8),G1378*K!$H$5,0),0)</f>
        <v>65715000</v>
      </c>
      <c r="K1378" s="25">
        <f>ROUND(IF(OR(ISNUMBER(SEARCH("#",B1378)),INT(A1378/100000)=7,INT(A1378/100000)=8),F1378*K!$F$4+G1378*K!$F$5,F1378*K!$E$4+G1378*K!$E$5),0)</f>
        <v>19630000</v>
      </c>
      <c r="L1378" s="25">
        <f>ROUND(J1378-K1378*0.7,0)</f>
        <v>51974000</v>
      </c>
      <c r="M1378" s="25">
        <f>ROUND(J1378*0.3,0)</f>
        <v>19714500</v>
      </c>
    </row>
    <row r="1379" spans="1:13" ht="29.25" x14ac:dyDescent="0.2">
      <c r="A1379" s="26">
        <v>300865</v>
      </c>
      <c r="B1379" s="27" t="s">
        <v>118</v>
      </c>
      <c r="C1379" s="28" t="s">
        <v>1625</v>
      </c>
      <c r="D1379" s="29"/>
      <c r="E1379" s="30">
        <v>14</v>
      </c>
      <c r="F1379" s="30">
        <v>14</v>
      </c>
      <c r="G1379" s="30"/>
      <c r="H1379" s="30">
        <v>0</v>
      </c>
      <c r="J1379" s="25">
        <f>ROUND( IF(OR(ISNUMBER(SEARCH("#",B1379)),INT(A1379/100000)=7,INT(A1379/100000)=8),F1379*K!$D$4,F1379*K!$C$4) + IF(ISNUMBER(SEARCH("#",B1379)),0,G1379*K!$C$5) + IF(AND(ISNUMBER(SEARCH("#",B1379)),INT(A1379/100000)&lt;=7),G1379*K!$G$5,0) + IF(AND(ISNUMBER(SEARCH("#",B1379)),INT(A1379/100000)&gt;=8),G1379*K!$H$5,0),0)</f>
        <v>14154000</v>
      </c>
      <c r="K1379" s="25">
        <f>ROUND(IF(OR(ISNUMBER(SEARCH("#",B1379)),INT(A1379/100000)=7,INT(A1379/100000)=8),F1379*K!$F$4+G1379*K!$F$5,F1379*K!$E$4+G1379*K!$E$5),0)</f>
        <v>4228000</v>
      </c>
      <c r="L1379" s="25">
        <f>ROUND(J1379-K1379*0.7,0)</f>
        <v>11194400</v>
      </c>
      <c r="M1379" s="25">
        <f>ROUND(J1379*0.3,0)</f>
        <v>4246200</v>
      </c>
    </row>
    <row r="1380" spans="1:13" x14ac:dyDescent="0.2">
      <c r="A1380" s="26">
        <v>300870</v>
      </c>
      <c r="B1380" s="27"/>
      <c r="C1380" s="36" t="s">
        <v>1626</v>
      </c>
      <c r="D1380" s="35"/>
      <c r="E1380" s="30">
        <v>41</v>
      </c>
      <c r="F1380" s="30">
        <v>41</v>
      </c>
      <c r="G1380" s="30"/>
      <c r="H1380" s="30">
        <v>12</v>
      </c>
      <c r="J1380" s="25">
        <f>ROUND( IF(OR(ISNUMBER(SEARCH("#",B1380)),INT(A1380/100000)=7,INT(A1380/100000)=8),F1380*K!$D$4,F1380*K!$C$4) + IF(ISNUMBER(SEARCH("#",B1380)),0,G1380*K!$C$5) + IF(AND(ISNUMBER(SEARCH("#",B1380)),INT(A1380/100000)&lt;=7),G1380*K!$G$5,0) + IF(AND(ISNUMBER(SEARCH("#",B1380)),INT(A1380/100000)&gt;=8),G1380*K!$H$5,0),0)</f>
        <v>41451000</v>
      </c>
      <c r="K1380" s="25">
        <f>ROUND(IF(OR(ISNUMBER(SEARCH("#",B1380)),INT(A1380/100000)=7,INT(A1380/100000)=8),F1380*K!$F$4+G1380*K!$F$5,F1380*K!$E$4+G1380*K!$E$5),0)</f>
        <v>12382000</v>
      </c>
      <c r="L1380" s="25">
        <f>ROUND(J1380-K1380*0.7,0)</f>
        <v>32783600</v>
      </c>
      <c r="M1380" s="25">
        <f>ROUND(J1380*0.3,0)</f>
        <v>12435300</v>
      </c>
    </row>
    <row r="1381" spans="1:13" ht="29.25" x14ac:dyDescent="0.2">
      <c r="A1381" s="26">
        <v>300880</v>
      </c>
      <c r="B1381" s="27"/>
      <c r="C1381" s="28" t="s">
        <v>1627</v>
      </c>
      <c r="D1381" s="29"/>
      <c r="E1381" s="30">
        <v>23</v>
      </c>
      <c r="F1381" s="30">
        <v>23</v>
      </c>
      <c r="G1381" s="30"/>
      <c r="H1381" s="30">
        <v>0</v>
      </c>
      <c r="J1381" s="25">
        <f>ROUND( IF(OR(ISNUMBER(SEARCH("#",B1381)),INT(A1381/100000)=7,INT(A1381/100000)=8),F1381*K!$D$4,F1381*K!$C$4) + IF(ISNUMBER(SEARCH("#",B1381)),0,G1381*K!$C$5) + IF(AND(ISNUMBER(SEARCH("#",B1381)),INT(A1381/100000)&lt;=7),G1381*K!$G$5,0) + IF(AND(ISNUMBER(SEARCH("#",B1381)),INT(A1381/100000)&gt;=8),G1381*K!$H$5,0),0)</f>
        <v>23253000</v>
      </c>
      <c r="K1381" s="25">
        <f>ROUND(IF(OR(ISNUMBER(SEARCH("#",B1381)),INT(A1381/100000)=7,INT(A1381/100000)=8),F1381*K!$F$4+G1381*K!$F$5,F1381*K!$E$4+G1381*K!$E$5),0)</f>
        <v>6946000</v>
      </c>
      <c r="L1381" s="25">
        <f>ROUND(J1381-K1381*0.7,0)</f>
        <v>18390800</v>
      </c>
      <c r="M1381" s="25">
        <f>ROUND(J1381*0.3,0)</f>
        <v>6975900</v>
      </c>
    </row>
    <row r="1382" spans="1:13" ht="33" x14ac:dyDescent="0.2">
      <c r="A1382" s="32">
        <v>300885</v>
      </c>
      <c r="B1382" s="27"/>
      <c r="C1382" s="36" t="s">
        <v>1628</v>
      </c>
      <c r="D1382" s="35" t="s">
        <v>1629</v>
      </c>
      <c r="E1382" s="30">
        <v>71</v>
      </c>
      <c r="F1382" s="31">
        <v>56</v>
      </c>
      <c r="G1382" s="31">
        <v>15</v>
      </c>
      <c r="H1382" s="31">
        <v>0</v>
      </c>
      <c r="J1382" s="25">
        <f>ROUND( IF(OR(ISNUMBER(SEARCH("#",B1382)),INT(A1382/100000)=7,INT(A1382/100000)=8),F1382*K!$D$4,F1382*K!$C$4) + IF(ISNUMBER(SEARCH("#",B1382)),0,G1382*K!$C$5) + IF(AND(ISNUMBER(SEARCH("#",B1382)),INT(A1382/100000)&lt;=7),G1382*K!$G$5,0) + IF(AND(ISNUMBER(SEARCH("#",B1382)),INT(A1382/100000)&gt;=8),G1382*K!$H$5,0),0)</f>
        <v>99261000</v>
      </c>
      <c r="K1382" s="25">
        <f>ROUND(IF(OR(ISNUMBER(SEARCH("#",B1382)),INT(A1382/100000)=7,INT(A1382/100000)=8),F1382*K!$F$4+G1382*K!$F$5,F1382*K!$E$4+G1382*K!$E$5),0)</f>
        <v>22867000</v>
      </c>
      <c r="L1382" s="25">
        <f>ROUND(J1382-K1382*0.7,0)</f>
        <v>83254100</v>
      </c>
      <c r="M1382" s="25">
        <f>ROUND(J1382*0.3,0)</f>
        <v>29778300</v>
      </c>
    </row>
    <row r="1383" spans="1:13" ht="33" x14ac:dyDescent="0.2">
      <c r="A1383" s="32">
        <v>300890</v>
      </c>
      <c r="B1383" s="27"/>
      <c r="C1383" s="36" t="s">
        <v>1630</v>
      </c>
      <c r="D1383" s="35" t="s">
        <v>1631</v>
      </c>
      <c r="E1383" s="30">
        <v>80</v>
      </c>
      <c r="F1383" s="31">
        <v>65</v>
      </c>
      <c r="G1383" s="31">
        <v>15</v>
      </c>
      <c r="H1383" s="31">
        <v>0</v>
      </c>
      <c r="J1383" s="25">
        <f>ROUND( IF(OR(ISNUMBER(SEARCH("#",B1383)),INT(A1383/100000)=7,INT(A1383/100000)=8),F1383*K!$D$4,F1383*K!$C$4) + IF(ISNUMBER(SEARCH("#",B1383)),0,G1383*K!$C$5) + IF(AND(ISNUMBER(SEARCH("#",B1383)),INT(A1383/100000)&lt;=7),G1383*K!$G$5,0) + IF(AND(ISNUMBER(SEARCH("#",B1383)),INT(A1383/100000)&gt;=8),G1383*K!$H$5,0),0)</f>
        <v>108360000</v>
      </c>
      <c r="K1383" s="25">
        <f>ROUND(IF(OR(ISNUMBER(SEARCH("#",B1383)),INT(A1383/100000)=7,INT(A1383/100000)=8),F1383*K!$F$4+G1383*K!$F$5,F1383*K!$E$4+G1383*K!$E$5),0)</f>
        <v>25585000</v>
      </c>
      <c r="L1383" s="25">
        <f>ROUND(J1383-K1383*0.7,0)</f>
        <v>90450500</v>
      </c>
      <c r="M1383" s="25">
        <f>ROUND(J1383*0.3,0)</f>
        <v>32508000</v>
      </c>
    </row>
    <row r="1384" spans="1:13" ht="33" x14ac:dyDescent="0.2">
      <c r="A1384" s="32">
        <v>300895</v>
      </c>
      <c r="B1384" s="27"/>
      <c r="C1384" s="36" t="s">
        <v>1632</v>
      </c>
      <c r="D1384" s="35" t="s">
        <v>1633</v>
      </c>
      <c r="E1384" s="30">
        <v>21</v>
      </c>
      <c r="F1384" s="31">
        <v>14</v>
      </c>
      <c r="G1384" s="31">
        <v>7</v>
      </c>
      <c r="H1384" s="30">
        <v>0</v>
      </c>
      <c r="J1384" s="25">
        <f>ROUND( IF(OR(ISNUMBER(SEARCH("#",B1384)),INT(A1384/100000)=7,INT(A1384/100000)=8),F1384*K!$D$4,F1384*K!$C$4) + IF(ISNUMBER(SEARCH("#",B1384)),0,G1384*K!$C$5) + IF(AND(ISNUMBER(SEARCH("#",B1384)),INT(A1384/100000)&lt;=7),G1384*K!$G$5,0) + IF(AND(ISNUMBER(SEARCH("#",B1384)),INT(A1384/100000)&gt;=8),G1384*K!$H$5,0),0)</f>
        <v>34055000</v>
      </c>
      <c r="K1384" s="25">
        <f>ROUND(IF(OR(ISNUMBER(SEARCH("#",B1384)),INT(A1384/100000)=7,INT(A1384/100000)=8),F1384*K!$F$4+G1384*K!$F$5,F1384*K!$E$4+G1384*K!$E$5),0)</f>
        <v>7007000</v>
      </c>
      <c r="L1384" s="25">
        <f>ROUND(J1384-K1384*0.7,0)</f>
        <v>29150100</v>
      </c>
      <c r="M1384" s="25">
        <f>ROUND(J1384*0.3,0)</f>
        <v>10216500</v>
      </c>
    </row>
    <row r="1385" spans="1:13" ht="31.5" x14ac:dyDescent="0.2">
      <c r="A1385" s="32">
        <v>300900</v>
      </c>
      <c r="B1385" s="27"/>
      <c r="C1385" s="36" t="s">
        <v>1634</v>
      </c>
      <c r="D1385" s="35"/>
      <c r="E1385" s="30">
        <v>15</v>
      </c>
      <c r="F1385" s="31">
        <v>10</v>
      </c>
      <c r="G1385" s="31">
        <v>5</v>
      </c>
      <c r="H1385" s="30">
        <v>0</v>
      </c>
      <c r="J1385" s="25">
        <f>ROUND( IF(OR(ISNUMBER(SEARCH("#",B1385)),INT(A1385/100000)=7,INT(A1385/100000)=8),F1385*K!$D$4,F1385*K!$C$4) + IF(ISNUMBER(SEARCH("#",B1385)),0,G1385*K!$C$5) + IF(AND(ISNUMBER(SEARCH("#",B1385)),INT(A1385/100000)&lt;=7),G1385*K!$G$5,0) + IF(AND(ISNUMBER(SEARCH("#",B1385)),INT(A1385/100000)&gt;=8),G1385*K!$H$5,0),0)</f>
        <v>24325000</v>
      </c>
      <c r="K1385" s="25">
        <f>ROUND(IF(OR(ISNUMBER(SEARCH("#",B1385)),INT(A1385/100000)=7,INT(A1385/100000)=8),F1385*K!$F$4+G1385*K!$F$5,F1385*K!$E$4+G1385*K!$E$5),0)</f>
        <v>5005000</v>
      </c>
      <c r="L1385" s="25">
        <f>ROUND(J1385-K1385*0.7,0)</f>
        <v>20821500</v>
      </c>
      <c r="M1385" s="25">
        <f>ROUND(J1385*0.3,0)</f>
        <v>7297500</v>
      </c>
    </row>
    <row r="1386" spans="1:13" ht="48" x14ac:dyDescent="0.2">
      <c r="A1386" s="32">
        <v>300905</v>
      </c>
      <c r="B1386" s="27"/>
      <c r="C1386" s="36" t="s">
        <v>1635</v>
      </c>
      <c r="D1386" s="35" t="s">
        <v>1636</v>
      </c>
      <c r="E1386" s="30">
        <v>80</v>
      </c>
      <c r="F1386" s="31">
        <v>65</v>
      </c>
      <c r="G1386" s="31">
        <v>15</v>
      </c>
      <c r="H1386" s="30">
        <v>0</v>
      </c>
      <c r="J1386" s="25">
        <f>ROUND( IF(OR(ISNUMBER(SEARCH("#",B1386)),INT(A1386/100000)=7,INT(A1386/100000)=8),F1386*K!$D$4,F1386*K!$C$4) + IF(ISNUMBER(SEARCH("#",B1386)),0,G1386*K!$C$5) + IF(AND(ISNUMBER(SEARCH("#",B1386)),INT(A1386/100000)&lt;=7),G1386*K!$G$5,0) + IF(AND(ISNUMBER(SEARCH("#",B1386)),INT(A1386/100000)&gt;=8),G1386*K!$H$5,0),0)</f>
        <v>108360000</v>
      </c>
      <c r="K1386" s="25">
        <f>ROUND(IF(OR(ISNUMBER(SEARCH("#",B1386)),INT(A1386/100000)=7,INT(A1386/100000)=8),F1386*K!$F$4+G1386*K!$F$5,F1386*K!$E$4+G1386*K!$E$5),0)</f>
        <v>25585000</v>
      </c>
      <c r="L1386" s="25">
        <f>ROUND(J1386-K1386*0.7,0)</f>
        <v>90450500</v>
      </c>
      <c r="M1386" s="25">
        <f>ROUND(J1386*0.3,0)</f>
        <v>32508000</v>
      </c>
    </row>
    <row r="1387" spans="1:13" ht="33" x14ac:dyDescent="0.2">
      <c r="A1387" s="32">
        <v>300910</v>
      </c>
      <c r="B1387" s="27"/>
      <c r="C1387" s="36" t="s">
        <v>1637</v>
      </c>
      <c r="D1387" s="35"/>
      <c r="E1387" s="30">
        <v>15</v>
      </c>
      <c r="F1387" s="31">
        <v>10</v>
      </c>
      <c r="G1387" s="31">
        <v>5</v>
      </c>
      <c r="H1387" s="30">
        <v>0</v>
      </c>
      <c r="J1387" s="25">
        <f>ROUND( IF(OR(ISNUMBER(SEARCH("#",B1387)),INT(A1387/100000)=7,INT(A1387/100000)=8),F1387*K!$D$4,F1387*K!$C$4) + IF(ISNUMBER(SEARCH("#",B1387)),0,G1387*K!$C$5) + IF(AND(ISNUMBER(SEARCH("#",B1387)),INT(A1387/100000)&lt;=7),G1387*K!$G$5,0) + IF(AND(ISNUMBER(SEARCH("#",B1387)),INT(A1387/100000)&gt;=8),G1387*K!$H$5,0),0)</f>
        <v>24325000</v>
      </c>
      <c r="K1387" s="25">
        <f>ROUND(IF(OR(ISNUMBER(SEARCH("#",B1387)),INT(A1387/100000)=7,INT(A1387/100000)=8),F1387*K!$F$4+G1387*K!$F$5,F1387*K!$E$4+G1387*K!$E$5),0)</f>
        <v>5005000</v>
      </c>
      <c r="L1387" s="25">
        <f>ROUND(J1387-K1387*0.7,0)</f>
        <v>20821500</v>
      </c>
      <c r="M1387" s="25">
        <f>ROUND(J1387*0.3,0)</f>
        <v>7297500</v>
      </c>
    </row>
    <row r="1388" spans="1:13" ht="18.75" x14ac:dyDescent="0.2">
      <c r="A1388" s="32">
        <v>300920</v>
      </c>
      <c r="B1388" s="27"/>
      <c r="C1388" s="36" t="s">
        <v>1638</v>
      </c>
      <c r="D1388" s="35"/>
      <c r="E1388" s="30">
        <v>21</v>
      </c>
      <c r="F1388" s="31">
        <v>14</v>
      </c>
      <c r="G1388" s="31">
        <v>7</v>
      </c>
      <c r="H1388" s="30">
        <v>0</v>
      </c>
      <c r="J1388" s="25">
        <f>ROUND( IF(OR(ISNUMBER(SEARCH("#",B1388)),INT(A1388/100000)=7,INT(A1388/100000)=8),F1388*K!$D$4,F1388*K!$C$4) + IF(ISNUMBER(SEARCH("#",B1388)),0,G1388*K!$C$5) + IF(AND(ISNUMBER(SEARCH("#",B1388)),INT(A1388/100000)&lt;=7),G1388*K!$G$5,0) + IF(AND(ISNUMBER(SEARCH("#",B1388)),INT(A1388/100000)&gt;=8),G1388*K!$H$5,0),0)</f>
        <v>34055000</v>
      </c>
      <c r="K1388" s="25">
        <f>ROUND(IF(OR(ISNUMBER(SEARCH("#",B1388)),INT(A1388/100000)=7,INT(A1388/100000)=8),F1388*K!$F$4+G1388*K!$F$5,F1388*K!$E$4+G1388*K!$E$5),0)</f>
        <v>7007000</v>
      </c>
      <c r="L1388" s="25">
        <f>ROUND(J1388-K1388*0.7,0)</f>
        <v>29150100</v>
      </c>
      <c r="M1388" s="25">
        <f>ROUND(J1388*0.3,0)</f>
        <v>10216500</v>
      </c>
    </row>
    <row r="1389" spans="1:13" ht="74.25" x14ac:dyDescent="0.2">
      <c r="A1389" s="32">
        <v>300925</v>
      </c>
      <c r="B1389" s="27"/>
      <c r="C1389" s="36" t="s">
        <v>1639</v>
      </c>
      <c r="D1389" s="35" t="s">
        <v>1629</v>
      </c>
      <c r="E1389" s="30">
        <v>185</v>
      </c>
      <c r="F1389" s="31">
        <v>145</v>
      </c>
      <c r="G1389" s="31">
        <v>40</v>
      </c>
      <c r="H1389" s="30">
        <v>0</v>
      </c>
      <c r="J1389" s="25">
        <f>ROUND( IF(OR(ISNUMBER(SEARCH("#",B1389)),INT(A1389/100000)=7,INT(A1389/100000)=8),F1389*K!$D$4,F1389*K!$C$4) + IF(ISNUMBER(SEARCH("#",B1389)),0,G1389*K!$C$5) + IF(AND(ISNUMBER(SEARCH("#",B1389)),INT(A1389/100000)&lt;=7),G1389*K!$G$5,0) + IF(AND(ISNUMBER(SEARCH("#",B1389)),INT(A1389/100000)&gt;=8),G1389*K!$H$5,0),0)</f>
        <v>260315000</v>
      </c>
      <c r="K1389" s="25">
        <f>ROUND(IF(OR(ISNUMBER(SEARCH("#",B1389)),INT(A1389/100000)=7,INT(A1389/100000)=8),F1389*K!$F$4+G1389*K!$F$5,F1389*K!$E$4+G1389*K!$E$5),0)</f>
        <v>59670000</v>
      </c>
      <c r="L1389" s="25">
        <f>ROUND(J1389-K1389*0.7,0)</f>
        <v>218546000</v>
      </c>
      <c r="M1389" s="25">
        <f>ROUND(J1389*0.3,0)</f>
        <v>78094500</v>
      </c>
    </row>
    <row r="1390" spans="1:13" ht="33" x14ac:dyDescent="0.2">
      <c r="A1390" s="32">
        <v>300930</v>
      </c>
      <c r="B1390" s="27"/>
      <c r="C1390" s="36" t="s">
        <v>1640</v>
      </c>
      <c r="D1390" s="35" t="s">
        <v>1629</v>
      </c>
      <c r="E1390" s="30">
        <v>185</v>
      </c>
      <c r="F1390" s="31">
        <v>145</v>
      </c>
      <c r="G1390" s="31">
        <v>40</v>
      </c>
      <c r="H1390" s="30">
        <v>0</v>
      </c>
      <c r="J1390" s="25">
        <f>ROUND( IF(OR(ISNUMBER(SEARCH("#",B1390)),INT(A1390/100000)=7,INT(A1390/100000)=8),F1390*K!$D$4,F1390*K!$C$4) + IF(ISNUMBER(SEARCH("#",B1390)),0,G1390*K!$C$5) + IF(AND(ISNUMBER(SEARCH("#",B1390)),INT(A1390/100000)&lt;=7),G1390*K!$G$5,0) + IF(AND(ISNUMBER(SEARCH("#",B1390)),INT(A1390/100000)&gt;=8),G1390*K!$H$5,0),0)</f>
        <v>260315000</v>
      </c>
      <c r="K1390" s="25">
        <f>ROUND(IF(OR(ISNUMBER(SEARCH("#",B1390)),INT(A1390/100000)=7,INT(A1390/100000)=8),F1390*K!$F$4+G1390*K!$F$5,F1390*K!$E$4+G1390*K!$E$5),0)</f>
        <v>59670000</v>
      </c>
      <c r="L1390" s="25">
        <f>ROUND(J1390-K1390*0.7,0)</f>
        <v>218546000</v>
      </c>
      <c r="M1390" s="25">
        <f>ROUND(J1390*0.3,0)</f>
        <v>78094500</v>
      </c>
    </row>
    <row r="1391" spans="1:13" ht="33" x14ac:dyDescent="0.2">
      <c r="A1391" s="32">
        <v>300935</v>
      </c>
      <c r="B1391" s="27"/>
      <c r="C1391" s="36" t="s">
        <v>1641</v>
      </c>
      <c r="D1391" s="35" t="s">
        <v>1629</v>
      </c>
      <c r="E1391" s="30">
        <v>170</v>
      </c>
      <c r="F1391" s="31">
        <v>130</v>
      </c>
      <c r="G1391" s="31">
        <v>40</v>
      </c>
      <c r="H1391" s="30">
        <v>0</v>
      </c>
      <c r="J1391" s="25">
        <f>ROUND( IF(OR(ISNUMBER(SEARCH("#",B1391)),INT(A1391/100000)=7,INT(A1391/100000)=8),F1391*K!$D$4,F1391*K!$C$4) + IF(ISNUMBER(SEARCH("#",B1391)),0,G1391*K!$C$5) + IF(AND(ISNUMBER(SEARCH("#",B1391)),INT(A1391/100000)&lt;=7),G1391*K!$G$5,0) + IF(AND(ISNUMBER(SEARCH("#",B1391)),INT(A1391/100000)&gt;=8),G1391*K!$H$5,0),0)</f>
        <v>245150000</v>
      </c>
      <c r="K1391" s="25">
        <f>ROUND(IF(OR(ISNUMBER(SEARCH("#",B1391)),INT(A1391/100000)=7,INT(A1391/100000)=8),F1391*K!$F$4+G1391*K!$F$5,F1391*K!$E$4+G1391*K!$E$5),0)</f>
        <v>55140000</v>
      </c>
      <c r="L1391" s="25">
        <f>ROUND(J1391-K1391*0.7,0)</f>
        <v>206552000</v>
      </c>
      <c r="M1391" s="25">
        <f>ROUND(J1391*0.3,0)</f>
        <v>73545000</v>
      </c>
    </row>
    <row r="1392" spans="1:13" ht="32.25" x14ac:dyDescent="0.2">
      <c r="A1392" s="32">
        <v>300940</v>
      </c>
      <c r="B1392" s="27"/>
      <c r="C1392" s="36" t="s">
        <v>1642</v>
      </c>
      <c r="D1392" s="35"/>
      <c r="E1392" s="30">
        <v>26</v>
      </c>
      <c r="F1392" s="31">
        <v>17</v>
      </c>
      <c r="G1392" s="31">
        <v>9</v>
      </c>
      <c r="H1392" s="30">
        <v>0</v>
      </c>
      <c r="J1392" s="25">
        <f>ROUND( IF(OR(ISNUMBER(SEARCH("#",B1392)),INT(A1392/100000)=7,INT(A1392/100000)=8),F1392*K!$D$4,F1392*K!$C$4) + IF(ISNUMBER(SEARCH("#",B1392)),0,G1392*K!$C$5) + IF(AND(ISNUMBER(SEARCH("#",B1392)),INT(A1392/100000)&lt;=7),G1392*K!$G$5,0) + IF(AND(ISNUMBER(SEARCH("#",B1392)),INT(A1392/100000)&gt;=8),G1392*K!$H$5,0),0)</f>
        <v>42774000</v>
      </c>
      <c r="K1392" s="25">
        <f>ROUND(IF(OR(ISNUMBER(SEARCH("#",B1392)),INT(A1392/100000)=7,INT(A1392/100000)=8),F1392*K!$F$4+G1392*K!$F$5,F1392*K!$E$4+G1392*K!$E$5),0)</f>
        <v>8707000</v>
      </c>
      <c r="L1392" s="25">
        <f>ROUND(J1392-K1392*0.7,0)</f>
        <v>36679100</v>
      </c>
      <c r="M1392" s="25">
        <f>ROUND(J1392*0.3,0)</f>
        <v>12832200</v>
      </c>
    </row>
    <row r="1393" spans="1:13" ht="18.75" x14ac:dyDescent="0.2">
      <c r="A1393" s="32">
        <v>300945</v>
      </c>
      <c r="B1393" s="27"/>
      <c r="C1393" s="36" t="s">
        <v>1643</v>
      </c>
      <c r="D1393" s="35"/>
      <c r="E1393" s="30">
        <v>13.9</v>
      </c>
      <c r="F1393" s="31">
        <v>9</v>
      </c>
      <c r="G1393" s="31">
        <v>4.9000000000000004</v>
      </c>
      <c r="H1393" s="30">
        <v>6</v>
      </c>
      <c r="J1393" s="25">
        <f>ROUND( IF(OR(ISNUMBER(SEARCH("#",B1393)),INT(A1393/100000)=7,INT(A1393/100000)=8),F1393*K!$D$4,F1393*K!$C$4) + IF(ISNUMBER(SEARCH("#",B1393)),0,G1393*K!$C$5) + IF(AND(ISNUMBER(SEARCH("#",B1393)),INT(A1393/100000)&lt;=7),G1393*K!$G$5,0) + IF(AND(ISNUMBER(SEARCH("#",B1393)),INT(A1393/100000)&gt;=8),G1393*K!$H$5,0),0)</f>
        <v>23029700</v>
      </c>
      <c r="K1393" s="25">
        <f>ROUND(IF(OR(ISNUMBER(SEARCH("#",B1393)),INT(A1393/100000)=7,INT(A1393/100000)=8),F1393*K!$F$4+G1393*K!$F$5,F1393*K!$E$4+G1393*K!$E$5),0)</f>
        <v>4663300</v>
      </c>
      <c r="L1393" s="25">
        <f>ROUND(J1393-K1393*0.7,0)</f>
        <v>19765390</v>
      </c>
      <c r="M1393" s="25">
        <f>ROUND(J1393*0.3,0)</f>
        <v>6908910</v>
      </c>
    </row>
    <row r="1394" spans="1:13" ht="33" x14ac:dyDescent="0.2">
      <c r="A1394" s="32">
        <v>300950</v>
      </c>
      <c r="B1394" s="27"/>
      <c r="C1394" s="36" t="s">
        <v>1644</v>
      </c>
      <c r="D1394" s="35"/>
      <c r="E1394" s="30">
        <v>26.9</v>
      </c>
      <c r="F1394" s="31">
        <v>18</v>
      </c>
      <c r="G1394" s="31">
        <v>8.9</v>
      </c>
      <c r="H1394" s="30">
        <v>0</v>
      </c>
      <c r="J1394" s="25">
        <f>ROUND( IF(OR(ISNUMBER(SEARCH("#",B1394)),INT(A1394/100000)=7,INT(A1394/100000)=8),F1394*K!$D$4,F1394*K!$C$4) + IF(ISNUMBER(SEARCH("#",B1394)),0,G1394*K!$C$5) + IF(AND(ISNUMBER(SEARCH("#",B1394)),INT(A1394/100000)&lt;=7),G1394*K!$G$5,0) + IF(AND(ISNUMBER(SEARCH("#",B1394)),INT(A1394/100000)&gt;=8),G1394*K!$H$5,0),0)</f>
        <v>43500700</v>
      </c>
      <c r="K1394" s="25">
        <f>ROUND(IF(OR(ISNUMBER(SEARCH("#",B1394)),INT(A1394/100000)=7,INT(A1394/100000)=8),F1394*K!$F$4+G1394*K!$F$5,F1394*K!$E$4+G1394*K!$E$5),0)</f>
        <v>8969300</v>
      </c>
      <c r="L1394" s="25">
        <f>ROUND(J1394-K1394*0.7,0)</f>
        <v>37222190</v>
      </c>
      <c r="M1394" s="25">
        <f>ROUND(J1394*0.3,0)</f>
        <v>13050210</v>
      </c>
    </row>
    <row r="1395" spans="1:13" ht="33" x14ac:dyDescent="0.2">
      <c r="A1395" s="32">
        <v>300951</v>
      </c>
      <c r="B1395" s="27"/>
      <c r="C1395" s="36" t="s">
        <v>1645</v>
      </c>
      <c r="D1395" s="35"/>
      <c r="E1395" s="30">
        <v>130</v>
      </c>
      <c r="F1395" s="31">
        <v>90</v>
      </c>
      <c r="G1395" s="31">
        <v>40</v>
      </c>
      <c r="H1395" s="30">
        <v>0</v>
      </c>
      <c r="J1395" s="25">
        <f>ROUND( IF(OR(ISNUMBER(SEARCH("#",B1395)),INT(A1395/100000)=7,INT(A1395/100000)=8),F1395*K!$D$4,F1395*K!$C$4) + IF(ISNUMBER(SEARCH("#",B1395)),0,G1395*K!$C$5) + IF(AND(ISNUMBER(SEARCH("#",B1395)),INT(A1395/100000)&lt;=7),G1395*K!$G$5,0) + IF(AND(ISNUMBER(SEARCH("#",B1395)),INT(A1395/100000)&gt;=8),G1395*K!$H$5,0),0)</f>
        <v>204710000</v>
      </c>
      <c r="K1395" s="25">
        <f>ROUND(IF(OR(ISNUMBER(SEARCH("#",B1395)),INT(A1395/100000)=7,INT(A1395/100000)=8),F1395*K!$F$4+G1395*K!$F$5,F1395*K!$E$4+G1395*K!$E$5),0)</f>
        <v>43060000</v>
      </c>
      <c r="L1395" s="25">
        <f>ROUND(J1395-K1395*0.7,0)</f>
        <v>174568000</v>
      </c>
      <c r="M1395" s="25">
        <f>ROUND(J1395*0.3,0)</f>
        <v>61413000</v>
      </c>
    </row>
    <row r="1396" spans="1:13" x14ac:dyDescent="0.2">
      <c r="A1396" s="32">
        <v>300955</v>
      </c>
      <c r="B1396" s="27"/>
      <c r="C1396" s="36" t="s">
        <v>1646</v>
      </c>
      <c r="D1396" s="35"/>
      <c r="E1396" s="30">
        <v>34.299999999999997</v>
      </c>
      <c r="F1396" s="31">
        <v>23</v>
      </c>
      <c r="G1396" s="31">
        <v>11.3</v>
      </c>
      <c r="H1396" s="30">
        <v>0</v>
      </c>
      <c r="J1396" s="25">
        <f>ROUND( IF(OR(ISNUMBER(SEARCH("#",B1396)),INT(A1396/100000)=7,INT(A1396/100000)=8),F1396*K!$D$4,F1396*K!$C$4) + IF(ISNUMBER(SEARCH("#",B1396)),0,G1396*K!$C$5) + IF(AND(ISNUMBER(SEARCH("#",B1396)),INT(A1396/100000)&lt;=7),G1396*K!$G$5,0) + IF(AND(ISNUMBER(SEARCH("#",B1396)),INT(A1396/100000)&gt;=8),G1396*K!$H$5,0),0)</f>
        <v>55378900</v>
      </c>
      <c r="K1396" s="25">
        <f>ROUND(IF(OR(ISNUMBER(SEARCH("#",B1396)),INT(A1396/100000)=7,INT(A1396/100000)=8),F1396*K!$F$4+G1396*K!$F$5,F1396*K!$E$4+G1396*K!$E$5),0)</f>
        <v>11432100</v>
      </c>
      <c r="L1396" s="25">
        <f>ROUND(J1396-K1396*0.7,0)</f>
        <v>47376430</v>
      </c>
      <c r="M1396" s="25">
        <f>ROUND(J1396*0.3,0)</f>
        <v>16613670</v>
      </c>
    </row>
    <row r="1397" spans="1:13" ht="32.25" x14ac:dyDescent="0.2">
      <c r="A1397" s="26">
        <v>300960</v>
      </c>
      <c r="B1397" s="27"/>
      <c r="C1397" s="36" t="s">
        <v>1647</v>
      </c>
      <c r="D1397" s="35"/>
      <c r="E1397" s="30">
        <v>43</v>
      </c>
      <c r="F1397" s="30">
        <v>43</v>
      </c>
      <c r="G1397" s="30"/>
      <c r="H1397" s="30">
        <v>0</v>
      </c>
      <c r="J1397" s="25">
        <f>ROUND( IF(OR(ISNUMBER(SEARCH("#",B1397)),INT(A1397/100000)=7,INT(A1397/100000)=8),F1397*K!$D$4,F1397*K!$C$4) + IF(ISNUMBER(SEARCH("#",B1397)),0,G1397*K!$C$5) + IF(AND(ISNUMBER(SEARCH("#",B1397)),INT(A1397/100000)&lt;=7),G1397*K!$G$5,0) + IF(AND(ISNUMBER(SEARCH("#",B1397)),INT(A1397/100000)&gt;=8),G1397*K!$H$5,0),0)</f>
        <v>43473000</v>
      </c>
      <c r="K1397" s="25">
        <f>ROUND(IF(OR(ISNUMBER(SEARCH("#",B1397)),INT(A1397/100000)=7,INT(A1397/100000)=8),F1397*K!$F$4+G1397*K!$F$5,F1397*K!$E$4+G1397*K!$E$5),0)</f>
        <v>12986000</v>
      </c>
      <c r="L1397" s="25">
        <f>ROUND(J1397-K1397*0.7,0)</f>
        <v>34382800</v>
      </c>
      <c r="M1397" s="25">
        <f>ROUND(J1397*0.3,0)</f>
        <v>13041900</v>
      </c>
    </row>
    <row r="1398" spans="1:13" ht="29.25" x14ac:dyDescent="0.2">
      <c r="A1398" s="26">
        <v>300965</v>
      </c>
      <c r="B1398" s="27"/>
      <c r="C1398" s="28" t="s">
        <v>1648</v>
      </c>
      <c r="D1398" s="29"/>
      <c r="E1398" s="30">
        <v>46</v>
      </c>
      <c r="F1398" s="30">
        <v>46</v>
      </c>
      <c r="G1398" s="30"/>
      <c r="H1398" s="30">
        <v>15</v>
      </c>
      <c r="J1398" s="25">
        <f>ROUND( IF(OR(ISNUMBER(SEARCH("#",B1398)),INT(A1398/100000)=7,INT(A1398/100000)=8),F1398*K!$D$4,F1398*K!$C$4) + IF(ISNUMBER(SEARCH("#",B1398)),0,G1398*K!$C$5) + IF(AND(ISNUMBER(SEARCH("#",B1398)),INT(A1398/100000)&lt;=7),G1398*K!$G$5,0) + IF(AND(ISNUMBER(SEARCH("#",B1398)),INT(A1398/100000)&gt;=8),G1398*K!$H$5,0),0)</f>
        <v>46506000</v>
      </c>
      <c r="K1398" s="25">
        <f>ROUND(IF(OR(ISNUMBER(SEARCH("#",B1398)),INT(A1398/100000)=7,INT(A1398/100000)=8),F1398*K!$F$4+G1398*K!$F$5,F1398*K!$E$4+G1398*K!$E$5),0)</f>
        <v>13892000</v>
      </c>
      <c r="L1398" s="25">
        <f>ROUND(J1398-K1398*0.7,0)</f>
        <v>36781600</v>
      </c>
      <c r="M1398" s="25">
        <f>ROUND(J1398*0.3,0)</f>
        <v>13951800</v>
      </c>
    </row>
    <row r="1399" spans="1:13" ht="17.25" x14ac:dyDescent="0.2">
      <c r="A1399" s="26">
        <v>300970</v>
      </c>
      <c r="B1399" s="27"/>
      <c r="C1399" s="28" t="s">
        <v>1649</v>
      </c>
      <c r="D1399" s="29"/>
      <c r="E1399" s="30">
        <v>50</v>
      </c>
      <c r="F1399" s="30">
        <v>50</v>
      </c>
      <c r="G1399" s="30"/>
      <c r="H1399" s="30">
        <v>15</v>
      </c>
      <c r="J1399" s="25">
        <f>ROUND( IF(OR(ISNUMBER(SEARCH("#",B1399)),INT(A1399/100000)=7,INT(A1399/100000)=8),F1399*K!$D$4,F1399*K!$C$4) + IF(ISNUMBER(SEARCH("#",B1399)),0,G1399*K!$C$5) + IF(AND(ISNUMBER(SEARCH("#",B1399)),INT(A1399/100000)&lt;=7),G1399*K!$G$5,0) + IF(AND(ISNUMBER(SEARCH("#",B1399)),INT(A1399/100000)&gt;=8),G1399*K!$H$5,0),0)</f>
        <v>50550000</v>
      </c>
      <c r="K1399" s="25">
        <f>ROUND(IF(OR(ISNUMBER(SEARCH("#",B1399)),INT(A1399/100000)=7,INT(A1399/100000)=8),F1399*K!$F$4+G1399*K!$F$5,F1399*K!$E$4+G1399*K!$E$5),0)</f>
        <v>15100000</v>
      </c>
      <c r="L1399" s="25">
        <f>ROUND(J1399-K1399*0.7,0)</f>
        <v>39980000</v>
      </c>
      <c r="M1399" s="25">
        <f>ROUND(J1399*0.3,0)</f>
        <v>15165000</v>
      </c>
    </row>
    <row r="1400" spans="1:13" ht="33" x14ac:dyDescent="0.2">
      <c r="A1400" s="32">
        <v>300975</v>
      </c>
      <c r="B1400" s="27"/>
      <c r="C1400" s="36" t="s">
        <v>1650</v>
      </c>
      <c r="D1400" s="35" t="s">
        <v>1629</v>
      </c>
      <c r="E1400" s="30">
        <v>100</v>
      </c>
      <c r="F1400" s="31">
        <v>75</v>
      </c>
      <c r="G1400" s="31">
        <v>25</v>
      </c>
      <c r="H1400" s="30">
        <v>0</v>
      </c>
      <c r="J1400" s="25">
        <f>ROUND( IF(OR(ISNUMBER(SEARCH("#",B1400)),INT(A1400/100000)=7,INT(A1400/100000)=8),F1400*K!$D$4,F1400*K!$C$4) + IF(ISNUMBER(SEARCH("#",B1400)),0,G1400*K!$C$5) + IF(AND(ISNUMBER(SEARCH("#",B1400)),INT(A1400/100000)&lt;=7),G1400*K!$G$5,0) + IF(AND(ISNUMBER(SEARCH("#",B1400)),INT(A1400/100000)&gt;=8),G1400*K!$H$5,0),0)</f>
        <v>146900000</v>
      </c>
      <c r="K1400" s="25">
        <f>ROUND(IF(OR(ISNUMBER(SEARCH("#",B1400)),INT(A1400/100000)=7,INT(A1400/100000)=8),F1400*K!$F$4+G1400*K!$F$5,F1400*K!$E$4+G1400*K!$E$5),0)</f>
        <v>32575000</v>
      </c>
      <c r="L1400" s="25">
        <f>ROUND(J1400-K1400*0.7,0)</f>
        <v>124097500</v>
      </c>
      <c r="M1400" s="25">
        <f>ROUND(J1400*0.3,0)</f>
        <v>44070000</v>
      </c>
    </row>
    <row r="1401" spans="1:13" ht="32.25" x14ac:dyDescent="0.2">
      <c r="A1401" s="32">
        <v>300980</v>
      </c>
      <c r="B1401" s="27"/>
      <c r="C1401" s="36" t="s">
        <v>1651</v>
      </c>
      <c r="D1401" s="35"/>
      <c r="E1401" s="30">
        <v>13.1</v>
      </c>
      <c r="F1401" s="31">
        <v>8.1</v>
      </c>
      <c r="G1401" s="31">
        <v>5</v>
      </c>
      <c r="H1401" s="30">
        <v>0</v>
      </c>
      <c r="J1401" s="25">
        <f>ROUND( IF(OR(ISNUMBER(SEARCH("#",B1401)),INT(A1401/100000)=7,INT(A1401/100000)=8),F1401*K!$D$4,F1401*K!$C$4) + IF(ISNUMBER(SEARCH("#",B1401)),0,G1401*K!$C$5) + IF(AND(ISNUMBER(SEARCH("#",B1401)),INT(A1401/100000)&lt;=7),G1401*K!$G$5,0) + IF(AND(ISNUMBER(SEARCH("#",B1401)),INT(A1401/100000)&gt;=8),G1401*K!$H$5,0),0)</f>
        <v>22404100</v>
      </c>
      <c r="K1401" s="25">
        <f>ROUND(IF(OR(ISNUMBER(SEARCH("#",B1401)),INT(A1401/100000)=7,INT(A1401/100000)=8),F1401*K!$F$4+G1401*K!$F$5,F1401*K!$E$4+G1401*K!$E$5),0)</f>
        <v>4431200</v>
      </c>
      <c r="L1401" s="25">
        <f>ROUND(J1401-K1401*0.7,0)</f>
        <v>19302260</v>
      </c>
      <c r="M1401" s="25">
        <f>ROUND(J1401*0.3,0)</f>
        <v>6721230</v>
      </c>
    </row>
    <row r="1402" spans="1:13" ht="32.25" x14ac:dyDescent="0.2">
      <c r="A1402" s="32">
        <v>300985</v>
      </c>
      <c r="B1402" s="27"/>
      <c r="C1402" s="36" t="s">
        <v>1652</v>
      </c>
      <c r="D1402" s="35"/>
      <c r="E1402" s="30">
        <v>74</v>
      </c>
      <c r="F1402" s="31">
        <v>49</v>
      </c>
      <c r="G1402" s="31">
        <v>25</v>
      </c>
      <c r="H1402" s="30">
        <v>0</v>
      </c>
      <c r="J1402" s="25">
        <f>ROUND( IF(OR(ISNUMBER(SEARCH("#",B1402)),INT(A1402/100000)=7,INT(A1402/100000)=8),F1402*K!$D$4,F1402*K!$C$4) + IF(ISNUMBER(SEARCH("#",B1402)),0,G1402*K!$C$5) + IF(AND(ISNUMBER(SEARCH("#",B1402)),INT(A1402/100000)&lt;=7),G1402*K!$G$5,0) + IF(AND(ISNUMBER(SEARCH("#",B1402)),INT(A1402/100000)&gt;=8),G1402*K!$H$5,0),0)</f>
        <v>120614000</v>
      </c>
      <c r="K1402" s="25">
        <f>ROUND(IF(OR(ISNUMBER(SEARCH("#",B1402)),INT(A1402/100000)=7,INT(A1402/100000)=8),F1402*K!$F$4+G1402*K!$F$5,F1402*K!$E$4+G1402*K!$E$5),0)</f>
        <v>24723000</v>
      </c>
      <c r="L1402" s="25">
        <f>ROUND(J1402-K1402*0.7,0)</f>
        <v>103307900</v>
      </c>
      <c r="M1402" s="25">
        <f>ROUND(J1402*0.3,0)</f>
        <v>36184200</v>
      </c>
    </row>
    <row r="1403" spans="1:13" ht="31.5" x14ac:dyDescent="0.2">
      <c r="A1403" s="26">
        <v>300990</v>
      </c>
      <c r="B1403" s="27"/>
      <c r="C1403" s="28" t="s">
        <v>1653</v>
      </c>
      <c r="D1403" s="29"/>
      <c r="E1403" s="30">
        <v>47</v>
      </c>
      <c r="F1403" s="30">
        <v>47</v>
      </c>
      <c r="G1403" s="30"/>
      <c r="H1403" s="30">
        <v>15</v>
      </c>
      <c r="J1403" s="25">
        <f>ROUND( IF(OR(ISNUMBER(SEARCH("#",B1403)),INT(A1403/100000)=7,INT(A1403/100000)=8),F1403*K!$D$4,F1403*K!$C$4) + IF(ISNUMBER(SEARCH("#",B1403)),0,G1403*K!$C$5) + IF(AND(ISNUMBER(SEARCH("#",B1403)),INT(A1403/100000)&lt;=7),G1403*K!$G$5,0) + IF(AND(ISNUMBER(SEARCH("#",B1403)),INT(A1403/100000)&gt;=8),G1403*K!$H$5,0),0)</f>
        <v>47517000</v>
      </c>
      <c r="K1403" s="25">
        <f>ROUND(IF(OR(ISNUMBER(SEARCH("#",B1403)),INT(A1403/100000)=7,INT(A1403/100000)=8),F1403*K!$F$4+G1403*K!$F$5,F1403*K!$E$4+G1403*K!$E$5),0)</f>
        <v>14194000</v>
      </c>
      <c r="L1403" s="25">
        <f>ROUND(J1403-K1403*0.7,0)</f>
        <v>37581200</v>
      </c>
      <c r="M1403" s="25">
        <f>ROUND(J1403*0.3,0)</f>
        <v>14255100</v>
      </c>
    </row>
    <row r="1404" spans="1:13" ht="32.25" x14ac:dyDescent="0.2">
      <c r="A1404" s="26">
        <v>300995</v>
      </c>
      <c r="B1404" s="27"/>
      <c r="C1404" s="36" t="s">
        <v>1654</v>
      </c>
      <c r="D1404" s="35"/>
      <c r="E1404" s="30">
        <v>67</v>
      </c>
      <c r="F1404" s="30">
        <v>67</v>
      </c>
      <c r="G1404" s="30"/>
      <c r="H1404" s="30">
        <v>15</v>
      </c>
      <c r="J1404" s="25">
        <f>ROUND( IF(OR(ISNUMBER(SEARCH("#",B1404)),INT(A1404/100000)=7,INT(A1404/100000)=8),F1404*K!$D$4,F1404*K!$C$4) + IF(ISNUMBER(SEARCH("#",B1404)),0,G1404*K!$C$5) + IF(AND(ISNUMBER(SEARCH("#",B1404)),INT(A1404/100000)&lt;=7),G1404*K!$G$5,0) + IF(AND(ISNUMBER(SEARCH("#",B1404)),INT(A1404/100000)&gt;=8),G1404*K!$H$5,0),0)</f>
        <v>67737000</v>
      </c>
      <c r="K1404" s="25">
        <f>ROUND(IF(OR(ISNUMBER(SEARCH("#",B1404)),INT(A1404/100000)=7,INT(A1404/100000)=8),F1404*K!$F$4+G1404*K!$F$5,F1404*K!$E$4+G1404*K!$E$5),0)</f>
        <v>20234000</v>
      </c>
      <c r="L1404" s="25">
        <f>ROUND(J1404-K1404*0.7,0)</f>
        <v>53573200</v>
      </c>
      <c r="M1404" s="25">
        <f>ROUND(J1404*0.3,0)</f>
        <v>20321100</v>
      </c>
    </row>
    <row r="1405" spans="1:13" ht="48" x14ac:dyDescent="0.2">
      <c r="A1405" s="32">
        <v>301000</v>
      </c>
      <c r="B1405" s="27"/>
      <c r="C1405" s="36" t="s">
        <v>1655</v>
      </c>
      <c r="D1405" s="35" t="s">
        <v>1633</v>
      </c>
      <c r="E1405" s="30">
        <v>120</v>
      </c>
      <c r="F1405" s="31">
        <v>90</v>
      </c>
      <c r="G1405" s="31">
        <v>30</v>
      </c>
      <c r="H1405" s="30">
        <v>0</v>
      </c>
      <c r="J1405" s="25">
        <f>ROUND( IF(OR(ISNUMBER(SEARCH("#",B1405)),INT(A1405/100000)=7,INT(A1405/100000)=8),F1405*K!$D$4,F1405*K!$C$4) + IF(ISNUMBER(SEARCH("#",B1405)),0,G1405*K!$C$5) + IF(AND(ISNUMBER(SEARCH("#",B1405)),INT(A1405/100000)&lt;=7),G1405*K!$G$5,0) + IF(AND(ISNUMBER(SEARCH("#",B1405)),INT(A1405/100000)&gt;=8),G1405*K!$H$5,0),0)</f>
        <v>176280000</v>
      </c>
      <c r="K1405" s="25">
        <f>ROUND(IF(OR(ISNUMBER(SEARCH("#",B1405)),INT(A1405/100000)=7,INT(A1405/100000)=8),F1405*K!$F$4+G1405*K!$F$5,F1405*K!$E$4+G1405*K!$E$5),0)</f>
        <v>39090000</v>
      </c>
      <c r="L1405" s="25">
        <f>ROUND(J1405-K1405*0.7,0)</f>
        <v>148917000</v>
      </c>
      <c r="M1405" s="25">
        <f>ROUND(J1405*0.3,0)</f>
        <v>52884000</v>
      </c>
    </row>
    <row r="1406" spans="1:13" ht="45" x14ac:dyDescent="0.2">
      <c r="A1406" s="26">
        <v>301005</v>
      </c>
      <c r="B1406" s="27"/>
      <c r="C1406" s="28" t="s">
        <v>1656</v>
      </c>
      <c r="D1406" s="29"/>
      <c r="E1406" s="30">
        <v>68</v>
      </c>
      <c r="F1406" s="30">
        <v>68</v>
      </c>
      <c r="G1406" s="30"/>
      <c r="H1406" s="30">
        <v>15</v>
      </c>
      <c r="J1406" s="25">
        <f>ROUND( IF(OR(ISNUMBER(SEARCH("#",B1406)),INT(A1406/100000)=7,INT(A1406/100000)=8),F1406*K!$D$4,F1406*K!$C$4) + IF(ISNUMBER(SEARCH("#",B1406)),0,G1406*K!$C$5) + IF(AND(ISNUMBER(SEARCH("#",B1406)),INT(A1406/100000)&lt;=7),G1406*K!$G$5,0) + IF(AND(ISNUMBER(SEARCH("#",B1406)),INT(A1406/100000)&gt;=8),G1406*K!$H$5,0),0)</f>
        <v>68748000</v>
      </c>
      <c r="K1406" s="25">
        <f>ROUND(IF(OR(ISNUMBER(SEARCH("#",B1406)),INT(A1406/100000)=7,INT(A1406/100000)=8),F1406*K!$F$4+G1406*K!$F$5,F1406*K!$E$4+G1406*K!$E$5),0)</f>
        <v>20536000</v>
      </c>
      <c r="L1406" s="25">
        <f>ROUND(J1406-K1406*0.7,0)</f>
        <v>54372800</v>
      </c>
      <c r="M1406" s="25">
        <f>ROUND(J1406*0.3,0)</f>
        <v>20624400</v>
      </c>
    </row>
    <row r="1407" spans="1:13" ht="45" x14ac:dyDescent="0.2">
      <c r="A1407" s="26">
        <v>301010</v>
      </c>
      <c r="B1407" s="27"/>
      <c r="C1407" s="28" t="s">
        <v>1657</v>
      </c>
      <c r="D1407" s="29"/>
      <c r="E1407" s="30">
        <v>78</v>
      </c>
      <c r="F1407" s="30">
        <v>78</v>
      </c>
      <c r="G1407" s="30"/>
      <c r="H1407" s="30">
        <v>20</v>
      </c>
      <c r="J1407" s="25">
        <f>ROUND( IF(OR(ISNUMBER(SEARCH("#",B1407)),INT(A1407/100000)=7,INT(A1407/100000)=8),F1407*K!$D$4,F1407*K!$C$4) + IF(ISNUMBER(SEARCH("#",B1407)),0,G1407*K!$C$5) + IF(AND(ISNUMBER(SEARCH("#",B1407)),INT(A1407/100000)&lt;=7),G1407*K!$G$5,0) + IF(AND(ISNUMBER(SEARCH("#",B1407)),INT(A1407/100000)&gt;=8),G1407*K!$H$5,0),0)</f>
        <v>78858000</v>
      </c>
      <c r="K1407" s="25">
        <f>ROUND(IF(OR(ISNUMBER(SEARCH("#",B1407)),INT(A1407/100000)=7,INT(A1407/100000)=8),F1407*K!$F$4+G1407*K!$F$5,F1407*K!$E$4+G1407*K!$E$5),0)</f>
        <v>23556000</v>
      </c>
      <c r="L1407" s="25">
        <f>ROUND(J1407-K1407*0.7,0)</f>
        <v>62368800</v>
      </c>
      <c r="M1407" s="25">
        <f>ROUND(J1407*0.3,0)</f>
        <v>23657400</v>
      </c>
    </row>
    <row r="1408" spans="1:13" ht="31.5" x14ac:dyDescent="0.2">
      <c r="A1408" s="26">
        <v>301015</v>
      </c>
      <c r="B1408" s="27"/>
      <c r="C1408" s="28" t="s">
        <v>1658</v>
      </c>
      <c r="D1408" s="29"/>
      <c r="E1408" s="30">
        <v>98</v>
      </c>
      <c r="F1408" s="30">
        <v>98</v>
      </c>
      <c r="G1408" s="30"/>
      <c r="H1408" s="30">
        <v>20</v>
      </c>
      <c r="J1408" s="25">
        <f>ROUND( IF(OR(ISNUMBER(SEARCH("#",B1408)),INT(A1408/100000)=7,INT(A1408/100000)=8),F1408*K!$D$4,F1408*K!$C$4) + IF(ISNUMBER(SEARCH("#",B1408)),0,G1408*K!$C$5) + IF(AND(ISNUMBER(SEARCH("#",B1408)),INT(A1408/100000)&lt;=7),G1408*K!$G$5,0) + IF(AND(ISNUMBER(SEARCH("#",B1408)),INT(A1408/100000)&gt;=8),G1408*K!$H$5,0),0)</f>
        <v>99078000</v>
      </c>
      <c r="K1408" s="25">
        <f>ROUND(IF(OR(ISNUMBER(SEARCH("#",B1408)),INT(A1408/100000)=7,INT(A1408/100000)=8),F1408*K!$F$4+G1408*K!$F$5,F1408*K!$E$4+G1408*K!$E$5),0)</f>
        <v>29596000</v>
      </c>
      <c r="L1408" s="25">
        <f>ROUND(J1408-K1408*0.7,0)</f>
        <v>78360800</v>
      </c>
      <c r="M1408" s="25">
        <f>ROUND(J1408*0.3,0)</f>
        <v>29723400</v>
      </c>
    </row>
    <row r="1409" spans="1:13" ht="29.25" x14ac:dyDescent="0.2">
      <c r="A1409" s="26">
        <v>301020</v>
      </c>
      <c r="B1409" s="27"/>
      <c r="C1409" s="28" t="s">
        <v>1659</v>
      </c>
      <c r="D1409" s="29"/>
      <c r="E1409" s="30">
        <v>79</v>
      </c>
      <c r="F1409" s="30">
        <v>79</v>
      </c>
      <c r="G1409" s="30"/>
      <c r="H1409" s="30">
        <v>20</v>
      </c>
      <c r="J1409" s="25">
        <f>ROUND( IF(OR(ISNUMBER(SEARCH("#",B1409)),INT(A1409/100000)=7,INT(A1409/100000)=8),F1409*K!$D$4,F1409*K!$C$4) + IF(ISNUMBER(SEARCH("#",B1409)),0,G1409*K!$C$5) + IF(AND(ISNUMBER(SEARCH("#",B1409)),INT(A1409/100000)&lt;=7),G1409*K!$G$5,0) + IF(AND(ISNUMBER(SEARCH("#",B1409)),INT(A1409/100000)&gt;=8),G1409*K!$H$5,0),0)</f>
        <v>79869000</v>
      </c>
      <c r="K1409" s="25">
        <f>ROUND(IF(OR(ISNUMBER(SEARCH("#",B1409)),INT(A1409/100000)=7,INT(A1409/100000)=8),F1409*K!$F$4+G1409*K!$F$5,F1409*K!$E$4+G1409*K!$E$5),0)</f>
        <v>23858000</v>
      </c>
      <c r="L1409" s="25">
        <f>ROUND(J1409-K1409*0.7,0)</f>
        <v>63168400</v>
      </c>
      <c r="M1409" s="25">
        <f>ROUND(J1409*0.3,0)</f>
        <v>23960700</v>
      </c>
    </row>
    <row r="1410" spans="1:13" ht="18.75" x14ac:dyDescent="0.2">
      <c r="A1410" s="26">
        <v>301025</v>
      </c>
      <c r="B1410" s="27" t="s">
        <v>27</v>
      </c>
      <c r="C1410" s="36" t="s">
        <v>1660</v>
      </c>
      <c r="D1410" s="35"/>
      <c r="E1410" s="30">
        <v>17.7</v>
      </c>
      <c r="F1410" s="30">
        <v>11.7</v>
      </c>
      <c r="G1410" s="30">
        <v>6</v>
      </c>
      <c r="H1410" s="30">
        <v>5</v>
      </c>
      <c r="J1410" s="25">
        <f>ROUND( IF(OR(ISNUMBER(SEARCH("#",B1410)),INT(A1410/100000)=7,INT(A1410/100000)=8),F1410*K!$D$4,F1410*K!$C$4) + IF(ISNUMBER(SEARCH("#",B1410)),0,G1410*K!$C$5) + IF(AND(ISNUMBER(SEARCH("#",B1410)),INT(A1410/100000)&lt;=7),G1410*K!$G$5,0) + IF(AND(ISNUMBER(SEARCH("#",B1410)),INT(A1410/100000)&gt;=8),G1410*K!$H$5,0),0)</f>
        <v>17307600</v>
      </c>
      <c r="K1410" s="25">
        <f>ROUND(IF(OR(ISNUMBER(SEARCH("#",B1410)),INT(A1410/100000)=7,INT(A1410/100000)=8),F1410*K!$F$4+G1410*K!$F$5,F1410*K!$E$4+G1410*K!$E$5),0)</f>
        <v>6101400</v>
      </c>
      <c r="L1410" s="25">
        <f>ROUND(J1410-K1410*0.7,0)</f>
        <v>13036620</v>
      </c>
      <c r="M1410" s="25">
        <f>ROUND(J1410*0.3,0)</f>
        <v>5192280</v>
      </c>
    </row>
    <row r="1411" spans="1:13" ht="18.75" x14ac:dyDescent="0.2">
      <c r="A1411" s="26">
        <v>301030</v>
      </c>
      <c r="B1411" s="27" t="s">
        <v>27</v>
      </c>
      <c r="C1411" s="36" t="s">
        <v>1661</v>
      </c>
      <c r="D1411" s="35"/>
      <c r="E1411" s="30">
        <v>13</v>
      </c>
      <c r="F1411" s="30">
        <v>8.5</v>
      </c>
      <c r="G1411" s="30">
        <v>4.5</v>
      </c>
      <c r="H1411" s="30">
        <v>5</v>
      </c>
      <c r="J1411" s="25">
        <f>ROUND( IF(OR(ISNUMBER(SEARCH("#",B1411)),INT(A1411/100000)=7,INT(A1411/100000)=8),F1411*K!$D$4,F1411*K!$C$4) + IF(ISNUMBER(SEARCH("#",B1411)),0,G1411*K!$C$5) + IF(AND(ISNUMBER(SEARCH("#",B1411)),INT(A1411/100000)&lt;=7),G1411*K!$G$5,0) + IF(AND(ISNUMBER(SEARCH("#",B1411)),INT(A1411/100000)&gt;=8),G1411*K!$H$5,0),0)</f>
        <v>12824500</v>
      </c>
      <c r="K1411" s="25">
        <f>ROUND(IF(OR(ISNUMBER(SEARCH("#",B1411)),INT(A1411/100000)=7,INT(A1411/100000)=8),F1411*K!$F$4+G1411*K!$F$5,F1411*K!$E$4+G1411*K!$E$5),0)</f>
        <v>4493000</v>
      </c>
      <c r="L1411" s="25">
        <f>ROUND(J1411-K1411*0.7,0)</f>
        <v>9679400</v>
      </c>
      <c r="M1411" s="25">
        <f>ROUND(J1411*0.3,0)</f>
        <v>3847350</v>
      </c>
    </row>
    <row r="1412" spans="1:13" x14ac:dyDescent="0.2">
      <c r="A1412" s="26">
        <v>301035</v>
      </c>
      <c r="B1412" s="27"/>
      <c r="C1412" s="28" t="s">
        <v>1662</v>
      </c>
      <c r="D1412" s="29"/>
      <c r="E1412" s="30">
        <v>65</v>
      </c>
      <c r="F1412" s="30">
        <v>65</v>
      </c>
      <c r="G1412" s="30"/>
      <c r="H1412" s="30">
        <v>25</v>
      </c>
      <c r="J1412" s="25">
        <f>ROUND( IF(OR(ISNUMBER(SEARCH("#",B1412)),INT(A1412/100000)=7,INT(A1412/100000)=8),F1412*K!$D$4,F1412*K!$C$4) + IF(ISNUMBER(SEARCH("#",B1412)),0,G1412*K!$C$5) + IF(AND(ISNUMBER(SEARCH("#",B1412)),INT(A1412/100000)&lt;=7),G1412*K!$G$5,0) + IF(AND(ISNUMBER(SEARCH("#",B1412)),INT(A1412/100000)&gt;=8),G1412*K!$H$5,0),0)</f>
        <v>65715000</v>
      </c>
      <c r="K1412" s="25">
        <f>ROUND(IF(OR(ISNUMBER(SEARCH("#",B1412)),INT(A1412/100000)=7,INT(A1412/100000)=8),F1412*K!$F$4+G1412*K!$F$5,F1412*K!$E$4+G1412*K!$E$5),0)</f>
        <v>19630000</v>
      </c>
      <c r="L1412" s="25">
        <f>ROUND(J1412-K1412*0.7,0)</f>
        <v>51974000</v>
      </c>
      <c r="M1412" s="25">
        <f>ROUND(J1412*0.3,0)</f>
        <v>19714500</v>
      </c>
    </row>
    <row r="1413" spans="1:13" ht="31.5" x14ac:dyDescent="0.2">
      <c r="A1413" s="26">
        <v>301040</v>
      </c>
      <c r="B1413" s="27"/>
      <c r="C1413" s="28" t="s">
        <v>1663</v>
      </c>
      <c r="D1413" s="29"/>
      <c r="E1413" s="30">
        <v>68</v>
      </c>
      <c r="F1413" s="30">
        <v>68</v>
      </c>
      <c r="G1413" s="30"/>
      <c r="H1413" s="30">
        <v>25</v>
      </c>
      <c r="J1413" s="25">
        <f>ROUND( IF(OR(ISNUMBER(SEARCH("#",B1413)),INT(A1413/100000)=7,INT(A1413/100000)=8),F1413*K!$D$4,F1413*K!$C$4) + IF(ISNUMBER(SEARCH("#",B1413)),0,G1413*K!$C$5) + IF(AND(ISNUMBER(SEARCH("#",B1413)),INT(A1413/100000)&lt;=7),G1413*K!$G$5,0) + IF(AND(ISNUMBER(SEARCH("#",B1413)),INT(A1413/100000)&gt;=8),G1413*K!$H$5,0),0)</f>
        <v>68748000</v>
      </c>
      <c r="K1413" s="25">
        <f>ROUND(IF(OR(ISNUMBER(SEARCH("#",B1413)),INT(A1413/100000)=7,INT(A1413/100000)=8),F1413*K!$F$4+G1413*K!$F$5,F1413*K!$E$4+G1413*K!$E$5),0)</f>
        <v>20536000</v>
      </c>
      <c r="L1413" s="25">
        <f>ROUND(J1413-K1413*0.7,0)</f>
        <v>54372800</v>
      </c>
      <c r="M1413" s="25">
        <f>ROUND(J1413*0.3,0)</f>
        <v>20624400</v>
      </c>
    </row>
    <row r="1414" spans="1:13" ht="29.25" x14ac:dyDescent="0.2">
      <c r="A1414" s="26">
        <v>301045</v>
      </c>
      <c r="B1414" s="27"/>
      <c r="C1414" s="28" t="s">
        <v>1664</v>
      </c>
      <c r="D1414" s="29"/>
      <c r="E1414" s="30">
        <v>66</v>
      </c>
      <c r="F1414" s="30">
        <v>66</v>
      </c>
      <c r="G1414" s="30"/>
      <c r="H1414" s="30">
        <v>25</v>
      </c>
      <c r="J1414" s="25">
        <f>ROUND( IF(OR(ISNUMBER(SEARCH("#",B1414)),INT(A1414/100000)=7,INT(A1414/100000)=8),F1414*K!$D$4,F1414*K!$C$4) + IF(ISNUMBER(SEARCH("#",B1414)),0,G1414*K!$C$5) + IF(AND(ISNUMBER(SEARCH("#",B1414)),INT(A1414/100000)&lt;=7),G1414*K!$G$5,0) + IF(AND(ISNUMBER(SEARCH("#",B1414)),INT(A1414/100000)&gt;=8),G1414*K!$H$5,0),0)</f>
        <v>66726000</v>
      </c>
      <c r="K1414" s="25">
        <f>ROUND(IF(OR(ISNUMBER(SEARCH("#",B1414)),INT(A1414/100000)=7,INT(A1414/100000)=8),F1414*K!$F$4+G1414*K!$F$5,F1414*K!$E$4+G1414*K!$E$5),0)</f>
        <v>19932000</v>
      </c>
      <c r="L1414" s="25">
        <f>ROUND(J1414-K1414*0.7,0)</f>
        <v>52773600</v>
      </c>
      <c r="M1414" s="25">
        <f>ROUND(J1414*0.3,0)</f>
        <v>20017800</v>
      </c>
    </row>
    <row r="1415" spans="1:13" ht="39.75" customHeight="1" x14ac:dyDescent="0.2">
      <c r="A1415" s="26">
        <v>301050</v>
      </c>
      <c r="B1415" s="27"/>
      <c r="C1415" s="28" t="s">
        <v>1665</v>
      </c>
      <c r="D1415" s="29"/>
      <c r="E1415" s="30">
        <v>85</v>
      </c>
      <c r="F1415" s="30">
        <v>85</v>
      </c>
      <c r="G1415" s="30"/>
      <c r="H1415" s="30">
        <v>25</v>
      </c>
      <c r="J1415" s="25">
        <f>ROUND( IF(OR(ISNUMBER(SEARCH("#",B1415)),INT(A1415/100000)=7,INT(A1415/100000)=8),F1415*K!$D$4,F1415*K!$C$4) + IF(ISNUMBER(SEARCH("#",B1415)),0,G1415*K!$C$5) + IF(AND(ISNUMBER(SEARCH("#",B1415)),INT(A1415/100000)&lt;=7),G1415*K!$G$5,0) + IF(AND(ISNUMBER(SEARCH("#",B1415)),INT(A1415/100000)&gt;=8),G1415*K!$H$5,0),0)</f>
        <v>85935000</v>
      </c>
      <c r="K1415" s="25">
        <f>ROUND(IF(OR(ISNUMBER(SEARCH("#",B1415)),INT(A1415/100000)=7,INT(A1415/100000)=8),F1415*K!$F$4+G1415*K!$F$5,F1415*K!$E$4+G1415*K!$E$5),0)</f>
        <v>25670000</v>
      </c>
      <c r="L1415" s="25">
        <f>ROUND(J1415-K1415*0.7,0)</f>
        <v>67966000</v>
      </c>
      <c r="M1415" s="25">
        <f>ROUND(J1415*0.3,0)</f>
        <v>25780500</v>
      </c>
    </row>
    <row r="1416" spans="1:13" ht="29.25" x14ac:dyDescent="0.2">
      <c r="A1416" s="32">
        <v>301055</v>
      </c>
      <c r="B1416" s="27"/>
      <c r="C1416" s="36" t="s">
        <v>1666</v>
      </c>
      <c r="D1416" s="35"/>
      <c r="E1416" s="30" t="s">
        <v>1667</v>
      </c>
      <c r="F1416" s="30" t="s">
        <v>1667</v>
      </c>
      <c r="G1416" s="31"/>
      <c r="H1416" s="31" t="s">
        <v>1668</v>
      </c>
      <c r="J1416" s="25">
        <f>ROUND( IF(OR(ISNUMBER(SEARCH("#",B1416)),INT(A1416/100000)=7,INT(A1416/100000)=8),F1416*K!$D$4,F1416*K!$C$4) + IF(ISNUMBER(SEARCH("#",B1416)),0,G1416*K!$C$5) + IF(AND(ISNUMBER(SEARCH("#",B1416)),INT(A1416/100000)&lt;=7),G1416*K!$G$5,0) + IF(AND(ISNUMBER(SEARCH("#",B1416)),INT(A1416/100000)&gt;=8),G1416*K!$H$5,0),0)</f>
        <v>121320000</v>
      </c>
      <c r="K1416" s="25">
        <f>ROUND(IF(OR(ISNUMBER(SEARCH("#",B1416)),INT(A1416/100000)=7,INT(A1416/100000)=8),F1416*K!$F$4+G1416*K!$F$5,F1416*K!$E$4+G1416*K!$E$5),0)</f>
        <v>36240000</v>
      </c>
      <c r="L1416" s="25">
        <f>ROUND(J1416-K1416*0.7,0)</f>
        <v>95952000</v>
      </c>
      <c r="M1416" s="25">
        <f>ROUND(J1416*0.3,0)</f>
        <v>36396000</v>
      </c>
    </row>
    <row r="1417" spans="1:13" ht="48" x14ac:dyDescent="0.2">
      <c r="A1417" s="32">
        <v>301065</v>
      </c>
      <c r="B1417" s="27"/>
      <c r="C1417" s="36" t="s">
        <v>1669</v>
      </c>
      <c r="D1417" s="35" t="s">
        <v>1670</v>
      </c>
      <c r="E1417" s="30" t="s">
        <v>1671</v>
      </c>
      <c r="F1417" s="30" t="s">
        <v>1671</v>
      </c>
      <c r="G1417" s="31"/>
      <c r="H1417" s="31" t="s">
        <v>1668</v>
      </c>
      <c r="J1417" s="25">
        <f>ROUND( IF(OR(ISNUMBER(SEARCH("#",B1417)),INT(A1417/100000)=7,INT(A1417/100000)=8),F1417*K!$D$4,F1417*K!$C$4) + IF(ISNUMBER(SEARCH("#",B1417)),0,G1417*K!$C$5) + IF(AND(ISNUMBER(SEARCH("#",B1417)),INT(A1417/100000)&lt;=7),G1417*K!$G$5,0) + IF(AND(ISNUMBER(SEARCH("#",B1417)),INT(A1417/100000)&gt;=8),G1417*K!$H$5,0),0)</f>
        <v>145331250</v>
      </c>
      <c r="K1417" s="25">
        <f>ROUND(IF(OR(ISNUMBER(SEARCH("#",B1417)),INT(A1417/100000)=7,INT(A1417/100000)=8),F1417*K!$F$4+G1417*K!$F$5,F1417*K!$E$4+G1417*K!$E$5),0)</f>
        <v>43412500</v>
      </c>
      <c r="L1417" s="25">
        <f>ROUND(J1417-K1417*0.7,0)</f>
        <v>114942500</v>
      </c>
      <c r="M1417" s="25">
        <f>ROUND(J1417*0.3,0)</f>
        <v>43599375</v>
      </c>
    </row>
    <row r="1418" spans="1:13" ht="48" x14ac:dyDescent="0.2">
      <c r="A1418" s="32">
        <v>301066</v>
      </c>
      <c r="B1418" s="27"/>
      <c r="C1418" s="36" t="s">
        <v>1672</v>
      </c>
      <c r="D1418" s="35" t="s">
        <v>1673</v>
      </c>
      <c r="E1418" s="30" t="s">
        <v>1674</v>
      </c>
      <c r="F1418" s="30" t="s">
        <v>1674</v>
      </c>
      <c r="G1418" s="31"/>
      <c r="H1418" s="31" t="s">
        <v>1668</v>
      </c>
      <c r="J1418" s="25">
        <f>ROUND( IF(OR(ISNUMBER(SEARCH("#",B1418)),INT(A1418/100000)=7,INT(A1418/100000)=8),F1418*K!$D$4,F1418*K!$C$4) + IF(ISNUMBER(SEARCH("#",B1418)),0,G1418*K!$C$5) + IF(AND(ISNUMBER(SEARCH("#",B1418)),INT(A1418/100000)&lt;=7),G1418*K!$G$5,0) + IF(AND(ISNUMBER(SEARCH("#",B1418)),INT(A1418/100000)&gt;=8),G1418*K!$H$5,0),0)</f>
        <v>154814430</v>
      </c>
      <c r="K1418" s="25">
        <f>ROUND(IF(OR(ISNUMBER(SEARCH("#",B1418)),INT(A1418/100000)=7,INT(A1418/100000)=8),F1418*K!$F$4+G1418*K!$F$5,F1418*K!$E$4+G1418*K!$E$5),0)</f>
        <v>46245260</v>
      </c>
      <c r="L1418" s="25">
        <f>ROUND(J1418-K1418*0.7,0)</f>
        <v>122442748</v>
      </c>
      <c r="M1418" s="25">
        <f>ROUND(J1418*0.3,0)</f>
        <v>46444329</v>
      </c>
    </row>
    <row r="1419" spans="1:13" x14ac:dyDescent="0.2">
      <c r="A1419" s="26">
        <v>301070</v>
      </c>
      <c r="B1419" s="27"/>
      <c r="C1419" s="28" t="s">
        <v>1675</v>
      </c>
      <c r="D1419" s="29"/>
      <c r="E1419" s="30" t="s">
        <v>1676</v>
      </c>
      <c r="F1419" s="30" t="s">
        <v>1676</v>
      </c>
      <c r="G1419" s="30"/>
      <c r="H1419" s="30" t="s">
        <v>1668</v>
      </c>
      <c r="J1419" s="25">
        <f>ROUND( IF(OR(ISNUMBER(SEARCH("#",B1419)),INT(A1419/100000)=7,INT(A1419/100000)=8),F1419*K!$D$4,F1419*K!$C$4) + IF(ISNUMBER(SEARCH("#",B1419)),0,G1419*K!$C$5) + IF(AND(ISNUMBER(SEARCH("#",B1419)),INT(A1419/100000)&lt;=7),G1419*K!$G$5,0) + IF(AND(ISNUMBER(SEARCH("#",B1419)),INT(A1419/100000)&gt;=8),G1419*K!$H$5,0),0)</f>
        <v>151650000</v>
      </c>
      <c r="K1419" s="25">
        <f>ROUND(IF(OR(ISNUMBER(SEARCH("#",B1419)),INT(A1419/100000)=7,INT(A1419/100000)=8),F1419*K!$F$4+G1419*K!$F$5,F1419*K!$E$4+G1419*K!$E$5),0)</f>
        <v>45300000</v>
      </c>
      <c r="L1419" s="25">
        <f>ROUND(J1419-K1419*0.7,0)</f>
        <v>119940000</v>
      </c>
      <c r="M1419" s="25">
        <f>ROUND(J1419*0.3,0)</f>
        <v>45495000</v>
      </c>
    </row>
    <row r="1420" spans="1:13" ht="31.5" x14ac:dyDescent="0.2">
      <c r="A1420" s="26">
        <v>301080</v>
      </c>
      <c r="B1420" s="27"/>
      <c r="C1420" s="28" t="s">
        <v>1677</v>
      </c>
      <c r="D1420" s="29"/>
      <c r="E1420" s="30" t="s">
        <v>1678</v>
      </c>
      <c r="F1420" s="30" t="s">
        <v>1678</v>
      </c>
      <c r="G1420" s="30"/>
      <c r="H1420" s="30" t="s">
        <v>1668</v>
      </c>
      <c r="J1420" s="25">
        <f>ROUND( IF(OR(ISNUMBER(SEARCH("#",B1420)),INT(A1420/100000)=7,INT(A1420/100000)=8),F1420*K!$D$4,F1420*K!$C$4) + IF(ISNUMBER(SEARCH("#",B1420)),0,G1420*K!$C$5) + IF(AND(ISNUMBER(SEARCH("#",B1420)),INT(A1420/100000)&lt;=7),G1420*K!$G$5,0) + IF(AND(ISNUMBER(SEARCH("#",B1420)),INT(A1420/100000)&gt;=8),G1420*K!$H$5,0),0)</f>
        <v>174781680</v>
      </c>
      <c r="K1420" s="25">
        <f>ROUND(IF(OR(ISNUMBER(SEARCH("#",B1420)),INT(A1420/100000)=7,INT(A1420/100000)=8),F1420*K!$F$4+G1420*K!$F$5,F1420*K!$E$4+G1420*K!$E$5),0)</f>
        <v>52209760</v>
      </c>
      <c r="L1420" s="25">
        <f>ROUND(J1420-K1420*0.7,0)</f>
        <v>138234848</v>
      </c>
      <c r="M1420" s="25">
        <f>ROUND(J1420*0.3,0)</f>
        <v>52434504</v>
      </c>
    </row>
    <row r="1421" spans="1:13" ht="32.25" x14ac:dyDescent="0.2">
      <c r="A1421" s="32">
        <v>301085</v>
      </c>
      <c r="B1421" s="27"/>
      <c r="C1421" s="36" t="s">
        <v>1679</v>
      </c>
      <c r="D1421" s="35"/>
      <c r="E1421" s="30" t="s">
        <v>1680</v>
      </c>
      <c r="F1421" s="30" t="s">
        <v>1680</v>
      </c>
      <c r="G1421" s="31"/>
      <c r="H1421" s="31" t="s">
        <v>1668</v>
      </c>
      <c r="J1421" s="25">
        <f>ROUND( IF(OR(ISNUMBER(SEARCH("#",B1421)),INT(A1421/100000)=7,INT(A1421/100000)=8),F1421*K!$D$4,F1421*K!$C$4) + IF(ISNUMBER(SEARCH("#",B1421)),0,G1421*K!$C$5) + IF(AND(ISNUMBER(SEARCH("#",B1421)),INT(A1421/100000)&lt;=7),G1421*K!$G$5,0) + IF(AND(ISNUMBER(SEARCH("#",B1421)),INT(A1421/100000)&gt;=8),G1421*K!$H$5,0),0)</f>
        <v>171111750</v>
      </c>
      <c r="K1421" s="25">
        <f>ROUND(IF(OR(ISNUMBER(SEARCH("#",B1421)),INT(A1421/100000)=7,INT(A1421/100000)=8),F1421*K!$F$4+G1421*K!$F$5,F1421*K!$E$4+G1421*K!$E$5),0)</f>
        <v>51113500</v>
      </c>
      <c r="L1421" s="25">
        <f>ROUND(J1421-K1421*0.7,0)</f>
        <v>135332300</v>
      </c>
      <c r="M1421" s="25">
        <f>ROUND(J1421*0.3,0)</f>
        <v>51333525</v>
      </c>
    </row>
    <row r="1422" spans="1:13" ht="31.5" x14ac:dyDescent="0.2">
      <c r="A1422" s="26">
        <v>301090</v>
      </c>
      <c r="B1422" s="27"/>
      <c r="C1422" s="28" t="s">
        <v>1681</v>
      </c>
      <c r="D1422" s="29"/>
      <c r="E1422" s="30">
        <v>110</v>
      </c>
      <c r="F1422" s="30">
        <v>110</v>
      </c>
      <c r="G1422" s="30"/>
      <c r="H1422" s="30">
        <v>30</v>
      </c>
      <c r="J1422" s="25">
        <f>ROUND( IF(OR(ISNUMBER(SEARCH("#",B1422)),INT(A1422/100000)=7,INT(A1422/100000)=8),F1422*K!$D$4,F1422*K!$C$4) + IF(ISNUMBER(SEARCH("#",B1422)),0,G1422*K!$C$5) + IF(AND(ISNUMBER(SEARCH("#",B1422)),INT(A1422/100000)&lt;=7),G1422*K!$G$5,0) + IF(AND(ISNUMBER(SEARCH("#",B1422)),INT(A1422/100000)&gt;=8),G1422*K!$H$5,0),0)</f>
        <v>111210000</v>
      </c>
      <c r="K1422" s="25">
        <f>ROUND(IF(OR(ISNUMBER(SEARCH("#",B1422)),INT(A1422/100000)=7,INT(A1422/100000)=8),F1422*K!$F$4+G1422*K!$F$5,F1422*K!$E$4+G1422*K!$E$5),0)</f>
        <v>33220000</v>
      </c>
      <c r="L1422" s="25">
        <f>ROUND(J1422-K1422*0.7,0)</f>
        <v>87956000</v>
      </c>
      <c r="M1422" s="25">
        <f>ROUND(J1422*0.3,0)</f>
        <v>33363000</v>
      </c>
    </row>
    <row r="1423" spans="1:13" ht="48" x14ac:dyDescent="0.2">
      <c r="A1423" s="32">
        <v>301095</v>
      </c>
      <c r="B1423" s="27"/>
      <c r="C1423" s="36" t="s">
        <v>1682</v>
      </c>
      <c r="D1423" s="35"/>
      <c r="E1423" s="30">
        <v>115</v>
      </c>
      <c r="F1423" s="30">
        <v>115</v>
      </c>
      <c r="G1423" s="31"/>
      <c r="H1423" s="31">
        <v>30</v>
      </c>
      <c r="J1423" s="25">
        <f>ROUND( IF(OR(ISNUMBER(SEARCH("#",B1423)),INT(A1423/100000)=7,INT(A1423/100000)=8),F1423*K!$D$4,F1423*K!$C$4) + IF(ISNUMBER(SEARCH("#",B1423)),0,G1423*K!$C$5) + IF(AND(ISNUMBER(SEARCH("#",B1423)),INT(A1423/100000)&lt;=7),G1423*K!$G$5,0) + IF(AND(ISNUMBER(SEARCH("#",B1423)),INT(A1423/100000)&gt;=8),G1423*K!$H$5,0),0)</f>
        <v>116265000</v>
      </c>
      <c r="K1423" s="25">
        <f>ROUND(IF(OR(ISNUMBER(SEARCH("#",B1423)),INT(A1423/100000)=7,INT(A1423/100000)=8),F1423*K!$F$4+G1423*K!$F$5,F1423*K!$E$4+G1423*K!$E$5),0)</f>
        <v>34730000</v>
      </c>
      <c r="L1423" s="25">
        <f>ROUND(J1423-K1423*0.7,0)</f>
        <v>91954000</v>
      </c>
      <c r="M1423" s="25">
        <f>ROUND(J1423*0.3,0)</f>
        <v>34879500</v>
      </c>
    </row>
    <row r="1424" spans="1:13" ht="17.25" x14ac:dyDescent="0.2">
      <c r="A1424" s="26">
        <v>301100</v>
      </c>
      <c r="B1424" s="27"/>
      <c r="C1424" s="28" t="s">
        <v>1683</v>
      </c>
      <c r="D1424" s="29"/>
      <c r="E1424" s="30">
        <v>110</v>
      </c>
      <c r="F1424" s="30">
        <v>110</v>
      </c>
      <c r="G1424" s="30"/>
      <c r="H1424" s="30">
        <v>30</v>
      </c>
      <c r="J1424" s="25">
        <f>ROUND( IF(OR(ISNUMBER(SEARCH("#",B1424)),INT(A1424/100000)=7,INT(A1424/100000)=8),F1424*K!$D$4,F1424*K!$C$4) + IF(ISNUMBER(SEARCH("#",B1424)),0,G1424*K!$C$5) + IF(AND(ISNUMBER(SEARCH("#",B1424)),INT(A1424/100000)&lt;=7),G1424*K!$G$5,0) + IF(AND(ISNUMBER(SEARCH("#",B1424)),INT(A1424/100000)&gt;=8),G1424*K!$H$5,0),0)</f>
        <v>111210000</v>
      </c>
      <c r="K1424" s="25">
        <f>ROUND(IF(OR(ISNUMBER(SEARCH("#",B1424)),INT(A1424/100000)=7,INT(A1424/100000)=8),F1424*K!$F$4+G1424*K!$F$5,F1424*K!$E$4+G1424*K!$E$5),0)</f>
        <v>33220000</v>
      </c>
      <c r="L1424" s="25">
        <f>ROUND(J1424-K1424*0.7,0)</f>
        <v>87956000</v>
      </c>
      <c r="M1424" s="25">
        <f>ROUND(J1424*0.3,0)</f>
        <v>33363000</v>
      </c>
    </row>
    <row r="1425" spans="1:13" x14ac:dyDescent="0.2">
      <c r="A1425" s="32">
        <v>301110</v>
      </c>
      <c r="B1425" s="27"/>
      <c r="C1425" s="36" t="s">
        <v>1684</v>
      </c>
      <c r="D1425" s="35"/>
      <c r="E1425" s="30" t="s">
        <v>1671</v>
      </c>
      <c r="F1425" s="30" t="s">
        <v>1671</v>
      </c>
      <c r="G1425" s="31"/>
      <c r="H1425" s="31" t="s">
        <v>1668</v>
      </c>
      <c r="J1425" s="25">
        <f>ROUND( IF(OR(ISNUMBER(SEARCH("#",B1425)),INT(A1425/100000)=7,INT(A1425/100000)=8),F1425*K!$D$4,F1425*K!$C$4) + IF(ISNUMBER(SEARCH("#",B1425)),0,G1425*K!$C$5) + IF(AND(ISNUMBER(SEARCH("#",B1425)),INT(A1425/100000)&lt;=7),G1425*K!$G$5,0) + IF(AND(ISNUMBER(SEARCH("#",B1425)),INT(A1425/100000)&gt;=8),G1425*K!$H$5,0),0)</f>
        <v>145331250</v>
      </c>
      <c r="K1425" s="25">
        <f>ROUND(IF(OR(ISNUMBER(SEARCH("#",B1425)),INT(A1425/100000)=7,INT(A1425/100000)=8),F1425*K!$F$4+G1425*K!$F$5,F1425*K!$E$4+G1425*K!$E$5),0)</f>
        <v>43412500</v>
      </c>
      <c r="L1425" s="25">
        <f>ROUND(J1425-K1425*0.7,0)</f>
        <v>114942500</v>
      </c>
      <c r="M1425" s="25">
        <f>ROUND(J1425*0.3,0)</f>
        <v>43599375</v>
      </c>
    </row>
    <row r="1426" spans="1:13" x14ac:dyDescent="0.2">
      <c r="A1426" s="32">
        <v>301115</v>
      </c>
      <c r="B1426" s="27"/>
      <c r="C1426" s="36" t="s">
        <v>1685</v>
      </c>
      <c r="D1426" s="35"/>
      <c r="E1426" s="30">
        <v>130</v>
      </c>
      <c r="F1426" s="30">
        <v>130</v>
      </c>
      <c r="G1426" s="31"/>
      <c r="H1426" s="31">
        <v>30</v>
      </c>
      <c r="J1426" s="25">
        <f>ROUND( IF(OR(ISNUMBER(SEARCH("#",B1426)),INT(A1426/100000)=7,INT(A1426/100000)=8),F1426*K!$D$4,F1426*K!$C$4) + IF(ISNUMBER(SEARCH("#",B1426)),0,G1426*K!$C$5) + IF(AND(ISNUMBER(SEARCH("#",B1426)),INT(A1426/100000)&lt;=7),G1426*K!$G$5,0) + IF(AND(ISNUMBER(SEARCH("#",B1426)),INT(A1426/100000)&gt;=8),G1426*K!$H$5,0),0)</f>
        <v>131430000</v>
      </c>
      <c r="K1426" s="25">
        <f>ROUND(IF(OR(ISNUMBER(SEARCH("#",B1426)),INT(A1426/100000)=7,INT(A1426/100000)=8),F1426*K!$F$4+G1426*K!$F$5,F1426*K!$E$4+G1426*K!$E$5),0)</f>
        <v>39260000</v>
      </c>
      <c r="L1426" s="25">
        <f>ROUND(J1426-K1426*0.7,0)</f>
        <v>103948000</v>
      </c>
      <c r="M1426" s="25">
        <f>ROUND(J1426*0.3,0)</f>
        <v>39429000</v>
      </c>
    </row>
    <row r="1427" spans="1:13" x14ac:dyDescent="0.2">
      <c r="A1427" s="32">
        <v>301120</v>
      </c>
      <c r="B1427" s="27"/>
      <c r="C1427" s="36" t="s">
        <v>1686</v>
      </c>
      <c r="D1427" s="35"/>
      <c r="E1427" s="30" t="s">
        <v>1687</v>
      </c>
      <c r="F1427" s="30" t="s">
        <v>1687</v>
      </c>
      <c r="G1427" s="31"/>
      <c r="H1427" s="31" t="s">
        <v>1668</v>
      </c>
      <c r="J1427" s="25">
        <f>ROUND( IF(OR(ISNUMBER(SEARCH("#",B1427)),INT(A1427/100000)=7,INT(A1427/100000)=8),F1427*K!$D$4,F1427*K!$C$4) + IF(ISNUMBER(SEARCH("#",B1427)),0,G1427*K!$C$5) + IF(AND(ISNUMBER(SEARCH("#",B1427)),INT(A1427/100000)&lt;=7),G1427*K!$G$5,0) + IF(AND(ISNUMBER(SEARCH("#",B1427)),INT(A1427/100000)&gt;=8),G1427*K!$H$5,0),0)</f>
        <v>139012500</v>
      </c>
      <c r="K1427" s="25">
        <f>ROUND(IF(OR(ISNUMBER(SEARCH("#",B1427)),INT(A1427/100000)=7,INT(A1427/100000)=8),F1427*K!$F$4+G1427*K!$F$5,F1427*K!$E$4+G1427*K!$E$5),0)</f>
        <v>41525000</v>
      </c>
      <c r="L1427" s="25">
        <f>ROUND(J1427-K1427*0.7,0)</f>
        <v>109945000</v>
      </c>
      <c r="M1427" s="25">
        <f>ROUND(J1427*0.3,0)</f>
        <v>41703750</v>
      </c>
    </row>
    <row r="1428" spans="1:13" ht="29.25" x14ac:dyDescent="0.2">
      <c r="A1428" s="32">
        <v>301125</v>
      </c>
      <c r="B1428" s="27"/>
      <c r="C1428" s="36" t="s">
        <v>1688</v>
      </c>
      <c r="D1428" s="35"/>
      <c r="E1428" s="30" t="s">
        <v>1689</v>
      </c>
      <c r="F1428" s="30" t="s">
        <v>1689</v>
      </c>
      <c r="G1428" s="31"/>
      <c r="H1428" s="31" t="s">
        <v>1668</v>
      </c>
      <c r="J1428" s="25">
        <f>ROUND( IF(OR(ISNUMBER(SEARCH("#",B1428)),INT(A1428/100000)=7,INT(A1428/100000)=8),F1428*K!$D$4,F1428*K!$C$4) + IF(ISNUMBER(SEARCH("#",B1428)),0,G1428*K!$C$5) + IF(AND(ISNUMBER(SEARCH("#",B1428)),INT(A1428/100000)&lt;=7),G1428*K!$G$5,0) + IF(AND(ISNUMBER(SEARCH("#",B1428)),INT(A1428/100000)&gt;=8),G1428*K!$H$5,0),0)</f>
        <v>113737500</v>
      </c>
      <c r="K1428" s="25">
        <f>ROUND(IF(OR(ISNUMBER(SEARCH("#",B1428)),INT(A1428/100000)=7,INT(A1428/100000)=8),F1428*K!$F$4+G1428*K!$F$5,F1428*K!$E$4+G1428*K!$E$5),0)</f>
        <v>33975000</v>
      </c>
      <c r="L1428" s="25">
        <f>ROUND(J1428-K1428*0.7,0)</f>
        <v>89955000</v>
      </c>
      <c r="M1428" s="25">
        <f>ROUND(J1428*0.3,0)</f>
        <v>34121250</v>
      </c>
    </row>
    <row r="1429" spans="1:13" x14ac:dyDescent="0.2">
      <c r="A1429" s="26">
        <v>301130</v>
      </c>
      <c r="B1429" s="27"/>
      <c r="C1429" s="28" t="s">
        <v>1690</v>
      </c>
      <c r="D1429" s="29"/>
      <c r="E1429" s="30" t="s">
        <v>1691</v>
      </c>
      <c r="F1429" s="30" t="s">
        <v>1691</v>
      </c>
      <c r="G1429" s="30"/>
      <c r="H1429" s="30" t="s">
        <v>1668</v>
      </c>
      <c r="J1429" s="25">
        <f>ROUND( IF(OR(ISNUMBER(SEARCH("#",B1429)),INT(A1429/100000)=7,INT(A1429/100000)=8),F1429*K!$D$4,F1429*K!$C$4) + IF(ISNUMBER(SEARCH("#",B1429)),0,G1429*K!$C$5) + IF(AND(ISNUMBER(SEARCH("#",B1429)),INT(A1429/100000)&lt;=7),G1429*K!$G$5,0) + IF(AND(ISNUMBER(SEARCH("#",B1429)),INT(A1429/100000)&gt;=8),G1429*K!$H$5,0),0)</f>
        <v>108682500</v>
      </c>
      <c r="K1429" s="25">
        <f>ROUND(IF(OR(ISNUMBER(SEARCH("#",B1429)),INT(A1429/100000)=7,INT(A1429/100000)=8),F1429*K!$F$4+G1429*K!$F$5,F1429*K!$E$4+G1429*K!$E$5),0)</f>
        <v>32465000</v>
      </c>
      <c r="L1429" s="25">
        <f>ROUND(J1429-K1429*0.7,0)</f>
        <v>85957000</v>
      </c>
      <c r="M1429" s="25">
        <f>ROUND(J1429*0.3,0)</f>
        <v>32604750</v>
      </c>
    </row>
    <row r="1430" spans="1:13" ht="29.25" x14ac:dyDescent="0.2">
      <c r="A1430" s="32">
        <v>301135</v>
      </c>
      <c r="B1430" s="27"/>
      <c r="C1430" s="36" t="s">
        <v>1692</v>
      </c>
      <c r="D1430" s="35"/>
      <c r="E1430" s="30">
        <v>130</v>
      </c>
      <c r="F1430" s="30">
        <v>130</v>
      </c>
      <c r="G1430" s="31"/>
      <c r="H1430" s="31">
        <v>30</v>
      </c>
      <c r="J1430" s="25">
        <f>ROUND( IF(OR(ISNUMBER(SEARCH("#",B1430)),INT(A1430/100000)=7,INT(A1430/100000)=8),F1430*K!$D$4,F1430*K!$C$4) + IF(ISNUMBER(SEARCH("#",B1430)),0,G1430*K!$C$5) + IF(AND(ISNUMBER(SEARCH("#",B1430)),INT(A1430/100000)&lt;=7),G1430*K!$G$5,0) + IF(AND(ISNUMBER(SEARCH("#",B1430)),INT(A1430/100000)&gt;=8),G1430*K!$H$5,0),0)</f>
        <v>131430000</v>
      </c>
      <c r="K1430" s="25">
        <f>ROUND(IF(OR(ISNUMBER(SEARCH("#",B1430)),INT(A1430/100000)=7,INT(A1430/100000)=8),F1430*K!$F$4+G1430*K!$F$5,F1430*K!$E$4+G1430*K!$E$5),0)</f>
        <v>39260000</v>
      </c>
      <c r="L1430" s="25">
        <f>ROUND(J1430-K1430*0.7,0)</f>
        <v>103948000</v>
      </c>
      <c r="M1430" s="25">
        <f>ROUND(J1430*0.3,0)</f>
        <v>39429000</v>
      </c>
    </row>
    <row r="1431" spans="1:13" x14ac:dyDescent="0.2">
      <c r="A1431" s="26">
        <v>301160</v>
      </c>
      <c r="B1431" s="27"/>
      <c r="C1431" s="28" t="s">
        <v>1693</v>
      </c>
      <c r="D1431" s="29"/>
      <c r="E1431" s="30" t="s">
        <v>1694</v>
      </c>
      <c r="F1431" s="30" t="s">
        <v>1694</v>
      </c>
      <c r="G1431" s="30"/>
      <c r="H1431" s="30" t="s">
        <v>1668</v>
      </c>
      <c r="J1431" s="25">
        <f>ROUND( IF(OR(ISNUMBER(SEARCH("#",B1431)),INT(A1431/100000)=7,INT(A1431/100000)=8),F1431*K!$D$4,F1431*K!$C$4) + IF(ISNUMBER(SEARCH("#",B1431)),0,G1431*K!$C$5) + IF(AND(ISNUMBER(SEARCH("#",B1431)),INT(A1431/100000)&lt;=7),G1431*K!$G$5,0) + IF(AND(ISNUMBER(SEARCH("#",B1431)),INT(A1431/100000)&gt;=8),G1431*K!$H$5,0),0)</f>
        <v>129913500</v>
      </c>
      <c r="K1431" s="25">
        <f>ROUND(IF(OR(ISNUMBER(SEARCH("#",B1431)),INT(A1431/100000)=7,INT(A1431/100000)=8),F1431*K!$F$4+G1431*K!$F$5,F1431*K!$E$4+G1431*K!$E$5),0)</f>
        <v>38807000</v>
      </c>
      <c r="L1431" s="25">
        <f>ROUND(J1431-K1431*0.7,0)</f>
        <v>102748600</v>
      </c>
      <c r="M1431" s="25">
        <f>ROUND(J1431*0.3,0)</f>
        <v>38974050</v>
      </c>
    </row>
    <row r="1432" spans="1:13" x14ac:dyDescent="0.2">
      <c r="A1432" s="32">
        <v>301165</v>
      </c>
      <c r="B1432" s="27"/>
      <c r="C1432" s="36" t="s">
        <v>1695</v>
      </c>
      <c r="D1432" s="35"/>
      <c r="E1432" s="30">
        <v>90</v>
      </c>
      <c r="F1432" s="30">
        <v>90</v>
      </c>
      <c r="G1432" s="31"/>
      <c r="H1432" s="31">
        <v>30</v>
      </c>
      <c r="J1432" s="25">
        <f>ROUND( IF(OR(ISNUMBER(SEARCH("#",B1432)),INT(A1432/100000)=7,INT(A1432/100000)=8),F1432*K!$D$4,F1432*K!$C$4) + IF(ISNUMBER(SEARCH("#",B1432)),0,G1432*K!$C$5) + IF(AND(ISNUMBER(SEARCH("#",B1432)),INT(A1432/100000)&lt;=7),G1432*K!$G$5,0) + IF(AND(ISNUMBER(SEARCH("#",B1432)),INT(A1432/100000)&gt;=8),G1432*K!$H$5,0),0)</f>
        <v>90990000</v>
      </c>
      <c r="K1432" s="25">
        <f>ROUND(IF(OR(ISNUMBER(SEARCH("#",B1432)),INT(A1432/100000)=7,INT(A1432/100000)=8),F1432*K!$F$4+G1432*K!$F$5,F1432*K!$E$4+G1432*K!$E$5),0)</f>
        <v>27180000</v>
      </c>
      <c r="L1432" s="25">
        <f>ROUND(J1432-K1432*0.7,0)</f>
        <v>71964000</v>
      </c>
      <c r="M1432" s="25">
        <f>ROUND(J1432*0.3,0)</f>
        <v>27297000</v>
      </c>
    </row>
    <row r="1433" spans="1:13" ht="32.25" x14ac:dyDescent="0.2">
      <c r="A1433" s="32">
        <v>301170</v>
      </c>
      <c r="B1433" s="27"/>
      <c r="C1433" s="36" t="s">
        <v>1696</v>
      </c>
      <c r="D1433" s="35"/>
      <c r="E1433" s="30">
        <v>95</v>
      </c>
      <c r="F1433" s="30">
        <v>95</v>
      </c>
      <c r="G1433" s="31"/>
      <c r="H1433" s="31">
        <v>30</v>
      </c>
      <c r="J1433" s="25">
        <f>ROUND( IF(OR(ISNUMBER(SEARCH("#",B1433)),INT(A1433/100000)=7,INT(A1433/100000)=8),F1433*K!$D$4,F1433*K!$C$4) + IF(ISNUMBER(SEARCH("#",B1433)),0,G1433*K!$C$5) + IF(AND(ISNUMBER(SEARCH("#",B1433)),INT(A1433/100000)&lt;=7),G1433*K!$G$5,0) + IF(AND(ISNUMBER(SEARCH("#",B1433)),INT(A1433/100000)&gt;=8),G1433*K!$H$5,0),0)</f>
        <v>96045000</v>
      </c>
      <c r="K1433" s="25">
        <f>ROUND(IF(OR(ISNUMBER(SEARCH("#",B1433)),INT(A1433/100000)=7,INT(A1433/100000)=8),F1433*K!$F$4+G1433*K!$F$5,F1433*K!$E$4+G1433*K!$E$5),0)</f>
        <v>28690000</v>
      </c>
      <c r="L1433" s="25">
        <f>ROUND(J1433-K1433*0.7,0)</f>
        <v>75962000</v>
      </c>
      <c r="M1433" s="25">
        <f>ROUND(J1433*0.3,0)</f>
        <v>28813500</v>
      </c>
    </row>
    <row r="1434" spans="1:13" ht="31.5" x14ac:dyDescent="0.2">
      <c r="A1434" s="26">
        <v>301175</v>
      </c>
      <c r="B1434" s="27"/>
      <c r="C1434" s="28" t="s">
        <v>1697</v>
      </c>
      <c r="D1434" s="29"/>
      <c r="E1434" s="30" t="s">
        <v>1698</v>
      </c>
      <c r="F1434" s="30" t="s">
        <v>1698</v>
      </c>
      <c r="G1434" s="30"/>
      <c r="H1434" s="30" t="s">
        <v>1668</v>
      </c>
      <c r="J1434" s="25">
        <f>ROUND( IF(OR(ISNUMBER(SEARCH("#",B1434)),INT(A1434/100000)=7,INT(A1434/100000)=8),F1434*K!$D$4,F1434*K!$C$4) + IF(ISNUMBER(SEARCH("#",B1434)),0,G1434*K!$C$5) + IF(AND(ISNUMBER(SEARCH("#",B1434)),INT(A1434/100000)&lt;=7),G1434*K!$G$5,0) + IF(AND(ISNUMBER(SEARCH("#",B1434)),INT(A1434/100000)&gt;=8),G1434*K!$H$5,0),0)</f>
        <v>110835930</v>
      </c>
      <c r="K1434" s="25">
        <f>ROUND(IF(OR(ISNUMBER(SEARCH("#",B1434)),INT(A1434/100000)=7,INT(A1434/100000)=8),F1434*K!$F$4+G1434*K!$F$5,F1434*K!$E$4+G1434*K!$E$5),0)</f>
        <v>33108260</v>
      </c>
      <c r="L1434" s="25">
        <f>ROUND(J1434-K1434*0.7,0)</f>
        <v>87660148</v>
      </c>
      <c r="M1434" s="25">
        <f>ROUND(J1434*0.3,0)</f>
        <v>33250779</v>
      </c>
    </row>
    <row r="1435" spans="1:13" ht="29.25" x14ac:dyDescent="0.2">
      <c r="A1435" s="26">
        <v>301180</v>
      </c>
      <c r="B1435" s="27"/>
      <c r="C1435" s="28" t="s">
        <v>1699</v>
      </c>
      <c r="D1435" s="29"/>
      <c r="E1435" s="30">
        <v>80.3</v>
      </c>
      <c r="F1435" s="30">
        <v>80.3</v>
      </c>
      <c r="G1435" s="30"/>
      <c r="H1435" s="30">
        <v>30</v>
      </c>
      <c r="J1435" s="25">
        <f>ROUND( IF(OR(ISNUMBER(SEARCH("#",B1435)),INT(A1435/100000)=7,INT(A1435/100000)=8),F1435*K!$D$4,F1435*K!$C$4) + IF(ISNUMBER(SEARCH("#",B1435)),0,G1435*K!$C$5) + IF(AND(ISNUMBER(SEARCH("#",B1435)),INT(A1435/100000)&lt;=7),G1435*K!$G$5,0) + IF(AND(ISNUMBER(SEARCH("#",B1435)),INT(A1435/100000)&gt;=8),G1435*K!$H$5,0),0)</f>
        <v>81183300</v>
      </c>
      <c r="K1435" s="25">
        <f>ROUND(IF(OR(ISNUMBER(SEARCH("#",B1435)),INT(A1435/100000)=7,INT(A1435/100000)=8),F1435*K!$F$4+G1435*K!$F$5,F1435*K!$E$4+G1435*K!$E$5),0)</f>
        <v>24250600</v>
      </c>
      <c r="L1435" s="25">
        <f>ROUND(J1435-K1435*0.7,0)</f>
        <v>64207880</v>
      </c>
      <c r="M1435" s="25">
        <f>ROUND(J1435*0.3,0)</f>
        <v>24354990</v>
      </c>
    </row>
    <row r="1436" spans="1:13" ht="29.25" x14ac:dyDescent="0.2">
      <c r="A1436" s="26">
        <v>301185</v>
      </c>
      <c r="B1436" s="27"/>
      <c r="C1436" s="28" t="s">
        <v>1700</v>
      </c>
      <c r="D1436" s="29"/>
      <c r="E1436" s="30">
        <v>56.7</v>
      </c>
      <c r="F1436" s="30">
        <v>56.7</v>
      </c>
      <c r="G1436" s="30"/>
      <c r="H1436" s="30">
        <v>30</v>
      </c>
      <c r="J1436" s="25">
        <f>ROUND( IF(OR(ISNUMBER(SEARCH("#",B1436)),INT(A1436/100000)=7,INT(A1436/100000)=8),F1436*K!$D$4,F1436*K!$C$4) + IF(ISNUMBER(SEARCH("#",B1436)),0,G1436*K!$C$5) + IF(AND(ISNUMBER(SEARCH("#",B1436)),INT(A1436/100000)&lt;=7),G1436*K!$G$5,0) + IF(AND(ISNUMBER(SEARCH("#",B1436)),INT(A1436/100000)&gt;=8),G1436*K!$H$5,0),0)</f>
        <v>57323700</v>
      </c>
      <c r="K1436" s="25">
        <f>ROUND(IF(OR(ISNUMBER(SEARCH("#",B1436)),INT(A1436/100000)=7,INT(A1436/100000)=8),F1436*K!$F$4+G1436*K!$F$5,F1436*K!$E$4+G1436*K!$E$5),0)</f>
        <v>17123400</v>
      </c>
      <c r="L1436" s="25">
        <f>ROUND(J1436-K1436*0.7,0)</f>
        <v>45337320</v>
      </c>
      <c r="M1436" s="25">
        <f>ROUND(J1436*0.3,0)</f>
        <v>17197110</v>
      </c>
    </row>
    <row r="1437" spans="1:13" x14ac:dyDescent="0.2">
      <c r="A1437" s="26">
        <v>301190</v>
      </c>
      <c r="B1437" s="27"/>
      <c r="C1437" s="28" t="s">
        <v>1701</v>
      </c>
      <c r="D1437" s="29"/>
      <c r="E1437" s="30">
        <v>70</v>
      </c>
      <c r="F1437" s="30">
        <v>70</v>
      </c>
      <c r="G1437" s="30"/>
      <c r="H1437" s="30">
        <v>30</v>
      </c>
      <c r="J1437" s="25">
        <f>ROUND( IF(OR(ISNUMBER(SEARCH("#",B1437)),INT(A1437/100000)=7,INT(A1437/100000)=8),F1437*K!$D$4,F1437*K!$C$4) + IF(ISNUMBER(SEARCH("#",B1437)),0,G1437*K!$C$5) + IF(AND(ISNUMBER(SEARCH("#",B1437)),INT(A1437/100000)&lt;=7),G1437*K!$G$5,0) + IF(AND(ISNUMBER(SEARCH("#",B1437)),INT(A1437/100000)&gt;=8),G1437*K!$H$5,0),0)</f>
        <v>70770000</v>
      </c>
      <c r="K1437" s="25">
        <f>ROUND(IF(OR(ISNUMBER(SEARCH("#",B1437)),INT(A1437/100000)=7,INT(A1437/100000)=8),F1437*K!$F$4+G1437*K!$F$5,F1437*K!$E$4+G1437*K!$E$5),0)</f>
        <v>21140000</v>
      </c>
      <c r="L1437" s="25">
        <f>ROUND(J1437-K1437*0.7,0)</f>
        <v>55972000</v>
      </c>
      <c r="M1437" s="25">
        <f>ROUND(J1437*0.3,0)</f>
        <v>21231000</v>
      </c>
    </row>
    <row r="1438" spans="1:13" x14ac:dyDescent="0.2">
      <c r="A1438" s="26">
        <v>301195</v>
      </c>
      <c r="B1438" s="27"/>
      <c r="C1438" s="28" t="s">
        <v>1702</v>
      </c>
      <c r="D1438" s="29"/>
      <c r="E1438" s="30">
        <v>66.400000000000006</v>
      </c>
      <c r="F1438" s="30">
        <v>66.400000000000006</v>
      </c>
      <c r="G1438" s="30"/>
      <c r="H1438" s="30">
        <v>30</v>
      </c>
      <c r="J1438" s="25">
        <f>ROUND( IF(OR(ISNUMBER(SEARCH("#",B1438)),INT(A1438/100000)=7,INT(A1438/100000)=8),F1438*K!$D$4,F1438*K!$C$4) + IF(ISNUMBER(SEARCH("#",B1438)),0,G1438*K!$C$5) + IF(AND(ISNUMBER(SEARCH("#",B1438)),INT(A1438/100000)&lt;=7),G1438*K!$G$5,0) + IF(AND(ISNUMBER(SEARCH("#",B1438)),INT(A1438/100000)&gt;=8),G1438*K!$H$5,0),0)</f>
        <v>67130400</v>
      </c>
      <c r="K1438" s="25">
        <f>ROUND(IF(OR(ISNUMBER(SEARCH("#",B1438)),INT(A1438/100000)=7,INT(A1438/100000)=8),F1438*K!$F$4+G1438*K!$F$5,F1438*K!$E$4+G1438*K!$E$5),0)</f>
        <v>20052800</v>
      </c>
      <c r="L1438" s="25">
        <f>ROUND(J1438-K1438*0.7,0)</f>
        <v>53093440</v>
      </c>
      <c r="M1438" s="25">
        <f>ROUND(J1438*0.3,0)</f>
        <v>20139120</v>
      </c>
    </row>
    <row r="1439" spans="1:13" x14ac:dyDescent="0.2">
      <c r="A1439" s="26">
        <v>301200</v>
      </c>
      <c r="B1439" s="27"/>
      <c r="C1439" s="28" t="s">
        <v>1703</v>
      </c>
      <c r="D1439" s="29"/>
      <c r="E1439" s="30">
        <v>79.900000000000006</v>
      </c>
      <c r="F1439" s="30">
        <v>79.900000000000006</v>
      </c>
      <c r="G1439" s="30"/>
      <c r="H1439" s="30">
        <v>30</v>
      </c>
      <c r="J1439" s="25">
        <f>ROUND( IF(OR(ISNUMBER(SEARCH("#",B1439)),INT(A1439/100000)=7,INT(A1439/100000)=8),F1439*K!$D$4,F1439*K!$C$4) + IF(ISNUMBER(SEARCH("#",B1439)),0,G1439*K!$C$5) + IF(AND(ISNUMBER(SEARCH("#",B1439)),INT(A1439/100000)&lt;=7),G1439*K!$G$5,0) + IF(AND(ISNUMBER(SEARCH("#",B1439)),INT(A1439/100000)&gt;=8),G1439*K!$H$5,0),0)</f>
        <v>80778900</v>
      </c>
      <c r="K1439" s="25">
        <f>ROUND(IF(OR(ISNUMBER(SEARCH("#",B1439)),INT(A1439/100000)=7,INT(A1439/100000)=8),F1439*K!$F$4+G1439*K!$F$5,F1439*K!$E$4+G1439*K!$E$5),0)</f>
        <v>24129800</v>
      </c>
      <c r="L1439" s="25">
        <f>ROUND(J1439-K1439*0.7,0)</f>
        <v>63888040</v>
      </c>
      <c r="M1439" s="25">
        <f>ROUND(J1439*0.3,0)</f>
        <v>24233670</v>
      </c>
    </row>
    <row r="1440" spans="1:13" ht="17.25" x14ac:dyDescent="0.2">
      <c r="A1440" s="26">
        <v>301205</v>
      </c>
      <c r="B1440" s="27"/>
      <c r="C1440" s="28" t="s">
        <v>1704</v>
      </c>
      <c r="D1440" s="29"/>
      <c r="E1440" s="30">
        <v>83.2</v>
      </c>
      <c r="F1440" s="30">
        <v>83.2</v>
      </c>
      <c r="G1440" s="30"/>
      <c r="H1440" s="30">
        <v>30</v>
      </c>
      <c r="J1440" s="25">
        <f>ROUND( IF(OR(ISNUMBER(SEARCH("#",B1440)),INT(A1440/100000)=7,INT(A1440/100000)=8),F1440*K!$D$4,F1440*K!$C$4) + IF(ISNUMBER(SEARCH("#",B1440)),0,G1440*K!$C$5) + IF(AND(ISNUMBER(SEARCH("#",B1440)),INT(A1440/100000)&lt;=7),G1440*K!$G$5,0) + IF(AND(ISNUMBER(SEARCH("#",B1440)),INT(A1440/100000)&gt;=8),G1440*K!$H$5,0),0)</f>
        <v>84115200</v>
      </c>
      <c r="K1440" s="25">
        <f>ROUND(IF(OR(ISNUMBER(SEARCH("#",B1440)),INT(A1440/100000)=7,INT(A1440/100000)=8),F1440*K!$F$4+G1440*K!$F$5,F1440*K!$E$4+G1440*K!$E$5),0)</f>
        <v>25126400</v>
      </c>
      <c r="L1440" s="25">
        <f>ROUND(J1440-K1440*0.7,0)</f>
        <v>66526720</v>
      </c>
      <c r="M1440" s="25">
        <f>ROUND(J1440*0.3,0)</f>
        <v>25234560</v>
      </c>
    </row>
    <row r="1441" spans="1:13" x14ac:dyDescent="0.2">
      <c r="A1441" s="26">
        <v>301210</v>
      </c>
      <c r="B1441" s="27"/>
      <c r="C1441" s="28" t="s">
        <v>1705</v>
      </c>
      <c r="D1441" s="29"/>
      <c r="E1441" s="30">
        <v>107.2</v>
      </c>
      <c r="F1441" s="30">
        <v>107.2</v>
      </c>
      <c r="G1441" s="30"/>
      <c r="H1441" s="30">
        <v>30</v>
      </c>
      <c r="J1441" s="25">
        <f>ROUND( IF(OR(ISNUMBER(SEARCH("#",B1441)),INT(A1441/100000)=7,INT(A1441/100000)=8),F1441*K!$D$4,F1441*K!$C$4) + IF(ISNUMBER(SEARCH("#",B1441)),0,G1441*K!$C$5) + IF(AND(ISNUMBER(SEARCH("#",B1441)),INT(A1441/100000)&lt;=7),G1441*K!$G$5,0) + IF(AND(ISNUMBER(SEARCH("#",B1441)),INT(A1441/100000)&gt;=8),G1441*K!$H$5,0),0)</f>
        <v>108379200</v>
      </c>
      <c r="K1441" s="25">
        <f>ROUND(IF(OR(ISNUMBER(SEARCH("#",B1441)),INT(A1441/100000)=7,INT(A1441/100000)=8),F1441*K!$F$4+G1441*K!$F$5,F1441*K!$E$4+G1441*K!$E$5),0)</f>
        <v>32374400</v>
      </c>
      <c r="L1441" s="25">
        <f>ROUND(J1441-K1441*0.7,0)</f>
        <v>85717120</v>
      </c>
      <c r="M1441" s="25">
        <f>ROUND(J1441*0.3,0)</f>
        <v>32513760</v>
      </c>
    </row>
    <row r="1442" spans="1:13" ht="33" x14ac:dyDescent="0.2">
      <c r="A1442" s="32">
        <v>301215</v>
      </c>
      <c r="B1442" s="27"/>
      <c r="C1442" s="36" t="s">
        <v>1706</v>
      </c>
      <c r="D1442" s="35" t="s">
        <v>1707</v>
      </c>
      <c r="E1442" s="30" t="s">
        <v>1708</v>
      </c>
      <c r="F1442" s="30" t="s">
        <v>1708</v>
      </c>
      <c r="G1442" s="31"/>
      <c r="H1442" s="31" t="s">
        <v>1668</v>
      </c>
      <c r="J1442" s="25">
        <f>ROUND( IF(OR(ISNUMBER(SEARCH("#",B1442)),INT(A1442/100000)=7,INT(A1442/100000)=8),F1442*K!$D$4,F1442*K!$C$4) + IF(ISNUMBER(SEARCH("#",B1442)),0,G1442*K!$C$5) + IF(AND(ISNUMBER(SEARCH("#",B1442)),INT(A1442/100000)&lt;=7),G1442*K!$G$5,0) + IF(AND(ISNUMBER(SEARCH("#",B1442)),INT(A1442/100000)&gt;=8),G1442*K!$H$5,0),0)</f>
        <v>222420000</v>
      </c>
      <c r="K1442" s="25">
        <f>ROUND(IF(OR(ISNUMBER(SEARCH("#",B1442)),INT(A1442/100000)=7,INT(A1442/100000)=8),F1442*K!$F$4+G1442*K!$F$5,F1442*K!$E$4+G1442*K!$E$5),0)</f>
        <v>66440000</v>
      </c>
      <c r="L1442" s="25">
        <f>ROUND(J1442-K1442*0.7,0)</f>
        <v>175912000</v>
      </c>
      <c r="M1442" s="25">
        <f>ROUND(J1442*0.3,0)</f>
        <v>66726000</v>
      </c>
    </row>
    <row r="1443" spans="1:13" ht="33" x14ac:dyDescent="0.2">
      <c r="A1443" s="32">
        <v>301220</v>
      </c>
      <c r="B1443" s="27"/>
      <c r="C1443" s="36" t="s">
        <v>1709</v>
      </c>
      <c r="D1443" s="35" t="s">
        <v>1707</v>
      </c>
      <c r="E1443" s="30" t="s">
        <v>1710</v>
      </c>
      <c r="F1443" s="30" t="s">
        <v>1710</v>
      </c>
      <c r="G1443" s="31"/>
      <c r="H1443" s="31" t="s">
        <v>1668</v>
      </c>
      <c r="J1443" s="25">
        <f>ROUND( IF(OR(ISNUMBER(SEARCH("#",B1443)),INT(A1443/100000)=7,INT(A1443/100000)=8),F1443*K!$D$4,F1443*K!$C$4) + IF(ISNUMBER(SEARCH("#",B1443)),0,G1443*K!$C$5) + IF(AND(ISNUMBER(SEARCH("#",B1443)),INT(A1443/100000)&lt;=7),G1443*K!$G$5,0) + IF(AND(ISNUMBER(SEARCH("#",B1443)),INT(A1443/100000)&gt;=8),G1443*K!$H$5,0),0)</f>
        <v>244662000</v>
      </c>
      <c r="K1443" s="25">
        <f>ROUND(IF(OR(ISNUMBER(SEARCH("#",B1443)),INT(A1443/100000)=7,INT(A1443/100000)=8),F1443*K!$F$4+G1443*K!$F$5,F1443*K!$E$4+G1443*K!$E$5),0)</f>
        <v>73084000</v>
      </c>
      <c r="L1443" s="25">
        <f>ROUND(J1443-K1443*0.7,0)</f>
        <v>193503200</v>
      </c>
      <c r="M1443" s="25">
        <f>ROUND(J1443*0.3,0)</f>
        <v>73398600</v>
      </c>
    </row>
    <row r="1444" spans="1:13" ht="61.5" x14ac:dyDescent="0.2">
      <c r="A1444" s="32">
        <v>301225</v>
      </c>
      <c r="B1444" s="27" t="s">
        <v>118</v>
      </c>
      <c r="C1444" s="36" t="s">
        <v>1711</v>
      </c>
      <c r="D1444" s="35" t="s">
        <v>1712</v>
      </c>
      <c r="E1444" s="47" t="s">
        <v>1713</v>
      </c>
      <c r="F1444" s="47" t="s">
        <v>1713</v>
      </c>
      <c r="G1444" s="48"/>
      <c r="H1444" s="48">
        <v>0</v>
      </c>
      <c r="J1444" s="25" t="e">
        <f>ROUND( IF(OR(ISNUMBER(SEARCH("#",B1444)),INT(A1444/100000)=7,INT(A1444/100000)=8),F1444*K!$D$4,F1444*K!$C$4) + IF(ISNUMBER(SEARCH("#",B1444)),0,G1444*K!$C$5) + IF(AND(ISNUMBER(SEARCH("#",B1444)),INT(A1444/100000)&lt;=7),G1444*K!$G$5,0) + IF(AND(ISNUMBER(SEARCH("#",B1444)),INT(A1444/100000)&gt;=8),G1444*K!$H$5,0),0)</f>
        <v>#VALUE!</v>
      </c>
      <c r="K1444" s="25" t="e">
        <f>ROUND(IF(OR(ISNUMBER(SEARCH("#",B1444)),INT(A1444/100000)=7,INT(A1444/100000)=8),F1444*K!$F$4+G1444*K!$F$5,F1444*K!$E$4+G1444*K!$E$5),0)</f>
        <v>#VALUE!</v>
      </c>
      <c r="L1444" s="25" t="e">
        <f>ROUND(J1444-K1444*0.7,0)</f>
        <v>#VALUE!</v>
      </c>
      <c r="M1444" s="25" t="e">
        <f>ROUND(J1444*0.3,0)</f>
        <v>#VALUE!</v>
      </c>
    </row>
    <row r="1445" spans="1:13" ht="29.25" x14ac:dyDescent="0.2">
      <c r="A1445" s="32">
        <v>301228</v>
      </c>
      <c r="B1445" s="27" t="s">
        <v>118</v>
      </c>
      <c r="C1445" s="36" t="s">
        <v>1714</v>
      </c>
      <c r="D1445" s="35"/>
      <c r="E1445" s="30">
        <v>25</v>
      </c>
      <c r="F1445" s="30">
        <v>25</v>
      </c>
      <c r="G1445" s="31"/>
      <c r="H1445" s="30">
        <v>0</v>
      </c>
      <c r="J1445" s="25">
        <f>ROUND( IF(OR(ISNUMBER(SEARCH("#",B1445)),INT(A1445/100000)=7,INT(A1445/100000)=8),F1445*K!$D$4,F1445*K!$C$4) + IF(ISNUMBER(SEARCH("#",B1445)),0,G1445*K!$C$5) + IF(AND(ISNUMBER(SEARCH("#",B1445)),INT(A1445/100000)&lt;=7),G1445*K!$G$5,0) + IF(AND(ISNUMBER(SEARCH("#",B1445)),INT(A1445/100000)&gt;=8),G1445*K!$H$5,0),0)</f>
        <v>25275000</v>
      </c>
      <c r="K1445" s="25">
        <f>ROUND(IF(OR(ISNUMBER(SEARCH("#",B1445)),INT(A1445/100000)=7,INT(A1445/100000)=8),F1445*K!$F$4+G1445*K!$F$5,F1445*K!$E$4+G1445*K!$E$5),0)</f>
        <v>7550000</v>
      </c>
      <c r="L1445" s="25">
        <f>ROUND(J1445-K1445*0.7,0)</f>
        <v>19990000</v>
      </c>
      <c r="M1445" s="25">
        <f>ROUND(J1445*0.3,0)</f>
        <v>7582500</v>
      </c>
    </row>
    <row r="1446" spans="1:13" ht="17.25" x14ac:dyDescent="0.2">
      <c r="A1446" s="26">
        <v>301230</v>
      </c>
      <c r="B1446" s="27"/>
      <c r="C1446" s="28" t="s">
        <v>1715</v>
      </c>
      <c r="D1446" s="29"/>
      <c r="E1446" s="30">
        <v>91.7</v>
      </c>
      <c r="F1446" s="30">
        <v>91.7</v>
      </c>
      <c r="G1446" s="30"/>
      <c r="H1446" s="30">
        <v>30</v>
      </c>
      <c r="J1446" s="25">
        <f>ROUND( IF(OR(ISNUMBER(SEARCH("#",B1446)),INT(A1446/100000)=7,INT(A1446/100000)=8),F1446*K!$D$4,F1446*K!$C$4) + IF(ISNUMBER(SEARCH("#",B1446)),0,G1446*K!$C$5) + IF(AND(ISNUMBER(SEARCH("#",B1446)),INT(A1446/100000)&lt;=7),G1446*K!$G$5,0) + IF(AND(ISNUMBER(SEARCH("#",B1446)),INT(A1446/100000)&gt;=8),G1446*K!$H$5,0),0)</f>
        <v>92708700</v>
      </c>
      <c r="K1446" s="25">
        <f>ROUND(IF(OR(ISNUMBER(SEARCH("#",B1446)),INT(A1446/100000)=7,INT(A1446/100000)=8),F1446*K!$F$4+G1446*K!$F$5,F1446*K!$E$4+G1446*K!$E$5),0)</f>
        <v>27693400</v>
      </c>
      <c r="L1446" s="25">
        <f>ROUND(J1446-K1446*0.7,0)</f>
        <v>73323320</v>
      </c>
      <c r="M1446" s="25">
        <f>ROUND(J1446*0.3,0)</f>
        <v>27812610</v>
      </c>
    </row>
    <row r="1447" spans="1:13" ht="29.25" x14ac:dyDescent="0.2">
      <c r="A1447" s="26">
        <v>301235</v>
      </c>
      <c r="B1447" s="27"/>
      <c r="C1447" s="28" t="s">
        <v>1716</v>
      </c>
      <c r="D1447" s="29"/>
      <c r="E1447" s="30">
        <v>114.5</v>
      </c>
      <c r="F1447" s="30">
        <v>114.5</v>
      </c>
      <c r="G1447" s="30"/>
      <c r="H1447" s="30">
        <v>30</v>
      </c>
      <c r="J1447" s="25">
        <f>ROUND( IF(OR(ISNUMBER(SEARCH("#",B1447)),INT(A1447/100000)=7,INT(A1447/100000)=8),F1447*K!$D$4,F1447*K!$C$4) + IF(ISNUMBER(SEARCH("#",B1447)),0,G1447*K!$C$5) + IF(AND(ISNUMBER(SEARCH("#",B1447)),INT(A1447/100000)&lt;=7),G1447*K!$G$5,0) + IF(AND(ISNUMBER(SEARCH("#",B1447)),INT(A1447/100000)&gt;=8),G1447*K!$H$5,0),0)</f>
        <v>115759500</v>
      </c>
      <c r="K1447" s="25">
        <f>ROUND(IF(OR(ISNUMBER(SEARCH("#",B1447)),INT(A1447/100000)=7,INT(A1447/100000)=8),F1447*K!$F$4+G1447*K!$F$5,F1447*K!$E$4+G1447*K!$E$5),0)</f>
        <v>34579000</v>
      </c>
      <c r="L1447" s="25">
        <f>ROUND(J1447-K1447*0.7,0)</f>
        <v>91554200</v>
      </c>
      <c r="M1447" s="25">
        <f>ROUND(J1447*0.3,0)</f>
        <v>34727850</v>
      </c>
    </row>
    <row r="1448" spans="1:13" x14ac:dyDescent="0.2">
      <c r="A1448" s="32">
        <v>301236</v>
      </c>
      <c r="B1448" s="27" t="s">
        <v>118</v>
      </c>
      <c r="C1448" s="36" t="s">
        <v>1717</v>
      </c>
      <c r="D1448" s="35"/>
      <c r="E1448" s="30">
        <v>15</v>
      </c>
      <c r="F1448" s="30">
        <v>15</v>
      </c>
      <c r="G1448" s="31"/>
      <c r="H1448" s="30">
        <v>0</v>
      </c>
      <c r="J1448" s="25">
        <f>ROUND( IF(OR(ISNUMBER(SEARCH("#",B1448)),INT(A1448/100000)=7,INT(A1448/100000)=8),F1448*K!$D$4,F1448*K!$C$4) + IF(ISNUMBER(SEARCH("#",B1448)),0,G1448*K!$C$5) + IF(AND(ISNUMBER(SEARCH("#",B1448)),INT(A1448/100000)&lt;=7),G1448*K!$G$5,0) + IF(AND(ISNUMBER(SEARCH("#",B1448)),INT(A1448/100000)&gt;=8),G1448*K!$H$5,0),0)</f>
        <v>15165000</v>
      </c>
      <c r="K1448" s="25">
        <f>ROUND(IF(OR(ISNUMBER(SEARCH("#",B1448)),INT(A1448/100000)=7,INT(A1448/100000)=8),F1448*K!$F$4+G1448*K!$F$5,F1448*K!$E$4+G1448*K!$E$5),0)</f>
        <v>4530000</v>
      </c>
      <c r="L1448" s="25">
        <f>ROUND(J1448-K1448*0.7,0)</f>
        <v>11994000</v>
      </c>
      <c r="M1448" s="25">
        <f>ROUND(J1448*0.3,0)</f>
        <v>4549500</v>
      </c>
    </row>
    <row r="1449" spans="1:13" x14ac:dyDescent="0.2">
      <c r="A1449" s="32">
        <v>301237</v>
      </c>
      <c r="B1449" s="27"/>
      <c r="C1449" s="49" t="s">
        <v>1718</v>
      </c>
      <c r="D1449" s="50"/>
      <c r="E1449" s="30">
        <v>25</v>
      </c>
      <c r="F1449" s="30">
        <v>25</v>
      </c>
      <c r="G1449" s="31"/>
      <c r="H1449" s="31">
        <v>0</v>
      </c>
      <c r="J1449" s="25">
        <f>ROUND( IF(OR(ISNUMBER(SEARCH("#",B1449)),INT(A1449/100000)=7,INT(A1449/100000)=8),F1449*K!$D$4,F1449*K!$C$4) + IF(ISNUMBER(SEARCH("#",B1449)),0,G1449*K!$C$5) + IF(AND(ISNUMBER(SEARCH("#",B1449)),INT(A1449/100000)&lt;=7),G1449*K!$G$5,0) + IF(AND(ISNUMBER(SEARCH("#",B1449)),INT(A1449/100000)&gt;=8),G1449*K!$H$5,0),0)</f>
        <v>25275000</v>
      </c>
      <c r="K1449" s="25">
        <f>ROUND(IF(OR(ISNUMBER(SEARCH("#",B1449)),INT(A1449/100000)=7,INT(A1449/100000)=8),F1449*K!$F$4+G1449*K!$F$5,F1449*K!$E$4+G1449*K!$E$5),0)</f>
        <v>7550000</v>
      </c>
      <c r="L1449" s="25">
        <f>ROUND(J1449-K1449*0.7,0)</f>
        <v>19990000</v>
      </c>
      <c r="M1449" s="25">
        <f>ROUND(J1449*0.3,0)</f>
        <v>7582500</v>
      </c>
    </row>
    <row r="1450" spans="1:13" x14ac:dyDescent="0.2">
      <c r="A1450" s="32">
        <v>301239</v>
      </c>
      <c r="B1450" s="27" t="s">
        <v>118</v>
      </c>
      <c r="C1450" s="36" t="s">
        <v>1719</v>
      </c>
      <c r="D1450" s="35"/>
      <c r="E1450" s="30">
        <v>30</v>
      </c>
      <c r="F1450" s="30">
        <v>30</v>
      </c>
      <c r="G1450" s="31"/>
      <c r="H1450" s="30">
        <v>0</v>
      </c>
      <c r="J1450" s="25">
        <f>ROUND( IF(OR(ISNUMBER(SEARCH("#",B1450)),INT(A1450/100000)=7,INT(A1450/100000)=8),F1450*K!$D$4,F1450*K!$C$4) + IF(ISNUMBER(SEARCH("#",B1450)),0,G1450*K!$C$5) + IF(AND(ISNUMBER(SEARCH("#",B1450)),INT(A1450/100000)&lt;=7),G1450*K!$G$5,0) + IF(AND(ISNUMBER(SEARCH("#",B1450)),INT(A1450/100000)&gt;=8),G1450*K!$H$5,0),0)</f>
        <v>30330000</v>
      </c>
      <c r="K1450" s="25">
        <f>ROUND(IF(OR(ISNUMBER(SEARCH("#",B1450)),INT(A1450/100000)=7,INT(A1450/100000)=8),F1450*K!$F$4+G1450*K!$F$5,F1450*K!$E$4+G1450*K!$E$5),0)</f>
        <v>9060000</v>
      </c>
      <c r="L1450" s="25">
        <f>ROUND(J1450-K1450*0.7,0)</f>
        <v>23988000</v>
      </c>
      <c r="M1450" s="25">
        <f>ROUND(J1450*0.3,0)</f>
        <v>9099000</v>
      </c>
    </row>
    <row r="1451" spans="1:13" ht="29.25" x14ac:dyDescent="0.2">
      <c r="A1451" s="32">
        <v>301240</v>
      </c>
      <c r="B1451" s="27"/>
      <c r="C1451" s="36" t="s">
        <v>1720</v>
      </c>
      <c r="D1451" s="35"/>
      <c r="E1451" s="30">
        <v>15</v>
      </c>
      <c r="F1451" s="30">
        <v>15</v>
      </c>
      <c r="G1451" s="31"/>
      <c r="H1451" s="30">
        <v>0</v>
      </c>
      <c r="J1451" s="25">
        <f>ROUND( IF(OR(ISNUMBER(SEARCH("#",B1451)),INT(A1451/100000)=7,INT(A1451/100000)=8),F1451*K!$D$4,F1451*K!$C$4) + IF(ISNUMBER(SEARCH("#",B1451)),0,G1451*K!$C$5) + IF(AND(ISNUMBER(SEARCH("#",B1451)),INT(A1451/100000)&lt;=7),G1451*K!$G$5,0) + IF(AND(ISNUMBER(SEARCH("#",B1451)),INT(A1451/100000)&gt;=8),G1451*K!$H$5,0),0)</f>
        <v>15165000</v>
      </c>
      <c r="K1451" s="25">
        <f>ROUND(IF(OR(ISNUMBER(SEARCH("#",B1451)),INT(A1451/100000)=7,INT(A1451/100000)=8),F1451*K!$F$4+G1451*K!$F$5,F1451*K!$E$4+G1451*K!$E$5),0)</f>
        <v>4530000</v>
      </c>
      <c r="L1451" s="25">
        <f>ROUND(J1451-K1451*0.7,0)</f>
        <v>11994000</v>
      </c>
      <c r="M1451" s="25">
        <f>ROUND(J1451*0.3,0)</f>
        <v>4549500</v>
      </c>
    </row>
    <row r="1452" spans="1:13" ht="31.5" x14ac:dyDescent="0.2">
      <c r="A1452" s="26">
        <v>301245</v>
      </c>
      <c r="B1452" s="27"/>
      <c r="C1452" s="28" t="s">
        <v>1721</v>
      </c>
      <c r="D1452" s="29"/>
      <c r="E1452" s="30">
        <v>89</v>
      </c>
      <c r="F1452" s="30">
        <v>89</v>
      </c>
      <c r="G1452" s="30"/>
      <c r="H1452" s="30">
        <v>30</v>
      </c>
      <c r="J1452" s="25">
        <f>ROUND( IF(OR(ISNUMBER(SEARCH("#",B1452)),INT(A1452/100000)=7,INT(A1452/100000)=8),F1452*K!$D$4,F1452*K!$C$4) + IF(ISNUMBER(SEARCH("#",B1452)),0,G1452*K!$C$5) + IF(AND(ISNUMBER(SEARCH("#",B1452)),INT(A1452/100000)&lt;=7),G1452*K!$G$5,0) + IF(AND(ISNUMBER(SEARCH("#",B1452)),INT(A1452/100000)&gt;=8),G1452*K!$H$5,0),0)</f>
        <v>89979000</v>
      </c>
      <c r="K1452" s="25">
        <f>ROUND(IF(OR(ISNUMBER(SEARCH("#",B1452)),INT(A1452/100000)=7,INT(A1452/100000)=8),F1452*K!$F$4+G1452*K!$F$5,F1452*K!$E$4+G1452*K!$E$5),0)</f>
        <v>26878000</v>
      </c>
      <c r="L1452" s="25">
        <f>ROUND(J1452-K1452*0.7,0)</f>
        <v>71164400</v>
      </c>
      <c r="M1452" s="25">
        <f>ROUND(J1452*0.3,0)</f>
        <v>26993700</v>
      </c>
    </row>
    <row r="1453" spans="1:13" ht="17.25" x14ac:dyDescent="0.2">
      <c r="A1453" s="26">
        <v>301250</v>
      </c>
      <c r="B1453" s="27"/>
      <c r="C1453" s="28" t="s">
        <v>1722</v>
      </c>
      <c r="D1453" s="29"/>
      <c r="E1453" s="30">
        <v>96.8</v>
      </c>
      <c r="F1453" s="30">
        <v>96.8</v>
      </c>
      <c r="G1453" s="30"/>
      <c r="H1453" s="30">
        <v>30</v>
      </c>
      <c r="J1453" s="25">
        <f>ROUND( IF(OR(ISNUMBER(SEARCH("#",B1453)),INT(A1453/100000)=7,INT(A1453/100000)=8),F1453*K!$D$4,F1453*K!$C$4) + IF(ISNUMBER(SEARCH("#",B1453)),0,G1453*K!$C$5) + IF(AND(ISNUMBER(SEARCH("#",B1453)),INT(A1453/100000)&lt;=7),G1453*K!$G$5,0) + IF(AND(ISNUMBER(SEARCH("#",B1453)),INT(A1453/100000)&gt;=8),G1453*K!$H$5,0),0)</f>
        <v>97864800</v>
      </c>
      <c r="K1453" s="25">
        <f>ROUND(IF(OR(ISNUMBER(SEARCH("#",B1453)),INT(A1453/100000)=7,INT(A1453/100000)=8),F1453*K!$F$4+G1453*K!$F$5,F1453*K!$E$4+G1453*K!$E$5),0)</f>
        <v>29233600</v>
      </c>
      <c r="L1453" s="25">
        <f>ROUND(J1453-K1453*0.7,0)</f>
        <v>77401280</v>
      </c>
      <c r="M1453" s="25">
        <f>ROUND(J1453*0.3,0)</f>
        <v>29359440</v>
      </c>
    </row>
    <row r="1454" spans="1:13" ht="88.5" x14ac:dyDescent="0.2">
      <c r="A1454" s="32">
        <v>301255</v>
      </c>
      <c r="B1454" s="27"/>
      <c r="C1454" s="36" t="s">
        <v>1723</v>
      </c>
      <c r="D1454" s="35"/>
      <c r="E1454" s="30">
        <v>125</v>
      </c>
      <c r="F1454" s="30">
        <v>125</v>
      </c>
      <c r="G1454" s="31"/>
      <c r="H1454" s="31">
        <v>30</v>
      </c>
      <c r="J1454" s="25">
        <f>ROUND( IF(OR(ISNUMBER(SEARCH("#",B1454)),INT(A1454/100000)=7,INT(A1454/100000)=8),F1454*K!$D$4,F1454*K!$C$4) + IF(ISNUMBER(SEARCH("#",B1454)),0,G1454*K!$C$5) + IF(AND(ISNUMBER(SEARCH("#",B1454)),INT(A1454/100000)&lt;=7),G1454*K!$G$5,0) + IF(AND(ISNUMBER(SEARCH("#",B1454)),INT(A1454/100000)&gt;=8),G1454*K!$H$5,0),0)</f>
        <v>126375000</v>
      </c>
      <c r="K1454" s="25">
        <f>ROUND(IF(OR(ISNUMBER(SEARCH("#",B1454)),INT(A1454/100000)=7,INT(A1454/100000)=8),F1454*K!$F$4+G1454*K!$F$5,F1454*K!$E$4+G1454*K!$E$5),0)</f>
        <v>37750000</v>
      </c>
      <c r="L1454" s="25">
        <f>ROUND(J1454-K1454*0.7,0)</f>
        <v>99950000</v>
      </c>
      <c r="M1454" s="25">
        <f>ROUND(J1454*0.3,0)</f>
        <v>37912500</v>
      </c>
    </row>
    <row r="1455" spans="1:13" ht="32.25" x14ac:dyDescent="0.2">
      <c r="A1455" s="32">
        <v>301260</v>
      </c>
      <c r="B1455" s="27"/>
      <c r="C1455" s="36" t="s">
        <v>1724</v>
      </c>
      <c r="D1455" s="35"/>
      <c r="E1455" s="30">
        <v>165</v>
      </c>
      <c r="F1455" s="31">
        <v>165</v>
      </c>
      <c r="G1455" s="31"/>
      <c r="H1455" s="31">
        <v>30</v>
      </c>
      <c r="J1455" s="25">
        <f>ROUND( IF(OR(ISNUMBER(SEARCH("#",B1455)),INT(A1455/100000)=7,INT(A1455/100000)=8),F1455*K!$D$4,F1455*K!$C$4) + IF(ISNUMBER(SEARCH("#",B1455)),0,G1455*K!$C$5) + IF(AND(ISNUMBER(SEARCH("#",B1455)),INT(A1455/100000)&lt;=7),G1455*K!$G$5,0) + IF(AND(ISNUMBER(SEARCH("#",B1455)),INT(A1455/100000)&gt;=8),G1455*K!$H$5,0),0)</f>
        <v>166815000</v>
      </c>
      <c r="K1455" s="25">
        <f>ROUND(IF(OR(ISNUMBER(SEARCH("#",B1455)),INT(A1455/100000)=7,INT(A1455/100000)=8),F1455*K!$F$4+G1455*K!$F$5,F1455*K!$E$4+G1455*K!$E$5),0)</f>
        <v>49830000</v>
      </c>
      <c r="L1455" s="25">
        <f>ROUND(J1455-K1455*0.7,0)</f>
        <v>131934000</v>
      </c>
      <c r="M1455" s="25">
        <f>ROUND(J1455*0.3,0)</f>
        <v>50044500</v>
      </c>
    </row>
    <row r="1456" spans="1:13" ht="33" x14ac:dyDescent="0.2">
      <c r="A1456" s="32">
        <v>301265</v>
      </c>
      <c r="B1456" s="27"/>
      <c r="C1456" s="36" t="s">
        <v>1725</v>
      </c>
      <c r="D1456" s="35"/>
      <c r="E1456" s="30">
        <v>80</v>
      </c>
      <c r="F1456" s="30">
        <v>80</v>
      </c>
      <c r="G1456" s="31"/>
      <c r="H1456" s="31">
        <v>30</v>
      </c>
      <c r="J1456" s="25">
        <f>ROUND( IF(OR(ISNUMBER(SEARCH("#",B1456)),INT(A1456/100000)=7,INT(A1456/100000)=8),F1456*K!$D$4,F1456*K!$C$4) + IF(ISNUMBER(SEARCH("#",B1456)),0,G1456*K!$C$5) + IF(AND(ISNUMBER(SEARCH("#",B1456)),INT(A1456/100000)&lt;=7),G1456*K!$G$5,0) + IF(AND(ISNUMBER(SEARCH("#",B1456)),INT(A1456/100000)&gt;=8),G1456*K!$H$5,0),0)</f>
        <v>80880000</v>
      </c>
      <c r="K1456" s="25">
        <f>ROUND(IF(OR(ISNUMBER(SEARCH("#",B1456)),INT(A1456/100000)=7,INT(A1456/100000)=8),F1456*K!$F$4+G1456*K!$F$5,F1456*K!$E$4+G1456*K!$E$5),0)</f>
        <v>24160000</v>
      </c>
      <c r="L1456" s="25">
        <f>ROUND(J1456-K1456*0.7,0)</f>
        <v>63968000</v>
      </c>
      <c r="M1456" s="25">
        <f>ROUND(J1456*0.3,0)</f>
        <v>24264000</v>
      </c>
    </row>
    <row r="1457" spans="1:13" ht="33" x14ac:dyDescent="0.2">
      <c r="A1457" s="32">
        <v>301266</v>
      </c>
      <c r="B1457" s="27"/>
      <c r="C1457" s="36" t="s">
        <v>1726</v>
      </c>
      <c r="D1457" s="35"/>
      <c r="E1457" s="30">
        <v>95</v>
      </c>
      <c r="F1457" s="51">
        <v>95</v>
      </c>
      <c r="G1457" s="31"/>
      <c r="H1457" s="31">
        <v>30</v>
      </c>
      <c r="J1457" s="25">
        <f>ROUND( IF(OR(ISNUMBER(SEARCH("#",B1457)),INT(A1457/100000)=7,INT(A1457/100000)=8),F1457*K!$D$4,F1457*K!$C$4) + IF(ISNUMBER(SEARCH("#",B1457)),0,G1457*K!$C$5) + IF(AND(ISNUMBER(SEARCH("#",B1457)),INT(A1457/100000)&lt;=7),G1457*K!$G$5,0) + IF(AND(ISNUMBER(SEARCH("#",B1457)),INT(A1457/100000)&gt;=8),G1457*K!$H$5,0),0)</f>
        <v>96045000</v>
      </c>
      <c r="K1457" s="25">
        <f>ROUND(IF(OR(ISNUMBER(SEARCH("#",B1457)),INT(A1457/100000)=7,INT(A1457/100000)=8),F1457*K!$F$4+G1457*K!$F$5,F1457*K!$E$4+G1457*K!$E$5),0)</f>
        <v>28690000</v>
      </c>
      <c r="L1457" s="25">
        <f>ROUND(J1457-K1457*0.7,0)</f>
        <v>75962000</v>
      </c>
      <c r="M1457" s="25">
        <f>ROUND(J1457*0.3,0)</f>
        <v>28813500</v>
      </c>
    </row>
    <row r="1458" spans="1:13" ht="32.25" x14ac:dyDescent="0.2">
      <c r="A1458" s="32">
        <v>301270</v>
      </c>
      <c r="B1458" s="27"/>
      <c r="C1458" s="36" t="s">
        <v>1727</v>
      </c>
      <c r="D1458" s="35"/>
      <c r="E1458" s="30">
        <v>95</v>
      </c>
      <c r="F1458" s="30">
        <v>95</v>
      </c>
      <c r="G1458" s="31"/>
      <c r="H1458" s="31">
        <v>30</v>
      </c>
      <c r="J1458" s="25">
        <f>ROUND( IF(OR(ISNUMBER(SEARCH("#",B1458)),INT(A1458/100000)=7,INT(A1458/100000)=8),F1458*K!$D$4,F1458*K!$C$4) + IF(ISNUMBER(SEARCH("#",B1458)),0,G1458*K!$C$5) + IF(AND(ISNUMBER(SEARCH("#",B1458)),INT(A1458/100000)&lt;=7),G1458*K!$G$5,0) + IF(AND(ISNUMBER(SEARCH("#",B1458)),INT(A1458/100000)&gt;=8),G1458*K!$H$5,0),0)</f>
        <v>96045000</v>
      </c>
      <c r="K1458" s="25">
        <f>ROUND(IF(OR(ISNUMBER(SEARCH("#",B1458)),INT(A1458/100000)=7,INT(A1458/100000)=8),F1458*K!$F$4+G1458*K!$F$5,F1458*K!$E$4+G1458*K!$E$5),0)</f>
        <v>28690000</v>
      </c>
      <c r="L1458" s="25">
        <f>ROUND(J1458-K1458*0.7,0)</f>
        <v>75962000</v>
      </c>
      <c r="M1458" s="25">
        <f>ROUND(J1458*0.3,0)</f>
        <v>28813500</v>
      </c>
    </row>
    <row r="1459" spans="1:13" ht="32.25" x14ac:dyDescent="0.2">
      <c r="A1459" s="32">
        <v>301275</v>
      </c>
      <c r="B1459" s="27"/>
      <c r="C1459" s="36" t="s">
        <v>1728</v>
      </c>
      <c r="D1459" s="35"/>
      <c r="E1459" s="30">
        <v>140</v>
      </c>
      <c r="F1459" s="30">
        <v>140</v>
      </c>
      <c r="G1459" s="31"/>
      <c r="H1459" s="31">
        <v>30</v>
      </c>
      <c r="J1459" s="25">
        <f>ROUND( IF(OR(ISNUMBER(SEARCH("#",B1459)),INT(A1459/100000)=7,INT(A1459/100000)=8),F1459*K!$D$4,F1459*K!$C$4) + IF(ISNUMBER(SEARCH("#",B1459)),0,G1459*K!$C$5) + IF(AND(ISNUMBER(SEARCH("#",B1459)),INT(A1459/100000)&lt;=7),G1459*K!$G$5,0) + IF(AND(ISNUMBER(SEARCH("#",B1459)),INT(A1459/100000)&gt;=8),G1459*K!$H$5,0),0)</f>
        <v>141540000</v>
      </c>
      <c r="K1459" s="25">
        <f>ROUND(IF(OR(ISNUMBER(SEARCH("#",B1459)),INT(A1459/100000)=7,INT(A1459/100000)=8),F1459*K!$F$4+G1459*K!$F$5,F1459*K!$E$4+G1459*K!$E$5),0)</f>
        <v>42280000</v>
      </c>
      <c r="L1459" s="25">
        <f>ROUND(J1459-K1459*0.7,0)</f>
        <v>111944000</v>
      </c>
      <c r="M1459" s="25">
        <f>ROUND(J1459*0.3,0)</f>
        <v>42462000</v>
      </c>
    </row>
    <row r="1460" spans="1:13" ht="32.25" x14ac:dyDescent="0.2">
      <c r="A1460" s="32">
        <v>301280</v>
      </c>
      <c r="B1460" s="27"/>
      <c r="C1460" s="36" t="s">
        <v>1729</v>
      </c>
      <c r="D1460" s="35"/>
      <c r="E1460" s="30">
        <v>110</v>
      </c>
      <c r="F1460" s="30">
        <v>110</v>
      </c>
      <c r="G1460" s="31"/>
      <c r="H1460" s="31">
        <v>30</v>
      </c>
      <c r="J1460" s="25">
        <f>ROUND( IF(OR(ISNUMBER(SEARCH("#",B1460)),INT(A1460/100000)=7,INT(A1460/100000)=8),F1460*K!$D$4,F1460*K!$C$4) + IF(ISNUMBER(SEARCH("#",B1460)),0,G1460*K!$C$5) + IF(AND(ISNUMBER(SEARCH("#",B1460)),INT(A1460/100000)&lt;=7),G1460*K!$G$5,0) + IF(AND(ISNUMBER(SEARCH("#",B1460)),INT(A1460/100000)&gt;=8),G1460*K!$H$5,0),0)</f>
        <v>111210000</v>
      </c>
      <c r="K1460" s="25">
        <f>ROUND(IF(OR(ISNUMBER(SEARCH("#",B1460)),INT(A1460/100000)=7,INT(A1460/100000)=8),F1460*K!$F$4+G1460*K!$F$5,F1460*K!$E$4+G1460*K!$E$5),0)</f>
        <v>33220000</v>
      </c>
      <c r="L1460" s="25">
        <f>ROUND(J1460-K1460*0.7,0)</f>
        <v>87956000</v>
      </c>
      <c r="M1460" s="25">
        <f>ROUND(J1460*0.3,0)</f>
        <v>33363000</v>
      </c>
    </row>
    <row r="1461" spans="1:13" ht="32.25" x14ac:dyDescent="0.2">
      <c r="A1461" s="32">
        <v>301281</v>
      </c>
      <c r="B1461" s="27"/>
      <c r="C1461" s="36" t="s">
        <v>1730</v>
      </c>
      <c r="D1461" s="35"/>
      <c r="E1461" s="30">
        <v>160</v>
      </c>
      <c r="F1461" s="30">
        <v>160</v>
      </c>
      <c r="G1461" s="31"/>
      <c r="H1461" s="31">
        <v>30</v>
      </c>
      <c r="J1461" s="25">
        <f>ROUND( IF(OR(ISNUMBER(SEARCH("#",B1461)),INT(A1461/100000)=7,INT(A1461/100000)=8),F1461*K!$D$4,F1461*K!$C$4) + IF(ISNUMBER(SEARCH("#",B1461)),0,G1461*K!$C$5) + IF(AND(ISNUMBER(SEARCH("#",B1461)),INT(A1461/100000)&lt;=7),G1461*K!$G$5,0) + IF(AND(ISNUMBER(SEARCH("#",B1461)),INT(A1461/100000)&gt;=8),G1461*K!$H$5,0),0)</f>
        <v>161760000</v>
      </c>
      <c r="K1461" s="25">
        <f>ROUND(IF(OR(ISNUMBER(SEARCH("#",B1461)),INT(A1461/100000)=7,INT(A1461/100000)=8),F1461*K!$F$4+G1461*K!$F$5,F1461*K!$E$4+G1461*K!$E$5),0)</f>
        <v>48320000</v>
      </c>
      <c r="L1461" s="25">
        <f>ROUND(J1461-K1461*0.7,0)</f>
        <v>127936000</v>
      </c>
      <c r="M1461" s="25">
        <f>ROUND(J1461*0.3,0)</f>
        <v>48528000</v>
      </c>
    </row>
    <row r="1462" spans="1:13" ht="48" x14ac:dyDescent="0.2">
      <c r="A1462" s="32">
        <v>301285</v>
      </c>
      <c r="B1462" s="27"/>
      <c r="C1462" s="36" t="s">
        <v>1731</v>
      </c>
      <c r="D1462" s="35"/>
      <c r="E1462" s="30">
        <v>120</v>
      </c>
      <c r="F1462" s="30">
        <v>120</v>
      </c>
      <c r="G1462" s="31"/>
      <c r="H1462" s="31">
        <v>30</v>
      </c>
      <c r="J1462" s="25">
        <f>ROUND( IF(OR(ISNUMBER(SEARCH("#",B1462)),INT(A1462/100000)=7,INT(A1462/100000)=8),F1462*K!$D$4,F1462*K!$C$4) + IF(ISNUMBER(SEARCH("#",B1462)),0,G1462*K!$C$5) + IF(AND(ISNUMBER(SEARCH("#",B1462)),INT(A1462/100000)&lt;=7),G1462*K!$G$5,0) + IF(AND(ISNUMBER(SEARCH("#",B1462)),INT(A1462/100000)&gt;=8),G1462*K!$H$5,0),0)</f>
        <v>121320000</v>
      </c>
      <c r="K1462" s="25">
        <f>ROUND(IF(OR(ISNUMBER(SEARCH("#",B1462)),INT(A1462/100000)=7,INT(A1462/100000)=8),F1462*K!$F$4+G1462*K!$F$5,F1462*K!$E$4+G1462*K!$E$5),0)</f>
        <v>36240000</v>
      </c>
      <c r="L1462" s="25">
        <f>ROUND(J1462-K1462*0.7,0)</f>
        <v>95952000</v>
      </c>
      <c r="M1462" s="25">
        <f>ROUND(J1462*0.3,0)</f>
        <v>36396000</v>
      </c>
    </row>
    <row r="1463" spans="1:13" ht="18.75" x14ac:dyDescent="0.2">
      <c r="A1463" s="32">
        <v>301286</v>
      </c>
      <c r="B1463" s="27"/>
      <c r="C1463" s="36" t="s">
        <v>1732</v>
      </c>
      <c r="D1463" s="35"/>
      <c r="E1463" s="30">
        <v>110</v>
      </c>
      <c r="F1463" s="30">
        <v>110</v>
      </c>
      <c r="G1463" s="31"/>
      <c r="H1463" s="31">
        <v>30</v>
      </c>
      <c r="J1463" s="25">
        <f>ROUND( IF(OR(ISNUMBER(SEARCH("#",B1463)),INT(A1463/100000)=7,INT(A1463/100000)=8),F1463*K!$D$4,F1463*K!$C$4) + IF(ISNUMBER(SEARCH("#",B1463)),0,G1463*K!$C$5) + IF(AND(ISNUMBER(SEARCH("#",B1463)),INT(A1463/100000)&lt;=7),G1463*K!$G$5,0) + IF(AND(ISNUMBER(SEARCH("#",B1463)),INT(A1463/100000)&gt;=8),G1463*K!$H$5,0),0)</f>
        <v>111210000</v>
      </c>
      <c r="K1463" s="25">
        <f>ROUND(IF(OR(ISNUMBER(SEARCH("#",B1463)),INT(A1463/100000)=7,INT(A1463/100000)=8),F1463*K!$F$4+G1463*K!$F$5,F1463*K!$E$4+G1463*K!$E$5),0)</f>
        <v>33220000</v>
      </c>
      <c r="L1463" s="25">
        <f>ROUND(J1463-K1463*0.7,0)</f>
        <v>87956000</v>
      </c>
      <c r="M1463" s="25">
        <f>ROUND(J1463*0.3,0)</f>
        <v>33363000</v>
      </c>
    </row>
    <row r="1464" spans="1:13" x14ac:dyDescent="0.2">
      <c r="A1464" s="26">
        <v>301290</v>
      </c>
      <c r="B1464" s="27"/>
      <c r="C1464" s="28" t="s">
        <v>1733</v>
      </c>
      <c r="D1464" s="29"/>
      <c r="E1464" s="30">
        <v>65.5</v>
      </c>
      <c r="F1464" s="30">
        <v>65.5</v>
      </c>
      <c r="G1464" s="30"/>
      <c r="H1464" s="30">
        <v>30</v>
      </c>
      <c r="J1464" s="25">
        <f>ROUND( IF(OR(ISNUMBER(SEARCH("#",B1464)),INT(A1464/100000)=7,INT(A1464/100000)=8),F1464*K!$D$4,F1464*K!$C$4) + IF(ISNUMBER(SEARCH("#",B1464)),0,G1464*K!$C$5) + IF(AND(ISNUMBER(SEARCH("#",B1464)),INT(A1464/100000)&lt;=7),G1464*K!$G$5,0) + IF(AND(ISNUMBER(SEARCH("#",B1464)),INT(A1464/100000)&gt;=8),G1464*K!$H$5,0),0)</f>
        <v>66220500</v>
      </c>
      <c r="K1464" s="25">
        <f>ROUND(IF(OR(ISNUMBER(SEARCH("#",B1464)),INT(A1464/100000)=7,INT(A1464/100000)=8),F1464*K!$F$4+G1464*K!$F$5,F1464*K!$E$4+G1464*K!$E$5),0)</f>
        <v>19781000</v>
      </c>
      <c r="L1464" s="25">
        <f>ROUND(J1464-K1464*0.7,0)</f>
        <v>52373800</v>
      </c>
      <c r="M1464" s="25">
        <f>ROUND(J1464*0.3,0)</f>
        <v>19866150</v>
      </c>
    </row>
    <row r="1465" spans="1:13" x14ac:dyDescent="0.2">
      <c r="A1465" s="32">
        <v>301295</v>
      </c>
      <c r="B1465" s="27"/>
      <c r="C1465" s="36" t="s">
        <v>1734</v>
      </c>
      <c r="D1465" s="35"/>
      <c r="E1465" s="30">
        <v>145</v>
      </c>
      <c r="F1465" s="30">
        <v>145</v>
      </c>
      <c r="G1465" s="31"/>
      <c r="H1465" s="31">
        <v>30</v>
      </c>
      <c r="J1465" s="25">
        <f>ROUND( IF(OR(ISNUMBER(SEARCH("#",B1465)),INT(A1465/100000)=7,INT(A1465/100000)=8),F1465*K!$D$4,F1465*K!$C$4) + IF(ISNUMBER(SEARCH("#",B1465)),0,G1465*K!$C$5) + IF(AND(ISNUMBER(SEARCH("#",B1465)),INT(A1465/100000)&lt;=7),G1465*K!$G$5,0) + IF(AND(ISNUMBER(SEARCH("#",B1465)),INT(A1465/100000)&gt;=8),G1465*K!$H$5,0),0)</f>
        <v>146595000</v>
      </c>
      <c r="K1465" s="25">
        <f>ROUND(IF(OR(ISNUMBER(SEARCH("#",B1465)),INT(A1465/100000)=7,INT(A1465/100000)=8),F1465*K!$F$4+G1465*K!$F$5,F1465*K!$E$4+G1465*K!$E$5),0)</f>
        <v>43790000</v>
      </c>
      <c r="L1465" s="25">
        <f>ROUND(J1465-K1465*0.7,0)</f>
        <v>115942000</v>
      </c>
      <c r="M1465" s="25">
        <f>ROUND(J1465*0.3,0)</f>
        <v>43978500</v>
      </c>
    </row>
    <row r="1466" spans="1:13" ht="42.75" x14ac:dyDescent="0.2">
      <c r="A1466" s="26">
        <v>301300</v>
      </c>
      <c r="B1466" s="27"/>
      <c r="C1466" s="28" t="s">
        <v>1735</v>
      </c>
      <c r="D1466" s="29"/>
      <c r="E1466" s="30">
        <v>96</v>
      </c>
      <c r="F1466" s="30">
        <v>96</v>
      </c>
      <c r="G1466" s="30"/>
      <c r="H1466" s="30">
        <v>30</v>
      </c>
      <c r="J1466" s="25">
        <f>ROUND( IF(OR(ISNUMBER(SEARCH("#",B1466)),INT(A1466/100000)=7,INT(A1466/100000)=8),F1466*K!$D$4,F1466*K!$C$4) + IF(ISNUMBER(SEARCH("#",B1466)),0,G1466*K!$C$5) + IF(AND(ISNUMBER(SEARCH("#",B1466)),INT(A1466/100000)&lt;=7),G1466*K!$G$5,0) + IF(AND(ISNUMBER(SEARCH("#",B1466)),INT(A1466/100000)&gt;=8),G1466*K!$H$5,0),0)</f>
        <v>97056000</v>
      </c>
      <c r="K1466" s="25">
        <f>ROUND(IF(OR(ISNUMBER(SEARCH("#",B1466)),INT(A1466/100000)=7,INT(A1466/100000)=8),F1466*K!$F$4+G1466*K!$F$5,F1466*K!$E$4+G1466*K!$E$5),0)</f>
        <v>28992000</v>
      </c>
      <c r="L1466" s="25">
        <f>ROUND(J1466-K1466*0.7,0)</f>
        <v>76761600</v>
      </c>
      <c r="M1466" s="25">
        <f>ROUND(J1466*0.3,0)</f>
        <v>29116800</v>
      </c>
    </row>
    <row r="1467" spans="1:13" ht="18.75" x14ac:dyDescent="0.2">
      <c r="A1467" s="32">
        <v>301305</v>
      </c>
      <c r="B1467" s="27"/>
      <c r="C1467" s="36" t="s">
        <v>1736</v>
      </c>
      <c r="D1467" s="35"/>
      <c r="E1467" s="30">
        <v>125</v>
      </c>
      <c r="F1467" s="30">
        <v>125</v>
      </c>
      <c r="G1467" s="31"/>
      <c r="H1467" s="31">
        <v>30</v>
      </c>
      <c r="J1467" s="25">
        <f>ROUND( IF(OR(ISNUMBER(SEARCH("#",B1467)),INT(A1467/100000)=7,INT(A1467/100000)=8),F1467*K!$D$4,F1467*K!$C$4) + IF(ISNUMBER(SEARCH("#",B1467)),0,G1467*K!$C$5) + IF(AND(ISNUMBER(SEARCH("#",B1467)),INT(A1467/100000)&lt;=7),G1467*K!$G$5,0) + IF(AND(ISNUMBER(SEARCH("#",B1467)),INT(A1467/100000)&gt;=8),G1467*K!$H$5,0),0)</f>
        <v>126375000</v>
      </c>
      <c r="K1467" s="25">
        <f>ROUND(IF(OR(ISNUMBER(SEARCH("#",B1467)),INT(A1467/100000)=7,INT(A1467/100000)=8),F1467*K!$F$4+G1467*K!$F$5,F1467*K!$E$4+G1467*K!$E$5),0)</f>
        <v>37750000</v>
      </c>
      <c r="L1467" s="25">
        <f>ROUND(J1467-K1467*0.7,0)</f>
        <v>99950000</v>
      </c>
      <c r="M1467" s="25">
        <f>ROUND(J1467*0.3,0)</f>
        <v>37912500</v>
      </c>
    </row>
    <row r="1468" spans="1:13" ht="29.25" x14ac:dyDescent="0.2">
      <c r="A1468" s="26">
        <v>301310</v>
      </c>
      <c r="B1468" s="27"/>
      <c r="C1468" s="28" t="s">
        <v>1737</v>
      </c>
      <c r="D1468" s="29"/>
      <c r="E1468" s="30">
        <v>89.5</v>
      </c>
      <c r="F1468" s="30">
        <v>89.5</v>
      </c>
      <c r="G1468" s="30"/>
      <c r="H1468" s="30">
        <v>30</v>
      </c>
      <c r="J1468" s="25">
        <f>ROUND( IF(OR(ISNUMBER(SEARCH("#",B1468)),INT(A1468/100000)=7,INT(A1468/100000)=8),F1468*K!$D$4,F1468*K!$C$4) + IF(ISNUMBER(SEARCH("#",B1468)),0,G1468*K!$C$5) + IF(AND(ISNUMBER(SEARCH("#",B1468)),INT(A1468/100000)&lt;=7),G1468*K!$G$5,0) + IF(AND(ISNUMBER(SEARCH("#",B1468)),INT(A1468/100000)&gt;=8),G1468*K!$H$5,0),0)</f>
        <v>90484500</v>
      </c>
      <c r="K1468" s="25">
        <f>ROUND(IF(OR(ISNUMBER(SEARCH("#",B1468)),INT(A1468/100000)=7,INT(A1468/100000)=8),F1468*K!$F$4+G1468*K!$F$5,F1468*K!$E$4+G1468*K!$E$5),0)</f>
        <v>27029000</v>
      </c>
      <c r="L1468" s="25">
        <f>ROUND(J1468-K1468*0.7,0)</f>
        <v>71564200</v>
      </c>
      <c r="M1468" s="25">
        <f>ROUND(J1468*0.3,0)</f>
        <v>27145350</v>
      </c>
    </row>
    <row r="1469" spans="1:13" ht="31.5" x14ac:dyDescent="0.2">
      <c r="A1469" s="26">
        <v>301315</v>
      </c>
      <c r="B1469" s="27"/>
      <c r="C1469" s="28" t="s">
        <v>1738</v>
      </c>
      <c r="D1469" s="29"/>
      <c r="E1469" s="30">
        <v>65.5</v>
      </c>
      <c r="F1469" s="30">
        <v>65.5</v>
      </c>
      <c r="G1469" s="30"/>
      <c r="H1469" s="30">
        <v>30</v>
      </c>
      <c r="J1469" s="25">
        <f>ROUND( IF(OR(ISNUMBER(SEARCH("#",B1469)),INT(A1469/100000)=7,INT(A1469/100000)=8),F1469*K!$D$4,F1469*K!$C$4) + IF(ISNUMBER(SEARCH("#",B1469)),0,G1469*K!$C$5) + IF(AND(ISNUMBER(SEARCH("#",B1469)),INT(A1469/100000)&lt;=7),G1469*K!$G$5,0) + IF(AND(ISNUMBER(SEARCH("#",B1469)),INT(A1469/100000)&gt;=8),G1469*K!$H$5,0),0)</f>
        <v>66220500</v>
      </c>
      <c r="K1469" s="25">
        <f>ROUND(IF(OR(ISNUMBER(SEARCH("#",B1469)),INT(A1469/100000)=7,INT(A1469/100000)=8),F1469*K!$F$4+G1469*K!$F$5,F1469*K!$E$4+G1469*K!$E$5),0)</f>
        <v>19781000</v>
      </c>
      <c r="L1469" s="25">
        <f>ROUND(J1469-K1469*0.7,0)</f>
        <v>52373800</v>
      </c>
      <c r="M1469" s="25">
        <f>ROUND(J1469*0.3,0)</f>
        <v>19866150</v>
      </c>
    </row>
    <row r="1470" spans="1:13" x14ac:dyDescent="0.2">
      <c r="A1470" s="26">
        <v>301320</v>
      </c>
      <c r="B1470" s="27"/>
      <c r="C1470" s="28" t="s">
        <v>1739</v>
      </c>
      <c r="D1470" s="29"/>
      <c r="E1470" s="30">
        <v>77</v>
      </c>
      <c r="F1470" s="30">
        <v>77</v>
      </c>
      <c r="G1470" s="30"/>
      <c r="H1470" s="30">
        <v>30</v>
      </c>
      <c r="J1470" s="25">
        <f>ROUND( IF(OR(ISNUMBER(SEARCH("#",B1470)),INT(A1470/100000)=7,INT(A1470/100000)=8),F1470*K!$D$4,F1470*K!$C$4) + IF(ISNUMBER(SEARCH("#",B1470)),0,G1470*K!$C$5) + IF(AND(ISNUMBER(SEARCH("#",B1470)),INT(A1470/100000)&lt;=7),G1470*K!$G$5,0) + IF(AND(ISNUMBER(SEARCH("#",B1470)),INT(A1470/100000)&gt;=8),G1470*K!$H$5,0),0)</f>
        <v>77847000</v>
      </c>
      <c r="K1470" s="25">
        <f>ROUND(IF(OR(ISNUMBER(SEARCH("#",B1470)),INT(A1470/100000)=7,INT(A1470/100000)=8),F1470*K!$F$4+G1470*K!$F$5,F1470*K!$E$4+G1470*K!$E$5),0)</f>
        <v>23254000</v>
      </c>
      <c r="L1470" s="25">
        <f>ROUND(J1470-K1470*0.7,0)</f>
        <v>61569200</v>
      </c>
      <c r="M1470" s="25">
        <f>ROUND(J1470*0.3,0)</f>
        <v>23354100</v>
      </c>
    </row>
    <row r="1471" spans="1:13" x14ac:dyDescent="0.2">
      <c r="A1471" s="26">
        <v>301325</v>
      </c>
      <c r="B1471" s="27"/>
      <c r="C1471" s="28" t="s">
        <v>1740</v>
      </c>
      <c r="D1471" s="29"/>
      <c r="E1471" s="30">
        <v>72.099999999999994</v>
      </c>
      <c r="F1471" s="30">
        <v>72.099999999999994</v>
      </c>
      <c r="G1471" s="30"/>
      <c r="H1471" s="30">
        <v>30</v>
      </c>
      <c r="J1471" s="25">
        <f>ROUND( IF(OR(ISNUMBER(SEARCH("#",B1471)),INT(A1471/100000)=7,INT(A1471/100000)=8),F1471*K!$D$4,F1471*K!$C$4) + IF(ISNUMBER(SEARCH("#",B1471)),0,G1471*K!$C$5) + IF(AND(ISNUMBER(SEARCH("#",B1471)),INT(A1471/100000)&lt;=7),G1471*K!$G$5,0) + IF(AND(ISNUMBER(SEARCH("#",B1471)),INT(A1471/100000)&gt;=8),G1471*K!$H$5,0),0)</f>
        <v>72893100</v>
      </c>
      <c r="K1471" s="25">
        <f>ROUND(IF(OR(ISNUMBER(SEARCH("#",B1471)),INT(A1471/100000)=7,INT(A1471/100000)=8),F1471*K!$F$4+G1471*K!$F$5,F1471*K!$E$4+G1471*K!$E$5),0)</f>
        <v>21774200</v>
      </c>
      <c r="L1471" s="25">
        <f>ROUND(J1471-K1471*0.7,0)</f>
        <v>57651160</v>
      </c>
      <c r="M1471" s="25">
        <f>ROUND(J1471*0.3,0)</f>
        <v>21867930</v>
      </c>
    </row>
    <row r="1472" spans="1:13" ht="86.25" x14ac:dyDescent="0.2">
      <c r="A1472" s="26">
        <v>301330</v>
      </c>
      <c r="B1472" s="27"/>
      <c r="C1472" s="28" t="s">
        <v>1741</v>
      </c>
      <c r="D1472" s="29"/>
      <c r="E1472" s="30">
        <v>72</v>
      </c>
      <c r="F1472" s="30">
        <v>72</v>
      </c>
      <c r="G1472" s="30"/>
      <c r="H1472" s="30">
        <v>30</v>
      </c>
      <c r="J1472" s="25">
        <f>ROUND( IF(OR(ISNUMBER(SEARCH("#",B1472)),INT(A1472/100000)=7,INT(A1472/100000)=8),F1472*K!$D$4,F1472*K!$C$4) + IF(ISNUMBER(SEARCH("#",B1472)),0,G1472*K!$C$5) + IF(AND(ISNUMBER(SEARCH("#",B1472)),INT(A1472/100000)&lt;=7),G1472*K!$G$5,0) + IF(AND(ISNUMBER(SEARCH("#",B1472)),INT(A1472/100000)&gt;=8),G1472*K!$H$5,0),0)</f>
        <v>72792000</v>
      </c>
      <c r="K1472" s="25">
        <f>ROUND(IF(OR(ISNUMBER(SEARCH("#",B1472)),INT(A1472/100000)=7,INT(A1472/100000)=8),F1472*K!$F$4+G1472*K!$F$5,F1472*K!$E$4+G1472*K!$E$5),0)</f>
        <v>21744000</v>
      </c>
      <c r="L1472" s="25">
        <f>ROUND(J1472-K1472*0.7,0)</f>
        <v>57571200</v>
      </c>
      <c r="M1472" s="25">
        <f>ROUND(J1472*0.3,0)</f>
        <v>21837600</v>
      </c>
    </row>
    <row r="1473" spans="1:13" ht="29.25" x14ac:dyDescent="0.2">
      <c r="A1473" s="26">
        <v>301340</v>
      </c>
      <c r="B1473" s="27"/>
      <c r="C1473" s="28" t="s">
        <v>1742</v>
      </c>
      <c r="D1473" s="29"/>
      <c r="E1473" s="30">
        <v>140</v>
      </c>
      <c r="F1473" s="30">
        <v>140</v>
      </c>
      <c r="G1473" s="30"/>
      <c r="H1473" s="30">
        <v>30</v>
      </c>
      <c r="J1473" s="25">
        <f>ROUND( IF(OR(ISNUMBER(SEARCH("#",B1473)),INT(A1473/100000)=7,INT(A1473/100000)=8),F1473*K!$D$4,F1473*K!$C$4) + IF(ISNUMBER(SEARCH("#",B1473)),0,G1473*K!$C$5) + IF(AND(ISNUMBER(SEARCH("#",B1473)),INT(A1473/100000)&lt;=7),G1473*K!$G$5,0) + IF(AND(ISNUMBER(SEARCH("#",B1473)),INT(A1473/100000)&gt;=8),G1473*K!$H$5,0),0)</f>
        <v>141540000</v>
      </c>
      <c r="K1473" s="25">
        <f>ROUND(IF(OR(ISNUMBER(SEARCH("#",B1473)),INT(A1473/100000)=7,INT(A1473/100000)=8),F1473*K!$F$4+G1473*K!$F$5,F1473*K!$E$4+G1473*K!$E$5),0)</f>
        <v>42280000</v>
      </c>
      <c r="L1473" s="25">
        <f>ROUND(J1473-K1473*0.7,0)</f>
        <v>111944000</v>
      </c>
      <c r="M1473" s="25">
        <f>ROUND(J1473*0.3,0)</f>
        <v>42462000</v>
      </c>
    </row>
    <row r="1474" spans="1:13" ht="59.25" x14ac:dyDescent="0.2">
      <c r="A1474" s="26">
        <v>301345</v>
      </c>
      <c r="B1474" s="27"/>
      <c r="C1474" s="28" t="s">
        <v>1743</v>
      </c>
      <c r="D1474" s="29"/>
      <c r="E1474" s="30">
        <v>104.5</v>
      </c>
      <c r="F1474" s="30">
        <v>104.5</v>
      </c>
      <c r="G1474" s="30"/>
      <c r="H1474" s="30">
        <v>30</v>
      </c>
      <c r="J1474" s="25">
        <f>ROUND( IF(OR(ISNUMBER(SEARCH("#",B1474)),INT(A1474/100000)=7,INT(A1474/100000)=8),F1474*K!$D$4,F1474*K!$C$4) + IF(ISNUMBER(SEARCH("#",B1474)),0,G1474*K!$C$5) + IF(AND(ISNUMBER(SEARCH("#",B1474)),INT(A1474/100000)&lt;=7),G1474*K!$G$5,0) + IF(AND(ISNUMBER(SEARCH("#",B1474)),INT(A1474/100000)&gt;=8),G1474*K!$H$5,0),0)</f>
        <v>105649500</v>
      </c>
      <c r="K1474" s="25">
        <f>ROUND(IF(OR(ISNUMBER(SEARCH("#",B1474)),INT(A1474/100000)=7,INT(A1474/100000)=8),F1474*K!$F$4+G1474*K!$F$5,F1474*K!$E$4+G1474*K!$E$5),0)</f>
        <v>31559000</v>
      </c>
      <c r="L1474" s="25">
        <f>ROUND(J1474-K1474*0.7,0)</f>
        <v>83558200</v>
      </c>
      <c r="M1474" s="25">
        <f>ROUND(J1474*0.3,0)</f>
        <v>31694850</v>
      </c>
    </row>
    <row r="1475" spans="1:13" ht="45" x14ac:dyDescent="0.2">
      <c r="A1475" s="26">
        <v>301350</v>
      </c>
      <c r="B1475" s="27"/>
      <c r="C1475" s="28" t="s">
        <v>1744</v>
      </c>
      <c r="D1475" s="29"/>
      <c r="E1475" s="30">
        <v>150</v>
      </c>
      <c r="F1475" s="30">
        <v>150</v>
      </c>
      <c r="G1475" s="30"/>
      <c r="H1475" s="30">
        <v>30</v>
      </c>
      <c r="J1475" s="25">
        <f>ROUND( IF(OR(ISNUMBER(SEARCH("#",B1475)),INT(A1475/100000)=7,INT(A1475/100000)=8),F1475*K!$D$4,F1475*K!$C$4) + IF(ISNUMBER(SEARCH("#",B1475)),0,G1475*K!$C$5) + IF(AND(ISNUMBER(SEARCH("#",B1475)),INT(A1475/100000)&lt;=7),G1475*K!$G$5,0) + IF(AND(ISNUMBER(SEARCH("#",B1475)),INT(A1475/100000)&gt;=8),G1475*K!$H$5,0),0)</f>
        <v>151650000</v>
      </c>
      <c r="K1475" s="25">
        <f>ROUND(IF(OR(ISNUMBER(SEARCH("#",B1475)),INT(A1475/100000)=7,INT(A1475/100000)=8),F1475*K!$F$4+G1475*K!$F$5,F1475*K!$E$4+G1475*K!$E$5),0)</f>
        <v>45300000</v>
      </c>
      <c r="L1475" s="25">
        <f>ROUND(J1475-K1475*0.7,0)</f>
        <v>119940000</v>
      </c>
      <c r="M1475" s="25">
        <f>ROUND(J1475*0.3,0)</f>
        <v>45495000</v>
      </c>
    </row>
    <row r="1476" spans="1:13" ht="18.75" x14ac:dyDescent="0.2">
      <c r="A1476" s="32">
        <v>301355</v>
      </c>
      <c r="B1476" s="27"/>
      <c r="C1476" s="36" t="s">
        <v>1745</v>
      </c>
      <c r="D1476" s="35"/>
      <c r="E1476" s="30">
        <v>155</v>
      </c>
      <c r="F1476" s="30">
        <v>155</v>
      </c>
      <c r="G1476" s="31"/>
      <c r="H1476" s="31">
        <v>30</v>
      </c>
      <c r="J1476" s="25">
        <f>ROUND( IF(OR(ISNUMBER(SEARCH("#",B1476)),INT(A1476/100000)=7,INT(A1476/100000)=8),F1476*K!$D$4,F1476*K!$C$4) + IF(ISNUMBER(SEARCH("#",B1476)),0,G1476*K!$C$5) + IF(AND(ISNUMBER(SEARCH("#",B1476)),INT(A1476/100000)&lt;=7),G1476*K!$G$5,0) + IF(AND(ISNUMBER(SEARCH("#",B1476)),INT(A1476/100000)&gt;=8),G1476*K!$H$5,0),0)</f>
        <v>156705000</v>
      </c>
      <c r="K1476" s="25">
        <f>ROUND(IF(OR(ISNUMBER(SEARCH("#",B1476)),INT(A1476/100000)=7,INT(A1476/100000)=8),F1476*K!$F$4+G1476*K!$F$5,F1476*K!$E$4+G1476*K!$E$5),0)</f>
        <v>46810000</v>
      </c>
      <c r="L1476" s="25">
        <f>ROUND(J1476-K1476*0.7,0)</f>
        <v>123938000</v>
      </c>
      <c r="M1476" s="25">
        <f>ROUND(J1476*0.3,0)</f>
        <v>47011500</v>
      </c>
    </row>
    <row r="1477" spans="1:13" ht="31.5" x14ac:dyDescent="0.2">
      <c r="A1477" s="26">
        <v>301360</v>
      </c>
      <c r="B1477" s="27"/>
      <c r="C1477" s="28" t="s">
        <v>1746</v>
      </c>
      <c r="D1477" s="29" t="s">
        <v>1747</v>
      </c>
      <c r="E1477" s="30">
        <v>84.5</v>
      </c>
      <c r="F1477" s="30">
        <v>84.5</v>
      </c>
      <c r="G1477" s="30"/>
      <c r="H1477" s="30">
        <v>30</v>
      </c>
      <c r="J1477" s="25">
        <f>ROUND( IF(OR(ISNUMBER(SEARCH("#",B1477)),INT(A1477/100000)=7,INT(A1477/100000)=8),F1477*K!$D$4,F1477*K!$C$4) + IF(ISNUMBER(SEARCH("#",B1477)),0,G1477*K!$C$5) + IF(AND(ISNUMBER(SEARCH("#",B1477)),INT(A1477/100000)&lt;=7),G1477*K!$G$5,0) + IF(AND(ISNUMBER(SEARCH("#",B1477)),INT(A1477/100000)&gt;=8),G1477*K!$H$5,0),0)</f>
        <v>85429500</v>
      </c>
      <c r="K1477" s="25">
        <f>ROUND(IF(OR(ISNUMBER(SEARCH("#",B1477)),INT(A1477/100000)=7,INT(A1477/100000)=8),F1477*K!$F$4+G1477*K!$F$5,F1477*K!$E$4+G1477*K!$E$5),0)</f>
        <v>25519000</v>
      </c>
      <c r="L1477" s="25">
        <f>ROUND(J1477-K1477*0.7,0)</f>
        <v>67566200</v>
      </c>
      <c r="M1477" s="25">
        <f>ROUND(J1477*0.3,0)</f>
        <v>25628850</v>
      </c>
    </row>
    <row r="1478" spans="1:13" ht="31.5" x14ac:dyDescent="0.2">
      <c r="A1478" s="26">
        <v>301365</v>
      </c>
      <c r="B1478" s="27"/>
      <c r="C1478" s="28" t="s">
        <v>1748</v>
      </c>
      <c r="D1478" s="29"/>
      <c r="E1478" s="30">
        <v>51.5</v>
      </c>
      <c r="F1478" s="30">
        <v>51.5</v>
      </c>
      <c r="G1478" s="30"/>
      <c r="H1478" s="30">
        <v>25</v>
      </c>
      <c r="J1478" s="25">
        <f>ROUND( IF(OR(ISNUMBER(SEARCH("#",B1478)),INT(A1478/100000)=7,INT(A1478/100000)=8),F1478*K!$D$4,F1478*K!$C$4) + IF(ISNUMBER(SEARCH("#",B1478)),0,G1478*K!$C$5) + IF(AND(ISNUMBER(SEARCH("#",B1478)),INT(A1478/100000)&lt;=7),G1478*K!$G$5,0) + IF(AND(ISNUMBER(SEARCH("#",B1478)),INT(A1478/100000)&gt;=8),G1478*K!$H$5,0),0)</f>
        <v>52066500</v>
      </c>
      <c r="K1478" s="25">
        <f>ROUND(IF(OR(ISNUMBER(SEARCH("#",B1478)),INT(A1478/100000)=7,INT(A1478/100000)=8),F1478*K!$F$4+G1478*K!$F$5,F1478*K!$E$4+G1478*K!$E$5),0)</f>
        <v>15553000</v>
      </c>
      <c r="L1478" s="25">
        <f>ROUND(J1478-K1478*0.7,0)</f>
        <v>41179400</v>
      </c>
      <c r="M1478" s="25">
        <f>ROUND(J1478*0.3,0)</f>
        <v>15619950</v>
      </c>
    </row>
    <row r="1479" spans="1:13" ht="29.25" x14ac:dyDescent="0.2">
      <c r="A1479" s="26">
        <v>301370</v>
      </c>
      <c r="B1479" s="27"/>
      <c r="C1479" s="28" t="s">
        <v>1749</v>
      </c>
      <c r="D1479" s="29"/>
      <c r="E1479" s="30">
        <v>63.2</v>
      </c>
      <c r="F1479" s="30">
        <v>63.2</v>
      </c>
      <c r="G1479" s="30"/>
      <c r="H1479" s="30">
        <v>25</v>
      </c>
      <c r="J1479" s="25">
        <f>ROUND( IF(OR(ISNUMBER(SEARCH("#",B1479)),INT(A1479/100000)=7,INT(A1479/100000)=8),F1479*K!$D$4,F1479*K!$C$4) + IF(ISNUMBER(SEARCH("#",B1479)),0,G1479*K!$C$5) + IF(AND(ISNUMBER(SEARCH("#",B1479)),INT(A1479/100000)&lt;=7),G1479*K!$G$5,0) + IF(AND(ISNUMBER(SEARCH("#",B1479)),INT(A1479/100000)&gt;=8),G1479*K!$H$5,0),0)</f>
        <v>63895200</v>
      </c>
      <c r="K1479" s="25">
        <f>ROUND(IF(OR(ISNUMBER(SEARCH("#",B1479)),INT(A1479/100000)=7,INT(A1479/100000)=8),F1479*K!$F$4+G1479*K!$F$5,F1479*K!$E$4+G1479*K!$E$5),0)</f>
        <v>19086400</v>
      </c>
      <c r="L1479" s="25">
        <f>ROUND(J1479-K1479*0.7,0)</f>
        <v>50534720</v>
      </c>
      <c r="M1479" s="25">
        <f>ROUND(J1479*0.3,0)</f>
        <v>19168560</v>
      </c>
    </row>
    <row r="1480" spans="1:13" ht="59.25" x14ac:dyDescent="0.2">
      <c r="A1480" s="26">
        <v>301375</v>
      </c>
      <c r="B1480" s="27"/>
      <c r="C1480" s="28" t="s">
        <v>1750</v>
      </c>
      <c r="D1480" s="29"/>
      <c r="E1480" s="30">
        <v>66</v>
      </c>
      <c r="F1480" s="30">
        <v>66</v>
      </c>
      <c r="G1480" s="30"/>
      <c r="H1480" s="30">
        <v>25</v>
      </c>
      <c r="J1480" s="25">
        <f>ROUND( IF(OR(ISNUMBER(SEARCH("#",B1480)),INT(A1480/100000)=7,INT(A1480/100000)=8),F1480*K!$D$4,F1480*K!$C$4) + IF(ISNUMBER(SEARCH("#",B1480)),0,G1480*K!$C$5) + IF(AND(ISNUMBER(SEARCH("#",B1480)),INT(A1480/100000)&lt;=7),G1480*K!$G$5,0) + IF(AND(ISNUMBER(SEARCH("#",B1480)),INT(A1480/100000)&gt;=8),G1480*K!$H$5,0),0)</f>
        <v>66726000</v>
      </c>
      <c r="K1480" s="25">
        <f>ROUND(IF(OR(ISNUMBER(SEARCH("#",B1480)),INT(A1480/100000)=7,INT(A1480/100000)=8),F1480*K!$F$4+G1480*K!$F$5,F1480*K!$E$4+G1480*K!$E$5),0)</f>
        <v>19932000</v>
      </c>
      <c r="L1480" s="25">
        <f>ROUND(J1480-K1480*0.7,0)</f>
        <v>52773600</v>
      </c>
      <c r="M1480" s="25">
        <f>ROUND(J1480*0.3,0)</f>
        <v>20017800</v>
      </c>
    </row>
    <row r="1481" spans="1:13" ht="17.25" x14ac:dyDescent="0.2">
      <c r="A1481" s="26">
        <v>301380</v>
      </c>
      <c r="B1481" s="27"/>
      <c r="C1481" s="28" t="s">
        <v>1751</v>
      </c>
      <c r="D1481" s="29"/>
      <c r="E1481" s="30">
        <v>60</v>
      </c>
      <c r="F1481" s="30">
        <v>60</v>
      </c>
      <c r="G1481" s="30"/>
      <c r="H1481" s="30">
        <v>30</v>
      </c>
      <c r="J1481" s="25">
        <f>ROUND( IF(OR(ISNUMBER(SEARCH("#",B1481)),INT(A1481/100000)=7,INT(A1481/100000)=8),F1481*K!$D$4,F1481*K!$C$4) + IF(ISNUMBER(SEARCH("#",B1481)),0,G1481*K!$C$5) + IF(AND(ISNUMBER(SEARCH("#",B1481)),INT(A1481/100000)&lt;=7),G1481*K!$G$5,0) + IF(AND(ISNUMBER(SEARCH("#",B1481)),INT(A1481/100000)&gt;=8),G1481*K!$H$5,0),0)</f>
        <v>60660000</v>
      </c>
      <c r="K1481" s="25">
        <f>ROUND(IF(OR(ISNUMBER(SEARCH("#",B1481)),INT(A1481/100000)=7,INT(A1481/100000)=8),F1481*K!$F$4+G1481*K!$F$5,F1481*K!$E$4+G1481*K!$E$5),0)</f>
        <v>18120000</v>
      </c>
      <c r="L1481" s="25">
        <f>ROUND(J1481-K1481*0.7,0)</f>
        <v>47976000</v>
      </c>
      <c r="M1481" s="25">
        <f>ROUND(J1481*0.3,0)</f>
        <v>18198000</v>
      </c>
    </row>
    <row r="1482" spans="1:13" x14ac:dyDescent="0.2">
      <c r="A1482" s="26">
        <v>301385</v>
      </c>
      <c r="B1482" s="27"/>
      <c r="C1482" s="28" t="s">
        <v>1752</v>
      </c>
      <c r="D1482" s="29"/>
      <c r="E1482" s="30">
        <v>69.5</v>
      </c>
      <c r="F1482" s="30">
        <v>69.5</v>
      </c>
      <c r="G1482" s="30"/>
      <c r="H1482" s="30">
        <v>30</v>
      </c>
      <c r="J1482" s="25">
        <f>ROUND( IF(OR(ISNUMBER(SEARCH("#",B1482)),INT(A1482/100000)=7,INT(A1482/100000)=8),F1482*K!$D$4,F1482*K!$C$4) + IF(ISNUMBER(SEARCH("#",B1482)),0,G1482*K!$C$5) + IF(AND(ISNUMBER(SEARCH("#",B1482)),INT(A1482/100000)&lt;=7),G1482*K!$G$5,0) + IF(AND(ISNUMBER(SEARCH("#",B1482)),INT(A1482/100000)&gt;=8),G1482*K!$H$5,0),0)</f>
        <v>70264500</v>
      </c>
      <c r="K1482" s="25">
        <f>ROUND(IF(OR(ISNUMBER(SEARCH("#",B1482)),INT(A1482/100000)=7,INT(A1482/100000)=8),F1482*K!$F$4+G1482*K!$F$5,F1482*K!$E$4+G1482*K!$E$5),0)</f>
        <v>20989000</v>
      </c>
      <c r="L1482" s="25">
        <f>ROUND(J1482-K1482*0.7,0)</f>
        <v>55572200</v>
      </c>
      <c r="M1482" s="25">
        <f>ROUND(J1482*0.3,0)</f>
        <v>21079350</v>
      </c>
    </row>
    <row r="1483" spans="1:13" x14ac:dyDescent="0.2">
      <c r="A1483" s="26">
        <v>301390</v>
      </c>
      <c r="B1483" s="27"/>
      <c r="C1483" s="28" t="s">
        <v>1753</v>
      </c>
      <c r="D1483" s="29"/>
      <c r="E1483" s="30">
        <v>82.6</v>
      </c>
      <c r="F1483" s="30">
        <v>82.6</v>
      </c>
      <c r="G1483" s="30"/>
      <c r="H1483" s="30">
        <v>30</v>
      </c>
      <c r="J1483" s="25">
        <f>ROUND( IF(OR(ISNUMBER(SEARCH("#",B1483)),INT(A1483/100000)=7,INT(A1483/100000)=8),F1483*K!$D$4,F1483*K!$C$4) + IF(ISNUMBER(SEARCH("#",B1483)),0,G1483*K!$C$5) + IF(AND(ISNUMBER(SEARCH("#",B1483)),INT(A1483/100000)&lt;=7),G1483*K!$G$5,0) + IF(AND(ISNUMBER(SEARCH("#",B1483)),INT(A1483/100000)&gt;=8),G1483*K!$H$5,0),0)</f>
        <v>83508600</v>
      </c>
      <c r="K1483" s="25">
        <f>ROUND(IF(OR(ISNUMBER(SEARCH("#",B1483)),INT(A1483/100000)=7,INT(A1483/100000)=8),F1483*K!$F$4+G1483*K!$F$5,F1483*K!$E$4+G1483*K!$E$5),0)</f>
        <v>24945200</v>
      </c>
      <c r="L1483" s="25">
        <f>ROUND(J1483-K1483*0.7,0)</f>
        <v>66046960</v>
      </c>
      <c r="M1483" s="25">
        <f>ROUND(J1483*0.3,0)</f>
        <v>25052580</v>
      </c>
    </row>
    <row r="1484" spans="1:13" ht="18.75" x14ac:dyDescent="0.2">
      <c r="A1484" s="32">
        <v>301392</v>
      </c>
      <c r="B1484" s="27"/>
      <c r="C1484" s="36" t="s">
        <v>1754</v>
      </c>
      <c r="D1484" s="35"/>
      <c r="E1484" s="30">
        <v>85</v>
      </c>
      <c r="F1484" s="30">
        <v>85</v>
      </c>
      <c r="G1484" s="31"/>
      <c r="H1484" s="31">
        <v>30</v>
      </c>
      <c r="J1484" s="25">
        <f>ROUND( IF(OR(ISNUMBER(SEARCH("#",B1484)),INT(A1484/100000)=7,INT(A1484/100000)=8),F1484*K!$D$4,F1484*K!$C$4) + IF(ISNUMBER(SEARCH("#",B1484)),0,G1484*K!$C$5) + IF(AND(ISNUMBER(SEARCH("#",B1484)),INT(A1484/100000)&lt;=7),G1484*K!$G$5,0) + IF(AND(ISNUMBER(SEARCH("#",B1484)),INT(A1484/100000)&gt;=8),G1484*K!$H$5,0),0)</f>
        <v>85935000</v>
      </c>
      <c r="K1484" s="25">
        <f>ROUND(IF(OR(ISNUMBER(SEARCH("#",B1484)),INT(A1484/100000)=7,INT(A1484/100000)=8),F1484*K!$F$4+G1484*K!$F$5,F1484*K!$E$4+G1484*K!$E$5),0)</f>
        <v>25670000</v>
      </c>
      <c r="L1484" s="25">
        <f>ROUND(J1484-K1484*0.7,0)</f>
        <v>67966000</v>
      </c>
      <c r="M1484" s="25">
        <f>ROUND(J1484*0.3,0)</f>
        <v>25780500</v>
      </c>
    </row>
    <row r="1485" spans="1:13" ht="18.75" x14ac:dyDescent="0.2">
      <c r="A1485" s="32">
        <v>301393</v>
      </c>
      <c r="B1485" s="27" t="s">
        <v>118</v>
      </c>
      <c r="C1485" s="36" t="s">
        <v>1755</v>
      </c>
      <c r="D1485" s="35"/>
      <c r="E1485" s="30">
        <v>45</v>
      </c>
      <c r="F1485" s="30">
        <v>45</v>
      </c>
      <c r="G1485" s="31"/>
      <c r="H1485" s="30">
        <v>0</v>
      </c>
      <c r="J1485" s="25">
        <f>ROUND( IF(OR(ISNUMBER(SEARCH("#",B1485)),INT(A1485/100000)=7,INT(A1485/100000)=8),F1485*K!$D$4,F1485*K!$C$4) + IF(ISNUMBER(SEARCH("#",B1485)),0,G1485*K!$C$5) + IF(AND(ISNUMBER(SEARCH("#",B1485)),INT(A1485/100000)&lt;=7),G1485*K!$G$5,0) + IF(AND(ISNUMBER(SEARCH("#",B1485)),INT(A1485/100000)&gt;=8),G1485*K!$H$5,0),0)</f>
        <v>45495000</v>
      </c>
      <c r="K1485" s="25">
        <f>ROUND(IF(OR(ISNUMBER(SEARCH("#",B1485)),INT(A1485/100000)=7,INT(A1485/100000)=8),F1485*K!$F$4+G1485*K!$F$5,F1485*K!$E$4+G1485*K!$E$5),0)</f>
        <v>13590000</v>
      </c>
      <c r="L1485" s="25">
        <f>ROUND(J1485-K1485*0.7,0)</f>
        <v>35982000</v>
      </c>
      <c r="M1485" s="25">
        <f>ROUND(J1485*0.3,0)</f>
        <v>13648500</v>
      </c>
    </row>
    <row r="1486" spans="1:13" ht="18.75" x14ac:dyDescent="0.2">
      <c r="A1486" s="32">
        <v>301395</v>
      </c>
      <c r="B1486" s="27"/>
      <c r="C1486" s="36" t="s">
        <v>1756</v>
      </c>
      <c r="D1486" s="35"/>
      <c r="E1486" s="30">
        <v>115</v>
      </c>
      <c r="F1486" s="31">
        <v>85</v>
      </c>
      <c r="G1486" s="31">
        <v>30</v>
      </c>
      <c r="H1486" s="30">
        <v>0</v>
      </c>
      <c r="J1486" s="25">
        <f>ROUND( IF(OR(ISNUMBER(SEARCH("#",B1486)),INT(A1486/100000)=7,INT(A1486/100000)=8),F1486*K!$D$4,F1486*K!$C$4) + IF(ISNUMBER(SEARCH("#",B1486)),0,G1486*K!$C$5) + IF(AND(ISNUMBER(SEARCH("#",B1486)),INT(A1486/100000)&lt;=7),G1486*K!$G$5,0) + IF(AND(ISNUMBER(SEARCH("#",B1486)),INT(A1486/100000)&gt;=8),G1486*K!$H$5,0),0)</f>
        <v>171225000</v>
      </c>
      <c r="K1486" s="25">
        <f>ROUND(IF(OR(ISNUMBER(SEARCH("#",B1486)),INT(A1486/100000)=7,INT(A1486/100000)=8),F1486*K!$F$4+G1486*K!$F$5,F1486*K!$E$4+G1486*K!$E$5),0)</f>
        <v>37580000</v>
      </c>
      <c r="L1486" s="25">
        <f>ROUND(J1486-K1486*0.7,0)</f>
        <v>144919000</v>
      </c>
      <c r="M1486" s="25">
        <f>ROUND(J1486*0.3,0)</f>
        <v>51367500</v>
      </c>
    </row>
    <row r="1487" spans="1:13" x14ac:dyDescent="0.2">
      <c r="A1487" s="32">
        <v>301396</v>
      </c>
      <c r="B1487" s="27"/>
      <c r="C1487" s="36" t="s">
        <v>1757</v>
      </c>
      <c r="D1487" s="35"/>
      <c r="E1487" s="30">
        <v>100</v>
      </c>
      <c r="F1487" s="31">
        <v>70</v>
      </c>
      <c r="G1487" s="31">
        <v>30</v>
      </c>
      <c r="H1487" s="30">
        <v>0</v>
      </c>
      <c r="J1487" s="25">
        <f>ROUND( IF(OR(ISNUMBER(SEARCH("#",B1487)),INT(A1487/100000)=7,INT(A1487/100000)=8),F1487*K!$D$4,F1487*K!$C$4) + IF(ISNUMBER(SEARCH("#",B1487)),0,G1487*K!$C$5) + IF(AND(ISNUMBER(SEARCH("#",B1487)),INT(A1487/100000)&lt;=7),G1487*K!$G$5,0) + IF(AND(ISNUMBER(SEARCH("#",B1487)),INT(A1487/100000)&gt;=8),G1487*K!$H$5,0),0)</f>
        <v>156060000</v>
      </c>
      <c r="K1487" s="25">
        <f>ROUND(IF(OR(ISNUMBER(SEARCH("#",B1487)),INT(A1487/100000)=7,INT(A1487/100000)=8),F1487*K!$F$4+G1487*K!$F$5,F1487*K!$E$4+G1487*K!$E$5),0)</f>
        <v>33050000</v>
      </c>
      <c r="L1487" s="25">
        <f>ROUND(J1487-K1487*0.7,0)</f>
        <v>132925000</v>
      </c>
      <c r="M1487" s="25">
        <f>ROUND(J1487*0.3,0)</f>
        <v>46818000</v>
      </c>
    </row>
    <row r="1488" spans="1:13" ht="29.25" x14ac:dyDescent="0.2">
      <c r="A1488" s="32">
        <v>301397</v>
      </c>
      <c r="B1488" s="27"/>
      <c r="C1488" s="36" t="s">
        <v>1758</v>
      </c>
      <c r="D1488" s="35"/>
      <c r="E1488" s="30">
        <v>185</v>
      </c>
      <c r="F1488" s="31">
        <v>135</v>
      </c>
      <c r="G1488" s="31">
        <v>50</v>
      </c>
      <c r="H1488" s="30">
        <v>0</v>
      </c>
      <c r="J1488" s="25">
        <f>ROUND( IF(OR(ISNUMBER(SEARCH("#",B1488)),INT(A1488/100000)=7,INT(A1488/100000)=8),F1488*K!$D$4,F1488*K!$C$4) + IF(ISNUMBER(SEARCH("#",B1488)),0,G1488*K!$C$5) + IF(AND(ISNUMBER(SEARCH("#",B1488)),INT(A1488/100000)&lt;=7),G1488*K!$G$5,0) + IF(AND(ISNUMBER(SEARCH("#",B1488)),INT(A1488/100000)&gt;=8),G1488*K!$H$5,0),0)</f>
        <v>278635000</v>
      </c>
      <c r="K1488" s="25">
        <f>ROUND(IF(OR(ISNUMBER(SEARCH("#",B1488)),INT(A1488/100000)=7,INT(A1488/100000)=8),F1488*K!$F$4+G1488*K!$F$5,F1488*K!$E$4+G1488*K!$E$5),0)</f>
        <v>60620000</v>
      </c>
      <c r="L1488" s="25">
        <f>ROUND(J1488-K1488*0.7,0)</f>
        <v>236201000</v>
      </c>
      <c r="M1488" s="25">
        <f>ROUND(J1488*0.3,0)</f>
        <v>83590500</v>
      </c>
    </row>
    <row r="1489" spans="1:13" ht="42.75" x14ac:dyDescent="0.2">
      <c r="A1489" s="26">
        <v>301405</v>
      </c>
      <c r="B1489" s="27"/>
      <c r="C1489" s="28" t="s">
        <v>1759</v>
      </c>
      <c r="D1489" s="29"/>
      <c r="E1489" s="30">
        <v>70.5</v>
      </c>
      <c r="F1489" s="30">
        <v>70.5</v>
      </c>
      <c r="G1489" s="30"/>
      <c r="H1489" s="30">
        <v>25</v>
      </c>
      <c r="J1489" s="25">
        <f>ROUND( IF(OR(ISNUMBER(SEARCH("#",B1489)),INT(A1489/100000)=7,INT(A1489/100000)=8),F1489*K!$D$4,F1489*K!$C$4) + IF(ISNUMBER(SEARCH("#",B1489)),0,G1489*K!$C$5) + IF(AND(ISNUMBER(SEARCH("#",B1489)),INT(A1489/100000)&lt;=7),G1489*K!$G$5,0) + IF(AND(ISNUMBER(SEARCH("#",B1489)),INT(A1489/100000)&gt;=8),G1489*K!$H$5,0),0)</f>
        <v>71275500</v>
      </c>
      <c r="K1489" s="25">
        <f>ROUND(IF(OR(ISNUMBER(SEARCH("#",B1489)),INT(A1489/100000)=7,INT(A1489/100000)=8),F1489*K!$F$4+G1489*K!$F$5,F1489*K!$E$4+G1489*K!$E$5),0)</f>
        <v>21291000</v>
      </c>
      <c r="L1489" s="25">
        <f>ROUND(J1489-K1489*0.7,0)</f>
        <v>56371800</v>
      </c>
      <c r="M1489" s="25">
        <f>ROUND(J1489*0.3,0)</f>
        <v>21382650</v>
      </c>
    </row>
    <row r="1490" spans="1:13" ht="29.25" x14ac:dyDescent="0.2">
      <c r="A1490" s="26">
        <v>301410</v>
      </c>
      <c r="B1490" s="27"/>
      <c r="C1490" s="28" t="s">
        <v>1760</v>
      </c>
      <c r="D1490" s="29"/>
      <c r="E1490" s="30">
        <v>77.3</v>
      </c>
      <c r="F1490" s="30">
        <v>77.3</v>
      </c>
      <c r="G1490" s="30"/>
      <c r="H1490" s="30">
        <v>25</v>
      </c>
      <c r="J1490" s="25">
        <f>ROUND( IF(OR(ISNUMBER(SEARCH("#",B1490)),INT(A1490/100000)=7,INT(A1490/100000)=8),F1490*K!$D$4,F1490*K!$C$4) + IF(ISNUMBER(SEARCH("#",B1490)),0,G1490*K!$C$5) + IF(AND(ISNUMBER(SEARCH("#",B1490)),INT(A1490/100000)&lt;=7),G1490*K!$G$5,0) + IF(AND(ISNUMBER(SEARCH("#",B1490)),INT(A1490/100000)&gt;=8),G1490*K!$H$5,0),0)</f>
        <v>78150300</v>
      </c>
      <c r="K1490" s="25">
        <f>ROUND(IF(OR(ISNUMBER(SEARCH("#",B1490)),INT(A1490/100000)=7,INT(A1490/100000)=8),F1490*K!$F$4+G1490*K!$F$5,F1490*K!$E$4+G1490*K!$E$5),0)</f>
        <v>23344600</v>
      </c>
      <c r="L1490" s="25">
        <f>ROUND(J1490-K1490*0.7,0)</f>
        <v>61809080</v>
      </c>
      <c r="M1490" s="25">
        <f>ROUND(J1490*0.3,0)</f>
        <v>23445090</v>
      </c>
    </row>
    <row r="1491" spans="1:13" ht="29.25" x14ac:dyDescent="0.2">
      <c r="A1491" s="26">
        <v>301415</v>
      </c>
      <c r="B1491" s="27"/>
      <c r="C1491" s="28" t="s">
        <v>1761</v>
      </c>
      <c r="D1491" s="29"/>
      <c r="E1491" s="30">
        <v>102.5</v>
      </c>
      <c r="F1491" s="30">
        <v>102.5</v>
      </c>
      <c r="G1491" s="30"/>
      <c r="H1491" s="30">
        <v>25</v>
      </c>
      <c r="J1491" s="25">
        <f>ROUND( IF(OR(ISNUMBER(SEARCH("#",B1491)),INT(A1491/100000)=7,INT(A1491/100000)=8),F1491*K!$D$4,F1491*K!$C$4) + IF(ISNUMBER(SEARCH("#",B1491)),0,G1491*K!$C$5) + IF(AND(ISNUMBER(SEARCH("#",B1491)),INT(A1491/100000)&lt;=7),G1491*K!$G$5,0) + IF(AND(ISNUMBER(SEARCH("#",B1491)),INT(A1491/100000)&gt;=8),G1491*K!$H$5,0),0)</f>
        <v>103627500</v>
      </c>
      <c r="K1491" s="25">
        <f>ROUND(IF(OR(ISNUMBER(SEARCH("#",B1491)),INT(A1491/100000)=7,INT(A1491/100000)=8),F1491*K!$F$4+G1491*K!$F$5,F1491*K!$E$4+G1491*K!$E$5),0)</f>
        <v>30955000</v>
      </c>
      <c r="L1491" s="25">
        <f>ROUND(J1491-K1491*0.7,0)</f>
        <v>81959000</v>
      </c>
      <c r="M1491" s="25">
        <f>ROUND(J1491*0.3,0)</f>
        <v>31088250</v>
      </c>
    </row>
    <row r="1492" spans="1:13" ht="33" x14ac:dyDescent="0.2">
      <c r="A1492" s="32">
        <v>301430</v>
      </c>
      <c r="B1492" s="27"/>
      <c r="C1492" s="36" t="s">
        <v>1762</v>
      </c>
      <c r="D1492" s="35" t="s">
        <v>1763</v>
      </c>
      <c r="E1492" s="30">
        <v>235</v>
      </c>
      <c r="F1492" s="30">
        <v>235</v>
      </c>
      <c r="G1492" s="31"/>
      <c r="H1492" s="31">
        <v>30</v>
      </c>
      <c r="J1492" s="25">
        <f>ROUND( IF(OR(ISNUMBER(SEARCH("#",B1492)),INT(A1492/100000)=7,INT(A1492/100000)=8),F1492*K!$D$4,F1492*K!$C$4) + IF(ISNUMBER(SEARCH("#",B1492)),0,G1492*K!$C$5) + IF(AND(ISNUMBER(SEARCH("#",B1492)),INT(A1492/100000)&lt;=7),G1492*K!$G$5,0) + IF(AND(ISNUMBER(SEARCH("#",B1492)),INT(A1492/100000)&gt;=8),G1492*K!$H$5,0),0)</f>
        <v>237585000</v>
      </c>
      <c r="K1492" s="25">
        <f>ROUND(IF(OR(ISNUMBER(SEARCH("#",B1492)),INT(A1492/100000)=7,INT(A1492/100000)=8),F1492*K!$F$4+G1492*K!$F$5,F1492*K!$E$4+G1492*K!$E$5),0)</f>
        <v>70970000</v>
      </c>
      <c r="L1492" s="25">
        <f>ROUND(J1492-K1492*0.7,0)</f>
        <v>187906000</v>
      </c>
      <c r="M1492" s="25">
        <f>ROUND(J1492*0.3,0)</f>
        <v>71275500</v>
      </c>
    </row>
    <row r="1493" spans="1:13" ht="33" x14ac:dyDescent="0.2">
      <c r="A1493" s="32">
        <v>301435</v>
      </c>
      <c r="B1493" s="27"/>
      <c r="C1493" s="36" t="s">
        <v>1764</v>
      </c>
      <c r="D1493" s="35" t="s">
        <v>1763</v>
      </c>
      <c r="E1493" s="30">
        <v>185</v>
      </c>
      <c r="F1493" s="30">
        <v>185</v>
      </c>
      <c r="G1493" s="31"/>
      <c r="H1493" s="31">
        <v>30</v>
      </c>
      <c r="J1493" s="25">
        <f>ROUND( IF(OR(ISNUMBER(SEARCH("#",B1493)),INT(A1493/100000)=7,INT(A1493/100000)=8),F1493*K!$D$4,F1493*K!$C$4) + IF(ISNUMBER(SEARCH("#",B1493)),0,G1493*K!$C$5) + IF(AND(ISNUMBER(SEARCH("#",B1493)),INT(A1493/100000)&lt;=7),G1493*K!$G$5,0) + IF(AND(ISNUMBER(SEARCH("#",B1493)),INT(A1493/100000)&gt;=8),G1493*K!$H$5,0),0)</f>
        <v>187035000</v>
      </c>
      <c r="K1493" s="25">
        <f>ROUND(IF(OR(ISNUMBER(SEARCH("#",B1493)),INT(A1493/100000)=7,INT(A1493/100000)=8),F1493*K!$F$4+G1493*K!$F$5,F1493*K!$E$4+G1493*K!$E$5),0)</f>
        <v>55870000</v>
      </c>
      <c r="L1493" s="25">
        <f>ROUND(J1493-K1493*0.7,0)</f>
        <v>147926000</v>
      </c>
      <c r="M1493" s="25">
        <f>ROUND(J1493*0.3,0)</f>
        <v>56110500</v>
      </c>
    </row>
    <row r="1494" spans="1:13" ht="33" x14ac:dyDescent="0.2">
      <c r="A1494" s="32">
        <v>301440</v>
      </c>
      <c r="B1494" s="27"/>
      <c r="C1494" s="36" t="s">
        <v>1765</v>
      </c>
      <c r="D1494" s="35" t="s">
        <v>1763</v>
      </c>
      <c r="E1494" s="30">
        <v>260</v>
      </c>
      <c r="F1494" s="30">
        <v>260</v>
      </c>
      <c r="G1494" s="31"/>
      <c r="H1494" s="31">
        <v>30</v>
      </c>
      <c r="J1494" s="25">
        <f>ROUND( IF(OR(ISNUMBER(SEARCH("#",B1494)),INT(A1494/100000)=7,INT(A1494/100000)=8),F1494*K!$D$4,F1494*K!$C$4) + IF(ISNUMBER(SEARCH("#",B1494)),0,G1494*K!$C$5) + IF(AND(ISNUMBER(SEARCH("#",B1494)),INT(A1494/100000)&lt;=7),G1494*K!$G$5,0) + IF(AND(ISNUMBER(SEARCH("#",B1494)),INT(A1494/100000)&gt;=8),G1494*K!$H$5,0),0)</f>
        <v>262860000</v>
      </c>
      <c r="K1494" s="25">
        <f>ROUND(IF(OR(ISNUMBER(SEARCH("#",B1494)),INT(A1494/100000)=7,INT(A1494/100000)=8),F1494*K!$F$4+G1494*K!$F$5,F1494*K!$E$4+G1494*K!$E$5),0)</f>
        <v>78520000</v>
      </c>
      <c r="L1494" s="25">
        <f>ROUND(J1494-K1494*0.7,0)</f>
        <v>207896000</v>
      </c>
      <c r="M1494" s="25">
        <f>ROUND(J1494*0.3,0)</f>
        <v>78858000</v>
      </c>
    </row>
    <row r="1495" spans="1:13" ht="45.75" x14ac:dyDescent="0.2">
      <c r="A1495" s="32">
        <v>301442</v>
      </c>
      <c r="B1495" s="27"/>
      <c r="C1495" s="36" t="s">
        <v>1766</v>
      </c>
      <c r="D1495" s="35" t="s">
        <v>1767</v>
      </c>
      <c r="E1495" s="30">
        <v>220</v>
      </c>
      <c r="F1495" s="30">
        <v>220</v>
      </c>
      <c r="G1495" s="31"/>
      <c r="H1495" s="31">
        <v>30</v>
      </c>
      <c r="J1495" s="25">
        <f>ROUND( IF(OR(ISNUMBER(SEARCH("#",B1495)),INT(A1495/100000)=7,INT(A1495/100000)=8),F1495*K!$D$4,F1495*K!$C$4) + IF(ISNUMBER(SEARCH("#",B1495)),0,G1495*K!$C$5) + IF(AND(ISNUMBER(SEARCH("#",B1495)),INT(A1495/100000)&lt;=7),G1495*K!$G$5,0) + IF(AND(ISNUMBER(SEARCH("#",B1495)),INT(A1495/100000)&gt;=8),G1495*K!$H$5,0),0)</f>
        <v>222420000</v>
      </c>
      <c r="K1495" s="25">
        <f>ROUND(IF(OR(ISNUMBER(SEARCH("#",B1495)),INT(A1495/100000)=7,INT(A1495/100000)=8),F1495*K!$F$4+G1495*K!$F$5,F1495*K!$E$4+G1495*K!$E$5),0)</f>
        <v>66440000</v>
      </c>
      <c r="L1495" s="25">
        <f>ROUND(J1495-K1495*0.7,0)</f>
        <v>175912000</v>
      </c>
      <c r="M1495" s="25">
        <f>ROUND(J1495*0.3,0)</f>
        <v>66726000</v>
      </c>
    </row>
    <row r="1496" spans="1:13" x14ac:dyDescent="0.2">
      <c r="A1496" s="32">
        <v>301475</v>
      </c>
      <c r="B1496" s="27"/>
      <c r="C1496" s="36" t="s">
        <v>1768</v>
      </c>
      <c r="D1496" s="35"/>
      <c r="E1496" s="30" t="s">
        <v>1769</v>
      </c>
      <c r="F1496" s="30" t="s">
        <v>1769</v>
      </c>
      <c r="G1496" s="31"/>
      <c r="H1496" s="31" t="s">
        <v>1668</v>
      </c>
      <c r="J1496" s="25">
        <f>ROUND( IF(OR(ISNUMBER(SEARCH("#",B1496)),INT(A1496/100000)=7,INT(A1496/100000)=8),F1496*K!$D$4,F1496*K!$C$4) + IF(ISNUMBER(SEARCH("#",B1496)),0,G1496*K!$C$5) + IF(AND(ISNUMBER(SEARCH("#",B1496)),INT(A1496/100000)&lt;=7),G1496*K!$G$5,0) + IF(AND(ISNUMBER(SEARCH("#",B1496)),INT(A1496/100000)&gt;=8),G1496*K!$H$5,0),0)</f>
        <v>94781250</v>
      </c>
      <c r="K1496" s="25">
        <f>ROUND(IF(OR(ISNUMBER(SEARCH("#",B1496)),INT(A1496/100000)=7,INT(A1496/100000)=8),F1496*K!$F$4+G1496*K!$F$5,F1496*K!$E$4+G1496*K!$E$5),0)</f>
        <v>28312500</v>
      </c>
      <c r="L1496" s="25">
        <f>ROUND(J1496-K1496*0.7,0)</f>
        <v>74962500</v>
      </c>
      <c r="M1496" s="25">
        <f>ROUND(J1496*0.3,0)</f>
        <v>28434375</v>
      </c>
    </row>
    <row r="1497" spans="1:13" x14ac:dyDescent="0.2">
      <c r="A1497" s="32">
        <v>301485</v>
      </c>
      <c r="B1497" s="27"/>
      <c r="C1497" s="36" t="s">
        <v>1770</v>
      </c>
      <c r="D1497" s="35"/>
      <c r="E1497" s="30" t="s">
        <v>1771</v>
      </c>
      <c r="F1497" s="30" t="s">
        <v>1771</v>
      </c>
      <c r="G1497" s="31"/>
      <c r="H1497" s="31" t="s">
        <v>1668</v>
      </c>
      <c r="J1497" s="25">
        <f>ROUND( IF(OR(ISNUMBER(SEARCH("#",B1497)),INT(A1497/100000)=7,INT(A1497/100000)=8),F1497*K!$D$4,F1497*K!$C$4) + IF(ISNUMBER(SEARCH("#",B1497)),0,G1497*K!$C$5) + IF(AND(ISNUMBER(SEARCH("#",B1497)),INT(A1497/100000)&lt;=7),G1497*K!$G$5,0) + IF(AND(ISNUMBER(SEARCH("#",B1497)),INT(A1497/100000)&gt;=8),G1497*K!$H$5,0),0)</f>
        <v>208518750</v>
      </c>
      <c r="K1497" s="25">
        <f>ROUND(IF(OR(ISNUMBER(SEARCH("#",B1497)),INT(A1497/100000)=7,INT(A1497/100000)=8),F1497*K!$F$4+G1497*K!$F$5,F1497*K!$E$4+G1497*K!$E$5),0)</f>
        <v>62287500</v>
      </c>
      <c r="L1497" s="25">
        <f>ROUND(J1497-K1497*0.7,0)</f>
        <v>164917500</v>
      </c>
      <c r="M1497" s="25">
        <f>ROUND(J1497*0.3,0)</f>
        <v>62555625</v>
      </c>
    </row>
    <row r="1498" spans="1:13" ht="17.25" x14ac:dyDescent="0.2">
      <c r="A1498" s="26">
        <v>301490</v>
      </c>
      <c r="B1498" s="27"/>
      <c r="C1498" s="28" t="s">
        <v>1772</v>
      </c>
      <c r="D1498" s="29"/>
      <c r="E1498" s="30">
        <v>80.599999999999994</v>
      </c>
      <c r="F1498" s="30">
        <v>80.599999999999994</v>
      </c>
      <c r="G1498" s="30"/>
      <c r="H1498" s="30">
        <v>30</v>
      </c>
      <c r="J1498" s="25">
        <f>ROUND( IF(OR(ISNUMBER(SEARCH("#",B1498)),INT(A1498/100000)=7,INT(A1498/100000)=8),F1498*K!$D$4,F1498*K!$C$4) + IF(ISNUMBER(SEARCH("#",B1498)),0,G1498*K!$C$5) + IF(AND(ISNUMBER(SEARCH("#",B1498)),INT(A1498/100000)&lt;=7),G1498*K!$G$5,0) + IF(AND(ISNUMBER(SEARCH("#",B1498)),INT(A1498/100000)&gt;=8),G1498*K!$H$5,0),0)</f>
        <v>81486600</v>
      </c>
      <c r="K1498" s="25">
        <f>ROUND(IF(OR(ISNUMBER(SEARCH("#",B1498)),INT(A1498/100000)=7,INT(A1498/100000)=8),F1498*K!$F$4+G1498*K!$F$5,F1498*K!$E$4+G1498*K!$E$5),0)</f>
        <v>24341200</v>
      </c>
      <c r="L1498" s="25">
        <f>ROUND(J1498-K1498*0.7,0)</f>
        <v>64447760</v>
      </c>
      <c r="M1498" s="25">
        <f>ROUND(J1498*0.3,0)</f>
        <v>24445980</v>
      </c>
    </row>
    <row r="1499" spans="1:13" ht="31.5" x14ac:dyDescent="0.2">
      <c r="A1499" s="26">
        <v>301495</v>
      </c>
      <c r="B1499" s="27"/>
      <c r="C1499" s="28" t="s">
        <v>1773</v>
      </c>
      <c r="D1499" s="29"/>
      <c r="E1499" s="30">
        <v>84.7</v>
      </c>
      <c r="F1499" s="30">
        <v>84.7</v>
      </c>
      <c r="G1499" s="30"/>
      <c r="H1499" s="30">
        <v>30</v>
      </c>
      <c r="J1499" s="25">
        <f>ROUND( IF(OR(ISNUMBER(SEARCH("#",B1499)),INT(A1499/100000)=7,INT(A1499/100000)=8),F1499*K!$D$4,F1499*K!$C$4) + IF(ISNUMBER(SEARCH("#",B1499)),0,G1499*K!$C$5) + IF(AND(ISNUMBER(SEARCH("#",B1499)),INT(A1499/100000)&lt;=7),G1499*K!$G$5,0) + IF(AND(ISNUMBER(SEARCH("#",B1499)),INT(A1499/100000)&gt;=8),G1499*K!$H$5,0),0)</f>
        <v>85631700</v>
      </c>
      <c r="K1499" s="25">
        <f>ROUND(IF(OR(ISNUMBER(SEARCH("#",B1499)),INT(A1499/100000)=7,INT(A1499/100000)=8),F1499*K!$F$4+G1499*K!$F$5,F1499*K!$E$4+G1499*K!$E$5),0)</f>
        <v>25579400</v>
      </c>
      <c r="L1499" s="25">
        <f>ROUND(J1499-K1499*0.7,0)</f>
        <v>67726120</v>
      </c>
      <c r="M1499" s="25">
        <f>ROUND(J1499*0.3,0)</f>
        <v>25689510</v>
      </c>
    </row>
    <row r="1500" spans="1:13" ht="31.5" x14ac:dyDescent="0.2">
      <c r="A1500" s="26">
        <v>301500</v>
      </c>
      <c r="B1500" s="27"/>
      <c r="C1500" s="28" t="s">
        <v>1774</v>
      </c>
      <c r="D1500" s="29"/>
      <c r="E1500" s="30">
        <v>122.9</v>
      </c>
      <c r="F1500" s="30">
        <v>122.9</v>
      </c>
      <c r="G1500" s="30"/>
      <c r="H1500" s="30">
        <v>30</v>
      </c>
      <c r="J1500" s="25">
        <f>ROUND( IF(OR(ISNUMBER(SEARCH("#",B1500)),INT(A1500/100000)=7,INT(A1500/100000)=8),F1500*K!$D$4,F1500*K!$C$4) + IF(ISNUMBER(SEARCH("#",B1500)),0,G1500*K!$C$5) + IF(AND(ISNUMBER(SEARCH("#",B1500)),INT(A1500/100000)&lt;=7),G1500*K!$G$5,0) + IF(AND(ISNUMBER(SEARCH("#",B1500)),INT(A1500/100000)&gt;=8),G1500*K!$H$5,0),0)</f>
        <v>124251900</v>
      </c>
      <c r="K1500" s="25">
        <f>ROUND(IF(OR(ISNUMBER(SEARCH("#",B1500)),INT(A1500/100000)=7,INT(A1500/100000)=8),F1500*K!$F$4+G1500*K!$F$5,F1500*K!$E$4+G1500*K!$E$5),0)</f>
        <v>37115800</v>
      </c>
      <c r="L1500" s="25">
        <f>ROUND(J1500-K1500*0.7,0)</f>
        <v>98270840</v>
      </c>
      <c r="M1500" s="25">
        <f>ROUND(J1500*0.3,0)</f>
        <v>37275570</v>
      </c>
    </row>
    <row r="1501" spans="1:13" ht="60" x14ac:dyDescent="0.2">
      <c r="A1501" s="32">
        <v>301505</v>
      </c>
      <c r="B1501" s="27"/>
      <c r="C1501" s="36" t="s">
        <v>1775</v>
      </c>
      <c r="D1501" s="35"/>
      <c r="E1501" s="30">
        <v>125</v>
      </c>
      <c r="F1501" s="30">
        <v>125</v>
      </c>
      <c r="G1501" s="31"/>
      <c r="H1501" s="31">
        <v>30</v>
      </c>
      <c r="J1501" s="25">
        <f>ROUND( IF(OR(ISNUMBER(SEARCH("#",B1501)),INT(A1501/100000)=7,INT(A1501/100000)=8),F1501*K!$D$4,F1501*K!$C$4) + IF(ISNUMBER(SEARCH("#",B1501)),0,G1501*K!$C$5) + IF(AND(ISNUMBER(SEARCH("#",B1501)),INT(A1501/100000)&lt;=7),G1501*K!$G$5,0) + IF(AND(ISNUMBER(SEARCH("#",B1501)),INT(A1501/100000)&gt;=8),G1501*K!$H$5,0),0)</f>
        <v>126375000</v>
      </c>
      <c r="K1501" s="25">
        <f>ROUND(IF(OR(ISNUMBER(SEARCH("#",B1501)),INT(A1501/100000)=7,INT(A1501/100000)=8),F1501*K!$F$4+G1501*K!$F$5,F1501*K!$E$4+G1501*K!$E$5),0)</f>
        <v>37750000</v>
      </c>
      <c r="L1501" s="25">
        <f>ROUND(J1501-K1501*0.7,0)</f>
        <v>99950000</v>
      </c>
      <c r="M1501" s="25">
        <f>ROUND(J1501*0.3,0)</f>
        <v>37912500</v>
      </c>
    </row>
    <row r="1502" spans="1:13" x14ac:dyDescent="0.2">
      <c r="A1502" s="26">
        <v>301510</v>
      </c>
      <c r="B1502" s="27"/>
      <c r="C1502" s="28" t="s">
        <v>1776</v>
      </c>
      <c r="D1502" s="29"/>
      <c r="E1502" s="30">
        <v>74.099999999999994</v>
      </c>
      <c r="F1502" s="30">
        <v>74.099999999999994</v>
      </c>
      <c r="G1502" s="30"/>
      <c r="H1502" s="30">
        <v>30</v>
      </c>
      <c r="J1502" s="25">
        <f>ROUND( IF(OR(ISNUMBER(SEARCH("#",B1502)),INT(A1502/100000)=7,INT(A1502/100000)=8),F1502*K!$D$4,F1502*K!$C$4) + IF(ISNUMBER(SEARCH("#",B1502)),0,G1502*K!$C$5) + IF(AND(ISNUMBER(SEARCH("#",B1502)),INT(A1502/100000)&lt;=7),G1502*K!$G$5,0) + IF(AND(ISNUMBER(SEARCH("#",B1502)),INT(A1502/100000)&gt;=8),G1502*K!$H$5,0),0)</f>
        <v>74915100</v>
      </c>
      <c r="K1502" s="25">
        <f>ROUND(IF(OR(ISNUMBER(SEARCH("#",B1502)),INT(A1502/100000)=7,INT(A1502/100000)=8),F1502*K!$F$4+G1502*K!$F$5,F1502*K!$E$4+G1502*K!$E$5),0)</f>
        <v>22378200</v>
      </c>
      <c r="L1502" s="25">
        <f>ROUND(J1502-K1502*0.7,0)</f>
        <v>59250360</v>
      </c>
      <c r="M1502" s="25">
        <f>ROUND(J1502*0.3,0)</f>
        <v>22474530</v>
      </c>
    </row>
    <row r="1503" spans="1:13" ht="29.25" x14ac:dyDescent="0.2">
      <c r="A1503" s="26">
        <v>301515</v>
      </c>
      <c r="B1503" s="27" t="s">
        <v>118</v>
      </c>
      <c r="C1503" s="28" t="s">
        <v>1777</v>
      </c>
      <c r="D1503" s="29"/>
      <c r="E1503" s="30">
        <v>16.2</v>
      </c>
      <c r="F1503" s="30">
        <v>16.2</v>
      </c>
      <c r="G1503" s="30"/>
      <c r="H1503" s="30">
        <v>0</v>
      </c>
      <c r="J1503" s="25">
        <f>ROUND( IF(OR(ISNUMBER(SEARCH("#",B1503)),INT(A1503/100000)=7,INT(A1503/100000)=8),F1503*K!$D$4,F1503*K!$C$4) + IF(ISNUMBER(SEARCH("#",B1503)),0,G1503*K!$C$5) + IF(AND(ISNUMBER(SEARCH("#",B1503)),INT(A1503/100000)&lt;=7),G1503*K!$G$5,0) + IF(AND(ISNUMBER(SEARCH("#",B1503)),INT(A1503/100000)&gt;=8),G1503*K!$H$5,0),0)</f>
        <v>16378200</v>
      </c>
      <c r="K1503" s="25">
        <f>ROUND(IF(OR(ISNUMBER(SEARCH("#",B1503)),INT(A1503/100000)=7,INT(A1503/100000)=8),F1503*K!$F$4+G1503*K!$F$5,F1503*K!$E$4+G1503*K!$E$5),0)</f>
        <v>4892400</v>
      </c>
      <c r="L1503" s="25">
        <f>ROUND(J1503-K1503*0.7,0)</f>
        <v>12953520</v>
      </c>
      <c r="M1503" s="25">
        <f>ROUND(J1503*0.3,0)</f>
        <v>4913460</v>
      </c>
    </row>
    <row r="1504" spans="1:13" ht="31.5" x14ac:dyDescent="0.2">
      <c r="A1504" s="26">
        <v>301540</v>
      </c>
      <c r="B1504" s="27"/>
      <c r="C1504" s="28" t="s">
        <v>1778</v>
      </c>
      <c r="D1504" s="29"/>
      <c r="E1504" s="30">
        <v>52.8</v>
      </c>
      <c r="F1504" s="30">
        <v>52.8</v>
      </c>
      <c r="G1504" s="30"/>
      <c r="H1504" s="30">
        <v>20</v>
      </c>
      <c r="J1504" s="25">
        <f>ROUND( IF(OR(ISNUMBER(SEARCH("#",B1504)),INT(A1504/100000)=7,INT(A1504/100000)=8),F1504*K!$D$4,F1504*K!$C$4) + IF(ISNUMBER(SEARCH("#",B1504)),0,G1504*K!$C$5) + IF(AND(ISNUMBER(SEARCH("#",B1504)),INT(A1504/100000)&lt;=7),G1504*K!$G$5,0) + IF(AND(ISNUMBER(SEARCH("#",B1504)),INT(A1504/100000)&gt;=8),G1504*K!$H$5,0),0)</f>
        <v>53380800</v>
      </c>
      <c r="K1504" s="25">
        <f>ROUND(IF(OR(ISNUMBER(SEARCH("#",B1504)),INT(A1504/100000)=7,INT(A1504/100000)=8),F1504*K!$F$4+G1504*K!$F$5,F1504*K!$E$4+G1504*K!$E$5),0)</f>
        <v>15945600</v>
      </c>
      <c r="L1504" s="25">
        <f>ROUND(J1504-K1504*0.7,0)</f>
        <v>42218880</v>
      </c>
      <c r="M1504" s="25">
        <f>ROUND(J1504*0.3,0)</f>
        <v>16014240</v>
      </c>
    </row>
    <row r="1505" spans="1:13" ht="31.5" x14ac:dyDescent="0.2">
      <c r="A1505" s="26">
        <v>301545</v>
      </c>
      <c r="B1505" s="27" t="s">
        <v>118</v>
      </c>
      <c r="C1505" s="28" t="s">
        <v>1779</v>
      </c>
      <c r="D1505" s="29" t="s">
        <v>1780</v>
      </c>
      <c r="E1505" s="30">
        <v>32.200000000000003</v>
      </c>
      <c r="F1505" s="30">
        <v>32.200000000000003</v>
      </c>
      <c r="G1505" s="30"/>
      <c r="H1505" s="30">
        <v>0</v>
      </c>
      <c r="J1505" s="25">
        <f>ROUND( IF(OR(ISNUMBER(SEARCH("#",B1505)),INT(A1505/100000)=7,INT(A1505/100000)=8),F1505*K!$D$4,F1505*K!$C$4) + IF(ISNUMBER(SEARCH("#",B1505)),0,G1505*K!$C$5) + IF(AND(ISNUMBER(SEARCH("#",B1505)),INT(A1505/100000)&lt;=7),G1505*K!$G$5,0) + IF(AND(ISNUMBER(SEARCH("#",B1505)),INT(A1505/100000)&gt;=8),G1505*K!$H$5,0),0)</f>
        <v>32554200</v>
      </c>
      <c r="K1505" s="25">
        <f>ROUND(IF(OR(ISNUMBER(SEARCH("#",B1505)),INT(A1505/100000)=7,INT(A1505/100000)=8),F1505*K!$F$4+G1505*K!$F$5,F1505*K!$E$4+G1505*K!$E$5),0)</f>
        <v>9724400</v>
      </c>
      <c r="L1505" s="25">
        <f>ROUND(J1505-K1505*0.7,0)</f>
        <v>25747120</v>
      </c>
      <c r="M1505" s="25">
        <f>ROUND(J1505*0.3,0)</f>
        <v>9766260</v>
      </c>
    </row>
    <row r="1506" spans="1:13" x14ac:dyDescent="0.2">
      <c r="A1506" s="26">
        <v>301550</v>
      </c>
      <c r="B1506" s="27"/>
      <c r="C1506" s="28" t="s">
        <v>1781</v>
      </c>
      <c r="D1506" s="29"/>
      <c r="E1506" s="30">
        <v>14</v>
      </c>
      <c r="F1506" s="30">
        <v>14</v>
      </c>
      <c r="G1506" s="30"/>
      <c r="H1506" s="30">
        <v>3</v>
      </c>
      <c r="J1506" s="25">
        <f>ROUND( IF(OR(ISNUMBER(SEARCH("#",B1506)),INT(A1506/100000)=7,INT(A1506/100000)=8),F1506*K!$D$4,F1506*K!$C$4) + IF(ISNUMBER(SEARCH("#",B1506)),0,G1506*K!$C$5) + IF(AND(ISNUMBER(SEARCH("#",B1506)),INT(A1506/100000)&lt;=7),G1506*K!$G$5,0) + IF(AND(ISNUMBER(SEARCH("#",B1506)),INT(A1506/100000)&gt;=8),G1506*K!$H$5,0),0)</f>
        <v>14154000</v>
      </c>
      <c r="K1506" s="25">
        <f>ROUND(IF(OR(ISNUMBER(SEARCH("#",B1506)),INT(A1506/100000)=7,INT(A1506/100000)=8),F1506*K!$F$4+G1506*K!$F$5,F1506*K!$E$4+G1506*K!$E$5),0)</f>
        <v>4228000</v>
      </c>
      <c r="L1506" s="25">
        <f>ROUND(J1506-K1506*0.7,0)</f>
        <v>11194400</v>
      </c>
      <c r="M1506" s="25">
        <f>ROUND(J1506*0.3,0)</f>
        <v>4246200</v>
      </c>
    </row>
    <row r="1507" spans="1:13" x14ac:dyDescent="0.2">
      <c r="A1507" s="26">
        <v>301555</v>
      </c>
      <c r="B1507" s="27"/>
      <c r="C1507" s="28" t="s">
        <v>1782</v>
      </c>
      <c r="D1507" s="29"/>
      <c r="E1507" s="30">
        <v>3</v>
      </c>
      <c r="F1507" s="30">
        <v>3</v>
      </c>
      <c r="G1507" s="30"/>
      <c r="H1507" s="30">
        <v>3</v>
      </c>
      <c r="J1507" s="25">
        <f>ROUND( IF(OR(ISNUMBER(SEARCH("#",B1507)),INT(A1507/100000)=7,INT(A1507/100000)=8),F1507*K!$D$4,F1507*K!$C$4) + IF(ISNUMBER(SEARCH("#",B1507)),0,G1507*K!$C$5) + IF(AND(ISNUMBER(SEARCH("#",B1507)),INT(A1507/100000)&lt;=7),G1507*K!$G$5,0) + IF(AND(ISNUMBER(SEARCH("#",B1507)),INT(A1507/100000)&gt;=8),G1507*K!$H$5,0),0)</f>
        <v>3033000</v>
      </c>
      <c r="K1507" s="25">
        <f>ROUND(IF(OR(ISNUMBER(SEARCH("#",B1507)),INT(A1507/100000)=7,INT(A1507/100000)=8),F1507*K!$F$4+G1507*K!$F$5,F1507*K!$E$4+G1507*K!$E$5),0)</f>
        <v>906000</v>
      </c>
      <c r="L1507" s="25">
        <f>ROUND(J1507-K1507*0.7,0)</f>
        <v>2398800</v>
      </c>
      <c r="M1507" s="25">
        <f>ROUND(J1507*0.3,0)</f>
        <v>909900</v>
      </c>
    </row>
    <row r="1508" spans="1:13" x14ac:dyDescent="0.2">
      <c r="A1508" s="26">
        <v>301560</v>
      </c>
      <c r="B1508" s="27"/>
      <c r="C1508" s="28" t="s">
        <v>1783</v>
      </c>
      <c r="D1508" s="29"/>
      <c r="E1508" s="30">
        <v>19.5</v>
      </c>
      <c r="F1508" s="30">
        <v>19.5</v>
      </c>
      <c r="G1508" s="30"/>
      <c r="H1508" s="30">
        <v>8</v>
      </c>
      <c r="J1508" s="25">
        <f>ROUND( IF(OR(ISNUMBER(SEARCH("#",B1508)),INT(A1508/100000)=7,INT(A1508/100000)=8),F1508*K!$D$4,F1508*K!$C$4) + IF(ISNUMBER(SEARCH("#",B1508)),0,G1508*K!$C$5) + IF(AND(ISNUMBER(SEARCH("#",B1508)),INT(A1508/100000)&lt;=7),G1508*K!$G$5,0) + IF(AND(ISNUMBER(SEARCH("#",B1508)),INT(A1508/100000)&gt;=8),G1508*K!$H$5,0),0)</f>
        <v>19714500</v>
      </c>
      <c r="K1508" s="25">
        <f>ROUND(IF(OR(ISNUMBER(SEARCH("#",B1508)),INT(A1508/100000)=7,INT(A1508/100000)=8),F1508*K!$F$4+G1508*K!$F$5,F1508*K!$E$4+G1508*K!$E$5),0)</f>
        <v>5889000</v>
      </c>
      <c r="L1508" s="25">
        <f>ROUND(J1508-K1508*0.7,0)</f>
        <v>15592200</v>
      </c>
      <c r="M1508" s="25">
        <f>ROUND(J1508*0.3,0)</f>
        <v>5914350</v>
      </c>
    </row>
    <row r="1509" spans="1:13" ht="29.25" x14ac:dyDescent="0.2">
      <c r="A1509" s="26">
        <v>301565</v>
      </c>
      <c r="B1509" s="27"/>
      <c r="C1509" s="28" t="s">
        <v>1784</v>
      </c>
      <c r="D1509" s="29"/>
      <c r="E1509" s="30">
        <v>33.799999999999997</v>
      </c>
      <c r="F1509" s="30">
        <v>33.799999999999997</v>
      </c>
      <c r="G1509" s="30"/>
      <c r="H1509" s="30">
        <v>7</v>
      </c>
      <c r="J1509" s="25">
        <f>ROUND( IF(OR(ISNUMBER(SEARCH("#",B1509)),INT(A1509/100000)=7,INT(A1509/100000)=8),F1509*K!$D$4,F1509*K!$C$4) + IF(ISNUMBER(SEARCH("#",B1509)),0,G1509*K!$C$5) + IF(AND(ISNUMBER(SEARCH("#",B1509)),INT(A1509/100000)&lt;=7),G1509*K!$G$5,0) + IF(AND(ISNUMBER(SEARCH("#",B1509)),INT(A1509/100000)&gt;=8),G1509*K!$H$5,0),0)</f>
        <v>34171800</v>
      </c>
      <c r="K1509" s="25">
        <f>ROUND(IF(OR(ISNUMBER(SEARCH("#",B1509)),INT(A1509/100000)=7,INT(A1509/100000)=8),F1509*K!$F$4+G1509*K!$F$5,F1509*K!$E$4+G1509*K!$E$5),0)</f>
        <v>10207600</v>
      </c>
      <c r="L1509" s="25">
        <f>ROUND(J1509-K1509*0.7,0)</f>
        <v>27026480</v>
      </c>
      <c r="M1509" s="25">
        <f>ROUND(J1509*0.3,0)</f>
        <v>10251540</v>
      </c>
    </row>
    <row r="1510" spans="1:13" x14ac:dyDescent="0.2">
      <c r="A1510" s="26">
        <v>301570</v>
      </c>
      <c r="B1510" s="27"/>
      <c r="C1510" s="28" t="s">
        <v>1785</v>
      </c>
      <c r="D1510" s="29"/>
      <c r="E1510" s="30">
        <v>28.3</v>
      </c>
      <c r="F1510" s="30">
        <v>28.3</v>
      </c>
      <c r="G1510" s="30"/>
      <c r="H1510" s="30">
        <v>15</v>
      </c>
      <c r="J1510" s="25">
        <f>ROUND( IF(OR(ISNUMBER(SEARCH("#",B1510)),INT(A1510/100000)=7,INT(A1510/100000)=8),F1510*K!$D$4,F1510*K!$C$4) + IF(ISNUMBER(SEARCH("#",B1510)),0,G1510*K!$C$5) + IF(AND(ISNUMBER(SEARCH("#",B1510)),INT(A1510/100000)&lt;=7),G1510*K!$G$5,0) + IF(AND(ISNUMBER(SEARCH("#",B1510)),INT(A1510/100000)&gt;=8),G1510*K!$H$5,0),0)</f>
        <v>28611300</v>
      </c>
      <c r="K1510" s="25">
        <f>ROUND(IF(OR(ISNUMBER(SEARCH("#",B1510)),INT(A1510/100000)=7,INT(A1510/100000)=8),F1510*K!$F$4+G1510*K!$F$5,F1510*K!$E$4+G1510*K!$E$5),0)</f>
        <v>8546600</v>
      </c>
      <c r="L1510" s="25">
        <f>ROUND(J1510-K1510*0.7,0)</f>
        <v>22628680</v>
      </c>
      <c r="M1510" s="25">
        <f>ROUND(J1510*0.3,0)</f>
        <v>8583390</v>
      </c>
    </row>
    <row r="1511" spans="1:13" ht="29.25" x14ac:dyDescent="0.2">
      <c r="A1511" s="26">
        <v>301575</v>
      </c>
      <c r="B1511" s="27"/>
      <c r="C1511" s="28" t="s">
        <v>1786</v>
      </c>
      <c r="D1511" s="29"/>
      <c r="E1511" s="30">
        <v>48.1</v>
      </c>
      <c r="F1511" s="30">
        <v>48.1</v>
      </c>
      <c r="G1511" s="30"/>
      <c r="H1511" s="30">
        <v>20</v>
      </c>
      <c r="J1511" s="25">
        <f>ROUND( IF(OR(ISNUMBER(SEARCH("#",B1511)),INT(A1511/100000)=7,INT(A1511/100000)=8),F1511*K!$D$4,F1511*K!$C$4) + IF(ISNUMBER(SEARCH("#",B1511)),0,G1511*K!$C$5) + IF(AND(ISNUMBER(SEARCH("#",B1511)),INT(A1511/100000)&lt;=7),G1511*K!$G$5,0) + IF(AND(ISNUMBER(SEARCH("#",B1511)),INT(A1511/100000)&gt;=8),G1511*K!$H$5,0),0)</f>
        <v>48629100</v>
      </c>
      <c r="K1511" s="25">
        <f>ROUND(IF(OR(ISNUMBER(SEARCH("#",B1511)),INT(A1511/100000)=7,INT(A1511/100000)=8),F1511*K!$F$4+G1511*K!$F$5,F1511*K!$E$4+G1511*K!$E$5),0)</f>
        <v>14526200</v>
      </c>
      <c r="L1511" s="25">
        <f>ROUND(J1511-K1511*0.7,0)</f>
        <v>38460760</v>
      </c>
      <c r="M1511" s="25">
        <f>ROUND(J1511*0.3,0)</f>
        <v>14588730</v>
      </c>
    </row>
    <row r="1512" spans="1:13" ht="17.25" x14ac:dyDescent="0.2">
      <c r="A1512" s="26">
        <v>301580</v>
      </c>
      <c r="B1512" s="27"/>
      <c r="C1512" s="28" t="s">
        <v>1787</v>
      </c>
      <c r="D1512" s="29"/>
      <c r="E1512" s="30">
        <v>58.1</v>
      </c>
      <c r="F1512" s="30">
        <v>58.1</v>
      </c>
      <c r="G1512" s="30"/>
      <c r="H1512" s="30">
        <v>20</v>
      </c>
      <c r="J1512" s="25">
        <f>ROUND( IF(OR(ISNUMBER(SEARCH("#",B1512)),INT(A1512/100000)=7,INT(A1512/100000)=8),F1512*K!$D$4,F1512*K!$C$4) + IF(ISNUMBER(SEARCH("#",B1512)),0,G1512*K!$C$5) + IF(AND(ISNUMBER(SEARCH("#",B1512)),INT(A1512/100000)&lt;=7),G1512*K!$G$5,0) + IF(AND(ISNUMBER(SEARCH("#",B1512)),INT(A1512/100000)&gt;=8),G1512*K!$H$5,0),0)</f>
        <v>58739100</v>
      </c>
      <c r="K1512" s="25">
        <f>ROUND(IF(OR(ISNUMBER(SEARCH("#",B1512)),INT(A1512/100000)=7,INT(A1512/100000)=8),F1512*K!$F$4+G1512*K!$F$5,F1512*K!$E$4+G1512*K!$E$5),0)</f>
        <v>17546200</v>
      </c>
      <c r="L1512" s="25">
        <f>ROUND(J1512-K1512*0.7,0)</f>
        <v>46456760</v>
      </c>
      <c r="M1512" s="25">
        <f>ROUND(J1512*0.3,0)</f>
        <v>17621730</v>
      </c>
    </row>
    <row r="1513" spans="1:13" x14ac:dyDescent="0.2">
      <c r="A1513" s="26">
        <v>301585</v>
      </c>
      <c r="B1513" s="27"/>
      <c r="C1513" s="28" t="s">
        <v>1788</v>
      </c>
      <c r="D1513" s="29"/>
      <c r="E1513" s="30">
        <v>67</v>
      </c>
      <c r="F1513" s="30">
        <v>67</v>
      </c>
      <c r="G1513" s="30"/>
      <c r="H1513" s="30">
        <v>20</v>
      </c>
      <c r="J1513" s="25">
        <f>ROUND( IF(OR(ISNUMBER(SEARCH("#",B1513)),INT(A1513/100000)=7,INT(A1513/100000)=8),F1513*K!$D$4,F1513*K!$C$4) + IF(ISNUMBER(SEARCH("#",B1513)),0,G1513*K!$C$5) + IF(AND(ISNUMBER(SEARCH("#",B1513)),INT(A1513/100000)&lt;=7),G1513*K!$G$5,0) + IF(AND(ISNUMBER(SEARCH("#",B1513)),INT(A1513/100000)&gt;=8),G1513*K!$H$5,0),0)</f>
        <v>67737000</v>
      </c>
      <c r="K1513" s="25">
        <f>ROUND(IF(OR(ISNUMBER(SEARCH("#",B1513)),INT(A1513/100000)=7,INT(A1513/100000)=8),F1513*K!$F$4+G1513*K!$F$5,F1513*K!$E$4+G1513*K!$E$5),0)</f>
        <v>20234000</v>
      </c>
      <c r="L1513" s="25">
        <f>ROUND(J1513-K1513*0.7,0)</f>
        <v>53573200</v>
      </c>
      <c r="M1513" s="25">
        <f>ROUND(J1513*0.3,0)</f>
        <v>20321100</v>
      </c>
    </row>
    <row r="1514" spans="1:13" x14ac:dyDescent="0.2">
      <c r="A1514" s="26">
        <v>301590</v>
      </c>
      <c r="B1514" s="27"/>
      <c r="C1514" s="28" t="s">
        <v>1789</v>
      </c>
      <c r="D1514" s="29"/>
      <c r="E1514" s="30">
        <v>66.400000000000006</v>
      </c>
      <c r="F1514" s="30">
        <v>66.400000000000006</v>
      </c>
      <c r="G1514" s="30"/>
      <c r="H1514" s="30">
        <v>20</v>
      </c>
      <c r="J1514" s="25">
        <f>ROUND( IF(OR(ISNUMBER(SEARCH("#",B1514)),INT(A1514/100000)=7,INT(A1514/100000)=8),F1514*K!$D$4,F1514*K!$C$4) + IF(ISNUMBER(SEARCH("#",B1514)),0,G1514*K!$C$5) + IF(AND(ISNUMBER(SEARCH("#",B1514)),INT(A1514/100000)&lt;=7),G1514*K!$G$5,0) + IF(AND(ISNUMBER(SEARCH("#",B1514)),INT(A1514/100000)&gt;=8),G1514*K!$H$5,0),0)</f>
        <v>67130400</v>
      </c>
      <c r="K1514" s="25">
        <f>ROUND(IF(OR(ISNUMBER(SEARCH("#",B1514)),INT(A1514/100000)=7,INT(A1514/100000)=8),F1514*K!$F$4+G1514*K!$F$5,F1514*K!$E$4+G1514*K!$E$5),0)</f>
        <v>20052800</v>
      </c>
      <c r="L1514" s="25">
        <f>ROUND(J1514-K1514*0.7,0)</f>
        <v>53093440</v>
      </c>
      <c r="M1514" s="25">
        <f>ROUND(J1514*0.3,0)</f>
        <v>20139120</v>
      </c>
    </row>
    <row r="1515" spans="1:13" x14ac:dyDescent="0.2">
      <c r="A1515" s="26">
        <v>301595</v>
      </c>
      <c r="B1515" s="27"/>
      <c r="C1515" s="28" t="s">
        <v>1790</v>
      </c>
      <c r="D1515" s="29"/>
      <c r="E1515" s="30">
        <v>73.099999999999994</v>
      </c>
      <c r="F1515" s="30">
        <v>73.099999999999994</v>
      </c>
      <c r="G1515" s="30"/>
      <c r="H1515" s="30">
        <v>20</v>
      </c>
      <c r="J1515" s="25">
        <f>ROUND( IF(OR(ISNUMBER(SEARCH("#",B1515)),INT(A1515/100000)=7,INT(A1515/100000)=8),F1515*K!$D$4,F1515*K!$C$4) + IF(ISNUMBER(SEARCH("#",B1515)),0,G1515*K!$C$5) + IF(AND(ISNUMBER(SEARCH("#",B1515)),INT(A1515/100000)&lt;=7),G1515*K!$G$5,0) + IF(AND(ISNUMBER(SEARCH("#",B1515)),INT(A1515/100000)&gt;=8),G1515*K!$H$5,0),0)</f>
        <v>73904100</v>
      </c>
      <c r="K1515" s="25">
        <f>ROUND(IF(OR(ISNUMBER(SEARCH("#",B1515)),INT(A1515/100000)=7,INT(A1515/100000)=8),F1515*K!$F$4+G1515*K!$F$5,F1515*K!$E$4+G1515*K!$E$5),0)</f>
        <v>22076200</v>
      </c>
      <c r="L1515" s="25">
        <f>ROUND(J1515-K1515*0.7,0)</f>
        <v>58450760</v>
      </c>
      <c r="M1515" s="25">
        <f>ROUND(J1515*0.3,0)</f>
        <v>22171230</v>
      </c>
    </row>
    <row r="1516" spans="1:13" x14ac:dyDescent="0.2">
      <c r="A1516" s="26">
        <v>301600</v>
      </c>
      <c r="B1516" s="27"/>
      <c r="C1516" s="28" t="s">
        <v>1791</v>
      </c>
      <c r="D1516" s="29"/>
      <c r="E1516" s="30">
        <v>130</v>
      </c>
      <c r="F1516" s="30">
        <v>130</v>
      </c>
      <c r="G1516" s="30"/>
      <c r="H1516" s="30">
        <v>20</v>
      </c>
      <c r="J1516" s="25">
        <f>ROUND( IF(OR(ISNUMBER(SEARCH("#",B1516)),INT(A1516/100000)=7,INT(A1516/100000)=8),F1516*K!$D$4,F1516*K!$C$4) + IF(ISNUMBER(SEARCH("#",B1516)),0,G1516*K!$C$5) + IF(AND(ISNUMBER(SEARCH("#",B1516)),INT(A1516/100000)&lt;=7),G1516*K!$G$5,0) + IF(AND(ISNUMBER(SEARCH("#",B1516)),INT(A1516/100000)&gt;=8),G1516*K!$H$5,0),0)</f>
        <v>131430000</v>
      </c>
      <c r="K1516" s="25">
        <f>ROUND(IF(OR(ISNUMBER(SEARCH("#",B1516)),INT(A1516/100000)=7,INT(A1516/100000)=8),F1516*K!$F$4+G1516*K!$F$5,F1516*K!$E$4+G1516*K!$E$5),0)</f>
        <v>39260000</v>
      </c>
      <c r="L1516" s="25">
        <f>ROUND(J1516-K1516*0.7,0)</f>
        <v>103948000</v>
      </c>
      <c r="M1516" s="25">
        <f>ROUND(J1516*0.3,0)</f>
        <v>39429000</v>
      </c>
    </row>
    <row r="1517" spans="1:13" x14ac:dyDescent="0.2">
      <c r="A1517" s="26">
        <v>301605</v>
      </c>
      <c r="B1517" s="27"/>
      <c r="C1517" s="28" t="s">
        <v>1792</v>
      </c>
      <c r="D1517" s="29"/>
      <c r="E1517" s="30">
        <v>173.7</v>
      </c>
      <c r="F1517" s="30">
        <v>173.7</v>
      </c>
      <c r="G1517" s="30"/>
      <c r="H1517" s="30">
        <v>20</v>
      </c>
      <c r="J1517" s="25">
        <f>ROUND( IF(OR(ISNUMBER(SEARCH("#",B1517)),INT(A1517/100000)=7,INT(A1517/100000)=8),F1517*K!$D$4,F1517*K!$C$4) + IF(ISNUMBER(SEARCH("#",B1517)),0,G1517*K!$C$5) + IF(AND(ISNUMBER(SEARCH("#",B1517)),INT(A1517/100000)&lt;=7),G1517*K!$G$5,0) + IF(AND(ISNUMBER(SEARCH("#",B1517)),INT(A1517/100000)&gt;=8),G1517*K!$H$5,0),0)</f>
        <v>175610700</v>
      </c>
      <c r="K1517" s="25">
        <f>ROUND(IF(OR(ISNUMBER(SEARCH("#",B1517)),INT(A1517/100000)=7,INT(A1517/100000)=8),F1517*K!$F$4+G1517*K!$F$5,F1517*K!$E$4+G1517*K!$E$5),0)</f>
        <v>52457400</v>
      </c>
      <c r="L1517" s="25">
        <f>ROUND(J1517-K1517*0.7,0)</f>
        <v>138890520</v>
      </c>
      <c r="M1517" s="25">
        <f>ROUND(J1517*0.3,0)</f>
        <v>52683210</v>
      </c>
    </row>
    <row r="1518" spans="1:13" ht="42.75" x14ac:dyDescent="0.2">
      <c r="A1518" s="32">
        <v>301610</v>
      </c>
      <c r="B1518" s="27"/>
      <c r="C1518" s="36" t="s">
        <v>1793</v>
      </c>
      <c r="D1518" s="35"/>
      <c r="E1518" s="30">
        <v>70</v>
      </c>
      <c r="F1518" s="30">
        <v>70</v>
      </c>
      <c r="G1518" s="31"/>
      <c r="H1518" s="31">
        <v>12</v>
      </c>
      <c r="J1518" s="25">
        <f>ROUND( IF(OR(ISNUMBER(SEARCH("#",B1518)),INT(A1518/100000)=7,INT(A1518/100000)=8),F1518*K!$D$4,F1518*K!$C$4) + IF(ISNUMBER(SEARCH("#",B1518)),0,G1518*K!$C$5) + IF(AND(ISNUMBER(SEARCH("#",B1518)),INT(A1518/100000)&lt;=7),G1518*K!$G$5,0) + IF(AND(ISNUMBER(SEARCH("#",B1518)),INT(A1518/100000)&gt;=8),G1518*K!$H$5,0),0)</f>
        <v>70770000</v>
      </c>
      <c r="K1518" s="25">
        <f>ROUND(IF(OR(ISNUMBER(SEARCH("#",B1518)),INT(A1518/100000)=7,INT(A1518/100000)=8),F1518*K!$F$4+G1518*K!$F$5,F1518*K!$E$4+G1518*K!$E$5),0)</f>
        <v>21140000</v>
      </c>
      <c r="L1518" s="25">
        <f>ROUND(J1518-K1518*0.7,0)</f>
        <v>55972000</v>
      </c>
      <c r="M1518" s="25">
        <f>ROUND(J1518*0.3,0)</f>
        <v>21231000</v>
      </c>
    </row>
    <row r="1519" spans="1:13" x14ac:dyDescent="0.2">
      <c r="A1519" s="32">
        <v>301611</v>
      </c>
      <c r="B1519" s="27" t="s">
        <v>118</v>
      </c>
      <c r="C1519" s="36" t="s">
        <v>1794</v>
      </c>
      <c r="D1519" s="35"/>
      <c r="E1519" s="30">
        <v>30</v>
      </c>
      <c r="F1519" s="30">
        <v>30</v>
      </c>
      <c r="G1519" s="31"/>
      <c r="H1519" s="30">
        <v>0</v>
      </c>
      <c r="J1519" s="25">
        <f>ROUND( IF(OR(ISNUMBER(SEARCH("#",B1519)),INT(A1519/100000)=7,INT(A1519/100000)=8),F1519*K!$D$4,F1519*K!$C$4) + IF(ISNUMBER(SEARCH("#",B1519)),0,G1519*K!$C$5) + IF(AND(ISNUMBER(SEARCH("#",B1519)),INT(A1519/100000)&lt;=7),G1519*K!$G$5,0) + IF(AND(ISNUMBER(SEARCH("#",B1519)),INT(A1519/100000)&gt;=8),G1519*K!$H$5,0),0)</f>
        <v>30330000</v>
      </c>
      <c r="K1519" s="25">
        <f>ROUND(IF(OR(ISNUMBER(SEARCH("#",B1519)),INT(A1519/100000)=7,INT(A1519/100000)=8),F1519*K!$F$4+G1519*K!$F$5,F1519*K!$E$4+G1519*K!$E$5),0)</f>
        <v>9060000</v>
      </c>
      <c r="L1519" s="25">
        <f>ROUND(J1519-K1519*0.7,0)</f>
        <v>23988000</v>
      </c>
      <c r="M1519" s="25">
        <f>ROUND(J1519*0.3,0)</f>
        <v>9099000</v>
      </c>
    </row>
    <row r="1520" spans="1:13" x14ac:dyDescent="0.2">
      <c r="A1520" s="32">
        <v>301612</v>
      </c>
      <c r="B1520" s="27" t="s">
        <v>118</v>
      </c>
      <c r="C1520" s="36" t="s">
        <v>1795</v>
      </c>
      <c r="D1520" s="35"/>
      <c r="E1520" s="30">
        <v>20</v>
      </c>
      <c r="F1520" s="30">
        <v>20</v>
      </c>
      <c r="G1520" s="31"/>
      <c r="H1520" s="30">
        <v>0</v>
      </c>
      <c r="J1520" s="25">
        <f>ROUND( IF(OR(ISNUMBER(SEARCH("#",B1520)),INT(A1520/100000)=7,INT(A1520/100000)=8),F1520*K!$D$4,F1520*K!$C$4) + IF(ISNUMBER(SEARCH("#",B1520)),0,G1520*K!$C$5) + IF(AND(ISNUMBER(SEARCH("#",B1520)),INT(A1520/100000)&lt;=7),G1520*K!$G$5,0) + IF(AND(ISNUMBER(SEARCH("#",B1520)),INT(A1520/100000)&gt;=8),G1520*K!$H$5,0),0)</f>
        <v>20220000</v>
      </c>
      <c r="K1520" s="25">
        <f>ROUND(IF(OR(ISNUMBER(SEARCH("#",B1520)),INT(A1520/100000)=7,INT(A1520/100000)=8),F1520*K!$F$4+G1520*K!$F$5,F1520*K!$E$4+G1520*K!$E$5),0)</f>
        <v>6040000</v>
      </c>
      <c r="L1520" s="25">
        <f>ROUND(J1520-K1520*0.7,0)</f>
        <v>15992000</v>
      </c>
      <c r="M1520" s="25">
        <f>ROUND(J1520*0.3,0)</f>
        <v>6066000</v>
      </c>
    </row>
    <row r="1521" spans="1:13" ht="18.75" x14ac:dyDescent="0.2">
      <c r="A1521" s="32">
        <v>301642</v>
      </c>
      <c r="B1521" s="27"/>
      <c r="C1521" s="36" t="s">
        <v>1796</v>
      </c>
      <c r="D1521" s="35"/>
      <c r="E1521" s="30">
        <v>100</v>
      </c>
      <c r="F1521" s="31">
        <v>70</v>
      </c>
      <c r="G1521" s="31">
        <v>30</v>
      </c>
      <c r="H1521" s="31">
        <v>12</v>
      </c>
      <c r="J1521" s="25">
        <f>ROUND( IF(OR(ISNUMBER(SEARCH("#",B1521)),INT(A1521/100000)=7,INT(A1521/100000)=8),F1521*K!$D$4,F1521*K!$C$4) + IF(ISNUMBER(SEARCH("#",B1521)),0,G1521*K!$C$5) + IF(AND(ISNUMBER(SEARCH("#",B1521)),INT(A1521/100000)&lt;=7),G1521*K!$G$5,0) + IF(AND(ISNUMBER(SEARCH("#",B1521)),INT(A1521/100000)&gt;=8),G1521*K!$H$5,0),0)</f>
        <v>156060000</v>
      </c>
      <c r="K1521" s="25">
        <f>ROUND(IF(OR(ISNUMBER(SEARCH("#",B1521)),INT(A1521/100000)=7,INT(A1521/100000)=8),F1521*K!$F$4+G1521*K!$F$5,F1521*K!$E$4+G1521*K!$E$5),0)</f>
        <v>33050000</v>
      </c>
      <c r="L1521" s="25">
        <f>ROUND(J1521-K1521*0.7,0)</f>
        <v>132925000</v>
      </c>
      <c r="M1521" s="25">
        <f>ROUND(J1521*0.3,0)</f>
        <v>46818000</v>
      </c>
    </row>
    <row r="1522" spans="1:13" ht="42.75" x14ac:dyDescent="0.2">
      <c r="A1522" s="32">
        <v>301645</v>
      </c>
      <c r="B1522" s="27"/>
      <c r="C1522" s="36" t="s">
        <v>1797</v>
      </c>
      <c r="D1522" s="35"/>
      <c r="E1522" s="30">
        <v>70</v>
      </c>
      <c r="F1522" s="30">
        <v>70</v>
      </c>
      <c r="G1522" s="31"/>
      <c r="H1522" s="31">
        <v>10</v>
      </c>
      <c r="J1522" s="25">
        <f>ROUND( IF(OR(ISNUMBER(SEARCH("#",B1522)),INT(A1522/100000)=7,INT(A1522/100000)=8),F1522*K!$D$4,F1522*K!$C$4) + IF(ISNUMBER(SEARCH("#",B1522)),0,G1522*K!$C$5) + IF(AND(ISNUMBER(SEARCH("#",B1522)),INT(A1522/100000)&lt;=7),G1522*K!$G$5,0) + IF(AND(ISNUMBER(SEARCH("#",B1522)),INT(A1522/100000)&gt;=8),G1522*K!$H$5,0),0)</f>
        <v>70770000</v>
      </c>
      <c r="K1522" s="25">
        <f>ROUND(IF(OR(ISNUMBER(SEARCH("#",B1522)),INT(A1522/100000)=7,INT(A1522/100000)=8),F1522*K!$F$4+G1522*K!$F$5,F1522*K!$E$4+G1522*K!$E$5),0)</f>
        <v>21140000</v>
      </c>
      <c r="L1522" s="25">
        <f>ROUND(J1522-K1522*0.7,0)</f>
        <v>55972000</v>
      </c>
      <c r="M1522" s="25">
        <f>ROUND(J1522*0.3,0)</f>
        <v>21231000</v>
      </c>
    </row>
    <row r="1523" spans="1:13" x14ac:dyDescent="0.2">
      <c r="A1523" s="32">
        <v>301646</v>
      </c>
      <c r="B1523" s="27" t="s">
        <v>118</v>
      </c>
      <c r="C1523" s="36" t="s">
        <v>1798</v>
      </c>
      <c r="D1523" s="35"/>
      <c r="E1523" s="30">
        <v>20</v>
      </c>
      <c r="F1523" s="30">
        <v>20</v>
      </c>
      <c r="G1523" s="31"/>
      <c r="H1523" s="30">
        <v>0</v>
      </c>
      <c r="J1523" s="25">
        <f>ROUND( IF(OR(ISNUMBER(SEARCH("#",B1523)),INT(A1523/100000)=7,INT(A1523/100000)=8),F1523*K!$D$4,F1523*K!$C$4) + IF(ISNUMBER(SEARCH("#",B1523)),0,G1523*K!$C$5) + IF(AND(ISNUMBER(SEARCH("#",B1523)),INT(A1523/100000)&lt;=7),G1523*K!$G$5,0) + IF(AND(ISNUMBER(SEARCH("#",B1523)),INT(A1523/100000)&gt;=8),G1523*K!$H$5,0),0)</f>
        <v>20220000</v>
      </c>
      <c r="K1523" s="25">
        <f>ROUND(IF(OR(ISNUMBER(SEARCH("#",B1523)),INT(A1523/100000)=7,INT(A1523/100000)=8),F1523*K!$F$4+G1523*K!$F$5,F1523*K!$E$4+G1523*K!$E$5),0)</f>
        <v>6040000</v>
      </c>
      <c r="L1523" s="25">
        <f>ROUND(J1523-K1523*0.7,0)</f>
        <v>15992000</v>
      </c>
      <c r="M1523" s="25">
        <f>ROUND(J1523*0.3,0)</f>
        <v>6066000</v>
      </c>
    </row>
    <row r="1524" spans="1:13" x14ac:dyDescent="0.2">
      <c r="A1524" s="26">
        <v>301670</v>
      </c>
      <c r="B1524" s="27"/>
      <c r="C1524" s="28" t="s">
        <v>1799</v>
      </c>
      <c r="D1524" s="29"/>
      <c r="E1524" s="30">
        <v>52.3</v>
      </c>
      <c r="F1524" s="30">
        <v>52.3</v>
      </c>
      <c r="G1524" s="30"/>
      <c r="H1524" s="30">
        <v>12</v>
      </c>
      <c r="J1524" s="25">
        <f>ROUND( IF(OR(ISNUMBER(SEARCH("#",B1524)),INT(A1524/100000)=7,INT(A1524/100000)=8),F1524*K!$D$4,F1524*K!$C$4) + IF(ISNUMBER(SEARCH("#",B1524)),0,G1524*K!$C$5) + IF(AND(ISNUMBER(SEARCH("#",B1524)),INT(A1524/100000)&lt;=7),G1524*K!$G$5,0) + IF(AND(ISNUMBER(SEARCH("#",B1524)),INT(A1524/100000)&gt;=8),G1524*K!$H$5,0),0)</f>
        <v>52875300</v>
      </c>
      <c r="K1524" s="25">
        <f>ROUND(IF(OR(ISNUMBER(SEARCH("#",B1524)),INT(A1524/100000)=7,INT(A1524/100000)=8),F1524*K!$F$4+G1524*K!$F$5,F1524*K!$E$4+G1524*K!$E$5),0)</f>
        <v>15794600</v>
      </c>
      <c r="L1524" s="25">
        <f>ROUND(J1524-K1524*0.7,0)</f>
        <v>41819080</v>
      </c>
      <c r="M1524" s="25">
        <f>ROUND(J1524*0.3,0)</f>
        <v>15862590</v>
      </c>
    </row>
    <row r="1525" spans="1:13" x14ac:dyDescent="0.2">
      <c r="A1525" s="26">
        <v>301675</v>
      </c>
      <c r="B1525" s="27"/>
      <c r="C1525" s="28" t="s">
        <v>1800</v>
      </c>
      <c r="D1525" s="29"/>
      <c r="E1525" s="30">
        <v>85.1</v>
      </c>
      <c r="F1525" s="30">
        <v>85.1</v>
      </c>
      <c r="G1525" s="30"/>
      <c r="H1525" s="30">
        <v>15</v>
      </c>
      <c r="J1525" s="25">
        <f>ROUND( IF(OR(ISNUMBER(SEARCH("#",B1525)),INT(A1525/100000)=7,INT(A1525/100000)=8),F1525*K!$D$4,F1525*K!$C$4) + IF(ISNUMBER(SEARCH("#",B1525)),0,G1525*K!$C$5) + IF(AND(ISNUMBER(SEARCH("#",B1525)),INT(A1525/100000)&lt;=7),G1525*K!$G$5,0) + IF(AND(ISNUMBER(SEARCH("#",B1525)),INT(A1525/100000)&gt;=8),G1525*K!$H$5,0),0)</f>
        <v>86036100</v>
      </c>
      <c r="K1525" s="25">
        <f>ROUND(IF(OR(ISNUMBER(SEARCH("#",B1525)),INT(A1525/100000)=7,INT(A1525/100000)=8),F1525*K!$F$4+G1525*K!$F$5,F1525*K!$E$4+G1525*K!$E$5),0)</f>
        <v>25700200</v>
      </c>
      <c r="L1525" s="25">
        <f>ROUND(J1525-K1525*0.7,0)</f>
        <v>68045960</v>
      </c>
      <c r="M1525" s="25">
        <f>ROUND(J1525*0.3,0)</f>
        <v>25810830</v>
      </c>
    </row>
    <row r="1526" spans="1:13" x14ac:dyDescent="0.2">
      <c r="A1526" s="26">
        <v>301680</v>
      </c>
      <c r="B1526" s="27"/>
      <c r="C1526" s="28" t="s">
        <v>1801</v>
      </c>
      <c r="D1526" s="29"/>
      <c r="E1526" s="30">
        <v>60.5</v>
      </c>
      <c r="F1526" s="30">
        <v>60.5</v>
      </c>
      <c r="G1526" s="30"/>
      <c r="H1526" s="30">
        <v>10</v>
      </c>
      <c r="J1526" s="25">
        <f>ROUND( IF(OR(ISNUMBER(SEARCH("#",B1526)),INT(A1526/100000)=7,INT(A1526/100000)=8),F1526*K!$D$4,F1526*K!$C$4) + IF(ISNUMBER(SEARCH("#",B1526)),0,G1526*K!$C$5) + IF(AND(ISNUMBER(SEARCH("#",B1526)),INT(A1526/100000)&lt;=7),G1526*K!$G$5,0) + IF(AND(ISNUMBER(SEARCH("#",B1526)),INT(A1526/100000)&gt;=8),G1526*K!$H$5,0),0)</f>
        <v>61165500</v>
      </c>
      <c r="K1526" s="25">
        <f>ROUND(IF(OR(ISNUMBER(SEARCH("#",B1526)),INT(A1526/100000)=7,INT(A1526/100000)=8),F1526*K!$F$4+G1526*K!$F$5,F1526*K!$E$4+G1526*K!$E$5),0)</f>
        <v>18271000</v>
      </c>
      <c r="L1526" s="25">
        <f>ROUND(J1526-K1526*0.7,0)</f>
        <v>48375800</v>
      </c>
      <c r="M1526" s="25">
        <f>ROUND(J1526*0.3,0)</f>
        <v>18349650</v>
      </c>
    </row>
    <row r="1527" spans="1:13" x14ac:dyDescent="0.2">
      <c r="A1527" s="26">
        <v>301685</v>
      </c>
      <c r="B1527" s="27"/>
      <c r="C1527" s="28" t="s">
        <v>1802</v>
      </c>
      <c r="D1527" s="29"/>
      <c r="E1527" s="30">
        <v>56.5</v>
      </c>
      <c r="F1527" s="30">
        <v>56.5</v>
      </c>
      <c r="G1527" s="30"/>
      <c r="H1527" s="30">
        <v>10</v>
      </c>
      <c r="J1527" s="25">
        <f>ROUND( IF(OR(ISNUMBER(SEARCH("#",B1527)),INT(A1527/100000)=7,INT(A1527/100000)=8),F1527*K!$D$4,F1527*K!$C$4) + IF(ISNUMBER(SEARCH("#",B1527)),0,G1527*K!$C$5) + IF(AND(ISNUMBER(SEARCH("#",B1527)),INT(A1527/100000)&lt;=7),G1527*K!$G$5,0) + IF(AND(ISNUMBER(SEARCH("#",B1527)),INT(A1527/100000)&gt;=8),G1527*K!$H$5,0),0)</f>
        <v>57121500</v>
      </c>
      <c r="K1527" s="25">
        <f>ROUND(IF(OR(ISNUMBER(SEARCH("#",B1527)),INT(A1527/100000)=7,INT(A1527/100000)=8),F1527*K!$F$4+G1527*K!$F$5,F1527*K!$E$4+G1527*K!$E$5),0)</f>
        <v>17063000</v>
      </c>
      <c r="L1527" s="25">
        <f>ROUND(J1527-K1527*0.7,0)</f>
        <v>45177400</v>
      </c>
      <c r="M1527" s="25">
        <f>ROUND(J1527*0.3,0)</f>
        <v>17136450</v>
      </c>
    </row>
    <row r="1528" spans="1:13" x14ac:dyDescent="0.2">
      <c r="A1528" s="26">
        <v>301690</v>
      </c>
      <c r="B1528" s="27"/>
      <c r="C1528" s="28" t="s">
        <v>1803</v>
      </c>
      <c r="D1528" s="29"/>
      <c r="E1528" s="30">
        <v>55.2</v>
      </c>
      <c r="F1528" s="30">
        <v>55.2</v>
      </c>
      <c r="G1528" s="30"/>
      <c r="H1528" s="30">
        <v>10</v>
      </c>
      <c r="J1528" s="25">
        <f>ROUND( IF(OR(ISNUMBER(SEARCH("#",B1528)),INT(A1528/100000)=7,INT(A1528/100000)=8),F1528*K!$D$4,F1528*K!$C$4) + IF(ISNUMBER(SEARCH("#",B1528)),0,G1528*K!$C$5) + IF(AND(ISNUMBER(SEARCH("#",B1528)),INT(A1528/100000)&lt;=7),G1528*K!$G$5,0) + IF(AND(ISNUMBER(SEARCH("#",B1528)),INT(A1528/100000)&gt;=8),G1528*K!$H$5,0),0)</f>
        <v>55807200</v>
      </c>
      <c r="K1528" s="25">
        <f>ROUND(IF(OR(ISNUMBER(SEARCH("#",B1528)),INT(A1528/100000)=7,INT(A1528/100000)=8),F1528*K!$F$4+G1528*K!$F$5,F1528*K!$E$4+G1528*K!$E$5),0)</f>
        <v>16670400</v>
      </c>
      <c r="L1528" s="25">
        <f>ROUND(J1528-K1528*0.7,0)</f>
        <v>44137920</v>
      </c>
      <c r="M1528" s="25">
        <f>ROUND(J1528*0.3,0)</f>
        <v>16742160</v>
      </c>
    </row>
    <row r="1529" spans="1:13" ht="60.75" x14ac:dyDescent="0.2">
      <c r="A1529" s="32">
        <v>301710</v>
      </c>
      <c r="B1529" s="27"/>
      <c r="C1529" s="36" t="s">
        <v>1804</v>
      </c>
      <c r="D1529" s="35"/>
      <c r="E1529" s="30">
        <v>145</v>
      </c>
      <c r="F1529" s="30">
        <v>145</v>
      </c>
      <c r="G1529" s="31"/>
      <c r="H1529" s="31">
        <v>10</v>
      </c>
      <c r="J1529" s="25">
        <f>ROUND( IF(OR(ISNUMBER(SEARCH("#",B1529)),INT(A1529/100000)=7,INT(A1529/100000)=8),F1529*K!$D$4,F1529*K!$C$4) + IF(ISNUMBER(SEARCH("#",B1529)),0,G1529*K!$C$5) + IF(AND(ISNUMBER(SEARCH("#",B1529)),INT(A1529/100000)&lt;=7),G1529*K!$G$5,0) + IF(AND(ISNUMBER(SEARCH("#",B1529)),INT(A1529/100000)&gt;=8),G1529*K!$H$5,0),0)</f>
        <v>146595000</v>
      </c>
      <c r="K1529" s="25">
        <f>ROUND(IF(OR(ISNUMBER(SEARCH("#",B1529)),INT(A1529/100000)=7,INT(A1529/100000)=8),F1529*K!$F$4+G1529*K!$F$5,F1529*K!$E$4+G1529*K!$E$5),0)</f>
        <v>43790000</v>
      </c>
      <c r="L1529" s="25">
        <f>ROUND(J1529-K1529*0.7,0)</f>
        <v>115942000</v>
      </c>
      <c r="M1529" s="25">
        <f>ROUND(J1529*0.3,0)</f>
        <v>43978500</v>
      </c>
    </row>
    <row r="1530" spans="1:13" ht="60" x14ac:dyDescent="0.2">
      <c r="A1530" s="32">
        <v>301715</v>
      </c>
      <c r="B1530" s="27"/>
      <c r="C1530" s="36" t="s">
        <v>1805</v>
      </c>
      <c r="D1530" s="35"/>
      <c r="E1530" s="30">
        <v>120</v>
      </c>
      <c r="F1530" s="30">
        <v>120</v>
      </c>
      <c r="G1530" s="31"/>
      <c r="H1530" s="31">
        <v>10</v>
      </c>
      <c r="J1530" s="25">
        <f>ROUND( IF(OR(ISNUMBER(SEARCH("#",B1530)),INT(A1530/100000)=7,INT(A1530/100000)=8),F1530*K!$D$4,F1530*K!$C$4) + IF(ISNUMBER(SEARCH("#",B1530)),0,G1530*K!$C$5) + IF(AND(ISNUMBER(SEARCH("#",B1530)),INT(A1530/100000)&lt;=7),G1530*K!$G$5,0) + IF(AND(ISNUMBER(SEARCH("#",B1530)),INT(A1530/100000)&gt;=8),G1530*K!$H$5,0),0)</f>
        <v>121320000</v>
      </c>
      <c r="K1530" s="25">
        <f>ROUND(IF(OR(ISNUMBER(SEARCH("#",B1530)),INT(A1530/100000)=7,INT(A1530/100000)=8),F1530*K!$F$4+G1530*K!$F$5,F1530*K!$E$4+G1530*K!$E$5),0)</f>
        <v>36240000</v>
      </c>
      <c r="L1530" s="25">
        <f>ROUND(J1530-K1530*0.7,0)</f>
        <v>95952000</v>
      </c>
      <c r="M1530" s="25">
        <f>ROUND(J1530*0.3,0)</f>
        <v>36396000</v>
      </c>
    </row>
    <row r="1531" spans="1:13" ht="31.5" x14ac:dyDescent="0.2">
      <c r="A1531" s="26">
        <v>301735</v>
      </c>
      <c r="B1531" s="27" t="s">
        <v>118</v>
      </c>
      <c r="C1531" s="28" t="s">
        <v>1806</v>
      </c>
      <c r="D1531" s="29" t="s">
        <v>1576</v>
      </c>
      <c r="E1531" s="30">
        <v>11.6</v>
      </c>
      <c r="F1531" s="30">
        <v>11.6</v>
      </c>
      <c r="G1531" s="30"/>
      <c r="H1531" s="30">
        <v>0</v>
      </c>
      <c r="J1531" s="25">
        <f>ROUND( IF(OR(ISNUMBER(SEARCH("#",B1531)),INT(A1531/100000)=7,INT(A1531/100000)=8),F1531*K!$D$4,F1531*K!$C$4) + IF(ISNUMBER(SEARCH("#",B1531)),0,G1531*K!$C$5) + IF(AND(ISNUMBER(SEARCH("#",B1531)),INT(A1531/100000)&lt;=7),G1531*K!$G$5,0) + IF(AND(ISNUMBER(SEARCH("#",B1531)),INT(A1531/100000)&gt;=8),G1531*K!$H$5,0),0)</f>
        <v>11727600</v>
      </c>
      <c r="K1531" s="25">
        <f>ROUND(IF(OR(ISNUMBER(SEARCH("#",B1531)),INT(A1531/100000)=7,INT(A1531/100000)=8),F1531*K!$F$4+G1531*K!$F$5,F1531*K!$E$4+G1531*K!$E$5),0)</f>
        <v>3503200</v>
      </c>
      <c r="L1531" s="25">
        <f>ROUND(J1531-K1531*0.7,0)</f>
        <v>9275360</v>
      </c>
      <c r="M1531" s="25">
        <f>ROUND(J1531*0.3,0)</f>
        <v>3518280</v>
      </c>
    </row>
    <row r="1532" spans="1:13" ht="29.25" x14ac:dyDescent="0.2">
      <c r="A1532" s="26">
        <v>301740</v>
      </c>
      <c r="B1532" s="27"/>
      <c r="C1532" s="28" t="s">
        <v>1807</v>
      </c>
      <c r="D1532" s="29"/>
      <c r="E1532" s="30">
        <v>19</v>
      </c>
      <c r="F1532" s="30">
        <v>19</v>
      </c>
      <c r="G1532" s="30"/>
      <c r="H1532" s="30">
        <v>10</v>
      </c>
      <c r="J1532" s="25">
        <f>ROUND( IF(OR(ISNUMBER(SEARCH("#",B1532)),INT(A1532/100000)=7,INT(A1532/100000)=8),F1532*K!$D$4,F1532*K!$C$4) + IF(ISNUMBER(SEARCH("#",B1532)),0,G1532*K!$C$5) + IF(AND(ISNUMBER(SEARCH("#",B1532)),INT(A1532/100000)&lt;=7),G1532*K!$G$5,0) + IF(AND(ISNUMBER(SEARCH("#",B1532)),INT(A1532/100000)&gt;=8),G1532*K!$H$5,0),0)</f>
        <v>19209000</v>
      </c>
      <c r="K1532" s="25">
        <f>ROUND(IF(OR(ISNUMBER(SEARCH("#",B1532)),INT(A1532/100000)=7,INT(A1532/100000)=8),F1532*K!$F$4+G1532*K!$F$5,F1532*K!$E$4+G1532*K!$E$5),0)</f>
        <v>5738000</v>
      </c>
      <c r="L1532" s="25">
        <f>ROUND(J1532-K1532*0.7,0)</f>
        <v>15192400</v>
      </c>
      <c r="M1532" s="25">
        <f>ROUND(J1532*0.3,0)</f>
        <v>5762700</v>
      </c>
    </row>
    <row r="1533" spans="1:13" ht="45" x14ac:dyDescent="0.2">
      <c r="A1533" s="26">
        <v>301745</v>
      </c>
      <c r="B1533" s="27" t="s">
        <v>118</v>
      </c>
      <c r="C1533" s="28" t="s">
        <v>1808</v>
      </c>
      <c r="D1533" s="29" t="s">
        <v>1809</v>
      </c>
      <c r="E1533" s="30">
        <v>13.4</v>
      </c>
      <c r="F1533" s="30">
        <v>13.4</v>
      </c>
      <c r="G1533" s="30"/>
      <c r="H1533" s="30">
        <v>0</v>
      </c>
      <c r="J1533" s="25">
        <f>ROUND( IF(OR(ISNUMBER(SEARCH("#",B1533)),INT(A1533/100000)=7,INT(A1533/100000)=8),F1533*K!$D$4,F1533*K!$C$4) + IF(ISNUMBER(SEARCH("#",B1533)),0,G1533*K!$C$5) + IF(AND(ISNUMBER(SEARCH("#",B1533)),INT(A1533/100000)&lt;=7),G1533*K!$G$5,0) + IF(AND(ISNUMBER(SEARCH("#",B1533)),INT(A1533/100000)&gt;=8),G1533*K!$H$5,0),0)</f>
        <v>13547400</v>
      </c>
      <c r="K1533" s="25">
        <f>ROUND(IF(OR(ISNUMBER(SEARCH("#",B1533)),INT(A1533/100000)=7,INT(A1533/100000)=8),F1533*K!$F$4+G1533*K!$F$5,F1533*K!$E$4+G1533*K!$E$5),0)</f>
        <v>4046800</v>
      </c>
      <c r="L1533" s="25">
        <f>ROUND(J1533-K1533*0.7,0)</f>
        <v>10714640</v>
      </c>
      <c r="M1533" s="25">
        <f>ROUND(J1533*0.3,0)</f>
        <v>4064220</v>
      </c>
    </row>
    <row r="1534" spans="1:13" ht="42.75" x14ac:dyDescent="0.2">
      <c r="A1534" s="26">
        <v>301750</v>
      </c>
      <c r="B1534" s="27"/>
      <c r="C1534" s="28" t="s">
        <v>1810</v>
      </c>
      <c r="D1534" s="29"/>
      <c r="E1534" s="30">
        <v>27.4</v>
      </c>
      <c r="F1534" s="30">
        <v>27.4</v>
      </c>
      <c r="G1534" s="30"/>
      <c r="H1534" s="30">
        <v>15</v>
      </c>
      <c r="J1534" s="25">
        <f>ROUND( IF(OR(ISNUMBER(SEARCH("#",B1534)),INT(A1534/100000)=7,INT(A1534/100000)=8),F1534*K!$D$4,F1534*K!$C$4) + IF(ISNUMBER(SEARCH("#",B1534)),0,G1534*K!$C$5) + IF(AND(ISNUMBER(SEARCH("#",B1534)),INT(A1534/100000)&lt;=7),G1534*K!$G$5,0) + IF(AND(ISNUMBER(SEARCH("#",B1534)),INT(A1534/100000)&gt;=8),G1534*K!$H$5,0),0)</f>
        <v>27701400</v>
      </c>
      <c r="K1534" s="25">
        <f>ROUND(IF(OR(ISNUMBER(SEARCH("#",B1534)),INT(A1534/100000)=7,INT(A1534/100000)=8),F1534*K!$F$4+G1534*K!$F$5,F1534*K!$E$4+G1534*K!$E$5),0)</f>
        <v>8274800</v>
      </c>
      <c r="L1534" s="25">
        <f>ROUND(J1534-K1534*0.7,0)</f>
        <v>21909040</v>
      </c>
      <c r="M1534" s="25">
        <f>ROUND(J1534*0.3,0)</f>
        <v>8310420</v>
      </c>
    </row>
    <row r="1535" spans="1:13" ht="42.75" x14ac:dyDescent="0.2">
      <c r="A1535" s="26">
        <v>301755</v>
      </c>
      <c r="B1535" s="27"/>
      <c r="C1535" s="28" t="s">
        <v>1811</v>
      </c>
      <c r="D1535" s="29"/>
      <c r="E1535" s="30">
        <v>38.299999999999997</v>
      </c>
      <c r="F1535" s="30">
        <v>38.299999999999997</v>
      </c>
      <c r="G1535" s="30"/>
      <c r="H1535" s="30">
        <v>10</v>
      </c>
      <c r="J1535" s="25">
        <f>ROUND( IF(OR(ISNUMBER(SEARCH("#",B1535)),INT(A1535/100000)=7,INT(A1535/100000)=8),F1535*K!$D$4,F1535*K!$C$4) + IF(ISNUMBER(SEARCH("#",B1535)),0,G1535*K!$C$5) + IF(AND(ISNUMBER(SEARCH("#",B1535)),INT(A1535/100000)&lt;=7),G1535*K!$G$5,0) + IF(AND(ISNUMBER(SEARCH("#",B1535)),INT(A1535/100000)&gt;=8),G1535*K!$H$5,0),0)</f>
        <v>38721300</v>
      </c>
      <c r="K1535" s="25">
        <f>ROUND(IF(OR(ISNUMBER(SEARCH("#",B1535)),INT(A1535/100000)=7,INT(A1535/100000)=8),F1535*K!$F$4+G1535*K!$F$5,F1535*K!$E$4+G1535*K!$E$5),0)</f>
        <v>11566600</v>
      </c>
      <c r="L1535" s="25">
        <f>ROUND(J1535-K1535*0.7,0)</f>
        <v>30624680</v>
      </c>
      <c r="M1535" s="25">
        <f>ROUND(J1535*0.3,0)</f>
        <v>11616390</v>
      </c>
    </row>
    <row r="1536" spans="1:13" ht="33" x14ac:dyDescent="0.2">
      <c r="A1536" s="26">
        <v>301760</v>
      </c>
      <c r="B1536" s="27"/>
      <c r="C1536" s="36" t="s">
        <v>1812</v>
      </c>
      <c r="D1536" s="35" t="s">
        <v>1813</v>
      </c>
      <c r="E1536" s="30">
        <v>75</v>
      </c>
      <c r="F1536" s="30">
        <v>75</v>
      </c>
      <c r="G1536" s="30"/>
      <c r="H1536" s="30">
        <v>10</v>
      </c>
      <c r="J1536" s="25">
        <f>ROUND( IF(OR(ISNUMBER(SEARCH("#",B1536)),INT(A1536/100000)=7,INT(A1536/100000)=8),F1536*K!$D$4,F1536*K!$C$4) + IF(ISNUMBER(SEARCH("#",B1536)),0,G1536*K!$C$5) + IF(AND(ISNUMBER(SEARCH("#",B1536)),INT(A1536/100000)&lt;=7),G1536*K!$G$5,0) + IF(AND(ISNUMBER(SEARCH("#",B1536)),INT(A1536/100000)&gt;=8),G1536*K!$H$5,0),0)</f>
        <v>75825000</v>
      </c>
      <c r="K1536" s="25">
        <f>ROUND(IF(OR(ISNUMBER(SEARCH("#",B1536)),INT(A1536/100000)=7,INT(A1536/100000)=8),F1536*K!$F$4+G1536*K!$F$5,F1536*K!$E$4+G1536*K!$E$5),0)</f>
        <v>22650000</v>
      </c>
      <c r="L1536" s="25">
        <f>ROUND(J1536-K1536*0.7,0)</f>
        <v>59970000</v>
      </c>
      <c r="M1536" s="25">
        <f>ROUND(J1536*0.3,0)</f>
        <v>22747500</v>
      </c>
    </row>
    <row r="1537" spans="1:13" ht="42.75" x14ac:dyDescent="0.2">
      <c r="A1537" s="26">
        <v>301765</v>
      </c>
      <c r="B1537" s="27" t="s">
        <v>118</v>
      </c>
      <c r="C1537" s="28" t="s">
        <v>1814</v>
      </c>
      <c r="D1537" s="29" t="s">
        <v>1815</v>
      </c>
      <c r="E1537" s="30">
        <v>11.6</v>
      </c>
      <c r="F1537" s="30">
        <v>11.6</v>
      </c>
      <c r="G1537" s="30"/>
      <c r="H1537" s="30">
        <v>0</v>
      </c>
      <c r="J1537" s="25">
        <f>ROUND( IF(OR(ISNUMBER(SEARCH("#",B1537)),INT(A1537/100000)=7,INT(A1537/100000)=8),F1537*K!$D$4,F1537*K!$C$4) + IF(ISNUMBER(SEARCH("#",B1537)),0,G1537*K!$C$5) + IF(AND(ISNUMBER(SEARCH("#",B1537)),INT(A1537/100000)&lt;=7),G1537*K!$G$5,0) + IF(AND(ISNUMBER(SEARCH("#",B1537)),INT(A1537/100000)&gt;=8),G1537*K!$H$5,0),0)</f>
        <v>11727600</v>
      </c>
      <c r="K1537" s="25">
        <f>ROUND(IF(OR(ISNUMBER(SEARCH("#",B1537)),INT(A1537/100000)=7,INT(A1537/100000)=8),F1537*K!$F$4+G1537*K!$F$5,F1537*K!$E$4+G1537*K!$E$5),0)</f>
        <v>3503200</v>
      </c>
      <c r="L1537" s="25">
        <f>ROUND(J1537-K1537*0.7,0)</f>
        <v>9275360</v>
      </c>
      <c r="M1537" s="25">
        <f>ROUND(J1537*0.3,0)</f>
        <v>3518280</v>
      </c>
    </row>
    <row r="1538" spans="1:13" ht="57" x14ac:dyDescent="0.2">
      <c r="A1538" s="26">
        <v>301770</v>
      </c>
      <c r="B1538" s="27"/>
      <c r="C1538" s="28" t="s">
        <v>1816</v>
      </c>
      <c r="D1538" s="29"/>
      <c r="E1538" s="30">
        <v>100</v>
      </c>
      <c r="F1538" s="30">
        <v>100</v>
      </c>
      <c r="G1538" s="30"/>
      <c r="H1538" s="30">
        <v>20</v>
      </c>
      <c r="J1538" s="25">
        <f>ROUND( IF(OR(ISNUMBER(SEARCH("#",B1538)),INT(A1538/100000)=7,INT(A1538/100000)=8),F1538*K!$D$4,F1538*K!$C$4) + IF(ISNUMBER(SEARCH("#",B1538)),0,G1538*K!$C$5) + IF(AND(ISNUMBER(SEARCH("#",B1538)),INT(A1538/100000)&lt;=7),G1538*K!$G$5,0) + IF(AND(ISNUMBER(SEARCH("#",B1538)),INT(A1538/100000)&gt;=8),G1538*K!$H$5,0),0)</f>
        <v>101100000</v>
      </c>
      <c r="K1538" s="25">
        <f>ROUND(IF(OR(ISNUMBER(SEARCH("#",B1538)),INT(A1538/100000)=7,INT(A1538/100000)=8),F1538*K!$F$4+G1538*K!$F$5,F1538*K!$E$4+G1538*K!$E$5),0)</f>
        <v>30200000</v>
      </c>
      <c r="L1538" s="25">
        <f>ROUND(J1538-K1538*0.7,0)</f>
        <v>79960000</v>
      </c>
      <c r="M1538" s="25">
        <f>ROUND(J1538*0.3,0)</f>
        <v>30330000</v>
      </c>
    </row>
    <row r="1539" spans="1:13" x14ac:dyDescent="0.2">
      <c r="A1539" s="26">
        <v>301772</v>
      </c>
      <c r="B1539" s="27"/>
      <c r="C1539" s="36" t="s">
        <v>1817</v>
      </c>
      <c r="D1539" s="35"/>
      <c r="E1539" s="30">
        <v>90</v>
      </c>
      <c r="F1539" s="30">
        <v>90</v>
      </c>
      <c r="G1539" s="30"/>
      <c r="H1539" s="30" t="s">
        <v>1475</v>
      </c>
      <c r="J1539" s="25">
        <f>ROUND( IF(OR(ISNUMBER(SEARCH("#",B1539)),INT(A1539/100000)=7,INT(A1539/100000)=8),F1539*K!$D$4,F1539*K!$C$4) + IF(ISNUMBER(SEARCH("#",B1539)),0,G1539*K!$C$5) + IF(AND(ISNUMBER(SEARCH("#",B1539)),INT(A1539/100000)&lt;=7),G1539*K!$G$5,0) + IF(AND(ISNUMBER(SEARCH("#",B1539)),INT(A1539/100000)&gt;=8),G1539*K!$H$5,0),0)</f>
        <v>90990000</v>
      </c>
      <c r="K1539" s="25">
        <f>ROUND(IF(OR(ISNUMBER(SEARCH("#",B1539)),INT(A1539/100000)=7,INT(A1539/100000)=8),F1539*K!$F$4+G1539*K!$F$5,F1539*K!$E$4+G1539*K!$E$5),0)</f>
        <v>27180000</v>
      </c>
      <c r="L1539" s="25">
        <f>ROUND(J1539-K1539*0.7,0)</f>
        <v>71964000</v>
      </c>
      <c r="M1539" s="25">
        <f>ROUND(J1539*0.3,0)</f>
        <v>27297000</v>
      </c>
    </row>
    <row r="1540" spans="1:13" ht="45" x14ac:dyDescent="0.2">
      <c r="A1540" s="26">
        <v>301775</v>
      </c>
      <c r="B1540" s="27"/>
      <c r="C1540" s="28" t="s">
        <v>1818</v>
      </c>
      <c r="D1540" s="29"/>
      <c r="E1540" s="30">
        <v>34.5</v>
      </c>
      <c r="F1540" s="30">
        <v>34.5</v>
      </c>
      <c r="G1540" s="30"/>
      <c r="H1540" s="30">
        <v>20</v>
      </c>
      <c r="J1540" s="25">
        <f>ROUND( IF(OR(ISNUMBER(SEARCH("#",B1540)),INT(A1540/100000)=7,INT(A1540/100000)=8),F1540*K!$D$4,F1540*K!$C$4) + IF(ISNUMBER(SEARCH("#",B1540)),0,G1540*K!$C$5) + IF(AND(ISNUMBER(SEARCH("#",B1540)),INT(A1540/100000)&lt;=7),G1540*K!$G$5,0) + IF(AND(ISNUMBER(SEARCH("#",B1540)),INT(A1540/100000)&gt;=8),G1540*K!$H$5,0),0)</f>
        <v>34879500</v>
      </c>
      <c r="K1540" s="25">
        <f>ROUND(IF(OR(ISNUMBER(SEARCH("#",B1540)),INT(A1540/100000)=7,INT(A1540/100000)=8),F1540*K!$F$4+G1540*K!$F$5,F1540*K!$E$4+G1540*K!$E$5),0)</f>
        <v>10419000</v>
      </c>
      <c r="L1540" s="25">
        <f>ROUND(J1540-K1540*0.7,0)</f>
        <v>27586200</v>
      </c>
      <c r="M1540" s="25">
        <f>ROUND(J1540*0.3,0)</f>
        <v>10463850</v>
      </c>
    </row>
    <row r="1541" spans="1:13" ht="42.75" x14ac:dyDescent="0.2">
      <c r="A1541" s="26">
        <v>301780</v>
      </c>
      <c r="B1541" s="27"/>
      <c r="C1541" s="28" t="s">
        <v>1819</v>
      </c>
      <c r="D1541" s="29"/>
      <c r="E1541" s="30">
        <v>16.2</v>
      </c>
      <c r="F1541" s="30">
        <v>16.2</v>
      </c>
      <c r="G1541" s="30"/>
      <c r="H1541" s="30">
        <v>10</v>
      </c>
      <c r="J1541" s="25">
        <f>ROUND( IF(OR(ISNUMBER(SEARCH("#",B1541)),INT(A1541/100000)=7,INT(A1541/100000)=8),F1541*K!$D$4,F1541*K!$C$4) + IF(ISNUMBER(SEARCH("#",B1541)),0,G1541*K!$C$5) + IF(AND(ISNUMBER(SEARCH("#",B1541)),INT(A1541/100000)&lt;=7),G1541*K!$G$5,0) + IF(AND(ISNUMBER(SEARCH("#",B1541)),INT(A1541/100000)&gt;=8),G1541*K!$H$5,0),0)</f>
        <v>16378200</v>
      </c>
      <c r="K1541" s="25">
        <f>ROUND(IF(OR(ISNUMBER(SEARCH("#",B1541)),INT(A1541/100000)=7,INT(A1541/100000)=8),F1541*K!$F$4+G1541*K!$F$5,F1541*K!$E$4+G1541*K!$E$5),0)</f>
        <v>4892400</v>
      </c>
      <c r="L1541" s="25">
        <f>ROUND(J1541-K1541*0.7,0)</f>
        <v>12953520</v>
      </c>
      <c r="M1541" s="25">
        <f>ROUND(J1541*0.3,0)</f>
        <v>4913460</v>
      </c>
    </row>
    <row r="1542" spans="1:13" ht="75" x14ac:dyDescent="0.2">
      <c r="A1542" s="32">
        <v>301785</v>
      </c>
      <c r="B1542" s="27"/>
      <c r="C1542" s="36" t="s">
        <v>1820</v>
      </c>
      <c r="D1542" s="35" t="s">
        <v>1821</v>
      </c>
      <c r="E1542" s="30">
        <v>80</v>
      </c>
      <c r="F1542" s="30">
        <v>80</v>
      </c>
      <c r="G1542" s="31"/>
      <c r="H1542" s="31">
        <v>10</v>
      </c>
      <c r="J1542" s="25">
        <f>ROUND( IF(OR(ISNUMBER(SEARCH("#",B1542)),INT(A1542/100000)=7,INT(A1542/100000)=8),F1542*K!$D$4,F1542*K!$C$4) + IF(ISNUMBER(SEARCH("#",B1542)),0,G1542*K!$C$5) + IF(AND(ISNUMBER(SEARCH("#",B1542)),INT(A1542/100000)&lt;=7),G1542*K!$G$5,0) + IF(AND(ISNUMBER(SEARCH("#",B1542)),INT(A1542/100000)&gt;=8),G1542*K!$H$5,0),0)</f>
        <v>80880000</v>
      </c>
      <c r="K1542" s="25">
        <f>ROUND(IF(OR(ISNUMBER(SEARCH("#",B1542)),INT(A1542/100000)=7,INT(A1542/100000)=8),F1542*K!$F$4+G1542*K!$F$5,F1542*K!$E$4+G1542*K!$E$5),0)</f>
        <v>24160000</v>
      </c>
      <c r="L1542" s="25">
        <f>ROUND(J1542-K1542*0.7,0)</f>
        <v>63968000</v>
      </c>
      <c r="M1542" s="25">
        <f>ROUND(J1542*0.3,0)</f>
        <v>24264000</v>
      </c>
    </row>
    <row r="1543" spans="1:13" ht="60.75" x14ac:dyDescent="0.2">
      <c r="A1543" s="32">
        <v>301790</v>
      </c>
      <c r="B1543" s="27"/>
      <c r="C1543" s="36" t="s">
        <v>1822</v>
      </c>
      <c r="D1543" s="35" t="s">
        <v>1821</v>
      </c>
      <c r="E1543" s="30">
        <v>110</v>
      </c>
      <c r="F1543" s="30">
        <v>110</v>
      </c>
      <c r="G1543" s="31"/>
      <c r="H1543" s="31">
        <v>12</v>
      </c>
      <c r="J1543" s="25">
        <f>ROUND( IF(OR(ISNUMBER(SEARCH("#",B1543)),INT(A1543/100000)=7,INT(A1543/100000)=8),F1543*K!$D$4,F1543*K!$C$4) + IF(ISNUMBER(SEARCH("#",B1543)),0,G1543*K!$C$5) + IF(AND(ISNUMBER(SEARCH("#",B1543)),INT(A1543/100000)&lt;=7),G1543*K!$G$5,0) + IF(AND(ISNUMBER(SEARCH("#",B1543)),INT(A1543/100000)&gt;=8),G1543*K!$H$5,0),0)</f>
        <v>111210000</v>
      </c>
      <c r="K1543" s="25">
        <f>ROUND(IF(OR(ISNUMBER(SEARCH("#",B1543)),INT(A1543/100000)=7,INT(A1543/100000)=8),F1543*K!$F$4+G1543*K!$F$5,F1543*K!$E$4+G1543*K!$E$5),0)</f>
        <v>33220000</v>
      </c>
      <c r="L1543" s="25">
        <f>ROUND(J1543-K1543*0.7,0)</f>
        <v>87956000</v>
      </c>
      <c r="M1543" s="25">
        <f>ROUND(J1543*0.3,0)</f>
        <v>33363000</v>
      </c>
    </row>
    <row r="1544" spans="1:13" ht="61.5" x14ac:dyDescent="0.2">
      <c r="A1544" s="32">
        <v>301795</v>
      </c>
      <c r="B1544" s="27"/>
      <c r="C1544" s="36" t="s">
        <v>1823</v>
      </c>
      <c r="D1544" s="35" t="s">
        <v>1824</v>
      </c>
      <c r="E1544" s="30">
        <v>140</v>
      </c>
      <c r="F1544" s="30">
        <v>140</v>
      </c>
      <c r="G1544" s="31"/>
      <c r="H1544" s="31">
        <v>10</v>
      </c>
      <c r="J1544" s="25">
        <f>ROUND( IF(OR(ISNUMBER(SEARCH("#",B1544)),INT(A1544/100000)=7,INT(A1544/100000)=8),F1544*K!$D$4,F1544*K!$C$4) + IF(ISNUMBER(SEARCH("#",B1544)),0,G1544*K!$C$5) + IF(AND(ISNUMBER(SEARCH("#",B1544)),INT(A1544/100000)&lt;=7),G1544*K!$G$5,0) + IF(AND(ISNUMBER(SEARCH("#",B1544)),INT(A1544/100000)&gt;=8),G1544*K!$H$5,0),0)</f>
        <v>141540000</v>
      </c>
      <c r="K1544" s="25">
        <f>ROUND(IF(OR(ISNUMBER(SEARCH("#",B1544)),INT(A1544/100000)=7,INT(A1544/100000)=8),F1544*K!$F$4+G1544*K!$F$5,F1544*K!$E$4+G1544*K!$E$5),0)</f>
        <v>42280000</v>
      </c>
      <c r="L1544" s="25">
        <f>ROUND(J1544-K1544*0.7,0)</f>
        <v>111944000</v>
      </c>
      <c r="M1544" s="25">
        <f>ROUND(J1544*0.3,0)</f>
        <v>42462000</v>
      </c>
    </row>
    <row r="1545" spans="1:13" ht="61.5" x14ac:dyDescent="0.2">
      <c r="A1545" s="32">
        <v>301800</v>
      </c>
      <c r="B1545" s="27"/>
      <c r="C1545" s="36" t="s">
        <v>1825</v>
      </c>
      <c r="D1545" s="35" t="s">
        <v>1821</v>
      </c>
      <c r="E1545" s="30">
        <v>180</v>
      </c>
      <c r="F1545" s="30">
        <v>180</v>
      </c>
      <c r="G1545" s="31"/>
      <c r="H1545" s="31">
        <v>10</v>
      </c>
      <c r="J1545" s="25">
        <f>ROUND( IF(OR(ISNUMBER(SEARCH("#",B1545)),INT(A1545/100000)=7,INT(A1545/100000)=8),F1545*K!$D$4,F1545*K!$C$4) + IF(ISNUMBER(SEARCH("#",B1545)),0,G1545*K!$C$5) + IF(AND(ISNUMBER(SEARCH("#",B1545)),INT(A1545/100000)&lt;=7),G1545*K!$G$5,0) + IF(AND(ISNUMBER(SEARCH("#",B1545)),INT(A1545/100000)&gt;=8),G1545*K!$H$5,0),0)</f>
        <v>181980000</v>
      </c>
      <c r="K1545" s="25">
        <f>ROUND(IF(OR(ISNUMBER(SEARCH("#",B1545)),INT(A1545/100000)=7,INT(A1545/100000)=8),F1545*K!$F$4+G1545*K!$F$5,F1545*K!$E$4+G1545*K!$E$5),0)</f>
        <v>54360000</v>
      </c>
      <c r="L1545" s="25">
        <f>ROUND(J1545-K1545*0.7,0)</f>
        <v>143928000</v>
      </c>
      <c r="M1545" s="25">
        <f>ROUND(J1545*0.3,0)</f>
        <v>54594000</v>
      </c>
    </row>
    <row r="1546" spans="1:13" ht="29.25" x14ac:dyDescent="0.2">
      <c r="A1546" s="32">
        <v>301900</v>
      </c>
      <c r="B1546" s="27"/>
      <c r="C1546" s="36" t="s">
        <v>1826</v>
      </c>
      <c r="D1546" s="35"/>
      <c r="E1546" s="30">
        <v>60</v>
      </c>
      <c r="F1546" s="30">
        <v>60</v>
      </c>
      <c r="G1546" s="31"/>
      <c r="H1546" s="31">
        <v>12</v>
      </c>
      <c r="J1546" s="25">
        <f>ROUND( IF(OR(ISNUMBER(SEARCH("#",B1546)),INT(A1546/100000)=7,INT(A1546/100000)=8),F1546*K!$D$4,F1546*K!$C$4) + IF(ISNUMBER(SEARCH("#",B1546)),0,G1546*K!$C$5) + IF(AND(ISNUMBER(SEARCH("#",B1546)),INT(A1546/100000)&lt;=7),G1546*K!$G$5,0) + IF(AND(ISNUMBER(SEARCH("#",B1546)),INT(A1546/100000)&gt;=8),G1546*K!$H$5,0),0)</f>
        <v>60660000</v>
      </c>
      <c r="K1546" s="25">
        <f>ROUND(IF(OR(ISNUMBER(SEARCH("#",B1546)),INT(A1546/100000)=7,INT(A1546/100000)=8),F1546*K!$F$4+G1546*K!$F$5,F1546*K!$E$4+G1546*K!$E$5),0)</f>
        <v>18120000</v>
      </c>
      <c r="L1546" s="25">
        <f>ROUND(J1546-K1546*0.7,0)</f>
        <v>47976000</v>
      </c>
      <c r="M1546" s="25">
        <f>ROUND(J1546*0.3,0)</f>
        <v>18198000</v>
      </c>
    </row>
    <row r="1547" spans="1:13" ht="29.25" x14ac:dyDescent="0.2">
      <c r="A1547" s="32">
        <v>301905</v>
      </c>
      <c r="B1547" s="27"/>
      <c r="C1547" s="36" t="s">
        <v>1827</v>
      </c>
      <c r="D1547" s="35"/>
      <c r="E1547" s="30">
        <v>100</v>
      </c>
      <c r="F1547" s="30">
        <v>100</v>
      </c>
      <c r="G1547" s="31"/>
      <c r="H1547" s="31">
        <v>12</v>
      </c>
      <c r="J1547" s="25">
        <f>ROUND( IF(OR(ISNUMBER(SEARCH("#",B1547)),INT(A1547/100000)=7,INT(A1547/100000)=8),F1547*K!$D$4,F1547*K!$C$4) + IF(ISNUMBER(SEARCH("#",B1547)),0,G1547*K!$C$5) + IF(AND(ISNUMBER(SEARCH("#",B1547)),INT(A1547/100000)&lt;=7),G1547*K!$G$5,0) + IF(AND(ISNUMBER(SEARCH("#",B1547)),INT(A1547/100000)&gt;=8),G1547*K!$H$5,0),0)</f>
        <v>101100000</v>
      </c>
      <c r="K1547" s="25">
        <f>ROUND(IF(OR(ISNUMBER(SEARCH("#",B1547)),INT(A1547/100000)=7,INT(A1547/100000)=8),F1547*K!$F$4+G1547*K!$F$5,F1547*K!$E$4+G1547*K!$E$5),0)</f>
        <v>30200000</v>
      </c>
      <c r="L1547" s="25">
        <f>ROUND(J1547-K1547*0.7,0)</f>
        <v>79960000</v>
      </c>
      <c r="M1547" s="25">
        <f>ROUND(J1547*0.3,0)</f>
        <v>30330000</v>
      </c>
    </row>
    <row r="1548" spans="1:13" ht="29.25" x14ac:dyDescent="0.2">
      <c r="A1548" s="32">
        <v>301930</v>
      </c>
      <c r="B1548" s="27"/>
      <c r="C1548" s="36" t="s">
        <v>1828</v>
      </c>
      <c r="D1548" s="35"/>
      <c r="E1548" s="30">
        <v>70</v>
      </c>
      <c r="F1548" s="30">
        <v>70</v>
      </c>
      <c r="G1548" s="31"/>
      <c r="H1548" s="31">
        <v>12</v>
      </c>
      <c r="J1548" s="25">
        <f>ROUND( IF(OR(ISNUMBER(SEARCH("#",B1548)),INT(A1548/100000)=7,INT(A1548/100000)=8),F1548*K!$D$4,F1548*K!$C$4) + IF(ISNUMBER(SEARCH("#",B1548)),0,G1548*K!$C$5) + IF(AND(ISNUMBER(SEARCH("#",B1548)),INT(A1548/100000)&lt;=7),G1548*K!$G$5,0) + IF(AND(ISNUMBER(SEARCH("#",B1548)),INT(A1548/100000)&gt;=8),G1548*K!$H$5,0),0)</f>
        <v>70770000</v>
      </c>
      <c r="K1548" s="25">
        <f>ROUND(IF(OR(ISNUMBER(SEARCH("#",B1548)),INT(A1548/100000)=7,INT(A1548/100000)=8),F1548*K!$F$4+G1548*K!$F$5,F1548*K!$E$4+G1548*K!$E$5),0)</f>
        <v>21140000</v>
      </c>
      <c r="L1548" s="25">
        <f>ROUND(J1548-K1548*0.7,0)</f>
        <v>55972000</v>
      </c>
      <c r="M1548" s="25">
        <f>ROUND(J1548*0.3,0)</f>
        <v>21231000</v>
      </c>
    </row>
    <row r="1549" spans="1:13" ht="29.25" x14ac:dyDescent="0.2">
      <c r="A1549" s="32">
        <v>301935</v>
      </c>
      <c r="B1549" s="27"/>
      <c r="C1549" s="36" t="s">
        <v>1829</v>
      </c>
      <c r="D1549" s="35"/>
      <c r="E1549" s="30">
        <v>90</v>
      </c>
      <c r="F1549" s="30">
        <v>90</v>
      </c>
      <c r="G1549" s="31"/>
      <c r="H1549" s="31">
        <v>10</v>
      </c>
      <c r="J1549" s="25">
        <f>ROUND( IF(OR(ISNUMBER(SEARCH("#",B1549)),INT(A1549/100000)=7,INT(A1549/100000)=8),F1549*K!$D$4,F1549*K!$C$4) + IF(ISNUMBER(SEARCH("#",B1549)),0,G1549*K!$C$5) + IF(AND(ISNUMBER(SEARCH("#",B1549)),INT(A1549/100000)&lt;=7),G1549*K!$G$5,0) + IF(AND(ISNUMBER(SEARCH("#",B1549)),INT(A1549/100000)&gt;=8),G1549*K!$H$5,0),0)</f>
        <v>90990000</v>
      </c>
      <c r="K1549" s="25">
        <f>ROUND(IF(OR(ISNUMBER(SEARCH("#",B1549)),INT(A1549/100000)=7,INT(A1549/100000)=8),F1549*K!$F$4+G1549*K!$F$5,F1549*K!$E$4+G1549*K!$E$5),0)</f>
        <v>27180000</v>
      </c>
      <c r="L1549" s="25">
        <f>ROUND(J1549-K1549*0.7,0)</f>
        <v>71964000</v>
      </c>
      <c r="M1549" s="25">
        <f>ROUND(J1549*0.3,0)</f>
        <v>27297000</v>
      </c>
    </row>
    <row r="1550" spans="1:13" ht="29.25" x14ac:dyDescent="0.2">
      <c r="A1550" s="32">
        <v>301940</v>
      </c>
      <c r="B1550" s="27"/>
      <c r="C1550" s="36" t="s">
        <v>1830</v>
      </c>
      <c r="D1550" s="35"/>
      <c r="E1550" s="30">
        <v>100</v>
      </c>
      <c r="F1550" s="30">
        <v>100</v>
      </c>
      <c r="G1550" s="31"/>
      <c r="H1550" s="31">
        <v>20</v>
      </c>
      <c r="J1550" s="25">
        <f>ROUND( IF(OR(ISNUMBER(SEARCH("#",B1550)),INT(A1550/100000)=7,INT(A1550/100000)=8),F1550*K!$D$4,F1550*K!$C$4) + IF(ISNUMBER(SEARCH("#",B1550)),0,G1550*K!$C$5) + IF(AND(ISNUMBER(SEARCH("#",B1550)),INT(A1550/100000)&lt;=7),G1550*K!$G$5,0) + IF(AND(ISNUMBER(SEARCH("#",B1550)),INT(A1550/100000)&gt;=8),G1550*K!$H$5,0),0)</f>
        <v>101100000</v>
      </c>
      <c r="K1550" s="25">
        <f>ROUND(IF(OR(ISNUMBER(SEARCH("#",B1550)),INT(A1550/100000)=7,INT(A1550/100000)=8),F1550*K!$F$4+G1550*K!$F$5,F1550*K!$E$4+G1550*K!$E$5),0)</f>
        <v>30200000</v>
      </c>
      <c r="L1550" s="25">
        <f>ROUND(J1550-K1550*0.7,0)</f>
        <v>79960000</v>
      </c>
      <c r="M1550" s="25">
        <f>ROUND(J1550*0.3,0)</f>
        <v>30330000</v>
      </c>
    </row>
    <row r="1551" spans="1:13" ht="29.25" x14ac:dyDescent="0.2">
      <c r="A1551" s="32">
        <v>301945</v>
      </c>
      <c r="B1551" s="27"/>
      <c r="C1551" s="36" t="s">
        <v>1831</v>
      </c>
      <c r="D1551" s="35"/>
      <c r="E1551" s="30">
        <v>110</v>
      </c>
      <c r="F1551" s="30">
        <v>110</v>
      </c>
      <c r="G1551" s="31"/>
      <c r="H1551" s="31">
        <v>17</v>
      </c>
      <c r="J1551" s="25">
        <f>ROUND( IF(OR(ISNUMBER(SEARCH("#",B1551)),INT(A1551/100000)=7,INT(A1551/100000)=8),F1551*K!$D$4,F1551*K!$C$4) + IF(ISNUMBER(SEARCH("#",B1551)),0,G1551*K!$C$5) + IF(AND(ISNUMBER(SEARCH("#",B1551)),INT(A1551/100000)&lt;=7),G1551*K!$G$5,0) + IF(AND(ISNUMBER(SEARCH("#",B1551)),INT(A1551/100000)&gt;=8),G1551*K!$H$5,0),0)</f>
        <v>111210000</v>
      </c>
      <c r="K1551" s="25">
        <f>ROUND(IF(OR(ISNUMBER(SEARCH("#",B1551)),INT(A1551/100000)=7,INT(A1551/100000)=8),F1551*K!$F$4+G1551*K!$F$5,F1551*K!$E$4+G1551*K!$E$5),0)</f>
        <v>33220000</v>
      </c>
      <c r="L1551" s="25">
        <f>ROUND(J1551-K1551*0.7,0)</f>
        <v>87956000</v>
      </c>
      <c r="M1551" s="25">
        <f>ROUND(J1551*0.3,0)</f>
        <v>33363000</v>
      </c>
    </row>
    <row r="1552" spans="1:13" ht="45.75" x14ac:dyDescent="0.2">
      <c r="A1552" s="32">
        <v>302020</v>
      </c>
      <c r="B1552" s="27"/>
      <c r="C1552" s="36" t="s">
        <v>1832</v>
      </c>
      <c r="D1552" s="35"/>
      <c r="E1552" s="30">
        <v>90</v>
      </c>
      <c r="F1552" s="30">
        <v>90</v>
      </c>
      <c r="G1552" s="31"/>
      <c r="H1552" s="31">
        <v>12</v>
      </c>
      <c r="J1552" s="25">
        <f>ROUND( IF(OR(ISNUMBER(SEARCH("#",B1552)),INT(A1552/100000)=7,INT(A1552/100000)=8),F1552*K!$D$4,F1552*K!$C$4) + IF(ISNUMBER(SEARCH("#",B1552)),0,G1552*K!$C$5) + IF(AND(ISNUMBER(SEARCH("#",B1552)),INT(A1552/100000)&lt;=7),G1552*K!$G$5,0) + IF(AND(ISNUMBER(SEARCH("#",B1552)),INT(A1552/100000)&gt;=8),G1552*K!$H$5,0),0)</f>
        <v>90990000</v>
      </c>
      <c r="K1552" s="25">
        <f>ROUND(IF(OR(ISNUMBER(SEARCH("#",B1552)),INT(A1552/100000)=7,INT(A1552/100000)=8),F1552*K!$F$4+G1552*K!$F$5,F1552*K!$E$4+G1552*K!$E$5),0)</f>
        <v>27180000</v>
      </c>
      <c r="L1552" s="25">
        <f>ROUND(J1552-K1552*0.7,0)</f>
        <v>71964000</v>
      </c>
      <c r="M1552" s="25">
        <f>ROUND(J1552*0.3,0)</f>
        <v>27297000</v>
      </c>
    </row>
    <row r="1553" spans="1:13" ht="46.5" x14ac:dyDescent="0.2">
      <c r="A1553" s="32">
        <v>302025</v>
      </c>
      <c r="B1553" s="27"/>
      <c r="C1553" s="36" t="s">
        <v>1833</v>
      </c>
      <c r="D1553" s="35"/>
      <c r="E1553" s="30">
        <v>140</v>
      </c>
      <c r="F1553" s="30">
        <v>140</v>
      </c>
      <c r="G1553" s="31"/>
      <c r="H1553" s="31">
        <v>17</v>
      </c>
      <c r="J1553" s="25">
        <f>ROUND( IF(OR(ISNUMBER(SEARCH("#",B1553)),INT(A1553/100000)=7,INT(A1553/100000)=8),F1553*K!$D$4,F1553*K!$C$4) + IF(ISNUMBER(SEARCH("#",B1553)),0,G1553*K!$C$5) + IF(AND(ISNUMBER(SEARCH("#",B1553)),INT(A1553/100000)&lt;=7),G1553*K!$G$5,0) + IF(AND(ISNUMBER(SEARCH("#",B1553)),INT(A1553/100000)&gt;=8),G1553*K!$H$5,0),0)</f>
        <v>141540000</v>
      </c>
      <c r="K1553" s="25">
        <f>ROUND(IF(OR(ISNUMBER(SEARCH("#",B1553)),INT(A1553/100000)=7,INT(A1553/100000)=8),F1553*K!$F$4+G1553*K!$F$5,F1553*K!$E$4+G1553*K!$E$5),0)</f>
        <v>42280000</v>
      </c>
      <c r="L1553" s="25">
        <f>ROUND(J1553-K1553*0.7,0)</f>
        <v>111944000</v>
      </c>
      <c r="M1553" s="25">
        <f>ROUND(J1553*0.3,0)</f>
        <v>42462000</v>
      </c>
    </row>
    <row r="1554" spans="1:13" ht="31.5" x14ac:dyDescent="0.2">
      <c r="A1554" s="26">
        <v>302075</v>
      </c>
      <c r="B1554" s="27" t="s">
        <v>118</v>
      </c>
      <c r="C1554" s="28" t="s">
        <v>1834</v>
      </c>
      <c r="D1554" s="29"/>
      <c r="E1554" s="30">
        <v>9</v>
      </c>
      <c r="F1554" s="30">
        <v>9</v>
      </c>
      <c r="G1554" s="30"/>
      <c r="H1554" s="30">
        <v>0</v>
      </c>
      <c r="J1554" s="25">
        <f>ROUND( IF(OR(ISNUMBER(SEARCH("#",B1554)),INT(A1554/100000)=7,INT(A1554/100000)=8),F1554*K!$D$4,F1554*K!$C$4) + IF(ISNUMBER(SEARCH("#",B1554)),0,G1554*K!$C$5) + IF(AND(ISNUMBER(SEARCH("#",B1554)),INT(A1554/100000)&lt;=7),G1554*K!$G$5,0) + IF(AND(ISNUMBER(SEARCH("#",B1554)),INT(A1554/100000)&gt;=8),G1554*K!$H$5,0),0)</f>
        <v>9099000</v>
      </c>
      <c r="K1554" s="25">
        <f>ROUND(IF(OR(ISNUMBER(SEARCH("#",B1554)),INT(A1554/100000)=7,INT(A1554/100000)=8),F1554*K!$F$4+G1554*K!$F$5,F1554*K!$E$4+G1554*K!$E$5),0)</f>
        <v>2718000</v>
      </c>
      <c r="L1554" s="25">
        <f>ROUND(J1554-K1554*0.7,0)</f>
        <v>7196400</v>
      </c>
      <c r="M1554" s="25">
        <f>ROUND(J1554*0.3,0)</f>
        <v>2729700</v>
      </c>
    </row>
    <row r="1555" spans="1:13" ht="33" x14ac:dyDescent="0.2">
      <c r="A1555" s="32">
        <v>302080</v>
      </c>
      <c r="B1555" s="27" t="s">
        <v>118</v>
      </c>
      <c r="C1555" s="36" t="s">
        <v>1835</v>
      </c>
      <c r="D1555" s="35" t="s">
        <v>1836</v>
      </c>
      <c r="E1555" s="30">
        <v>35</v>
      </c>
      <c r="F1555" s="30">
        <v>35</v>
      </c>
      <c r="G1555" s="31"/>
      <c r="H1555" s="30">
        <v>0</v>
      </c>
      <c r="J1555" s="25">
        <f>ROUND( IF(OR(ISNUMBER(SEARCH("#",B1555)),INT(A1555/100000)=7,INT(A1555/100000)=8),F1555*K!$D$4,F1555*K!$C$4) + IF(ISNUMBER(SEARCH("#",B1555)),0,G1555*K!$C$5) + IF(AND(ISNUMBER(SEARCH("#",B1555)),INT(A1555/100000)&lt;=7),G1555*K!$G$5,0) + IF(AND(ISNUMBER(SEARCH("#",B1555)),INT(A1555/100000)&gt;=8),G1555*K!$H$5,0),0)</f>
        <v>35385000</v>
      </c>
      <c r="K1555" s="25">
        <f>ROUND(IF(OR(ISNUMBER(SEARCH("#",B1555)),INT(A1555/100000)=7,INT(A1555/100000)=8),F1555*K!$F$4+G1555*K!$F$5,F1555*K!$E$4+G1555*K!$E$5),0)</f>
        <v>10570000</v>
      </c>
      <c r="L1555" s="25">
        <f>ROUND(J1555-K1555*0.7,0)</f>
        <v>27986000</v>
      </c>
      <c r="M1555" s="25">
        <f>ROUND(J1555*0.3,0)</f>
        <v>10615500</v>
      </c>
    </row>
    <row r="1556" spans="1:13" ht="147.75" x14ac:dyDescent="0.2">
      <c r="A1556" s="32">
        <v>302085</v>
      </c>
      <c r="B1556" s="27"/>
      <c r="C1556" s="36" t="s">
        <v>1837</v>
      </c>
      <c r="D1556" s="35"/>
      <c r="E1556" s="30">
        <v>90</v>
      </c>
      <c r="F1556" s="30">
        <v>90</v>
      </c>
      <c r="G1556" s="31"/>
      <c r="H1556" s="31">
        <v>12</v>
      </c>
      <c r="J1556" s="25">
        <f>ROUND( IF(OR(ISNUMBER(SEARCH("#",B1556)),INT(A1556/100000)=7,INT(A1556/100000)=8),F1556*K!$D$4,F1556*K!$C$4) + IF(ISNUMBER(SEARCH("#",B1556)),0,G1556*K!$C$5) + IF(AND(ISNUMBER(SEARCH("#",B1556)),INT(A1556/100000)&lt;=7),G1556*K!$G$5,0) + IF(AND(ISNUMBER(SEARCH("#",B1556)),INT(A1556/100000)&gt;=8),G1556*K!$H$5,0),0)</f>
        <v>90990000</v>
      </c>
      <c r="K1556" s="25">
        <f>ROUND(IF(OR(ISNUMBER(SEARCH("#",B1556)),INT(A1556/100000)=7,INT(A1556/100000)=8),F1556*K!$F$4+G1556*K!$F$5,F1556*K!$E$4+G1556*K!$E$5),0)</f>
        <v>27180000</v>
      </c>
      <c r="L1556" s="25">
        <f>ROUND(J1556-K1556*0.7,0)</f>
        <v>71964000</v>
      </c>
      <c r="M1556" s="25">
        <f>ROUND(J1556*0.3,0)</f>
        <v>27297000</v>
      </c>
    </row>
    <row r="1557" spans="1:13" ht="60.75" x14ac:dyDescent="0.2">
      <c r="A1557" s="32">
        <v>302090</v>
      </c>
      <c r="B1557" s="27"/>
      <c r="C1557" s="36" t="s">
        <v>1838</v>
      </c>
      <c r="D1557" s="35"/>
      <c r="E1557" s="30">
        <v>120</v>
      </c>
      <c r="F1557" s="30">
        <v>120</v>
      </c>
      <c r="G1557" s="31"/>
      <c r="H1557" s="31">
        <v>12</v>
      </c>
      <c r="J1557" s="25">
        <f>ROUND( IF(OR(ISNUMBER(SEARCH("#",B1557)),INT(A1557/100000)=7,INT(A1557/100000)=8),F1557*K!$D$4,F1557*K!$C$4) + IF(ISNUMBER(SEARCH("#",B1557)),0,G1557*K!$C$5) + IF(AND(ISNUMBER(SEARCH("#",B1557)),INT(A1557/100000)&lt;=7),G1557*K!$G$5,0) + IF(AND(ISNUMBER(SEARCH("#",B1557)),INT(A1557/100000)&gt;=8),G1557*K!$H$5,0),0)</f>
        <v>121320000</v>
      </c>
      <c r="K1557" s="25">
        <f>ROUND(IF(OR(ISNUMBER(SEARCH("#",B1557)),INT(A1557/100000)=7,INT(A1557/100000)=8),F1557*K!$F$4+G1557*K!$F$5,F1557*K!$E$4+G1557*K!$E$5),0)</f>
        <v>36240000</v>
      </c>
      <c r="L1557" s="25">
        <f>ROUND(J1557-K1557*0.7,0)</f>
        <v>95952000</v>
      </c>
      <c r="M1557" s="25">
        <f>ROUND(J1557*0.3,0)</f>
        <v>36396000</v>
      </c>
    </row>
    <row r="1558" spans="1:13" ht="29.25" x14ac:dyDescent="0.2">
      <c r="A1558" s="32">
        <v>302095</v>
      </c>
      <c r="B1558" s="27" t="s">
        <v>118</v>
      </c>
      <c r="C1558" s="36" t="s">
        <v>1839</v>
      </c>
      <c r="D1558" s="35"/>
      <c r="E1558" s="30">
        <v>35</v>
      </c>
      <c r="F1558" s="30">
        <v>35</v>
      </c>
      <c r="G1558" s="31"/>
      <c r="H1558" s="30">
        <v>17</v>
      </c>
      <c r="J1558" s="25">
        <f>ROUND( IF(OR(ISNUMBER(SEARCH("#",B1558)),INT(A1558/100000)=7,INT(A1558/100000)=8),F1558*K!$D$4,F1558*K!$C$4) + IF(ISNUMBER(SEARCH("#",B1558)),0,G1558*K!$C$5) + IF(AND(ISNUMBER(SEARCH("#",B1558)),INT(A1558/100000)&lt;=7),G1558*K!$G$5,0) + IF(AND(ISNUMBER(SEARCH("#",B1558)),INT(A1558/100000)&gt;=8),G1558*K!$H$5,0),0)</f>
        <v>35385000</v>
      </c>
      <c r="K1558" s="25">
        <f>ROUND(IF(OR(ISNUMBER(SEARCH("#",B1558)),INT(A1558/100000)=7,INT(A1558/100000)=8),F1558*K!$F$4+G1558*K!$F$5,F1558*K!$E$4+G1558*K!$E$5),0)</f>
        <v>10570000</v>
      </c>
      <c r="L1558" s="25">
        <f>ROUND(J1558-K1558*0.7,0)</f>
        <v>27986000</v>
      </c>
      <c r="M1558" s="25">
        <f>ROUND(J1558*0.3,0)</f>
        <v>10615500</v>
      </c>
    </row>
    <row r="1559" spans="1:13" ht="46.5" x14ac:dyDescent="0.2">
      <c r="A1559" s="32">
        <v>302100</v>
      </c>
      <c r="B1559" s="27"/>
      <c r="C1559" s="36" t="s">
        <v>1840</v>
      </c>
      <c r="D1559" s="35"/>
      <c r="E1559" s="30">
        <v>95</v>
      </c>
      <c r="F1559" s="30">
        <v>95</v>
      </c>
      <c r="G1559" s="31"/>
      <c r="H1559" s="31">
        <v>17</v>
      </c>
      <c r="J1559" s="25">
        <f>ROUND( IF(OR(ISNUMBER(SEARCH("#",B1559)),INT(A1559/100000)=7,INT(A1559/100000)=8),F1559*K!$D$4,F1559*K!$C$4) + IF(ISNUMBER(SEARCH("#",B1559)),0,G1559*K!$C$5) + IF(AND(ISNUMBER(SEARCH("#",B1559)),INT(A1559/100000)&lt;=7),G1559*K!$G$5,0) + IF(AND(ISNUMBER(SEARCH("#",B1559)),INT(A1559/100000)&gt;=8),G1559*K!$H$5,0),0)</f>
        <v>96045000</v>
      </c>
      <c r="K1559" s="25">
        <f>ROUND(IF(OR(ISNUMBER(SEARCH("#",B1559)),INT(A1559/100000)=7,INT(A1559/100000)=8),F1559*K!$F$4+G1559*K!$F$5,F1559*K!$E$4+G1559*K!$E$5),0)</f>
        <v>28690000</v>
      </c>
      <c r="L1559" s="25">
        <f>ROUND(J1559-K1559*0.7,0)</f>
        <v>75962000</v>
      </c>
      <c r="M1559" s="25">
        <f>ROUND(J1559*0.3,0)</f>
        <v>28813500</v>
      </c>
    </row>
    <row r="1560" spans="1:13" ht="29.25" x14ac:dyDescent="0.2">
      <c r="A1560" s="32">
        <v>302105</v>
      </c>
      <c r="B1560" s="27" t="s">
        <v>118</v>
      </c>
      <c r="C1560" s="36" t="s">
        <v>1841</v>
      </c>
      <c r="D1560" s="35"/>
      <c r="E1560" s="30">
        <v>35</v>
      </c>
      <c r="F1560" s="30">
        <v>35</v>
      </c>
      <c r="G1560" s="31"/>
      <c r="H1560" s="30">
        <v>17</v>
      </c>
      <c r="J1560" s="25">
        <f>ROUND( IF(OR(ISNUMBER(SEARCH("#",B1560)),INT(A1560/100000)=7,INT(A1560/100000)=8),F1560*K!$D$4,F1560*K!$C$4) + IF(ISNUMBER(SEARCH("#",B1560)),0,G1560*K!$C$5) + IF(AND(ISNUMBER(SEARCH("#",B1560)),INT(A1560/100000)&lt;=7),G1560*K!$G$5,0) + IF(AND(ISNUMBER(SEARCH("#",B1560)),INT(A1560/100000)&gt;=8),G1560*K!$H$5,0),0)</f>
        <v>35385000</v>
      </c>
      <c r="K1560" s="25">
        <f>ROUND(IF(OR(ISNUMBER(SEARCH("#",B1560)),INT(A1560/100000)=7,INT(A1560/100000)=8),F1560*K!$F$4+G1560*K!$F$5,F1560*K!$E$4+G1560*K!$E$5),0)</f>
        <v>10570000</v>
      </c>
      <c r="L1560" s="25">
        <f>ROUND(J1560-K1560*0.7,0)</f>
        <v>27986000</v>
      </c>
      <c r="M1560" s="25">
        <f>ROUND(J1560*0.3,0)</f>
        <v>10615500</v>
      </c>
    </row>
    <row r="1561" spans="1:13" ht="46.5" x14ac:dyDescent="0.2">
      <c r="A1561" s="32">
        <v>302110</v>
      </c>
      <c r="B1561" s="27"/>
      <c r="C1561" s="36" t="s">
        <v>1842</v>
      </c>
      <c r="D1561" s="35" t="s">
        <v>1843</v>
      </c>
      <c r="E1561" s="30">
        <v>120</v>
      </c>
      <c r="F1561" s="30">
        <v>120</v>
      </c>
      <c r="G1561" s="31"/>
      <c r="H1561" s="30">
        <v>10</v>
      </c>
      <c r="J1561" s="25">
        <f>ROUND( IF(OR(ISNUMBER(SEARCH("#",B1561)),INT(A1561/100000)=7,INT(A1561/100000)=8),F1561*K!$D$4,F1561*K!$C$4) + IF(ISNUMBER(SEARCH("#",B1561)),0,G1561*K!$C$5) + IF(AND(ISNUMBER(SEARCH("#",B1561)),INT(A1561/100000)&lt;=7),G1561*K!$G$5,0) + IF(AND(ISNUMBER(SEARCH("#",B1561)),INT(A1561/100000)&gt;=8),G1561*K!$H$5,0),0)</f>
        <v>121320000</v>
      </c>
      <c r="K1561" s="25">
        <f>ROUND(IF(OR(ISNUMBER(SEARCH("#",B1561)),INT(A1561/100000)=7,INT(A1561/100000)=8),F1561*K!$F$4+G1561*K!$F$5,F1561*K!$E$4+G1561*K!$E$5),0)</f>
        <v>36240000</v>
      </c>
      <c r="L1561" s="25">
        <f>ROUND(J1561-K1561*0.7,0)</f>
        <v>95952000</v>
      </c>
      <c r="M1561" s="25">
        <f>ROUND(J1561*0.3,0)</f>
        <v>36396000</v>
      </c>
    </row>
    <row r="1562" spans="1:13" ht="45.75" x14ac:dyDescent="0.2">
      <c r="A1562" s="32">
        <v>302115</v>
      </c>
      <c r="B1562" s="27"/>
      <c r="C1562" s="36" t="s">
        <v>1844</v>
      </c>
      <c r="D1562" s="35"/>
      <c r="E1562" s="30">
        <v>150</v>
      </c>
      <c r="F1562" s="30">
        <v>150</v>
      </c>
      <c r="G1562" s="31"/>
      <c r="H1562" s="31">
        <v>10</v>
      </c>
      <c r="J1562" s="25">
        <f>ROUND( IF(OR(ISNUMBER(SEARCH("#",B1562)),INT(A1562/100000)=7,INT(A1562/100000)=8),F1562*K!$D$4,F1562*K!$C$4) + IF(ISNUMBER(SEARCH("#",B1562)),0,G1562*K!$C$5) + IF(AND(ISNUMBER(SEARCH("#",B1562)),INT(A1562/100000)&lt;=7),G1562*K!$G$5,0) + IF(AND(ISNUMBER(SEARCH("#",B1562)),INT(A1562/100000)&gt;=8),G1562*K!$H$5,0),0)</f>
        <v>151650000</v>
      </c>
      <c r="K1562" s="25">
        <f>ROUND(IF(OR(ISNUMBER(SEARCH("#",B1562)),INT(A1562/100000)=7,INT(A1562/100000)=8),F1562*K!$F$4+G1562*K!$F$5,F1562*K!$E$4+G1562*K!$E$5),0)</f>
        <v>45300000</v>
      </c>
      <c r="L1562" s="25">
        <f>ROUND(J1562-K1562*0.7,0)</f>
        <v>119940000</v>
      </c>
      <c r="M1562" s="25">
        <f>ROUND(J1562*0.3,0)</f>
        <v>45495000</v>
      </c>
    </row>
    <row r="1563" spans="1:13" x14ac:dyDescent="0.2">
      <c r="A1563" s="26">
        <v>302150</v>
      </c>
      <c r="B1563" s="27" t="s">
        <v>118</v>
      </c>
      <c r="C1563" s="28" t="s">
        <v>1845</v>
      </c>
      <c r="D1563" s="29"/>
      <c r="E1563" s="30">
        <v>4.5999999999999996</v>
      </c>
      <c r="F1563" s="30">
        <v>4.5999999999999996</v>
      </c>
      <c r="G1563" s="30"/>
      <c r="H1563" s="30">
        <v>0</v>
      </c>
      <c r="J1563" s="25">
        <f>ROUND( IF(OR(ISNUMBER(SEARCH("#",B1563)),INT(A1563/100000)=7,INT(A1563/100000)=8),F1563*K!$D$4,F1563*K!$C$4) + IF(ISNUMBER(SEARCH("#",B1563)),0,G1563*K!$C$5) + IF(AND(ISNUMBER(SEARCH("#",B1563)),INT(A1563/100000)&lt;=7),G1563*K!$G$5,0) + IF(AND(ISNUMBER(SEARCH("#",B1563)),INT(A1563/100000)&gt;=8),G1563*K!$H$5,0),0)</f>
        <v>4650600</v>
      </c>
      <c r="K1563" s="25">
        <f>ROUND(IF(OR(ISNUMBER(SEARCH("#",B1563)),INT(A1563/100000)=7,INT(A1563/100000)=8),F1563*K!$F$4+G1563*K!$F$5,F1563*K!$E$4+G1563*K!$E$5),0)</f>
        <v>1389200</v>
      </c>
      <c r="L1563" s="25">
        <f>ROUND(J1563-K1563*0.7,0)</f>
        <v>3678160</v>
      </c>
      <c r="M1563" s="25">
        <f>ROUND(J1563*0.3,0)</f>
        <v>1395180</v>
      </c>
    </row>
    <row r="1564" spans="1:13" x14ac:dyDescent="0.2">
      <c r="A1564" s="32">
        <v>302155</v>
      </c>
      <c r="B1564" s="27" t="s">
        <v>118</v>
      </c>
      <c r="C1564" s="36" t="s">
        <v>1846</v>
      </c>
      <c r="D1564" s="35"/>
      <c r="E1564" s="30">
        <v>50</v>
      </c>
      <c r="F1564" s="30">
        <v>50</v>
      </c>
      <c r="G1564" s="31"/>
      <c r="H1564" s="30">
        <v>0</v>
      </c>
      <c r="J1564" s="25">
        <f>ROUND( IF(OR(ISNUMBER(SEARCH("#",B1564)),INT(A1564/100000)=7,INT(A1564/100000)=8),F1564*K!$D$4,F1564*K!$C$4) + IF(ISNUMBER(SEARCH("#",B1564)),0,G1564*K!$C$5) + IF(AND(ISNUMBER(SEARCH("#",B1564)),INT(A1564/100000)&lt;=7),G1564*K!$G$5,0) + IF(AND(ISNUMBER(SEARCH("#",B1564)),INT(A1564/100000)&gt;=8),G1564*K!$H$5,0),0)</f>
        <v>50550000</v>
      </c>
      <c r="K1564" s="25">
        <f>ROUND(IF(OR(ISNUMBER(SEARCH("#",B1564)),INT(A1564/100000)=7,INT(A1564/100000)=8),F1564*K!$F$4+G1564*K!$F$5,F1564*K!$E$4+G1564*K!$E$5),0)</f>
        <v>15100000</v>
      </c>
      <c r="L1564" s="25">
        <f>ROUND(J1564-K1564*0.7,0)</f>
        <v>39980000</v>
      </c>
      <c r="M1564" s="25">
        <f>ROUND(J1564*0.3,0)</f>
        <v>15165000</v>
      </c>
    </row>
    <row r="1565" spans="1:13" x14ac:dyDescent="0.2">
      <c r="A1565" s="32">
        <v>302160</v>
      </c>
      <c r="B1565" s="27" t="s">
        <v>118</v>
      </c>
      <c r="C1565" s="36" t="s">
        <v>1847</v>
      </c>
      <c r="D1565" s="35"/>
      <c r="E1565" s="30">
        <v>60</v>
      </c>
      <c r="F1565" s="30">
        <v>60</v>
      </c>
      <c r="G1565" s="31"/>
      <c r="H1565" s="30">
        <v>0</v>
      </c>
      <c r="J1565" s="25">
        <f>ROUND( IF(OR(ISNUMBER(SEARCH("#",B1565)),INT(A1565/100000)=7,INT(A1565/100000)=8),F1565*K!$D$4,F1565*K!$C$4) + IF(ISNUMBER(SEARCH("#",B1565)),0,G1565*K!$C$5) + IF(AND(ISNUMBER(SEARCH("#",B1565)),INT(A1565/100000)&lt;=7),G1565*K!$G$5,0) + IF(AND(ISNUMBER(SEARCH("#",B1565)),INT(A1565/100000)&gt;=8),G1565*K!$H$5,0),0)</f>
        <v>60660000</v>
      </c>
      <c r="K1565" s="25">
        <f>ROUND(IF(OR(ISNUMBER(SEARCH("#",B1565)),INT(A1565/100000)=7,INT(A1565/100000)=8),F1565*K!$F$4+G1565*K!$F$5,F1565*K!$E$4+G1565*K!$E$5),0)</f>
        <v>18120000</v>
      </c>
      <c r="L1565" s="25">
        <f>ROUND(J1565-K1565*0.7,0)</f>
        <v>47976000</v>
      </c>
      <c r="M1565" s="25">
        <f>ROUND(J1565*0.3,0)</f>
        <v>18198000</v>
      </c>
    </row>
    <row r="1566" spans="1:13" ht="31.5" x14ac:dyDescent="0.2">
      <c r="A1566" s="26">
        <v>302165</v>
      </c>
      <c r="B1566" s="27" t="s">
        <v>118</v>
      </c>
      <c r="C1566" s="28" t="s">
        <v>1848</v>
      </c>
      <c r="D1566" s="29"/>
      <c r="E1566" s="30">
        <v>11.3</v>
      </c>
      <c r="F1566" s="30">
        <v>11.3</v>
      </c>
      <c r="G1566" s="30"/>
      <c r="H1566" s="30">
        <v>0</v>
      </c>
      <c r="J1566" s="25">
        <f>ROUND( IF(OR(ISNUMBER(SEARCH("#",B1566)),INT(A1566/100000)=7,INT(A1566/100000)=8),F1566*K!$D$4,F1566*K!$C$4) + IF(ISNUMBER(SEARCH("#",B1566)),0,G1566*K!$C$5) + IF(AND(ISNUMBER(SEARCH("#",B1566)),INT(A1566/100000)&lt;=7),G1566*K!$G$5,0) + IF(AND(ISNUMBER(SEARCH("#",B1566)),INT(A1566/100000)&gt;=8),G1566*K!$H$5,0),0)</f>
        <v>11424300</v>
      </c>
      <c r="K1566" s="25">
        <f>ROUND(IF(OR(ISNUMBER(SEARCH("#",B1566)),INT(A1566/100000)=7,INT(A1566/100000)=8),F1566*K!$F$4+G1566*K!$F$5,F1566*K!$E$4+G1566*K!$E$5),0)</f>
        <v>3412600</v>
      </c>
      <c r="L1566" s="25">
        <f>ROUND(J1566-K1566*0.7,0)</f>
        <v>9035480</v>
      </c>
      <c r="M1566" s="25">
        <f>ROUND(J1566*0.3,0)</f>
        <v>3427290</v>
      </c>
    </row>
    <row r="1567" spans="1:13" ht="31.5" x14ac:dyDescent="0.2">
      <c r="A1567" s="26">
        <v>302170</v>
      </c>
      <c r="B1567" s="27" t="s">
        <v>118</v>
      </c>
      <c r="C1567" s="28" t="s">
        <v>1849</v>
      </c>
      <c r="D1567" s="29"/>
      <c r="E1567" s="30">
        <v>9.4</v>
      </c>
      <c r="F1567" s="30">
        <v>9.4</v>
      </c>
      <c r="G1567" s="30"/>
      <c r="H1567" s="30">
        <v>0</v>
      </c>
      <c r="J1567" s="25">
        <f>ROUND( IF(OR(ISNUMBER(SEARCH("#",B1567)),INT(A1567/100000)=7,INT(A1567/100000)=8),F1567*K!$D$4,F1567*K!$C$4) + IF(ISNUMBER(SEARCH("#",B1567)),0,G1567*K!$C$5) + IF(AND(ISNUMBER(SEARCH("#",B1567)),INT(A1567/100000)&lt;=7),G1567*K!$G$5,0) + IF(AND(ISNUMBER(SEARCH("#",B1567)),INT(A1567/100000)&gt;=8),G1567*K!$H$5,0),0)</f>
        <v>9503400</v>
      </c>
      <c r="K1567" s="25">
        <f>ROUND(IF(OR(ISNUMBER(SEARCH("#",B1567)),INT(A1567/100000)=7,INT(A1567/100000)=8),F1567*K!$F$4+G1567*K!$F$5,F1567*K!$E$4+G1567*K!$E$5),0)</f>
        <v>2838800</v>
      </c>
      <c r="L1567" s="25">
        <f>ROUND(J1567-K1567*0.7,0)</f>
        <v>7516240</v>
      </c>
      <c r="M1567" s="25">
        <f>ROUND(J1567*0.3,0)</f>
        <v>2851020</v>
      </c>
    </row>
    <row r="1568" spans="1:13" ht="42.75" x14ac:dyDescent="0.2">
      <c r="A1568" s="32">
        <v>302175</v>
      </c>
      <c r="B1568" s="27"/>
      <c r="C1568" s="36" t="s">
        <v>1850</v>
      </c>
      <c r="D1568" s="35"/>
      <c r="E1568" s="30">
        <v>90</v>
      </c>
      <c r="F1568" s="30">
        <v>90</v>
      </c>
      <c r="G1568" s="31"/>
      <c r="H1568" s="31">
        <v>12</v>
      </c>
      <c r="J1568" s="25">
        <f>ROUND( IF(OR(ISNUMBER(SEARCH("#",B1568)),INT(A1568/100000)=7,INT(A1568/100000)=8),F1568*K!$D$4,F1568*K!$C$4) + IF(ISNUMBER(SEARCH("#",B1568)),0,G1568*K!$C$5) + IF(AND(ISNUMBER(SEARCH("#",B1568)),INT(A1568/100000)&lt;=7),G1568*K!$G$5,0) + IF(AND(ISNUMBER(SEARCH("#",B1568)),INT(A1568/100000)&gt;=8),G1568*K!$H$5,0),0)</f>
        <v>90990000</v>
      </c>
      <c r="K1568" s="25">
        <f>ROUND(IF(OR(ISNUMBER(SEARCH("#",B1568)),INT(A1568/100000)=7,INT(A1568/100000)=8),F1568*K!$F$4+G1568*K!$F$5,F1568*K!$E$4+G1568*K!$E$5),0)</f>
        <v>27180000</v>
      </c>
      <c r="L1568" s="25">
        <f>ROUND(J1568-K1568*0.7,0)</f>
        <v>71964000</v>
      </c>
      <c r="M1568" s="25">
        <f>ROUND(J1568*0.3,0)</f>
        <v>27297000</v>
      </c>
    </row>
    <row r="1569" spans="1:13" x14ac:dyDescent="0.2">
      <c r="A1569" s="26">
        <v>302180</v>
      </c>
      <c r="B1569" s="27" t="s">
        <v>118</v>
      </c>
      <c r="C1569" s="28" t="s">
        <v>1851</v>
      </c>
      <c r="D1569" s="29"/>
      <c r="E1569" s="30">
        <v>8.8000000000000007</v>
      </c>
      <c r="F1569" s="30">
        <v>8.8000000000000007</v>
      </c>
      <c r="G1569" s="30"/>
      <c r="H1569" s="30">
        <v>0</v>
      </c>
      <c r="J1569" s="25">
        <f>ROUND( IF(OR(ISNUMBER(SEARCH("#",B1569)),INT(A1569/100000)=7,INT(A1569/100000)=8),F1569*K!$D$4,F1569*K!$C$4) + IF(ISNUMBER(SEARCH("#",B1569)),0,G1569*K!$C$5) + IF(AND(ISNUMBER(SEARCH("#",B1569)),INT(A1569/100000)&lt;=7),G1569*K!$G$5,0) + IF(AND(ISNUMBER(SEARCH("#",B1569)),INT(A1569/100000)&gt;=8),G1569*K!$H$5,0),0)</f>
        <v>8896800</v>
      </c>
      <c r="K1569" s="25">
        <f>ROUND(IF(OR(ISNUMBER(SEARCH("#",B1569)),INT(A1569/100000)=7,INT(A1569/100000)=8),F1569*K!$F$4+G1569*K!$F$5,F1569*K!$E$4+G1569*K!$E$5),0)</f>
        <v>2657600</v>
      </c>
      <c r="L1569" s="25">
        <f>ROUND(J1569-K1569*0.7,0)</f>
        <v>7036480</v>
      </c>
      <c r="M1569" s="25">
        <f>ROUND(J1569*0.3,0)</f>
        <v>2669040</v>
      </c>
    </row>
    <row r="1570" spans="1:13" ht="45.75" x14ac:dyDescent="0.2">
      <c r="A1570" s="32">
        <v>302185</v>
      </c>
      <c r="B1570" s="27" t="s">
        <v>118</v>
      </c>
      <c r="C1570" s="36" t="s">
        <v>1852</v>
      </c>
      <c r="D1570" s="35"/>
      <c r="E1570" s="30">
        <v>20</v>
      </c>
      <c r="F1570" s="30">
        <v>20</v>
      </c>
      <c r="G1570" s="31"/>
      <c r="H1570" s="30">
        <v>0</v>
      </c>
      <c r="J1570" s="25">
        <f>ROUND( IF(OR(ISNUMBER(SEARCH("#",B1570)),INT(A1570/100000)=7,INT(A1570/100000)=8),F1570*K!$D$4,F1570*K!$C$4) + IF(ISNUMBER(SEARCH("#",B1570)),0,G1570*K!$C$5) + IF(AND(ISNUMBER(SEARCH("#",B1570)),INT(A1570/100000)&lt;=7),G1570*K!$G$5,0) + IF(AND(ISNUMBER(SEARCH("#",B1570)),INT(A1570/100000)&gt;=8),G1570*K!$H$5,0),0)</f>
        <v>20220000</v>
      </c>
      <c r="K1570" s="25">
        <f>ROUND(IF(OR(ISNUMBER(SEARCH("#",B1570)),INT(A1570/100000)=7,INT(A1570/100000)=8),F1570*K!$F$4+G1570*K!$F$5,F1570*K!$E$4+G1570*K!$E$5),0)</f>
        <v>6040000</v>
      </c>
      <c r="L1570" s="25">
        <f>ROUND(J1570-K1570*0.7,0)</f>
        <v>15992000</v>
      </c>
      <c r="M1570" s="25">
        <f>ROUND(J1570*0.3,0)</f>
        <v>6066000</v>
      </c>
    </row>
    <row r="1571" spans="1:13" ht="32.25" x14ac:dyDescent="0.2">
      <c r="A1571" s="32">
        <v>302190</v>
      </c>
      <c r="B1571" s="27"/>
      <c r="C1571" s="36" t="s">
        <v>1853</v>
      </c>
      <c r="D1571" s="35"/>
      <c r="E1571" s="30">
        <v>40</v>
      </c>
      <c r="F1571" s="30">
        <v>40</v>
      </c>
      <c r="G1571" s="31"/>
      <c r="H1571" s="31">
        <v>12</v>
      </c>
      <c r="J1571" s="25">
        <f>ROUND( IF(OR(ISNUMBER(SEARCH("#",B1571)),INT(A1571/100000)=7,INT(A1571/100000)=8),F1571*K!$D$4,F1571*K!$C$4) + IF(ISNUMBER(SEARCH("#",B1571)),0,G1571*K!$C$5) + IF(AND(ISNUMBER(SEARCH("#",B1571)),INT(A1571/100000)&lt;=7),G1571*K!$G$5,0) + IF(AND(ISNUMBER(SEARCH("#",B1571)),INT(A1571/100000)&gt;=8),G1571*K!$H$5,0),0)</f>
        <v>40440000</v>
      </c>
      <c r="K1571" s="25">
        <f>ROUND(IF(OR(ISNUMBER(SEARCH("#",B1571)),INT(A1571/100000)=7,INT(A1571/100000)=8),F1571*K!$F$4+G1571*K!$F$5,F1571*K!$E$4+G1571*K!$E$5),0)</f>
        <v>12080000</v>
      </c>
      <c r="L1571" s="25">
        <f>ROUND(J1571-K1571*0.7,0)</f>
        <v>31984000</v>
      </c>
      <c r="M1571" s="25">
        <f>ROUND(J1571*0.3,0)</f>
        <v>12132000</v>
      </c>
    </row>
    <row r="1572" spans="1:13" ht="32.25" x14ac:dyDescent="0.2">
      <c r="A1572" s="32">
        <v>302195</v>
      </c>
      <c r="B1572" s="27"/>
      <c r="C1572" s="36" t="s">
        <v>1854</v>
      </c>
      <c r="D1572" s="35"/>
      <c r="E1572" s="30">
        <v>35</v>
      </c>
      <c r="F1572" s="30">
        <v>35</v>
      </c>
      <c r="G1572" s="31"/>
      <c r="H1572" s="31">
        <v>10</v>
      </c>
      <c r="J1572" s="25">
        <f>ROUND( IF(OR(ISNUMBER(SEARCH("#",B1572)),INT(A1572/100000)=7,INT(A1572/100000)=8),F1572*K!$D$4,F1572*K!$C$4) + IF(ISNUMBER(SEARCH("#",B1572)),0,G1572*K!$C$5) + IF(AND(ISNUMBER(SEARCH("#",B1572)),INT(A1572/100000)&lt;=7),G1572*K!$G$5,0) + IF(AND(ISNUMBER(SEARCH("#",B1572)),INT(A1572/100000)&gt;=8),G1572*K!$H$5,0),0)</f>
        <v>35385000</v>
      </c>
      <c r="K1572" s="25">
        <f>ROUND(IF(OR(ISNUMBER(SEARCH("#",B1572)),INT(A1572/100000)=7,INT(A1572/100000)=8),F1572*K!$F$4+G1572*K!$F$5,F1572*K!$E$4+G1572*K!$E$5),0)</f>
        <v>10570000</v>
      </c>
      <c r="L1572" s="25">
        <f>ROUND(J1572-K1572*0.7,0)</f>
        <v>27986000</v>
      </c>
      <c r="M1572" s="25">
        <f>ROUND(J1572*0.3,0)</f>
        <v>10615500</v>
      </c>
    </row>
    <row r="1573" spans="1:13" ht="29.25" x14ac:dyDescent="0.2">
      <c r="A1573" s="32">
        <v>302200</v>
      </c>
      <c r="B1573" s="27"/>
      <c r="C1573" s="36" t="s">
        <v>1855</v>
      </c>
      <c r="D1573" s="35"/>
      <c r="E1573" s="30">
        <v>35</v>
      </c>
      <c r="F1573" s="30">
        <v>35</v>
      </c>
      <c r="G1573" s="31"/>
      <c r="H1573" s="31">
        <v>12</v>
      </c>
      <c r="J1573" s="25">
        <f>ROUND( IF(OR(ISNUMBER(SEARCH("#",B1573)),INT(A1573/100000)=7,INT(A1573/100000)=8),F1573*K!$D$4,F1573*K!$C$4) + IF(ISNUMBER(SEARCH("#",B1573)),0,G1573*K!$C$5) + IF(AND(ISNUMBER(SEARCH("#",B1573)),INT(A1573/100000)&lt;=7),G1573*K!$G$5,0) + IF(AND(ISNUMBER(SEARCH("#",B1573)),INT(A1573/100000)&gt;=8),G1573*K!$H$5,0),0)</f>
        <v>35385000</v>
      </c>
      <c r="K1573" s="25">
        <f>ROUND(IF(OR(ISNUMBER(SEARCH("#",B1573)),INT(A1573/100000)=7,INT(A1573/100000)=8),F1573*K!$F$4+G1573*K!$F$5,F1573*K!$E$4+G1573*K!$E$5),0)</f>
        <v>10570000</v>
      </c>
      <c r="L1573" s="25">
        <f>ROUND(J1573-K1573*0.7,0)</f>
        <v>27986000</v>
      </c>
      <c r="M1573" s="25">
        <f>ROUND(J1573*0.3,0)</f>
        <v>10615500</v>
      </c>
    </row>
    <row r="1574" spans="1:13" ht="29.25" x14ac:dyDescent="0.2">
      <c r="A1574" s="32">
        <v>302205</v>
      </c>
      <c r="B1574" s="27"/>
      <c r="C1574" s="36" t="s">
        <v>1856</v>
      </c>
      <c r="D1574" s="35"/>
      <c r="E1574" s="30">
        <v>50</v>
      </c>
      <c r="F1574" s="30">
        <v>50</v>
      </c>
      <c r="G1574" s="31"/>
      <c r="H1574" s="31">
        <v>15</v>
      </c>
      <c r="J1574" s="25">
        <f>ROUND( IF(OR(ISNUMBER(SEARCH("#",B1574)),INT(A1574/100000)=7,INT(A1574/100000)=8),F1574*K!$D$4,F1574*K!$C$4) + IF(ISNUMBER(SEARCH("#",B1574)),0,G1574*K!$C$5) + IF(AND(ISNUMBER(SEARCH("#",B1574)),INT(A1574/100000)&lt;=7),G1574*K!$G$5,0) + IF(AND(ISNUMBER(SEARCH("#",B1574)),INT(A1574/100000)&gt;=8),G1574*K!$H$5,0),0)</f>
        <v>50550000</v>
      </c>
      <c r="K1574" s="25">
        <f>ROUND(IF(OR(ISNUMBER(SEARCH("#",B1574)),INT(A1574/100000)=7,INT(A1574/100000)=8),F1574*K!$F$4+G1574*K!$F$5,F1574*K!$E$4+G1574*K!$E$5),0)</f>
        <v>15100000</v>
      </c>
      <c r="L1574" s="25">
        <f>ROUND(J1574-K1574*0.7,0)</f>
        <v>39980000</v>
      </c>
      <c r="M1574" s="25">
        <f>ROUND(J1574*0.3,0)</f>
        <v>15165000</v>
      </c>
    </row>
    <row r="1575" spans="1:13" ht="33" x14ac:dyDescent="0.2">
      <c r="A1575" s="32">
        <v>302220</v>
      </c>
      <c r="B1575" s="27"/>
      <c r="C1575" s="36" t="s">
        <v>1857</v>
      </c>
      <c r="D1575" s="35" t="s">
        <v>1858</v>
      </c>
      <c r="E1575" s="30">
        <v>200</v>
      </c>
      <c r="F1575" s="30">
        <v>200</v>
      </c>
      <c r="G1575" s="31"/>
      <c r="H1575" s="31">
        <v>10</v>
      </c>
      <c r="J1575" s="25">
        <f>ROUND( IF(OR(ISNUMBER(SEARCH("#",B1575)),INT(A1575/100000)=7,INT(A1575/100000)=8),F1575*K!$D$4,F1575*K!$C$4) + IF(ISNUMBER(SEARCH("#",B1575)),0,G1575*K!$C$5) + IF(AND(ISNUMBER(SEARCH("#",B1575)),INT(A1575/100000)&lt;=7),G1575*K!$G$5,0) + IF(AND(ISNUMBER(SEARCH("#",B1575)),INT(A1575/100000)&gt;=8),G1575*K!$H$5,0),0)</f>
        <v>202200000</v>
      </c>
      <c r="K1575" s="25">
        <f>ROUND(IF(OR(ISNUMBER(SEARCH("#",B1575)),INT(A1575/100000)=7,INT(A1575/100000)=8),F1575*K!$F$4+G1575*K!$F$5,F1575*K!$E$4+G1575*K!$E$5),0)</f>
        <v>60400000</v>
      </c>
      <c r="L1575" s="25">
        <f>ROUND(J1575-K1575*0.7,0)</f>
        <v>159920000</v>
      </c>
      <c r="M1575" s="25">
        <f>ROUND(J1575*0.3,0)</f>
        <v>60660000</v>
      </c>
    </row>
    <row r="1576" spans="1:13" ht="45" x14ac:dyDescent="0.2">
      <c r="A1576" s="26">
        <v>302225</v>
      </c>
      <c r="B1576" s="27"/>
      <c r="C1576" s="28" t="s">
        <v>1859</v>
      </c>
      <c r="D1576" s="29" t="s">
        <v>1860</v>
      </c>
      <c r="E1576" s="30">
        <v>20</v>
      </c>
      <c r="F1576" s="30">
        <v>20</v>
      </c>
      <c r="G1576" s="30"/>
      <c r="H1576" s="30">
        <v>10</v>
      </c>
      <c r="J1576" s="25">
        <f>ROUND( IF(OR(ISNUMBER(SEARCH("#",B1576)),INT(A1576/100000)=7,INT(A1576/100000)=8),F1576*K!$D$4,F1576*K!$C$4) + IF(ISNUMBER(SEARCH("#",B1576)),0,G1576*K!$C$5) + IF(AND(ISNUMBER(SEARCH("#",B1576)),INT(A1576/100000)&lt;=7),G1576*K!$G$5,0) + IF(AND(ISNUMBER(SEARCH("#",B1576)),INT(A1576/100000)&gt;=8),G1576*K!$H$5,0),0)</f>
        <v>20220000</v>
      </c>
      <c r="K1576" s="25">
        <f>ROUND(IF(OR(ISNUMBER(SEARCH("#",B1576)),INT(A1576/100000)=7,INT(A1576/100000)=8),F1576*K!$F$4+G1576*K!$F$5,F1576*K!$E$4+G1576*K!$E$5),0)</f>
        <v>6040000</v>
      </c>
      <c r="L1576" s="25">
        <f>ROUND(J1576-K1576*0.7,0)</f>
        <v>15992000</v>
      </c>
      <c r="M1576" s="25">
        <f>ROUND(J1576*0.3,0)</f>
        <v>6066000</v>
      </c>
    </row>
    <row r="1577" spans="1:13" x14ac:dyDescent="0.2">
      <c r="A1577" s="26">
        <v>302230</v>
      </c>
      <c r="B1577" s="27"/>
      <c r="C1577" s="28" t="s">
        <v>1861</v>
      </c>
      <c r="D1577" s="29"/>
      <c r="E1577" s="30">
        <v>53.3</v>
      </c>
      <c r="F1577" s="30">
        <v>53.3</v>
      </c>
      <c r="G1577" s="30"/>
      <c r="H1577" s="30">
        <v>10</v>
      </c>
      <c r="J1577" s="25">
        <f>ROUND( IF(OR(ISNUMBER(SEARCH("#",B1577)),INT(A1577/100000)=7,INT(A1577/100000)=8),F1577*K!$D$4,F1577*K!$C$4) + IF(ISNUMBER(SEARCH("#",B1577)),0,G1577*K!$C$5) + IF(AND(ISNUMBER(SEARCH("#",B1577)),INT(A1577/100000)&lt;=7),G1577*K!$G$5,0) + IF(AND(ISNUMBER(SEARCH("#",B1577)),INT(A1577/100000)&gt;=8),G1577*K!$H$5,0),0)</f>
        <v>53886300</v>
      </c>
      <c r="K1577" s="25">
        <f>ROUND(IF(OR(ISNUMBER(SEARCH("#",B1577)),INT(A1577/100000)=7,INT(A1577/100000)=8),F1577*K!$F$4+G1577*K!$F$5,F1577*K!$E$4+G1577*K!$E$5),0)</f>
        <v>16096600</v>
      </c>
      <c r="L1577" s="25">
        <f>ROUND(J1577-K1577*0.7,0)</f>
        <v>42618680</v>
      </c>
      <c r="M1577" s="25">
        <f>ROUND(J1577*0.3,0)</f>
        <v>16165890</v>
      </c>
    </row>
    <row r="1578" spans="1:13" ht="31.5" x14ac:dyDescent="0.2">
      <c r="A1578" s="26">
        <v>302235</v>
      </c>
      <c r="B1578" s="27"/>
      <c r="C1578" s="28" t="s">
        <v>1862</v>
      </c>
      <c r="D1578" s="29"/>
      <c r="E1578" s="30">
        <v>53</v>
      </c>
      <c r="F1578" s="30">
        <v>53</v>
      </c>
      <c r="G1578" s="30"/>
      <c r="H1578" s="30">
        <v>10</v>
      </c>
      <c r="J1578" s="25">
        <f>ROUND( IF(OR(ISNUMBER(SEARCH("#",B1578)),INT(A1578/100000)=7,INT(A1578/100000)=8),F1578*K!$D$4,F1578*K!$C$4) + IF(ISNUMBER(SEARCH("#",B1578)),0,G1578*K!$C$5) + IF(AND(ISNUMBER(SEARCH("#",B1578)),INT(A1578/100000)&lt;=7),G1578*K!$G$5,0) + IF(AND(ISNUMBER(SEARCH("#",B1578)),INT(A1578/100000)&gt;=8),G1578*K!$H$5,0),0)</f>
        <v>53583000</v>
      </c>
      <c r="K1578" s="25">
        <f>ROUND(IF(OR(ISNUMBER(SEARCH("#",B1578)),INT(A1578/100000)=7,INT(A1578/100000)=8),F1578*K!$F$4+G1578*K!$F$5,F1578*K!$E$4+G1578*K!$E$5),0)</f>
        <v>16006000</v>
      </c>
      <c r="L1578" s="25">
        <f>ROUND(J1578-K1578*0.7,0)</f>
        <v>42378800</v>
      </c>
      <c r="M1578" s="25">
        <f>ROUND(J1578*0.3,0)</f>
        <v>16074900</v>
      </c>
    </row>
    <row r="1579" spans="1:13" x14ac:dyDescent="0.2">
      <c r="A1579" s="26">
        <v>302240</v>
      </c>
      <c r="B1579" s="27"/>
      <c r="C1579" s="28" t="s">
        <v>1863</v>
      </c>
      <c r="D1579" s="29"/>
      <c r="E1579" s="30">
        <v>24</v>
      </c>
      <c r="F1579" s="30">
        <v>24</v>
      </c>
      <c r="G1579" s="30"/>
      <c r="H1579" s="30">
        <v>9</v>
      </c>
      <c r="J1579" s="25">
        <f>ROUND( IF(OR(ISNUMBER(SEARCH("#",B1579)),INT(A1579/100000)=7,INT(A1579/100000)=8),F1579*K!$D$4,F1579*K!$C$4) + IF(ISNUMBER(SEARCH("#",B1579)),0,G1579*K!$C$5) + IF(AND(ISNUMBER(SEARCH("#",B1579)),INT(A1579/100000)&lt;=7),G1579*K!$G$5,0) + IF(AND(ISNUMBER(SEARCH("#",B1579)),INT(A1579/100000)&gt;=8),G1579*K!$H$5,0),0)</f>
        <v>24264000</v>
      </c>
      <c r="K1579" s="25">
        <f>ROUND(IF(OR(ISNUMBER(SEARCH("#",B1579)),INT(A1579/100000)=7,INT(A1579/100000)=8),F1579*K!$F$4+G1579*K!$F$5,F1579*K!$E$4+G1579*K!$E$5),0)</f>
        <v>7248000</v>
      </c>
      <c r="L1579" s="25">
        <f>ROUND(J1579-K1579*0.7,0)</f>
        <v>19190400</v>
      </c>
      <c r="M1579" s="25">
        <f>ROUND(J1579*0.3,0)</f>
        <v>7279200</v>
      </c>
    </row>
    <row r="1580" spans="1:13" x14ac:dyDescent="0.2">
      <c r="A1580" s="26">
        <v>302245</v>
      </c>
      <c r="B1580" s="27"/>
      <c r="C1580" s="28" t="s">
        <v>1864</v>
      </c>
      <c r="D1580" s="29"/>
      <c r="E1580" s="30">
        <v>95</v>
      </c>
      <c r="F1580" s="30">
        <v>95</v>
      </c>
      <c r="G1580" s="30"/>
      <c r="H1580" s="30">
        <v>12</v>
      </c>
      <c r="J1580" s="25">
        <f>ROUND( IF(OR(ISNUMBER(SEARCH("#",B1580)),INT(A1580/100000)=7,INT(A1580/100000)=8),F1580*K!$D$4,F1580*K!$C$4) + IF(ISNUMBER(SEARCH("#",B1580)),0,G1580*K!$C$5) + IF(AND(ISNUMBER(SEARCH("#",B1580)),INT(A1580/100000)&lt;=7),G1580*K!$G$5,0) + IF(AND(ISNUMBER(SEARCH("#",B1580)),INT(A1580/100000)&gt;=8),G1580*K!$H$5,0),0)</f>
        <v>96045000</v>
      </c>
      <c r="K1580" s="25">
        <f>ROUND(IF(OR(ISNUMBER(SEARCH("#",B1580)),INT(A1580/100000)=7,INT(A1580/100000)=8),F1580*K!$F$4+G1580*K!$F$5,F1580*K!$E$4+G1580*K!$E$5),0)</f>
        <v>28690000</v>
      </c>
      <c r="L1580" s="25">
        <f>ROUND(J1580-K1580*0.7,0)</f>
        <v>75962000</v>
      </c>
      <c r="M1580" s="25">
        <f>ROUND(J1580*0.3,0)</f>
        <v>28813500</v>
      </c>
    </row>
    <row r="1581" spans="1:13" ht="31.5" x14ac:dyDescent="0.2">
      <c r="A1581" s="26">
        <v>302255</v>
      </c>
      <c r="B1581" s="27" t="s">
        <v>27</v>
      </c>
      <c r="C1581" s="28" t="s">
        <v>1865</v>
      </c>
      <c r="D1581" s="29" t="s">
        <v>1576</v>
      </c>
      <c r="E1581" s="30">
        <v>6.1</v>
      </c>
      <c r="F1581" s="30">
        <v>6.1</v>
      </c>
      <c r="G1581" s="30"/>
      <c r="H1581" s="30">
        <v>6</v>
      </c>
      <c r="J1581" s="25">
        <f>ROUND( IF(OR(ISNUMBER(SEARCH("#",B1581)),INT(A1581/100000)=7,INT(A1581/100000)=8),F1581*K!$D$4,F1581*K!$C$4) + IF(ISNUMBER(SEARCH("#",B1581)),0,G1581*K!$C$5) + IF(AND(ISNUMBER(SEARCH("#",B1581)),INT(A1581/100000)&lt;=7),G1581*K!$G$5,0) + IF(AND(ISNUMBER(SEARCH("#",B1581)),INT(A1581/100000)&gt;=8),G1581*K!$H$5,0),0)</f>
        <v>3464800</v>
      </c>
      <c r="K1581" s="25">
        <f>ROUND(IF(OR(ISNUMBER(SEARCH("#",B1581)),INT(A1581/100000)=7,INT(A1581/100000)=8),F1581*K!$F$4+G1581*K!$F$5,F1581*K!$E$4+G1581*K!$E$5),0)</f>
        <v>1842200</v>
      </c>
      <c r="L1581" s="25">
        <f>ROUND(J1581-K1581*0.7,0)</f>
        <v>2175260</v>
      </c>
      <c r="M1581" s="25">
        <f>ROUND(J1581*0.3,0)</f>
        <v>1039440</v>
      </c>
    </row>
    <row r="1582" spans="1:13" ht="18.75" x14ac:dyDescent="0.2">
      <c r="A1582" s="32">
        <v>302256</v>
      </c>
      <c r="B1582" s="27" t="s">
        <v>30</v>
      </c>
      <c r="C1582" s="36" t="s">
        <v>1866</v>
      </c>
      <c r="D1582" s="35"/>
      <c r="E1582" s="30">
        <v>5</v>
      </c>
      <c r="F1582" s="30">
        <v>5</v>
      </c>
      <c r="G1582" s="31"/>
      <c r="H1582" s="30">
        <v>0</v>
      </c>
      <c r="J1582" s="25">
        <f>ROUND( IF(OR(ISNUMBER(SEARCH("#",B1582)),INT(A1582/100000)=7,INT(A1582/100000)=8),F1582*K!$D$4,F1582*K!$C$4) + IF(ISNUMBER(SEARCH("#",B1582)),0,G1582*K!$C$5) + IF(AND(ISNUMBER(SEARCH("#",B1582)),INT(A1582/100000)&lt;=7),G1582*K!$G$5,0) + IF(AND(ISNUMBER(SEARCH("#",B1582)),INT(A1582/100000)&gt;=8),G1582*K!$H$5,0),0)</f>
        <v>2840000</v>
      </c>
      <c r="K1582" s="25">
        <f>ROUND(IF(OR(ISNUMBER(SEARCH("#",B1582)),INT(A1582/100000)=7,INT(A1582/100000)=8),F1582*K!$F$4+G1582*K!$F$5,F1582*K!$E$4+G1582*K!$E$5),0)</f>
        <v>1510000</v>
      </c>
      <c r="L1582" s="25">
        <f>ROUND(J1582-K1582*0.7,0)</f>
        <v>1783000</v>
      </c>
      <c r="M1582" s="25">
        <f>ROUND(J1582*0.3,0)</f>
        <v>852000</v>
      </c>
    </row>
    <row r="1583" spans="1:13" ht="18.75" x14ac:dyDescent="0.2">
      <c r="A1583" s="32">
        <v>302257</v>
      </c>
      <c r="B1583" s="27" t="s">
        <v>30</v>
      </c>
      <c r="C1583" s="36" t="s">
        <v>1867</v>
      </c>
      <c r="D1583" s="35"/>
      <c r="E1583" s="30">
        <v>8</v>
      </c>
      <c r="F1583" s="30">
        <v>8</v>
      </c>
      <c r="G1583" s="31"/>
      <c r="H1583" s="30">
        <v>0</v>
      </c>
      <c r="J1583" s="25">
        <f>ROUND( IF(OR(ISNUMBER(SEARCH("#",B1583)),INT(A1583/100000)=7,INT(A1583/100000)=8),F1583*K!$D$4,F1583*K!$C$4) + IF(ISNUMBER(SEARCH("#",B1583)),0,G1583*K!$C$5) + IF(AND(ISNUMBER(SEARCH("#",B1583)),INT(A1583/100000)&lt;=7),G1583*K!$G$5,0) + IF(AND(ISNUMBER(SEARCH("#",B1583)),INT(A1583/100000)&gt;=8),G1583*K!$H$5,0),0)</f>
        <v>4544000</v>
      </c>
      <c r="K1583" s="25">
        <f>ROUND(IF(OR(ISNUMBER(SEARCH("#",B1583)),INT(A1583/100000)=7,INT(A1583/100000)=8),F1583*K!$F$4+G1583*K!$F$5,F1583*K!$E$4+G1583*K!$E$5),0)</f>
        <v>2416000</v>
      </c>
      <c r="L1583" s="25">
        <f>ROUND(J1583-K1583*0.7,0)</f>
        <v>2852800</v>
      </c>
      <c r="M1583" s="25">
        <f>ROUND(J1583*0.3,0)</f>
        <v>1363200</v>
      </c>
    </row>
    <row r="1584" spans="1:13" ht="31.5" x14ac:dyDescent="0.2">
      <c r="A1584" s="26">
        <v>302260</v>
      </c>
      <c r="B1584" s="27" t="s">
        <v>27</v>
      </c>
      <c r="C1584" s="28" t="s">
        <v>1868</v>
      </c>
      <c r="D1584" s="29" t="s">
        <v>1576</v>
      </c>
      <c r="E1584" s="30">
        <v>2.6</v>
      </c>
      <c r="F1584" s="30">
        <v>2.6</v>
      </c>
      <c r="G1584" s="30"/>
      <c r="H1584" s="30">
        <v>0</v>
      </c>
      <c r="J1584" s="25">
        <f>ROUND( IF(OR(ISNUMBER(SEARCH("#",B1584)),INT(A1584/100000)=7,INT(A1584/100000)=8),F1584*K!$D$4,F1584*K!$C$4) + IF(ISNUMBER(SEARCH("#",B1584)),0,G1584*K!$C$5) + IF(AND(ISNUMBER(SEARCH("#",B1584)),INT(A1584/100000)&lt;=7),G1584*K!$G$5,0) + IF(AND(ISNUMBER(SEARCH("#",B1584)),INT(A1584/100000)&gt;=8),G1584*K!$H$5,0),0)</f>
        <v>1476800</v>
      </c>
      <c r="K1584" s="25">
        <f>ROUND(IF(OR(ISNUMBER(SEARCH("#",B1584)),INT(A1584/100000)=7,INT(A1584/100000)=8),F1584*K!$F$4+G1584*K!$F$5,F1584*K!$E$4+G1584*K!$E$5),0)</f>
        <v>785200</v>
      </c>
      <c r="L1584" s="25">
        <f>ROUND(J1584-K1584*0.7,0)</f>
        <v>927160</v>
      </c>
      <c r="M1584" s="25">
        <f>ROUND(J1584*0.3,0)</f>
        <v>443040</v>
      </c>
    </row>
    <row r="1585" spans="1:13" ht="100.5" x14ac:dyDescent="0.2">
      <c r="A1585" s="26">
        <v>302265</v>
      </c>
      <c r="B1585" s="27"/>
      <c r="C1585" s="28" t="s">
        <v>1869</v>
      </c>
      <c r="D1585" s="29" t="s">
        <v>1870</v>
      </c>
      <c r="E1585" s="30">
        <v>7</v>
      </c>
      <c r="F1585" s="30" t="s">
        <v>1414</v>
      </c>
      <c r="G1585" s="30"/>
      <c r="H1585" s="30">
        <v>5</v>
      </c>
      <c r="J1585" s="25">
        <f>ROUND( IF(OR(ISNUMBER(SEARCH("#",B1585)),INT(A1585/100000)=7,INT(A1585/100000)=8),F1585*K!$D$4,F1585*K!$C$4) + IF(ISNUMBER(SEARCH("#",B1585)),0,G1585*K!$C$5) + IF(AND(ISNUMBER(SEARCH("#",B1585)),INT(A1585/100000)&lt;=7),G1585*K!$G$5,0) + IF(AND(ISNUMBER(SEARCH("#",B1585)),INT(A1585/100000)&gt;=8),G1585*K!$H$5,0),0)</f>
        <v>7077000</v>
      </c>
      <c r="K1585" s="25">
        <f>ROUND(IF(OR(ISNUMBER(SEARCH("#",B1585)),INT(A1585/100000)=7,INT(A1585/100000)=8),F1585*K!$F$4+G1585*K!$F$5,F1585*K!$E$4+G1585*K!$E$5),0)</f>
        <v>2114000</v>
      </c>
      <c r="L1585" s="25">
        <f>ROUND(J1585-K1585*0.7,0)</f>
        <v>5597200</v>
      </c>
      <c r="M1585" s="25">
        <f>ROUND(J1585*0.3,0)</f>
        <v>2123100</v>
      </c>
    </row>
    <row r="1586" spans="1:13" ht="31.5" x14ac:dyDescent="0.2">
      <c r="A1586" s="26">
        <v>302325</v>
      </c>
      <c r="B1586" s="27" t="s">
        <v>27</v>
      </c>
      <c r="C1586" s="28" t="s">
        <v>1871</v>
      </c>
      <c r="D1586" s="29"/>
      <c r="E1586" s="30">
        <v>24</v>
      </c>
      <c r="F1586" s="30">
        <v>24</v>
      </c>
      <c r="G1586" s="30"/>
      <c r="H1586" s="30">
        <v>8</v>
      </c>
      <c r="J1586" s="25">
        <f>ROUND( IF(OR(ISNUMBER(SEARCH("#",B1586)),INT(A1586/100000)=7,INT(A1586/100000)=8),F1586*K!$D$4,F1586*K!$C$4) + IF(ISNUMBER(SEARCH("#",B1586)),0,G1586*K!$C$5) + IF(AND(ISNUMBER(SEARCH("#",B1586)),INT(A1586/100000)&lt;=7),G1586*K!$G$5,0) + IF(AND(ISNUMBER(SEARCH("#",B1586)),INT(A1586/100000)&gt;=8),G1586*K!$H$5,0),0)</f>
        <v>13632000</v>
      </c>
      <c r="K1586" s="25">
        <f>ROUND(IF(OR(ISNUMBER(SEARCH("#",B1586)),INT(A1586/100000)=7,INT(A1586/100000)=8),F1586*K!$F$4+G1586*K!$F$5,F1586*K!$E$4+G1586*K!$E$5),0)</f>
        <v>7248000</v>
      </c>
      <c r="L1586" s="25">
        <f>ROUND(J1586-K1586*0.7,0)</f>
        <v>8558400</v>
      </c>
      <c r="M1586" s="25">
        <f>ROUND(J1586*0.3,0)</f>
        <v>4089600</v>
      </c>
    </row>
    <row r="1587" spans="1:13" x14ac:dyDescent="0.2">
      <c r="A1587" s="26">
        <v>302330</v>
      </c>
      <c r="B1587" s="27" t="s">
        <v>27</v>
      </c>
      <c r="C1587" s="28" t="s">
        <v>1872</v>
      </c>
      <c r="D1587" s="29"/>
      <c r="E1587" s="30">
        <v>12</v>
      </c>
      <c r="F1587" s="30">
        <v>12</v>
      </c>
      <c r="G1587" s="30"/>
      <c r="H1587" s="30">
        <v>8</v>
      </c>
      <c r="J1587" s="25">
        <f>ROUND( IF(OR(ISNUMBER(SEARCH("#",B1587)),INT(A1587/100000)=7,INT(A1587/100000)=8),F1587*K!$D$4,F1587*K!$C$4) + IF(ISNUMBER(SEARCH("#",B1587)),0,G1587*K!$C$5) + IF(AND(ISNUMBER(SEARCH("#",B1587)),INT(A1587/100000)&lt;=7),G1587*K!$G$5,0) + IF(AND(ISNUMBER(SEARCH("#",B1587)),INT(A1587/100000)&gt;=8),G1587*K!$H$5,0),0)</f>
        <v>6816000</v>
      </c>
      <c r="K1587" s="25">
        <f>ROUND(IF(OR(ISNUMBER(SEARCH("#",B1587)),INT(A1587/100000)=7,INT(A1587/100000)=8),F1587*K!$F$4+G1587*K!$F$5,F1587*K!$E$4+G1587*K!$E$5),0)</f>
        <v>3624000</v>
      </c>
      <c r="L1587" s="25">
        <f>ROUND(J1587-K1587*0.7,0)</f>
        <v>4279200</v>
      </c>
      <c r="M1587" s="25">
        <f>ROUND(J1587*0.3,0)</f>
        <v>2044800</v>
      </c>
    </row>
    <row r="1588" spans="1:13" ht="18.75" x14ac:dyDescent="0.2">
      <c r="A1588" s="32">
        <v>302335</v>
      </c>
      <c r="B1588" s="27"/>
      <c r="C1588" s="36" t="s">
        <v>1873</v>
      </c>
      <c r="D1588" s="35"/>
      <c r="E1588" s="30">
        <v>6</v>
      </c>
      <c r="F1588" s="30">
        <v>6</v>
      </c>
      <c r="G1588" s="31"/>
      <c r="H1588" s="31">
        <v>3</v>
      </c>
      <c r="J1588" s="25">
        <f>ROUND( IF(OR(ISNUMBER(SEARCH("#",B1588)),INT(A1588/100000)=7,INT(A1588/100000)=8),F1588*K!$D$4,F1588*K!$C$4) + IF(ISNUMBER(SEARCH("#",B1588)),0,G1588*K!$C$5) + IF(AND(ISNUMBER(SEARCH("#",B1588)),INT(A1588/100000)&lt;=7),G1588*K!$G$5,0) + IF(AND(ISNUMBER(SEARCH("#",B1588)),INT(A1588/100000)&gt;=8),G1588*K!$H$5,0),0)</f>
        <v>6066000</v>
      </c>
      <c r="K1588" s="25">
        <f>ROUND(IF(OR(ISNUMBER(SEARCH("#",B1588)),INT(A1588/100000)=7,INT(A1588/100000)=8),F1588*K!$F$4+G1588*K!$F$5,F1588*K!$E$4+G1588*K!$E$5),0)</f>
        <v>1812000</v>
      </c>
      <c r="L1588" s="25">
        <f>ROUND(J1588-K1588*0.7,0)</f>
        <v>4797600</v>
      </c>
      <c r="M1588" s="25">
        <f>ROUND(J1588*0.3,0)</f>
        <v>1819800</v>
      </c>
    </row>
    <row r="1589" spans="1:13" ht="18.75" x14ac:dyDescent="0.2">
      <c r="A1589" s="32">
        <v>302336</v>
      </c>
      <c r="B1589" s="27"/>
      <c r="C1589" s="36" t="s">
        <v>1874</v>
      </c>
      <c r="D1589" s="35"/>
      <c r="E1589" s="30">
        <v>8</v>
      </c>
      <c r="F1589" s="30">
        <v>8</v>
      </c>
      <c r="G1589" s="31"/>
      <c r="H1589" s="31">
        <v>3</v>
      </c>
      <c r="J1589" s="25">
        <f>ROUND( IF(OR(ISNUMBER(SEARCH("#",B1589)),INT(A1589/100000)=7,INT(A1589/100000)=8),F1589*K!$D$4,F1589*K!$C$4) + IF(ISNUMBER(SEARCH("#",B1589)),0,G1589*K!$C$5) + IF(AND(ISNUMBER(SEARCH("#",B1589)),INT(A1589/100000)&lt;=7),G1589*K!$G$5,0) + IF(AND(ISNUMBER(SEARCH("#",B1589)),INT(A1589/100000)&gt;=8),G1589*K!$H$5,0),0)</f>
        <v>8088000</v>
      </c>
      <c r="K1589" s="25">
        <f>ROUND(IF(OR(ISNUMBER(SEARCH("#",B1589)),INT(A1589/100000)=7,INT(A1589/100000)=8),F1589*K!$F$4+G1589*K!$F$5,F1589*K!$E$4+G1589*K!$E$5),0)</f>
        <v>2416000</v>
      </c>
      <c r="L1589" s="25">
        <f>ROUND(J1589-K1589*0.7,0)</f>
        <v>6396800</v>
      </c>
      <c r="M1589" s="25">
        <f>ROUND(J1589*0.3,0)</f>
        <v>2426400</v>
      </c>
    </row>
    <row r="1590" spans="1:13" x14ac:dyDescent="0.2">
      <c r="A1590" s="32">
        <v>302337</v>
      </c>
      <c r="B1590" s="27"/>
      <c r="C1590" s="36" t="s">
        <v>1875</v>
      </c>
      <c r="D1590" s="35"/>
      <c r="E1590" s="30">
        <v>12</v>
      </c>
      <c r="F1590" s="30">
        <v>12</v>
      </c>
      <c r="G1590" s="31"/>
      <c r="H1590" s="31">
        <v>3</v>
      </c>
      <c r="J1590" s="25">
        <f>ROUND( IF(OR(ISNUMBER(SEARCH("#",B1590)),INT(A1590/100000)=7,INT(A1590/100000)=8),F1590*K!$D$4,F1590*K!$C$4) + IF(ISNUMBER(SEARCH("#",B1590)),0,G1590*K!$C$5) + IF(AND(ISNUMBER(SEARCH("#",B1590)),INT(A1590/100000)&lt;=7),G1590*K!$G$5,0) + IF(AND(ISNUMBER(SEARCH("#",B1590)),INT(A1590/100000)&gt;=8),G1590*K!$H$5,0),0)</f>
        <v>12132000</v>
      </c>
      <c r="K1590" s="25">
        <f>ROUND(IF(OR(ISNUMBER(SEARCH("#",B1590)),INT(A1590/100000)=7,INT(A1590/100000)=8),F1590*K!$F$4+G1590*K!$F$5,F1590*K!$E$4+G1590*K!$E$5),0)</f>
        <v>3624000</v>
      </c>
      <c r="L1590" s="25">
        <f>ROUND(J1590-K1590*0.7,0)</f>
        <v>9595200</v>
      </c>
      <c r="M1590" s="25">
        <f>ROUND(J1590*0.3,0)</f>
        <v>3639600</v>
      </c>
    </row>
    <row r="1591" spans="1:13" x14ac:dyDescent="0.2">
      <c r="A1591" s="32">
        <v>302340</v>
      </c>
      <c r="B1591" s="27" t="s">
        <v>27</v>
      </c>
      <c r="C1591" s="36" t="s">
        <v>1876</v>
      </c>
      <c r="D1591" s="35"/>
      <c r="E1591" s="30">
        <v>4</v>
      </c>
      <c r="F1591" s="30">
        <v>4</v>
      </c>
      <c r="G1591" s="31"/>
      <c r="H1591" s="31">
        <v>0</v>
      </c>
      <c r="J1591" s="25">
        <f>ROUND( IF(OR(ISNUMBER(SEARCH("#",B1591)),INT(A1591/100000)=7,INT(A1591/100000)=8),F1591*K!$D$4,F1591*K!$C$4) + IF(ISNUMBER(SEARCH("#",B1591)),0,G1591*K!$C$5) + IF(AND(ISNUMBER(SEARCH("#",B1591)),INT(A1591/100000)&lt;=7),G1591*K!$G$5,0) + IF(AND(ISNUMBER(SEARCH("#",B1591)),INT(A1591/100000)&gt;=8),G1591*K!$H$5,0),0)</f>
        <v>2272000</v>
      </c>
      <c r="K1591" s="25">
        <f>ROUND(IF(OR(ISNUMBER(SEARCH("#",B1591)),INT(A1591/100000)=7,INT(A1591/100000)=8),F1591*K!$F$4+G1591*K!$F$5,F1591*K!$E$4+G1591*K!$E$5),0)</f>
        <v>1208000</v>
      </c>
      <c r="L1591" s="25">
        <f>ROUND(J1591-K1591*0.7,0)</f>
        <v>1426400</v>
      </c>
      <c r="M1591" s="25">
        <f>ROUND(J1591*0.3,0)</f>
        <v>681600</v>
      </c>
    </row>
    <row r="1592" spans="1:13" ht="33" x14ac:dyDescent="0.2">
      <c r="A1592" s="32">
        <v>302345</v>
      </c>
      <c r="B1592" s="27" t="s">
        <v>27</v>
      </c>
      <c r="C1592" s="36" t="s">
        <v>1877</v>
      </c>
      <c r="D1592" s="35"/>
      <c r="E1592" s="30">
        <v>7</v>
      </c>
      <c r="F1592" s="30">
        <v>7</v>
      </c>
      <c r="G1592" s="31"/>
      <c r="H1592" s="31">
        <v>0</v>
      </c>
      <c r="J1592" s="25">
        <f>ROUND( IF(OR(ISNUMBER(SEARCH("#",B1592)),INT(A1592/100000)=7,INT(A1592/100000)=8),F1592*K!$D$4,F1592*K!$C$4) + IF(ISNUMBER(SEARCH("#",B1592)),0,G1592*K!$C$5) + IF(AND(ISNUMBER(SEARCH("#",B1592)),INT(A1592/100000)&lt;=7),G1592*K!$G$5,0) + IF(AND(ISNUMBER(SEARCH("#",B1592)),INT(A1592/100000)&gt;=8),G1592*K!$H$5,0),0)</f>
        <v>3976000</v>
      </c>
      <c r="K1592" s="25">
        <f>ROUND(IF(OR(ISNUMBER(SEARCH("#",B1592)),INT(A1592/100000)=7,INT(A1592/100000)=8),F1592*K!$F$4+G1592*K!$F$5,F1592*K!$E$4+G1592*K!$E$5),0)</f>
        <v>2114000</v>
      </c>
      <c r="L1592" s="25">
        <f>ROUND(J1592-K1592*0.7,0)</f>
        <v>2496200</v>
      </c>
      <c r="M1592" s="25">
        <f>ROUND(J1592*0.3,0)</f>
        <v>1192800</v>
      </c>
    </row>
    <row r="1593" spans="1:13" x14ac:dyDescent="0.2">
      <c r="A1593" s="26">
        <v>302350</v>
      </c>
      <c r="B1593" s="27" t="s">
        <v>27</v>
      </c>
      <c r="C1593" s="28" t="s">
        <v>1878</v>
      </c>
      <c r="D1593" s="29"/>
      <c r="E1593" s="30">
        <v>3</v>
      </c>
      <c r="F1593" s="30">
        <v>3</v>
      </c>
      <c r="G1593" s="30"/>
      <c r="H1593" s="30">
        <v>0</v>
      </c>
      <c r="J1593" s="25">
        <f>ROUND( IF(OR(ISNUMBER(SEARCH("#",B1593)),INT(A1593/100000)=7,INT(A1593/100000)=8),F1593*K!$D$4,F1593*K!$C$4) + IF(ISNUMBER(SEARCH("#",B1593)),0,G1593*K!$C$5) + IF(AND(ISNUMBER(SEARCH("#",B1593)),INT(A1593/100000)&lt;=7),G1593*K!$G$5,0) + IF(AND(ISNUMBER(SEARCH("#",B1593)),INT(A1593/100000)&gt;=8),G1593*K!$H$5,0),0)</f>
        <v>1704000</v>
      </c>
      <c r="K1593" s="25">
        <f>ROUND(IF(OR(ISNUMBER(SEARCH("#",B1593)),INT(A1593/100000)=7,INT(A1593/100000)=8),F1593*K!$F$4+G1593*K!$F$5,F1593*K!$E$4+G1593*K!$E$5),0)</f>
        <v>906000</v>
      </c>
      <c r="L1593" s="25">
        <f>ROUND(J1593-K1593*0.7,0)</f>
        <v>1069800</v>
      </c>
      <c r="M1593" s="25">
        <f>ROUND(J1593*0.3,0)</f>
        <v>511200</v>
      </c>
    </row>
    <row r="1594" spans="1:13" x14ac:dyDescent="0.2">
      <c r="A1594" s="32">
        <v>302355</v>
      </c>
      <c r="B1594" s="27" t="s">
        <v>27</v>
      </c>
      <c r="C1594" s="36" t="s">
        <v>1879</v>
      </c>
      <c r="D1594" s="35"/>
      <c r="E1594" s="30">
        <v>1.6</v>
      </c>
      <c r="F1594" s="30">
        <v>1.6</v>
      </c>
      <c r="G1594" s="31"/>
      <c r="H1594" s="31">
        <v>0</v>
      </c>
      <c r="J1594" s="25">
        <f>ROUND( IF(OR(ISNUMBER(SEARCH("#",B1594)),INT(A1594/100000)=7,INT(A1594/100000)=8),F1594*K!$D$4,F1594*K!$C$4) + IF(ISNUMBER(SEARCH("#",B1594)),0,G1594*K!$C$5) + IF(AND(ISNUMBER(SEARCH("#",B1594)),INT(A1594/100000)&lt;=7),G1594*K!$G$5,0) + IF(AND(ISNUMBER(SEARCH("#",B1594)),INT(A1594/100000)&gt;=8),G1594*K!$H$5,0),0)</f>
        <v>908800</v>
      </c>
      <c r="K1594" s="25">
        <f>ROUND(IF(OR(ISNUMBER(SEARCH("#",B1594)),INT(A1594/100000)=7,INT(A1594/100000)=8),F1594*K!$F$4+G1594*K!$F$5,F1594*K!$E$4+G1594*K!$E$5),0)</f>
        <v>483200</v>
      </c>
      <c r="L1594" s="25">
        <f>ROUND(J1594-K1594*0.7,0)</f>
        <v>570560</v>
      </c>
      <c r="M1594" s="25">
        <f>ROUND(J1594*0.3,0)</f>
        <v>272640</v>
      </c>
    </row>
    <row r="1595" spans="1:13" ht="18.75" x14ac:dyDescent="0.2">
      <c r="A1595" s="32">
        <v>302360</v>
      </c>
      <c r="B1595" s="27"/>
      <c r="C1595" s="36" t="s">
        <v>1880</v>
      </c>
      <c r="D1595" s="35"/>
      <c r="E1595" s="30">
        <v>25</v>
      </c>
      <c r="F1595" s="30">
        <v>25</v>
      </c>
      <c r="G1595" s="31"/>
      <c r="H1595" s="31">
        <v>3</v>
      </c>
      <c r="J1595" s="25">
        <f>ROUND( IF(OR(ISNUMBER(SEARCH("#",B1595)),INT(A1595/100000)=7,INT(A1595/100000)=8),F1595*K!$D$4,F1595*K!$C$4) + IF(ISNUMBER(SEARCH("#",B1595)),0,G1595*K!$C$5) + IF(AND(ISNUMBER(SEARCH("#",B1595)),INT(A1595/100000)&lt;=7),G1595*K!$G$5,0) + IF(AND(ISNUMBER(SEARCH("#",B1595)),INT(A1595/100000)&gt;=8),G1595*K!$H$5,0),0)</f>
        <v>25275000</v>
      </c>
      <c r="K1595" s="25">
        <f>ROUND(IF(OR(ISNUMBER(SEARCH("#",B1595)),INT(A1595/100000)=7,INT(A1595/100000)=8),F1595*K!$F$4+G1595*K!$F$5,F1595*K!$E$4+G1595*K!$E$5),0)</f>
        <v>7550000</v>
      </c>
      <c r="L1595" s="25">
        <f>ROUND(J1595-K1595*0.7,0)</f>
        <v>19990000</v>
      </c>
      <c r="M1595" s="25">
        <f>ROUND(J1595*0.3,0)</f>
        <v>7582500</v>
      </c>
    </row>
    <row r="1596" spans="1:13" ht="18.75" x14ac:dyDescent="0.2">
      <c r="A1596" s="32">
        <v>302361</v>
      </c>
      <c r="B1596" s="27"/>
      <c r="C1596" s="36" t="s">
        <v>1881</v>
      </c>
      <c r="D1596" s="35"/>
      <c r="E1596" s="30">
        <v>12</v>
      </c>
      <c r="F1596" s="30">
        <v>12</v>
      </c>
      <c r="G1596" s="31"/>
      <c r="H1596" s="30">
        <v>3</v>
      </c>
      <c r="J1596" s="25">
        <f>ROUND( IF(OR(ISNUMBER(SEARCH("#",B1596)),INT(A1596/100000)=7,INT(A1596/100000)=8),F1596*K!$D$4,F1596*K!$C$4) + IF(ISNUMBER(SEARCH("#",B1596)),0,G1596*K!$C$5) + IF(AND(ISNUMBER(SEARCH("#",B1596)),INT(A1596/100000)&lt;=7),G1596*K!$G$5,0) + IF(AND(ISNUMBER(SEARCH("#",B1596)),INT(A1596/100000)&gt;=8),G1596*K!$H$5,0),0)</f>
        <v>12132000</v>
      </c>
      <c r="K1596" s="25">
        <f>ROUND(IF(OR(ISNUMBER(SEARCH("#",B1596)),INT(A1596/100000)=7,INT(A1596/100000)=8),F1596*K!$F$4+G1596*K!$F$5,F1596*K!$E$4+G1596*K!$E$5),0)</f>
        <v>3624000</v>
      </c>
      <c r="L1596" s="25">
        <f>ROUND(J1596-K1596*0.7,0)</f>
        <v>9595200</v>
      </c>
      <c r="M1596" s="25">
        <f>ROUND(J1596*0.3,0)</f>
        <v>3639600</v>
      </c>
    </row>
    <row r="1597" spans="1:13" ht="160.5" x14ac:dyDescent="0.2">
      <c r="A1597" s="32">
        <v>302365</v>
      </c>
      <c r="B1597" s="27" t="s">
        <v>30</v>
      </c>
      <c r="C1597" s="36" t="s">
        <v>1882</v>
      </c>
      <c r="D1597" s="52" t="s">
        <v>1883</v>
      </c>
      <c r="E1597" s="30" t="s">
        <v>1884</v>
      </c>
      <c r="F1597" s="31" t="s">
        <v>1885</v>
      </c>
      <c r="G1597" s="31" t="s">
        <v>1886</v>
      </c>
      <c r="H1597" s="30">
        <v>0</v>
      </c>
      <c r="J1597" s="25">
        <f>ROUND( IF(OR(ISNUMBER(SEARCH("#",B1597)),INT(A1597/100000)=7,INT(A1597/100000)=8),F1597*K!$D$4,F1597*K!$C$4) + IF(ISNUMBER(SEARCH("#",B1597)),0,G1597*K!$C$5) + IF(AND(ISNUMBER(SEARCH("#",B1597)),INT(A1597/100000)&lt;=7),G1597*K!$G$5,0) + IF(AND(ISNUMBER(SEARCH("#",B1597)),INT(A1597/100000)&gt;=8),G1597*K!$H$5,0),0)</f>
        <v>29808200</v>
      </c>
      <c r="K1597" s="25">
        <f>ROUND(IF(OR(ISNUMBER(SEARCH("#",B1597)),INT(A1597/100000)=7,INT(A1597/100000)=8),F1597*K!$F$4+G1597*K!$F$5,F1597*K!$E$4+G1597*K!$E$5),0)</f>
        <v>7889800</v>
      </c>
      <c r="L1597" s="25">
        <f>ROUND(J1597-K1597*0.7,0)</f>
        <v>24285340</v>
      </c>
      <c r="M1597" s="25">
        <f>ROUND(J1597*0.3,0)</f>
        <v>8942460</v>
      </c>
    </row>
    <row r="1598" spans="1:13" x14ac:dyDescent="0.2">
      <c r="A1598" s="32">
        <v>302370</v>
      </c>
      <c r="B1598" s="27"/>
      <c r="C1598" s="36" t="s">
        <v>1887</v>
      </c>
      <c r="D1598" s="35"/>
      <c r="E1598" s="30">
        <v>30</v>
      </c>
      <c r="F1598" s="30">
        <v>30</v>
      </c>
      <c r="G1598" s="31"/>
      <c r="H1598" s="31">
        <v>4</v>
      </c>
      <c r="J1598" s="25">
        <f>ROUND( IF(OR(ISNUMBER(SEARCH("#",B1598)),INT(A1598/100000)=7,INT(A1598/100000)=8),F1598*K!$D$4,F1598*K!$C$4) + IF(ISNUMBER(SEARCH("#",B1598)),0,G1598*K!$C$5) + IF(AND(ISNUMBER(SEARCH("#",B1598)),INT(A1598/100000)&lt;=7),G1598*K!$G$5,0) + IF(AND(ISNUMBER(SEARCH("#",B1598)),INT(A1598/100000)&gt;=8),G1598*K!$H$5,0),0)</f>
        <v>30330000</v>
      </c>
      <c r="K1598" s="25">
        <f>ROUND(IF(OR(ISNUMBER(SEARCH("#",B1598)),INT(A1598/100000)=7,INT(A1598/100000)=8),F1598*K!$F$4+G1598*K!$F$5,F1598*K!$E$4+G1598*K!$E$5),0)</f>
        <v>9060000</v>
      </c>
      <c r="L1598" s="25">
        <f>ROUND(J1598-K1598*0.7,0)</f>
        <v>23988000</v>
      </c>
      <c r="M1598" s="25">
        <f>ROUND(J1598*0.3,0)</f>
        <v>9099000</v>
      </c>
    </row>
    <row r="1599" spans="1:13" x14ac:dyDescent="0.2">
      <c r="A1599" s="32">
        <v>302372</v>
      </c>
      <c r="B1599" s="27" t="s">
        <v>30</v>
      </c>
      <c r="C1599" s="36" t="s">
        <v>1888</v>
      </c>
      <c r="D1599" s="35"/>
      <c r="E1599" s="30">
        <v>12</v>
      </c>
      <c r="F1599" s="31">
        <v>6</v>
      </c>
      <c r="G1599" s="31">
        <v>6</v>
      </c>
      <c r="H1599" s="31" t="s">
        <v>193</v>
      </c>
      <c r="J1599" s="25">
        <f>ROUND( IF(OR(ISNUMBER(SEARCH("#",B1599)),INT(A1599/100000)=7,INT(A1599/100000)=8),F1599*K!$D$4,F1599*K!$C$4) + IF(ISNUMBER(SEARCH("#",B1599)),0,G1599*K!$C$5) + IF(AND(ISNUMBER(SEARCH("#",B1599)),INT(A1599/100000)&lt;=7),G1599*K!$G$5,0) + IF(AND(ISNUMBER(SEARCH("#",B1599)),INT(A1599/100000)&gt;=8),G1599*K!$H$5,0),0)</f>
        <v>14070000</v>
      </c>
      <c r="K1599" s="25">
        <f>ROUND(IF(OR(ISNUMBER(SEARCH("#",B1599)),INT(A1599/100000)=7,INT(A1599/100000)=8),F1599*K!$F$4+G1599*K!$F$5,F1599*K!$E$4+G1599*K!$E$5),0)</f>
        <v>4380000</v>
      </c>
      <c r="L1599" s="25">
        <f>ROUND(J1599-K1599*0.7,0)</f>
        <v>11004000</v>
      </c>
      <c r="M1599" s="25">
        <f>ROUND(J1599*0.3,0)</f>
        <v>4221000</v>
      </c>
    </row>
    <row r="1600" spans="1:13" ht="33" x14ac:dyDescent="0.2">
      <c r="A1600" s="32">
        <v>302375</v>
      </c>
      <c r="B1600" s="27" t="s">
        <v>27</v>
      </c>
      <c r="C1600" s="36" t="s">
        <v>1889</v>
      </c>
      <c r="D1600" s="35" t="s">
        <v>1890</v>
      </c>
      <c r="E1600" s="30">
        <v>5</v>
      </c>
      <c r="F1600" s="30">
        <v>5</v>
      </c>
      <c r="G1600" s="31"/>
      <c r="H1600" s="31">
        <v>0</v>
      </c>
      <c r="J1600" s="25">
        <f>ROUND( IF(OR(ISNUMBER(SEARCH("#",B1600)),INT(A1600/100000)=7,INT(A1600/100000)=8),F1600*K!$D$4,F1600*K!$C$4) + IF(ISNUMBER(SEARCH("#",B1600)),0,G1600*K!$C$5) + IF(AND(ISNUMBER(SEARCH("#",B1600)),INT(A1600/100000)&lt;=7),G1600*K!$G$5,0) + IF(AND(ISNUMBER(SEARCH("#",B1600)),INT(A1600/100000)&gt;=8),G1600*K!$H$5,0),0)</f>
        <v>2840000</v>
      </c>
      <c r="K1600" s="25">
        <f>ROUND(IF(OR(ISNUMBER(SEARCH("#",B1600)),INT(A1600/100000)=7,INT(A1600/100000)=8),F1600*K!$F$4+G1600*K!$F$5,F1600*K!$E$4+G1600*K!$E$5),0)</f>
        <v>1510000</v>
      </c>
      <c r="L1600" s="25">
        <f>ROUND(J1600-K1600*0.7,0)</f>
        <v>1783000</v>
      </c>
      <c r="M1600" s="25">
        <f>ROUND(J1600*0.3,0)</f>
        <v>852000</v>
      </c>
    </row>
    <row r="1601" spans="1:13" ht="42.75" x14ac:dyDescent="0.2">
      <c r="A1601" s="32">
        <v>302380</v>
      </c>
      <c r="B1601" s="27"/>
      <c r="C1601" s="36" t="s">
        <v>1891</v>
      </c>
      <c r="D1601" s="35" t="s">
        <v>291</v>
      </c>
      <c r="E1601" s="30">
        <v>70</v>
      </c>
      <c r="F1601" s="31">
        <v>50</v>
      </c>
      <c r="G1601" s="31">
        <v>20</v>
      </c>
      <c r="H1601" s="31">
        <v>4</v>
      </c>
      <c r="J1601" s="25">
        <f>ROUND( IF(OR(ISNUMBER(SEARCH("#",B1601)),INT(A1601/100000)=7,INT(A1601/100000)=8),F1601*K!$D$4,F1601*K!$C$4) + IF(ISNUMBER(SEARCH("#",B1601)),0,G1601*K!$C$5) + IF(AND(ISNUMBER(SEARCH("#",B1601)),INT(A1601/100000)&lt;=7),G1601*K!$G$5,0) + IF(AND(ISNUMBER(SEARCH("#",B1601)),INT(A1601/100000)&gt;=8),G1601*K!$H$5,0),0)</f>
        <v>107410000</v>
      </c>
      <c r="K1601" s="25">
        <f>ROUND(IF(OR(ISNUMBER(SEARCH("#",B1601)),INT(A1601/100000)=7,INT(A1601/100000)=8),F1601*K!$F$4+G1601*K!$F$5,F1601*K!$E$4+G1601*K!$E$5),0)</f>
        <v>23040000</v>
      </c>
      <c r="L1601" s="25">
        <f>ROUND(J1601-K1601*0.7,0)</f>
        <v>91282000</v>
      </c>
      <c r="M1601" s="25">
        <f>ROUND(J1601*0.3,0)</f>
        <v>32223000</v>
      </c>
    </row>
    <row r="1602" spans="1:13" ht="33" x14ac:dyDescent="0.2">
      <c r="A1602" s="32">
        <v>302385</v>
      </c>
      <c r="B1602" s="27"/>
      <c r="C1602" s="36" t="s">
        <v>1892</v>
      </c>
      <c r="D1602" s="35" t="s">
        <v>291</v>
      </c>
      <c r="E1602" s="30">
        <v>45</v>
      </c>
      <c r="F1602" s="31">
        <v>30</v>
      </c>
      <c r="G1602" s="31">
        <v>15</v>
      </c>
      <c r="H1602" s="30">
        <v>0</v>
      </c>
      <c r="J1602" s="25">
        <f>ROUND( IF(OR(ISNUMBER(SEARCH("#",B1602)),INT(A1602/100000)=7,INT(A1602/100000)=8),F1602*K!$D$4,F1602*K!$C$4) + IF(ISNUMBER(SEARCH("#",B1602)),0,G1602*K!$C$5) + IF(AND(ISNUMBER(SEARCH("#",B1602)),INT(A1602/100000)&lt;=7),G1602*K!$G$5,0) + IF(AND(ISNUMBER(SEARCH("#",B1602)),INT(A1602/100000)&gt;=8),G1602*K!$H$5,0),0)</f>
        <v>72975000</v>
      </c>
      <c r="K1602" s="25">
        <f>ROUND(IF(OR(ISNUMBER(SEARCH("#",B1602)),INT(A1602/100000)=7,INT(A1602/100000)=8),F1602*K!$F$4+G1602*K!$F$5,F1602*K!$E$4+G1602*K!$E$5),0)</f>
        <v>15015000</v>
      </c>
      <c r="L1602" s="25">
        <f>ROUND(J1602-K1602*0.7,0)</f>
        <v>62464500</v>
      </c>
      <c r="M1602" s="25">
        <f>ROUND(J1602*0.3,0)</f>
        <v>21892500</v>
      </c>
    </row>
    <row r="1603" spans="1:13" ht="33" x14ac:dyDescent="0.2">
      <c r="A1603" s="32">
        <v>302390</v>
      </c>
      <c r="B1603" s="27"/>
      <c r="C1603" s="36" t="s">
        <v>1893</v>
      </c>
      <c r="D1603" s="35" t="s">
        <v>1894</v>
      </c>
      <c r="E1603" s="30">
        <v>55</v>
      </c>
      <c r="F1603" s="30">
        <v>40</v>
      </c>
      <c r="G1603" s="31">
        <v>15</v>
      </c>
      <c r="H1603" s="31">
        <v>4</v>
      </c>
      <c r="J1603" s="25">
        <f>ROUND( IF(OR(ISNUMBER(SEARCH("#",B1603)),INT(A1603/100000)=7,INT(A1603/100000)=8),F1603*K!$D$4,F1603*K!$C$4) + IF(ISNUMBER(SEARCH("#",B1603)),0,G1603*K!$C$5) + IF(AND(ISNUMBER(SEARCH("#",B1603)),INT(A1603/100000)&lt;=7),G1603*K!$G$5,0) + IF(AND(ISNUMBER(SEARCH("#",B1603)),INT(A1603/100000)&gt;=8),G1603*K!$H$5,0),0)</f>
        <v>83085000</v>
      </c>
      <c r="K1603" s="25">
        <f>ROUND(IF(OR(ISNUMBER(SEARCH("#",B1603)),INT(A1603/100000)=7,INT(A1603/100000)=8),F1603*K!$F$4+G1603*K!$F$5,F1603*K!$E$4+G1603*K!$E$5),0)</f>
        <v>18035000</v>
      </c>
      <c r="L1603" s="25">
        <f>ROUND(J1603-K1603*0.7,0)</f>
        <v>70460500</v>
      </c>
      <c r="M1603" s="25">
        <f>ROUND(J1603*0.3,0)</f>
        <v>24925500</v>
      </c>
    </row>
    <row r="1604" spans="1:13" ht="33" x14ac:dyDescent="0.2">
      <c r="A1604" s="32">
        <v>302405</v>
      </c>
      <c r="B1604" s="27" t="s">
        <v>27</v>
      </c>
      <c r="C1604" s="36" t="s">
        <v>1895</v>
      </c>
      <c r="D1604" s="35" t="s">
        <v>1896</v>
      </c>
      <c r="E1604" s="30">
        <v>8</v>
      </c>
      <c r="F1604" s="30">
        <v>8</v>
      </c>
      <c r="G1604" s="31"/>
      <c r="H1604" s="30">
        <v>0</v>
      </c>
      <c r="J1604" s="25">
        <f>ROUND( IF(OR(ISNUMBER(SEARCH("#",B1604)),INT(A1604/100000)=7,INT(A1604/100000)=8),F1604*K!$D$4,F1604*K!$C$4) + IF(ISNUMBER(SEARCH("#",B1604)),0,G1604*K!$C$5) + IF(AND(ISNUMBER(SEARCH("#",B1604)),INT(A1604/100000)&lt;=7),G1604*K!$G$5,0) + IF(AND(ISNUMBER(SEARCH("#",B1604)),INT(A1604/100000)&gt;=8),G1604*K!$H$5,0),0)</f>
        <v>4544000</v>
      </c>
      <c r="K1604" s="25">
        <f>ROUND(IF(OR(ISNUMBER(SEARCH("#",B1604)),INT(A1604/100000)=7,INT(A1604/100000)=8),F1604*K!$F$4+G1604*K!$F$5,F1604*K!$E$4+G1604*K!$E$5),0)</f>
        <v>2416000</v>
      </c>
      <c r="L1604" s="25">
        <f>ROUND(J1604-K1604*0.7,0)</f>
        <v>2852800</v>
      </c>
      <c r="M1604" s="25">
        <f>ROUND(J1604*0.3,0)</f>
        <v>1363200</v>
      </c>
    </row>
    <row r="1605" spans="1:13" x14ac:dyDescent="0.2">
      <c r="A1605" s="32">
        <v>302410</v>
      </c>
      <c r="B1605" s="27" t="s">
        <v>27</v>
      </c>
      <c r="C1605" s="36" t="s">
        <v>1897</v>
      </c>
      <c r="D1605" s="35"/>
      <c r="E1605" s="30">
        <v>10</v>
      </c>
      <c r="F1605" s="30">
        <v>10</v>
      </c>
      <c r="G1605" s="31"/>
      <c r="H1605" s="30">
        <v>0</v>
      </c>
      <c r="J1605" s="25">
        <f>ROUND( IF(OR(ISNUMBER(SEARCH("#",B1605)),INT(A1605/100000)=7,INT(A1605/100000)=8),F1605*K!$D$4,F1605*K!$C$4) + IF(ISNUMBER(SEARCH("#",B1605)),0,G1605*K!$C$5) + IF(AND(ISNUMBER(SEARCH("#",B1605)),INT(A1605/100000)&lt;=7),G1605*K!$G$5,0) + IF(AND(ISNUMBER(SEARCH("#",B1605)),INT(A1605/100000)&gt;=8),G1605*K!$H$5,0),0)</f>
        <v>5680000</v>
      </c>
      <c r="K1605" s="25">
        <f>ROUND(IF(OR(ISNUMBER(SEARCH("#",B1605)),INT(A1605/100000)=7,INT(A1605/100000)=8),F1605*K!$F$4+G1605*K!$F$5,F1605*K!$E$4+G1605*K!$E$5),0)</f>
        <v>3020000</v>
      </c>
      <c r="L1605" s="25">
        <f>ROUND(J1605-K1605*0.7,0)</f>
        <v>3566000</v>
      </c>
      <c r="M1605" s="25">
        <f>ROUND(J1605*0.3,0)</f>
        <v>1704000</v>
      </c>
    </row>
    <row r="1606" spans="1:13" ht="29.25" x14ac:dyDescent="0.2">
      <c r="A1606" s="32">
        <v>302415</v>
      </c>
      <c r="B1606" s="27" t="s">
        <v>27</v>
      </c>
      <c r="C1606" s="36" t="s">
        <v>1898</v>
      </c>
      <c r="D1606" s="35"/>
      <c r="E1606" s="30">
        <v>6</v>
      </c>
      <c r="F1606" s="30">
        <v>6</v>
      </c>
      <c r="G1606" s="31"/>
      <c r="H1606" s="30">
        <v>0</v>
      </c>
      <c r="J1606" s="25">
        <f>ROUND( IF(OR(ISNUMBER(SEARCH("#",B1606)),INT(A1606/100000)=7,INT(A1606/100000)=8),F1606*K!$D$4,F1606*K!$C$4) + IF(ISNUMBER(SEARCH("#",B1606)),0,G1606*K!$C$5) + IF(AND(ISNUMBER(SEARCH("#",B1606)),INT(A1606/100000)&lt;=7),G1606*K!$G$5,0) + IF(AND(ISNUMBER(SEARCH("#",B1606)),INT(A1606/100000)&gt;=8),G1606*K!$H$5,0),0)</f>
        <v>3408000</v>
      </c>
      <c r="K1606" s="25">
        <f>ROUND(IF(OR(ISNUMBER(SEARCH("#",B1606)),INT(A1606/100000)=7,INT(A1606/100000)=8),F1606*K!$F$4+G1606*K!$F$5,F1606*K!$E$4+G1606*K!$E$5),0)</f>
        <v>1812000</v>
      </c>
      <c r="L1606" s="25">
        <f>ROUND(J1606-K1606*0.7,0)</f>
        <v>2139600</v>
      </c>
      <c r="M1606" s="25">
        <f>ROUND(J1606*0.3,0)</f>
        <v>1022400</v>
      </c>
    </row>
    <row r="1607" spans="1:13" x14ac:dyDescent="0.2">
      <c r="A1607" s="32">
        <v>302420</v>
      </c>
      <c r="B1607" s="27" t="s">
        <v>27</v>
      </c>
      <c r="C1607" s="36" t="s">
        <v>1899</v>
      </c>
      <c r="D1607" s="35"/>
      <c r="E1607" s="30">
        <v>9</v>
      </c>
      <c r="F1607" s="30">
        <v>9</v>
      </c>
      <c r="G1607" s="31"/>
      <c r="H1607" s="30">
        <v>0</v>
      </c>
      <c r="J1607" s="25">
        <f>ROUND( IF(OR(ISNUMBER(SEARCH("#",B1607)),INT(A1607/100000)=7,INT(A1607/100000)=8),F1607*K!$D$4,F1607*K!$C$4) + IF(ISNUMBER(SEARCH("#",B1607)),0,G1607*K!$C$5) + IF(AND(ISNUMBER(SEARCH("#",B1607)),INT(A1607/100000)&lt;=7),G1607*K!$G$5,0) + IF(AND(ISNUMBER(SEARCH("#",B1607)),INT(A1607/100000)&gt;=8),G1607*K!$H$5,0),0)</f>
        <v>5112000</v>
      </c>
      <c r="K1607" s="25">
        <f>ROUND(IF(OR(ISNUMBER(SEARCH("#",B1607)),INT(A1607/100000)=7,INT(A1607/100000)=8),F1607*K!$F$4+G1607*K!$F$5,F1607*K!$E$4+G1607*K!$E$5),0)</f>
        <v>2718000</v>
      </c>
      <c r="L1607" s="25">
        <f>ROUND(J1607-K1607*0.7,0)</f>
        <v>3209400</v>
      </c>
      <c r="M1607" s="25">
        <f>ROUND(J1607*0.3,0)</f>
        <v>1533600</v>
      </c>
    </row>
    <row r="1608" spans="1:13" ht="29.25" x14ac:dyDescent="0.2">
      <c r="A1608" s="26">
        <v>302425</v>
      </c>
      <c r="B1608" s="27" t="s">
        <v>27</v>
      </c>
      <c r="C1608" s="28" t="s">
        <v>1900</v>
      </c>
      <c r="D1608" s="29"/>
      <c r="E1608" s="30">
        <v>1.5</v>
      </c>
      <c r="F1608" s="30">
        <v>1.5</v>
      </c>
      <c r="G1608" s="30"/>
      <c r="H1608" s="30">
        <v>3</v>
      </c>
      <c r="J1608" s="25">
        <f>ROUND( IF(OR(ISNUMBER(SEARCH("#",B1608)),INT(A1608/100000)=7,INT(A1608/100000)=8),F1608*K!$D$4,F1608*K!$C$4) + IF(ISNUMBER(SEARCH("#",B1608)),0,G1608*K!$C$5) + IF(AND(ISNUMBER(SEARCH("#",B1608)),INT(A1608/100000)&lt;=7),G1608*K!$G$5,0) + IF(AND(ISNUMBER(SEARCH("#",B1608)),INT(A1608/100000)&gt;=8),G1608*K!$H$5,0),0)</f>
        <v>852000</v>
      </c>
      <c r="K1608" s="25">
        <f>ROUND(IF(OR(ISNUMBER(SEARCH("#",B1608)),INT(A1608/100000)=7,INT(A1608/100000)=8),F1608*K!$F$4+G1608*K!$F$5,F1608*K!$E$4+G1608*K!$E$5),0)</f>
        <v>453000</v>
      </c>
      <c r="L1608" s="25">
        <f>ROUND(J1608-K1608*0.7,0)</f>
        <v>534900</v>
      </c>
      <c r="M1608" s="25">
        <f>ROUND(J1608*0.3,0)</f>
        <v>255600</v>
      </c>
    </row>
    <row r="1609" spans="1:13" ht="18.75" x14ac:dyDescent="0.2">
      <c r="A1609" s="32">
        <v>302430</v>
      </c>
      <c r="B1609" s="27" t="s">
        <v>27</v>
      </c>
      <c r="C1609" s="36" t="s">
        <v>1901</v>
      </c>
      <c r="D1609" s="35"/>
      <c r="E1609" s="30">
        <v>7</v>
      </c>
      <c r="F1609" s="30">
        <v>7</v>
      </c>
      <c r="G1609" s="31"/>
      <c r="H1609" s="30">
        <v>4</v>
      </c>
      <c r="J1609" s="25">
        <f>ROUND( IF(OR(ISNUMBER(SEARCH("#",B1609)),INT(A1609/100000)=7,INT(A1609/100000)=8),F1609*K!$D$4,F1609*K!$C$4) + IF(ISNUMBER(SEARCH("#",B1609)),0,G1609*K!$C$5) + IF(AND(ISNUMBER(SEARCH("#",B1609)),INT(A1609/100000)&lt;=7),G1609*K!$G$5,0) + IF(AND(ISNUMBER(SEARCH("#",B1609)),INT(A1609/100000)&gt;=8),G1609*K!$H$5,0),0)</f>
        <v>3976000</v>
      </c>
      <c r="K1609" s="25">
        <f>ROUND(IF(OR(ISNUMBER(SEARCH("#",B1609)),INT(A1609/100000)=7,INT(A1609/100000)=8),F1609*K!$F$4+G1609*K!$F$5,F1609*K!$E$4+G1609*K!$E$5),0)</f>
        <v>2114000</v>
      </c>
      <c r="L1609" s="25">
        <f>ROUND(J1609-K1609*0.7,0)</f>
        <v>2496200</v>
      </c>
      <c r="M1609" s="25">
        <f>ROUND(J1609*0.3,0)</f>
        <v>1192800</v>
      </c>
    </row>
    <row r="1610" spans="1:13" ht="45.75" x14ac:dyDescent="0.2">
      <c r="A1610" s="32">
        <v>302435</v>
      </c>
      <c r="B1610" s="27" t="s">
        <v>27</v>
      </c>
      <c r="C1610" s="36" t="s">
        <v>1902</v>
      </c>
      <c r="D1610" s="35"/>
      <c r="E1610" s="30">
        <v>20</v>
      </c>
      <c r="F1610" s="30">
        <v>20</v>
      </c>
      <c r="G1610" s="31"/>
      <c r="H1610" s="31">
        <v>6</v>
      </c>
      <c r="J1610" s="25">
        <f>ROUND( IF(OR(ISNUMBER(SEARCH("#",B1610)),INT(A1610/100000)=7,INT(A1610/100000)=8),F1610*K!$D$4,F1610*K!$C$4) + IF(ISNUMBER(SEARCH("#",B1610)),0,G1610*K!$C$5) + IF(AND(ISNUMBER(SEARCH("#",B1610)),INT(A1610/100000)&lt;=7),G1610*K!$G$5,0) + IF(AND(ISNUMBER(SEARCH("#",B1610)),INT(A1610/100000)&gt;=8),G1610*K!$H$5,0),0)</f>
        <v>11360000</v>
      </c>
      <c r="K1610" s="25">
        <f>ROUND(IF(OR(ISNUMBER(SEARCH("#",B1610)),INT(A1610/100000)=7,INT(A1610/100000)=8),F1610*K!$F$4+G1610*K!$F$5,F1610*K!$E$4+G1610*K!$E$5),0)</f>
        <v>6040000</v>
      </c>
      <c r="L1610" s="25">
        <f>ROUND(J1610-K1610*0.7,0)</f>
        <v>7132000</v>
      </c>
      <c r="M1610" s="25">
        <f>ROUND(J1610*0.3,0)</f>
        <v>3408000</v>
      </c>
    </row>
    <row r="1611" spans="1:13" ht="32.25" x14ac:dyDescent="0.2">
      <c r="A1611" s="32">
        <v>302440</v>
      </c>
      <c r="B1611" s="27" t="s">
        <v>27</v>
      </c>
      <c r="C1611" s="36" t="s">
        <v>1903</v>
      </c>
      <c r="D1611" s="35"/>
      <c r="E1611" s="30">
        <v>9</v>
      </c>
      <c r="F1611" s="30">
        <v>9</v>
      </c>
      <c r="G1611" s="31"/>
      <c r="H1611" s="31">
        <v>6</v>
      </c>
      <c r="J1611" s="25">
        <f>ROUND( IF(OR(ISNUMBER(SEARCH("#",B1611)),INT(A1611/100000)=7,INT(A1611/100000)=8),F1611*K!$D$4,F1611*K!$C$4) + IF(ISNUMBER(SEARCH("#",B1611)),0,G1611*K!$C$5) + IF(AND(ISNUMBER(SEARCH("#",B1611)),INT(A1611/100000)&lt;=7),G1611*K!$G$5,0) + IF(AND(ISNUMBER(SEARCH("#",B1611)),INT(A1611/100000)&gt;=8),G1611*K!$H$5,0),0)</f>
        <v>5112000</v>
      </c>
      <c r="K1611" s="25">
        <f>ROUND(IF(OR(ISNUMBER(SEARCH("#",B1611)),INT(A1611/100000)=7,INT(A1611/100000)=8),F1611*K!$F$4+G1611*K!$F$5,F1611*K!$E$4+G1611*K!$E$5),0)</f>
        <v>2718000</v>
      </c>
      <c r="L1611" s="25">
        <f>ROUND(J1611-K1611*0.7,0)</f>
        <v>3209400</v>
      </c>
      <c r="M1611" s="25">
        <f>ROUND(J1611*0.3,0)</f>
        <v>1533600</v>
      </c>
    </row>
    <row r="1612" spans="1:13" x14ac:dyDescent="0.2">
      <c r="A1612" s="32">
        <v>302442</v>
      </c>
      <c r="B1612" s="27" t="s">
        <v>43</v>
      </c>
      <c r="C1612" s="36" t="s">
        <v>1904</v>
      </c>
      <c r="D1612" s="35"/>
      <c r="E1612" s="30">
        <v>3</v>
      </c>
      <c r="F1612" s="30">
        <v>3</v>
      </c>
      <c r="G1612" s="31"/>
      <c r="H1612" s="30" t="s">
        <v>193</v>
      </c>
      <c r="J1612" s="25">
        <f>ROUND( IF(OR(ISNUMBER(SEARCH("#",B1612)),INT(A1612/100000)=7,INT(A1612/100000)=8),F1612*K!$D$4,F1612*K!$C$4) + IF(ISNUMBER(SEARCH("#",B1612)),0,G1612*K!$C$5) + IF(AND(ISNUMBER(SEARCH("#",B1612)),INT(A1612/100000)&lt;=7),G1612*K!$G$5,0) + IF(AND(ISNUMBER(SEARCH("#",B1612)),INT(A1612/100000)&gt;=8),G1612*K!$H$5,0),0)</f>
        <v>1704000</v>
      </c>
      <c r="K1612" s="25">
        <f>ROUND(IF(OR(ISNUMBER(SEARCH("#",B1612)),INT(A1612/100000)=7,INT(A1612/100000)=8),F1612*K!$F$4+G1612*K!$F$5,F1612*K!$E$4+G1612*K!$E$5),0)</f>
        <v>906000</v>
      </c>
      <c r="L1612" s="25">
        <f>ROUND(J1612-K1612*0.7,0)</f>
        <v>1069800</v>
      </c>
      <c r="M1612" s="25">
        <f>ROUND(J1612*0.3,0)</f>
        <v>511200</v>
      </c>
    </row>
    <row r="1613" spans="1:13" ht="29.25" x14ac:dyDescent="0.2">
      <c r="A1613" s="26">
        <v>302445</v>
      </c>
      <c r="B1613" s="27" t="s">
        <v>27</v>
      </c>
      <c r="C1613" s="28" t="s">
        <v>1905</v>
      </c>
      <c r="D1613" s="29"/>
      <c r="E1613" s="30">
        <v>7</v>
      </c>
      <c r="F1613" s="30">
        <v>7</v>
      </c>
      <c r="G1613" s="30"/>
      <c r="H1613" s="30">
        <v>4</v>
      </c>
      <c r="J1613" s="25">
        <f>ROUND( IF(OR(ISNUMBER(SEARCH("#",B1613)),INT(A1613/100000)=7,INT(A1613/100000)=8),F1613*K!$D$4,F1613*K!$C$4) + IF(ISNUMBER(SEARCH("#",B1613)),0,G1613*K!$C$5) + IF(AND(ISNUMBER(SEARCH("#",B1613)),INT(A1613/100000)&lt;=7),G1613*K!$G$5,0) + IF(AND(ISNUMBER(SEARCH("#",B1613)),INT(A1613/100000)&gt;=8),G1613*K!$H$5,0),0)</f>
        <v>3976000</v>
      </c>
      <c r="K1613" s="25">
        <f>ROUND(IF(OR(ISNUMBER(SEARCH("#",B1613)),INT(A1613/100000)=7,INT(A1613/100000)=8),F1613*K!$F$4+G1613*K!$F$5,F1613*K!$E$4+G1613*K!$E$5),0)</f>
        <v>2114000</v>
      </c>
      <c r="L1613" s="25">
        <f>ROUND(J1613-K1613*0.7,0)</f>
        <v>2496200</v>
      </c>
      <c r="M1613" s="25">
        <f>ROUND(J1613*0.3,0)</f>
        <v>1192800</v>
      </c>
    </row>
    <row r="1614" spans="1:13" ht="32.25" x14ac:dyDescent="0.2">
      <c r="A1614" s="26">
        <v>302450</v>
      </c>
      <c r="B1614" s="27" t="s">
        <v>27</v>
      </c>
      <c r="C1614" s="36" t="s">
        <v>1906</v>
      </c>
      <c r="D1614" s="35"/>
      <c r="E1614" s="30">
        <v>12</v>
      </c>
      <c r="F1614" s="30" t="s">
        <v>1907</v>
      </c>
      <c r="G1614" s="30"/>
      <c r="H1614" s="30">
        <v>4</v>
      </c>
      <c r="J1614" s="25">
        <f>ROUND( IF(OR(ISNUMBER(SEARCH("#",B1614)),INT(A1614/100000)=7,INT(A1614/100000)=8),F1614*K!$D$4,F1614*K!$C$4) + IF(ISNUMBER(SEARCH("#",B1614)),0,G1614*K!$C$5) + IF(AND(ISNUMBER(SEARCH("#",B1614)),INT(A1614/100000)&lt;=7),G1614*K!$G$5,0) + IF(AND(ISNUMBER(SEARCH("#",B1614)),INT(A1614/100000)&gt;=8),G1614*K!$H$5,0),0)</f>
        <v>6816000</v>
      </c>
      <c r="K1614" s="25">
        <f>ROUND(IF(OR(ISNUMBER(SEARCH("#",B1614)),INT(A1614/100000)=7,INT(A1614/100000)=8),F1614*K!$F$4+G1614*K!$F$5,F1614*K!$E$4+G1614*K!$E$5),0)</f>
        <v>3624000</v>
      </c>
      <c r="L1614" s="25">
        <f>ROUND(J1614-K1614*0.7,0)</f>
        <v>4279200</v>
      </c>
      <c r="M1614" s="25">
        <f>ROUND(J1614*0.3,0)</f>
        <v>2044800</v>
      </c>
    </row>
    <row r="1615" spans="1:13" ht="29.25" x14ac:dyDescent="0.2">
      <c r="A1615" s="26">
        <v>302455</v>
      </c>
      <c r="B1615" s="27" t="s">
        <v>27</v>
      </c>
      <c r="C1615" s="28" t="s">
        <v>1908</v>
      </c>
      <c r="D1615" s="29"/>
      <c r="E1615" s="30">
        <v>3.8</v>
      </c>
      <c r="F1615" s="30">
        <v>3.8</v>
      </c>
      <c r="G1615" s="30"/>
      <c r="H1615" s="30">
        <v>4</v>
      </c>
      <c r="J1615" s="25">
        <f>ROUND( IF(OR(ISNUMBER(SEARCH("#",B1615)),INT(A1615/100000)=7,INT(A1615/100000)=8),F1615*K!$D$4,F1615*K!$C$4) + IF(ISNUMBER(SEARCH("#",B1615)),0,G1615*K!$C$5) + IF(AND(ISNUMBER(SEARCH("#",B1615)),INT(A1615/100000)&lt;=7),G1615*K!$G$5,0) + IF(AND(ISNUMBER(SEARCH("#",B1615)),INT(A1615/100000)&gt;=8),G1615*K!$H$5,0),0)</f>
        <v>2158400</v>
      </c>
      <c r="K1615" s="25">
        <f>ROUND(IF(OR(ISNUMBER(SEARCH("#",B1615)),INT(A1615/100000)=7,INT(A1615/100000)=8),F1615*K!$F$4+G1615*K!$F$5,F1615*K!$E$4+G1615*K!$E$5),0)</f>
        <v>1147600</v>
      </c>
      <c r="L1615" s="25">
        <f>ROUND(J1615-K1615*0.7,0)</f>
        <v>1355080</v>
      </c>
      <c r="M1615" s="25">
        <f>ROUND(J1615*0.3,0)</f>
        <v>647520</v>
      </c>
    </row>
    <row r="1616" spans="1:13" ht="18.75" x14ac:dyDescent="0.2">
      <c r="A1616" s="26">
        <v>302460</v>
      </c>
      <c r="B1616" s="27" t="s">
        <v>27</v>
      </c>
      <c r="C1616" s="36" t="s">
        <v>1909</v>
      </c>
      <c r="D1616" s="35"/>
      <c r="E1616" s="30">
        <v>5</v>
      </c>
      <c r="F1616" s="30">
        <v>5</v>
      </c>
      <c r="G1616" s="30"/>
      <c r="H1616" s="30">
        <v>4</v>
      </c>
      <c r="J1616" s="25">
        <f>ROUND( IF(OR(ISNUMBER(SEARCH("#",B1616)),INT(A1616/100000)=7,INT(A1616/100000)=8),F1616*K!$D$4,F1616*K!$C$4) + IF(ISNUMBER(SEARCH("#",B1616)),0,G1616*K!$C$5) + IF(AND(ISNUMBER(SEARCH("#",B1616)),INT(A1616/100000)&lt;=7),G1616*K!$G$5,0) + IF(AND(ISNUMBER(SEARCH("#",B1616)),INT(A1616/100000)&gt;=8),G1616*K!$H$5,0),0)</f>
        <v>2840000</v>
      </c>
      <c r="K1616" s="25">
        <f>ROUND(IF(OR(ISNUMBER(SEARCH("#",B1616)),INT(A1616/100000)=7,INT(A1616/100000)=8),F1616*K!$F$4+G1616*K!$F$5,F1616*K!$E$4+G1616*K!$E$5),0)</f>
        <v>1510000</v>
      </c>
      <c r="L1616" s="25">
        <f>ROUND(J1616-K1616*0.7,0)</f>
        <v>1783000</v>
      </c>
      <c r="M1616" s="25">
        <f>ROUND(J1616*0.3,0)</f>
        <v>852000</v>
      </c>
    </row>
    <row r="1617" spans="1:13" ht="45" x14ac:dyDescent="0.2">
      <c r="A1617" s="26">
        <v>302465</v>
      </c>
      <c r="B1617" s="27" t="s">
        <v>27</v>
      </c>
      <c r="C1617" s="28" t="s">
        <v>1910</v>
      </c>
      <c r="D1617" s="29" t="s">
        <v>1911</v>
      </c>
      <c r="E1617" s="30">
        <v>10.6</v>
      </c>
      <c r="F1617" s="30">
        <v>10.6</v>
      </c>
      <c r="G1617" s="30"/>
      <c r="H1617" s="30">
        <v>6</v>
      </c>
      <c r="J1617" s="25">
        <f>ROUND( IF(OR(ISNUMBER(SEARCH("#",B1617)),INT(A1617/100000)=7,INT(A1617/100000)=8),F1617*K!$D$4,F1617*K!$C$4) + IF(ISNUMBER(SEARCH("#",B1617)),0,G1617*K!$C$5) + IF(AND(ISNUMBER(SEARCH("#",B1617)),INT(A1617/100000)&lt;=7),G1617*K!$G$5,0) + IF(AND(ISNUMBER(SEARCH("#",B1617)),INT(A1617/100000)&gt;=8),G1617*K!$H$5,0),0)</f>
        <v>6020800</v>
      </c>
      <c r="K1617" s="25">
        <f>ROUND(IF(OR(ISNUMBER(SEARCH("#",B1617)),INT(A1617/100000)=7,INT(A1617/100000)=8),F1617*K!$F$4+G1617*K!$F$5,F1617*K!$E$4+G1617*K!$E$5),0)</f>
        <v>3201200</v>
      </c>
      <c r="L1617" s="25">
        <f>ROUND(J1617-K1617*0.7,0)</f>
        <v>3779960</v>
      </c>
      <c r="M1617" s="25">
        <f>ROUND(J1617*0.3,0)</f>
        <v>1806240</v>
      </c>
    </row>
    <row r="1618" spans="1:13" ht="45" x14ac:dyDescent="0.2">
      <c r="A1618" s="26">
        <v>302470</v>
      </c>
      <c r="B1618" s="27" t="s">
        <v>27</v>
      </c>
      <c r="C1618" s="28" t="s">
        <v>1912</v>
      </c>
      <c r="D1618" s="29" t="s">
        <v>1911</v>
      </c>
      <c r="E1618" s="30">
        <v>2.6</v>
      </c>
      <c r="F1618" s="30">
        <v>2.6</v>
      </c>
      <c r="G1618" s="30"/>
      <c r="H1618" s="30">
        <v>4</v>
      </c>
      <c r="J1618" s="25">
        <f>ROUND( IF(OR(ISNUMBER(SEARCH("#",B1618)),INT(A1618/100000)=7,INT(A1618/100000)=8),F1618*K!$D$4,F1618*K!$C$4) + IF(ISNUMBER(SEARCH("#",B1618)),0,G1618*K!$C$5) + IF(AND(ISNUMBER(SEARCH("#",B1618)),INT(A1618/100000)&lt;=7),G1618*K!$G$5,0) + IF(AND(ISNUMBER(SEARCH("#",B1618)),INT(A1618/100000)&gt;=8),G1618*K!$H$5,0),0)</f>
        <v>1476800</v>
      </c>
      <c r="K1618" s="25">
        <f>ROUND(IF(OR(ISNUMBER(SEARCH("#",B1618)),INT(A1618/100000)=7,INT(A1618/100000)=8),F1618*K!$F$4+G1618*K!$F$5,F1618*K!$E$4+G1618*K!$E$5),0)</f>
        <v>785200</v>
      </c>
      <c r="L1618" s="25">
        <f>ROUND(J1618-K1618*0.7,0)</f>
        <v>927160</v>
      </c>
      <c r="M1618" s="25">
        <f>ROUND(J1618*0.3,0)</f>
        <v>443040</v>
      </c>
    </row>
    <row r="1619" spans="1:13" ht="31.5" x14ac:dyDescent="0.2">
      <c r="A1619" s="26">
        <v>302475</v>
      </c>
      <c r="B1619" s="27" t="s">
        <v>27</v>
      </c>
      <c r="C1619" s="28" t="s">
        <v>1913</v>
      </c>
      <c r="D1619" s="29" t="s">
        <v>1914</v>
      </c>
      <c r="E1619" s="30">
        <v>9.1999999999999993</v>
      </c>
      <c r="F1619" s="30">
        <v>6</v>
      </c>
      <c r="G1619" s="30">
        <v>3.2</v>
      </c>
      <c r="H1619" s="30">
        <v>4</v>
      </c>
      <c r="J1619" s="25">
        <f>ROUND( IF(OR(ISNUMBER(SEARCH("#",B1619)),INT(A1619/100000)=7,INT(A1619/100000)=8),F1619*K!$D$4,F1619*K!$C$4) + IF(ISNUMBER(SEARCH("#",B1619)),0,G1619*K!$C$5) + IF(AND(ISNUMBER(SEARCH("#",B1619)),INT(A1619/100000)&lt;=7),G1619*K!$G$5,0) + IF(AND(ISNUMBER(SEARCH("#",B1619)),INT(A1619/100000)&gt;=8),G1619*K!$H$5,0),0)</f>
        <v>9094400</v>
      </c>
      <c r="K1619" s="25">
        <f>ROUND(IF(OR(ISNUMBER(SEARCH("#",B1619)),INT(A1619/100000)=7,INT(A1619/100000)=8),F1619*K!$F$4+G1619*K!$F$5,F1619*K!$E$4+G1619*K!$E$5),0)</f>
        <v>3181600</v>
      </c>
      <c r="L1619" s="25">
        <f>ROUND(J1619-K1619*0.7,0)</f>
        <v>6867280</v>
      </c>
      <c r="M1619" s="25">
        <f>ROUND(J1619*0.3,0)</f>
        <v>2728320</v>
      </c>
    </row>
    <row r="1620" spans="1:13" ht="18.75" x14ac:dyDescent="0.2">
      <c r="A1620" s="32">
        <v>302480</v>
      </c>
      <c r="B1620" s="27" t="s">
        <v>27</v>
      </c>
      <c r="C1620" s="36" t="s">
        <v>1915</v>
      </c>
      <c r="D1620" s="35"/>
      <c r="E1620" s="30">
        <v>2</v>
      </c>
      <c r="F1620" s="30">
        <v>2</v>
      </c>
      <c r="G1620" s="31"/>
      <c r="H1620" s="38">
        <v>0</v>
      </c>
      <c r="J1620" s="25">
        <f>ROUND( IF(OR(ISNUMBER(SEARCH("#",B1620)),INT(A1620/100000)=7,INT(A1620/100000)=8),F1620*K!$D$4,F1620*K!$C$4) + IF(ISNUMBER(SEARCH("#",B1620)),0,G1620*K!$C$5) + IF(AND(ISNUMBER(SEARCH("#",B1620)),INT(A1620/100000)&lt;=7),G1620*K!$G$5,0) + IF(AND(ISNUMBER(SEARCH("#",B1620)),INT(A1620/100000)&gt;=8),G1620*K!$H$5,0),0)</f>
        <v>1136000</v>
      </c>
      <c r="K1620" s="25">
        <f>ROUND(IF(OR(ISNUMBER(SEARCH("#",B1620)),INT(A1620/100000)=7,INT(A1620/100000)=8),F1620*K!$F$4+G1620*K!$F$5,F1620*K!$E$4+G1620*K!$E$5),0)</f>
        <v>604000</v>
      </c>
      <c r="L1620" s="25">
        <f>ROUND(J1620-K1620*0.7,0)</f>
        <v>713200</v>
      </c>
      <c r="M1620" s="25">
        <f>ROUND(J1620*0.3,0)</f>
        <v>340800</v>
      </c>
    </row>
    <row r="1621" spans="1:13" ht="29.25" x14ac:dyDescent="0.2">
      <c r="A1621" s="32">
        <v>302485</v>
      </c>
      <c r="B1621" s="27" t="s">
        <v>27</v>
      </c>
      <c r="C1621" s="36" t="s">
        <v>1916</v>
      </c>
      <c r="D1621" s="35"/>
      <c r="E1621" s="30">
        <v>2.5</v>
      </c>
      <c r="F1621" s="30">
        <v>2.5</v>
      </c>
      <c r="G1621" s="31"/>
      <c r="H1621" s="31">
        <v>0</v>
      </c>
      <c r="J1621" s="25">
        <f>ROUND( IF(OR(ISNUMBER(SEARCH("#",B1621)),INT(A1621/100000)=7,INT(A1621/100000)=8),F1621*K!$D$4,F1621*K!$C$4) + IF(ISNUMBER(SEARCH("#",B1621)),0,G1621*K!$C$5) + IF(AND(ISNUMBER(SEARCH("#",B1621)),INT(A1621/100000)&lt;=7),G1621*K!$G$5,0) + IF(AND(ISNUMBER(SEARCH("#",B1621)),INT(A1621/100000)&gt;=8),G1621*K!$H$5,0),0)</f>
        <v>1420000</v>
      </c>
      <c r="K1621" s="25">
        <f>ROUND(IF(OR(ISNUMBER(SEARCH("#",B1621)),INT(A1621/100000)=7,INT(A1621/100000)=8),F1621*K!$F$4+G1621*K!$F$5,F1621*K!$E$4+G1621*K!$E$5),0)</f>
        <v>755000</v>
      </c>
      <c r="L1621" s="25">
        <f>ROUND(J1621-K1621*0.7,0)</f>
        <v>891500</v>
      </c>
      <c r="M1621" s="25">
        <f>ROUND(J1621*0.3,0)</f>
        <v>426000</v>
      </c>
    </row>
    <row r="1622" spans="1:13" ht="29.25" x14ac:dyDescent="0.2">
      <c r="A1622" s="26">
        <v>302490</v>
      </c>
      <c r="B1622" s="27" t="s">
        <v>27</v>
      </c>
      <c r="C1622" s="28" t="s">
        <v>1917</v>
      </c>
      <c r="D1622" s="29"/>
      <c r="E1622" s="30">
        <v>5</v>
      </c>
      <c r="F1622" s="30">
        <v>5</v>
      </c>
      <c r="G1622" s="30"/>
      <c r="H1622" s="30">
        <v>3</v>
      </c>
      <c r="J1622" s="25">
        <f>ROUND( IF(OR(ISNUMBER(SEARCH("#",B1622)),INT(A1622/100000)=7,INT(A1622/100000)=8),F1622*K!$D$4,F1622*K!$C$4) + IF(ISNUMBER(SEARCH("#",B1622)),0,G1622*K!$C$5) + IF(AND(ISNUMBER(SEARCH("#",B1622)),INT(A1622/100000)&lt;=7),G1622*K!$G$5,0) + IF(AND(ISNUMBER(SEARCH("#",B1622)),INT(A1622/100000)&gt;=8),G1622*K!$H$5,0),0)</f>
        <v>2840000</v>
      </c>
      <c r="K1622" s="25">
        <f>ROUND(IF(OR(ISNUMBER(SEARCH("#",B1622)),INT(A1622/100000)=7,INT(A1622/100000)=8),F1622*K!$F$4+G1622*K!$F$5,F1622*K!$E$4+G1622*K!$E$5),0)</f>
        <v>1510000</v>
      </c>
      <c r="L1622" s="25">
        <f>ROUND(J1622-K1622*0.7,0)</f>
        <v>1783000</v>
      </c>
      <c r="M1622" s="25">
        <f>ROUND(J1622*0.3,0)</f>
        <v>852000</v>
      </c>
    </row>
    <row r="1623" spans="1:13" ht="33" x14ac:dyDescent="0.2">
      <c r="A1623" s="26">
        <v>302495</v>
      </c>
      <c r="B1623" s="27" t="s">
        <v>27</v>
      </c>
      <c r="C1623" s="36" t="s">
        <v>1918</v>
      </c>
      <c r="D1623" s="35"/>
      <c r="E1623" s="30">
        <v>4</v>
      </c>
      <c r="F1623" s="30">
        <v>4</v>
      </c>
      <c r="G1623" s="30"/>
      <c r="H1623" s="30">
        <v>3</v>
      </c>
      <c r="J1623" s="25">
        <f>ROUND( IF(OR(ISNUMBER(SEARCH("#",B1623)),INT(A1623/100000)=7,INT(A1623/100000)=8),F1623*K!$D$4,F1623*K!$C$4) + IF(ISNUMBER(SEARCH("#",B1623)),0,G1623*K!$C$5) + IF(AND(ISNUMBER(SEARCH("#",B1623)),INT(A1623/100000)&lt;=7),G1623*K!$G$5,0) + IF(AND(ISNUMBER(SEARCH("#",B1623)),INT(A1623/100000)&gt;=8),G1623*K!$H$5,0),0)</f>
        <v>2272000</v>
      </c>
      <c r="K1623" s="25">
        <f>ROUND(IF(OR(ISNUMBER(SEARCH("#",B1623)),INT(A1623/100000)=7,INT(A1623/100000)=8),F1623*K!$F$4+G1623*K!$F$5,F1623*K!$E$4+G1623*K!$E$5),0)</f>
        <v>1208000</v>
      </c>
      <c r="L1623" s="25">
        <f>ROUND(J1623-K1623*0.7,0)</f>
        <v>1426400</v>
      </c>
      <c r="M1623" s="25">
        <f>ROUND(J1623*0.3,0)</f>
        <v>681600</v>
      </c>
    </row>
    <row r="1624" spans="1:13" x14ac:dyDescent="0.2">
      <c r="A1624" s="26">
        <v>302500</v>
      </c>
      <c r="B1624" s="27"/>
      <c r="C1624" s="28" t="s">
        <v>1919</v>
      </c>
      <c r="D1624" s="29"/>
      <c r="E1624" s="30">
        <v>3.8</v>
      </c>
      <c r="F1624" s="30">
        <v>3.8</v>
      </c>
      <c r="G1624" s="30"/>
      <c r="H1624" s="30">
        <v>3</v>
      </c>
      <c r="J1624" s="25">
        <f>ROUND( IF(OR(ISNUMBER(SEARCH("#",B1624)),INT(A1624/100000)=7,INT(A1624/100000)=8),F1624*K!$D$4,F1624*K!$C$4) + IF(ISNUMBER(SEARCH("#",B1624)),0,G1624*K!$C$5) + IF(AND(ISNUMBER(SEARCH("#",B1624)),INT(A1624/100000)&lt;=7),G1624*K!$G$5,0) + IF(AND(ISNUMBER(SEARCH("#",B1624)),INT(A1624/100000)&gt;=8),G1624*K!$H$5,0),0)</f>
        <v>3841800</v>
      </c>
      <c r="K1624" s="25">
        <f>ROUND(IF(OR(ISNUMBER(SEARCH("#",B1624)),INT(A1624/100000)=7,INT(A1624/100000)=8),F1624*K!$F$4+G1624*K!$F$5,F1624*K!$E$4+G1624*K!$E$5),0)</f>
        <v>1147600</v>
      </c>
      <c r="L1624" s="25">
        <f>ROUND(J1624-K1624*0.7,0)</f>
        <v>3038480</v>
      </c>
      <c r="M1624" s="25">
        <f>ROUND(J1624*0.3,0)</f>
        <v>1152540</v>
      </c>
    </row>
    <row r="1625" spans="1:13" x14ac:dyDescent="0.2">
      <c r="A1625" s="26">
        <v>302505</v>
      </c>
      <c r="B1625" s="27" t="s">
        <v>27</v>
      </c>
      <c r="C1625" s="28" t="s">
        <v>1920</v>
      </c>
      <c r="D1625" s="29"/>
      <c r="E1625" s="30">
        <v>3.6</v>
      </c>
      <c r="F1625" s="30">
        <v>3.6</v>
      </c>
      <c r="G1625" s="30"/>
      <c r="H1625" s="30">
        <v>3</v>
      </c>
      <c r="J1625" s="25">
        <f>ROUND( IF(OR(ISNUMBER(SEARCH("#",B1625)),INT(A1625/100000)=7,INT(A1625/100000)=8),F1625*K!$D$4,F1625*K!$C$4) + IF(ISNUMBER(SEARCH("#",B1625)),0,G1625*K!$C$5) + IF(AND(ISNUMBER(SEARCH("#",B1625)),INT(A1625/100000)&lt;=7),G1625*K!$G$5,0) + IF(AND(ISNUMBER(SEARCH("#",B1625)),INT(A1625/100000)&gt;=8),G1625*K!$H$5,0),0)</f>
        <v>2044800</v>
      </c>
      <c r="K1625" s="25">
        <f>ROUND(IF(OR(ISNUMBER(SEARCH("#",B1625)),INT(A1625/100000)=7,INT(A1625/100000)=8),F1625*K!$F$4+G1625*K!$F$5,F1625*K!$E$4+G1625*K!$E$5),0)</f>
        <v>1087200</v>
      </c>
      <c r="L1625" s="25">
        <f>ROUND(J1625-K1625*0.7,0)</f>
        <v>1283760</v>
      </c>
      <c r="M1625" s="25">
        <f>ROUND(J1625*0.3,0)</f>
        <v>613440</v>
      </c>
    </row>
    <row r="1626" spans="1:13" ht="46.5" x14ac:dyDescent="0.2">
      <c r="A1626" s="32">
        <v>302515</v>
      </c>
      <c r="B1626" s="27" t="s">
        <v>27</v>
      </c>
      <c r="C1626" s="36" t="s">
        <v>1921</v>
      </c>
      <c r="D1626" s="35"/>
      <c r="E1626" s="30">
        <v>9</v>
      </c>
      <c r="F1626" s="30">
        <v>9</v>
      </c>
      <c r="G1626" s="31"/>
      <c r="H1626" s="31">
        <v>6</v>
      </c>
      <c r="J1626" s="25">
        <f>ROUND( IF(OR(ISNUMBER(SEARCH("#",B1626)),INT(A1626/100000)=7,INT(A1626/100000)=8),F1626*K!$D$4,F1626*K!$C$4) + IF(ISNUMBER(SEARCH("#",B1626)),0,G1626*K!$C$5) + IF(AND(ISNUMBER(SEARCH("#",B1626)),INT(A1626/100000)&lt;=7),G1626*K!$G$5,0) + IF(AND(ISNUMBER(SEARCH("#",B1626)),INT(A1626/100000)&gt;=8),G1626*K!$H$5,0),0)</f>
        <v>5112000</v>
      </c>
      <c r="K1626" s="25">
        <f>ROUND(IF(OR(ISNUMBER(SEARCH("#",B1626)),INT(A1626/100000)=7,INT(A1626/100000)=8),F1626*K!$F$4+G1626*K!$F$5,F1626*K!$E$4+G1626*K!$E$5),0)</f>
        <v>2718000</v>
      </c>
      <c r="L1626" s="25">
        <f>ROUND(J1626-K1626*0.7,0)</f>
        <v>3209400</v>
      </c>
      <c r="M1626" s="25">
        <f>ROUND(J1626*0.3,0)</f>
        <v>1533600</v>
      </c>
    </row>
    <row r="1627" spans="1:13" ht="29.25" x14ac:dyDescent="0.2">
      <c r="A1627" s="32">
        <v>302520</v>
      </c>
      <c r="B1627" s="27"/>
      <c r="C1627" s="36" t="s">
        <v>1922</v>
      </c>
      <c r="D1627" s="35"/>
      <c r="E1627" s="30">
        <v>45</v>
      </c>
      <c r="F1627" s="30">
        <v>45</v>
      </c>
      <c r="G1627" s="31"/>
      <c r="H1627" s="31">
        <v>7</v>
      </c>
      <c r="J1627" s="25">
        <f>ROUND( IF(OR(ISNUMBER(SEARCH("#",B1627)),INT(A1627/100000)=7,INT(A1627/100000)=8),F1627*K!$D$4,F1627*K!$C$4) + IF(ISNUMBER(SEARCH("#",B1627)),0,G1627*K!$C$5) + IF(AND(ISNUMBER(SEARCH("#",B1627)),INT(A1627/100000)&lt;=7),G1627*K!$G$5,0) + IF(AND(ISNUMBER(SEARCH("#",B1627)),INT(A1627/100000)&gt;=8),G1627*K!$H$5,0),0)</f>
        <v>45495000</v>
      </c>
      <c r="K1627" s="25">
        <f>ROUND(IF(OR(ISNUMBER(SEARCH("#",B1627)),INT(A1627/100000)=7,INT(A1627/100000)=8),F1627*K!$F$4+G1627*K!$F$5,F1627*K!$E$4+G1627*K!$E$5),0)</f>
        <v>13590000</v>
      </c>
      <c r="L1627" s="25">
        <f>ROUND(J1627-K1627*0.7,0)</f>
        <v>35982000</v>
      </c>
      <c r="M1627" s="25">
        <f>ROUND(J1627*0.3,0)</f>
        <v>13648500</v>
      </c>
    </row>
    <row r="1628" spans="1:13" ht="33" x14ac:dyDescent="0.2">
      <c r="A1628" s="32">
        <v>302535</v>
      </c>
      <c r="B1628" s="27"/>
      <c r="C1628" s="36" t="s">
        <v>1923</v>
      </c>
      <c r="D1628" s="35"/>
      <c r="E1628" s="30">
        <v>35</v>
      </c>
      <c r="F1628" s="30">
        <v>35</v>
      </c>
      <c r="G1628" s="31"/>
      <c r="H1628" s="31">
        <v>7</v>
      </c>
      <c r="J1628" s="25">
        <f>ROUND( IF(OR(ISNUMBER(SEARCH("#",B1628)),INT(A1628/100000)=7,INT(A1628/100000)=8),F1628*K!$D$4,F1628*K!$C$4) + IF(ISNUMBER(SEARCH("#",B1628)),0,G1628*K!$C$5) + IF(AND(ISNUMBER(SEARCH("#",B1628)),INT(A1628/100000)&lt;=7),G1628*K!$G$5,0) + IF(AND(ISNUMBER(SEARCH("#",B1628)),INT(A1628/100000)&gt;=8),G1628*K!$H$5,0),0)</f>
        <v>35385000</v>
      </c>
      <c r="K1628" s="25">
        <f>ROUND(IF(OR(ISNUMBER(SEARCH("#",B1628)),INT(A1628/100000)=7,INT(A1628/100000)=8),F1628*K!$F$4+G1628*K!$F$5,F1628*K!$E$4+G1628*K!$E$5),0)</f>
        <v>10570000</v>
      </c>
      <c r="L1628" s="25">
        <f>ROUND(J1628-K1628*0.7,0)</f>
        <v>27986000</v>
      </c>
      <c r="M1628" s="25">
        <f>ROUND(J1628*0.3,0)</f>
        <v>10615500</v>
      </c>
    </row>
    <row r="1629" spans="1:13" ht="45" x14ac:dyDescent="0.2">
      <c r="A1629" s="26">
        <v>302540</v>
      </c>
      <c r="B1629" s="27"/>
      <c r="C1629" s="28" t="s">
        <v>1924</v>
      </c>
      <c r="D1629" s="29" t="s">
        <v>1925</v>
      </c>
      <c r="E1629" s="30">
        <v>21</v>
      </c>
      <c r="F1629" s="30">
        <v>21</v>
      </c>
      <c r="G1629" s="30"/>
      <c r="H1629" s="30">
        <v>7</v>
      </c>
      <c r="J1629" s="25">
        <f>ROUND( IF(OR(ISNUMBER(SEARCH("#",B1629)),INT(A1629/100000)=7,INT(A1629/100000)=8),F1629*K!$D$4,F1629*K!$C$4) + IF(ISNUMBER(SEARCH("#",B1629)),0,G1629*K!$C$5) + IF(AND(ISNUMBER(SEARCH("#",B1629)),INT(A1629/100000)&lt;=7),G1629*K!$G$5,0) + IF(AND(ISNUMBER(SEARCH("#",B1629)),INT(A1629/100000)&gt;=8),G1629*K!$H$5,0),0)</f>
        <v>21231000</v>
      </c>
      <c r="K1629" s="25">
        <f>ROUND(IF(OR(ISNUMBER(SEARCH("#",B1629)),INT(A1629/100000)=7,INT(A1629/100000)=8),F1629*K!$F$4+G1629*K!$F$5,F1629*K!$E$4+G1629*K!$E$5),0)</f>
        <v>6342000</v>
      </c>
      <c r="L1629" s="25">
        <f>ROUND(J1629-K1629*0.7,0)</f>
        <v>16791600</v>
      </c>
      <c r="M1629" s="25">
        <f>ROUND(J1629*0.3,0)</f>
        <v>6369300</v>
      </c>
    </row>
    <row r="1630" spans="1:13" ht="42.75" x14ac:dyDescent="0.2">
      <c r="A1630" s="26">
        <v>302545</v>
      </c>
      <c r="B1630" s="27"/>
      <c r="C1630" s="28" t="s">
        <v>1926</v>
      </c>
      <c r="D1630" s="29"/>
      <c r="E1630" s="30">
        <v>65</v>
      </c>
      <c r="F1630" s="30">
        <v>65</v>
      </c>
      <c r="G1630" s="30"/>
      <c r="H1630" s="30">
        <v>12</v>
      </c>
      <c r="J1630" s="25">
        <f>ROUND( IF(OR(ISNUMBER(SEARCH("#",B1630)),INT(A1630/100000)=7,INT(A1630/100000)=8),F1630*K!$D$4,F1630*K!$C$4) + IF(ISNUMBER(SEARCH("#",B1630)),0,G1630*K!$C$5) + IF(AND(ISNUMBER(SEARCH("#",B1630)),INT(A1630/100000)&lt;=7),G1630*K!$G$5,0) + IF(AND(ISNUMBER(SEARCH("#",B1630)),INT(A1630/100000)&gt;=8),G1630*K!$H$5,0),0)</f>
        <v>65715000</v>
      </c>
      <c r="K1630" s="25">
        <f>ROUND(IF(OR(ISNUMBER(SEARCH("#",B1630)),INT(A1630/100000)=7,INT(A1630/100000)=8),F1630*K!$F$4+G1630*K!$F$5,F1630*K!$E$4+G1630*K!$E$5),0)</f>
        <v>19630000</v>
      </c>
      <c r="L1630" s="25">
        <f>ROUND(J1630-K1630*0.7,0)</f>
        <v>51974000</v>
      </c>
      <c r="M1630" s="25">
        <f>ROUND(J1630*0.3,0)</f>
        <v>19714500</v>
      </c>
    </row>
    <row r="1631" spans="1:13" ht="33" x14ac:dyDescent="0.2">
      <c r="A1631" s="32">
        <v>302550</v>
      </c>
      <c r="B1631" s="27"/>
      <c r="C1631" s="36" t="s">
        <v>1927</v>
      </c>
      <c r="D1631" s="35" t="s">
        <v>1928</v>
      </c>
      <c r="E1631" s="30">
        <v>50</v>
      </c>
      <c r="F1631" s="30">
        <v>50</v>
      </c>
      <c r="G1631" s="31"/>
      <c r="H1631" s="31">
        <v>7</v>
      </c>
      <c r="J1631" s="25">
        <f>ROUND( IF(OR(ISNUMBER(SEARCH("#",B1631)),INT(A1631/100000)=7,INT(A1631/100000)=8),F1631*K!$D$4,F1631*K!$C$4) + IF(ISNUMBER(SEARCH("#",B1631)),0,G1631*K!$C$5) + IF(AND(ISNUMBER(SEARCH("#",B1631)),INT(A1631/100000)&lt;=7),G1631*K!$G$5,0) + IF(AND(ISNUMBER(SEARCH("#",B1631)),INT(A1631/100000)&gt;=8),G1631*K!$H$5,0),0)</f>
        <v>50550000</v>
      </c>
      <c r="K1631" s="25">
        <f>ROUND(IF(OR(ISNUMBER(SEARCH("#",B1631)),INT(A1631/100000)=7,INT(A1631/100000)=8),F1631*K!$F$4+G1631*K!$F$5,F1631*K!$E$4+G1631*K!$E$5),0)</f>
        <v>15100000</v>
      </c>
      <c r="L1631" s="25">
        <f>ROUND(J1631-K1631*0.7,0)</f>
        <v>39980000</v>
      </c>
      <c r="M1631" s="25">
        <f>ROUND(J1631*0.3,0)</f>
        <v>15165000</v>
      </c>
    </row>
    <row r="1632" spans="1:13" ht="31.5" x14ac:dyDescent="0.2">
      <c r="A1632" s="26">
        <v>302555</v>
      </c>
      <c r="B1632" s="27"/>
      <c r="C1632" s="28" t="s">
        <v>1929</v>
      </c>
      <c r="D1632" s="29"/>
      <c r="E1632" s="30">
        <v>25</v>
      </c>
      <c r="F1632" s="30">
        <v>25</v>
      </c>
      <c r="G1632" s="30"/>
      <c r="H1632" s="30">
        <v>7</v>
      </c>
      <c r="J1632" s="25">
        <f>ROUND( IF(OR(ISNUMBER(SEARCH("#",B1632)),INT(A1632/100000)=7,INT(A1632/100000)=8),F1632*K!$D$4,F1632*K!$C$4) + IF(ISNUMBER(SEARCH("#",B1632)),0,G1632*K!$C$5) + IF(AND(ISNUMBER(SEARCH("#",B1632)),INT(A1632/100000)&lt;=7),G1632*K!$G$5,0) + IF(AND(ISNUMBER(SEARCH("#",B1632)),INT(A1632/100000)&gt;=8),G1632*K!$H$5,0),0)</f>
        <v>25275000</v>
      </c>
      <c r="K1632" s="25">
        <f>ROUND(IF(OR(ISNUMBER(SEARCH("#",B1632)),INT(A1632/100000)=7,INT(A1632/100000)=8),F1632*K!$F$4+G1632*K!$F$5,F1632*K!$E$4+G1632*K!$E$5),0)</f>
        <v>7550000</v>
      </c>
      <c r="L1632" s="25">
        <f>ROUND(J1632-K1632*0.7,0)</f>
        <v>19990000</v>
      </c>
      <c r="M1632" s="25">
        <f>ROUND(J1632*0.3,0)</f>
        <v>7582500</v>
      </c>
    </row>
    <row r="1633" spans="1:13" ht="29.25" x14ac:dyDescent="0.2">
      <c r="A1633" s="26">
        <v>302560</v>
      </c>
      <c r="B1633" s="27"/>
      <c r="C1633" s="28" t="s">
        <v>1930</v>
      </c>
      <c r="D1633" s="29"/>
      <c r="E1633" s="30">
        <v>35</v>
      </c>
      <c r="F1633" s="30">
        <v>35</v>
      </c>
      <c r="G1633" s="30"/>
      <c r="H1633" s="30">
        <v>7</v>
      </c>
      <c r="J1633" s="25">
        <f>ROUND( IF(OR(ISNUMBER(SEARCH("#",B1633)),INT(A1633/100000)=7,INT(A1633/100000)=8),F1633*K!$D$4,F1633*K!$C$4) + IF(ISNUMBER(SEARCH("#",B1633)),0,G1633*K!$C$5) + IF(AND(ISNUMBER(SEARCH("#",B1633)),INT(A1633/100000)&lt;=7),G1633*K!$G$5,0) + IF(AND(ISNUMBER(SEARCH("#",B1633)),INT(A1633/100000)&gt;=8),G1633*K!$H$5,0),0)</f>
        <v>35385000</v>
      </c>
      <c r="K1633" s="25">
        <f>ROUND(IF(OR(ISNUMBER(SEARCH("#",B1633)),INT(A1633/100000)=7,INT(A1633/100000)=8),F1633*K!$F$4+G1633*K!$F$5,F1633*K!$E$4+G1633*K!$E$5),0)</f>
        <v>10570000</v>
      </c>
      <c r="L1633" s="25">
        <f>ROUND(J1633-K1633*0.7,0)</f>
        <v>27986000</v>
      </c>
      <c r="M1633" s="25">
        <f>ROUND(J1633*0.3,0)</f>
        <v>10615500</v>
      </c>
    </row>
    <row r="1634" spans="1:13" ht="17.25" x14ac:dyDescent="0.2">
      <c r="A1634" s="26">
        <v>302565</v>
      </c>
      <c r="B1634" s="27"/>
      <c r="C1634" s="28" t="s">
        <v>1931</v>
      </c>
      <c r="D1634" s="29"/>
      <c r="E1634" s="30">
        <v>31</v>
      </c>
      <c r="F1634" s="30">
        <v>31</v>
      </c>
      <c r="G1634" s="30"/>
      <c r="H1634" s="30">
        <v>7</v>
      </c>
      <c r="J1634" s="25">
        <f>ROUND( IF(OR(ISNUMBER(SEARCH("#",B1634)),INT(A1634/100000)=7,INT(A1634/100000)=8),F1634*K!$D$4,F1634*K!$C$4) + IF(ISNUMBER(SEARCH("#",B1634)),0,G1634*K!$C$5) + IF(AND(ISNUMBER(SEARCH("#",B1634)),INT(A1634/100000)&lt;=7),G1634*K!$G$5,0) + IF(AND(ISNUMBER(SEARCH("#",B1634)),INT(A1634/100000)&gt;=8),G1634*K!$H$5,0),0)</f>
        <v>31341000</v>
      </c>
      <c r="K1634" s="25">
        <f>ROUND(IF(OR(ISNUMBER(SEARCH("#",B1634)),INT(A1634/100000)=7,INT(A1634/100000)=8),F1634*K!$F$4+G1634*K!$F$5,F1634*K!$E$4+G1634*K!$E$5),0)</f>
        <v>9362000</v>
      </c>
      <c r="L1634" s="25">
        <f>ROUND(J1634-K1634*0.7,0)</f>
        <v>24787600</v>
      </c>
      <c r="M1634" s="25">
        <f>ROUND(J1634*0.3,0)</f>
        <v>9402300</v>
      </c>
    </row>
    <row r="1635" spans="1:13" ht="17.25" x14ac:dyDescent="0.2">
      <c r="A1635" s="26">
        <v>302570</v>
      </c>
      <c r="B1635" s="27"/>
      <c r="C1635" s="28" t="s">
        <v>1932</v>
      </c>
      <c r="D1635" s="29"/>
      <c r="E1635" s="30">
        <v>25</v>
      </c>
      <c r="F1635" s="30">
        <v>25</v>
      </c>
      <c r="G1635" s="30"/>
      <c r="H1635" s="30">
        <v>7</v>
      </c>
      <c r="J1635" s="25">
        <f>ROUND( IF(OR(ISNUMBER(SEARCH("#",B1635)),INT(A1635/100000)=7,INT(A1635/100000)=8),F1635*K!$D$4,F1635*K!$C$4) + IF(ISNUMBER(SEARCH("#",B1635)),0,G1635*K!$C$5) + IF(AND(ISNUMBER(SEARCH("#",B1635)),INT(A1635/100000)&lt;=7),G1635*K!$G$5,0) + IF(AND(ISNUMBER(SEARCH("#",B1635)),INT(A1635/100000)&gt;=8),G1635*K!$H$5,0),0)</f>
        <v>25275000</v>
      </c>
      <c r="K1635" s="25">
        <f>ROUND(IF(OR(ISNUMBER(SEARCH("#",B1635)),INT(A1635/100000)=7,INT(A1635/100000)=8),F1635*K!$F$4+G1635*K!$F$5,F1635*K!$E$4+G1635*K!$E$5),0)</f>
        <v>7550000</v>
      </c>
      <c r="L1635" s="25">
        <f>ROUND(J1635-K1635*0.7,0)</f>
        <v>19990000</v>
      </c>
      <c r="M1635" s="25">
        <f>ROUND(J1635*0.3,0)</f>
        <v>7582500</v>
      </c>
    </row>
    <row r="1636" spans="1:13" ht="31.5" x14ac:dyDescent="0.2">
      <c r="A1636" s="26">
        <v>302575</v>
      </c>
      <c r="B1636" s="27"/>
      <c r="C1636" s="28" t="s">
        <v>1933</v>
      </c>
      <c r="D1636" s="29"/>
      <c r="E1636" s="30">
        <v>65</v>
      </c>
      <c r="F1636" s="30">
        <v>65</v>
      </c>
      <c r="G1636" s="30"/>
      <c r="H1636" s="30">
        <v>8</v>
      </c>
      <c r="J1636" s="25">
        <f>ROUND( IF(OR(ISNUMBER(SEARCH("#",B1636)),INT(A1636/100000)=7,INT(A1636/100000)=8),F1636*K!$D$4,F1636*K!$C$4) + IF(ISNUMBER(SEARCH("#",B1636)),0,G1636*K!$C$5) + IF(AND(ISNUMBER(SEARCH("#",B1636)),INT(A1636/100000)&lt;=7),G1636*K!$G$5,0) + IF(AND(ISNUMBER(SEARCH("#",B1636)),INT(A1636/100000)&gt;=8),G1636*K!$H$5,0),0)</f>
        <v>65715000</v>
      </c>
      <c r="K1636" s="25">
        <f>ROUND(IF(OR(ISNUMBER(SEARCH("#",B1636)),INT(A1636/100000)=7,INT(A1636/100000)=8),F1636*K!$F$4+G1636*K!$F$5,F1636*K!$E$4+G1636*K!$E$5),0)</f>
        <v>19630000</v>
      </c>
      <c r="L1636" s="25">
        <f>ROUND(J1636-K1636*0.7,0)</f>
        <v>51974000</v>
      </c>
      <c r="M1636" s="25">
        <f>ROUND(J1636*0.3,0)</f>
        <v>19714500</v>
      </c>
    </row>
    <row r="1637" spans="1:13" ht="17.25" x14ac:dyDescent="0.2">
      <c r="A1637" s="26">
        <v>302580</v>
      </c>
      <c r="B1637" s="27"/>
      <c r="C1637" s="28" t="s">
        <v>1934</v>
      </c>
      <c r="D1637" s="29"/>
      <c r="E1637" s="30">
        <v>5</v>
      </c>
      <c r="F1637" s="30">
        <v>5</v>
      </c>
      <c r="G1637" s="30"/>
      <c r="H1637" s="30">
        <v>4</v>
      </c>
      <c r="J1637" s="25">
        <f>ROUND( IF(OR(ISNUMBER(SEARCH("#",B1637)),INT(A1637/100000)=7,INT(A1637/100000)=8),F1637*K!$D$4,F1637*K!$C$4) + IF(ISNUMBER(SEARCH("#",B1637)),0,G1637*K!$C$5) + IF(AND(ISNUMBER(SEARCH("#",B1637)),INT(A1637/100000)&lt;=7),G1637*K!$G$5,0) + IF(AND(ISNUMBER(SEARCH("#",B1637)),INT(A1637/100000)&gt;=8),G1637*K!$H$5,0),0)</f>
        <v>5055000</v>
      </c>
      <c r="K1637" s="25">
        <f>ROUND(IF(OR(ISNUMBER(SEARCH("#",B1637)),INT(A1637/100000)=7,INT(A1637/100000)=8),F1637*K!$F$4+G1637*K!$F$5,F1637*K!$E$4+G1637*K!$E$5),0)</f>
        <v>1510000</v>
      </c>
      <c r="L1637" s="25">
        <f>ROUND(J1637-K1637*0.7,0)</f>
        <v>3998000</v>
      </c>
      <c r="M1637" s="25">
        <f>ROUND(J1637*0.3,0)</f>
        <v>1516500</v>
      </c>
    </row>
    <row r="1638" spans="1:13" ht="45" x14ac:dyDescent="0.2">
      <c r="A1638" s="26">
        <v>302585</v>
      </c>
      <c r="B1638" s="27"/>
      <c r="C1638" s="28" t="s">
        <v>1935</v>
      </c>
      <c r="D1638" s="29" t="s">
        <v>1936</v>
      </c>
      <c r="E1638" s="30">
        <v>49.7</v>
      </c>
      <c r="F1638" s="30">
        <v>49.7</v>
      </c>
      <c r="G1638" s="30"/>
      <c r="H1638" s="30">
        <v>7</v>
      </c>
      <c r="J1638" s="25">
        <f>ROUND( IF(OR(ISNUMBER(SEARCH("#",B1638)),INT(A1638/100000)=7,INT(A1638/100000)=8),F1638*K!$D$4,F1638*K!$C$4) + IF(ISNUMBER(SEARCH("#",B1638)),0,G1638*K!$C$5) + IF(AND(ISNUMBER(SEARCH("#",B1638)),INT(A1638/100000)&lt;=7),G1638*K!$G$5,0) + IF(AND(ISNUMBER(SEARCH("#",B1638)),INT(A1638/100000)&gt;=8),G1638*K!$H$5,0),0)</f>
        <v>50246700</v>
      </c>
      <c r="K1638" s="25">
        <f>ROUND(IF(OR(ISNUMBER(SEARCH("#",B1638)),INT(A1638/100000)=7,INT(A1638/100000)=8),F1638*K!$F$4+G1638*K!$F$5,F1638*K!$E$4+G1638*K!$E$5),0)</f>
        <v>15009400</v>
      </c>
      <c r="L1638" s="25">
        <f>ROUND(J1638-K1638*0.7,0)</f>
        <v>39740120</v>
      </c>
      <c r="M1638" s="25">
        <f>ROUND(J1638*0.3,0)</f>
        <v>15074010</v>
      </c>
    </row>
    <row r="1639" spans="1:13" ht="31.5" x14ac:dyDescent="0.2">
      <c r="A1639" s="26">
        <v>302590</v>
      </c>
      <c r="B1639" s="27"/>
      <c r="C1639" s="28" t="s">
        <v>1937</v>
      </c>
      <c r="D1639" s="29" t="s">
        <v>1938</v>
      </c>
      <c r="E1639" s="30">
        <v>75</v>
      </c>
      <c r="F1639" s="30">
        <v>75</v>
      </c>
      <c r="G1639" s="30"/>
      <c r="H1639" s="30">
        <v>15</v>
      </c>
      <c r="J1639" s="25">
        <f>ROUND( IF(OR(ISNUMBER(SEARCH("#",B1639)),INT(A1639/100000)=7,INT(A1639/100000)=8),F1639*K!$D$4,F1639*K!$C$4) + IF(ISNUMBER(SEARCH("#",B1639)),0,G1639*K!$C$5) + IF(AND(ISNUMBER(SEARCH("#",B1639)),INT(A1639/100000)&lt;=7),G1639*K!$G$5,0) + IF(AND(ISNUMBER(SEARCH("#",B1639)),INT(A1639/100000)&gt;=8),G1639*K!$H$5,0),0)</f>
        <v>75825000</v>
      </c>
      <c r="K1639" s="25">
        <f>ROUND(IF(OR(ISNUMBER(SEARCH("#",B1639)),INT(A1639/100000)=7,INT(A1639/100000)=8),F1639*K!$F$4+G1639*K!$F$5,F1639*K!$E$4+G1639*K!$E$5),0)</f>
        <v>22650000</v>
      </c>
      <c r="L1639" s="25">
        <f>ROUND(J1639-K1639*0.7,0)</f>
        <v>59970000</v>
      </c>
      <c r="M1639" s="25">
        <f>ROUND(J1639*0.3,0)</f>
        <v>22747500</v>
      </c>
    </row>
    <row r="1640" spans="1:13" ht="61.5" x14ac:dyDescent="0.2">
      <c r="A1640" s="32">
        <v>302595</v>
      </c>
      <c r="B1640" s="27"/>
      <c r="C1640" s="36" t="s">
        <v>1939</v>
      </c>
      <c r="D1640" s="35" t="s">
        <v>1940</v>
      </c>
      <c r="E1640" s="30">
        <v>120</v>
      </c>
      <c r="F1640" s="31">
        <v>80</v>
      </c>
      <c r="G1640" s="31">
        <v>40</v>
      </c>
      <c r="H1640" s="31">
        <v>10</v>
      </c>
      <c r="J1640" s="25">
        <f>ROUND( IF(OR(ISNUMBER(SEARCH("#",B1640)),INT(A1640/100000)=7,INT(A1640/100000)=8),F1640*K!$D$4,F1640*K!$C$4) + IF(ISNUMBER(SEARCH("#",B1640)),0,G1640*K!$C$5) + IF(AND(ISNUMBER(SEARCH("#",B1640)),INT(A1640/100000)&lt;=7),G1640*K!$G$5,0) + IF(AND(ISNUMBER(SEARCH("#",B1640)),INT(A1640/100000)&gt;=8),G1640*K!$H$5,0),0)</f>
        <v>194600000</v>
      </c>
      <c r="K1640" s="25">
        <f>ROUND(IF(OR(ISNUMBER(SEARCH("#",B1640)),INT(A1640/100000)=7,INT(A1640/100000)=8),F1640*K!$F$4+G1640*K!$F$5,F1640*K!$E$4+G1640*K!$E$5),0)</f>
        <v>40040000</v>
      </c>
      <c r="L1640" s="25">
        <f>ROUND(J1640-K1640*0.7,0)</f>
        <v>166572000</v>
      </c>
      <c r="M1640" s="25">
        <f>ROUND(J1640*0.3,0)</f>
        <v>58380000</v>
      </c>
    </row>
    <row r="1641" spans="1:13" ht="61.5" x14ac:dyDescent="0.2">
      <c r="A1641" s="32">
        <v>302600</v>
      </c>
      <c r="B1641" s="27"/>
      <c r="C1641" s="36" t="s">
        <v>1941</v>
      </c>
      <c r="D1641" s="35" t="s">
        <v>1942</v>
      </c>
      <c r="E1641" s="30">
        <v>45</v>
      </c>
      <c r="F1641" s="31">
        <v>30</v>
      </c>
      <c r="G1641" s="31">
        <v>15</v>
      </c>
      <c r="H1641" s="31">
        <v>10</v>
      </c>
      <c r="J1641" s="25">
        <f>ROUND( IF(OR(ISNUMBER(SEARCH("#",B1641)),INT(A1641/100000)=7,INT(A1641/100000)=8),F1641*K!$D$4,F1641*K!$C$4) + IF(ISNUMBER(SEARCH("#",B1641)),0,G1641*K!$C$5) + IF(AND(ISNUMBER(SEARCH("#",B1641)),INT(A1641/100000)&lt;=7),G1641*K!$G$5,0) + IF(AND(ISNUMBER(SEARCH("#",B1641)),INT(A1641/100000)&gt;=8),G1641*K!$H$5,0),0)</f>
        <v>72975000</v>
      </c>
      <c r="K1641" s="25">
        <f>ROUND(IF(OR(ISNUMBER(SEARCH("#",B1641)),INT(A1641/100000)=7,INT(A1641/100000)=8),F1641*K!$F$4+G1641*K!$F$5,F1641*K!$E$4+G1641*K!$E$5),0)</f>
        <v>15015000</v>
      </c>
      <c r="L1641" s="25">
        <f>ROUND(J1641-K1641*0.7,0)</f>
        <v>62464500</v>
      </c>
      <c r="M1641" s="25">
        <f>ROUND(J1641*0.3,0)</f>
        <v>21892500</v>
      </c>
    </row>
    <row r="1642" spans="1:13" x14ac:dyDescent="0.2">
      <c r="A1642" s="26">
        <v>302605</v>
      </c>
      <c r="B1642" s="27"/>
      <c r="C1642" s="28" t="s">
        <v>1943</v>
      </c>
      <c r="D1642" s="29"/>
      <c r="E1642" s="30">
        <v>55</v>
      </c>
      <c r="F1642" s="30">
        <v>55</v>
      </c>
      <c r="G1642" s="30"/>
      <c r="H1642" s="30">
        <v>8</v>
      </c>
      <c r="J1642" s="25">
        <f>ROUND( IF(OR(ISNUMBER(SEARCH("#",B1642)),INT(A1642/100000)=7,INT(A1642/100000)=8),F1642*K!$D$4,F1642*K!$C$4) + IF(ISNUMBER(SEARCH("#",B1642)),0,G1642*K!$C$5) + IF(AND(ISNUMBER(SEARCH("#",B1642)),INT(A1642/100000)&lt;=7),G1642*K!$G$5,0) + IF(AND(ISNUMBER(SEARCH("#",B1642)),INT(A1642/100000)&gt;=8),G1642*K!$H$5,0),0)</f>
        <v>55605000</v>
      </c>
      <c r="K1642" s="25">
        <f>ROUND(IF(OR(ISNUMBER(SEARCH("#",B1642)),INT(A1642/100000)=7,INT(A1642/100000)=8),F1642*K!$F$4+G1642*K!$F$5,F1642*K!$E$4+G1642*K!$E$5),0)</f>
        <v>16610000</v>
      </c>
      <c r="L1642" s="25">
        <f>ROUND(J1642-K1642*0.7,0)</f>
        <v>43978000</v>
      </c>
      <c r="M1642" s="25">
        <f>ROUND(J1642*0.3,0)</f>
        <v>16681500</v>
      </c>
    </row>
    <row r="1643" spans="1:13" x14ac:dyDescent="0.2">
      <c r="A1643" s="32">
        <v>302610</v>
      </c>
      <c r="B1643" s="27"/>
      <c r="C1643" s="36" t="s">
        <v>1944</v>
      </c>
      <c r="D1643" s="35"/>
      <c r="E1643" s="30">
        <v>17.899999999999999</v>
      </c>
      <c r="F1643" s="30">
        <v>17.899999999999999</v>
      </c>
      <c r="G1643" s="31"/>
      <c r="H1643" s="31">
        <v>10</v>
      </c>
      <c r="J1643" s="25">
        <f>ROUND( IF(OR(ISNUMBER(SEARCH("#",B1643)),INT(A1643/100000)=7,INT(A1643/100000)=8),F1643*K!$D$4,F1643*K!$C$4) + IF(ISNUMBER(SEARCH("#",B1643)),0,G1643*K!$C$5) + IF(AND(ISNUMBER(SEARCH("#",B1643)),INT(A1643/100000)&lt;=7),G1643*K!$G$5,0) + IF(AND(ISNUMBER(SEARCH("#",B1643)),INT(A1643/100000)&gt;=8),G1643*K!$H$5,0),0)</f>
        <v>18096900</v>
      </c>
      <c r="K1643" s="25">
        <f>ROUND(IF(OR(ISNUMBER(SEARCH("#",B1643)),INT(A1643/100000)=7,INT(A1643/100000)=8),F1643*K!$F$4+G1643*K!$F$5,F1643*K!$E$4+G1643*K!$E$5),0)</f>
        <v>5405800</v>
      </c>
      <c r="L1643" s="25">
        <f>ROUND(J1643-K1643*0.7,0)</f>
        <v>14312840</v>
      </c>
      <c r="M1643" s="25">
        <f>ROUND(J1643*0.3,0)</f>
        <v>5429070</v>
      </c>
    </row>
    <row r="1644" spans="1:13" ht="33" x14ac:dyDescent="0.2">
      <c r="A1644" s="32">
        <v>302611</v>
      </c>
      <c r="B1644" s="27"/>
      <c r="C1644" s="36" t="s">
        <v>1945</v>
      </c>
      <c r="D1644" s="35" t="s">
        <v>1946</v>
      </c>
      <c r="E1644" s="30">
        <v>28</v>
      </c>
      <c r="F1644" s="30">
        <v>28</v>
      </c>
      <c r="G1644" s="31"/>
      <c r="H1644" s="31">
        <v>10</v>
      </c>
      <c r="J1644" s="25">
        <f>ROUND( IF(OR(ISNUMBER(SEARCH("#",B1644)),INT(A1644/100000)=7,INT(A1644/100000)=8),F1644*K!$D$4,F1644*K!$C$4) + IF(ISNUMBER(SEARCH("#",B1644)),0,G1644*K!$C$5) + IF(AND(ISNUMBER(SEARCH("#",B1644)),INT(A1644/100000)&lt;=7),G1644*K!$G$5,0) + IF(AND(ISNUMBER(SEARCH("#",B1644)),INT(A1644/100000)&gt;=8),G1644*K!$H$5,0),0)</f>
        <v>28308000</v>
      </c>
      <c r="K1644" s="25">
        <f>ROUND(IF(OR(ISNUMBER(SEARCH("#",B1644)),INT(A1644/100000)=7,INT(A1644/100000)=8),F1644*K!$F$4+G1644*K!$F$5,F1644*K!$E$4+G1644*K!$E$5),0)</f>
        <v>8456000</v>
      </c>
      <c r="L1644" s="25">
        <f>ROUND(J1644-K1644*0.7,0)</f>
        <v>22388800</v>
      </c>
      <c r="M1644" s="25">
        <f>ROUND(J1644*0.3,0)</f>
        <v>8492400</v>
      </c>
    </row>
    <row r="1645" spans="1:13" ht="33" x14ac:dyDescent="0.2">
      <c r="A1645" s="32">
        <v>302615</v>
      </c>
      <c r="B1645" s="27"/>
      <c r="C1645" s="36" t="s">
        <v>1947</v>
      </c>
      <c r="D1645" s="35" t="s">
        <v>291</v>
      </c>
      <c r="E1645" s="30">
        <v>27</v>
      </c>
      <c r="F1645" s="31">
        <v>18</v>
      </c>
      <c r="G1645" s="31">
        <v>9</v>
      </c>
      <c r="H1645" s="31">
        <v>6</v>
      </c>
      <c r="J1645" s="25">
        <f>ROUND( IF(OR(ISNUMBER(SEARCH("#",B1645)),INT(A1645/100000)=7,INT(A1645/100000)=8),F1645*K!$D$4,F1645*K!$C$4) + IF(ISNUMBER(SEARCH("#",B1645)),0,G1645*K!$C$5) + IF(AND(ISNUMBER(SEARCH("#",B1645)),INT(A1645/100000)&lt;=7),G1645*K!$G$5,0) + IF(AND(ISNUMBER(SEARCH("#",B1645)),INT(A1645/100000)&gt;=8),G1645*K!$H$5,0),0)</f>
        <v>43785000</v>
      </c>
      <c r="K1645" s="25">
        <f>ROUND(IF(OR(ISNUMBER(SEARCH("#",B1645)),INT(A1645/100000)=7,INT(A1645/100000)=8),F1645*K!$F$4+G1645*K!$F$5,F1645*K!$E$4+G1645*K!$E$5),0)</f>
        <v>9009000</v>
      </c>
      <c r="L1645" s="25">
        <f>ROUND(J1645-K1645*0.7,0)</f>
        <v>37478700</v>
      </c>
      <c r="M1645" s="25">
        <f>ROUND(J1645*0.3,0)</f>
        <v>13135500</v>
      </c>
    </row>
    <row r="1646" spans="1:13" ht="48" x14ac:dyDescent="0.2">
      <c r="A1646" s="32">
        <v>302620</v>
      </c>
      <c r="B1646" s="27"/>
      <c r="C1646" s="36" t="s">
        <v>1948</v>
      </c>
      <c r="D1646" s="35" t="s">
        <v>1949</v>
      </c>
      <c r="E1646" s="30">
        <v>16.5</v>
      </c>
      <c r="F1646" s="30">
        <v>16.5</v>
      </c>
      <c r="G1646" s="31"/>
      <c r="H1646" s="31">
        <v>6</v>
      </c>
      <c r="J1646" s="25">
        <f>ROUND( IF(OR(ISNUMBER(SEARCH("#",B1646)),INT(A1646/100000)=7,INT(A1646/100000)=8),F1646*K!$D$4,F1646*K!$C$4) + IF(ISNUMBER(SEARCH("#",B1646)),0,G1646*K!$C$5) + IF(AND(ISNUMBER(SEARCH("#",B1646)),INT(A1646/100000)&lt;=7),G1646*K!$G$5,0) + IF(AND(ISNUMBER(SEARCH("#",B1646)),INT(A1646/100000)&gt;=8),G1646*K!$H$5,0),0)</f>
        <v>16681500</v>
      </c>
      <c r="K1646" s="25">
        <f>ROUND(IF(OR(ISNUMBER(SEARCH("#",B1646)),INT(A1646/100000)=7,INT(A1646/100000)=8),F1646*K!$F$4+G1646*K!$F$5,F1646*K!$E$4+G1646*K!$E$5),0)</f>
        <v>4983000</v>
      </c>
      <c r="L1646" s="25">
        <f>ROUND(J1646-K1646*0.7,0)</f>
        <v>13193400</v>
      </c>
      <c r="M1646" s="25">
        <f>ROUND(J1646*0.3,0)</f>
        <v>5004450</v>
      </c>
    </row>
    <row r="1647" spans="1:13" ht="33" x14ac:dyDescent="0.2">
      <c r="A1647" s="32">
        <v>302625</v>
      </c>
      <c r="B1647" s="27"/>
      <c r="C1647" s="36" t="s">
        <v>1950</v>
      </c>
      <c r="D1647" s="35" t="s">
        <v>1821</v>
      </c>
      <c r="E1647" s="30">
        <v>15.7</v>
      </c>
      <c r="F1647" s="30">
        <v>15.7</v>
      </c>
      <c r="G1647" s="31"/>
      <c r="H1647" s="31">
        <v>6</v>
      </c>
      <c r="J1647" s="25">
        <f>ROUND( IF(OR(ISNUMBER(SEARCH("#",B1647)),INT(A1647/100000)=7,INT(A1647/100000)=8),F1647*K!$D$4,F1647*K!$C$4) + IF(ISNUMBER(SEARCH("#",B1647)),0,G1647*K!$C$5) + IF(AND(ISNUMBER(SEARCH("#",B1647)),INT(A1647/100000)&lt;=7),G1647*K!$G$5,0) + IF(AND(ISNUMBER(SEARCH("#",B1647)),INT(A1647/100000)&gt;=8),G1647*K!$H$5,0),0)</f>
        <v>15872700</v>
      </c>
      <c r="K1647" s="25">
        <f>ROUND(IF(OR(ISNUMBER(SEARCH("#",B1647)),INT(A1647/100000)=7,INT(A1647/100000)=8),F1647*K!$F$4+G1647*K!$F$5,F1647*K!$E$4+G1647*K!$E$5),0)</f>
        <v>4741400</v>
      </c>
      <c r="L1647" s="25">
        <f>ROUND(J1647-K1647*0.7,0)</f>
        <v>12553720</v>
      </c>
      <c r="M1647" s="25">
        <f>ROUND(J1647*0.3,0)</f>
        <v>4761810</v>
      </c>
    </row>
    <row r="1648" spans="1:13" ht="60.75" x14ac:dyDescent="0.2">
      <c r="A1648" s="32">
        <v>302630</v>
      </c>
      <c r="B1648" s="27"/>
      <c r="C1648" s="36" t="s">
        <v>1951</v>
      </c>
      <c r="D1648" s="35" t="s">
        <v>1821</v>
      </c>
      <c r="E1648" s="30">
        <v>51</v>
      </c>
      <c r="F1648" s="31">
        <v>34</v>
      </c>
      <c r="G1648" s="31">
        <v>17</v>
      </c>
      <c r="H1648" s="31">
        <v>6</v>
      </c>
      <c r="J1648" s="25">
        <f>ROUND( IF(OR(ISNUMBER(SEARCH("#",B1648)),INT(A1648/100000)=7,INT(A1648/100000)=8),F1648*K!$D$4,F1648*K!$C$4) + IF(ISNUMBER(SEARCH("#",B1648)),0,G1648*K!$C$5) + IF(AND(ISNUMBER(SEARCH("#",B1648)),INT(A1648/100000)&lt;=7),G1648*K!$G$5,0) + IF(AND(ISNUMBER(SEARCH("#",B1648)),INT(A1648/100000)&gt;=8),G1648*K!$H$5,0),0)</f>
        <v>82705000</v>
      </c>
      <c r="K1648" s="25">
        <f>ROUND(IF(OR(ISNUMBER(SEARCH("#",B1648)),INT(A1648/100000)=7,INT(A1648/100000)=8),F1648*K!$F$4+G1648*K!$F$5,F1648*K!$E$4+G1648*K!$E$5),0)</f>
        <v>17017000</v>
      </c>
      <c r="L1648" s="25">
        <f>ROUND(J1648-K1648*0.7,0)</f>
        <v>70793100</v>
      </c>
      <c r="M1648" s="25">
        <f>ROUND(J1648*0.3,0)</f>
        <v>24811500</v>
      </c>
    </row>
    <row r="1649" spans="1:13" ht="33" x14ac:dyDescent="0.2">
      <c r="A1649" s="32">
        <v>302636</v>
      </c>
      <c r="B1649" s="27"/>
      <c r="C1649" s="36" t="s">
        <v>1952</v>
      </c>
      <c r="D1649" s="35" t="s">
        <v>1953</v>
      </c>
      <c r="E1649" s="30">
        <v>76</v>
      </c>
      <c r="F1649" s="31">
        <v>50</v>
      </c>
      <c r="G1649" s="31">
        <v>26</v>
      </c>
      <c r="H1649" s="31">
        <v>0</v>
      </c>
      <c r="J1649" s="25">
        <f>ROUND( IF(OR(ISNUMBER(SEARCH("#",B1649)),INT(A1649/100000)=7,INT(A1649/100000)=8),F1649*K!$D$4,F1649*K!$C$4) + IF(ISNUMBER(SEARCH("#",B1649)),0,G1649*K!$C$5) + IF(AND(ISNUMBER(SEARCH("#",B1649)),INT(A1649/100000)&lt;=7),G1649*K!$G$5,0) + IF(AND(ISNUMBER(SEARCH("#",B1649)),INT(A1649/100000)&gt;=8),G1649*K!$H$5,0),0)</f>
        <v>124468000</v>
      </c>
      <c r="K1649" s="25">
        <f>ROUND(IF(OR(ISNUMBER(SEARCH("#",B1649)),INT(A1649/100000)=7,INT(A1649/100000)=8),F1649*K!$F$4+G1649*K!$F$5,F1649*K!$E$4+G1649*K!$E$5),0)</f>
        <v>25422000</v>
      </c>
      <c r="L1649" s="25">
        <f>ROUND(J1649-K1649*0.7,0)</f>
        <v>106672600</v>
      </c>
      <c r="M1649" s="25">
        <f>ROUND(J1649*0.3,0)</f>
        <v>37340400</v>
      </c>
    </row>
    <row r="1650" spans="1:13" ht="31.5" x14ac:dyDescent="0.2">
      <c r="A1650" s="26">
        <v>302645</v>
      </c>
      <c r="B1650" s="27" t="s">
        <v>27</v>
      </c>
      <c r="C1650" s="28" t="s">
        <v>1954</v>
      </c>
      <c r="D1650" s="29" t="s">
        <v>1576</v>
      </c>
      <c r="E1650" s="30">
        <v>6.3</v>
      </c>
      <c r="F1650" s="30">
        <v>6.3</v>
      </c>
      <c r="G1650" s="30"/>
      <c r="H1650" s="30">
        <v>6</v>
      </c>
      <c r="J1650" s="25">
        <f>ROUND( IF(OR(ISNUMBER(SEARCH("#",B1650)),INT(A1650/100000)=7,INT(A1650/100000)=8),F1650*K!$D$4,F1650*K!$C$4) + IF(ISNUMBER(SEARCH("#",B1650)),0,G1650*K!$C$5) + IF(AND(ISNUMBER(SEARCH("#",B1650)),INT(A1650/100000)&lt;=7),G1650*K!$G$5,0) + IF(AND(ISNUMBER(SEARCH("#",B1650)),INT(A1650/100000)&gt;=8),G1650*K!$H$5,0),0)</f>
        <v>3578400</v>
      </c>
      <c r="K1650" s="25">
        <f>ROUND(IF(OR(ISNUMBER(SEARCH("#",B1650)),INT(A1650/100000)=7,INT(A1650/100000)=8),F1650*K!$F$4+G1650*K!$F$5,F1650*K!$E$4+G1650*K!$E$5),0)</f>
        <v>1902600</v>
      </c>
      <c r="L1650" s="25">
        <f>ROUND(J1650-K1650*0.7,0)</f>
        <v>2246580</v>
      </c>
      <c r="M1650" s="25">
        <f>ROUND(J1650*0.3,0)</f>
        <v>1073520</v>
      </c>
    </row>
    <row r="1651" spans="1:13" ht="33" x14ac:dyDescent="0.2">
      <c r="A1651" s="32">
        <v>302655</v>
      </c>
      <c r="B1651" s="27"/>
      <c r="C1651" s="36" t="s">
        <v>1955</v>
      </c>
      <c r="D1651" s="35" t="s">
        <v>291</v>
      </c>
      <c r="E1651" s="30">
        <v>90</v>
      </c>
      <c r="F1651" s="31">
        <v>60</v>
      </c>
      <c r="G1651" s="31">
        <v>30</v>
      </c>
      <c r="H1651" s="31">
        <v>10</v>
      </c>
      <c r="J1651" s="25">
        <f>ROUND( IF(OR(ISNUMBER(SEARCH("#",B1651)),INT(A1651/100000)=7,INT(A1651/100000)=8),F1651*K!$D$4,F1651*K!$C$4) + IF(ISNUMBER(SEARCH("#",B1651)),0,G1651*K!$C$5) + IF(AND(ISNUMBER(SEARCH("#",B1651)),INT(A1651/100000)&lt;=7),G1651*K!$G$5,0) + IF(AND(ISNUMBER(SEARCH("#",B1651)),INT(A1651/100000)&gt;=8),G1651*K!$H$5,0),0)</f>
        <v>145950000</v>
      </c>
      <c r="K1651" s="25">
        <f>ROUND(IF(OR(ISNUMBER(SEARCH("#",B1651)),INT(A1651/100000)=7,INT(A1651/100000)=8),F1651*K!$F$4+G1651*K!$F$5,F1651*K!$E$4+G1651*K!$E$5),0)</f>
        <v>30030000</v>
      </c>
      <c r="L1651" s="25">
        <f>ROUND(J1651-K1651*0.7,0)</f>
        <v>124929000</v>
      </c>
      <c r="M1651" s="25">
        <f>ROUND(J1651*0.3,0)</f>
        <v>43785000</v>
      </c>
    </row>
    <row r="1652" spans="1:13" ht="33" x14ac:dyDescent="0.2">
      <c r="A1652" s="32">
        <v>302660</v>
      </c>
      <c r="B1652" s="27"/>
      <c r="C1652" s="36" t="s">
        <v>1956</v>
      </c>
      <c r="D1652" s="35" t="s">
        <v>230</v>
      </c>
      <c r="E1652" s="30">
        <v>120</v>
      </c>
      <c r="F1652" s="31">
        <v>80</v>
      </c>
      <c r="G1652" s="31">
        <v>40</v>
      </c>
      <c r="H1652" s="31">
        <v>10</v>
      </c>
      <c r="J1652" s="25">
        <f>ROUND( IF(OR(ISNUMBER(SEARCH("#",B1652)),INT(A1652/100000)=7,INT(A1652/100000)=8),F1652*K!$D$4,F1652*K!$C$4) + IF(ISNUMBER(SEARCH("#",B1652)),0,G1652*K!$C$5) + IF(AND(ISNUMBER(SEARCH("#",B1652)),INT(A1652/100000)&lt;=7),G1652*K!$G$5,0) + IF(AND(ISNUMBER(SEARCH("#",B1652)),INT(A1652/100000)&gt;=8),G1652*K!$H$5,0),0)</f>
        <v>194600000</v>
      </c>
      <c r="K1652" s="25">
        <f>ROUND(IF(OR(ISNUMBER(SEARCH("#",B1652)),INT(A1652/100000)=7,INT(A1652/100000)=8),F1652*K!$F$4+G1652*K!$F$5,F1652*K!$E$4+G1652*K!$E$5),0)</f>
        <v>40040000</v>
      </c>
      <c r="L1652" s="25">
        <f>ROUND(J1652-K1652*0.7,0)</f>
        <v>166572000</v>
      </c>
      <c r="M1652" s="25">
        <f>ROUND(J1652*0.3,0)</f>
        <v>58380000</v>
      </c>
    </row>
    <row r="1653" spans="1:13" ht="31.5" x14ac:dyDescent="0.2">
      <c r="A1653" s="26">
        <v>302665</v>
      </c>
      <c r="B1653" s="27" t="s">
        <v>27</v>
      </c>
      <c r="C1653" s="28" t="s">
        <v>1957</v>
      </c>
      <c r="D1653" s="29"/>
      <c r="E1653" s="30">
        <v>17</v>
      </c>
      <c r="F1653" s="30">
        <v>17</v>
      </c>
      <c r="G1653" s="30"/>
      <c r="H1653" s="30">
        <v>6</v>
      </c>
      <c r="J1653" s="25">
        <f>ROUND( IF(OR(ISNUMBER(SEARCH("#",B1653)),INT(A1653/100000)=7,INT(A1653/100000)=8),F1653*K!$D$4,F1653*K!$C$4) + IF(ISNUMBER(SEARCH("#",B1653)),0,G1653*K!$C$5) + IF(AND(ISNUMBER(SEARCH("#",B1653)),INT(A1653/100000)&lt;=7),G1653*K!$G$5,0) + IF(AND(ISNUMBER(SEARCH("#",B1653)),INT(A1653/100000)&gt;=8),G1653*K!$H$5,0),0)</f>
        <v>9656000</v>
      </c>
      <c r="K1653" s="25">
        <f>ROUND(IF(OR(ISNUMBER(SEARCH("#",B1653)),INT(A1653/100000)=7,INT(A1653/100000)=8),F1653*K!$F$4+G1653*K!$F$5,F1653*K!$E$4+G1653*K!$E$5),0)</f>
        <v>5134000</v>
      </c>
      <c r="L1653" s="25">
        <f>ROUND(J1653-K1653*0.7,0)</f>
        <v>6062200</v>
      </c>
      <c r="M1653" s="25">
        <f>ROUND(J1653*0.3,0)</f>
        <v>2896800</v>
      </c>
    </row>
    <row r="1654" spans="1:13" ht="86.25" x14ac:dyDescent="0.2">
      <c r="A1654" s="26">
        <v>302670</v>
      </c>
      <c r="B1654" s="27" t="s">
        <v>43</v>
      </c>
      <c r="C1654" s="28" t="s">
        <v>1958</v>
      </c>
      <c r="D1654" s="29" t="s">
        <v>1959</v>
      </c>
      <c r="E1654" s="30">
        <v>6</v>
      </c>
      <c r="F1654" s="30">
        <v>6</v>
      </c>
      <c r="G1654" s="30"/>
      <c r="H1654" s="30">
        <v>0</v>
      </c>
      <c r="J1654" s="25">
        <f>ROUND( IF(OR(ISNUMBER(SEARCH("#",B1654)),INT(A1654/100000)=7,INT(A1654/100000)=8),F1654*K!$D$4,F1654*K!$C$4) + IF(ISNUMBER(SEARCH("#",B1654)),0,G1654*K!$C$5) + IF(AND(ISNUMBER(SEARCH("#",B1654)),INT(A1654/100000)&lt;=7),G1654*K!$G$5,0) + IF(AND(ISNUMBER(SEARCH("#",B1654)),INT(A1654/100000)&gt;=8),G1654*K!$H$5,0),0)</f>
        <v>3408000</v>
      </c>
      <c r="K1654" s="25">
        <f>ROUND(IF(OR(ISNUMBER(SEARCH("#",B1654)),INT(A1654/100000)=7,INT(A1654/100000)=8),F1654*K!$F$4+G1654*K!$F$5,F1654*K!$E$4+G1654*K!$E$5),0)</f>
        <v>1812000</v>
      </c>
      <c r="L1654" s="25">
        <f>ROUND(J1654-K1654*0.7,0)</f>
        <v>2139600</v>
      </c>
      <c r="M1654" s="25">
        <f>ROUND(J1654*0.3,0)</f>
        <v>1022400</v>
      </c>
    </row>
    <row r="1655" spans="1:13" ht="32.25" x14ac:dyDescent="0.2">
      <c r="A1655" s="32">
        <v>302675</v>
      </c>
      <c r="B1655" s="27"/>
      <c r="C1655" s="36" t="s">
        <v>1960</v>
      </c>
      <c r="D1655" s="35" t="s">
        <v>1961</v>
      </c>
      <c r="E1655" s="30">
        <v>90</v>
      </c>
      <c r="F1655" s="31">
        <v>60</v>
      </c>
      <c r="G1655" s="31">
        <v>30</v>
      </c>
      <c r="H1655" s="31">
        <v>6</v>
      </c>
      <c r="J1655" s="25">
        <f>ROUND( IF(OR(ISNUMBER(SEARCH("#",B1655)),INT(A1655/100000)=7,INT(A1655/100000)=8),F1655*K!$D$4,F1655*K!$C$4) + IF(ISNUMBER(SEARCH("#",B1655)),0,G1655*K!$C$5) + IF(AND(ISNUMBER(SEARCH("#",B1655)),INT(A1655/100000)&lt;=7),G1655*K!$G$5,0) + IF(AND(ISNUMBER(SEARCH("#",B1655)),INT(A1655/100000)&gt;=8),G1655*K!$H$5,0),0)</f>
        <v>145950000</v>
      </c>
      <c r="K1655" s="25">
        <f>ROUND(IF(OR(ISNUMBER(SEARCH("#",B1655)),INT(A1655/100000)=7,INT(A1655/100000)=8),F1655*K!$F$4+G1655*K!$F$5,F1655*K!$E$4+G1655*K!$E$5),0)</f>
        <v>30030000</v>
      </c>
      <c r="L1655" s="25">
        <f>ROUND(J1655-K1655*0.7,0)</f>
        <v>124929000</v>
      </c>
      <c r="M1655" s="25">
        <f>ROUND(J1655*0.3,0)</f>
        <v>43785000</v>
      </c>
    </row>
    <row r="1656" spans="1:13" x14ac:dyDescent="0.2">
      <c r="A1656" s="26">
        <v>302680</v>
      </c>
      <c r="B1656" s="27"/>
      <c r="C1656" s="28" t="s">
        <v>1962</v>
      </c>
      <c r="D1656" s="29"/>
      <c r="E1656" s="30">
        <v>30</v>
      </c>
      <c r="F1656" s="30">
        <v>30</v>
      </c>
      <c r="G1656" s="30"/>
      <c r="H1656" s="30">
        <v>10</v>
      </c>
      <c r="J1656" s="25">
        <f>ROUND( IF(OR(ISNUMBER(SEARCH("#",B1656)),INT(A1656/100000)=7,INT(A1656/100000)=8),F1656*K!$D$4,F1656*K!$C$4) + IF(ISNUMBER(SEARCH("#",B1656)),0,G1656*K!$C$5) + IF(AND(ISNUMBER(SEARCH("#",B1656)),INT(A1656/100000)&lt;=7),G1656*K!$G$5,0) + IF(AND(ISNUMBER(SEARCH("#",B1656)),INT(A1656/100000)&gt;=8),G1656*K!$H$5,0),0)</f>
        <v>30330000</v>
      </c>
      <c r="K1656" s="25">
        <f>ROUND(IF(OR(ISNUMBER(SEARCH("#",B1656)),INT(A1656/100000)=7,INT(A1656/100000)=8),F1656*K!$F$4+G1656*K!$F$5,F1656*K!$E$4+G1656*K!$E$5),0)</f>
        <v>9060000</v>
      </c>
      <c r="L1656" s="25">
        <f>ROUND(J1656-K1656*0.7,0)</f>
        <v>23988000</v>
      </c>
      <c r="M1656" s="25">
        <f>ROUND(J1656*0.3,0)</f>
        <v>9099000</v>
      </c>
    </row>
    <row r="1657" spans="1:13" x14ac:dyDescent="0.2">
      <c r="A1657" s="26">
        <v>302685</v>
      </c>
      <c r="B1657" s="27"/>
      <c r="C1657" s="28" t="s">
        <v>1963</v>
      </c>
      <c r="D1657" s="29"/>
      <c r="E1657" s="30">
        <v>30</v>
      </c>
      <c r="F1657" s="30">
        <v>30</v>
      </c>
      <c r="G1657" s="30"/>
      <c r="H1657" s="30">
        <v>6</v>
      </c>
      <c r="J1657" s="25">
        <f>ROUND( IF(OR(ISNUMBER(SEARCH("#",B1657)),INT(A1657/100000)=7,INT(A1657/100000)=8),F1657*K!$D$4,F1657*K!$C$4) + IF(ISNUMBER(SEARCH("#",B1657)),0,G1657*K!$C$5) + IF(AND(ISNUMBER(SEARCH("#",B1657)),INT(A1657/100000)&lt;=7),G1657*K!$G$5,0) + IF(AND(ISNUMBER(SEARCH("#",B1657)),INT(A1657/100000)&gt;=8),G1657*K!$H$5,0),0)</f>
        <v>30330000</v>
      </c>
      <c r="K1657" s="25">
        <f>ROUND(IF(OR(ISNUMBER(SEARCH("#",B1657)),INT(A1657/100000)=7,INT(A1657/100000)=8),F1657*K!$F$4+G1657*K!$F$5,F1657*K!$E$4+G1657*K!$E$5),0)</f>
        <v>9060000</v>
      </c>
      <c r="L1657" s="25">
        <f>ROUND(J1657-K1657*0.7,0)</f>
        <v>23988000</v>
      </c>
      <c r="M1657" s="25">
        <f>ROUND(J1657*0.3,0)</f>
        <v>9099000</v>
      </c>
    </row>
    <row r="1658" spans="1:13" x14ac:dyDescent="0.2">
      <c r="A1658" s="26">
        <v>302690</v>
      </c>
      <c r="B1658" s="27"/>
      <c r="C1658" s="28" t="s">
        <v>1964</v>
      </c>
      <c r="D1658" s="29"/>
      <c r="E1658" s="30">
        <v>32</v>
      </c>
      <c r="F1658" s="30">
        <v>32</v>
      </c>
      <c r="G1658" s="30"/>
      <c r="H1658" s="30">
        <v>6</v>
      </c>
      <c r="J1658" s="25">
        <f>ROUND( IF(OR(ISNUMBER(SEARCH("#",B1658)),INT(A1658/100000)=7,INT(A1658/100000)=8),F1658*K!$D$4,F1658*K!$C$4) + IF(ISNUMBER(SEARCH("#",B1658)),0,G1658*K!$C$5) + IF(AND(ISNUMBER(SEARCH("#",B1658)),INT(A1658/100000)&lt;=7),G1658*K!$G$5,0) + IF(AND(ISNUMBER(SEARCH("#",B1658)),INT(A1658/100000)&gt;=8),G1658*K!$H$5,0),0)</f>
        <v>32352000</v>
      </c>
      <c r="K1658" s="25">
        <f>ROUND(IF(OR(ISNUMBER(SEARCH("#",B1658)),INT(A1658/100000)=7,INT(A1658/100000)=8),F1658*K!$F$4+G1658*K!$F$5,F1658*K!$E$4+G1658*K!$E$5),0)</f>
        <v>9664000</v>
      </c>
      <c r="L1658" s="25">
        <f>ROUND(J1658-K1658*0.7,0)</f>
        <v>25587200</v>
      </c>
      <c r="M1658" s="25">
        <f>ROUND(J1658*0.3,0)</f>
        <v>9705600</v>
      </c>
    </row>
    <row r="1659" spans="1:13" ht="100.5" x14ac:dyDescent="0.2">
      <c r="A1659" s="26">
        <v>302695</v>
      </c>
      <c r="B1659" s="27"/>
      <c r="C1659" s="28" t="s">
        <v>1965</v>
      </c>
      <c r="D1659" s="29" t="s">
        <v>1966</v>
      </c>
      <c r="E1659" s="30">
        <v>23.7</v>
      </c>
      <c r="F1659" s="30">
        <v>23.7</v>
      </c>
      <c r="G1659" s="30"/>
      <c r="H1659" s="30">
        <v>10</v>
      </c>
      <c r="J1659" s="25">
        <f>ROUND( IF(OR(ISNUMBER(SEARCH("#",B1659)),INT(A1659/100000)=7,INT(A1659/100000)=8),F1659*K!$D$4,F1659*K!$C$4) + IF(ISNUMBER(SEARCH("#",B1659)),0,G1659*K!$C$5) + IF(AND(ISNUMBER(SEARCH("#",B1659)),INT(A1659/100000)&lt;=7),G1659*K!$G$5,0) + IF(AND(ISNUMBER(SEARCH("#",B1659)),INT(A1659/100000)&gt;=8),G1659*K!$H$5,0),0)</f>
        <v>23960700</v>
      </c>
      <c r="K1659" s="25">
        <f>ROUND(IF(OR(ISNUMBER(SEARCH("#",B1659)),INT(A1659/100000)=7,INT(A1659/100000)=8),F1659*K!$F$4+G1659*K!$F$5,F1659*K!$E$4+G1659*K!$E$5),0)</f>
        <v>7157400</v>
      </c>
      <c r="L1659" s="25">
        <f>ROUND(J1659-K1659*0.7,0)</f>
        <v>18950520</v>
      </c>
      <c r="M1659" s="25">
        <f>ROUND(J1659*0.3,0)</f>
        <v>7188210</v>
      </c>
    </row>
    <row r="1660" spans="1:13" x14ac:dyDescent="0.2">
      <c r="A1660" s="26">
        <v>302700</v>
      </c>
      <c r="B1660" s="27"/>
      <c r="C1660" s="28" t="s">
        <v>1967</v>
      </c>
      <c r="D1660" s="29"/>
      <c r="E1660" s="30">
        <v>21.1</v>
      </c>
      <c r="F1660" s="30">
        <v>21.1</v>
      </c>
      <c r="G1660" s="30"/>
      <c r="H1660" s="30">
        <v>6</v>
      </c>
      <c r="J1660" s="25">
        <f>ROUND( IF(OR(ISNUMBER(SEARCH("#",B1660)),INT(A1660/100000)=7,INT(A1660/100000)=8),F1660*K!$D$4,F1660*K!$C$4) + IF(ISNUMBER(SEARCH("#",B1660)),0,G1660*K!$C$5) + IF(AND(ISNUMBER(SEARCH("#",B1660)),INT(A1660/100000)&lt;=7),G1660*K!$G$5,0) + IF(AND(ISNUMBER(SEARCH("#",B1660)),INT(A1660/100000)&gt;=8),G1660*K!$H$5,0),0)</f>
        <v>21332100</v>
      </c>
      <c r="K1660" s="25">
        <f>ROUND(IF(OR(ISNUMBER(SEARCH("#",B1660)),INT(A1660/100000)=7,INT(A1660/100000)=8),F1660*K!$F$4+G1660*K!$F$5,F1660*K!$E$4+G1660*K!$E$5),0)</f>
        <v>6372200</v>
      </c>
      <c r="L1660" s="25">
        <f>ROUND(J1660-K1660*0.7,0)</f>
        <v>16871560</v>
      </c>
      <c r="M1660" s="25">
        <f>ROUND(J1660*0.3,0)</f>
        <v>6399630</v>
      </c>
    </row>
    <row r="1661" spans="1:13" x14ac:dyDescent="0.2">
      <c r="A1661" s="26">
        <v>302705</v>
      </c>
      <c r="B1661" s="27"/>
      <c r="C1661" s="28" t="s">
        <v>1968</v>
      </c>
      <c r="D1661" s="29"/>
      <c r="E1661" s="30">
        <v>16</v>
      </c>
      <c r="F1661" s="30">
        <v>16</v>
      </c>
      <c r="G1661" s="30"/>
      <c r="H1661" s="30">
        <v>4</v>
      </c>
      <c r="J1661" s="25">
        <f>ROUND( IF(OR(ISNUMBER(SEARCH("#",B1661)),INT(A1661/100000)=7,INT(A1661/100000)=8),F1661*K!$D$4,F1661*K!$C$4) + IF(ISNUMBER(SEARCH("#",B1661)),0,G1661*K!$C$5) + IF(AND(ISNUMBER(SEARCH("#",B1661)),INT(A1661/100000)&lt;=7),G1661*K!$G$5,0) + IF(AND(ISNUMBER(SEARCH("#",B1661)),INT(A1661/100000)&gt;=8),G1661*K!$H$5,0),0)</f>
        <v>16176000</v>
      </c>
      <c r="K1661" s="25">
        <f>ROUND(IF(OR(ISNUMBER(SEARCH("#",B1661)),INT(A1661/100000)=7,INT(A1661/100000)=8),F1661*K!$F$4+G1661*K!$F$5,F1661*K!$E$4+G1661*K!$E$5),0)</f>
        <v>4832000</v>
      </c>
      <c r="L1661" s="25">
        <f>ROUND(J1661-K1661*0.7,0)</f>
        <v>12793600</v>
      </c>
      <c r="M1661" s="25">
        <f>ROUND(J1661*0.3,0)</f>
        <v>4852800</v>
      </c>
    </row>
    <row r="1662" spans="1:13" ht="17.25" x14ac:dyDescent="0.2">
      <c r="A1662" s="26">
        <v>302710</v>
      </c>
      <c r="B1662" s="27"/>
      <c r="C1662" s="28" t="s">
        <v>1969</v>
      </c>
      <c r="D1662" s="29"/>
      <c r="E1662" s="30">
        <v>21.1</v>
      </c>
      <c r="F1662" s="30">
        <v>21.1</v>
      </c>
      <c r="G1662" s="30"/>
      <c r="H1662" s="30">
        <v>12</v>
      </c>
      <c r="J1662" s="25">
        <f>ROUND( IF(OR(ISNUMBER(SEARCH("#",B1662)),INT(A1662/100000)=7,INT(A1662/100000)=8),F1662*K!$D$4,F1662*K!$C$4) + IF(ISNUMBER(SEARCH("#",B1662)),0,G1662*K!$C$5) + IF(AND(ISNUMBER(SEARCH("#",B1662)),INT(A1662/100000)&lt;=7),G1662*K!$G$5,0) + IF(AND(ISNUMBER(SEARCH("#",B1662)),INT(A1662/100000)&gt;=8),G1662*K!$H$5,0),0)</f>
        <v>21332100</v>
      </c>
      <c r="K1662" s="25">
        <f>ROUND(IF(OR(ISNUMBER(SEARCH("#",B1662)),INT(A1662/100000)=7,INT(A1662/100000)=8),F1662*K!$F$4+G1662*K!$F$5,F1662*K!$E$4+G1662*K!$E$5),0)</f>
        <v>6372200</v>
      </c>
      <c r="L1662" s="25">
        <f>ROUND(J1662-K1662*0.7,0)</f>
        <v>16871560</v>
      </c>
      <c r="M1662" s="25">
        <f>ROUND(J1662*0.3,0)</f>
        <v>6399630</v>
      </c>
    </row>
    <row r="1663" spans="1:13" ht="17.25" x14ac:dyDescent="0.2">
      <c r="A1663" s="26">
        <v>302715</v>
      </c>
      <c r="B1663" s="27"/>
      <c r="C1663" s="28" t="s">
        <v>1970</v>
      </c>
      <c r="D1663" s="29"/>
      <c r="E1663" s="30">
        <v>50</v>
      </c>
      <c r="F1663" s="30">
        <v>50</v>
      </c>
      <c r="G1663" s="30"/>
      <c r="H1663" s="30">
        <v>15</v>
      </c>
      <c r="J1663" s="25">
        <f>ROUND( IF(OR(ISNUMBER(SEARCH("#",B1663)),INT(A1663/100000)=7,INT(A1663/100000)=8),F1663*K!$D$4,F1663*K!$C$4) + IF(ISNUMBER(SEARCH("#",B1663)),0,G1663*K!$C$5) + IF(AND(ISNUMBER(SEARCH("#",B1663)),INT(A1663/100000)&lt;=7),G1663*K!$G$5,0) + IF(AND(ISNUMBER(SEARCH("#",B1663)),INT(A1663/100000)&gt;=8),G1663*K!$H$5,0),0)</f>
        <v>50550000</v>
      </c>
      <c r="K1663" s="25">
        <f>ROUND(IF(OR(ISNUMBER(SEARCH("#",B1663)),INT(A1663/100000)=7,INT(A1663/100000)=8),F1663*K!$F$4+G1663*K!$F$5,F1663*K!$E$4+G1663*K!$E$5),0)</f>
        <v>15100000</v>
      </c>
      <c r="L1663" s="25">
        <f>ROUND(J1663-K1663*0.7,0)</f>
        <v>39980000</v>
      </c>
      <c r="M1663" s="25">
        <f>ROUND(J1663*0.3,0)</f>
        <v>15165000</v>
      </c>
    </row>
    <row r="1664" spans="1:13" ht="17.25" x14ac:dyDescent="0.2">
      <c r="A1664" s="26">
        <v>302720</v>
      </c>
      <c r="B1664" s="27"/>
      <c r="C1664" s="28" t="s">
        <v>1971</v>
      </c>
      <c r="D1664" s="29"/>
      <c r="E1664" s="30">
        <v>60</v>
      </c>
      <c r="F1664" s="30">
        <v>60</v>
      </c>
      <c r="G1664" s="30"/>
      <c r="H1664" s="30">
        <v>10</v>
      </c>
      <c r="J1664" s="25">
        <f>ROUND( IF(OR(ISNUMBER(SEARCH("#",B1664)),INT(A1664/100000)=7,INT(A1664/100000)=8),F1664*K!$D$4,F1664*K!$C$4) + IF(ISNUMBER(SEARCH("#",B1664)),0,G1664*K!$C$5) + IF(AND(ISNUMBER(SEARCH("#",B1664)),INT(A1664/100000)&lt;=7),G1664*K!$G$5,0) + IF(AND(ISNUMBER(SEARCH("#",B1664)),INT(A1664/100000)&gt;=8),G1664*K!$H$5,0),0)</f>
        <v>60660000</v>
      </c>
      <c r="K1664" s="25">
        <f>ROUND(IF(OR(ISNUMBER(SEARCH("#",B1664)),INT(A1664/100000)=7,INT(A1664/100000)=8),F1664*K!$F$4+G1664*K!$F$5,F1664*K!$E$4+G1664*K!$E$5),0)</f>
        <v>18120000</v>
      </c>
      <c r="L1664" s="25">
        <f>ROUND(J1664-K1664*0.7,0)</f>
        <v>47976000</v>
      </c>
      <c r="M1664" s="25">
        <f>ROUND(J1664*0.3,0)</f>
        <v>18198000</v>
      </c>
    </row>
    <row r="1665" spans="1:13" ht="17.25" x14ac:dyDescent="0.2">
      <c r="A1665" s="26">
        <v>302725</v>
      </c>
      <c r="B1665" s="27"/>
      <c r="C1665" s="28" t="s">
        <v>1972</v>
      </c>
      <c r="D1665" s="29"/>
      <c r="E1665" s="30">
        <v>18</v>
      </c>
      <c r="F1665" s="30">
        <v>18</v>
      </c>
      <c r="G1665" s="30"/>
      <c r="H1665" s="30">
        <v>5</v>
      </c>
      <c r="J1665" s="25">
        <f>ROUND( IF(OR(ISNUMBER(SEARCH("#",B1665)),INT(A1665/100000)=7,INT(A1665/100000)=8),F1665*K!$D$4,F1665*K!$C$4) + IF(ISNUMBER(SEARCH("#",B1665)),0,G1665*K!$C$5) + IF(AND(ISNUMBER(SEARCH("#",B1665)),INT(A1665/100000)&lt;=7),G1665*K!$G$5,0) + IF(AND(ISNUMBER(SEARCH("#",B1665)),INT(A1665/100000)&gt;=8),G1665*K!$H$5,0),0)</f>
        <v>18198000</v>
      </c>
      <c r="K1665" s="25">
        <f>ROUND(IF(OR(ISNUMBER(SEARCH("#",B1665)),INT(A1665/100000)=7,INT(A1665/100000)=8),F1665*K!$F$4+G1665*K!$F$5,F1665*K!$E$4+G1665*K!$E$5),0)</f>
        <v>5436000</v>
      </c>
      <c r="L1665" s="25">
        <f>ROUND(J1665-K1665*0.7,0)</f>
        <v>14392800</v>
      </c>
      <c r="M1665" s="25">
        <f>ROUND(J1665*0.3,0)</f>
        <v>5459400</v>
      </c>
    </row>
    <row r="1666" spans="1:13" ht="31.5" x14ac:dyDescent="0.2">
      <c r="A1666" s="26">
        <v>302730</v>
      </c>
      <c r="B1666" s="27"/>
      <c r="C1666" s="28" t="s">
        <v>1973</v>
      </c>
      <c r="D1666" s="29" t="s">
        <v>1571</v>
      </c>
      <c r="E1666" s="30">
        <v>34</v>
      </c>
      <c r="F1666" s="30">
        <v>34</v>
      </c>
      <c r="G1666" s="30"/>
      <c r="H1666" s="30">
        <v>10</v>
      </c>
      <c r="J1666" s="25">
        <f>ROUND( IF(OR(ISNUMBER(SEARCH("#",B1666)),INT(A1666/100000)=7,INT(A1666/100000)=8),F1666*K!$D$4,F1666*K!$C$4) + IF(ISNUMBER(SEARCH("#",B1666)),0,G1666*K!$C$5) + IF(AND(ISNUMBER(SEARCH("#",B1666)),INT(A1666/100000)&lt;=7),G1666*K!$G$5,0) + IF(AND(ISNUMBER(SEARCH("#",B1666)),INT(A1666/100000)&gt;=8),G1666*K!$H$5,0),0)</f>
        <v>34374000</v>
      </c>
      <c r="K1666" s="25">
        <f>ROUND(IF(OR(ISNUMBER(SEARCH("#",B1666)),INT(A1666/100000)=7,INT(A1666/100000)=8),F1666*K!$F$4+G1666*K!$F$5,F1666*K!$E$4+G1666*K!$E$5),0)</f>
        <v>10268000</v>
      </c>
      <c r="L1666" s="25">
        <f>ROUND(J1666-K1666*0.7,0)</f>
        <v>27186400</v>
      </c>
      <c r="M1666" s="25">
        <f>ROUND(J1666*0.3,0)</f>
        <v>10312200</v>
      </c>
    </row>
    <row r="1667" spans="1:13" ht="29.25" x14ac:dyDescent="0.2">
      <c r="A1667" s="26">
        <v>302735</v>
      </c>
      <c r="B1667" s="27"/>
      <c r="C1667" s="28" t="s">
        <v>1974</v>
      </c>
      <c r="D1667" s="29"/>
      <c r="E1667" s="30">
        <v>26</v>
      </c>
      <c r="F1667" s="30">
        <v>26</v>
      </c>
      <c r="G1667" s="30"/>
      <c r="H1667" s="30">
        <v>5</v>
      </c>
      <c r="J1667" s="25">
        <f>ROUND( IF(OR(ISNUMBER(SEARCH("#",B1667)),INT(A1667/100000)=7,INT(A1667/100000)=8),F1667*K!$D$4,F1667*K!$C$4) + IF(ISNUMBER(SEARCH("#",B1667)),0,G1667*K!$C$5) + IF(AND(ISNUMBER(SEARCH("#",B1667)),INT(A1667/100000)&lt;=7),G1667*K!$G$5,0) + IF(AND(ISNUMBER(SEARCH("#",B1667)),INT(A1667/100000)&gt;=8),G1667*K!$H$5,0),0)</f>
        <v>26286000</v>
      </c>
      <c r="K1667" s="25">
        <f>ROUND(IF(OR(ISNUMBER(SEARCH("#",B1667)),INT(A1667/100000)=7,INT(A1667/100000)=8),F1667*K!$F$4+G1667*K!$F$5,F1667*K!$E$4+G1667*K!$E$5),0)</f>
        <v>7852000</v>
      </c>
      <c r="L1667" s="25">
        <f>ROUND(J1667-K1667*0.7,0)</f>
        <v>20789600</v>
      </c>
      <c r="M1667" s="25">
        <f>ROUND(J1667*0.3,0)</f>
        <v>7885800</v>
      </c>
    </row>
    <row r="1668" spans="1:13" x14ac:dyDescent="0.2">
      <c r="A1668" s="26">
        <v>302740</v>
      </c>
      <c r="B1668" s="27"/>
      <c r="C1668" s="28" t="s">
        <v>1975</v>
      </c>
      <c r="D1668" s="29"/>
      <c r="E1668" s="30">
        <v>60</v>
      </c>
      <c r="F1668" s="30">
        <v>60</v>
      </c>
      <c r="G1668" s="30"/>
      <c r="H1668" s="30">
        <v>5</v>
      </c>
      <c r="J1668" s="25">
        <f>ROUND( IF(OR(ISNUMBER(SEARCH("#",B1668)),INT(A1668/100000)=7,INT(A1668/100000)=8),F1668*K!$D$4,F1668*K!$C$4) + IF(ISNUMBER(SEARCH("#",B1668)),0,G1668*K!$C$5) + IF(AND(ISNUMBER(SEARCH("#",B1668)),INT(A1668/100000)&lt;=7),G1668*K!$G$5,0) + IF(AND(ISNUMBER(SEARCH("#",B1668)),INT(A1668/100000)&gt;=8),G1668*K!$H$5,0),0)</f>
        <v>60660000</v>
      </c>
      <c r="K1668" s="25">
        <f>ROUND(IF(OR(ISNUMBER(SEARCH("#",B1668)),INT(A1668/100000)=7,INT(A1668/100000)=8),F1668*K!$F$4+G1668*K!$F$5,F1668*K!$E$4+G1668*K!$E$5),0)</f>
        <v>18120000</v>
      </c>
      <c r="L1668" s="25">
        <f>ROUND(J1668-K1668*0.7,0)</f>
        <v>47976000</v>
      </c>
      <c r="M1668" s="25">
        <f>ROUND(J1668*0.3,0)</f>
        <v>18198000</v>
      </c>
    </row>
    <row r="1669" spans="1:13" ht="29.25" x14ac:dyDescent="0.2">
      <c r="A1669" s="26">
        <v>302745</v>
      </c>
      <c r="B1669" s="27"/>
      <c r="C1669" s="28" t="s">
        <v>1976</v>
      </c>
      <c r="D1669" s="29"/>
      <c r="E1669" s="30">
        <v>14</v>
      </c>
      <c r="F1669" s="30">
        <v>14</v>
      </c>
      <c r="G1669" s="30"/>
      <c r="H1669" s="30">
        <v>5</v>
      </c>
      <c r="J1669" s="25">
        <f>ROUND( IF(OR(ISNUMBER(SEARCH("#",B1669)),INT(A1669/100000)=7,INT(A1669/100000)=8),F1669*K!$D$4,F1669*K!$C$4) + IF(ISNUMBER(SEARCH("#",B1669)),0,G1669*K!$C$5) + IF(AND(ISNUMBER(SEARCH("#",B1669)),INT(A1669/100000)&lt;=7),G1669*K!$G$5,0) + IF(AND(ISNUMBER(SEARCH("#",B1669)),INT(A1669/100000)&gt;=8),G1669*K!$H$5,0),0)</f>
        <v>14154000</v>
      </c>
      <c r="K1669" s="25">
        <f>ROUND(IF(OR(ISNUMBER(SEARCH("#",B1669)),INT(A1669/100000)=7,INT(A1669/100000)=8),F1669*K!$F$4+G1669*K!$F$5,F1669*K!$E$4+G1669*K!$E$5),0)</f>
        <v>4228000</v>
      </c>
      <c r="L1669" s="25">
        <f>ROUND(J1669-K1669*0.7,0)</f>
        <v>11194400</v>
      </c>
      <c r="M1669" s="25">
        <f>ROUND(J1669*0.3,0)</f>
        <v>4246200</v>
      </c>
    </row>
    <row r="1670" spans="1:13" ht="42.75" x14ac:dyDescent="0.2">
      <c r="A1670" s="32">
        <v>302750</v>
      </c>
      <c r="B1670" s="27"/>
      <c r="C1670" s="36" t="s">
        <v>1977</v>
      </c>
      <c r="D1670" s="35"/>
      <c r="E1670" s="30">
        <v>50</v>
      </c>
      <c r="F1670" s="30">
        <v>50</v>
      </c>
      <c r="G1670" s="31"/>
      <c r="H1670" s="31">
        <v>5</v>
      </c>
      <c r="J1670" s="25">
        <f>ROUND( IF(OR(ISNUMBER(SEARCH("#",B1670)),INT(A1670/100000)=7,INT(A1670/100000)=8),F1670*K!$D$4,F1670*K!$C$4) + IF(ISNUMBER(SEARCH("#",B1670)),0,G1670*K!$C$5) + IF(AND(ISNUMBER(SEARCH("#",B1670)),INT(A1670/100000)&lt;=7),G1670*K!$G$5,0) + IF(AND(ISNUMBER(SEARCH("#",B1670)),INT(A1670/100000)&gt;=8),G1670*K!$H$5,0),0)</f>
        <v>50550000</v>
      </c>
      <c r="K1670" s="25">
        <f>ROUND(IF(OR(ISNUMBER(SEARCH("#",B1670)),INT(A1670/100000)=7,INT(A1670/100000)=8),F1670*K!$F$4+G1670*K!$F$5,F1670*K!$E$4+G1670*K!$E$5),0)</f>
        <v>15100000</v>
      </c>
      <c r="L1670" s="25">
        <f>ROUND(J1670-K1670*0.7,0)</f>
        <v>39980000</v>
      </c>
      <c r="M1670" s="25">
        <f>ROUND(J1670*0.3,0)</f>
        <v>15165000</v>
      </c>
    </row>
    <row r="1671" spans="1:13" ht="33" x14ac:dyDescent="0.2">
      <c r="A1671" s="32">
        <v>302765</v>
      </c>
      <c r="B1671" s="27"/>
      <c r="C1671" s="36" t="s">
        <v>1978</v>
      </c>
      <c r="D1671" s="35" t="s">
        <v>1979</v>
      </c>
      <c r="E1671" s="30">
        <v>55</v>
      </c>
      <c r="F1671" s="30">
        <v>55</v>
      </c>
      <c r="G1671" s="31"/>
      <c r="H1671" s="31">
        <v>5</v>
      </c>
      <c r="J1671" s="25">
        <f>ROUND( IF(OR(ISNUMBER(SEARCH("#",B1671)),INT(A1671/100000)=7,INT(A1671/100000)=8),F1671*K!$D$4,F1671*K!$C$4) + IF(ISNUMBER(SEARCH("#",B1671)),0,G1671*K!$C$5) + IF(AND(ISNUMBER(SEARCH("#",B1671)),INT(A1671/100000)&lt;=7),G1671*K!$G$5,0) + IF(AND(ISNUMBER(SEARCH("#",B1671)),INT(A1671/100000)&gt;=8),G1671*K!$H$5,0),0)</f>
        <v>55605000</v>
      </c>
      <c r="K1671" s="25">
        <f>ROUND(IF(OR(ISNUMBER(SEARCH("#",B1671)),INT(A1671/100000)=7,INT(A1671/100000)=8),F1671*K!$F$4+G1671*K!$F$5,F1671*K!$E$4+G1671*K!$E$5),0)</f>
        <v>16610000</v>
      </c>
      <c r="L1671" s="25">
        <f>ROUND(J1671-K1671*0.7,0)</f>
        <v>43978000</v>
      </c>
      <c r="M1671" s="25">
        <f>ROUND(J1671*0.3,0)</f>
        <v>16681500</v>
      </c>
    </row>
    <row r="1672" spans="1:13" ht="32.25" x14ac:dyDescent="0.2">
      <c r="A1672" s="32">
        <v>302769</v>
      </c>
      <c r="B1672" s="27"/>
      <c r="C1672" s="36" t="s">
        <v>1980</v>
      </c>
      <c r="D1672" s="35"/>
      <c r="E1672" s="30">
        <v>15</v>
      </c>
      <c r="F1672" s="30">
        <v>15</v>
      </c>
      <c r="G1672" s="31"/>
      <c r="H1672" s="31">
        <v>5</v>
      </c>
      <c r="J1672" s="25">
        <f>ROUND( IF(OR(ISNUMBER(SEARCH("#",B1672)),INT(A1672/100000)=7,INT(A1672/100000)=8),F1672*K!$D$4,F1672*K!$C$4) + IF(ISNUMBER(SEARCH("#",B1672)),0,G1672*K!$C$5) + IF(AND(ISNUMBER(SEARCH("#",B1672)),INT(A1672/100000)&lt;=7),G1672*K!$G$5,0) + IF(AND(ISNUMBER(SEARCH("#",B1672)),INT(A1672/100000)&gt;=8),G1672*K!$H$5,0),0)</f>
        <v>15165000</v>
      </c>
      <c r="K1672" s="25">
        <f>ROUND(IF(OR(ISNUMBER(SEARCH("#",B1672)),INT(A1672/100000)=7,INT(A1672/100000)=8),F1672*K!$F$4+G1672*K!$F$5,F1672*K!$E$4+G1672*K!$E$5),0)</f>
        <v>4530000</v>
      </c>
      <c r="L1672" s="25">
        <f>ROUND(J1672-K1672*0.7,0)</f>
        <v>11994000</v>
      </c>
      <c r="M1672" s="25">
        <f>ROUND(J1672*0.3,0)</f>
        <v>4549500</v>
      </c>
    </row>
    <row r="1673" spans="1:13" ht="31.5" x14ac:dyDescent="0.2">
      <c r="A1673" s="26">
        <v>302770</v>
      </c>
      <c r="B1673" s="27"/>
      <c r="C1673" s="28" t="s">
        <v>1981</v>
      </c>
      <c r="D1673" s="29"/>
      <c r="E1673" s="30">
        <v>24.8</v>
      </c>
      <c r="F1673" s="30">
        <v>24.8</v>
      </c>
      <c r="G1673" s="30"/>
      <c r="H1673" s="30">
        <v>5</v>
      </c>
      <c r="J1673" s="25">
        <f>ROUND( IF(OR(ISNUMBER(SEARCH("#",B1673)),INT(A1673/100000)=7,INT(A1673/100000)=8),F1673*K!$D$4,F1673*K!$C$4) + IF(ISNUMBER(SEARCH("#",B1673)),0,G1673*K!$C$5) + IF(AND(ISNUMBER(SEARCH("#",B1673)),INT(A1673/100000)&lt;=7),G1673*K!$G$5,0) + IF(AND(ISNUMBER(SEARCH("#",B1673)),INT(A1673/100000)&gt;=8),G1673*K!$H$5,0),0)</f>
        <v>25072800</v>
      </c>
      <c r="K1673" s="25">
        <f>ROUND(IF(OR(ISNUMBER(SEARCH("#",B1673)),INT(A1673/100000)=7,INT(A1673/100000)=8),F1673*K!$F$4+G1673*K!$F$5,F1673*K!$E$4+G1673*K!$E$5),0)</f>
        <v>7489600</v>
      </c>
      <c r="L1673" s="25">
        <f>ROUND(J1673-K1673*0.7,0)</f>
        <v>19830080</v>
      </c>
      <c r="M1673" s="25">
        <f>ROUND(J1673*0.3,0)</f>
        <v>7521840</v>
      </c>
    </row>
    <row r="1674" spans="1:13" ht="31.5" x14ac:dyDescent="0.2">
      <c r="A1674" s="26">
        <v>302775</v>
      </c>
      <c r="B1674" s="27"/>
      <c r="C1674" s="28" t="s">
        <v>1982</v>
      </c>
      <c r="D1674" s="29"/>
      <c r="E1674" s="30">
        <v>30.1</v>
      </c>
      <c r="F1674" s="30">
        <v>30.1</v>
      </c>
      <c r="G1674" s="30"/>
      <c r="H1674" s="30">
        <v>5</v>
      </c>
      <c r="J1674" s="25">
        <f>ROUND( IF(OR(ISNUMBER(SEARCH("#",B1674)),INT(A1674/100000)=7,INT(A1674/100000)=8),F1674*K!$D$4,F1674*K!$C$4) + IF(ISNUMBER(SEARCH("#",B1674)),0,G1674*K!$C$5) + IF(AND(ISNUMBER(SEARCH("#",B1674)),INT(A1674/100000)&lt;=7),G1674*K!$G$5,0) + IF(AND(ISNUMBER(SEARCH("#",B1674)),INT(A1674/100000)&gt;=8),G1674*K!$H$5,0),0)</f>
        <v>30431100</v>
      </c>
      <c r="K1674" s="25">
        <f>ROUND(IF(OR(ISNUMBER(SEARCH("#",B1674)),INT(A1674/100000)=7,INT(A1674/100000)=8),F1674*K!$F$4+G1674*K!$F$5,F1674*K!$E$4+G1674*K!$E$5),0)</f>
        <v>9090200</v>
      </c>
      <c r="L1674" s="25">
        <f>ROUND(J1674-K1674*0.7,0)</f>
        <v>24067960</v>
      </c>
      <c r="M1674" s="25">
        <f>ROUND(J1674*0.3,0)</f>
        <v>9129330</v>
      </c>
    </row>
    <row r="1675" spans="1:13" ht="31.5" x14ac:dyDescent="0.2">
      <c r="A1675" s="26">
        <v>302780</v>
      </c>
      <c r="B1675" s="27"/>
      <c r="C1675" s="28" t="s">
        <v>1983</v>
      </c>
      <c r="D1675" s="29"/>
      <c r="E1675" s="30">
        <v>14.4</v>
      </c>
      <c r="F1675" s="30">
        <v>14.4</v>
      </c>
      <c r="G1675" s="30"/>
      <c r="H1675" s="30">
        <v>4</v>
      </c>
      <c r="J1675" s="25">
        <f>ROUND( IF(OR(ISNUMBER(SEARCH("#",B1675)),INT(A1675/100000)=7,INT(A1675/100000)=8),F1675*K!$D$4,F1675*K!$C$4) + IF(ISNUMBER(SEARCH("#",B1675)),0,G1675*K!$C$5) + IF(AND(ISNUMBER(SEARCH("#",B1675)),INT(A1675/100000)&lt;=7),G1675*K!$G$5,0) + IF(AND(ISNUMBER(SEARCH("#",B1675)),INT(A1675/100000)&gt;=8),G1675*K!$H$5,0),0)</f>
        <v>14558400</v>
      </c>
      <c r="K1675" s="25">
        <f>ROUND(IF(OR(ISNUMBER(SEARCH("#",B1675)),INT(A1675/100000)=7,INT(A1675/100000)=8),F1675*K!$F$4+G1675*K!$F$5,F1675*K!$E$4+G1675*K!$E$5),0)</f>
        <v>4348800</v>
      </c>
      <c r="L1675" s="25">
        <f>ROUND(J1675-K1675*0.7,0)</f>
        <v>11514240</v>
      </c>
      <c r="M1675" s="25">
        <f>ROUND(J1675*0.3,0)</f>
        <v>4367520</v>
      </c>
    </row>
    <row r="1676" spans="1:13" x14ac:dyDescent="0.2">
      <c r="A1676" s="26">
        <v>302785</v>
      </c>
      <c r="B1676" s="27"/>
      <c r="C1676" s="28" t="s">
        <v>1984</v>
      </c>
      <c r="D1676" s="29"/>
      <c r="E1676" s="30">
        <v>13.9</v>
      </c>
      <c r="F1676" s="30">
        <v>13.9</v>
      </c>
      <c r="G1676" s="30"/>
      <c r="H1676" s="30">
        <v>4</v>
      </c>
      <c r="J1676" s="25">
        <f>ROUND( IF(OR(ISNUMBER(SEARCH("#",B1676)),INT(A1676/100000)=7,INT(A1676/100000)=8),F1676*K!$D$4,F1676*K!$C$4) + IF(ISNUMBER(SEARCH("#",B1676)),0,G1676*K!$C$5) + IF(AND(ISNUMBER(SEARCH("#",B1676)),INT(A1676/100000)&lt;=7),G1676*K!$G$5,0) + IF(AND(ISNUMBER(SEARCH("#",B1676)),INT(A1676/100000)&gt;=8),G1676*K!$H$5,0),0)</f>
        <v>14052900</v>
      </c>
      <c r="K1676" s="25">
        <f>ROUND(IF(OR(ISNUMBER(SEARCH("#",B1676)),INT(A1676/100000)=7,INT(A1676/100000)=8),F1676*K!$F$4+G1676*K!$F$5,F1676*K!$E$4+G1676*K!$E$5),0)</f>
        <v>4197800</v>
      </c>
      <c r="L1676" s="25">
        <f>ROUND(J1676-K1676*0.7,0)</f>
        <v>11114440</v>
      </c>
      <c r="M1676" s="25">
        <f>ROUND(J1676*0.3,0)</f>
        <v>4215870</v>
      </c>
    </row>
    <row r="1677" spans="1:13" x14ac:dyDescent="0.2">
      <c r="A1677" s="26">
        <v>302790</v>
      </c>
      <c r="B1677" s="27"/>
      <c r="C1677" s="28" t="s">
        <v>1985</v>
      </c>
      <c r="D1677" s="29"/>
      <c r="E1677" s="30">
        <v>65.5</v>
      </c>
      <c r="F1677" s="30">
        <v>65.5</v>
      </c>
      <c r="G1677" s="30"/>
      <c r="H1677" s="30">
        <v>5</v>
      </c>
      <c r="J1677" s="25">
        <f>ROUND( IF(OR(ISNUMBER(SEARCH("#",B1677)),INT(A1677/100000)=7,INT(A1677/100000)=8),F1677*K!$D$4,F1677*K!$C$4) + IF(ISNUMBER(SEARCH("#",B1677)),0,G1677*K!$C$5) + IF(AND(ISNUMBER(SEARCH("#",B1677)),INT(A1677/100000)&lt;=7),G1677*K!$G$5,0) + IF(AND(ISNUMBER(SEARCH("#",B1677)),INT(A1677/100000)&gt;=8),G1677*K!$H$5,0),0)</f>
        <v>66220500</v>
      </c>
      <c r="K1677" s="25">
        <f>ROUND(IF(OR(ISNUMBER(SEARCH("#",B1677)),INT(A1677/100000)=7,INT(A1677/100000)=8),F1677*K!$F$4+G1677*K!$F$5,F1677*K!$E$4+G1677*K!$E$5),0)</f>
        <v>19781000</v>
      </c>
      <c r="L1677" s="25">
        <f>ROUND(J1677-K1677*0.7,0)</f>
        <v>52373800</v>
      </c>
      <c r="M1677" s="25">
        <f>ROUND(J1677*0.3,0)</f>
        <v>19866150</v>
      </c>
    </row>
    <row r="1678" spans="1:13" x14ac:dyDescent="0.2">
      <c r="A1678" s="26">
        <v>302795</v>
      </c>
      <c r="B1678" s="27"/>
      <c r="C1678" s="28" t="s">
        <v>1986</v>
      </c>
      <c r="D1678" s="29"/>
      <c r="E1678" s="30">
        <v>27.2</v>
      </c>
      <c r="F1678" s="30">
        <v>27.2</v>
      </c>
      <c r="G1678" s="30"/>
      <c r="H1678" s="30">
        <v>5</v>
      </c>
      <c r="J1678" s="25">
        <f>ROUND( IF(OR(ISNUMBER(SEARCH("#",B1678)),INT(A1678/100000)=7,INT(A1678/100000)=8),F1678*K!$D$4,F1678*K!$C$4) + IF(ISNUMBER(SEARCH("#",B1678)),0,G1678*K!$C$5) + IF(AND(ISNUMBER(SEARCH("#",B1678)),INT(A1678/100000)&lt;=7),G1678*K!$G$5,0) + IF(AND(ISNUMBER(SEARCH("#",B1678)),INT(A1678/100000)&gt;=8),G1678*K!$H$5,0),0)</f>
        <v>27499200</v>
      </c>
      <c r="K1678" s="25">
        <f>ROUND(IF(OR(ISNUMBER(SEARCH("#",B1678)),INT(A1678/100000)=7,INT(A1678/100000)=8),F1678*K!$F$4+G1678*K!$F$5,F1678*K!$E$4+G1678*K!$E$5),0)</f>
        <v>8214400</v>
      </c>
      <c r="L1678" s="25">
        <f>ROUND(J1678-K1678*0.7,0)</f>
        <v>21749120</v>
      </c>
      <c r="M1678" s="25">
        <f>ROUND(J1678*0.3,0)</f>
        <v>8249760</v>
      </c>
    </row>
    <row r="1679" spans="1:13" ht="29.25" x14ac:dyDescent="0.2">
      <c r="A1679" s="26">
        <v>302800</v>
      </c>
      <c r="B1679" s="27"/>
      <c r="C1679" s="28" t="s">
        <v>1987</v>
      </c>
      <c r="D1679" s="29"/>
      <c r="E1679" s="30">
        <v>46</v>
      </c>
      <c r="F1679" s="30">
        <v>46</v>
      </c>
      <c r="G1679" s="30"/>
      <c r="H1679" s="30">
        <v>10</v>
      </c>
      <c r="J1679" s="25">
        <f>ROUND( IF(OR(ISNUMBER(SEARCH("#",B1679)),INT(A1679/100000)=7,INT(A1679/100000)=8),F1679*K!$D$4,F1679*K!$C$4) + IF(ISNUMBER(SEARCH("#",B1679)),0,G1679*K!$C$5) + IF(AND(ISNUMBER(SEARCH("#",B1679)),INT(A1679/100000)&lt;=7),G1679*K!$G$5,0) + IF(AND(ISNUMBER(SEARCH("#",B1679)),INT(A1679/100000)&gt;=8),G1679*K!$H$5,0),0)</f>
        <v>46506000</v>
      </c>
      <c r="K1679" s="25">
        <f>ROUND(IF(OR(ISNUMBER(SEARCH("#",B1679)),INT(A1679/100000)=7,INT(A1679/100000)=8),F1679*K!$F$4+G1679*K!$F$5,F1679*K!$E$4+G1679*K!$E$5),0)</f>
        <v>13892000</v>
      </c>
      <c r="L1679" s="25">
        <f>ROUND(J1679-K1679*0.7,0)</f>
        <v>36781600</v>
      </c>
      <c r="M1679" s="25">
        <f>ROUND(J1679*0.3,0)</f>
        <v>13951800</v>
      </c>
    </row>
    <row r="1680" spans="1:13" ht="17.25" x14ac:dyDescent="0.2">
      <c r="A1680" s="26">
        <v>302805</v>
      </c>
      <c r="B1680" s="27" t="s">
        <v>118</v>
      </c>
      <c r="C1680" s="28" t="s">
        <v>1988</v>
      </c>
      <c r="D1680" s="29"/>
      <c r="E1680" s="30">
        <v>13.9</v>
      </c>
      <c r="F1680" s="30">
        <v>13.9</v>
      </c>
      <c r="G1680" s="30"/>
      <c r="H1680" s="30">
        <v>0</v>
      </c>
      <c r="J1680" s="25">
        <f>ROUND( IF(OR(ISNUMBER(SEARCH("#",B1680)),INT(A1680/100000)=7,INT(A1680/100000)=8),F1680*K!$D$4,F1680*K!$C$4) + IF(ISNUMBER(SEARCH("#",B1680)),0,G1680*K!$C$5) + IF(AND(ISNUMBER(SEARCH("#",B1680)),INT(A1680/100000)&lt;=7),G1680*K!$G$5,0) + IF(AND(ISNUMBER(SEARCH("#",B1680)),INT(A1680/100000)&gt;=8),G1680*K!$H$5,0),0)</f>
        <v>14052900</v>
      </c>
      <c r="K1680" s="25">
        <f>ROUND(IF(OR(ISNUMBER(SEARCH("#",B1680)),INT(A1680/100000)=7,INT(A1680/100000)=8),F1680*K!$F$4+G1680*K!$F$5,F1680*K!$E$4+G1680*K!$E$5),0)</f>
        <v>4197800</v>
      </c>
      <c r="L1680" s="25">
        <f>ROUND(J1680-K1680*0.7,0)</f>
        <v>11114440</v>
      </c>
      <c r="M1680" s="25">
        <f>ROUND(J1680*0.3,0)</f>
        <v>4215870</v>
      </c>
    </row>
    <row r="1681" spans="1:13" ht="31.5" x14ac:dyDescent="0.2">
      <c r="A1681" s="26">
        <v>302810</v>
      </c>
      <c r="B1681" s="27" t="s">
        <v>27</v>
      </c>
      <c r="C1681" s="28" t="s">
        <v>1989</v>
      </c>
      <c r="D1681" s="29" t="s">
        <v>1576</v>
      </c>
      <c r="E1681" s="30">
        <v>7.3</v>
      </c>
      <c r="F1681" s="30">
        <v>7.3</v>
      </c>
      <c r="G1681" s="30"/>
      <c r="H1681" s="30">
        <v>0</v>
      </c>
      <c r="J1681" s="25">
        <f>ROUND( IF(OR(ISNUMBER(SEARCH("#",B1681)),INT(A1681/100000)=7,INT(A1681/100000)=8),F1681*K!$D$4,F1681*K!$C$4) + IF(ISNUMBER(SEARCH("#",B1681)),0,G1681*K!$C$5) + IF(AND(ISNUMBER(SEARCH("#",B1681)),INT(A1681/100000)&lt;=7),G1681*K!$G$5,0) + IF(AND(ISNUMBER(SEARCH("#",B1681)),INT(A1681/100000)&gt;=8),G1681*K!$H$5,0),0)</f>
        <v>4146400</v>
      </c>
      <c r="K1681" s="25">
        <f>ROUND(IF(OR(ISNUMBER(SEARCH("#",B1681)),INT(A1681/100000)=7,INT(A1681/100000)=8),F1681*K!$F$4+G1681*K!$F$5,F1681*K!$E$4+G1681*K!$E$5),0)</f>
        <v>2204600</v>
      </c>
      <c r="L1681" s="25">
        <f>ROUND(J1681-K1681*0.7,0)</f>
        <v>2603180</v>
      </c>
      <c r="M1681" s="25">
        <f>ROUND(J1681*0.3,0)</f>
        <v>1243920</v>
      </c>
    </row>
    <row r="1682" spans="1:13" ht="31.5" x14ac:dyDescent="0.2">
      <c r="A1682" s="26">
        <v>302815</v>
      </c>
      <c r="B1682" s="27" t="s">
        <v>155</v>
      </c>
      <c r="C1682" s="28" t="s">
        <v>1990</v>
      </c>
      <c r="D1682" s="29"/>
      <c r="E1682" s="30">
        <v>4.5</v>
      </c>
      <c r="F1682" s="30">
        <v>4.5</v>
      </c>
      <c r="G1682" s="30"/>
      <c r="H1682" s="30">
        <v>0</v>
      </c>
      <c r="J1682" s="25">
        <f>ROUND( IF(OR(ISNUMBER(SEARCH("#",B1682)),INT(A1682/100000)=7,INT(A1682/100000)=8),F1682*K!$D$4,F1682*K!$C$4) + IF(ISNUMBER(SEARCH("#",B1682)),0,G1682*K!$C$5) + IF(AND(ISNUMBER(SEARCH("#",B1682)),INT(A1682/100000)&lt;=7),G1682*K!$G$5,0) + IF(AND(ISNUMBER(SEARCH("#",B1682)),INT(A1682/100000)&gt;=8),G1682*K!$H$5,0),0)</f>
        <v>4549500</v>
      </c>
      <c r="K1682" s="25">
        <f>ROUND(IF(OR(ISNUMBER(SEARCH("#",B1682)),INT(A1682/100000)=7,INT(A1682/100000)=8),F1682*K!$F$4+G1682*K!$F$5,F1682*K!$E$4+G1682*K!$E$5),0)</f>
        <v>1359000</v>
      </c>
      <c r="L1682" s="25">
        <f>ROUND(J1682-K1682*0.7,0)</f>
        <v>3598200</v>
      </c>
      <c r="M1682" s="25">
        <f>ROUND(J1682*0.3,0)</f>
        <v>1364850</v>
      </c>
    </row>
    <row r="1683" spans="1:13" x14ac:dyDescent="0.2">
      <c r="A1683" s="32">
        <v>302820</v>
      </c>
      <c r="B1683" s="27" t="s">
        <v>27</v>
      </c>
      <c r="C1683" s="36" t="s">
        <v>1991</v>
      </c>
      <c r="D1683" s="35"/>
      <c r="E1683" s="30">
        <v>7</v>
      </c>
      <c r="F1683" s="30">
        <v>7</v>
      </c>
      <c r="G1683" s="31"/>
      <c r="H1683" s="46" t="s">
        <v>1992</v>
      </c>
      <c r="J1683" s="25">
        <f>ROUND( IF(OR(ISNUMBER(SEARCH("#",B1683)),INT(A1683/100000)=7,INT(A1683/100000)=8),F1683*K!$D$4,F1683*K!$C$4) + IF(ISNUMBER(SEARCH("#",B1683)),0,G1683*K!$C$5) + IF(AND(ISNUMBER(SEARCH("#",B1683)),INT(A1683/100000)&lt;=7),G1683*K!$G$5,0) + IF(AND(ISNUMBER(SEARCH("#",B1683)),INT(A1683/100000)&gt;=8),G1683*K!$H$5,0),0)</f>
        <v>3976000</v>
      </c>
      <c r="K1683" s="25">
        <f>ROUND(IF(OR(ISNUMBER(SEARCH("#",B1683)),INT(A1683/100000)=7,INT(A1683/100000)=8),F1683*K!$F$4+G1683*K!$F$5,F1683*K!$E$4+G1683*K!$E$5),0)</f>
        <v>2114000</v>
      </c>
      <c r="L1683" s="25">
        <f>ROUND(J1683-K1683*0.7,0)</f>
        <v>2496200</v>
      </c>
      <c r="M1683" s="25">
        <f>ROUND(J1683*0.3,0)</f>
        <v>1192800</v>
      </c>
    </row>
    <row r="1684" spans="1:13" x14ac:dyDescent="0.2">
      <c r="A1684" s="32">
        <v>302825</v>
      </c>
      <c r="B1684" s="27" t="s">
        <v>27</v>
      </c>
      <c r="C1684" s="36" t="s">
        <v>1993</v>
      </c>
      <c r="D1684" s="35"/>
      <c r="E1684" s="30">
        <v>11.6</v>
      </c>
      <c r="F1684" s="30">
        <v>11.6</v>
      </c>
      <c r="G1684" s="31"/>
      <c r="H1684" s="46" t="s">
        <v>1992</v>
      </c>
      <c r="J1684" s="25">
        <f>ROUND( IF(OR(ISNUMBER(SEARCH("#",B1684)),INT(A1684/100000)=7,INT(A1684/100000)=8),F1684*K!$D$4,F1684*K!$C$4) + IF(ISNUMBER(SEARCH("#",B1684)),0,G1684*K!$C$5) + IF(AND(ISNUMBER(SEARCH("#",B1684)),INT(A1684/100000)&lt;=7),G1684*K!$G$5,0) + IF(AND(ISNUMBER(SEARCH("#",B1684)),INT(A1684/100000)&gt;=8),G1684*K!$H$5,0),0)</f>
        <v>6588800</v>
      </c>
      <c r="K1684" s="25">
        <f>ROUND(IF(OR(ISNUMBER(SEARCH("#",B1684)),INT(A1684/100000)=7,INT(A1684/100000)=8),F1684*K!$F$4+G1684*K!$F$5,F1684*K!$E$4+G1684*K!$E$5),0)</f>
        <v>3503200</v>
      </c>
      <c r="L1684" s="25">
        <f>ROUND(J1684-K1684*0.7,0)</f>
        <v>4136560</v>
      </c>
      <c r="M1684" s="25">
        <f>ROUND(J1684*0.3,0)</f>
        <v>1976640</v>
      </c>
    </row>
    <row r="1685" spans="1:13" x14ac:dyDescent="0.2">
      <c r="A1685" s="26">
        <v>302830</v>
      </c>
      <c r="B1685" s="27" t="s">
        <v>30</v>
      </c>
      <c r="C1685" s="28" t="s">
        <v>1994</v>
      </c>
      <c r="D1685" s="29"/>
      <c r="E1685" s="30">
        <v>15.9</v>
      </c>
      <c r="F1685" s="30">
        <v>15.9</v>
      </c>
      <c r="G1685" s="30"/>
      <c r="H1685" s="46" t="s">
        <v>1992</v>
      </c>
      <c r="J1685" s="25">
        <f>ROUND( IF(OR(ISNUMBER(SEARCH("#",B1685)),INT(A1685/100000)=7,INT(A1685/100000)=8),F1685*K!$D$4,F1685*K!$C$4) + IF(ISNUMBER(SEARCH("#",B1685)),0,G1685*K!$C$5) + IF(AND(ISNUMBER(SEARCH("#",B1685)),INT(A1685/100000)&lt;=7),G1685*K!$G$5,0) + IF(AND(ISNUMBER(SEARCH("#",B1685)),INT(A1685/100000)&gt;=8),G1685*K!$H$5,0),0)</f>
        <v>9031200</v>
      </c>
      <c r="K1685" s="25">
        <f>ROUND(IF(OR(ISNUMBER(SEARCH("#",B1685)),INT(A1685/100000)=7,INT(A1685/100000)=8),F1685*K!$F$4+G1685*K!$F$5,F1685*K!$E$4+G1685*K!$E$5),0)</f>
        <v>4801800</v>
      </c>
      <c r="L1685" s="25">
        <f>ROUND(J1685-K1685*0.7,0)</f>
        <v>5669940</v>
      </c>
      <c r="M1685" s="25">
        <f>ROUND(J1685*0.3,0)</f>
        <v>2709360</v>
      </c>
    </row>
    <row r="1686" spans="1:13" x14ac:dyDescent="0.2">
      <c r="A1686" s="26">
        <v>302850</v>
      </c>
      <c r="B1686" s="27"/>
      <c r="C1686" s="28" t="s">
        <v>1995</v>
      </c>
      <c r="D1686" s="29"/>
      <c r="E1686" s="30">
        <v>8.6</v>
      </c>
      <c r="F1686" s="30">
        <v>8.6</v>
      </c>
      <c r="G1686" s="30"/>
      <c r="H1686" s="30">
        <v>4</v>
      </c>
      <c r="J1686" s="25">
        <f>ROUND( IF(OR(ISNUMBER(SEARCH("#",B1686)),INT(A1686/100000)=7,INT(A1686/100000)=8),F1686*K!$D$4,F1686*K!$C$4) + IF(ISNUMBER(SEARCH("#",B1686)),0,G1686*K!$C$5) + IF(AND(ISNUMBER(SEARCH("#",B1686)),INT(A1686/100000)&lt;=7),G1686*K!$G$5,0) + IF(AND(ISNUMBER(SEARCH("#",B1686)),INT(A1686/100000)&gt;=8),G1686*K!$H$5,0),0)</f>
        <v>8694600</v>
      </c>
      <c r="K1686" s="25">
        <f>ROUND(IF(OR(ISNUMBER(SEARCH("#",B1686)),INT(A1686/100000)=7,INT(A1686/100000)=8),F1686*K!$F$4+G1686*K!$F$5,F1686*K!$E$4+G1686*K!$E$5),0)</f>
        <v>2597200</v>
      </c>
      <c r="L1686" s="25">
        <f>ROUND(J1686-K1686*0.7,0)</f>
        <v>6876560</v>
      </c>
      <c r="M1686" s="25">
        <f>ROUND(J1686*0.3,0)</f>
        <v>2608380</v>
      </c>
    </row>
    <row r="1687" spans="1:13" x14ac:dyDescent="0.2">
      <c r="A1687" s="26">
        <v>302855</v>
      </c>
      <c r="B1687" s="27"/>
      <c r="C1687" s="28" t="s">
        <v>1996</v>
      </c>
      <c r="D1687" s="29"/>
      <c r="E1687" s="30">
        <v>15</v>
      </c>
      <c r="F1687" s="30">
        <v>15</v>
      </c>
      <c r="G1687" s="30"/>
      <c r="H1687" s="30">
        <v>5</v>
      </c>
      <c r="J1687" s="25">
        <f>ROUND( IF(OR(ISNUMBER(SEARCH("#",B1687)),INT(A1687/100000)=7,INT(A1687/100000)=8),F1687*K!$D$4,F1687*K!$C$4) + IF(ISNUMBER(SEARCH("#",B1687)),0,G1687*K!$C$5) + IF(AND(ISNUMBER(SEARCH("#",B1687)),INT(A1687/100000)&lt;=7),G1687*K!$G$5,0) + IF(AND(ISNUMBER(SEARCH("#",B1687)),INT(A1687/100000)&gt;=8),G1687*K!$H$5,0),0)</f>
        <v>15165000</v>
      </c>
      <c r="K1687" s="25">
        <f>ROUND(IF(OR(ISNUMBER(SEARCH("#",B1687)),INT(A1687/100000)=7,INT(A1687/100000)=8),F1687*K!$F$4+G1687*K!$F$5,F1687*K!$E$4+G1687*K!$E$5),0)</f>
        <v>4530000</v>
      </c>
      <c r="L1687" s="25">
        <f>ROUND(J1687-K1687*0.7,0)</f>
        <v>11994000</v>
      </c>
      <c r="M1687" s="25">
        <f>ROUND(J1687*0.3,0)</f>
        <v>4549500</v>
      </c>
    </row>
    <row r="1688" spans="1:13" x14ac:dyDescent="0.2">
      <c r="A1688" s="26">
        <v>302860</v>
      </c>
      <c r="B1688" s="27"/>
      <c r="C1688" s="28" t="s">
        <v>1997</v>
      </c>
      <c r="D1688" s="29"/>
      <c r="E1688" s="30">
        <v>20</v>
      </c>
      <c r="F1688" s="30">
        <v>20</v>
      </c>
      <c r="G1688" s="30"/>
      <c r="H1688" s="30">
        <v>8</v>
      </c>
      <c r="J1688" s="25">
        <f>ROUND( IF(OR(ISNUMBER(SEARCH("#",B1688)),INT(A1688/100000)=7,INT(A1688/100000)=8),F1688*K!$D$4,F1688*K!$C$4) + IF(ISNUMBER(SEARCH("#",B1688)),0,G1688*K!$C$5) + IF(AND(ISNUMBER(SEARCH("#",B1688)),INT(A1688/100000)&lt;=7),G1688*K!$G$5,0) + IF(AND(ISNUMBER(SEARCH("#",B1688)),INT(A1688/100000)&gt;=8),G1688*K!$H$5,0),0)</f>
        <v>20220000</v>
      </c>
      <c r="K1688" s="25">
        <f>ROUND(IF(OR(ISNUMBER(SEARCH("#",B1688)),INT(A1688/100000)=7,INT(A1688/100000)=8),F1688*K!$F$4+G1688*K!$F$5,F1688*K!$E$4+G1688*K!$E$5),0)</f>
        <v>6040000</v>
      </c>
      <c r="L1688" s="25">
        <f>ROUND(J1688-K1688*0.7,0)</f>
        <v>15992000</v>
      </c>
      <c r="M1688" s="25">
        <f>ROUND(J1688*0.3,0)</f>
        <v>6066000</v>
      </c>
    </row>
    <row r="1689" spans="1:13" x14ac:dyDescent="0.2">
      <c r="A1689" s="32">
        <v>302865</v>
      </c>
      <c r="B1689" s="27"/>
      <c r="C1689" s="36" t="s">
        <v>1998</v>
      </c>
      <c r="D1689" s="35"/>
      <c r="E1689" s="30">
        <v>60</v>
      </c>
      <c r="F1689" s="30">
        <v>60</v>
      </c>
      <c r="G1689" s="31"/>
      <c r="H1689" s="31">
        <v>12</v>
      </c>
      <c r="J1689" s="25">
        <f>ROUND( IF(OR(ISNUMBER(SEARCH("#",B1689)),INT(A1689/100000)=7,INT(A1689/100000)=8),F1689*K!$D$4,F1689*K!$C$4) + IF(ISNUMBER(SEARCH("#",B1689)),0,G1689*K!$C$5) + IF(AND(ISNUMBER(SEARCH("#",B1689)),INT(A1689/100000)&lt;=7),G1689*K!$G$5,0) + IF(AND(ISNUMBER(SEARCH("#",B1689)),INT(A1689/100000)&gt;=8),G1689*K!$H$5,0),0)</f>
        <v>60660000</v>
      </c>
      <c r="K1689" s="25">
        <f>ROUND(IF(OR(ISNUMBER(SEARCH("#",B1689)),INT(A1689/100000)=7,INT(A1689/100000)=8),F1689*K!$F$4+G1689*K!$F$5,F1689*K!$E$4+G1689*K!$E$5),0)</f>
        <v>18120000</v>
      </c>
      <c r="L1689" s="25">
        <f>ROUND(J1689-K1689*0.7,0)</f>
        <v>47976000</v>
      </c>
      <c r="M1689" s="25">
        <f>ROUND(J1689*0.3,0)</f>
        <v>18198000</v>
      </c>
    </row>
    <row r="1690" spans="1:13" x14ac:dyDescent="0.2">
      <c r="A1690" s="26">
        <v>302870</v>
      </c>
      <c r="B1690" s="27" t="s">
        <v>27</v>
      </c>
      <c r="C1690" s="28" t="s">
        <v>1999</v>
      </c>
      <c r="D1690" s="29"/>
      <c r="E1690" s="30">
        <v>12.4</v>
      </c>
      <c r="F1690" s="30">
        <v>12.4</v>
      </c>
      <c r="G1690" s="30"/>
      <c r="H1690" s="30">
        <v>4</v>
      </c>
      <c r="J1690" s="25">
        <f>ROUND( IF(OR(ISNUMBER(SEARCH("#",B1690)),INT(A1690/100000)=7,INT(A1690/100000)=8),F1690*K!$D$4,F1690*K!$C$4) + IF(ISNUMBER(SEARCH("#",B1690)),0,G1690*K!$C$5) + IF(AND(ISNUMBER(SEARCH("#",B1690)),INT(A1690/100000)&lt;=7),G1690*K!$G$5,0) + IF(AND(ISNUMBER(SEARCH("#",B1690)),INT(A1690/100000)&gt;=8),G1690*K!$H$5,0),0)</f>
        <v>7043200</v>
      </c>
      <c r="K1690" s="25">
        <f>ROUND(IF(OR(ISNUMBER(SEARCH("#",B1690)),INT(A1690/100000)=7,INT(A1690/100000)=8),F1690*K!$F$4+G1690*K!$F$5,F1690*K!$E$4+G1690*K!$E$5),0)</f>
        <v>3744800</v>
      </c>
      <c r="L1690" s="25">
        <f>ROUND(J1690-K1690*0.7,0)</f>
        <v>4421840</v>
      </c>
      <c r="M1690" s="25">
        <f>ROUND(J1690*0.3,0)</f>
        <v>2112960</v>
      </c>
    </row>
    <row r="1691" spans="1:13" ht="33" x14ac:dyDescent="0.2">
      <c r="A1691" s="32">
        <v>302875</v>
      </c>
      <c r="B1691" s="27"/>
      <c r="C1691" s="36" t="s">
        <v>2000</v>
      </c>
      <c r="D1691" s="35" t="s">
        <v>291</v>
      </c>
      <c r="E1691" s="30">
        <v>14</v>
      </c>
      <c r="F1691" s="31">
        <v>10</v>
      </c>
      <c r="G1691" s="31">
        <v>4</v>
      </c>
      <c r="H1691" s="31">
        <v>4</v>
      </c>
      <c r="J1691" s="25">
        <f>ROUND( IF(OR(ISNUMBER(SEARCH("#",B1691)),INT(A1691/100000)=7,INT(A1691/100000)=8),F1691*K!$D$4,F1691*K!$C$4) + IF(ISNUMBER(SEARCH("#",B1691)),0,G1691*K!$C$5) + IF(AND(ISNUMBER(SEARCH("#",B1691)),INT(A1691/100000)&lt;=7),G1691*K!$G$5,0) + IF(AND(ISNUMBER(SEARCH("#",B1691)),INT(A1691/100000)&gt;=8),G1691*K!$H$5,0),0)</f>
        <v>21482000</v>
      </c>
      <c r="K1691" s="25">
        <f>ROUND(IF(OR(ISNUMBER(SEARCH("#",B1691)),INT(A1691/100000)=7,INT(A1691/100000)=8),F1691*K!$F$4+G1691*K!$F$5,F1691*K!$E$4+G1691*K!$E$5),0)</f>
        <v>4608000</v>
      </c>
      <c r="L1691" s="25">
        <f>ROUND(J1691-K1691*0.7,0)</f>
        <v>18256400</v>
      </c>
      <c r="M1691" s="25">
        <f>ROUND(J1691*0.3,0)</f>
        <v>6444600</v>
      </c>
    </row>
    <row r="1692" spans="1:13" ht="31.5" x14ac:dyDescent="0.2">
      <c r="A1692" s="26">
        <v>302880</v>
      </c>
      <c r="B1692" s="27"/>
      <c r="C1692" s="28" t="s">
        <v>2001</v>
      </c>
      <c r="D1692" s="29" t="s">
        <v>2002</v>
      </c>
      <c r="E1692" s="30">
        <v>20</v>
      </c>
      <c r="F1692" s="30">
        <v>20</v>
      </c>
      <c r="G1692" s="30"/>
      <c r="H1692" s="30">
        <v>6</v>
      </c>
      <c r="J1692" s="25">
        <f>ROUND( IF(OR(ISNUMBER(SEARCH("#",B1692)),INT(A1692/100000)=7,INT(A1692/100000)=8),F1692*K!$D$4,F1692*K!$C$4) + IF(ISNUMBER(SEARCH("#",B1692)),0,G1692*K!$C$5) + IF(AND(ISNUMBER(SEARCH("#",B1692)),INT(A1692/100000)&lt;=7),G1692*K!$G$5,0) + IF(AND(ISNUMBER(SEARCH("#",B1692)),INT(A1692/100000)&gt;=8),G1692*K!$H$5,0),0)</f>
        <v>20220000</v>
      </c>
      <c r="K1692" s="25">
        <f>ROUND(IF(OR(ISNUMBER(SEARCH("#",B1692)),INT(A1692/100000)=7,INT(A1692/100000)=8),F1692*K!$F$4+G1692*K!$F$5,F1692*K!$E$4+G1692*K!$E$5),0)</f>
        <v>6040000</v>
      </c>
      <c r="L1692" s="25">
        <f>ROUND(J1692-K1692*0.7,0)</f>
        <v>15992000</v>
      </c>
      <c r="M1692" s="25">
        <f>ROUND(J1692*0.3,0)</f>
        <v>6066000</v>
      </c>
    </row>
    <row r="1693" spans="1:13" ht="59.25" x14ac:dyDescent="0.2">
      <c r="A1693" s="26">
        <v>302885</v>
      </c>
      <c r="B1693" s="27"/>
      <c r="C1693" s="28" t="s">
        <v>2003</v>
      </c>
      <c r="D1693" s="29" t="s">
        <v>2004</v>
      </c>
      <c r="E1693" s="30">
        <v>23</v>
      </c>
      <c r="F1693" s="30">
        <v>23</v>
      </c>
      <c r="G1693" s="30"/>
      <c r="H1693" s="30">
        <v>6</v>
      </c>
      <c r="J1693" s="25">
        <f>ROUND( IF(OR(ISNUMBER(SEARCH("#",B1693)),INT(A1693/100000)=7,INT(A1693/100000)=8),F1693*K!$D$4,F1693*K!$C$4) + IF(ISNUMBER(SEARCH("#",B1693)),0,G1693*K!$C$5) + IF(AND(ISNUMBER(SEARCH("#",B1693)),INT(A1693/100000)&lt;=7),G1693*K!$G$5,0) + IF(AND(ISNUMBER(SEARCH("#",B1693)),INT(A1693/100000)&gt;=8),G1693*K!$H$5,0),0)</f>
        <v>23253000</v>
      </c>
      <c r="K1693" s="25">
        <f>ROUND(IF(OR(ISNUMBER(SEARCH("#",B1693)),INT(A1693/100000)=7,INT(A1693/100000)=8),F1693*K!$F$4+G1693*K!$F$5,F1693*K!$E$4+G1693*K!$E$5),0)</f>
        <v>6946000</v>
      </c>
      <c r="L1693" s="25">
        <f>ROUND(J1693-K1693*0.7,0)</f>
        <v>18390800</v>
      </c>
      <c r="M1693" s="25">
        <f>ROUND(J1693*0.3,0)</f>
        <v>6975900</v>
      </c>
    </row>
    <row r="1694" spans="1:13" ht="29.25" x14ac:dyDescent="0.2">
      <c r="A1694" s="32">
        <v>302890</v>
      </c>
      <c r="B1694" s="27"/>
      <c r="C1694" s="36" t="s">
        <v>2005</v>
      </c>
      <c r="D1694" s="35"/>
      <c r="E1694" s="30">
        <v>23.4</v>
      </c>
      <c r="F1694" s="30">
        <v>23.4</v>
      </c>
      <c r="G1694" s="31"/>
      <c r="H1694" s="31">
        <v>6</v>
      </c>
      <c r="J1694" s="25">
        <f>ROUND( IF(OR(ISNUMBER(SEARCH("#",B1694)),INT(A1694/100000)=7,INT(A1694/100000)=8),F1694*K!$D$4,F1694*K!$C$4) + IF(ISNUMBER(SEARCH("#",B1694)),0,G1694*K!$C$5) + IF(AND(ISNUMBER(SEARCH("#",B1694)),INT(A1694/100000)&lt;=7),G1694*K!$G$5,0) + IF(AND(ISNUMBER(SEARCH("#",B1694)),INT(A1694/100000)&gt;=8),G1694*K!$H$5,0),0)</f>
        <v>23657400</v>
      </c>
      <c r="K1694" s="25">
        <f>ROUND(IF(OR(ISNUMBER(SEARCH("#",B1694)),INT(A1694/100000)=7,INT(A1694/100000)=8),F1694*K!$F$4+G1694*K!$F$5,F1694*K!$E$4+G1694*K!$E$5),0)</f>
        <v>7066800</v>
      </c>
      <c r="L1694" s="25">
        <f>ROUND(J1694-K1694*0.7,0)</f>
        <v>18710640</v>
      </c>
      <c r="M1694" s="25">
        <f>ROUND(J1694*0.3,0)</f>
        <v>7097220</v>
      </c>
    </row>
    <row r="1695" spans="1:13" ht="29.25" x14ac:dyDescent="0.2">
      <c r="A1695" s="32">
        <v>302891</v>
      </c>
      <c r="B1695" s="27"/>
      <c r="C1695" s="36" t="s">
        <v>2006</v>
      </c>
      <c r="D1695" s="35"/>
      <c r="E1695" s="30">
        <v>49</v>
      </c>
      <c r="F1695" s="30">
        <v>49</v>
      </c>
      <c r="G1695" s="31"/>
      <c r="H1695" s="31">
        <v>6</v>
      </c>
      <c r="J1695" s="25">
        <f>ROUND( IF(OR(ISNUMBER(SEARCH("#",B1695)),INT(A1695/100000)=7,INT(A1695/100000)=8),F1695*K!$D$4,F1695*K!$C$4) + IF(ISNUMBER(SEARCH("#",B1695)),0,G1695*K!$C$5) + IF(AND(ISNUMBER(SEARCH("#",B1695)),INT(A1695/100000)&lt;=7),G1695*K!$G$5,0) + IF(AND(ISNUMBER(SEARCH("#",B1695)),INT(A1695/100000)&gt;=8),G1695*K!$H$5,0),0)</f>
        <v>49539000</v>
      </c>
      <c r="K1695" s="25">
        <f>ROUND(IF(OR(ISNUMBER(SEARCH("#",B1695)),INT(A1695/100000)=7,INT(A1695/100000)=8),F1695*K!$F$4+G1695*K!$F$5,F1695*K!$E$4+G1695*K!$E$5),0)</f>
        <v>14798000</v>
      </c>
      <c r="L1695" s="25">
        <f>ROUND(J1695-K1695*0.7,0)</f>
        <v>39180400</v>
      </c>
      <c r="M1695" s="25">
        <f>ROUND(J1695*0.3,0)</f>
        <v>14861700</v>
      </c>
    </row>
    <row r="1696" spans="1:13" ht="72.75" x14ac:dyDescent="0.2">
      <c r="A1696" s="26">
        <v>302895</v>
      </c>
      <c r="B1696" s="27"/>
      <c r="C1696" s="28" t="s">
        <v>2007</v>
      </c>
      <c r="D1696" s="29" t="s">
        <v>2008</v>
      </c>
      <c r="E1696" s="30">
        <v>34</v>
      </c>
      <c r="F1696" s="30">
        <v>34</v>
      </c>
      <c r="G1696" s="30"/>
      <c r="H1696" s="30">
        <v>8</v>
      </c>
      <c r="J1696" s="25">
        <f>ROUND( IF(OR(ISNUMBER(SEARCH("#",B1696)),INT(A1696/100000)=7,INT(A1696/100000)=8),F1696*K!$D$4,F1696*K!$C$4) + IF(ISNUMBER(SEARCH("#",B1696)),0,G1696*K!$C$5) + IF(AND(ISNUMBER(SEARCH("#",B1696)),INT(A1696/100000)&lt;=7),G1696*K!$G$5,0) + IF(AND(ISNUMBER(SEARCH("#",B1696)),INT(A1696/100000)&gt;=8),G1696*K!$H$5,0),0)</f>
        <v>34374000</v>
      </c>
      <c r="K1696" s="25">
        <f>ROUND(IF(OR(ISNUMBER(SEARCH("#",B1696)),INT(A1696/100000)=7,INT(A1696/100000)=8),F1696*K!$F$4+G1696*K!$F$5,F1696*K!$E$4+G1696*K!$E$5),0)</f>
        <v>10268000</v>
      </c>
      <c r="L1696" s="25">
        <f>ROUND(J1696-K1696*0.7,0)</f>
        <v>27186400</v>
      </c>
      <c r="M1696" s="25">
        <f>ROUND(J1696*0.3,0)</f>
        <v>10312200</v>
      </c>
    </row>
    <row r="1697" spans="1:13" x14ac:dyDescent="0.2">
      <c r="A1697" s="32">
        <v>302900</v>
      </c>
      <c r="B1697" s="27"/>
      <c r="C1697" s="36" t="s">
        <v>2009</v>
      </c>
      <c r="D1697" s="35"/>
      <c r="E1697" s="30">
        <v>45</v>
      </c>
      <c r="F1697" s="30">
        <v>45</v>
      </c>
      <c r="G1697" s="31"/>
      <c r="H1697" s="31">
        <v>8</v>
      </c>
      <c r="J1697" s="25">
        <f>ROUND( IF(OR(ISNUMBER(SEARCH("#",B1697)),INT(A1697/100000)=7,INT(A1697/100000)=8),F1697*K!$D$4,F1697*K!$C$4) + IF(ISNUMBER(SEARCH("#",B1697)),0,G1697*K!$C$5) + IF(AND(ISNUMBER(SEARCH("#",B1697)),INT(A1697/100000)&lt;=7),G1697*K!$G$5,0) + IF(AND(ISNUMBER(SEARCH("#",B1697)),INT(A1697/100000)&gt;=8),G1697*K!$H$5,0),0)</f>
        <v>45495000</v>
      </c>
      <c r="K1697" s="25">
        <f>ROUND(IF(OR(ISNUMBER(SEARCH("#",B1697)),INT(A1697/100000)=7,INT(A1697/100000)=8),F1697*K!$F$4+G1697*K!$F$5,F1697*K!$E$4+G1697*K!$E$5),0)</f>
        <v>13590000</v>
      </c>
      <c r="L1697" s="25">
        <f>ROUND(J1697-K1697*0.7,0)</f>
        <v>35982000</v>
      </c>
      <c r="M1697" s="25">
        <f>ROUND(J1697*0.3,0)</f>
        <v>13648500</v>
      </c>
    </row>
    <row r="1698" spans="1:13" ht="18.75" x14ac:dyDescent="0.2">
      <c r="A1698" s="32">
        <v>302905</v>
      </c>
      <c r="B1698" s="27"/>
      <c r="C1698" s="36" t="s">
        <v>2010</v>
      </c>
      <c r="D1698" s="35"/>
      <c r="E1698" s="30">
        <v>65</v>
      </c>
      <c r="F1698" s="30">
        <v>65</v>
      </c>
      <c r="G1698" s="31"/>
      <c r="H1698" s="31">
        <v>8</v>
      </c>
      <c r="J1698" s="25">
        <f>ROUND( IF(OR(ISNUMBER(SEARCH("#",B1698)),INT(A1698/100000)=7,INT(A1698/100000)=8),F1698*K!$D$4,F1698*K!$C$4) + IF(ISNUMBER(SEARCH("#",B1698)),0,G1698*K!$C$5) + IF(AND(ISNUMBER(SEARCH("#",B1698)),INT(A1698/100000)&lt;=7),G1698*K!$G$5,0) + IF(AND(ISNUMBER(SEARCH("#",B1698)),INT(A1698/100000)&gt;=8),G1698*K!$H$5,0),0)</f>
        <v>65715000</v>
      </c>
      <c r="K1698" s="25">
        <f>ROUND(IF(OR(ISNUMBER(SEARCH("#",B1698)),INT(A1698/100000)=7,INT(A1698/100000)=8),F1698*K!$F$4+G1698*K!$F$5,F1698*K!$E$4+G1698*K!$E$5),0)</f>
        <v>19630000</v>
      </c>
      <c r="L1698" s="25">
        <f>ROUND(J1698-K1698*0.7,0)</f>
        <v>51974000</v>
      </c>
      <c r="M1698" s="25">
        <f>ROUND(J1698*0.3,0)</f>
        <v>19714500</v>
      </c>
    </row>
    <row r="1699" spans="1:13" x14ac:dyDescent="0.2">
      <c r="A1699" s="26">
        <v>302910</v>
      </c>
      <c r="B1699" s="27"/>
      <c r="C1699" s="28" t="s">
        <v>2011</v>
      </c>
      <c r="D1699" s="29"/>
      <c r="E1699" s="30">
        <v>26</v>
      </c>
      <c r="F1699" s="30">
        <v>26</v>
      </c>
      <c r="G1699" s="30"/>
      <c r="H1699" s="30">
        <v>5</v>
      </c>
      <c r="J1699" s="25">
        <f>ROUND( IF(OR(ISNUMBER(SEARCH("#",B1699)),INT(A1699/100000)=7,INT(A1699/100000)=8),F1699*K!$D$4,F1699*K!$C$4) + IF(ISNUMBER(SEARCH("#",B1699)),0,G1699*K!$C$5) + IF(AND(ISNUMBER(SEARCH("#",B1699)),INT(A1699/100000)&lt;=7),G1699*K!$G$5,0) + IF(AND(ISNUMBER(SEARCH("#",B1699)),INT(A1699/100000)&gt;=8),G1699*K!$H$5,0),0)</f>
        <v>26286000</v>
      </c>
      <c r="K1699" s="25">
        <f>ROUND(IF(OR(ISNUMBER(SEARCH("#",B1699)),INT(A1699/100000)=7,INT(A1699/100000)=8),F1699*K!$F$4+G1699*K!$F$5,F1699*K!$E$4+G1699*K!$E$5),0)</f>
        <v>7852000</v>
      </c>
      <c r="L1699" s="25">
        <f>ROUND(J1699-K1699*0.7,0)</f>
        <v>20789600</v>
      </c>
      <c r="M1699" s="25">
        <f>ROUND(J1699*0.3,0)</f>
        <v>7885800</v>
      </c>
    </row>
    <row r="1700" spans="1:13" x14ac:dyDescent="0.2">
      <c r="A1700" s="26">
        <v>302915</v>
      </c>
      <c r="B1700" s="27"/>
      <c r="C1700" s="28" t="s">
        <v>2012</v>
      </c>
      <c r="D1700" s="29"/>
      <c r="E1700" s="30">
        <v>60</v>
      </c>
      <c r="F1700" s="30">
        <v>60</v>
      </c>
      <c r="G1700" s="30"/>
      <c r="H1700" s="30">
        <v>8</v>
      </c>
      <c r="J1700" s="25">
        <f>ROUND( IF(OR(ISNUMBER(SEARCH("#",B1700)),INT(A1700/100000)=7,INT(A1700/100000)=8),F1700*K!$D$4,F1700*K!$C$4) + IF(ISNUMBER(SEARCH("#",B1700)),0,G1700*K!$C$5) + IF(AND(ISNUMBER(SEARCH("#",B1700)),INT(A1700/100000)&lt;=7),G1700*K!$G$5,0) + IF(AND(ISNUMBER(SEARCH("#",B1700)),INT(A1700/100000)&gt;=8),G1700*K!$H$5,0),0)</f>
        <v>60660000</v>
      </c>
      <c r="K1700" s="25">
        <f>ROUND(IF(OR(ISNUMBER(SEARCH("#",B1700)),INT(A1700/100000)=7,INT(A1700/100000)=8),F1700*K!$F$4+G1700*K!$F$5,F1700*K!$E$4+G1700*K!$E$5),0)</f>
        <v>18120000</v>
      </c>
      <c r="L1700" s="25">
        <f>ROUND(J1700-K1700*0.7,0)</f>
        <v>47976000</v>
      </c>
      <c r="M1700" s="25">
        <f>ROUND(J1700*0.3,0)</f>
        <v>18198000</v>
      </c>
    </row>
    <row r="1701" spans="1:13" ht="33" x14ac:dyDescent="0.2">
      <c r="A1701" s="32">
        <v>302920</v>
      </c>
      <c r="B1701" s="27"/>
      <c r="C1701" s="36" t="s">
        <v>2013</v>
      </c>
      <c r="D1701" s="35"/>
      <c r="E1701" s="30">
        <v>40</v>
      </c>
      <c r="F1701" s="30">
        <v>40</v>
      </c>
      <c r="G1701" s="31"/>
      <c r="H1701" s="31">
        <v>6</v>
      </c>
      <c r="J1701" s="25">
        <f>ROUND( IF(OR(ISNUMBER(SEARCH("#",B1701)),INT(A1701/100000)=7,INT(A1701/100000)=8),F1701*K!$D$4,F1701*K!$C$4) + IF(ISNUMBER(SEARCH("#",B1701)),0,G1701*K!$C$5) + IF(AND(ISNUMBER(SEARCH("#",B1701)),INT(A1701/100000)&lt;=7),G1701*K!$G$5,0) + IF(AND(ISNUMBER(SEARCH("#",B1701)),INT(A1701/100000)&gt;=8),G1701*K!$H$5,0),0)</f>
        <v>40440000</v>
      </c>
      <c r="K1701" s="25">
        <f>ROUND(IF(OR(ISNUMBER(SEARCH("#",B1701)),INT(A1701/100000)=7,INT(A1701/100000)=8),F1701*K!$F$4+G1701*K!$F$5,F1701*K!$E$4+G1701*K!$E$5),0)</f>
        <v>12080000</v>
      </c>
      <c r="L1701" s="25">
        <f>ROUND(J1701-K1701*0.7,0)</f>
        <v>31984000</v>
      </c>
      <c r="M1701" s="25">
        <f>ROUND(J1701*0.3,0)</f>
        <v>12132000</v>
      </c>
    </row>
    <row r="1702" spans="1:13" ht="46.5" x14ac:dyDescent="0.2">
      <c r="A1702" s="32">
        <v>302925</v>
      </c>
      <c r="B1702" s="27"/>
      <c r="C1702" s="36" t="s">
        <v>2014</v>
      </c>
      <c r="D1702" s="35"/>
      <c r="E1702" s="30">
        <v>70</v>
      </c>
      <c r="F1702" s="30">
        <v>70</v>
      </c>
      <c r="G1702" s="31"/>
      <c r="H1702" s="31">
        <v>6</v>
      </c>
      <c r="J1702" s="25">
        <f>ROUND( IF(OR(ISNUMBER(SEARCH("#",B1702)),INT(A1702/100000)=7,INT(A1702/100000)=8),F1702*K!$D$4,F1702*K!$C$4) + IF(ISNUMBER(SEARCH("#",B1702)),0,G1702*K!$C$5) + IF(AND(ISNUMBER(SEARCH("#",B1702)),INT(A1702/100000)&lt;=7),G1702*K!$G$5,0) + IF(AND(ISNUMBER(SEARCH("#",B1702)),INT(A1702/100000)&gt;=8),G1702*K!$H$5,0),0)</f>
        <v>70770000</v>
      </c>
      <c r="K1702" s="25">
        <f>ROUND(IF(OR(ISNUMBER(SEARCH("#",B1702)),INT(A1702/100000)=7,INT(A1702/100000)=8),F1702*K!$F$4+G1702*K!$F$5,F1702*K!$E$4+G1702*K!$E$5),0)</f>
        <v>21140000</v>
      </c>
      <c r="L1702" s="25">
        <f>ROUND(J1702-K1702*0.7,0)</f>
        <v>55972000</v>
      </c>
      <c r="M1702" s="25">
        <f>ROUND(J1702*0.3,0)</f>
        <v>21231000</v>
      </c>
    </row>
    <row r="1703" spans="1:13" ht="32.25" x14ac:dyDescent="0.2">
      <c r="A1703" s="32">
        <v>302930</v>
      </c>
      <c r="B1703" s="27"/>
      <c r="C1703" s="36" t="s">
        <v>2015</v>
      </c>
      <c r="D1703" s="35"/>
      <c r="E1703" s="30">
        <v>62</v>
      </c>
      <c r="F1703" s="30">
        <v>62</v>
      </c>
      <c r="G1703" s="31"/>
      <c r="H1703" s="31">
        <v>6</v>
      </c>
      <c r="J1703" s="25">
        <f>ROUND( IF(OR(ISNUMBER(SEARCH("#",B1703)),INT(A1703/100000)=7,INT(A1703/100000)=8),F1703*K!$D$4,F1703*K!$C$4) + IF(ISNUMBER(SEARCH("#",B1703)),0,G1703*K!$C$5) + IF(AND(ISNUMBER(SEARCH("#",B1703)),INT(A1703/100000)&lt;=7),G1703*K!$G$5,0) + IF(AND(ISNUMBER(SEARCH("#",B1703)),INT(A1703/100000)&gt;=8),G1703*K!$H$5,0),0)</f>
        <v>62682000</v>
      </c>
      <c r="K1703" s="25">
        <f>ROUND(IF(OR(ISNUMBER(SEARCH("#",B1703)),INT(A1703/100000)=7,INT(A1703/100000)=8),F1703*K!$F$4+G1703*K!$F$5,F1703*K!$E$4+G1703*K!$E$5),0)</f>
        <v>18724000</v>
      </c>
      <c r="L1703" s="25">
        <f>ROUND(J1703-K1703*0.7,0)</f>
        <v>49575200</v>
      </c>
      <c r="M1703" s="25">
        <f>ROUND(J1703*0.3,0)</f>
        <v>18804600</v>
      </c>
    </row>
    <row r="1704" spans="1:13" ht="32.25" x14ac:dyDescent="0.2">
      <c r="A1704" s="32">
        <v>302935</v>
      </c>
      <c r="B1704" s="27"/>
      <c r="C1704" s="36" t="s">
        <v>2016</v>
      </c>
      <c r="D1704" s="35"/>
      <c r="E1704" s="30">
        <v>70</v>
      </c>
      <c r="F1704" s="30">
        <v>70</v>
      </c>
      <c r="G1704" s="31"/>
      <c r="H1704" s="31">
        <v>8</v>
      </c>
      <c r="J1704" s="25">
        <f>ROUND( IF(OR(ISNUMBER(SEARCH("#",B1704)),INT(A1704/100000)=7,INT(A1704/100000)=8),F1704*K!$D$4,F1704*K!$C$4) + IF(ISNUMBER(SEARCH("#",B1704)),0,G1704*K!$C$5) + IF(AND(ISNUMBER(SEARCH("#",B1704)),INT(A1704/100000)&lt;=7),G1704*K!$G$5,0) + IF(AND(ISNUMBER(SEARCH("#",B1704)),INT(A1704/100000)&gt;=8),G1704*K!$H$5,0),0)</f>
        <v>70770000</v>
      </c>
      <c r="K1704" s="25">
        <f>ROUND(IF(OR(ISNUMBER(SEARCH("#",B1704)),INT(A1704/100000)=7,INT(A1704/100000)=8),F1704*K!$F$4+G1704*K!$F$5,F1704*K!$E$4+G1704*K!$E$5),0)</f>
        <v>21140000</v>
      </c>
      <c r="L1704" s="25">
        <f>ROUND(J1704-K1704*0.7,0)</f>
        <v>55972000</v>
      </c>
      <c r="M1704" s="25">
        <f>ROUND(J1704*0.3,0)</f>
        <v>21231000</v>
      </c>
    </row>
    <row r="1705" spans="1:13" ht="48" x14ac:dyDescent="0.2">
      <c r="A1705" s="32">
        <v>302936</v>
      </c>
      <c r="B1705" s="27"/>
      <c r="C1705" s="36" t="s">
        <v>2017</v>
      </c>
      <c r="D1705" s="35" t="s">
        <v>2018</v>
      </c>
      <c r="E1705" s="30">
        <v>100</v>
      </c>
      <c r="F1705" s="30">
        <v>100</v>
      </c>
      <c r="G1705" s="31"/>
      <c r="H1705" s="31">
        <v>8</v>
      </c>
      <c r="J1705" s="25">
        <f>ROUND( IF(OR(ISNUMBER(SEARCH("#",B1705)),INT(A1705/100000)=7,INT(A1705/100000)=8),F1705*K!$D$4,F1705*K!$C$4) + IF(ISNUMBER(SEARCH("#",B1705)),0,G1705*K!$C$5) + IF(AND(ISNUMBER(SEARCH("#",B1705)),INT(A1705/100000)&lt;=7),G1705*K!$G$5,0) + IF(AND(ISNUMBER(SEARCH("#",B1705)),INT(A1705/100000)&gt;=8),G1705*K!$H$5,0),0)</f>
        <v>101100000</v>
      </c>
      <c r="K1705" s="25">
        <f>ROUND(IF(OR(ISNUMBER(SEARCH("#",B1705)),INT(A1705/100000)=7,INT(A1705/100000)=8),F1705*K!$F$4+G1705*K!$F$5,F1705*K!$E$4+G1705*K!$E$5),0)</f>
        <v>30200000</v>
      </c>
      <c r="L1705" s="25">
        <f>ROUND(J1705-K1705*0.7,0)</f>
        <v>79960000</v>
      </c>
      <c r="M1705" s="25">
        <f>ROUND(J1705*0.3,0)</f>
        <v>30330000</v>
      </c>
    </row>
    <row r="1706" spans="1:13" ht="32.25" x14ac:dyDescent="0.2">
      <c r="A1706" s="26">
        <v>302940</v>
      </c>
      <c r="B1706" s="27" t="s">
        <v>27</v>
      </c>
      <c r="C1706" s="36" t="s">
        <v>2019</v>
      </c>
      <c r="D1706" s="35"/>
      <c r="E1706" s="30">
        <v>24</v>
      </c>
      <c r="F1706" s="30">
        <v>16</v>
      </c>
      <c r="G1706" s="30">
        <v>8</v>
      </c>
      <c r="H1706" s="30">
        <v>4</v>
      </c>
      <c r="J1706" s="25">
        <f>ROUND( IF(OR(ISNUMBER(SEARCH("#",B1706)),INT(A1706/100000)=7,INT(A1706/100000)=8),F1706*K!$D$4,F1706*K!$C$4) + IF(ISNUMBER(SEARCH("#",B1706)),0,G1706*K!$C$5) + IF(AND(ISNUMBER(SEARCH("#",B1706)),INT(A1706/100000)&lt;=7),G1706*K!$G$5,0) + IF(AND(ISNUMBER(SEARCH("#",B1706)),INT(A1706/100000)&gt;=8),G1706*K!$H$5,0),0)</f>
        <v>23304000</v>
      </c>
      <c r="K1706" s="25">
        <f>ROUND(IF(OR(ISNUMBER(SEARCH("#",B1706)),INT(A1706/100000)=7,INT(A1706/100000)=8),F1706*K!$F$4+G1706*K!$F$5,F1706*K!$E$4+G1706*K!$E$5),0)</f>
        <v>8256000</v>
      </c>
      <c r="L1706" s="25">
        <f>ROUND(J1706-K1706*0.7,0)</f>
        <v>17524800</v>
      </c>
      <c r="M1706" s="25">
        <f>ROUND(J1706*0.3,0)</f>
        <v>6991200</v>
      </c>
    </row>
    <row r="1707" spans="1:13" x14ac:dyDescent="0.2">
      <c r="A1707" s="26">
        <v>302945</v>
      </c>
      <c r="B1707" s="27"/>
      <c r="C1707" s="28" t="s">
        <v>2020</v>
      </c>
      <c r="D1707" s="29"/>
      <c r="E1707" s="30">
        <v>14</v>
      </c>
      <c r="F1707" s="30">
        <v>14</v>
      </c>
      <c r="G1707" s="30"/>
      <c r="H1707" s="30">
        <v>4</v>
      </c>
      <c r="J1707" s="25">
        <f>ROUND( IF(OR(ISNUMBER(SEARCH("#",B1707)),INT(A1707/100000)=7,INT(A1707/100000)=8),F1707*K!$D$4,F1707*K!$C$4) + IF(ISNUMBER(SEARCH("#",B1707)),0,G1707*K!$C$5) + IF(AND(ISNUMBER(SEARCH("#",B1707)),INT(A1707/100000)&lt;=7),G1707*K!$G$5,0) + IF(AND(ISNUMBER(SEARCH("#",B1707)),INT(A1707/100000)&gt;=8),G1707*K!$H$5,0),0)</f>
        <v>14154000</v>
      </c>
      <c r="K1707" s="25">
        <f>ROUND(IF(OR(ISNUMBER(SEARCH("#",B1707)),INT(A1707/100000)=7,INT(A1707/100000)=8),F1707*K!$F$4+G1707*K!$F$5,F1707*K!$E$4+G1707*K!$E$5),0)</f>
        <v>4228000</v>
      </c>
      <c r="L1707" s="25">
        <f>ROUND(J1707-K1707*0.7,0)</f>
        <v>11194400</v>
      </c>
      <c r="M1707" s="25">
        <f>ROUND(J1707*0.3,0)</f>
        <v>4246200</v>
      </c>
    </row>
    <row r="1708" spans="1:13" ht="29.25" x14ac:dyDescent="0.2">
      <c r="A1708" s="26">
        <v>302950</v>
      </c>
      <c r="B1708" s="27"/>
      <c r="C1708" s="28" t="s">
        <v>2021</v>
      </c>
      <c r="D1708" s="29"/>
      <c r="E1708" s="30">
        <v>23.4</v>
      </c>
      <c r="F1708" s="30">
        <v>23.4</v>
      </c>
      <c r="G1708" s="30"/>
      <c r="H1708" s="30">
        <v>8</v>
      </c>
      <c r="J1708" s="25">
        <f>ROUND( IF(OR(ISNUMBER(SEARCH("#",B1708)),INT(A1708/100000)=7,INT(A1708/100000)=8),F1708*K!$D$4,F1708*K!$C$4) + IF(ISNUMBER(SEARCH("#",B1708)),0,G1708*K!$C$5) + IF(AND(ISNUMBER(SEARCH("#",B1708)),INT(A1708/100000)&lt;=7),G1708*K!$G$5,0) + IF(AND(ISNUMBER(SEARCH("#",B1708)),INT(A1708/100000)&gt;=8),G1708*K!$H$5,0),0)</f>
        <v>23657400</v>
      </c>
      <c r="K1708" s="25">
        <f>ROUND(IF(OR(ISNUMBER(SEARCH("#",B1708)),INT(A1708/100000)=7,INT(A1708/100000)=8),F1708*K!$F$4+G1708*K!$F$5,F1708*K!$E$4+G1708*K!$E$5),0)</f>
        <v>7066800</v>
      </c>
      <c r="L1708" s="25">
        <f>ROUND(J1708-K1708*0.7,0)</f>
        <v>18710640</v>
      </c>
      <c r="M1708" s="25">
        <f>ROUND(J1708*0.3,0)</f>
        <v>7097220</v>
      </c>
    </row>
    <row r="1709" spans="1:13" ht="29.25" x14ac:dyDescent="0.2">
      <c r="A1709" s="26">
        <v>302955</v>
      </c>
      <c r="B1709" s="27"/>
      <c r="C1709" s="28" t="s">
        <v>2022</v>
      </c>
      <c r="D1709" s="29"/>
      <c r="E1709" s="30">
        <v>40.200000000000003</v>
      </c>
      <c r="F1709" s="30">
        <v>40.200000000000003</v>
      </c>
      <c r="G1709" s="30"/>
      <c r="H1709" s="30">
        <v>10</v>
      </c>
      <c r="J1709" s="25">
        <f>ROUND( IF(OR(ISNUMBER(SEARCH("#",B1709)),INT(A1709/100000)=7,INT(A1709/100000)=8),F1709*K!$D$4,F1709*K!$C$4) + IF(ISNUMBER(SEARCH("#",B1709)),0,G1709*K!$C$5) + IF(AND(ISNUMBER(SEARCH("#",B1709)),INT(A1709/100000)&lt;=7),G1709*K!$G$5,0) + IF(AND(ISNUMBER(SEARCH("#",B1709)),INT(A1709/100000)&gt;=8),G1709*K!$H$5,0),0)</f>
        <v>40642200</v>
      </c>
      <c r="K1709" s="25">
        <f>ROUND(IF(OR(ISNUMBER(SEARCH("#",B1709)),INT(A1709/100000)=7,INT(A1709/100000)=8),F1709*K!$F$4+G1709*K!$F$5,F1709*K!$E$4+G1709*K!$E$5),0)</f>
        <v>12140400</v>
      </c>
      <c r="L1709" s="25">
        <f>ROUND(J1709-K1709*0.7,0)</f>
        <v>32143920</v>
      </c>
      <c r="M1709" s="25">
        <f>ROUND(J1709*0.3,0)</f>
        <v>12192660</v>
      </c>
    </row>
    <row r="1710" spans="1:13" x14ac:dyDescent="0.2">
      <c r="A1710" s="32">
        <v>302960</v>
      </c>
      <c r="B1710" s="27"/>
      <c r="C1710" s="36" t="s">
        <v>2023</v>
      </c>
      <c r="D1710" s="35"/>
      <c r="E1710" s="30">
        <v>100</v>
      </c>
      <c r="F1710" s="30">
        <v>100</v>
      </c>
      <c r="G1710" s="31"/>
      <c r="H1710" s="30">
        <v>15</v>
      </c>
      <c r="J1710" s="25">
        <f>ROUND( IF(OR(ISNUMBER(SEARCH("#",B1710)),INT(A1710/100000)=7,INT(A1710/100000)=8),F1710*K!$D$4,F1710*K!$C$4) + IF(ISNUMBER(SEARCH("#",B1710)),0,G1710*K!$C$5) + IF(AND(ISNUMBER(SEARCH("#",B1710)),INT(A1710/100000)&lt;=7),G1710*K!$G$5,0) + IF(AND(ISNUMBER(SEARCH("#",B1710)),INT(A1710/100000)&gt;=8),G1710*K!$H$5,0),0)</f>
        <v>101100000</v>
      </c>
      <c r="K1710" s="25">
        <f>ROUND(IF(OR(ISNUMBER(SEARCH("#",B1710)),INT(A1710/100000)=7,INT(A1710/100000)=8),F1710*K!$F$4+G1710*K!$F$5,F1710*K!$E$4+G1710*K!$E$5),0)</f>
        <v>30200000</v>
      </c>
      <c r="L1710" s="25">
        <f>ROUND(J1710-K1710*0.7,0)</f>
        <v>79960000</v>
      </c>
      <c r="M1710" s="25">
        <f>ROUND(J1710*0.3,0)</f>
        <v>30330000</v>
      </c>
    </row>
    <row r="1711" spans="1:13" x14ac:dyDescent="0.2">
      <c r="A1711" s="26">
        <v>302965</v>
      </c>
      <c r="B1711" s="27"/>
      <c r="C1711" s="28" t="s">
        <v>2024</v>
      </c>
      <c r="D1711" s="29"/>
      <c r="E1711" s="30">
        <v>22.7</v>
      </c>
      <c r="F1711" s="30">
        <v>22.7</v>
      </c>
      <c r="G1711" s="30"/>
      <c r="H1711" s="30">
        <v>8</v>
      </c>
      <c r="J1711" s="25">
        <f>ROUND( IF(OR(ISNUMBER(SEARCH("#",B1711)),INT(A1711/100000)=7,INT(A1711/100000)=8),F1711*K!$D$4,F1711*K!$C$4) + IF(ISNUMBER(SEARCH("#",B1711)),0,G1711*K!$C$5) + IF(AND(ISNUMBER(SEARCH("#",B1711)),INT(A1711/100000)&lt;=7),G1711*K!$G$5,0) + IF(AND(ISNUMBER(SEARCH("#",B1711)),INT(A1711/100000)&gt;=8),G1711*K!$H$5,0),0)</f>
        <v>22949700</v>
      </c>
      <c r="K1711" s="25">
        <f>ROUND(IF(OR(ISNUMBER(SEARCH("#",B1711)),INT(A1711/100000)=7,INT(A1711/100000)=8),F1711*K!$F$4+G1711*K!$F$5,F1711*K!$E$4+G1711*K!$E$5),0)</f>
        <v>6855400</v>
      </c>
      <c r="L1711" s="25">
        <f>ROUND(J1711-K1711*0.7,0)</f>
        <v>18150920</v>
      </c>
      <c r="M1711" s="25">
        <f>ROUND(J1711*0.3,0)</f>
        <v>6884910</v>
      </c>
    </row>
    <row r="1712" spans="1:13" x14ac:dyDescent="0.2">
      <c r="A1712" s="26">
        <v>302970</v>
      </c>
      <c r="B1712" s="27"/>
      <c r="C1712" s="28" t="s">
        <v>2025</v>
      </c>
      <c r="D1712" s="29"/>
      <c r="E1712" s="30">
        <v>42.5</v>
      </c>
      <c r="F1712" s="30">
        <v>42.5</v>
      </c>
      <c r="G1712" s="30"/>
      <c r="H1712" s="30">
        <v>12</v>
      </c>
      <c r="J1712" s="25">
        <f>ROUND( IF(OR(ISNUMBER(SEARCH("#",B1712)),INT(A1712/100000)=7,INT(A1712/100000)=8),F1712*K!$D$4,F1712*K!$C$4) + IF(ISNUMBER(SEARCH("#",B1712)),0,G1712*K!$C$5) + IF(AND(ISNUMBER(SEARCH("#",B1712)),INT(A1712/100000)&lt;=7),G1712*K!$G$5,0) + IF(AND(ISNUMBER(SEARCH("#",B1712)),INT(A1712/100000)&gt;=8),G1712*K!$H$5,0),0)</f>
        <v>42967500</v>
      </c>
      <c r="K1712" s="25">
        <f>ROUND(IF(OR(ISNUMBER(SEARCH("#",B1712)),INT(A1712/100000)=7,INT(A1712/100000)=8),F1712*K!$F$4+G1712*K!$F$5,F1712*K!$E$4+G1712*K!$E$5),0)</f>
        <v>12835000</v>
      </c>
      <c r="L1712" s="25">
        <f>ROUND(J1712-K1712*0.7,0)</f>
        <v>33983000</v>
      </c>
      <c r="M1712" s="25">
        <f>ROUND(J1712*0.3,0)</f>
        <v>12890250</v>
      </c>
    </row>
    <row r="1713" spans="1:13" ht="59.25" x14ac:dyDescent="0.2">
      <c r="A1713" s="26">
        <v>302975</v>
      </c>
      <c r="B1713" s="27"/>
      <c r="C1713" s="28" t="s">
        <v>2026</v>
      </c>
      <c r="D1713" s="29"/>
      <c r="E1713" s="30">
        <v>51</v>
      </c>
      <c r="F1713" s="30">
        <v>51</v>
      </c>
      <c r="G1713" s="30"/>
      <c r="H1713" s="30">
        <v>12</v>
      </c>
      <c r="J1713" s="25">
        <f>ROUND( IF(OR(ISNUMBER(SEARCH("#",B1713)),INT(A1713/100000)=7,INT(A1713/100000)=8),F1713*K!$D$4,F1713*K!$C$4) + IF(ISNUMBER(SEARCH("#",B1713)),0,G1713*K!$C$5) + IF(AND(ISNUMBER(SEARCH("#",B1713)),INT(A1713/100000)&lt;=7),G1713*K!$G$5,0) + IF(AND(ISNUMBER(SEARCH("#",B1713)),INT(A1713/100000)&gt;=8),G1713*K!$H$5,0),0)</f>
        <v>51561000</v>
      </c>
      <c r="K1713" s="25">
        <f>ROUND(IF(OR(ISNUMBER(SEARCH("#",B1713)),INT(A1713/100000)=7,INT(A1713/100000)=8),F1713*K!$F$4+G1713*K!$F$5,F1713*K!$E$4+G1713*K!$E$5),0)</f>
        <v>15402000</v>
      </c>
      <c r="L1713" s="25">
        <f>ROUND(J1713-K1713*0.7,0)</f>
        <v>40779600</v>
      </c>
      <c r="M1713" s="25">
        <f>ROUND(J1713*0.3,0)</f>
        <v>15468300</v>
      </c>
    </row>
    <row r="1714" spans="1:13" ht="29.25" x14ac:dyDescent="0.2">
      <c r="A1714" s="32">
        <v>302980</v>
      </c>
      <c r="B1714" s="27"/>
      <c r="C1714" s="36" t="s">
        <v>2027</v>
      </c>
      <c r="D1714" s="35"/>
      <c r="E1714" s="30">
        <v>110</v>
      </c>
      <c r="F1714" s="30">
        <v>110</v>
      </c>
      <c r="G1714" s="31"/>
      <c r="H1714" s="30">
        <v>12</v>
      </c>
      <c r="J1714" s="25">
        <f>ROUND( IF(OR(ISNUMBER(SEARCH("#",B1714)),INT(A1714/100000)=7,INT(A1714/100000)=8),F1714*K!$D$4,F1714*K!$C$4) + IF(ISNUMBER(SEARCH("#",B1714)),0,G1714*K!$C$5) + IF(AND(ISNUMBER(SEARCH("#",B1714)),INT(A1714/100000)&lt;=7),G1714*K!$G$5,0) + IF(AND(ISNUMBER(SEARCH("#",B1714)),INT(A1714/100000)&gt;=8),G1714*K!$H$5,0),0)</f>
        <v>111210000</v>
      </c>
      <c r="K1714" s="25">
        <f>ROUND(IF(OR(ISNUMBER(SEARCH("#",B1714)),INT(A1714/100000)=7,INT(A1714/100000)=8),F1714*K!$F$4+G1714*K!$F$5,F1714*K!$E$4+G1714*K!$E$5),0)</f>
        <v>33220000</v>
      </c>
      <c r="L1714" s="25">
        <f>ROUND(J1714-K1714*0.7,0)</f>
        <v>87956000</v>
      </c>
      <c r="M1714" s="25">
        <f>ROUND(J1714*0.3,0)</f>
        <v>33363000</v>
      </c>
    </row>
    <row r="1715" spans="1:13" ht="45" x14ac:dyDescent="0.2">
      <c r="A1715" s="26">
        <v>302985</v>
      </c>
      <c r="B1715" s="27"/>
      <c r="C1715" s="28" t="s">
        <v>2028</v>
      </c>
      <c r="D1715" s="29"/>
      <c r="E1715" s="30">
        <v>45</v>
      </c>
      <c r="F1715" s="30">
        <v>45</v>
      </c>
      <c r="G1715" s="30"/>
      <c r="H1715" s="30">
        <v>15</v>
      </c>
      <c r="J1715" s="25">
        <f>ROUND( IF(OR(ISNUMBER(SEARCH("#",B1715)),INT(A1715/100000)=7,INT(A1715/100000)=8),F1715*K!$D$4,F1715*K!$C$4) + IF(ISNUMBER(SEARCH("#",B1715)),0,G1715*K!$C$5) + IF(AND(ISNUMBER(SEARCH("#",B1715)),INT(A1715/100000)&lt;=7),G1715*K!$G$5,0) + IF(AND(ISNUMBER(SEARCH("#",B1715)),INT(A1715/100000)&gt;=8),G1715*K!$H$5,0),0)</f>
        <v>45495000</v>
      </c>
      <c r="K1715" s="25">
        <f>ROUND(IF(OR(ISNUMBER(SEARCH("#",B1715)),INT(A1715/100000)=7,INT(A1715/100000)=8),F1715*K!$F$4+G1715*K!$F$5,F1715*K!$E$4+G1715*K!$E$5),0)</f>
        <v>13590000</v>
      </c>
      <c r="L1715" s="25">
        <f>ROUND(J1715-K1715*0.7,0)</f>
        <v>35982000</v>
      </c>
      <c r="M1715" s="25">
        <f>ROUND(J1715*0.3,0)</f>
        <v>13648500</v>
      </c>
    </row>
    <row r="1716" spans="1:13" ht="17.25" x14ac:dyDescent="0.2">
      <c r="A1716" s="26">
        <v>302990</v>
      </c>
      <c r="B1716" s="27"/>
      <c r="C1716" s="28" t="s">
        <v>2029</v>
      </c>
      <c r="D1716" s="29"/>
      <c r="E1716" s="30">
        <v>58.3</v>
      </c>
      <c r="F1716" s="30">
        <v>58.3</v>
      </c>
      <c r="G1716" s="30"/>
      <c r="H1716" s="30">
        <v>15</v>
      </c>
      <c r="J1716" s="25">
        <f>ROUND( IF(OR(ISNUMBER(SEARCH("#",B1716)),INT(A1716/100000)=7,INT(A1716/100000)=8),F1716*K!$D$4,F1716*K!$C$4) + IF(ISNUMBER(SEARCH("#",B1716)),0,G1716*K!$C$5) + IF(AND(ISNUMBER(SEARCH("#",B1716)),INT(A1716/100000)&lt;=7),G1716*K!$G$5,0) + IF(AND(ISNUMBER(SEARCH("#",B1716)),INT(A1716/100000)&gt;=8),G1716*K!$H$5,0),0)</f>
        <v>58941300</v>
      </c>
      <c r="K1716" s="25">
        <f>ROUND(IF(OR(ISNUMBER(SEARCH("#",B1716)),INT(A1716/100000)=7,INT(A1716/100000)=8),F1716*K!$F$4+G1716*K!$F$5,F1716*K!$E$4+G1716*K!$E$5),0)</f>
        <v>17606600</v>
      </c>
      <c r="L1716" s="25">
        <f>ROUND(J1716-K1716*0.7,0)</f>
        <v>46616680</v>
      </c>
      <c r="M1716" s="25">
        <f>ROUND(J1716*0.3,0)</f>
        <v>17682390</v>
      </c>
    </row>
    <row r="1717" spans="1:13" x14ac:dyDescent="0.2">
      <c r="A1717" s="26">
        <v>400005</v>
      </c>
      <c r="B1717" s="27" t="s">
        <v>27</v>
      </c>
      <c r="C1717" s="28" t="s">
        <v>2030</v>
      </c>
      <c r="D1717" s="29"/>
      <c r="E1717" s="30">
        <v>2.5</v>
      </c>
      <c r="F1717" s="30">
        <v>2.5</v>
      </c>
      <c r="G1717" s="30"/>
      <c r="H1717" s="30">
        <v>5</v>
      </c>
      <c r="J1717" s="25">
        <f>ROUND( IF(OR(ISNUMBER(SEARCH("#",B1717)),INT(A1717/100000)=7,INT(A1717/100000)=8),F1717*K!$D$4,F1717*K!$C$4) + IF(ISNUMBER(SEARCH("#",B1717)),0,G1717*K!$C$5) + IF(AND(ISNUMBER(SEARCH("#",B1717)),INT(A1717/100000)&lt;=7),G1717*K!$G$5,0) + IF(AND(ISNUMBER(SEARCH("#",B1717)),INT(A1717/100000)&gt;=8),G1717*K!$H$5,0),0)</f>
        <v>1420000</v>
      </c>
      <c r="K1717" s="25">
        <f>ROUND(IF(OR(ISNUMBER(SEARCH("#",B1717)),INT(A1717/100000)=7,INT(A1717/100000)=8),F1717*K!$F$4+G1717*K!$F$5,F1717*K!$E$4+G1717*K!$E$5),0)</f>
        <v>755000</v>
      </c>
      <c r="L1717" s="25">
        <f>ROUND(J1717-K1717*0.7,0)</f>
        <v>891500</v>
      </c>
      <c r="M1717" s="25">
        <f>ROUND(J1717*0.3,0)</f>
        <v>426000</v>
      </c>
    </row>
    <row r="1718" spans="1:13" ht="33" x14ac:dyDescent="0.2">
      <c r="A1718" s="26">
        <v>400010</v>
      </c>
      <c r="B1718" s="27"/>
      <c r="C1718" s="36" t="s">
        <v>2031</v>
      </c>
      <c r="D1718" s="35" t="s">
        <v>2032</v>
      </c>
      <c r="E1718" s="30">
        <v>19</v>
      </c>
      <c r="F1718" s="30">
        <v>19</v>
      </c>
      <c r="G1718" s="30"/>
      <c r="H1718" s="30">
        <v>5</v>
      </c>
      <c r="J1718" s="25">
        <f>ROUND( IF(OR(ISNUMBER(SEARCH("#",B1718)),INT(A1718/100000)=7,INT(A1718/100000)=8),F1718*K!$D$4,F1718*K!$C$4) + IF(ISNUMBER(SEARCH("#",B1718)),0,G1718*K!$C$5) + IF(AND(ISNUMBER(SEARCH("#",B1718)),INT(A1718/100000)&lt;=7),G1718*K!$G$5,0) + IF(AND(ISNUMBER(SEARCH("#",B1718)),INT(A1718/100000)&gt;=8),G1718*K!$H$5,0),0)</f>
        <v>19209000</v>
      </c>
      <c r="K1718" s="25">
        <f>ROUND(IF(OR(ISNUMBER(SEARCH("#",B1718)),INT(A1718/100000)=7,INT(A1718/100000)=8),F1718*K!$F$4+G1718*K!$F$5,F1718*K!$E$4+G1718*K!$E$5),0)</f>
        <v>5738000</v>
      </c>
      <c r="L1718" s="25">
        <f>ROUND(J1718-K1718*0.7,0)</f>
        <v>15192400</v>
      </c>
      <c r="M1718" s="25">
        <f>ROUND(J1718*0.3,0)</f>
        <v>5762700</v>
      </c>
    </row>
    <row r="1719" spans="1:13" ht="72.75" x14ac:dyDescent="0.2">
      <c r="A1719" s="26">
        <v>400015</v>
      </c>
      <c r="B1719" s="27"/>
      <c r="C1719" s="28" t="s">
        <v>2033</v>
      </c>
      <c r="D1719" s="29" t="s">
        <v>2034</v>
      </c>
      <c r="E1719" s="30">
        <v>22.5</v>
      </c>
      <c r="F1719" s="30">
        <v>22.5</v>
      </c>
      <c r="G1719" s="30"/>
      <c r="H1719" s="30">
        <v>6</v>
      </c>
      <c r="J1719" s="25">
        <f>ROUND( IF(OR(ISNUMBER(SEARCH("#",B1719)),INT(A1719/100000)=7,INT(A1719/100000)=8),F1719*K!$D$4,F1719*K!$C$4) + IF(ISNUMBER(SEARCH("#",B1719)),0,G1719*K!$C$5) + IF(AND(ISNUMBER(SEARCH("#",B1719)),INT(A1719/100000)&lt;=7),G1719*K!$G$5,0) + IF(AND(ISNUMBER(SEARCH("#",B1719)),INT(A1719/100000)&gt;=8),G1719*K!$H$5,0),0)</f>
        <v>22747500</v>
      </c>
      <c r="K1719" s="25">
        <f>ROUND(IF(OR(ISNUMBER(SEARCH("#",B1719)),INT(A1719/100000)=7,INT(A1719/100000)=8),F1719*K!$F$4+G1719*K!$F$5,F1719*K!$E$4+G1719*K!$E$5),0)</f>
        <v>6795000</v>
      </c>
      <c r="L1719" s="25">
        <f>ROUND(J1719-K1719*0.7,0)</f>
        <v>17991000</v>
      </c>
      <c r="M1719" s="25">
        <f>ROUND(J1719*0.3,0)</f>
        <v>6824250</v>
      </c>
    </row>
    <row r="1720" spans="1:13" ht="42.75" x14ac:dyDescent="0.2">
      <c r="A1720" s="32">
        <v>400020</v>
      </c>
      <c r="B1720" s="27"/>
      <c r="C1720" s="36" t="s">
        <v>2035</v>
      </c>
      <c r="D1720" s="35" t="s">
        <v>239</v>
      </c>
      <c r="E1720" s="30">
        <v>51.5</v>
      </c>
      <c r="F1720" s="30">
        <v>51.5</v>
      </c>
      <c r="G1720" s="31"/>
      <c r="H1720" s="30">
        <v>6</v>
      </c>
      <c r="J1720" s="25">
        <f>ROUND( IF(OR(ISNUMBER(SEARCH("#",B1720)),INT(A1720/100000)=7,INT(A1720/100000)=8),F1720*K!$D$4,F1720*K!$C$4) + IF(ISNUMBER(SEARCH("#",B1720)),0,G1720*K!$C$5) + IF(AND(ISNUMBER(SEARCH("#",B1720)),INT(A1720/100000)&lt;=7),G1720*K!$G$5,0) + IF(AND(ISNUMBER(SEARCH("#",B1720)),INT(A1720/100000)&gt;=8),G1720*K!$H$5,0),0)</f>
        <v>52066500</v>
      </c>
      <c r="K1720" s="25">
        <f>ROUND(IF(OR(ISNUMBER(SEARCH("#",B1720)),INT(A1720/100000)=7,INT(A1720/100000)=8),F1720*K!$F$4+G1720*K!$F$5,F1720*K!$E$4+G1720*K!$E$5),0)</f>
        <v>15553000</v>
      </c>
      <c r="L1720" s="25">
        <f>ROUND(J1720-K1720*0.7,0)</f>
        <v>41179400</v>
      </c>
      <c r="M1720" s="25">
        <f>ROUND(J1720*0.3,0)</f>
        <v>15619950</v>
      </c>
    </row>
    <row r="1721" spans="1:13" ht="42.75" x14ac:dyDescent="0.2">
      <c r="A1721" s="32">
        <v>400021</v>
      </c>
      <c r="B1721" s="27"/>
      <c r="C1721" s="36" t="s">
        <v>2036</v>
      </c>
      <c r="D1721" s="35" t="s">
        <v>66</v>
      </c>
      <c r="E1721" s="30">
        <v>67.5</v>
      </c>
      <c r="F1721" s="30">
        <v>67.5</v>
      </c>
      <c r="G1721" s="31"/>
      <c r="H1721" s="30">
        <v>6</v>
      </c>
      <c r="J1721" s="25">
        <f>ROUND( IF(OR(ISNUMBER(SEARCH("#",B1721)),INT(A1721/100000)=7,INT(A1721/100000)=8),F1721*K!$D$4,F1721*K!$C$4) + IF(ISNUMBER(SEARCH("#",B1721)),0,G1721*K!$C$5) + IF(AND(ISNUMBER(SEARCH("#",B1721)),INT(A1721/100000)&lt;=7),G1721*K!$G$5,0) + IF(AND(ISNUMBER(SEARCH("#",B1721)),INT(A1721/100000)&gt;=8),G1721*K!$H$5,0),0)</f>
        <v>68242500</v>
      </c>
      <c r="K1721" s="25">
        <f>ROUND(IF(OR(ISNUMBER(SEARCH("#",B1721)),INT(A1721/100000)=7,INT(A1721/100000)=8),F1721*K!$F$4+G1721*K!$F$5,F1721*K!$E$4+G1721*K!$E$5),0)</f>
        <v>20385000</v>
      </c>
      <c r="L1721" s="25">
        <f>ROUND(J1721-K1721*0.7,0)</f>
        <v>53973000</v>
      </c>
      <c r="M1721" s="25">
        <f>ROUND(J1721*0.3,0)</f>
        <v>20472750</v>
      </c>
    </row>
    <row r="1722" spans="1:13" x14ac:dyDescent="0.2">
      <c r="A1722" s="26">
        <v>400025</v>
      </c>
      <c r="B1722" s="27"/>
      <c r="C1722" s="28" t="s">
        <v>2037</v>
      </c>
      <c r="D1722" s="29"/>
      <c r="E1722" s="30">
        <v>4.8</v>
      </c>
      <c r="F1722" s="30">
        <v>4.8</v>
      </c>
      <c r="G1722" s="30"/>
      <c r="H1722" s="30">
        <v>4</v>
      </c>
      <c r="J1722" s="25">
        <f>ROUND( IF(OR(ISNUMBER(SEARCH("#",B1722)),INT(A1722/100000)=7,INT(A1722/100000)=8),F1722*K!$D$4,F1722*K!$C$4) + IF(ISNUMBER(SEARCH("#",B1722)),0,G1722*K!$C$5) + IF(AND(ISNUMBER(SEARCH("#",B1722)),INT(A1722/100000)&lt;=7),G1722*K!$G$5,0) + IF(AND(ISNUMBER(SEARCH("#",B1722)),INT(A1722/100000)&gt;=8),G1722*K!$H$5,0),0)</f>
        <v>4852800</v>
      </c>
      <c r="K1722" s="25">
        <f>ROUND(IF(OR(ISNUMBER(SEARCH("#",B1722)),INT(A1722/100000)=7,INT(A1722/100000)=8),F1722*K!$F$4+G1722*K!$F$5,F1722*K!$E$4+G1722*K!$E$5),0)</f>
        <v>1449600</v>
      </c>
      <c r="L1722" s="25">
        <f>ROUND(J1722-K1722*0.7,0)</f>
        <v>3838080</v>
      </c>
      <c r="M1722" s="25">
        <f>ROUND(J1722*0.3,0)</f>
        <v>1455840</v>
      </c>
    </row>
    <row r="1723" spans="1:13" x14ac:dyDescent="0.2">
      <c r="A1723" s="26">
        <v>400030</v>
      </c>
      <c r="B1723" s="27"/>
      <c r="C1723" s="28" t="s">
        <v>2038</v>
      </c>
      <c r="D1723" s="29"/>
      <c r="E1723" s="30">
        <v>4.8</v>
      </c>
      <c r="F1723" s="30">
        <v>4.8</v>
      </c>
      <c r="G1723" s="30"/>
      <c r="H1723" s="30">
        <v>5</v>
      </c>
      <c r="J1723" s="25">
        <f>ROUND( IF(OR(ISNUMBER(SEARCH("#",B1723)),INT(A1723/100000)=7,INT(A1723/100000)=8),F1723*K!$D$4,F1723*K!$C$4) + IF(ISNUMBER(SEARCH("#",B1723)),0,G1723*K!$C$5) + IF(AND(ISNUMBER(SEARCH("#",B1723)),INT(A1723/100000)&lt;=7),G1723*K!$G$5,0) + IF(AND(ISNUMBER(SEARCH("#",B1723)),INT(A1723/100000)&gt;=8),G1723*K!$H$5,0),0)</f>
        <v>4852800</v>
      </c>
      <c r="K1723" s="25">
        <f>ROUND(IF(OR(ISNUMBER(SEARCH("#",B1723)),INT(A1723/100000)=7,INT(A1723/100000)=8),F1723*K!$F$4+G1723*K!$F$5,F1723*K!$E$4+G1723*K!$E$5),0)</f>
        <v>1449600</v>
      </c>
      <c r="L1723" s="25">
        <f>ROUND(J1723-K1723*0.7,0)</f>
        <v>3838080</v>
      </c>
      <c r="M1723" s="25">
        <f>ROUND(J1723*0.3,0)</f>
        <v>1455840</v>
      </c>
    </row>
    <row r="1724" spans="1:13" ht="17.25" x14ac:dyDescent="0.2">
      <c r="A1724" s="26">
        <v>400035</v>
      </c>
      <c r="B1724" s="27"/>
      <c r="C1724" s="28" t="s">
        <v>2039</v>
      </c>
      <c r="D1724" s="29"/>
      <c r="E1724" s="30">
        <v>2</v>
      </c>
      <c r="F1724" s="30">
        <v>2</v>
      </c>
      <c r="G1724" s="30"/>
      <c r="H1724" s="30">
        <v>5</v>
      </c>
      <c r="J1724" s="25">
        <f>ROUND( IF(OR(ISNUMBER(SEARCH("#",B1724)),INT(A1724/100000)=7,INT(A1724/100000)=8),F1724*K!$D$4,F1724*K!$C$4) + IF(ISNUMBER(SEARCH("#",B1724)),0,G1724*K!$C$5) + IF(AND(ISNUMBER(SEARCH("#",B1724)),INT(A1724/100000)&lt;=7),G1724*K!$G$5,0) + IF(AND(ISNUMBER(SEARCH("#",B1724)),INT(A1724/100000)&gt;=8),G1724*K!$H$5,0),0)</f>
        <v>2022000</v>
      </c>
      <c r="K1724" s="25">
        <f>ROUND(IF(OR(ISNUMBER(SEARCH("#",B1724)),INT(A1724/100000)=7,INT(A1724/100000)=8),F1724*K!$F$4+G1724*K!$F$5,F1724*K!$E$4+G1724*K!$E$5),0)</f>
        <v>604000</v>
      </c>
      <c r="L1724" s="25">
        <f>ROUND(J1724-K1724*0.7,0)</f>
        <v>1599200</v>
      </c>
      <c r="M1724" s="25">
        <f>ROUND(J1724*0.3,0)</f>
        <v>606600</v>
      </c>
    </row>
    <row r="1725" spans="1:13" x14ac:dyDescent="0.2">
      <c r="A1725" s="26">
        <v>400040</v>
      </c>
      <c r="B1725" s="27" t="s">
        <v>27</v>
      </c>
      <c r="C1725" s="28" t="s">
        <v>2040</v>
      </c>
      <c r="D1725" s="29"/>
      <c r="E1725" s="30">
        <v>2.8</v>
      </c>
      <c r="F1725" s="30">
        <v>2.8</v>
      </c>
      <c r="G1725" s="30"/>
      <c r="H1725" s="30">
        <v>5</v>
      </c>
      <c r="J1725" s="25">
        <f>ROUND( IF(OR(ISNUMBER(SEARCH("#",B1725)),INT(A1725/100000)=7,INT(A1725/100000)=8),F1725*K!$D$4,F1725*K!$C$4) + IF(ISNUMBER(SEARCH("#",B1725)),0,G1725*K!$C$5) + IF(AND(ISNUMBER(SEARCH("#",B1725)),INT(A1725/100000)&lt;=7),G1725*K!$G$5,0) + IF(AND(ISNUMBER(SEARCH("#",B1725)),INT(A1725/100000)&gt;=8),G1725*K!$H$5,0),0)</f>
        <v>1590400</v>
      </c>
      <c r="K1725" s="25">
        <f>ROUND(IF(OR(ISNUMBER(SEARCH("#",B1725)),INT(A1725/100000)=7,INT(A1725/100000)=8),F1725*K!$F$4+G1725*K!$F$5,F1725*K!$E$4+G1725*K!$E$5),0)</f>
        <v>845600</v>
      </c>
      <c r="L1725" s="25">
        <f>ROUND(J1725-K1725*0.7,0)</f>
        <v>998480</v>
      </c>
      <c r="M1725" s="25">
        <f>ROUND(J1725*0.3,0)</f>
        <v>477120</v>
      </c>
    </row>
    <row r="1726" spans="1:13" x14ac:dyDescent="0.2">
      <c r="A1726" s="26">
        <v>400045</v>
      </c>
      <c r="B1726" s="27"/>
      <c r="C1726" s="28" t="s">
        <v>2041</v>
      </c>
      <c r="D1726" s="29"/>
      <c r="E1726" s="30">
        <v>7</v>
      </c>
      <c r="F1726" s="30">
        <v>7</v>
      </c>
      <c r="G1726" s="30"/>
      <c r="H1726" s="30">
        <v>5</v>
      </c>
      <c r="J1726" s="25">
        <f>ROUND( IF(OR(ISNUMBER(SEARCH("#",B1726)),INT(A1726/100000)=7,INT(A1726/100000)=8),F1726*K!$D$4,F1726*K!$C$4) + IF(ISNUMBER(SEARCH("#",B1726)),0,G1726*K!$C$5) + IF(AND(ISNUMBER(SEARCH("#",B1726)),INT(A1726/100000)&lt;=7),G1726*K!$G$5,0) + IF(AND(ISNUMBER(SEARCH("#",B1726)),INT(A1726/100000)&gt;=8),G1726*K!$H$5,0),0)</f>
        <v>7077000</v>
      </c>
      <c r="K1726" s="25">
        <f>ROUND(IF(OR(ISNUMBER(SEARCH("#",B1726)),INT(A1726/100000)=7,INT(A1726/100000)=8),F1726*K!$F$4+G1726*K!$F$5,F1726*K!$E$4+G1726*K!$E$5),0)</f>
        <v>2114000</v>
      </c>
      <c r="L1726" s="25">
        <f>ROUND(J1726-K1726*0.7,0)</f>
        <v>5597200</v>
      </c>
      <c r="M1726" s="25">
        <f>ROUND(J1726*0.3,0)</f>
        <v>2123100</v>
      </c>
    </row>
    <row r="1727" spans="1:13" ht="18.75" x14ac:dyDescent="0.2">
      <c r="A1727" s="26">
        <v>400050</v>
      </c>
      <c r="B1727" s="27"/>
      <c r="C1727" s="36" t="s">
        <v>2042</v>
      </c>
      <c r="D1727" s="35"/>
      <c r="E1727" s="30">
        <v>7</v>
      </c>
      <c r="F1727" s="30">
        <v>7</v>
      </c>
      <c r="G1727" s="30"/>
      <c r="H1727" s="30">
        <v>5</v>
      </c>
      <c r="J1727" s="25">
        <f>ROUND( IF(OR(ISNUMBER(SEARCH("#",B1727)),INT(A1727/100000)=7,INT(A1727/100000)=8),F1727*K!$D$4,F1727*K!$C$4) + IF(ISNUMBER(SEARCH("#",B1727)),0,G1727*K!$C$5) + IF(AND(ISNUMBER(SEARCH("#",B1727)),INT(A1727/100000)&lt;=7),G1727*K!$G$5,0) + IF(AND(ISNUMBER(SEARCH("#",B1727)),INT(A1727/100000)&gt;=8),G1727*K!$H$5,0),0)</f>
        <v>7077000</v>
      </c>
      <c r="K1727" s="25">
        <f>ROUND(IF(OR(ISNUMBER(SEARCH("#",B1727)),INT(A1727/100000)=7,INT(A1727/100000)=8),F1727*K!$F$4+G1727*K!$F$5,F1727*K!$E$4+G1727*K!$E$5),0)</f>
        <v>2114000</v>
      </c>
      <c r="L1727" s="25">
        <f>ROUND(J1727-K1727*0.7,0)</f>
        <v>5597200</v>
      </c>
      <c r="M1727" s="25">
        <f>ROUND(J1727*0.3,0)</f>
        <v>2123100</v>
      </c>
    </row>
    <row r="1728" spans="1:13" ht="33" x14ac:dyDescent="0.2">
      <c r="A1728" s="26">
        <v>400055</v>
      </c>
      <c r="B1728" s="27" t="s">
        <v>27</v>
      </c>
      <c r="C1728" s="36" t="s">
        <v>2043</v>
      </c>
      <c r="D1728" s="35"/>
      <c r="E1728" s="30">
        <v>5</v>
      </c>
      <c r="F1728" s="30">
        <v>5</v>
      </c>
      <c r="G1728" s="30"/>
      <c r="H1728" s="30">
        <v>5</v>
      </c>
      <c r="J1728" s="25">
        <f>ROUND( IF(OR(ISNUMBER(SEARCH("#",B1728)),INT(A1728/100000)=7,INT(A1728/100000)=8),F1728*K!$D$4,F1728*K!$C$4) + IF(ISNUMBER(SEARCH("#",B1728)),0,G1728*K!$C$5) + IF(AND(ISNUMBER(SEARCH("#",B1728)),INT(A1728/100000)&lt;=7),G1728*K!$G$5,0) + IF(AND(ISNUMBER(SEARCH("#",B1728)),INT(A1728/100000)&gt;=8),G1728*K!$H$5,0),0)</f>
        <v>2840000</v>
      </c>
      <c r="K1728" s="25">
        <f>ROUND(IF(OR(ISNUMBER(SEARCH("#",B1728)),INT(A1728/100000)=7,INT(A1728/100000)=8),F1728*K!$F$4+G1728*K!$F$5,F1728*K!$E$4+G1728*K!$E$5),0)</f>
        <v>1510000</v>
      </c>
      <c r="L1728" s="25">
        <f>ROUND(J1728-K1728*0.7,0)</f>
        <v>1783000</v>
      </c>
      <c r="M1728" s="25">
        <f>ROUND(J1728*0.3,0)</f>
        <v>852000</v>
      </c>
    </row>
    <row r="1729" spans="1:13" x14ac:dyDescent="0.2">
      <c r="A1729" s="26">
        <v>400060</v>
      </c>
      <c r="B1729" s="27"/>
      <c r="C1729" s="28" t="s">
        <v>2044</v>
      </c>
      <c r="D1729" s="29"/>
      <c r="E1729" s="30">
        <v>5</v>
      </c>
      <c r="F1729" s="30">
        <v>5</v>
      </c>
      <c r="G1729" s="30"/>
      <c r="H1729" s="30">
        <v>5</v>
      </c>
      <c r="J1729" s="25">
        <f>ROUND( IF(OR(ISNUMBER(SEARCH("#",B1729)),INT(A1729/100000)=7,INT(A1729/100000)=8),F1729*K!$D$4,F1729*K!$C$4) + IF(ISNUMBER(SEARCH("#",B1729)),0,G1729*K!$C$5) + IF(AND(ISNUMBER(SEARCH("#",B1729)),INT(A1729/100000)&lt;=7),G1729*K!$G$5,0) + IF(AND(ISNUMBER(SEARCH("#",B1729)),INT(A1729/100000)&gt;=8),G1729*K!$H$5,0),0)</f>
        <v>5055000</v>
      </c>
      <c r="K1729" s="25">
        <f>ROUND(IF(OR(ISNUMBER(SEARCH("#",B1729)),INT(A1729/100000)=7,INT(A1729/100000)=8),F1729*K!$F$4+G1729*K!$F$5,F1729*K!$E$4+G1729*K!$E$5),0)</f>
        <v>1510000</v>
      </c>
      <c r="L1729" s="25">
        <f>ROUND(J1729-K1729*0.7,0)</f>
        <v>3998000</v>
      </c>
      <c r="M1729" s="25">
        <f>ROUND(J1729*0.3,0)</f>
        <v>1516500</v>
      </c>
    </row>
    <row r="1730" spans="1:13" x14ac:dyDescent="0.2">
      <c r="A1730" s="26">
        <v>400065</v>
      </c>
      <c r="B1730" s="27"/>
      <c r="C1730" s="36" t="s">
        <v>2045</v>
      </c>
      <c r="D1730" s="35"/>
      <c r="E1730" s="30">
        <v>30</v>
      </c>
      <c r="F1730" s="30">
        <v>30</v>
      </c>
      <c r="G1730" s="30"/>
      <c r="H1730" s="30">
        <v>5</v>
      </c>
      <c r="J1730" s="25">
        <f>ROUND( IF(OR(ISNUMBER(SEARCH("#",B1730)),INT(A1730/100000)=7,INT(A1730/100000)=8),F1730*K!$D$4,F1730*K!$C$4) + IF(ISNUMBER(SEARCH("#",B1730)),0,G1730*K!$C$5) + IF(AND(ISNUMBER(SEARCH("#",B1730)),INT(A1730/100000)&lt;=7),G1730*K!$G$5,0) + IF(AND(ISNUMBER(SEARCH("#",B1730)),INT(A1730/100000)&gt;=8),G1730*K!$H$5,0),0)</f>
        <v>30330000</v>
      </c>
      <c r="K1730" s="25">
        <f>ROUND(IF(OR(ISNUMBER(SEARCH("#",B1730)),INT(A1730/100000)=7,INT(A1730/100000)=8),F1730*K!$F$4+G1730*K!$F$5,F1730*K!$E$4+G1730*K!$E$5),0)</f>
        <v>9060000</v>
      </c>
      <c r="L1730" s="25">
        <f>ROUND(J1730-K1730*0.7,0)</f>
        <v>23988000</v>
      </c>
      <c r="M1730" s="25">
        <f>ROUND(J1730*0.3,0)</f>
        <v>9099000</v>
      </c>
    </row>
    <row r="1731" spans="1:13" ht="31.5" x14ac:dyDescent="0.2">
      <c r="A1731" s="26">
        <v>400070</v>
      </c>
      <c r="B1731" s="27"/>
      <c r="C1731" s="28" t="s">
        <v>2046</v>
      </c>
      <c r="D1731" s="29" t="s">
        <v>2047</v>
      </c>
      <c r="E1731" s="30">
        <v>59</v>
      </c>
      <c r="F1731" s="30">
        <v>59</v>
      </c>
      <c r="G1731" s="30"/>
      <c r="H1731" s="30">
        <v>5</v>
      </c>
      <c r="J1731" s="25">
        <f>ROUND( IF(OR(ISNUMBER(SEARCH("#",B1731)),INT(A1731/100000)=7,INT(A1731/100000)=8),F1731*K!$D$4,F1731*K!$C$4) + IF(ISNUMBER(SEARCH("#",B1731)),0,G1731*K!$C$5) + IF(AND(ISNUMBER(SEARCH("#",B1731)),INT(A1731/100000)&lt;=7),G1731*K!$G$5,0) + IF(AND(ISNUMBER(SEARCH("#",B1731)),INT(A1731/100000)&gt;=8),G1731*K!$H$5,0),0)</f>
        <v>59649000</v>
      </c>
      <c r="K1731" s="25">
        <f>ROUND(IF(OR(ISNUMBER(SEARCH("#",B1731)),INT(A1731/100000)=7,INT(A1731/100000)=8),F1731*K!$F$4+G1731*K!$F$5,F1731*K!$E$4+G1731*K!$E$5),0)</f>
        <v>17818000</v>
      </c>
      <c r="L1731" s="25">
        <f>ROUND(J1731-K1731*0.7,0)</f>
        <v>47176400</v>
      </c>
      <c r="M1731" s="25">
        <f>ROUND(J1731*0.3,0)</f>
        <v>17894700</v>
      </c>
    </row>
    <row r="1732" spans="1:13" ht="29.25" x14ac:dyDescent="0.2">
      <c r="A1732" s="26">
        <v>400075</v>
      </c>
      <c r="B1732" s="27" t="s">
        <v>27</v>
      </c>
      <c r="C1732" s="28" t="s">
        <v>2048</v>
      </c>
      <c r="D1732" s="29"/>
      <c r="E1732" s="30">
        <v>3.5</v>
      </c>
      <c r="F1732" s="30">
        <v>3.5</v>
      </c>
      <c r="G1732" s="30"/>
      <c r="H1732" s="30">
        <v>5</v>
      </c>
      <c r="J1732" s="25">
        <f>ROUND( IF(OR(ISNUMBER(SEARCH("#",B1732)),INT(A1732/100000)=7,INT(A1732/100000)=8),F1732*K!$D$4,F1732*K!$C$4) + IF(ISNUMBER(SEARCH("#",B1732)),0,G1732*K!$C$5) + IF(AND(ISNUMBER(SEARCH("#",B1732)),INT(A1732/100000)&lt;=7),G1732*K!$G$5,0) + IF(AND(ISNUMBER(SEARCH("#",B1732)),INT(A1732/100000)&gt;=8),G1732*K!$H$5,0),0)</f>
        <v>1988000</v>
      </c>
      <c r="K1732" s="25">
        <f>ROUND(IF(OR(ISNUMBER(SEARCH("#",B1732)),INT(A1732/100000)=7,INT(A1732/100000)=8),F1732*K!$F$4+G1732*K!$F$5,F1732*K!$E$4+G1732*K!$E$5),0)</f>
        <v>1057000</v>
      </c>
      <c r="L1732" s="25">
        <f>ROUND(J1732-K1732*0.7,0)</f>
        <v>1248100</v>
      </c>
      <c r="M1732" s="25">
        <f>ROUND(J1732*0.3,0)</f>
        <v>596400</v>
      </c>
    </row>
    <row r="1733" spans="1:13" ht="18.75" x14ac:dyDescent="0.2">
      <c r="A1733" s="26">
        <v>400080</v>
      </c>
      <c r="B1733" s="27" t="s">
        <v>27</v>
      </c>
      <c r="C1733" s="36" t="s">
        <v>2049</v>
      </c>
      <c r="D1733" s="35"/>
      <c r="E1733" s="30">
        <v>9.1</v>
      </c>
      <c r="F1733" s="30">
        <v>9.1</v>
      </c>
      <c r="G1733" s="30"/>
      <c r="H1733" s="30">
        <v>5</v>
      </c>
      <c r="J1733" s="25">
        <f>ROUND( IF(OR(ISNUMBER(SEARCH("#",B1733)),INT(A1733/100000)=7,INT(A1733/100000)=8),F1733*K!$D$4,F1733*K!$C$4) + IF(ISNUMBER(SEARCH("#",B1733)),0,G1733*K!$C$5) + IF(AND(ISNUMBER(SEARCH("#",B1733)),INT(A1733/100000)&lt;=7),G1733*K!$G$5,0) + IF(AND(ISNUMBER(SEARCH("#",B1733)),INT(A1733/100000)&gt;=8),G1733*K!$H$5,0),0)</f>
        <v>5168800</v>
      </c>
      <c r="K1733" s="25">
        <f>ROUND(IF(OR(ISNUMBER(SEARCH("#",B1733)),INT(A1733/100000)=7,INT(A1733/100000)=8),F1733*K!$F$4+G1733*K!$F$5,F1733*K!$E$4+G1733*K!$E$5),0)</f>
        <v>2748200</v>
      </c>
      <c r="L1733" s="25">
        <f>ROUND(J1733-K1733*0.7,0)</f>
        <v>3245060</v>
      </c>
      <c r="M1733" s="25">
        <f>ROUND(J1733*0.3,0)</f>
        <v>1550640</v>
      </c>
    </row>
    <row r="1734" spans="1:13" ht="29.25" x14ac:dyDescent="0.2">
      <c r="A1734" s="26">
        <v>400085</v>
      </c>
      <c r="B1734" s="27"/>
      <c r="C1734" s="36" t="s">
        <v>2050</v>
      </c>
      <c r="D1734" s="35"/>
      <c r="E1734" s="30">
        <v>5</v>
      </c>
      <c r="F1734" s="30">
        <v>5</v>
      </c>
      <c r="G1734" s="30"/>
      <c r="H1734" s="30">
        <v>5</v>
      </c>
      <c r="J1734" s="25">
        <f>ROUND( IF(OR(ISNUMBER(SEARCH("#",B1734)),INT(A1734/100000)=7,INT(A1734/100000)=8),F1734*K!$D$4,F1734*K!$C$4) + IF(ISNUMBER(SEARCH("#",B1734)),0,G1734*K!$C$5) + IF(AND(ISNUMBER(SEARCH("#",B1734)),INT(A1734/100000)&lt;=7),G1734*K!$G$5,0) + IF(AND(ISNUMBER(SEARCH("#",B1734)),INT(A1734/100000)&gt;=8),G1734*K!$H$5,0),0)</f>
        <v>5055000</v>
      </c>
      <c r="K1734" s="25">
        <f>ROUND(IF(OR(ISNUMBER(SEARCH("#",B1734)),INT(A1734/100000)=7,INT(A1734/100000)=8),F1734*K!$F$4+G1734*K!$F$5,F1734*K!$E$4+G1734*K!$E$5),0)</f>
        <v>1510000</v>
      </c>
      <c r="L1734" s="25">
        <f>ROUND(J1734-K1734*0.7,0)</f>
        <v>3998000</v>
      </c>
      <c r="M1734" s="25">
        <f>ROUND(J1734*0.3,0)</f>
        <v>1516500</v>
      </c>
    </row>
    <row r="1735" spans="1:13" x14ac:dyDescent="0.2">
      <c r="A1735" s="26">
        <v>400090</v>
      </c>
      <c r="B1735" s="27"/>
      <c r="C1735" s="36" t="s">
        <v>2051</v>
      </c>
      <c r="D1735" s="35"/>
      <c r="E1735" s="30">
        <v>3</v>
      </c>
      <c r="F1735" s="30">
        <v>3</v>
      </c>
      <c r="G1735" s="30"/>
      <c r="H1735" s="30">
        <v>5</v>
      </c>
      <c r="J1735" s="25">
        <f>ROUND( IF(OR(ISNUMBER(SEARCH("#",B1735)),INT(A1735/100000)=7,INT(A1735/100000)=8),F1735*K!$D$4,F1735*K!$C$4) + IF(ISNUMBER(SEARCH("#",B1735)),0,G1735*K!$C$5) + IF(AND(ISNUMBER(SEARCH("#",B1735)),INT(A1735/100000)&lt;=7),G1735*K!$G$5,0) + IF(AND(ISNUMBER(SEARCH("#",B1735)),INT(A1735/100000)&gt;=8),G1735*K!$H$5,0),0)</f>
        <v>3033000</v>
      </c>
      <c r="K1735" s="25">
        <f>ROUND(IF(OR(ISNUMBER(SEARCH("#",B1735)),INT(A1735/100000)=7,INT(A1735/100000)=8),F1735*K!$F$4+G1735*K!$F$5,F1735*K!$E$4+G1735*K!$E$5),0)</f>
        <v>906000</v>
      </c>
      <c r="L1735" s="25">
        <f>ROUND(J1735-K1735*0.7,0)</f>
        <v>2398800</v>
      </c>
      <c r="M1735" s="25">
        <f>ROUND(J1735*0.3,0)</f>
        <v>909900</v>
      </c>
    </row>
    <row r="1736" spans="1:13" x14ac:dyDescent="0.2">
      <c r="A1736" s="26">
        <v>400095</v>
      </c>
      <c r="B1736" s="27"/>
      <c r="C1736" s="36" t="s">
        <v>2052</v>
      </c>
      <c r="D1736" s="35"/>
      <c r="E1736" s="30">
        <v>4.5</v>
      </c>
      <c r="F1736" s="30">
        <v>4.5</v>
      </c>
      <c r="G1736" s="30"/>
      <c r="H1736" s="30">
        <v>5</v>
      </c>
      <c r="J1736" s="25">
        <f>ROUND( IF(OR(ISNUMBER(SEARCH("#",B1736)),INT(A1736/100000)=7,INT(A1736/100000)=8),F1736*K!$D$4,F1736*K!$C$4) + IF(ISNUMBER(SEARCH("#",B1736)),0,G1736*K!$C$5) + IF(AND(ISNUMBER(SEARCH("#",B1736)),INT(A1736/100000)&lt;=7),G1736*K!$G$5,0) + IF(AND(ISNUMBER(SEARCH("#",B1736)),INT(A1736/100000)&gt;=8),G1736*K!$H$5,0),0)</f>
        <v>4549500</v>
      </c>
      <c r="K1736" s="25">
        <f>ROUND(IF(OR(ISNUMBER(SEARCH("#",B1736)),INT(A1736/100000)=7,INT(A1736/100000)=8),F1736*K!$F$4+G1736*K!$F$5,F1736*K!$E$4+G1736*K!$E$5),0)</f>
        <v>1359000</v>
      </c>
      <c r="L1736" s="25">
        <f>ROUND(J1736-K1736*0.7,0)</f>
        <v>3598200</v>
      </c>
      <c r="M1736" s="25">
        <f>ROUND(J1736*0.3,0)</f>
        <v>1364850</v>
      </c>
    </row>
    <row r="1737" spans="1:13" x14ac:dyDescent="0.2">
      <c r="A1737" s="26">
        <v>400100</v>
      </c>
      <c r="B1737" s="27"/>
      <c r="C1737" s="28" t="s">
        <v>2053</v>
      </c>
      <c r="D1737" s="29"/>
      <c r="E1737" s="30">
        <v>30</v>
      </c>
      <c r="F1737" s="30">
        <v>30</v>
      </c>
      <c r="G1737" s="30"/>
      <c r="H1737" s="30">
        <v>8</v>
      </c>
      <c r="J1737" s="25">
        <f>ROUND( IF(OR(ISNUMBER(SEARCH("#",B1737)),INT(A1737/100000)=7,INT(A1737/100000)=8),F1737*K!$D$4,F1737*K!$C$4) + IF(ISNUMBER(SEARCH("#",B1737)),0,G1737*K!$C$5) + IF(AND(ISNUMBER(SEARCH("#",B1737)),INT(A1737/100000)&lt;=7),G1737*K!$G$5,0) + IF(AND(ISNUMBER(SEARCH("#",B1737)),INT(A1737/100000)&gt;=8),G1737*K!$H$5,0),0)</f>
        <v>30330000</v>
      </c>
      <c r="K1737" s="25">
        <f>ROUND(IF(OR(ISNUMBER(SEARCH("#",B1737)),INT(A1737/100000)=7,INT(A1737/100000)=8),F1737*K!$F$4+G1737*K!$F$5,F1737*K!$E$4+G1737*K!$E$5),0)</f>
        <v>9060000</v>
      </c>
      <c r="L1737" s="25">
        <f>ROUND(J1737-K1737*0.7,0)</f>
        <v>23988000</v>
      </c>
      <c r="M1737" s="25">
        <f>ROUND(J1737*0.3,0)</f>
        <v>9099000</v>
      </c>
    </row>
    <row r="1738" spans="1:13" x14ac:dyDescent="0.2">
      <c r="A1738" s="26">
        <v>400105</v>
      </c>
      <c r="B1738" s="27"/>
      <c r="C1738" s="28" t="s">
        <v>2054</v>
      </c>
      <c r="D1738" s="29"/>
      <c r="E1738" s="30">
        <v>70</v>
      </c>
      <c r="F1738" s="30">
        <v>70</v>
      </c>
      <c r="G1738" s="30"/>
      <c r="H1738" s="30">
        <v>8</v>
      </c>
      <c r="J1738" s="25">
        <f>ROUND( IF(OR(ISNUMBER(SEARCH("#",B1738)),INT(A1738/100000)=7,INT(A1738/100000)=8),F1738*K!$D$4,F1738*K!$C$4) + IF(ISNUMBER(SEARCH("#",B1738)),0,G1738*K!$C$5) + IF(AND(ISNUMBER(SEARCH("#",B1738)),INT(A1738/100000)&lt;=7),G1738*K!$G$5,0) + IF(AND(ISNUMBER(SEARCH("#",B1738)),INT(A1738/100000)&gt;=8),G1738*K!$H$5,0),0)</f>
        <v>70770000</v>
      </c>
      <c r="K1738" s="25">
        <f>ROUND(IF(OR(ISNUMBER(SEARCH("#",B1738)),INT(A1738/100000)=7,INT(A1738/100000)=8),F1738*K!$F$4+G1738*K!$F$5,F1738*K!$E$4+G1738*K!$E$5),0)</f>
        <v>21140000</v>
      </c>
      <c r="L1738" s="25">
        <f>ROUND(J1738-K1738*0.7,0)</f>
        <v>55972000</v>
      </c>
      <c r="M1738" s="25">
        <f>ROUND(J1738*0.3,0)</f>
        <v>21231000</v>
      </c>
    </row>
    <row r="1739" spans="1:13" x14ac:dyDescent="0.2">
      <c r="A1739" s="32">
        <v>400110</v>
      </c>
      <c r="B1739" s="27"/>
      <c r="C1739" s="36" t="s">
        <v>2055</v>
      </c>
      <c r="D1739" s="35"/>
      <c r="E1739" s="30">
        <v>70</v>
      </c>
      <c r="F1739" s="30">
        <v>70</v>
      </c>
      <c r="G1739" s="31"/>
      <c r="H1739" s="30">
        <v>9</v>
      </c>
      <c r="J1739" s="25">
        <f>ROUND( IF(OR(ISNUMBER(SEARCH("#",B1739)),INT(A1739/100000)=7,INT(A1739/100000)=8),F1739*K!$D$4,F1739*K!$C$4) + IF(ISNUMBER(SEARCH("#",B1739)),0,G1739*K!$C$5) + IF(AND(ISNUMBER(SEARCH("#",B1739)),INT(A1739/100000)&lt;=7),G1739*K!$G$5,0) + IF(AND(ISNUMBER(SEARCH("#",B1739)),INT(A1739/100000)&gt;=8),G1739*K!$H$5,0),0)</f>
        <v>70770000</v>
      </c>
      <c r="K1739" s="25">
        <f>ROUND(IF(OR(ISNUMBER(SEARCH("#",B1739)),INT(A1739/100000)=7,INT(A1739/100000)=8),F1739*K!$F$4+G1739*K!$F$5,F1739*K!$E$4+G1739*K!$E$5),0)</f>
        <v>21140000</v>
      </c>
      <c r="L1739" s="25">
        <f>ROUND(J1739-K1739*0.7,0)</f>
        <v>55972000</v>
      </c>
      <c r="M1739" s="25">
        <f>ROUND(J1739*0.3,0)</f>
        <v>21231000</v>
      </c>
    </row>
    <row r="1740" spans="1:13" ht="29.25" x14ac:dyDescent="0.2">
      <c r="A1740" s="32">
        <v>400115</v>
      </c>
      <c r="B1740" s="27"/>
      <c r="C1740" s="36" t="s">
        <v>2056</v>
      </c>
      <c r="D1740" s="35"/>
      <c r="E1740" s="30">
        <v>80</v>
      </c>
      <c r="F1740" s="30">
        <v>80</v>
      </c>
      <c r="G1740" s="31"/>
      <c r="H1740" s="30">
        <v>9</v>
      </c>
      <c r="J1740" s="25">
        <f>ROUND( IF(OR(ISNUMBER(SEARCH("#",B1740)),INT(A1740/100000)=7,INT(A1740/100000)=8),F1740*K!$D$4,F1740*K!$C$4) + IF(ISNUMBER(SEARCH("#",B1740)),0,G1740*K!$C$5) + IF(AND(ISNUMBER(SEARCH("#",B1740)),INT(A1740/100000)&lt;=7),G1740*K!$G$5,0) + IF(AND(ISNUMBER(SEARCH("#",B1740)),INT(A1740/100000)&gt;=8),G1740*K!$H$5,0),0)</f>
        <v>80880000</v>
      </c>
      <c r="K1740" s="25">
        <f>ROUND(IF(OR(ISNUMBER(SEARCH("#",B1740)),INT(A1740/100000)=7,INT(A1740/100000)=8),F1740*K!$F$4+G1740*K!$F$5,F1740*K!$E$4+G1740*K!$E$5),0)</f>
        <v>24160000</v>
      </c>
      <c r="L1740" s="25">
        <f>ROUND(J1740-K1740*0.7,0)</f>
        <v>63968000</v>
      </c>
      <c r="M1740" s="25">
        <f>ROUND(J1740*0.3,0)</f>
        <v>24264000</v>
      </c>
    </row>
    <row r="1741" spans="1:13" ht="29.25" x14ac:dyDescent="0.2">
      <c r="A1741" s="26">
        <v>400120</v>
      </c>
      <c r="B1741" s="27"/>
      <c r="C1741" s="28" t="s">
        <v>2057</v>
      </c>
      <c r="D1741" s="29"/>
      <c r="E1741" s="30">
        <v>81.3</v>
      </c>
      <c r="F1741" s="30">
        <v>81.3</v>
      </c>
      <c r="G1741" s="30"/>
      <c r="H1741" s="30">
        <v>9</v>
      </c>
      <c r="J1741" s="25">
        <f>ROUND( IF(OR(ISNUMBER(SEARCH("#",B1741)),INT(A1741/100000)=7,INT(A1741/100000)=8),F1741*K!$D$4,F1741*K!$C$4) + IF(ISNUMBER(SEARCH("#",B1741)),0,G1741*K!$C$5) + IF(AND(ISNUMBER(SEARCH("#",B1741)),INT(A1741/100000)&lt;=7),G1741*K!$G$5,0) + IF(AND(ISNUMBER(SEARCH("#",B1741)),INT(A1741/100000)&gt;=8),G1741*K!$H$5,0),0)</f>
        <v>82194300</v>
      </c>
      <c r="K1741" s="25">
        <f>ROUND(IF(OR(ISNUMBER(SEARCH("#",B1741)),INT(A1741/100000)=7,INT(A1741/100000)=8),F1741*K!$F$4+G1741*K!$F$5,F1741*K!$E$4+G1741*K!$E$5),0)</f>
        <v>24552600</v>
      </c>
      <c r="L1741" s="25">
        <f>ROUND(J1741-K1741*0.7,0)</f>
        <v>65007480</v>
      </c>
      <c r="M1741" s="25">
        <f>ROUND(J1741*0.3,0)</f>
        <v>24658290</v>
      </c>
    </row>
    <row r="1742" spans="1:13" ht="29.25" x14ac:dyDescent="0.2">
      <c r="A1742" s="26">
        <v>400125</v>
      </c>
      <c r="B1742" s="27"/>
      <c r="C1742" s="28" t="s">
        <v>2058</v>
      </c>
      <c r="D1742" s="29"/>
      <c r="E1742" s="30">
        <v>83.8</v>
      </c>
      <c r="F1742" s="30">
        <v>83.8</v>
      </c>
      <c r="G1742" s="30"/>
      <c r="H1742" s="30">
        <v>9</v>
      </c>
      <c r="J1742" s="25">
        <f>ROUND( IF(OR(ISNUMBER(SEARCH("#",B1742)),INT(A1742/100000)=7,INT(A1742/100000)=8),F1742*K!$D$4,F1742*K!$C$4) + IF(ISNUMBER(SEARCH("#",B1742)),0,G1742*K!$C$5) + IF(AND(ISNUMBER(SEARCH("#",B1742)),INT(A1742/100000)&lt;=7),G1742*K!$G$5,0) + IF(AND(ISNUMBER(SEARCH("#",B1742)),INT(A1742/100000)&gt;=8),G1742*K!$H$5,0),0)</f>
        <v>84721800</v>
      </c>
      <c r="K1742" s="25">
        <f>ROUND(IF(OR(ISNUMBER(SEARCH("#",B1742)),INT(A1742/100000)=7,INT(A1742/100000)=8),F1742*K!$F$4+G1742*K!$F$5,F1742*K!$E$4+G1742*K!$E$5),0)</f>
        <v>25307600</v>
      </c>
      <c r="L1742" s="25">
        <f>ROUND(J1742-K1742*0.7,0)</f>
        <v>67006480</v>
      </c>
      <c r="M1742" s="25">
        <f>ROUND(J1742*0.3,0)</f>
        <v>25416540</v>
      </c>
    </row>
    <row r="1743" spans="1:13" ht="31.5" x14ac:dyDescent="0.2">
      <c r="A1743" s="26">
        <v>400130</v>
      </c>
      <c r="B1743" s="27"/>
      <c r="C1743" s="28" t="s">
        <v>2059</v>
      </c>
      <c r="D1743" s="29"/>
      <c r="E1743" s="30">
        <v>120</v>
      </c>
      <c r="F1743" s="30">
        <v>120</v>
      </c>
      <c r="G1743" s="30"/>
      <c r="H1743" s="30">
        <v>9</v>
      </c>
      <c r="J1743" s="25">
        <f>ROUND( IF(OR(ISNUMBER(SEARCH("#",B1743)),INT(A1743/100000)=7,INT(A1743/100000)=8),F1743*K!$D$4,F1743*K!$C$4) + IF(ISNUMBER(SEARCH("#",B1743)),0,G1743*K!$C$5) + IF(AND(ISNUMBER(SEARCH("#",B1743)),INT(A1743/100000)&lt;=7),G1743*K!$G$5,0) + IF(AND(ISNUMBER(SEARCH("#",B1743)),INT(A1743/100000)&gt;=8),G1743*K!$H$5,0),0)</f>
        <v>121320000</v>
      </c>
      <c r="K1743" s="25">
        <f>ROUND(IF(OR(ISNUMBER(SEARCH("#",B1743)),INT(A1743/100000)=7,INT(A1743/100000)=8),F1743*K!$F$4+G1743*K!$F$5,F1743*K!$E$4+G1743*K!$E$5),0)</f>
        <v>36240000</v>
      </c>
      <c r="L1743" s="25">
        <f>ROUND(J1743-K1743*0.7,0)</f>
        <v>95952000</v>
      </c>
      <c r="M1743" s="25">
        <f>ROUND(J1743*0.3,0)</f>
        <v>36396000</v>
      </c>
    </row>
    <row r="1744" spans="1:13" ht="31.5" x14ac:dyDescent="0.2">
      <c r="A1744" s="26">
        <v>400135</v>
      </c>
      <c r="B1744" s="27"/>
      <c r="C1744" s="28" t="s">
        <v>2060</v>
      </c>
      <c r="D1744" s="29"/>
      <c r="E1744" s="30">
        <v>4.5</v>
      </c>
      <c r="F1744" s="30">
        <v>4.5</v>
      </c>
      <c r="G1744" s="30"/>
      <c r="H1744" s="30">
        <v>5</v>
      </c>
      <c r="J1744" s="25">
        <f>ROUND( IF(OR(ISNUMBER(SEARCH("#",B1744)),INT(A1744/100000)=7,INT(A1744/100000)=8),F1744*K!$D$4,F1744*K!$C$4) + IF(ISNUMBER(SEARCH("#",B1744)),0,G1744*K!$C$5) + IF(AND(ISNUMBER(SEARCH("#",B1744)),INT(A1744/100000)&lt;=7),G1744*K!$G$5,0) + IF(AND(ISNUMBER(SEARCH("#",B1744)),INT(A1744/100000)&gt;=8),G1744*K!$H$5,0),0)</f>
        <v>4549500</v>
      </c>
      <c r="K1744" s="25">
        <f>ROUND(IF(OR(ISNUMBER(SEARCH("#",B1744)),INT(A1744/100000)=7,INT(A1744/100000)=8),F1744*K!$F$4+G1744*K!$F$5,F1744*K!$E$4+G1744*K!$E$5),0)</f>
        <v>1359000</v>
      </c>
      <c r="L1744" s="25">
        <f>ROUND(J1744-K1744*0.7,0)</f>
        <v>3598200</v>
      </c>
      <c r="M1744" s="25">
        <f>ROUND(J1744*0.3,0)</f>
        <v>1364850</v>
      </c>
    </row>
    <row r="1745" spans="1:13" x14ac:dyDescent="0.2">
      <c r="A1745" s="26">
        <v>400140</v>
      </c>
      <c r="B1745" s="27"/>
      <c r="C1745" s="28" t="s">
        <v>2061</v>
      </c>
      <c r="D1745" s="29"/>
      <c r="E1745" s="30">
        <v>14.5</v>
      </c>
      <c r="F1745" s="30">
        <v>14.5</v>
      </c>
      <c r="G1745" s="30"/>
      <c r="H1745" s="30">
        <v>8</v>
      </c>
      <c r="J1745" s="25">
        <f>ROUND( IF(OR(ISNUMBER(SEARCH("#",B1745)),INT(A1745/100000)=7,INT(A1745/100000)=8),F1745*K!$D$4,F1745*K!$C$4) + IF(ISNUMBER(SEARCH("#",B1745)),0,G1745*K!$C$5) + IF(AND(ISNUMBER(SEARCH("#",B1745)),INT(A1745/100000)&lt;=7),G1745*K!$G$5,0) + IF(AND(ISNUMBER(SEARCH("#",B1745)),INT(A1745/100000)&gt;=8),G1745*K!$H$5,0),0)</f>
        <v>14659500</v>
      </c>
      <c r="K1745" s="25">
        <f>ROUND(IF(OR(ISNUMBER(SEARCH("#",B1745)),INT(A1745/100000)=7,INT(A1745/100000)=8),F1745*K!$F$4+G1745*K!$F$5,F1745*K!$E$4+G1745*K!$E$5),0)</f>
        <v>4379000</v>
      </c>
      <c r="L1745" s="25">
        <f>ROUND(J1745-K1745*0.7,0)</f>
        <v>11594200</v>
      </c>
      <c r="M1745" s="25">
        <f>ROUND(J1745*0.3,0)</f>
        <v>4397850</v>
      </c>
    </row>
    <row r="1746" spans="1:13" ht="31.5" x14ac:dyDescent="0.2">
      <c r="A1746" s="26">
        <v>400145</v>
      </c>
      <c r="B1746" s="27"/>
      <c r="C1746" s="28" t="s">
        <v>2062</v>
      </c>
      <c r="D1746" s="29" t="s">
        <v>2063</v>
      </c>
      <c r="E1746" s="30">
        <v>8</v>
      </c>
      <c r="F1746" s="30">
        <v>8</v>
      </c>
      <c r="G1746" s="30"/>
      <c r="H1746" s="30">
        <v>5</v>
      </c>
      <c r="J1746" s="25">
        <f>ROUND( IF(OR(ISNUMBER(SEARCH("#",B1746)),INT(A1746/100000)=7,INT(A1746/100000)=8),F1746*K!$D$4,F1746*K!$C$4) + IF(ISNUMBER(SEARCH("#",B1746)),0,G1746*K!$C$5) + IF(AND(ISNUMBER(SEARCH("#",B1746)),INT(A1746/100000)&lt;=7),G1746*K!$G$5,0) + IF(AND(ISNUMBER(SEARCH("#",B1746)),INT(A1746/100000)&gt;=8),G1746*K!$H$5,0),0)</f>
        <v>8088000</v>
      </c>
      <c r="K1746" s="25">
        <f>ROUND(IF(OR(ISNUMBER(SEARCH("#",B1746)),INT(A1746/100000)=7,INT(A1746/100000)=8),F1746*K!$F$4+G1746*K!$F$5,F1746*K!$E$4+G1746*K!$E$5),0)</f>
        <v>2416000</v>
      </c>
      <c r="L1746" s="25">
        <f>ROUND(J1746-K1746*0.7,0)</f>
        <v>6396800</v>
      </c>
      <c r="M1746" s="25">
        <f>ROUND(J1746*0.3,0)</f>
        <v>2426400</v>
      </c>
    </row>
    <row r="1747" spans="1:13" x14ac:dyDescent="0.2">
      <c r="A1747" s="26">
        <v>400150</v>
      </c>
      <c r="B1747" s="27" t="s">
        <v>27</v>
      </c>
      <c r="C1747" s="28" t="s">
        <v>2064</v>
      </c>
      <c r="D1747" s="29"/>
      <c r="E1747" s="30">
        <v>6</v>
      </c>
      <c r="F1747" s="30">
        <v>6</v>
      </c>
      <c r="G1747" s="30"/>
      <c r="H1747" s="30">
        <v>5</v>
      </c>
      <c r="J1747" s="25">
        <f>ROUND( IF(OR(ISNUMBER(SEARCH("#",B1747)),INT(A1747/100000)=7,INT(A1747/100000)=8),F1747*K!$D$4,F1747*K!$C$4) + IF(ISNUMBER(SEARCH("#",B1747)),0,G1747*K!$C$5) + IF(AND(ISNUMBER(SEARCH("#",B1747)),INT(A1747/100000)&lt;=7),G1747*K!$G$5,0) + IF(AND(ISNUMBER(SEARCH("#",B1747)),INT(A1747/100000)&gt;=8),G1747*K!$H$5,0),0)</f>
        <v>3408000</v>
      </c>
      <c r="K1747" s="25">
        <f>ROUND(IF(OR(ISNUMBER(SEARCH("#",B1747)),INT(A1747/100000)=7,INT(A1747/100000)=8),F1747*K!$F$4+G1747*K!$F$5,F1747*K!$E$4+G1747*K!$E$5),0)</f>
        <v>1812000</v>
      </c>
      <c r="L1747" s="25">
        <f>ROUND(J1747-K1747*0.7,0)</f>
        <v>2139600</v>
      </c>
      <c r="M1747" s="25">
        <f>ROUND(J1747*0.3,0)</f>
        <v>1022400</v>
      </c>
    </row>
    <row r="1748" spans="1:13" ht="29.25" x14ac:dyDescent="0.2">
      <c r="A1748" s="26">
        <v>400155</v>
      </c>
      <c r="B1748" s="27"/>
      <c r="C1748" s="28" t="s">
        <v>2065</v>
      </c>
      <c r="D1748" s="29"/>
      <c r="E1748" s="30">
        <v>4</v>
      </c>
      <c r="F1748" s="30">
        <v>4</v>
      </c>
      <c r="G1748" s="30"/>
      <c r="H1748" s="30">
        <v>5</v>
      </c>
      <c r="J1748" s="25">
        <f>ROUND( IF(OR(ISNUMBER(SEARCH("#",B1748)),INT(A1748/100000)=7,INT(A1748/100000)=8),F1748*K!$D$4,F1748*K!$C$4) + IF(ISNUMBER(SEARCH("#",B1748)),0,G1748*K!$C$5) + IF(AND(ISNUMBER(SEARCH("#",B1748)),INT(A1748/100000)&lt;=7),G1748*K!$G$5,0) + IF(AND(ISNUMBER(SEARCH("#",B1748)),INT(A1748/100000)&gt;=8),G1748*K!$H$5,0),0)</f>
        <v>4044000</v>
      </c>
      <c r="K1748" s="25">
        <f>ROUND(IF(OR(ISNUMBER(SEARCH("#",B1748)),INT(A1748/100000)=7,INT(A1748/100000)=8),F1748*K!$F$4+G1748*K!$F$5,F1748*K!$E$4+G1748*K!$E$5),0)</f>
        <v>1208000</v>
      </c>
      <c r="L1748" s="25">
        <f>ROUND(J1748-K1748*0.7,0)</f>
        <v>3198400</v>
      </c>
      <c r="M1748" s="25">
        <f>ROUND(J1748*0.3,0)</f>
        <v>1213200</v>
      </c>
    </row>
    <row r="1749" spans="1:13" x14ac:dyDescent="0.2">
      <c r="A1749" s="26">
        <v>400160</v>
      </c>
      <c r="B1749" s="27"/>
      <c r="C1749" s="28" t="s">
        <v>2066</v>
      </c>
      <c r="D1749" s="29"/>
      <c r="E1749" s="30">
        <v>4</v>
      </c>
      <c r="F1749" s="30">
        <v>4</v>
      </c>
      <c r="G1749" s="30"/>
      <c r="H1749" s="30">
        <v>5</v>
      </c>
      <c r="J1749" s="25">
        <f>ROUND( IF(OR(ISNUMBER(SEARCH("#",B1749)),INT(A1749/100000)=7,INT(A1749/100000)=8),F1749*K!$D$4,F1749*K!$C$4) + IF(ISNUMBER(SEARCH("#",B1749)),0,G1749*K!$C$5) + IF(AND(ISNUMBER(SEARCH("#",B1749)),INT(A1749/100000)&lt;=7),G1749*K!$G$5,0) + IF(AND(ISNUMBER(SEARCH("#",B1749)),INT(A1749/100000)&gt;=8),G1749*K!$H$5,0),0)</f>
        <v>4044000</v>
      </c>
      <c r="K1749" s="25">
        <f>ROUND(IF(OR(ISNUMBER(SEARCH("#",B1749)),INT(A1749/100000)=7,INT(A1749/100000)=8),F1749*K!$F$4+G1749*K!$F$5,F1749*K!$E$4+G1749*K!$E$5),0)</f>
        <v>1208000</v>
      </c>
      <c r="L1749" s="25">
        <f>ROUND(J1749-K1749*0.7,0)</f>
        <v>3198400</v>
      </c>
      <c r="M1749" s="25">
        <f>ROUND(J1749*0.3,0)</f>
        <v>1213200</v>
      </c>
    </row>
    <row r="1750" spans="1:13" x14ac:dyDescent="0.2">
      <c r="A1750" s="26">
        <v>400165</v>
      </c>
      <c r="B1750" s="27"/>
      <c r="C1750" s="28" t="s">
        <v>2067</v>
      </c>
      <c r="D1750" s="29"/>
      <c r="E1750" s="30">
        <v>6</v>
      </c>
      <c r="F1750" s="30">
        <v>6</v>
      </c>
      <c r="G1750" s="30"/>
      <c r="H1750" s="30">
        <v>5</v>
      </c>
      <c r="J1750" s="25">
        <f>ROUND( IF(OR(ISNUMBER(SEARCH("#",B1750)),INT(A1750/100000)=7,INT(A1750/100000)=8),F1750*K!$D$4,F1750*K!$C$4) + IF(ISNUMBER(SEARCH("#",B1750)),0,G1750*K!$C$5) + IF(AND(ISNUMBER(SEARCH("#",B1750)),INT(A1750/100000)&lt;=7),G1750*K!$G$5,0) + IF(AND(ISNUMBER(SEARCH("#",B1750)),INT(A1750/100000)&gt;=8),G1750*K!$H$5,0),0)</f>
        <v>6066000</v>
      </c>
      <c r="K1750" s="25">
        <f>ROUND(IF(OR(ISNUMBER(SEARCH("#",B1750)),INT(A1750/100000)=7,INT(A1750/100000)=8),F1750*K!$F$4+G1750*K!$F$5,F1750*K!$E$4+G1750*K!$E$5),0)</f>
        <v>1812000</v>
      </c>
      <c r="L1750" s="25">
        <f>ROUND(J1750-K1750*0.7,0)</f>
        <v>4797600</v>
      </c>
      <c r="M1750" s="25">
        <f>ROUND(J1750*0.3,0)</f>
        <v>1819800</v>
      </c>
    </row>
    <row r="1751" spans="1:13" ht="31.5" x14ac:dyDescent="0.2">
      <c r="A1751" s="26">
        <v>400170</v>
      </c>
      <c r="B1751" s="27"/>
      <c r="C1751" s="28" t="s">
        <v>2068</v>
      </c>
      <c r="D1751" s="29"/>
      <c r="E1751" s="30">
        <v>4</v>
      </c>
      <c r="F1751" s="30">
        <v>4</v>
      </c>
      <c r="G1751" s="30"/>
      <c r="H1751" s="30">
        <v>5</v>
      </c>
      <c r="J1751" s="25">
        <f>ROUND( IF(OR(ISNUMBER(SEARCH("#",B1751)),INT(A1751/100000)=7,INT(A1751/100000)=8),F1751*K!$D$4,F1751*K!$C$4) + IF(ISNUMBER(SEARCH("#",B1751)),0,G1751*K!$C$5) + IF(AND(ISNUMBER(SEARCH("#",B1751)),INT(A1751/100000)&lt;=7),G1751*K!$G$5,0) + IF(AND(ISNUMBER(SEARCH("#",B1751)),INT(A1751/100000)&gt;=8),G1751*K!$H$5,0),0)</f>
        <v>4044000</v>
      </c>
      <c r="K1751" s="25">
        <f>ROUND(IF(OR(ISNUMBER(SEARCH("#",B1751)),INT(A1751/100000)=7,INT(A1751/100000)=8),F1751*K!$F$4+G1751*K!$F$5,F1751*K!$E$4+G1751*K!$E$5),0)</f>
        <v>1208000</v>
      </c>
      <c r="L1751" s="25">
        <f>ROUND(J1751-K1751*0.7,0)</f>
        <v>3198400</v>
      </c>
      <c r="M1751" s="25">
        <f>ROUND(J1751*0.3,0)</f>
        <v>1213200</v>
      </c>
    </row>
    <row r="1752" spans="1:13" ht="31.5" x14ac:dyDescent="0.2">
      <c r="A1752" s="26">
        <v>400175</v>
      </c>
      <c r="B1752" s="27"/>
      <c r="C1752" s="28" t="s">
        <v>2069</v>
      </c>
      <c r="D1752" s="29"/>
      <c r="E1752" s="30">
        <v>6.5</v>
      </c>
      <c r="F1752" s="30">
        <v>6.5</v>
      </c>
      <c r="G1752" s="30"/>
      <c r="H1752" s="30">
        <v>5</v>
      </c>
      <c r="J1752" s="25">
        <f>ROUND( IF(OR(ISNUMBER(SEARCH("#",B1752)),INT(A1752/100000)=7,INT(A1752/100000)=8),F1752*K!$D$4,F1752*K!$C$4) + IF(ISNUMBER(SEARCH("#",B1752)),0,G1752*K!$C$5) + IF(AND(ISNUMBER(SEARCH("#",B1752)),INT(A1752/100000)&lt;=7),G1752*K!$G$5,0) + IF(AND(ISNUMBER(SEARCH("#",B1752)),INT(A1752/100000)&gt;=8),G1752*K!$H$5,0),0)</f>
        <v>6571500</v>
      </c>
      <c r="K1752" s="25">
        <f>ROUND(IF(OR(ISNUMBER(SEARCH("#",B1752)),INT(A1752/100000)=7,INT(A1752/100000)=8),F1752*K!$F$4+G1752*K!$F$5,F1752*K!$E$4+G1752*K!$E$5),0)</f>
        <v>1963000</v>
      </c>
      <c r="L1752" s="25">
        <f>ROUND(J1752-K1752*0.7,0)</f>
        <v>5197400</v>
      </c>
      <c r="M1752" s="25">
        <f>ROUND(J1752*0.3,0)</f>
        <v>1971450</v>
      </c>
    </row>
    <row r="1753" spans="1:13" x14ac:dyDescent="0.2">
      <c r="A1753" s="26">
        <v>400180</v>
      </c>
      <c r="B1753" s="27"/>
      <c r="C1753" s="28" t="s">
        <v>2070</v>
      </c>
      <c r="D1753" s="29"/>
      <c r="E1753" s="30">
        <v>6</v>
      </c>
      <c r="F1753" s="30">
        <v>6</v>
      </c>
      <c r="G1753" s="30"/>
      <c r="H1753" s="30">
        <v>5</v>
      </c>
      <c r="J1753" s="25">
        <f>ROUND( IF(OR(ISNUMBER(SEARCH("#",B1753)),INT(A1753/100000)=7,INT(A1753/100000)=8),F1753*K!$D$4,F1753*K!$C$4) + IF(ISNUMBER(SEARCH("#",B1753)),0,G1753*K!$C$5) + IF(AND(ISNUMBER(SEARCH("#",B1753)),INT(A1753/100000)&lt;=7),G1753*K!$G$5,0) + IF(AND(ISNUMBER(SEARCH("#",B1753)),INT(A1753/100000)&gt;=8),G1753*K!$H$5,0),0)</f>
        <v>6066000</v>
      </c>
      <c r="K1753" s="25">
        <f>ROUND(IF(OR(ISNUMBER(SEARCH("#",B1753)),INT(A1753/100000)=7,INT(A1753/100000)=8),F1753*K!$F$4+G1753*K!$F$5,F1753*K!$E$4+G1753*K!$E$5),0)</f>
        <v>1812000</v>
      </c>
      <c r="L1753" s="25">
        <f>ROUND(J1753-K1753*0.7,0)</f>
        <v>4797600</v>
      </c>
      <c r="M1753" s="25">
        <f>ROUND(J1753*0.3,0)</f>
        <v>1819800</v>
      </c>
    </row>
    <row r="1754" spans="1:13" x14ac:dyDescent="0.2">
      <c r="A1754" s="26">
        <v>400185</v>
      </c>
      <c r="B1754" s="27"/>
      <c r="C1754" s="28" t="s">
        <v>2071</v>
      </c>
      <c r="D1754" s="29"/>
      <c r="E1754" s="30">
        <v>8</v>
      </c>
      <c r="F1754" s="30">
        <v>8</v>
      </c>
      <c r="G1754" s="30"/>
      <c r="H1754" s="30">
        <v>5</v>
      </c>
      <c r="J1754" s="25">
        <f>ROUND( IF(OR(ISNUMBER(SEARCH("#",B1754)),INT(A1754/100000)=7,INT(A1754/100000)=8),F1754*K!$D$4,F1754*K!$C$4) + IF(ISNUMBER(SEARCH("#",B1754)),0,G1754*K!$C$5) + IF(AND(ISNUMBER(SEARCH("#",B1754)),INT(A1754/100000)&lt;=7),G1754*K!$G$5,0) + IF(AND(ISNUMBER(SEARCH("#",B1754)),INT(A1754/100000)&gt;=8),G1754*K!$H$5,0),0)</f>
        <v>8088000</v>
      </c>
      <c r="K1754" s="25">
        <f>ROUND(IF(OR(ISNUMBER(SEARCH("#",B1754)),INT(A1754/100000)=7,INT(A1754/100000)=8),F1754*K!$F$4+G1754*K!$F$5,F1754*K!$E$4+G1754*K!$E$5),0)</f>
        <v>2416000</v>
      </c>
      <c r="L1754" s="25">
        <f>ROUND(J1754-K1754*0.7,0)</f>
        <v>6396800</v>
      </c>
      <c r="M1754" s="25">
        <f>ROUND(J1754*0.3,0)</f>
        <v>2426400</v>
      </c>
    </row>
    <row r="1755" spans="1:13" x14ac:dyDescent="0.2">
      <c r="A1755" s="26">
        <v>400190</v>
      </c>
      <c r="B1755" s="27"/>
      <c r="C1755" s="28" t="s">
        <v>2072</v>
      </c>
      <c r="D1755" s="29"/>
      <c r="E1755" s="30">
        <v>13</v>
      </c>
      <c r="F1755" s="30">
        <v>13</v>
      </c>
      <c r="G1755" s="30"/>
      <c r="H1755" s="30">
        <v>8</v>
      </c>
      <c r="J1755" s="25">
        <f>ROUND( IF(OR(ISNUMBER(SEARCH("#",B1755)),INT(A1755/100000)=7,INT(A1755/100000)=8),F1755*K!$D$4,F1755*K!$C$4) + IF(ISNUMBER(SEARCH("#",B1755)),0,G1755*K!$C$5) + IF(AND(ISNUMBER(SEARCH("#",B1755)),INT(A1755/100000)&lt;=7),G1755*K!$G$5,0) + IF(AND(ISNUMBER(SEARCH("#",B1755)),INT(A1755/100000)&gt;=8),G1755*K!$H$5,0),0)</f>
        <v>13143000</v>
      </c>
      <c r="K1755" s="25">
        <f>ROUND(IF(OR(ISNUMBER(SEARCH("#",B1755)),INT(A1755/100000)=7,INT(A1755/100000)=8),F1755*K!$F$4+G1755*K!$F$5,F1755*K!$E$4+G1755*K!$E$5),0)</f>
        <v>3926000</v>
      </c>
      <c r="L1755" s="25">
        <f>ROUND(J1755-K1755*0.7,0)</f>
        <v>10394800</v>
      </c>
      <c r="M1755" s="25">
        <f>ROUND(J1755*0.3,0)</f>
        <v>3942900</v>
      </c>
    </row>
    <row r="1756" spans="1:13" ht="72.75" x14ac:dyDescent="0.2">
      <c r="A1756" s="26">
        <v>400195</v>
      </c>
      <c r="B1756" s="27"/>
      <c r="C1756" s="28" t="s">
        <v>2073</v>
      </c>
      <c r="D1756" s="29" t="s">
        <v>2074</v>
      </c>
      <c r="E1756" s="30">
        <v>13.5</v>
      </c>
      <c r="F1756" s="30">
        <v>13.5</v>
      </c>
      <c r="G1756" s="30"/>
      <c r="H1756" s="30">
        <v>8</v>
      </c>
      <c r="J1756" s="25">
        <f>ROUND( IF(OR(ISNUMBER(SEARCH("#",B1756)),INT(A1756/100000)=7,INT(A1756/100000)=8),F1756*K!$D$4,F1756*K!$C$4) + IF(ISNUMBER(SEARCH("#",B1756)),0,G1756*K!$C$5) + IF(AND(ISNUMBER(SEARCH("#",B1756)),INT(A1756/100000)&lt;=7),G1756*K!$G$5,0) + IF(AND(ISNUMBER(SEARCH("#",B1756)),INT(A1756/100000)&gt;=8),G1756*K!$H$5,0),0)</f>
        <v>13648500</v>
      </c>
      <c r="K1756" s="25">
        <f>ROUND(IF(OR(ISNUMBER(SEARCH("#",B1756)),INT(A1756/100000)=7,INT(A1756/100000)=8),F1756*K!$F$4+G1756*K!$F$5,F1756*K!$E$4+G1756*K!$E$5),0)</f>
        <v>4077000</v>
      </c>
      <c r="L1756" s="25">
        <f>ROUND(J1756-K1756*0.7,0)</f>
        <v>10794600</v>
      </c>
      <c r="M1756" s="25">
        <f>ROUND(J1756*0.3,0)</f>
        <v>4094550</v>
      </c>
    </row>
    <row r="1757" spans="1:13" x14ac:dyDescent="0.2">
      <c r="A1757" s="26">
        <v>400200</v>
      </c>
      <c r="B1757" s="27"/>
      <c r="C1757" s="28" t="s">
        <v>2075</v>
      </c>
      <c r="D1757" s="29"/>
      <c r="E1757" s="30">
        <v>3.2</v>
      </c>
      <c r="F1757" s="30">
        <v>3.2</v>
      </c>
      <c r="G1757" s="30"/>
      <c r="H1757" s="30">
        <v>5</v>
      </c>
      <c r="J1757" s="25">
        <f>ROUND( IF(OR(ISNUMBER(SEARCH("#",B1757)),INT(A1757/100000)=7,INT(A1757/100000)=8),F1757*K!$D$4,F1757*K!$C$4) + IF(ISNUMBER(SEARCH("#",B1757)),0,G1757*K!$C$5) + IF(AND(ISNUMBER(SEARCH("#",B1757)),INT(A1757/100000)&lt;=7),G1757*K!$G$5,0) + IF(AND(ISNUMBER(SEARCH("#",B1757)),INT(A1757/100000)&gt;=8),G1757*K!$H$5,0),0)</f>
        <v>3235200</v>
      </c>
      <c r="K1757" s="25">
        <f>ROUND(IF(OR(ISNUMBER(SEARCH("#",B1757)),INT(A1757/100000)=7,INT(A1757/100000)=8),F1757*K!$F$4+G1757*K!$F$5,F1757*K!$E$4+G1757*K!$E$5),0)</f>
        <v>966400</v>
      </c>
      <c r="L1757" s="25">
        <f>ROUND(J1757-K1757*0.7,0)</f>
        <v>2558720</v>
      </c>
      <c r="M1757" s="25">
        <f>ROUND(J1757*0.3,0)</f>
        <v>970560</v>
      </c>
    </row>
    <row r="1758" spans="1:13" x14ac:dyDescent="0.2">
      <c r="A1758" s="26">
        <v>400205</v>
      </c>
      <c r="B1758" s="27" t="s">
        <v>27</v>
      </c>
      <c r="C1758" s="28" t="s">
        <v>2076</v>
      </c>
      <c r="D1758" s="29"/>
      <c r="E1758" s="30">
        <v>2.5</v>
      </c>
      <c r="F1758" s="30">
        <v>2.5</v>
      </c>
      <c r="G1758" s="30"/>
      <c r="H1758" s="30">
        <v>5</v>
      </c>
      <c r="J1758" s="25">
        <f>ROUND( IF(OR(ISNUMBER(SEARCH("#",B1758)),INT(A1758/100000)=7,INT(A1758/100000)=8),F1758*K!$D$4,F1758*K!$C$4) + IF(ISNUMBER(SEARCH("#",B1758)),0,G1758*K!$C$5) + IF(AND(ISNUMBER(SEARCH("#",B1758)),INT(A1758/100000)&lt;=7),G1758*K!$G$5,0) + IF(AND(ISNUMBER(SEARCH("#",B1758)),INT(A1758/100000)&gt;=8),G1758*K!$H$5,0),0)</f>
        <v>1420000</v>
      </c>
      <c r="K1758" s="25">
        <f>ROUND(IF(OR(ISNUMBER(SEARCH("#",B1758)),INT(A1758/100000)=7,INT(A1758/100000)=8),F1758*K!$F$4+G1758*K!$F$5,F1758*K!$E$4+G1758*K!$E$5),0)</f>
        <v>755000</v>
      </c>
      <c r="L1758" s="25">
        <f>ROUND(J1758-K1758*0.7,0)</f>
        <v>891500</v>
      </c>
      <c r="M1758" s="25">
        <f>ROUND(J1758*0.3,0)</f>
        <v>426000</v>
      </c>
    </row>
    <row r="1759" spans="1:13" x14ac:dyDescent="0.2">
      <c r="A1759" s="26">
        <v>400210</v>
      </c>
      <c r="B1759" s="27"/>
      <c r="C1759" s="28" t="s">
        <v>2077</v>
      </c>
      <c r="D1759" s="29"/>
      <c r="E1759" s="30">
        <v>4</v>
      </c>
      <c r="F1759" s="30">
        <v>4</v>
      </c>
      <c r="G1759" s="30"/>
      <c r="H1759" s="30">
        <v>5</v>
      </c>
      <c r="J1759" s="25">
        <f>ROUND( IF(OR(ISNUMBER(SEARCH("#",B1759)),INT(A1759/100000)=7,INT(A1759/100000)=8),F1759*K!$D$4,F1759*K!$C$4) + IF(ISNUMBER(SEARCH("#",B1759)),0,G1759*K!$C$5) + IF(AND(ISNUMBER(SEARCH("#",B1759)),INT(A1759/100000)&lt;=7),G1759*K!$G$5,0) + IF(AND(ISNUMBER(SEARCH("#",B1759)),INT(A1759/100000)&gt;=8),G1759*K!$H$5,0),0)</f>
        <v>4044000</v>
      </c>
      <c r="K1759" s="25">
        <f>ROUND(IF(OR(ISNUMBER(SEARCH("#",B1759)),INT(A1759/100000)=7,INT(A1759/100000)=8),F1759*K!$F$4+G1759*K!$F$5,F1759*K!$E$4+G1759*K!$E$5),0)</f>
        <v>1208000</v>
      </c>
      <c r="L1759" s="25">
        <f>ROUND(J1759-K1759*0.7,0)</f>
        <v>3198400</v>
      </c>
      <c r="M1759" s="25">
        <f>ROUND(J1759*0.3,0)</f>
        <v>1213200</v>
      </c>
    </row>
    <row r="1760" spans="1:13" x14ac:dyDescent="0.2">
      <c r="A1760" s="26">
        <v>400215</v>
      </c>
      <c r="B1760" s="27"/>
      <c r="C1760" s="36" t="s">
        <v>2078</v>
      </c>
      <c r="D1760" s="35"/>
      <c r="E1760" s="30">
        <v>18.2</v>
      </c>
      <c r="F1760" s="30">
        <v>18.2</v>
      </c>
      <c r="G1760" s="30"/>
      <c r="H1760" s="30">
        <v>7</v>
      </c>
      <c r="J1760" s="25">
        <f>ROUND( IF(OR(ISNUMBER(SEARCH("#",B1760)),INT(A1760/100000)=7,INT(A1760/100000)=8),F1760*K!$D$4,F1760*K!$C$4) + IF(ISNUMBER(SEARCH("#",B1760)),0,G1760*K!$C$5) + IF(AND(ISNUMBER(SEARCH("#",B1760)),INT(A1760/100000)&lt;=7),G1760*K!$G$5,0) + IF(AND(ISNUMBER(SEARCH("#",B1760)),INT(A1760/100000)&gt;=8),G1760*K!$H$5,0),0)</f>
        <v>18400200</v>
      </c>
      <c r="K1760" s="25">
        <f>ROUND(IF(OR(ISNUMBER(SEARCH("#",B1760)),INT(A1760/100000)=7,INT(A1760/100000)=8),F1760*K!$F$4+G1760*K!$F$5,F1760*K!$E$4+G1760*K!$E$5),0)</f>
        <v>5496400</v>
      </c>
      <c r="L1760" s="25">
        <f>ROUND(J1760-K1760*0.7,0)</f>
        <v>14552720</v>
      </c>
      <c r="M1760" s="25">
        <f>ROUND(J1760*0.3,0)</f>
        <v>5520060</v>
      </c>
    </row>
    <row r="1761" spans="1:13" ht="59.25" x14ac:dyDescent="0.2">
      <c r="A1761" s="26">
        <v>400220</v>
      </c>
      <c r="B1761" s="27"/>
      <c r="C1761" s="28" t="s">
        <v>2079</v>
      </c>
      <c r="D1761" s="29" t="s">
        <v>2080</v>
      </c>
      <c r="E1761" s="30">
        <v>24.7</v>
      </c>
      <c r="F1761" s="30">
        <v>24.7</v>
      </c>
      <c r="G1761" s="30"/>
      <c r="H1761" s="30">
        <v>7</v>
      </c>
      <c r="J1761" s="25">
        <f>ROUND( IF(OR(ISNUMBER(SEARCH("#",B1761)),INT(A1761/100000)=7,INT(A1761/100000)=8),F1761*K!$D$4,F1761*K!$C$4) + IF(ISNUMBER(SEARCH("#",B1761)),0,G1761*K!$C$5) + IF(AND(ISNUMBER(SEARCH("#",B1761)),INT(A1761/100000)&lt;=7),G1761*K!$G$5,0) + IF(AND(ISNUMBER(SEARCH("#",B1761)),INT(A1761/100000)&gt;=8),G1761*K!$H$5,0),0)</f>
        <v>24971700</v>
      </c>
      <c r="K1761" s="25">
        <f>ROUND(IF(OR(ISNUMBER(SEARCH("#",B1761)),INT(A1761/100000)=7,INT(A1761/100000)=8),F1761*K!$F$4+G1761*K!$F$5,F1761*K!$E$4+G1761*K!$E$5),0)</f>
        <v>7459400</v>
      </c>
      <c r="L1761" s="25">
        <f>ROUND(J1761-K1761*0.7,0)</f>
        <v>19750120</v>
      </c>
      <c r="M1761" s="25">
        <f>ROUND(J1761*0.3,0)</f>
        <v>7491510</v>
      </c>
    </row>
    <row r="1762" spans="1:13" x14ac:dyDescent="0.2">
      <c r="A1762" s="26">
        <v>400225</v>
      </c>
      <c r="B1762" s="27"/>
      <c r="C1762" s="28" t="s">
        <v>2081</v>
      </c>
      <c r="D1762" s="29"/>
      <c r="E1762" s="30">
        <v>4</v>
      </c>
      <c r="F1762" s="30">
        <v>4</v>
      </c>
      <c r="G1762" s="30"/>
      <c r="H1762" s="30">
        <v>5</v>
      </c>
      <c r="J1762" s="25">
        <f>ROUND( IF(OR(ISNUMBER(SEARCH("#",B1762)),INT(A1762/100000)=7,INT(A1762/100000)=8),F1762*K!$D$4,F1762*K!$C$4) + IF(ISNUMBER(SEARCH("#",B1762)),0,G1762*K!$C$5) + IF(AND(ISNUMBER(SEARCH("#",B1762)),INT(A1762/100000)&lt;=7),G1762*K!$G$5,0) + IF(AND(ISNUMBER(SEARCH("#",B1762)),INT(A1762/100000)&gt;=8),G1762*K!$H$5,0),0)</f>
        <v>4044000</v>
      </c>
      <c r="K1762" s="25">
        <f>ROUND(IF(OR(ISNUMBER(SEARCH("#",B1762)),INT(A1762/100000)=7,INT(A1762/100000)=8),F1762*K!$F$4+G1762*K!$F$5,F1762*K!$E$4+G1762*K!$E$5),0)</f>
        <v>1208000</v>
      </c>
      <c r="L1762" s="25">
        <f>ROUND(J1762-K1762*0.7,0)</f>
        <v>3198400</v>
      </c>
      <c r="M1762" s="25">
        <f>ROUND(J1762*0.3,0)</f>
        <v>1213200</v>
      </c>
    </row>
    <row r="1763" spans="1:13" ht="31.5" x14ac:dyDescent="0.2">
      <c r="A1763" s="26">
        <v>400230</v>
      </c>
      <c r="B1763" s="27"/>
      <c r="C1763" s="28" t="s">
        <v>2082</v>
      </c>
      <c r="D1763" s="29"/>
      <c r="E1763" s="30">
        <v>30</v>
      </c>
      <c r="F1763" s="30">
        <v>30</v>
      </c>
      <c r="G1763" s="30"/>
      <c r="H1763" s="30">
        <v>8</v>
      </c>
      <c r="J1763" s="25">
        <f>ROUND( IF(OR(ISNUMBER(SEARCH("#",B1763)),INT(A1763/100000)=7,INT(A1763/100000)=8),F1763*K!$D$4,F1763*K!$C$4) + IF(ISNUMBER(SEARCH("#",B1763)),0,G1763*K!$C$5) + IF(AND(ISNUMBER(SEARCH("#",B1763)),INT(A1763/100000)&lt;=7),G1763*K!$G$5,0) + IF(AND(ISNUMBER(SEARCH("#",B1763)),INT(A1763/100000)&gt;=8),G1763*K!$H$5,0),0)</f>
        <v>30330000</v>
      </c>
      <c r="K1763" s="25">
        <f>ROUND(IF(OR(ISNUMBER(SEARCH("#",B1763)),INT(A1763/100000)=7,INT(A1763/100000)=8),F1763*K!$F$4+G1763*K!$F$5,F1763*K!$E$4+G1763*K!$E$5),0)</f>
        <v>9060000</v>
      </c>
      <c r="L1763" s="25">
        <f>ROUND(J1763-K1763*0.7,0)</f>
        <v>23988000</v>
      </c>
      <c r="M1763" s="25">
        <f>ROUND(J1763*0.3,0)</f>
        <v>9099000</v>
      </c>
    </row>
    <row r="1764" spans="1:13" ht="17.25" x14ac:dyDescent="0.2">
      <c r="A1764" s="26">
        <v>400235</v>
      </c>
      <c r="B1764" s="27"/>
      <c r="C1764" s="28" t="s">
        <v>2083</v>
      </c>
      <c r="D1764" s="29"/>
      <c r="E1764" s="30">
        <v>3.6</v>
      </c>
      <c r="F1764" s="30">
        <v>3.6</v>
      </c>
      <c r="G1764" s="30"/>
      <c r="H1764" s="30">
        <v>5</v>
      </c>
      <c r="J1764" s="25">
        <f>ROUND( IF(OR(ISNUMBER(SEARCH("#",B1764)),INT(A1764/100000)=7,INT(A1764/100000)=8),F1764*K!$D$4,F1764*K!$C$4) + IF(ISNUMBER(SEARCH("#",B1764)),0,G1764*K!$C$5) + IF(AND(ISNUMBER(SEARCH("#",B1764)),INT(A1764/100000)&lt;=7),G1764*K!$G$5,0) + IF(AND(ISNUMBER(SEARCH("#",B1764)),INT(A1764/100000)&gt;=8),G1764*K!$H$5,0),0)</f>
        <v>3639600</v>
      </c>
      <c r="K1764" s="25">
        <f>ROUND(IF(OR(ISNUMBER(SEARCH("#",B1764)),INT(A1764/100000)=7,INT(A1764/100000)=8),F1764*K!$F$4+G1764*K!$F$5,F1764*K!$E$4+G1764*K!$E$5),0)</f>
        <v>1087200</v>
      </c>
      <c r="L1764" s="25">
        <f>ROUND(J1764-K1764*0.7,0)</f>
        <v>2878560</v>
      </c>
      <c r="M1764" s="25">
        <f>ROUND(J1764*0.3,0)</f>
        <v>1091880</v>
      </c>
    </row>
    <row r="1765" spans="1:13" x14ac:dyDescent="0.2">
      <c r="A1765" s="26">
        <v>400240</v>
      </c>
      <c r="B1765" s="27"/>
      <c r="C1765" s="28" t="s">
        <v>2084</v>
      </c>
      <c r="D1765" s="29"/>
      <c r="E1765" s="30">
        <v>9</v>
      </c>
      <c r="F1765" s="30">
        <v>9</v>
      </c>
      <c r="G1765" s="30"/>
      <c r="H1765" s="30">
        <v>6</v>
      </c>
      <c r="J1765" s="25">
        <f>ROUND( IF(OR(ISNUMBER(SEARCH("#",B1765)),INT(A1765/100000)=7,INT(A1765/100000)=8),F1765*K!$D$4,F1765*K!$C$4) + IF(ISNUMBER(SEARCH("#",B1765)),0,G1765*K!$C$5) + IF(AND(ISNUMBER(SEARCH("#",B1765)),INT(A1765/100000)&lt;=7),G1765*K!$G$5,0) + IF(AND(ISNUMBER(SEARCH("#",B1765)),INT(A1765/100000)&gt;=8),G1765*K!$H$5,0),0)</f>
        <v>9099000</v>
      </c>
      <c r="K1765" s="25">
        <f>ROUND(IF(OR(ISNUMBER(SEARCH("#",B1765)),INT(A1765/100000)=7,INT(A1765/100000)=8),F1765*K!$F$4+G1765*K!$F$5,F1765*K!$E$4+G1765*K!$E$5),0)</f>
        <v>2718000</v>
      </c>
      <c r="L1765" s="25">
        <f>ROUND(J1765-K1765*0.7,0)</f>
        <v>7196400</v>
      </c>
      <c r="M1765" s="25">
        <f>ROUND(J1765*0.3,0)</f>
        <v>2729700</v>
      </c>
    </row>
    <row r="1766" spans="1:13" ht="29.25" x14ac:dyDescent="0.2">
      <c r="A1766" s="32">
        <v>400245</v>
      </c>
      <c r="B1766" s="27"/>
      <c r="C1766" s="36" t="s">
        <v>2085</v>
      </c>
      <c r="D1766" s="35"/>
      <c r="E1766" s="30">
        <v>45</v>
      </c>
      <c r="F1766" s="30">
        <v>45</v>
      </c>
      <c r="G1766" s="31"/>
      <c r="H1766" s="30">
        <v>8</v>
      </c>
      <c r="J1766" s="25">
        <f>ROUND( IF(OR(ISNUMBER(SEARCH("#",B1766)),INT(A1766/100000)=7,INT(A1766/100000)=8),F1766*K!$D$4,F1766*K!$C$4) + IF(ISNUMBER(SEARCH("#",B1766)),0,G1766*K!$C$5) + IF(AND(ISNUMBER(SEARCH("#",B1766)),INT(A1766/100000)&lt;=7),G1766*K!$G$5,0) + IF(AND(ISNUMBER(SEARCH("#",B1766)),INT(A1766/100000)&gt;=8),G1766*K!$H$5,0),0)</f>
        <v>45495000</v>
      </c>
      <c r="K1766" s="25">
        <f>ROUND(IF(OR(ISNUMBER(SEARCH("#",B1766)),INT(A1766/100000)=7,INT(A1766/100000)=8),F1766*K!$F$4+G1766*K!$F$5,F1766*K!$E$4+G1766*K!$E$5),0)</f>
        <v>13590000</v>
      </c>
      <c r="L1766" s="25">
        <f>ROUND(J1766-K1766*0.7,0)</f>
        <v>35982000</v>
      </c>
      <c r="M1766" s="25">
        <f>ROUND(J1766*0.3,0)</f>
        <v>13648500</v>
      </c>
    </row>
    <row r="1767" spans="1:13" x14ac:dyDescent="0.2">
      <c r="A1767" s="32">
        <v>400246</v>
      </c>
      <c r="B1767" s="27"/>
      <c r="C1767" s="36" t="s">
        <v>2086</v>
      </c>
      <c r="D1767" s="35"/>
      <c r="E1767" s="30">
        <v>60</v>
      </c>
      <c r="F1767" s="30">
        <v>60</v>
      </c>
      <c r="G1767" s="31"/>
      <c r="H1767" s="30">
        <v>9</v>
      </c>
      <c r="J1767" s="25">
        <f>ROUND( IF(OR(ISNUMBER(SEARCH("#",B1767)),INT(A1767/100000)=7,INT(A1767/100000)=8),F1767*K!$D$4,F1767*K!$C$4) + IF(ISNUMBER(SEARCH("#",B1767)),0,G1767*K!$C$5) + IF(AND(ISNUMBER(SEARCH("#",B1767)),INT(A1767/100000)&lt;=7),G1767*K!$G$5,0) + IF(AND(ISNUMBER(SEARCH("#",B1767)),INT(A1767/100000)&gt;=8),G1767*K!$H$5,0),0)</f>
        <v>60660000</v>
      </c>
      <c r="K1767" s="25">
        <f>ROUND(IF(OR(ISNUMBER(SEARCH("#",B1767)),INT(A1767/100000)=7,INT(A1767/100000)=8),F1767*K!$F$4+G1767*K!$F$5,F1767*K!$E$4+G1767*K!$E$5),0)</f>
        <v>18120000</v>
      </c>
      <c r="L1767" s="25">
        <f>ROUND(J1767-K1767*0.7,0)</f>
        <v>47976000</v>
      </c>
      <c r="M1767" s="25">
        <f>ROUND(J1767*0.3,0)</f>
        <v>18198000</v>
      </c>
    </row>
    <row r="1768" spans="1:13" ht="18.75" x14ac:dyDescent="0.2">
      <c r="A1768" s="32">
        <v>400247</v>
      </c>
      <c r="B1768" s="27"/>
      <c r="C1768" s="36" t="s">
        <v>2087</v>
      </c>
      <c r="D1768" s="35"/>
      <c r="E1768" s="30">
        <v>30</v>
      </c>
      <c r="F1768" s="30">
        <v>30</v>
      </c>
      <c r="G1768" s="31"/>
      <c r="H1768" s="30">
        <v>9</v>
      </c>
      <c r="J1768" s="25">
        <f>ROUND( IF(OR(ISNUMBER(SEARCH("#",B1768)),INT(A1768/100000)=7,INT(A1768/100000)=8),F1768*K!$D$4,F1768*K!$C$4) + IF(ISNUMBER(SEARCH("#",B1768)),0,G1768*K!$C$5) + IF(AND(ISNUMBER(SEARCH("#",B1768)),INT(A1768/100000)&lt;=7),G1768*K!$G$5,0) + IF(AND(ISNUMBER(SEARCH("#",B1768)),INT(A1768/100000)&gt;=8),G1768*K!$H$5,0),0)</f>
        <v>30330000</v>
      </c>
      <c r="K1768" s="25">
        <f>ROUND(IF(OR(ISNUMBER(SEARCH("#",B1768)),INT(A1768/100000)=7,INT(A1768/100000)=8),F1768*K!$F$4+G1768*K!$F$5,F1768*K!$E$4+G1768*K!$E$5),0)</f>
        <v>9060000</v>
      </c>
      <c r="L1768" s="25">
        <f>ROUND(J1768-K1768*0.7,0)</f>
        <v>23988000</v>
      </c>
      <c r="M1768" s="25">
        <f>ROUND(J1768*0.3,0)</f>
        <v>9099000</v>
      </c>
    </row>
    <row r="1769" spans="1:13" ht="33" x14ac:dyDescent="0.2">
      <c r="A1769" s="32">
        <v>400248</v>
      </c>
      <c r="B1769" s="27"/>
      <c r="C1769" s="36" t="s">
        <v>2088</v>
      </c>
      <c r="D1769" s="35"/>
      <c r="E1769" s="30">
        <v>40</v>
      </c>
      <c r="F1769" s="30">
        <v>40</v>
      </c>
      <c r="G1769" s="31"/>
      <c r="H1769" s="30">
        <v>9</v>
      </c>
      <c r="J1769" s="25">
        <f>ROUND( IF(OR(ISNUMBER(SEARCH("#",B1769)),INT(A1769/100000)=7,INT(A1769/100000)=8),F1769*K!$D$4,F1769*K!$C$4) + IF(ISNUMBER(SEARCH("#",B1769)),0,G1769*K!$C$5) + IF(AND(ISNUMBER(SEARCH("#",B1769)),INT(A1769/100000)&lt;=7),G1769*K!$G$5,0) + IF(AND(ISNUMBER(SEARCH("#",B1769)),INT(A1769/100000)&gt;=8),G1769*K!$H$5,0),0)</f>
        <v>40440000</v>
      </c>
      <c r="K1769" s="25">
        <f>ROUND(IF(OR(ISNUMBER(SEARCH("#",B1769)),INT(A1769/100000)=7,INT(A1769/100000)=8),F1769*K!$F$4+G1769*K!$F$5,F1769*K!$E$4+G1769*K!$E$5),0)</f>
        <v>12080000</v>
      </c>
      <c r="L1769" s="25">
        <f>ROUND(J1769-K1769*0.7,0)</f>
        <v>31984000</v>
      </c>
      <c r="M1769" s="25">
        <f>ROUND(J1769*0.3,0)</f>
        <v>12132000</v>
      </c>
    </row>
    <row r="1770" spans="1:13" ht="18.75" x14ac:dyDescent="0.2">
      <c r="A1770" s="32">
        <v>400249</v>
      </c>
      <c r="B1770" s="27"/>
      <c r="C1770" s="36" t="s">
        <v>2089</v>
      </c>
      <c r="D1770" s="35"/>
      <c r="E1770" s="30">
        <v>20</v>
      </c>
      <c r="F1770" s="30">
        <v>20</v>
      </c>
      <c r="G1770" s="31"/>
      <c r="H1770" s="30">
        <v>6</v>
      </c>
      <c r="J1770" s="25">
        <f>ROUND( IF(OR(ISNUMBER(SEARCH("#",B1770)),INT(A1770/100000)=7,INT(A1770/100000)=8),F1770*K!$D$4,F1770*K!$C$4) + IF(ISNUMBER(SEARCH("#",B1770)),0,G1770*K!$C$5) + IF(AND(ISNUMBER(SEARCH("#",B1770)),INT(A1770/100000)&lt;=7),G1770*K!$G$5,0) + IF(AND(ISNUMBER(SEARCH("#",B1770)),INT(A1770/100000)&gt;=8),G1770*K!$H$5,0),0)</f>
        <v>20220000</v>
      </c>
      <c r="K1770" s="25">
        <f>ROUND(IF(OR(ISNUMBER(SEARCH("#",B1770)),INT(A1770/100000)=7,INT(A1770/100000)=8),F1770*K!$F$4+G1770*K!$F$5,F1770*K!$E$4+G1770*K!$E$5),0)</f>
        <v>6040000</v>
      </c>
      <c r="L1770" s="25">
        <f>ROUND(J1770-K1770*0.7,0)</f>
        <v>15992000</v>
      </c>
      <c r="M1770" s="25">
        <f>ROUND(J1770*0.3,0)</f>
        <v>6066000</v>
      </c>
    </row>
    <row r="1771" spans="1:13" x14ac:dyDescent="0.2">
      <c r="A1771" s="26">
        <v>400250</v>
      </c>
      <c r="B1771" s="27"/>
      <c r="C1771" s="28" t="s">
        <v>2090</v>
      </c>
      <c r="D1771" s="29"/>
      <c r="E1771" s="30">
        <v>34</v>
      </c>
      <c r="F1771" s="30">
        <v>34</v>
      </c>
      <c r="G1771" s="30"/>
      <c r="H1771" s="30">
        <v>8</v>
      </c>
      <c r="J1771" s="25">
        <f>ROUND( IF(OR(ISNUMBER(SEARCH("#",B1771)),INT(A1771/100000)=7,INT(A1771/100000)=8),F1771*K!$D$4,F1771*K!$C$4) + IF(ISNUMBER(SEARCH("#",B1771)),0,G1771*K!$C$5) + IF(AND(ISNUMBER(SEARCH("#",B1771)),INT(A1771/100000)&lt;=7),G1771*K!$G$5,0) + IF(AND(ISNUMBER(SEARCH("#",B1771)),INT(A1771/100000)&gt;=8),G1771*K!$H$5,0),0)</f>
        <v>34374000</v>
      </c>
      <c r="K1771" s="25">
        <f>ROUND(IF(OR(ISNUMBER(SEARCH("#",B1771)),INT(A1771/100000)=7,INT(A1771/100000)=8),F1771*K!$F$4+G1771*K!$F$5,F1771*K!$E$4+G1771*K!$E$5),0)</f>
        <v>10268000</v>
      </c>
      <c r="L1771" s="25">
        <f>ROUND(J1771-K1771*0.7,0)</f>
        <v>27186400</v>
      </c>
      <c r="M1771" s="25">
        <f>ROUND(J1771*0.3,0)</f>
        <v>10312200</v>
      </c>
    </row>
    <row r="1772" spans="1:13" ht="31.5" x14ac:dyDescent="0.2">
      <c r="A1772" s="26">
        <v>400255</v>
      </c>
      <c r="B1772" s="27"/>
      <c r="C1772" s="28" t="s">
        <v>2091</v>
      </c>
      <c r="D1772" s="29" t="s">
        <v>2092</v>
      </c>
      <c r="E1772" s="30">
        <v>24</v>
      </c>
      <c r="F1772" s="30">
        <v>24</v>
      </c>
      <c r="G1772" s="30"/>
      <c r="H1772" s="30">
        <v>6</v>
      </c>
      <c r="J1772" s="25">
        <f>ROUND( IF(OR(ISNUMBER(SEARCH("#",B1772)),INT(A1772/100000)=7,INT(A1772/100000)=8),F1772*K!$D$4,F1772*K!$C$4) + IF(ISNUMBER(SEARCH("#",B1772)),0,G1772*K!$C$5) + IF(AND(ISNUMBER(SEARCH("#",B1772)),INT(A1772/100000)&lt;=7),G1772*K!$G$5,0) + IF(AND(ISNUMBER(SEARCH("#",B1772)),INT(A1772/100000)&gt;=8),G1772*K!$H$5,0),0)</f>
        <v>24264000</v>
      </c>
      <c r="K1772" s="25">
        <f>ROUND(IF(OR(ISNUMBER(SEARCH("#",B1772)),INT(A1772/100000)=7,INT(A1772/100000)=8),F1772*K!$F$4+G1772*K!$F$5,F1772*K!$E$4+G1772*K!$E$5),0)</f>
        <v>7248000</v>
      </c>
      <c r="L1772" s="25">
        <f>ROUND(J1772-K1772*0.7,0)</f>
        <v>19190400</v>
      </c>
      <c r="M1772" s="25">
        <f>ROUND(J1772*0.3,0)</f>
        <v>7279200</v>
      </c>
    </row>
    <row r="1773" spans="1:13" x14ac:dyDescent="0.2">
      <c r="A1773" s="26">
        <v>400260</v>
      </c>
      <c r="B1773" s="27"/>
      <c r="C1773" s="28" t="s">
        <v>2093</v>
      </c>
      <c r="D1773" s="29"/>
      <c r="E1773" s="30">
        <v>3.2</v>
      </c>
      <c r="F1773" s="30">
        <v>3.2</v>
      </c>
      <c r="G1773" s="30"/>
      <c r="H1773" s="30">
        <v>5</v>
      </c>
      <c r="J1773" s="25">
        <f>ROUND( IF(OR(ISNUMBER(SEARCH("#",B1773)),INT(A1773/100000)=7,INT(A1773/100000)=8),F1773*K!$D$4,F1773*K!$C$4) + IF(ISNUMBER(SEARCH("#",B1773)),0,G1773*K!$C$5) + IF(AND(ISNUMBER(SEARCH("#",B1773)),INT(A1773/100000)&lt;=7),G1773*K!$G$5,0) + IF(AND(ISNUMBER(SEARCH("#",B1773)),INT(A1773/100000)&gt;=8),G1773*K!$H$5,0),0)</f>
        <v>3235200</v>
      </c>
      <c r="K1773" s="25">
        <f>ROUND(IF(OR(ISNUMBER(SEARCH("#",B1773)),INT(A1773/100000)=7,INT(A1773/100000)=8),F1773*K!$F$4+G1773*K!$F$5,F1773*K!$E$4+G1773*K!$E$5),0)</f>
        <v>966400</v>
      </c>
      <c r="L1773" s="25">
        <f>ROUND(J1773-K1773*0.7,0)</f>
        <v>2558720</v>
      </c>
      <c r="M1773" s="25">
        <f>ROUND(J1773*0.3,0)</f>
        <v>970560</v>
      </c>
    </row>
    <row r="1774" spans="1:13" x14ac:dyDescent="0.2">
      <c r="A1774" s="26">
        <v>400265</v>
      </c>
      <c r="B1774" s="27"/>
      <c r="C1774" s="28" t="s">
        <v>2094</v>
      </c>
      <c r="D1774" s="29"/>
      <c r="E1774" s="30">
        <v>2</v>
      </c>
      <c r="F1774" s="30">
        <v>2</v>
      </c>
      <c r="G1774" s="30"/>
      <c r="H1774" s="30">
        <v>5</v>
      </c>
      <c r="J1774" s="25">
        <f>ROUND( IF(OR(ISNUMBER(SEARCH("#",B1774)),INT(A1774/100000)=7,INT(A1774/100000)=8),F1774*K!$D$4,F1774*K!$C$4) + IF(ISNUMBER(SEARCH("#",B1774)),0,G1774*K!$C$5) + IF(AND(ISNUMBER(SEARCH("#",B1774)),INT(A1774/100000)&lt;=7),G1774*K!$G$5,0) + IF(AND(ISNUMBER(SEARCH("#",B1774)),INT(A1774/100000)&gt;=8),G1774*K!$H$5,0),0)</f>
        <v>2022000</v>
      </c>
      <c r="K1774" s="25">
        <f>ROUND(IF(OR(ISNUMBER(SEARCH("#",B1774)),INT(A1774/100000)=7,INT(A1774/100000)=8),F1774*K!$F$4+G1774*K!$F$5,F1774*K!$E$4+G1774*K!$E$5),0)</f>
        <v>604000</v>
      </c>
      <c r="L1774" s="25">
        <f>ROUND(J1774-K1774*0.7,0)</f>
        <v>1599200</v>
      </c>
      <c r="M1774" s="25">
        <f>ROUND(J1774*0.3,0)</f>
        <v>606600</v>
      </c>
    </row>
    <row r="1775" spans="1:13" ht="31.5" x14ac:dyDescent="0.2">
      <c r="A1775" s="26">
        <v>400270</v>
      </c>
      <c r="B1775" s="27"/>
      <c r="C1775" s="28" t="s">
        <v>2095</v>
      </c>
      <c r="D1775" s="29"/>
      <c r="E1775" s="30">
        <v>7</v>
      </c>
      <c r="F1775" s="30">
        <v>7</v>
      </c>
      <c r="G1775" s="30"/>
      <c r="H1775" s="30">
        <v>5</v>
      </c>
      <c r="J1775" s="25">
        <f>ROUND( IF(OR(ISNUMBER(SEARCH("#",B1775)),INT(A1775/100000)=7,INT(A1775/100000)=8),F1775*K!$D$4,F1775*K!$C$4) + IF(ISNUMBER(SEARCH("#",B1775)),0,G1775*K!$C$5) + IF(AND(ISNUMBER(SEARCH("#",B1775)),INT(A1775/100000)&lt;=7),G1775*K!$G$5,0) + IF(AND(ISNUMBER(SEARCH("#",B1775)),INT(A1775/100000)&gt;=8),G1775*K!$H$5,0),0)</f>
        <v>7077000</v>
      </c>
      <c r="K1775" s="25">
        <f>ROUND(IF(OR(ISNUMBER(SEARCH("#",B1775)),INT(A1775/100000)=7,INT(A1775/100000)=8),F1775*K!$F$4+G1775*K!$F$5,F1775*K!$E$4+G1775*K!$E$5),0)</f>
        <v>2114000</v>
      </c>
      <c r="L1775" s="25">
        <f>ROUND(J1775-K1775*0.7,0)</f>
        <v>5597200</v>
      </c>
      <c r="M1775" s="25">
        <f>ROUND(J1775*0.3,0)</f>
        <v>2123100</v>
      </c>
    </row>
    <row r="1776" spans="1:13" ht="31.5" x14ac:dyDescent="0.2">
      <c r="A1776" s="26">
        <v>400275</v>
      </c>
      <c r="B1776" s="27"/>
      <c r="C1776" s="28" t="s">
        <v>2096</v>
      </c>
      <c r="D1776" s="29"/>
      <c r="E1776" s="30">
        <v>10</v>
      </c>
      <c r="F1776" s="30">
        <v>10</v>
      </c>
      <c r="G1776" s="30"/>
      <c r="H1776" s="30">
        <v>8</v>
      </c>
      <c r="J1776" s="25">
        <f>ROUND( IF(OR(ISNUMBER(SEARCH("#",B1776)),INT(A1776/100000)=7,INT(A1776/100000)=8),F1776*K!$D$4,F1776*K!$C$4) + IF(ISNUMBER(SEARCH("#",B1776)),0,G1776*K!$C$5) + IF(AND(ISNUMBER(SEARCH("#",B1776)),INT(A1776/100000)&lt;=7),G1776*K!$G$5,0) + IF(AND(ISNUMBER(SEARCH("#",B1776)),INT(A1776/100000)&gt;=8),G1776*K!$H$5,0),0)</f>
        <v>10110000</v>
      </c>
      <c r="K1776" s="25">
        <f>ROUND(IF(OR(ISNUMBER(SEARCH("#",B1776)),INT(A1776/100000)=7,INT(A1776/100000)=8),F1776*K!$F$4+G1776*K!$F$5,F1776*K!$E$4+G1776*K!$E$5),0)</f>
        <v>3020000</v>
      </c>
      <c r="L1776" s="25">
        <f>ROUND(J1776-K1776*0.7,0)</f>
        <v>7996000</v>
      </c>
      <c r="M1776" s="25">
        <f>ROUND(J1776*0.3,0)</f>
        <v>3033000</v>
      </c>
    </row>
    <row r="1777" spans="1:13" x14ac:dyDescent="0.2">
      <c r="A1777" s="26">
        <v>400280</v>
      </c>
      <c r="B1777" s="27"/>
      <c r="C1777" s="28" t="s">
        <v>2097</v>
      </c>
      <c r="D1777" s="29"/>
      <c r="E1777" s="30">
        <v>18.7</v>
      </c>
      <c r="F1777" s="30">
        <v>18.7</v>
      </c>
      <c r="G1777" s="30"/>
      <c r="H1777" s="30">
        <v>8</v>
      </c>
      <c r="J1777" s="25">
        <f>ROUND( IF(OR(ISNUMBER(SEARCH("#",B1777)),INT(A1777/100000)=7,INT(A1777/100000)=8),F1777*K!$D$4,F1777*K!$C$4) + IF(ISNUMBER(SEARCH("#",B1777)),0,G1777*K!$C$5) + IF(AND(ISNUMBER(SEARCH("#",B1777)),INT(A1777/100000)&lt;=7),G1777*K!$G$5,0) + IF(AND(ISNUMBER(SEARCH("#",B1777)),INT(A1777/100000)&gt;=8),G1777*K!$H$5,0),0)</f>
        <v>18905700</v>
      </c>
      <c r="K1777" s="25">
        <f>ROUND(IF(OR(ISNUMBER(SEARCH("#",B1777)),INT(A1777/100000)=7,INT(A1777/100000)=8),F1777*K!$F$4+G1777*K!$F$5,F1777*K!$E$4+G1777*K!$E$5),0)</f>
        <v>5647400</v>
      </c>
      <c r="L1777" s="25">
        <f>ROUND(J1777-K1777*0.7,0)</f>
        <v>14952520</v>
      </c>
      <c r="M1777" s="25">
        <f>ROUND(J1777*0.3,0)</f>
        <v>5671710</v>
      </c>
    </row>
    <row r="1778" spans="1:13" ht="33" x14ac:dyDescent="0.2">
      <c r="A1778" s="26">
        <v>400285</v>
      </c>
      <c r="B1778" s="27" t="s">
        <v>27</v>
      </c>
      <c r="C1778" s="36" t="s">
        <v>2098</v>
      </c>
      <c r="D1778" s="35" t="s">
        <v>2099</v>
      </c>
      <c r="E1778" s="30">
        <v>3.2</v>
      </c>
      <c r="F1778" s="30">
        <v>3.2</v>
      </c>
      <c r="G1778" s="30"/>
      <c r="H1778" s="30">
        <v>5</v>
      </c>
      <c r="J1778" s="25">
        <f>ROUND( IF(OR(ISNUMBER(SEARCH("#",B1778)),INT(A1778/100000)=7,INT(A1778/100000)=8),F1778*K!$D$4,F1778*K!$C$4) + IF(ISNUMBER(SEARCH("#",B1778)),0,G1778*K!$C$5) + IF(AND(ISNUMBER(SEARCH("#",B1778)),INT(A1778/100000)&lt;=7),G1778*K!$G$5,0) + IF(AND(ISNUMBER(SEARCH("#",B1778)),INT(A1778/100000)&gt;=8),G1778*K!$H$5,0),0)</f>
        <v>1817600</v>
      </c>
      <c r="K1778" s="25">
        <f>ROUND(IF(OR(ISNUMBER(SEARCH("#",B1778)),INT(A1778/100000)=7,INT(A1778/100000)=8),F1778*K!$F$4+G1778*K!$F$5,F1778*K!$E$4+G1778*K!$E$5),0)</f>
        <v>966400</v>
      </c>
      <c r="L1778" s="25">
        <f>ROUND(J1778-K1778*0.7,0)</f>
        <v>1141120</v>
      </c>
      <c r="M1778" s="25">
        <f>ROUND(J1778*0.3,0)</f>
        <v>545280</v>
      </c>
    </row>
    <row r="1779" spans="1:13" ht="31.5" x14ac:dyDescent="0.2">
      <c r="A1779" s="26">
        <v>400290</v>
      </c>
      <c r="B1779" s="27"/>
      <c r="C1779" s="28" t="s">
        <v>2100</v>
      </c>
      <c r="D1779" s="29" t="s">
        <v>1576</v>
      </c>
      <c r="E1779" s="30">
        <v>8</v>
      </c>
      <c r="F1779" s="30">
        <v>8</v>
      </c>
      <c r="G1779" s="30"/>
      <c r="H1779" s="30">
        <v>5</v>
      </c>
      <c r="J1779" s="25">
        <f>ROUND( IF(OR(ISNUMBER(SEARCH("#",B1779)),INT(A1779/100000)=7,INT(A1779/100000)=8),F1779*K!$D$4,F1779*K!$C$4) + IF(ISNUMBER(SEARCH("#",B1779)),0,G1779*K!$C$5) + IF(AND(ISNUMBER(SEARCH("#",B1779)),INT(A1779/100000)&lt;=7),G1779*K!$G$5,0) + IF(AND(ISNUMBER(SEARCH("#",B1779)),INT(A1779/100000)&gt;=8),G1779*K!$H$5,0),0)</f>
        <v>8088000</v>
      </c>
      <c r="K1779" s="25">
        <f>ROUND(IF(OR(ISNUMBER(SEARCH("#",B1779)),INT(A1779/100000)=7,INT(A1779/100000)=8),F1779*K!$F$4+G1779*K!$F$5,F1779*K!$E$4+G1779*K!$E$5),0)</f>
        <v>2416000</v>
      </c>
      <c r="L1779" s="25">
        <f>ROUND(J1779-K1779*0.7,0)</f>
        <v>6396800</v>
      </c>
      <c r="M1779" s="25">
        <f>ROUND(J1779*0.3,0)</f>
        <v>2426400</v>
      </c>
    </row>
    <row r="1780" spans="1:13" ht="17.25" x14ac:dyDescent="0.2">
      <c r="A1780" s="26">
        <v>400295</v>
      </c>
      <c r="B1780" s="27"/>
      <c r="C1780" s="28" t="s">
        <v>2101</v>
      </c>
      <c r="D1780" s="29"/>
      <c r="E1780" s="30">
        <v>12</v>
      </c>
      <c r="F1780" s="30">
        <v>12</v>
      </c>
      <c r="G1780" s="30"/>
      <c r="H1780" s="30">
        <v>6</v>
      </c>
      <c r="J1780" s="25">
        <f>ROUND( IF(OR(ISNUMBER(SEARCH("#",B1780)),INT(A1780/100000)=7,INT(A1780/100000)=8),F1780*K!$D$4,F1780*K!$C$4) + IF(ISNUMBER(SEARCH("#",B1780)),0,G1780*K!$C$5) + IF(AND(ISNUMBER(SEARCH("#",B1780)),INT(A1780/100000)&lt;=7),G1780*K!$G$5,0) + IF(AND(ISNUMBER(SEARCH("#",B1780)),INT(A1780/100000)&gt;=8),G1780*K!$H$5,0),0)</f>
        <v>12132000</v>
      </c>
      <c r="K1780" s="25">
        <f>ROUND(IF(OR(ISNUMBER(SEARCH("#",B1780)),INT(A1780/100000)=7,INT(A1780/100000)=8),F1780*K!$F$4+G1780*K!$F$5,F1780*K!$E$4+G1780*K!$E$5),0)</f>
        <v>3624000</v>
      </c>
      <c r="L1780" s="25">
        <f>ROUND(J1780-K1780*0.7,0)</f>
        <v>9595200</v>
      </c>
      <c r="M1780" s="25">
        <f>ROUND(J1780*0.3,0)</f>
        <v>3639600</v>
      </c>
    </row>
    <row r="1781" spans="1:13" ht="31.5" x14ac:dyDescent="0.2">
      <c r="A1781" s="26">
        <v>400300</v>
      </c>
      <c r="B1781" s="27"/>
      <c r="C1781" s="28" t="s">
        <v>2102</v>
      </c>
      <c r="D1781" s="29"/>
      <c r="E1781" s="30">
        <v>25</v>
      </c>
      <c r="F1781" s="30">
        <v>25</v>
      </c>
      <c r="G1781" s="30"/>
      <c r="H1781" s="30">
        <v>6</v>
      </c>
      <c r="J1781" s="25">
        <f>ROUND( IF(OR(ISNUMBER(SEARCH("#",B1781)),INT(A1781/100000)=7,INT(A1781/100000)=8),F1781*K!$D$4,F1781*K!$C$4) + IF(ISNUMBER(SEARCH("#",B1781)),0,G1781*K!$C$5) + IF(AND(ISNUMBER(SEARCH("#",B1781)),INT(A1781/100000)&lt;=7),G1781*K!$G$5,0) + IF(AND(ISNUMBER(SEARCH("#",B1781)),INT(A1781/100000)&gt;=8),G1781*K!$H$5,0),0)</f>
        <v>25275000</v>
      </c>
      <c r="K1781" s="25">
        <f>ROUND(IF(OR(ISNUMBER(SEARCH("#",B1781)),INT(A1781/100000)=7,INT(A1781/100000)=8),F1781*K!$F$4+G1781*K!$F$5,F1781*K!$E$4+G1781*K!$E$5),0)</f>
        <v>7550000</v>
      </c>
      <c r="L1781" s="25">
        <f>ROUND(J1781-K1781*0.7,0)</f>
        <v>19990000</v>
      </c>
      <c r="M1781" s="25">
        <f>ROUND(J1781*0.3,0)</f>
        <v>7582500</v>
      </c>
    </row>
    <row r="1782" spans="1:13" ht="32.25" x14ac:dyDescent="0.2">
      <c r="A1782" s="32">
        <v>400305</v>
      </c>
      <c r="B1782" s="27"/>
      <c r="C1782" s="36" t="s">
        <v>2103</v>
      </c>
      <c r="D1782" s="35"/>
      <c r="E1782" s="30">
        <v>75</v>
      </c>
      <c r="F1782" s="30">
        <v>75</v>
      </c>
      <c r="G1782" s="31"/>
      <c r="H1782" s="30">
        <v>6</v>
      </c>
      <c r="J1782" s="25">
        <f>ROUND( IF(OR(ISNUMBER(SEARCH("#",B1782)),INT(A1782/100000)=7,INT(A1782/100000)=8),F1782*K!$D$4,F1782*K!$C$4) + IF(ISNUMBER(SEARCH("#",B1782)),0,G1782*K!$C$5) + IF(AND(ISNUMBER(SEARCH("#",B1782)),INT(A1782/100000)&lt;=7),G1782*K!$G$5,0) + IF(AND(ISNUMBER(SEARCH("#",B1782)),INT(A1782/100000)&gt;=8),G1782*K!$H$5,0),0)</f>
        <v>75825000</v>
      </c>
      <c r="K1782" s="25">
        <f>ROUND(IF(OR(ISNUMBER(SEARCH("#",B1782)),INT(A1782/100000)=7,INT(A1782/100000)=8),F1782*K!$F$4+G1782*K!$F$5,F1782*K!$E$4+G1782*K!$E$5),0)</f>
        <v>22650000</v>
      </c>
      <c r="L1782" s="25">
        <f>ROUND(J1782-K1782*0.7,0)</f>
        <v>59970000</v>
      </c>
      <c r="M1782" s="25">
        <f>ROUND(J1782*0.3,0)</f>
        <v>22747500</v>
      </c>
    </row>
    <row r="1783" spans="1:13" x14ac:dyDescent="0.2">
      <c r="A1783" s="32">
        <v>400310</v>
      </c>
      <c r="B1783" s="27"/>
      <c r="C1783" s="36" t="s">
        <v>2104</v>
      </c>
      <c r="D1783" s="35"/>
      <c r="E1783" s="30">
        <v>100</v>
      </c>
      <c r="F1783" s="30">
        <v>100</v>
      </c>
      <c r="G1783" s="31"/>
      <c r="H1783" s="30">
        <v>6</v>
      </c>
      <c r="J1783" s="25">
        <f>ROUND( IF(OR(ISNUMBER(SEARCH("#",B1783)),INT(A1783/100000)=7,INT(A1783/100000)=8),F1783*K!$D$4,F1783*K!$C$4) + IF(ISNUMBER(SEARCH("#",B1783)),0,G1783*K!$C$5) + IF(AND(ISNUMBER(SEARCH("#",B1783)),INT(A1783/100000)&lt;=7),G1783*K!$G$5,0) + IF(AND(ISNUMBER(SEARCH("#",B1783)),INT(A1783/100000)&gt;=8),G1783*K!$H$5,0),0)</f>
        <v>101100000</v>
      </c>
      <c r="K1783" s="25">
        <f>ROUND(IF(OR(ISNUMBER(SEARCH("#",B1783)),INT(A1783/100000)=7,INT(A1783/100000)=8),F1783*K!$F$4+G1783*K!$F$5,F1783*K!$E$4+G1783*K!$E$5),0)</f>
        <v>30200000</v>
      </c>
      <c r="L1783" s="25">
        <f>ROUND(J1783-K1783*0.7,0)</f>
        <v>79960000</v>
      </c>
      <c r="M1783" s="25">
        <f>ROUND(J1783*0.3,0)</f>
        <v>30330000</v>
      </c>
    </row>
    <row r="1784" spans="1:13" ht="29.25" x14ac:dyDescent="0.2">
      <c r="A1784" s="26">
        <v>400315</v>
      </c>
      <c r="B1784" s="27"/>
      <c r="C1784" s="28" t="s">
        <v>2105</v>
      </c>
      <c r="D1784" s="29"/>
      <c r="E1784" s="30">
        <v>45</v>
      </c>
      <c r="F1784" s="30">
        <v>45</v>
      </c>
      <c r="G1784" s="30"/>
      <c r="H1784" s="30">
        <v>7</v>
      </c>
      <c r="J1784" s="25">
        <f>ROUND( IF(OR(ISNUMBER(SEARCH("#",B1784)),INT(A1784/100000)=7,INT(A1784/100000)=8),F1784*K!$D$4,F1784*K!$C$4) + IF(ISNUMBER(SEARCH("#",B1784)),0,G1784*K!$C$5) + IF(AND(ISNUMBER(SEARCH("#",B1784)),INT(A1784/100000)&lt;=7),G1784*K!$G$5,0) + IF(AND(ISNUMBER(SEARCH("#",B1784)),INT(A1784/100000)&gt;=8),G1784*K!$H$5,0),0)</f>
        <v>45495000</v>
      </c>
      <c r="K1784" s="25">
        <f>ROUND(IF(OR(ISNUMBER(SEARCH("#",B1784)),INT(A1784/100000)=7,INT(A1784/100000)=8),F1784*K!$F$4+G1784*K!$F$5,F1784*K!$E$4+G1784*K!$E$5),0)</f>
        <v>13590000</v>
      </c>
      <c r="L1784" s="25">
        <f>ROUND(J1784-K1784*0.7,0)</f>
        <v>35982000</v>
      </c>
      <c r="M1784" s="25">
        <f>ROUND(J1784*0.3,0)</f>
        <v>13648500</v>
      </c>
    </row>
    <row r="1785" spans="1:13" ht="29.25" x14ac:dyDescent="0.2">
      <c r="A1785" s="32">
        <v>400320</v>
      </c>
      <c r="B1785" s="27"/>
      <c r="C1785" s="36" t="s">
        <v>2106</v>
      </c>
      <c r="D1785" s="35"/>
      <c r="E1785" s="30">
        <v>120</v>
      </c>
      <c r="F1785" s="30">
        <v>120</v>
      </c>
      <c r="G1785" s="31"/>
      <c r="H1785" s="30">
        <v>9</v>
      </c>
      <c r="J1785" s="25">
        <f>ROUND( IF(OR(ISNUMBER(SEARCH("#",B1785)),INT(A1785/100000)=7,INT(A1785/100000)=8),F1785*K!$D$4,F1785*K!$C$4) + IF(ISNUMBER(SEARCH("#",B1785)),0,G1785*K!$C$5) + IF(AND(ISNUMBER(SEARCH("#",B1785)),INT(A1785/100000)&lt;=7),G1785*K!$G$5,0) + IF(AND(ISNUMBER(SEARCH("#",B1785)),INT(A1785/100000)&gt;=8),G1785*K!$H$5,0),0)</f>
        <v>121320000</v>
      </c>
      <c r="K1785" s="25">
        <f>ROUND(IF(OR(ISNUMBER(SEARCH("#",B1785)),INT(A1785/100000)=7,INT(A1785/100000)=8),F1785*K!$F$4+G1785*K!$F$5,F1785*K!$E$4+G1785*K!$E$5),0)</f>
        <v>36240000</v>
      </c>
      <c r="L1785" s="25">
        <f>ROUND(J1785-K1785*0.7,0)</f>
        <v>95952000</v>
      </c>
      <c r="M1785" s="25">
        <f>ROUND(J1785*0.3,0)</f>
        <v>36396000</v>
      </c>
    </row>
    <row r="1786" spans="1:13" ht="17.25" x14ac:dyDescent="0.2">
      <c r="A1786" s="26">
        <v>400325</v>
      </c>
      <c r="B1786" s="27"/>
      <c r="C1786" s="28" t="s">
        <v>2107</v>
      </c>
      <c r="D1786" s="29"/>
      <c r="E1786" s="30">
        <v>25</v>
      </c>
      <c r="F1786" s="30">
        <v>25</v>
      </c>
      <c r="G1786" s="30"/>
      <c r="H1786" s="30">
        <v>6</v>
      </c>
      <c r="J1786" s="25">
        <f>ROUND( IF(OR(ISNUMBER(SEARCH("#",B1786)),INT(A1786/100000)=7,INT(A1786/100000)=8),F1786*K!$D$4,F1786*K!$C$4) + IF(ISNUMBER(SEARCH("#",B1786)),0,G1786*K!$C$5) + IF(AND(ISNUMBER(SEARCH("#",B1786)),INT(A1786/100000)&lt;=7),G1786*K!$G$5,0) + IF(AND(ISNUMBER(SEARCH("#",B1786)),INT(A1786/100000)&gt;=8),G1786*K!$H$5,0),0)</f>
        <v>25275000</v>
      </c>
      <c r="K1786" s="25">
        <f>ROUND(IF(OR(ISNUMBER(SEARCH("#",B1786)),INT(A1786/100000)=7,INT(A1786/100000)=8),F1786*K!$F$4+G1786*K!$F$5,F1786*K!$E$4+G1786*K!$E$5),0)</f>
        <v>7550000</v>
      </c>
      <c r="L1786" s="25">
        <f>ROUND(J1786-K1786*0.7,0)</f>
        <v>19990000</v>
      </c>
      <c r="M1786" s="25">
        <f>ROUND(J1786*0.3,0)</f>
        <v>7582500</v>
      </c>
    </row>
    <row r="1787" spans="1:13" x14ac:dyDescent="0.2">
      <c r="A1787" s="26">
        <v>400330</v>
      </c>
      <c r="B1787" s="27"/>
      <c r="C1787" s="28" t="s">
        <v>2108</v>
      </c>
      <c r="D1787" s="29"/>
      <c r="E1787" s="30">
        <v>19</v>
      </c>
      <c r="F1787" s="30">
        <v>19</v>
      </c>
      <c r="G1787" s="30"/>
      <c r="H1787" s="30">
        <v>6</v>
      </c>
      <c r="J1787" s="25">
        <f>ROUND( IF(OR(ISNUMBER(SEARCH("#",B1787)),INT(A1787/100000)=7,INT(A1787/100000)=8),F1787*K!$D$4,F1787*K!$C$4) + IF(ISNUMBER(SEARCH("#",B1787)),0,G1787*K!$C$5) + IF(AND(ISNUMBER(SEARCH("#",B1787)),INT(A1787/100000)&lt;=7),G1787*K!$G$5,0) + IF(AND(ISNUMBER(SEARCH("#",B1787)),INT(A1787/100000)&gt;=8),G1787*K!$H$5,0),0)</f>
        <v>19209000</v>
      </c>
      <c r="K1787" s="25">
        <f>ROUND(IF(OR(ISNUMBER(SEARCH("#",B1787)),INT(A1787/100000)=7,INT(A1787/100000)=8),F1787*K!$F$4+G1787*K!$F$5,F1787*K!$E$4+G1787*K!$E$5),0)</f>
        <v>5738000</v>
      </c>
      <c r="L1787" s="25">
        <f>ROUND(J1787-K1787*0.7,0)</f>
        <v>15192400</v>
      </c>
      <c r="M1787" s="25">
        <f>ROUND(J1787*0.3,0)</f>
        <v>5762700</v>
      </c>
    </row>
    <row r="1788" spans="1:13" x14ac:dyDescent="0.2">
      <c r="A1788" s="26">
        <v>400335</v>
      </c>
      <c r="B1788" s="27"/>
      <c r="C1788" s="28" t="s">
        <v>2109</v>
      </c>
      <c r="D1788" s="29"/>
      <c r="E1788" s="30">
        <v>21</v>
      </c>
      <c r="F1788" s="30">
        <v>21</v>
      </c>
      <c r="G1788" s="30"/>
      <c r="H1788" s="30">
        <v>6</v>
      </c>
      <c r="J1788" s="25">
        <f>ROUND( IF(OR(ISNUMBER(SEARCH("#",B1788)),INT(A1788/100000)=7,INT(A1788/100000)=8),F1788*K!$D$4,F1788*K!$C$4) + IF(ISNUMBER(SEARCH("#",B1788)),0,G1788*K!$C$5) + IF(AND(ISNUMBER(SEARCH("#",B1788)),INT(A1788/100000)&lt;=7),G1788*K!$G$5,0) + IF(AND(ISNUMBER(SEARCH("#",B1788)),INT(A1788/100000)&gt;=8),G1788*K!$H$5,0),0)</f>
        <v>21231000</v>
      </c>
      <c r="K1788" s="25">
        <f>ROUND(IF(OR(ISNUMBER(SEARCH("#",B1788)),INT(A1788/100000)=7,INT(A1788/100000)=8),F1788*K!$F$4+G1788*K!$F$5,F1788*K!$E$4+G1788*K!$E$5),0)</f>
        <v>6342000</v>
      </c>
      <c r="L1788" s="25">
        <f>ROUND(J1788-K1788*0.7,0)</f>
        <v>16791600</v>
      </c>
      <c r="M1788" s="25">
        <f>ROUND(J1788*0.3,0)</f>
        <v>6369300</v>
      </c>
    </row>
    <row r="1789" spans="1:13" ht="17.25" x14ac:dyDescent="0.2">
      <c r="A1789" s="26">
        <v>400340</v>
      </c>
      <c r="B1789" s="27"/>
      <c r="C1789" s="28" t="s">
        <v>2110</v>
      </c>
      <c r="D1789" s="29"/>
      <c r="E1789" s="30">
        <v>24</v>
      </c>
      <c r="F1789" s="30">
        <v>24</v>
      </c>
      <c r="G1789" s="30"/>
      <c r="H1789" s="30">
        <v>6</v>
      </c>
      <c r="J1789" s="25">
        <f>ROUND( IF(OR(ISNUMBER(SEARCH("#",B1789)),INT(A1789/100000)=7,INT(A1789/100000)=8),F1789*K!$D$4,F1789*K!$C$4) + IF(ISNUMBER(SEARCH("#",B1789)),0,G1789*K!$C$5) + IF(AND(ISNUMBER(SEARCH("#",B1789)),INT(A1789/100000)&lt;=7),G1789*K!$G$5,0) + IF(AND(ISNUMBER(SEARCH("#",B1789)),INT(A1789/100000)&gt;=8),G1789*K!$H$5,0),0)</f>
        <v>24264000</v>
      </c>
      <c r="K1789" s="25">
        <f>ROUND(IF(OR(ISNUMBER(SEARCH("#",B1789)),INT(A1789/100000)=7,INT(A1789/100000)=8),F1789*K!$F$4+G1789*K!$F$5,F1789*K!$E$4+G1789*K!$E$5),0)</f>
        <v>7248000</v>
      </c>
      <c r="L1789" s="25">
        <f>ROUND(J1789-K1789*0.7,0)</f>
        <v>19190400</v>
      </c>
      <c r="M1789" s="25">
        <f>ROUND(J1789*0.3,0)</f>
        <v>7279200</v>
      </c>
    </row>
    <row r="1790" spans="1:13" ht="31.5" x14ac:dyDescent="0.2">
      <c r="A1790" s="26">
        <v>400345</v>
      </c>
      <c r="B1790" s="27"/>
      <c r="C1790" s="28" t="s">
        <v>2111</v>
      </c>
      <c r="D1790" s="29"/>
      <c r="E1790" s="30">
        <v>34</v>
      </c>
      <c r="F1790" s="30">
        <v>34</v>
      </c>
      <c r="G1790" s="30"/>
      <c r="H1790" s="30">
        <v>6</v>
      </c>
      <c r="J1790" s="25">
        <f>ROUND( IF(OR(ISNUMBER(SEARCH("#",B1790)),INT(A1790/100000)=7,INT(A1790/100000)=8),F1790*K!$D$4,F1790*K!$C$4) + IF(ISNUMBER(SEARCH("#",B1790)),0,G1790*K!$C$5) + IF(AND(ISNUMBER(SEARCH("#",B1790)),INT(A1790/100000)&lt;=7),G1790*K!$G$5,0) + IF(AND(ISNUMBER(SEARCH("#",B1790)),INT(A1790/100000)&gt;=8),G1790*K!$H$5,0),0)</f>
        <v>34374000</v>
      </c>
      <c r="K1790" s="25">
        <f>ROUND(IF(OR(ISNUMBER(SEARCH("#",B1790)),INT(A1790/100000)=7,INT(A1790/100000)=8),F1790*K!$F$4+G1790*K!$F$5,F1790*K!$E$4+G1790*K!$E$5),0)</f>
        <v>10268000</v>
      </c>
      <c r="L1790" s="25">
        <f>ROUND(J1790-K1790*0.7,0)</f>
        <v>27186400</v>
      </c>
      <c r="M1790" s="25">
        <f>ROUND(J1790*0.3,0)</f>
        <v>10312200</v>
      </c>
    </row>
    <row r="1791" spans="1:13" ht="31.5" x14ac:dyDescent="0.2">
      <c r="A1791" s="26">
        <v>400350</v>
      </c>
      <c r="B1791" s="27"/>
      <c r="C1791" s="28" t="s">
        <v>2112</v>
      </c>
      <c r="D1791" s="29"/>
      <c r="E1791" s="30">
        <v>43</v>
      </c>
      <c r="F1791" s="30">
        <v>43</v>
      </c>
      <c r="G1791" s="30"/>
      <c r="H1791" s="30">
        <v>6</v>
      </c>
      <c r="J1791" s="25">
        <f>ROUND( IF(OR(ISNUMBER(SEARCH("#",B1791)),INT(A1791/100000)=7,INT(A1791/100000)=8),F1791*K!$D$4,F1791*K!$C$4) + IF(ISNUMBER(SEARCH("#",B1791)),0,G1791*K!$C$5) + IF(AND(ISNUMBER(SEARCH("#",B1791)),INT(A1791/100000)&lt;=7),G1791*K!$G$5,0) + IF(AND(ISNUMBER(SEARCH("#",B1791)),INT(A1791/100000)&gt;=8),G1791*K!$H$5,0),0)</f>
        <v>43473000</v>
      </c>
      <c r="K1791" s="25">
        <f>ROUND(IF(OR(ISNUMBER(SEARCH("#",B1791)),INT(A1791/100000)=7,INT(A1791/100000)=8),F1791*K!$F$4+G1791*K!$F$5,F1791*K!$E$4+G1791*K!$E$5),0)</f>
        <v>12986000</v>
      </c>
      <c r="L1791" s="25">
        <f>ROUND(J1791-K1791*0.7,0)</f>
        <v>34382800</v>
      </c>
      <c r="M1791" s="25">
        <f>ROUND(J1791*0.3,0)</f>
        <v>13041900</v>
      </c>
    </row>
    <row r="1792" spans="1:13" ht="31.5" x14ac:dyDescent="0.2">
      <c r="A1792" s="26">
        <v>400355</v>
      </c>
      <c r="B1792" s="27"/>
      <c r="C1792" s="28" t="s">
        <v>2113</v>
      </c>
      <c r="D1792" s="29"/>
      <c r="E1792" s="30">
        <v>30</v>
      </c>
      <c r="F1792" s="30">
        <v>30</v>
      </c>
      <c r="G1792" s="30"/>
      <c r="H1792" s="30">
        <v>6</v>
      </c>
      <c r="J1792" s="25">
        <f>ROUND( IF(OR(ISNUMBER(SEARCH("#",B1792)),INT(A1792/100000)=7,INT(A1792/100000)=8),F1792*K!$D$4,F1792*K!$C$4) + IF(ISNUMBER(SEARCH("#",B1792)),0,G1792*K!$C$5) + IF(AND(ISNUMBER(SEARCH("#",B1792)),INT(A1792/100000)&lt;=7),G1792*K!$G$5,0) + IF(AND(ISNUMBER(SEARCH("#",B1792)),INT(A1792/100000)&gt;=8),G1792*K!$H$5,0),0)</f>
        <v>30330000</v>
      </c>
      <c r="K1792" s="25">
        <f>ROUND(IF(OR(ISNUMBER(SEARCH("#",B1792)),INT(A1792/100000)=7,INT(A1792/100000)=8),F1792*K!$F$4+G1792*K!$F$5,F1792*K!$E$4+G1792*K!$E$5),0)</f>
        <v>9060000</v>
      </c>
      <c r="L1792" s="25">
        <f>ROUND(J1792-K1792*0.7,0)</f>
        <v>23988000</v>
      </c>
      <c r="M1792" s="25">
        <f>ROUND(J1792*0.3,0)</f>
        <v>9099000</v>
      </c>
    </row>
    <row r="1793" spans="1:13" ht="31.5" x14ac:dyDescent="0.2">
      <c r="A1793" s="26">
        <v>400360</v>
      </c>
      <c r="B1793" s="27" t="s">
        <v>27</v>
      </c>
      <c r="C1793" s="28" t="s">
        <v>2114</v>
      </c>
      <c r="D1793" s="29" t="s">
        <v>1576</v>
      </c>
      <c r="E1793" s="30">
        <v>2.8</v>
      </c>
      <c r="F1793" s="30">
        <v>2.8</v>
      </c>
      <c r="G1793" s="30"/>
      <c r="H1793" s="30">
        <v>0</v>
      </c>
      <c r="J1793" s="25">
        <f>ROUND( IF(OR(ISNUMBER(SEARCH("#",B1793)),INT(A1793/100000)=7,INT(A1793/100000)=8),F1793*K!$D$4,F1793*K!$C$4) + IF(ISNUMBER(SEARCH("#",B1793)),0,G1793*K!$C$5) + IF(AND(ISNUMBER(SEARCH("#",B1793)),INT(A1793/100000)&lt;=7),G1793*K!$G$5,0) + IF(AND(ISNUMBER(SEARCH("#",B1793)),INT(A1793/100000)&gt;=8),G1793*K!$H$5,0),0)</f>
        <v>1590400</v>
      </c>
      <c r="K1793" s="25">
        <f>ROUND(IF(OR(ISNUMBER(SEARCH("#",B1793)),INT(A1793/100000)=7,INT(A1793/100000)=8),F1793*K!$F$4+G1793*K!$F$5,F1793*K!$E$4+G1793*K!$E$5),0)</f>
        <v>845600</v>
      </c>
      <c r="L1793" s="25">
        <f>ROUND(J1793-K1793*0.7,0)</f>
        <v>998480</v>
      </c>
      <c r="M1793" s="25">
        <f>ROUND(J1793*0.3,0)</f>
        <v>477120</v>
      </c>
    </row>
    <row r="1794" spans="1:13" x14ac:dyDescent="0.2">
      <c r="A1794" s="26">
        <v>400365</v>
      </c>
      <c r="B1794" s="27"/>
      <c r="C1794" s="28" t="s">
        <v>2115</v>
      </c>
      <c r="D1794" s="29"/>
      <c r="E1794" s="30">
        <v>20</v>
      </c>
      <c r="F1794" s="30">
        <v>20</v>
      </c>
      <c r="G1794" s="30"/>
      <c r="H1794" s="30">
        <v>6</v>
      </c>
      <c r="J1794" s="25">
        <f>ROUND( IF(OR(ISNUMBER(SEARCH("#",B1794)),INT(A1794/100000)=7,INT(A1794/100000)=8),F1794*K!$D$4,F1794*K!$C$4) + IF(ISNUMBER(SEARCH("#",B1794)),0,G1794*K!$C$5) + IF(AND(ISNUMBER(SEARCH("#",B1794)),INT(A1794/100000)&lt;=7),G1794*K!$G$5,0) + IF(AND(ISNUMBER(SEARCH("#",B1794)),INT(A1794/100000)&gt;=8),G1794*K!$H$5,0),0)</f>
        <v>20220000</v>
      </c>
      <c r="K1794" s="25">
        <f>ROUND(IF(OR(ISNUMBER(SEARCH("#",B1794)),INT(A1794/100000)=7,INT(A1794/100000)=8),F1794*K!$F$4+G1794*K!$F$5,F1794*K!$E$4+G1794*K!$E$5),0)</f>
        <v>6040000</v>
      </c>
      <c r="L1794" s="25">
        <f>ROUND(J1794-K1794*0.7,0)</f>
        <v>15992000</v>
      </c>
      <c r="M1794" s="25">
        <f>ROUND(J1794*0.3,0)</f>
        <v>6066000</v>
      </c>
    </row>
    <row r="1795" spans="1:13" x14ac:dyDescent="0.2">
      <c r="A1795" s="26">
        <v>400370</v>
      </c>
      <c r="B1795" s="27"/>
      <c r="C1795" s="28" t="s">
        <v>2116</v>
      </c>
      <c r="D1795" s="29"/>
      <c r="E1795" s="30">
        <v>4</v>
      </c>
      <c r="F1795" s="30" t="s">
        <v>116</v>
      </c>
      <c r="G1795" s="30"/>
      <c r="H1795" s="30">
        <v>5</v>
      </c>
      <c r="J1795" s="25">
        <f>ROUND( IF(OR(ISNUMBER(SEARCH("#",B1795)),INT(A1795/100000)=7,INT(A1795/100000)=8),F1795*K!$D$4,F1795*K!$C$4) + IF(ISNUMBER(SEARCH("#",B1795)),0,G1795*K!$C$5) + IF(AND(ISNUMBER(SEARCH("#",B1795)),INT(A1795/100000)&lt;=7),G1795*K!$G$5,0) + IF(AND(ISNUMBER(SEARCH("#",B1795)),INT(A1795/100000)&gt;=8),G1795*K!$H$5,0),0)</f>
        <v>4044000</v>
      </c>
      <c r="K1795" s="25">
        <f>ROUND(IF(OR(ISNUMBER(SEARCH("#",B1795)),INT(A1795/100000)=7,INT(A1795/100000)=8),F1795*K!$F$4+G1795*K!$F$5,F1795*K!$E$4+G1795*K!$E$5),0)</f>
        <v>1208000</v>
      </c>
      <c r="L1795" s="25">
        <f>ROUND(J1795-K1795*0.7,0)</f>
        <v>3198400</v>
      </c>
      <c r="M1795" s="25">
        <f>ROUND(J1795*0.3,0)</f>
        <v>1213200</v>
      </c>
    </row>
    <row r="1796" spans="1:13" x14ac:dyDescent="0.2">
      <c r="A1796" s="26">
        <v>400375</v>
      </c>
      <c r="B1796" s="27"/>
      <c r="C1796" s="28" t="s">
        <v>2117</v>
      </c>
      <c r="D1796" s="29"/>
      <c r="E1796" s="30">
        <v>5</v>
      </c>
      <c r="F1796" s="30">
        <v>5</v>
      </c>
      <c r="G1796" s="30"/>
      <c r="H1796" s="30">
        <v>5</v>
      </c>
      <c r="J1796" s="25">
        <f>ROUND( IF(OR(ISNUMBER(SEARCH("#",B1796)),INT(A1796/100000)=7,INT(A1796/100000)=8),F1796*K!$D$4,F1796*K!$C$4) + IF(ISNUMBER(SEARCH("#",B1796)),0,G1796*K!$C$5) + IF(AND(ISNUMBER(SEARCH("#",B1796)),INT(A1796/100000)&lt;=7),G1796*K!$G$5,0) + IF(AND(ISNUMBER(SEARCH("#",B1796)),INT(A1796/100000)&gt;=8),G1796*K!$H$5,0),0)</f>
        <v>5055000</v>
      </c>
      <c r="K1796" s="25">
        <f>ROUND(IF(OR(ISNUMBER(SEARCH("#",B1796)),INT(A1796/100000)=7,INT(A1796/100000)=8),F1796*K!$F$4+G1796*K!$F$5,F1796*K!$E$4+G1796*K!$E$5),0)</f>
        <v>1510000</v>
      </c>
      <c r="L1796" s="25">
        <f>ROUND(J1796-K1796*0.7,0)</f>
        <v>3998000</v>
      </c>
      <c r="M1796" s="25">
        <f>ROUND(J1796*0.3,0)</f>
        <v>1516500</v>
      </c>
    </row>
    <row r="1797" spans="1:13" ht="31.5" x14ac:dyDescent="0.2">
      <c r="A1797" s="26">
        <v>400380</v>
      </c>
      <c r="B1797" s="27"/>
      <c r="C1797" s="28" t="s">
        <v>2118</v>
      </c>
      <c r="D1797" s="29"/>
      <c r="E1797" s="30">
        <v>7</v>
      </c>
      <c r="F1797" s="30">
        <v>7</v>
      </c>
      <c r="G1797" s="30"/>
      <c r="H1797" s="30">
        <v>5</v>
      </c>
      <c r="J1797" s="25">
        <f>ROUND( IF(OR(ISNUMBER(SEARCH("#",B1797)),INT(A1797/100000)=7,INT(A1797/100000)=8),F1797*K!$D$4,F1797*K!$C$4) + IF(ISNUMBER(SEARCH("#",B1797)),0,G1797*K!$C$5) + IF(AND(ISNUMBER(SEARCH("#",B1797)),INT(A1797/100000)&lt;=7),G1797*K!$G$5,0) + IF(AND(ISNUMBER(SEARCH("#",B1797)),INT(A1797/100000)&gt;=8),G1797*K!$H$5,0),0)</f>
        <v>7077000</v>
      </c>
      <c r="K1797" s="25">
        <f>ROUND(IF(OR(ISNUMBER(SEARCH("#",B1797)),INT(A1797/100000)=7,INT(A1797/100000)=8),F1797*K!$F$4+G1797*K!$F$5,F1797*K!$E$4+G1797*K!$E$5),0)</f>
        <v>2114000</v>
      </c>
      <c r="L1797" s="25">
        <f>ROUND(J1797-K1797*0.7,0)</f>
        <v>5597200</v>
      </c>
      <c r="M1797" s="25">
        <f>ROUND(J1797*0.3,0)</f>
        <v>2123100</v>
      </c>
    </row>
    <row r="1798" spans="1:13" ht="17.25" x14ac:dyDescent="0.2">
      <c r="A1798" s="26">
        <v>400385</v>
      </c>
      <c r="B1798" s="27"/>
      <c r="C1798" s="28" t="s">
        <v>2119</v>
      </c>
      <c r="D1798" s="29"/>
      <c r="E1798" s="30">
        <v>20</v>
      </c>
      <c r="F1798" s="30">
        <v>20</v>
      </c>
      <c r="G1798" s="30"/>
      <c r="H1798" s="30">
        <v>6</v>
      </c>
      <c r="J1798" s="25">
        <f>ROUND( IF(OR(ISNUMBER(SEARCH("#",B1798)),INT(A1798/100000)=7,INT(A1798/100000)=8),F1798*K!$D$4,F1798*K!$C$4) + IF(ISNUMBER(SEARCH("#",B1798)),0,G1798*K!$C$5) + IF(AND(ISNUMBER(SEARCH("#",B1798)),INT(A1798/100000)&lt;=7),G1798*K!$G$5,0) + IF(AND(ISNUMBER(SEARCH("#",B1798)),INT(A1798/100000)&gt;=8),G1798*K!$H$5,0),0)</f>
        <v>20220000</v>
      </c>
      <c r="K1798" s="25">
        <f>ROUND(IF(OR(ISNUMBER(SEARCH("#",B1798)),INT(A1798/100000)=7,INT(A1798/100000)=8),F1798*K!$F$4+G1798*K!$F$5,F1798*K!$E$4+G1798*K!$E$5),0)</f>
        <v>6040000</v>
      </c>
      <c r="L1798" s="25">
        <f>ROUND(J1798-K1798*0.7,0)</f>
        <v>15992000</v>
      </c>
      <c r="M1798" s="25">
        <f>ROUND(J1798*0.3,0)</f>
        <v>6066000</v>
      </c>
    </row>
    <row r="1799" spans="1:13" ht="31.5" x14ac:dyDescent="0.2">
      <c r="A1799" s="26">
        <v>400390</v>
      </c>
      <c r="B1799" s="27"/>
      <c r="C1799" s="28" t="s">
        <v>2120</v>
      </c>
      <c r="D1799" s="29" t="s">
        <v>2121</v>
      </c>
      <c r="E1799" s="30">
        <v>5.8</v>
      </c>
      <c r="F1799" s="30">
        <v>5.8</v>
      </c>
      <c r="G1799" s="30"/>
      <c r="H1799" s="30">
        <v>5</v>
      </c>
      <c r="J1799" s="25">
        <f>ROUND( IF(OR(ISNUMBER(SEARCH("#",B1799)),INT(A1799/100000)=7,INT(A1799/100000)=8),F1799*K!$D$4,F1799*K!$C$4) + IF(ISNUMBER(SEARCH("#",B1799)),0,G1799*K!$C$5) + IF(AND(ISNUMBER(SEARCH("#",B1799)),INT(A1799/100000)&lt;=7),G1799*K!$G$5,0) + IF(AND(ISNUMBER(SEARCH("#",B1799)),INT(A1799/100000)&gt;=8),G1799*K!$H$5,0),0)</f>
        <v>5863800</v>
      </c>
      <c r="K1799" s="25">
        <f>ROUND(IF(OR(ISNUMBER(SEARCH("#",B1799)),INT(A1799/100000)=7,INT(A1799/100000)=8),F1799*K!$F$4+G1799*K!$F$5,F1799*K!$E$4+G1799*K!$E$5),0)</f>
        <v>1751600</v>
      </c>
      <c r="L1799" s="25">
        <f>ROUND(J1799-K1799*0.7,0)</f>
        <v>4637680</v>
      </c>
      <c r="M1799" s="25">
        <f>ROUND(J1799*0.3,0)</f>
        <v>1759140</v>
      </c>
    </row>
    <row r="1800" spans="1:13" ht="31.5" x14ac:dyDescent="0.2">
      <c r="A1800" s="26">
        <v>400395</v>
      </c>
      <c r="B1800" s="27"/>
      <c r="C1800" s="28" t="s">
        <v>2122</v>
      </c>
      <c r="D1800" s="29"/>
      <c r="E1800" s="30">
        <v>14</v>
      </c>
      <c r="F1800" s="30">
        <v>14</v>
      </c>
      <c r="G1800" s="30"/>
      <c r="H1800" s="30">
        <v>7</v>
      </c>
      <c r="J1800" s="25">
        <f>ROUND( IF(OR(ISNUMBER(SEARCH("#",B1800)),INT(A1800/100000)=7,INT(A1800/100000)=8),F1800*K!$D$4,F1800*K!$C$4) + IF(ISNUMBER(SEARCH("#",B1800)),0,G1800*K!$C$5) + IF(AND(ISNUMBER(SEARCH("#",B1800)),INT(A1800/100000)&lt;=7),G1800*K!$G$5,0) + IF(AND(ISNUMBER(SEARCH("#",B1800)),INT(A1800/100000)&gt;=8),G1800*K!$H$5,0),0)</f>
        <v>14154000</v>
      </c>
      <c r="K1800" s="25">
        <f>ROUND(IF(OR(ISNUMBER(SEARCH("#",B1800)),INT(A1800/100000)=7,INT(A1800/100000)=8),F1800*K!$F$4+G1800*K!$F$5,F1800*K!$E$4+G1800*K!$E$5),0)</f>
        <v>4228000</v>
      </c>
      <c r="L1800" s="25">
        <f>ROUND(J1800-K1800*0.7,0)</f>
        <v>11194400</v>
      </c>
      <c r="M1800" s="25">
        <f>ROUND(J1800*0.3,0)</f>
        <v>4246200</v>
      </c>
    </row>
    <row r="1801" spans="1:13" ht="45.75" x14ac:dyDescent="0.2">
      <c r="A1801" s="32">
        <v>400400</v>
      </c>
      <c r="B1801" s="27"/>
      <c r="C1801" s="36" t="s">
        <v>2123</v>
      </c>
      <c r="D1801" s="35"/>
      <c r="E1801" s="30">
        <v>23</v>
      </c>
      <c r="F1801" s="30">
        <v>23</v>
      </c>
      <c r="G1801" s="31"/>
      <c r="H1801" s="30">
        <v>7</v>
      </c>
      <c r="J1801" s="25">
        <f>ROUND( IF(OR(ISNUMBER(SEARCH("#",B1801)),INT(A1801/100000)=7,INT(A1801/100000)=8),F1801*K!$D$4,F1801*K!$C$4) + IF(ISNUMBER(SEARCH("#",B1801)),0,G1801*K!$C$5) + IF(AND(ISNUMBER(SEARCH("#",B1801)),INT(A1801/100000)&lt;=7),G1801*K!$G$5,0) + IF(AND(ISNUMBER(SEARCH("#",B1801)),INT(A1801/100000)&gt;=8),G1801*K!$H$5,0),0)</f>
        <v>23253000</v>
      </c>
      <c r="K1801" s="25">
        <f>ROUND(IF(OR(ISNUMBER(SEARCH("#",B1801)),INT(A1801/100000)=7,INT(A1801/100000)=8),F1801*K!$F$4+G1801*K!$F$5,F1801*K!$E$4+G1801*K!$E$5),0)</f>
        <v>6946000</v>
      </c>
      <c r="L1801" s="25">
        <f>ROUND(J1801-K1801*0.7,0)</f>
        <v>18390800</v>
      </c>
      <c r="M1801" s="25">
        <f>ROUND(J1801*0.3,0)</f>
        <v>6975900</v>
      </c>
    </row>
    <row r="1802" spans="1:13" x14ac:dyDescent="0.2">
      <c r="A1802" s="26">
        <v>400405</v>
      </c>
      <c r="B1802" s="27"/>
      <c r="C1802" s="28" t="s">
        <v>2124</v>
      </c>
      <c r="D1802" s="29"/>
      <c r="E1802" s="30">
        <v>14.5</v>
      </c>
      <c r="F1802" s="30">
        <v>14.5</v>
      </c>
      <c r="G1802" s="30"/>
      <c r="H1802" s="30">
        <v>7</v>
      </c>
      <c r="J1802" s="25">
        <f>ROUND( IF(OR(ISNUMBER(SEARCH("#",B1802)),INT(A1802/100000)=7,INT(A1802/100000)=8),F1802*K!$D$4,F1802*K!$C$4) + IF(ISNUMBER(SEARCH("#",B1802)),0,G1802*K!$C$5) + IF(AND(ISNUMBER(SEARCH("#",B1802)),INT(A1802/100000)&lt;=7),G1802*K!$G$5,0) + IF(AND(ISNUMBER(SEARCH("#",B1802)),INT(A1802/100000)&gt;=8),G1802*K!$H$5,0),0)</f>
        <v>14659500</v>
      </c>
      <c r="K1802" s="25">
        <f>ROUND(IF(OR(ISNUMBER(SEARCH("#",B1802)),INT(A1802/100000)=7,INT(A1802/100000)=8),F1802*K!$F$4+G1802*K!$F$5,F1802*K!$E$4+G1802*K!$E$5),0)</f>
        <v>4379000</v>
      </c>
      <c r="L1802" s="25">
        <f>ROUND(J1802-K1802*0.7,0)</f>
        <v>11594200</v>
      </c>
      <c r="M1802" s="25">
        <f>ROUND(J1802*0.3,0)</f>
        <v>4397850</v>
      </c>
    </row>
    <row r="1803" spans="1:13" ht="17.25" x14ac:dyDescent="0.2">
      <c r="A1803" s="26">
        <v>400415</v>
      </c>
      <c r="B1803" s="27"/>
      <c r="C1803" s="28" t="s">
        <v>2125</v>
      </c>
      <c r="D1803" s="29"/>
      <c r="E1803" s="30">
        <v>51.4</v>
      </c>
      <c r="F1803" s="30">
        <v>51.4</v>
      </c>
      <c r="G1803" s="30"/>
      <c r="H1803" s="30">
        <v>7</v>
      </c>
      <c r="J1803" s="25">
        <f>ROUND( IF(OR(ISNUMBER(SEARCH("#",B1803)),INT(A1803/100000)=7,INT(A1803/100000)=8),F1803*K!$D$4,F1803*K!$C$4) + IF(ISNUMBER(SEARCH("#",B1803)),0,G1803*K!$C$5) + IF(AND(ISNUMBER(SEARCH("#",B1803)),INT(A1803/100000)&lt;=7),G1803*K!$G$5,0) + IF(AND(ISNUMBER(SEARCH("#",B1803)),INT(A1803/100000)&gt;=8),G1803*K!$H$5,0),0)</f>
        <v>51965400</v>
      </c>
      <c r="K1803" s="25">
        <f>ROUND(IF(OR(ISNUMBER(SEARCH("#",B1803)),INT(A1803/100000)=7,INT(A1803/100000)=8),F1803*K!$F$4+G1803*K!$F$5,F1803*K!$E$4+G1803*K!$E$5),0)</f>
        <v>15522800</v>
      </c>
      <c r="L1803" s="25">
        <f>ROUND(J1803-K1803*0.7,0)</f>
        <v>41099440</v>
      </c>
      <c r="M1803" s="25">
        <f>ROUND(J1803*0.3,0)</f>
        <v>15589620</v>
      </c>
    </row>
    <row r="1804" spans="1:13" ht="31.5" x14ac:dyDescent="0.2">
      <c r="A1804" s="26">
        <v>400420</v>
      </c>
      <c r="B1804" s="27"/>
      <c r="C1804" s="28" t="s">
        <v>2126</v>
      </c>
      <c r="D1804" s="29" t="s">
        <v>2127</v>
      </c>
      <c r="E1804" s="30">
        <v>72</v>
      </c>
      <c r="F1804" s="30">
        <v>72</v>
      </c>
      <c r="G1804" s="30"/>
      <c r="H1804" s="30">
        <v>7</v>
      </c>
      <c r="J1804" s="25">
        <f>ROUND( IF(OR(ISNUMBER(SEARCH("#",B1804)),INT(A1804/100000)=7,INT(A1804/100000)=8),F1804*K!$D$4,F1804*K!$C$4) + IF(ISNUMBER(SEARCH("#",B1804)),0,G1804*K!$C$5) + IF(AND(ISNUMBER(SEARCH("#",B1804)),INT(A1804/100000)&lt;=7),G1804*K!$G$5,0) + IF(AND(ISNUMBER(SEARCH("#",B1804)),INT(A1804/100000)&gt;=8),G1804*K!$H$5,0),0)</f>
        <v>72792000</v>
      </c>
      <c r="K1804" s="25">
        <f>ROUND(IF(OR(ISNUMBER(SEARCH("#",B1804)),INT(A1804/100000)=7,INT(A1804/100000)=8),F1804*K!$F$4+G1804*K!$F$5,F1804*K!$E$4+G1804*K!$E$5),0)</f>
        <v>21744000</v>
      </c>
      <c r="L1804" s="25">
        <f>ROUND(J1804-K1804*0.7,0)</f>
        <v>57571200</v>
      </c>
      <c r="M1804" s="25">
        <f>ROUND(J1804*0.3,0)</f>
        <v>21837600</v>
      </c>
    </row>
    <row r="1805" spans="1:13" x14ac:dyDescent="0.2">
      <c r="A1805" s="26">
        <v>400425</v>
      </c>
      <c r="B1805" s="27"/>
      <c r="C1805" s="28" t="s">
        <v>2128</v>
      </c>
      <c r="D1805" s="29"/>
      <c r="E1805" s="30">
        <v>10.1</v>
      </c>
      <c r="F1805" s="30">
        <v>10.1</v>
      </c>
      <c r="G1805" s="30"/>
      <c r="H1805" s="30">
        <v>5</v>
      </c>
      <c r="J1805" s="25">
        <f>ROUND( IF(OR(ISNUMBER(SEARCH("#",B1805)),INT(A1805/100000)=7,INT(A1805/100000)=8),F1805*K!$D$4,F1805*K!$C$4) + IF(ISNUMBER(SEARCH("#",B1805)),0,G1805*K!$C$5) + IF(AND(ISNUMBER(SEARCH("#",B1805)),INT(A1805/100000)&lt;=7),G1805*K!$G$5,0) + IF(AND(ISNUMBER(SEARCH("#",B1805)),INT(A1805/100000)&gt;=8),G1805*K!$H$5,0),0)</f>
        <v>10211100</v>
      </c>
      <c r="K1805" s="25">
        <f>ROUND(IF(OR(ISNUMBER(SEARCH("#",B1805)),INT(A1805/100000)=7,INT(A1805/100000)=8),F1805*K!$F$4+G1805*K!$F$5,F1805*K!$E$4+G1805*K!$E$5),0)</f>
        <v>3050200</v>
      </c>
      <c r="L1805" s="25">
        <f>ROUND(J1805-K1805*0.7,0)</f>
        <v>8075960</v>
      </c>
      <c r="M1805" s="25">
        <f>ROUND(J1805*0.3,0)</f>
        <v>3063330</v>
      </c>
    </row>
    <row r="1806" spans="1:13" ht="17.25" x14ac:dyDescent="0.2">
      <c r="A1806" s="26">
        <v>400430</v>
      </c>
      <c r="B1806" s="27"/>
      <c r="C1806" s="28" t="s">
        <v>2129</v>
      </c>
      <c r="D1806" s="29"/>
      <c r="E1806" s="30">
        <v>19</v>
      </c>
      <c r="F1806" s="30">
        <v>19</v>
      </c>
      <c r="G1806" s="30"/>
      <c r="H1806" s="30">
        <v>7</v>
      </c>
      <c r="J1806" s="25">
        <f>ROUND( IF(OR(ISNUMBER(SEARCH("#",B1806)),INT(A1806/100000)=7,INT(A1806/100000)=8),F1806*K!$D$4,F1806*K!$C$4) + IF(ISNUMBER(SEARCH("#",B1806)),0,G1806*K!$C$5) + IF(AND(ISNUMBER(SEARCH("#",B1806)),INT(A1806/100000)&lt;=7),G1806*K!$G$5,0) + IF(AND(ISNUMBER(SEARCH("#",B1806)),INT(A1806/100000)&gt;=8),G1806*K!$H$5,0),0)</f>
        <v>19209000</v>
      </c>
      <c r="K1806" s="25">
        <f>ROUND(IF(OR(ISNUMBER(SEARCH("#",B1806)),INT(A1806/100000)=7,INT(A1806/100000)=8),F1806*K!$F$4+G1806*K!$F$5,F1806*K!$E$4+G1806*K!$E$5),0)</f>
        <v>5738000</v>
      </c>
      <c r="L1806" s="25">
        <f>ROUND(J1806-K1806*0.7,0)</f>
        <v>15192400</v>
      </c>
      <c r="M1806" s="25">
        <f>ROUND(J1806*0.3,0)</f>
        <v>5762700</v>
      </c>
    </row>
    <row r="1807" spans="1:13" ht="31.5" x14ac:dyDescent="0.2">
      <c r="A1807" s="26">
        <v>400435</v>
      </c>
      <c r="B1807" s="27"/>
      <c r="C1807" s="28" t="s">
        <v>2130</v>
      </c>
      <c r="D1807" s="29" t="s">
        <v>2131</v>
      </c>
      <c r="E1807" s="30">
        <v>47</v>
      </c>
      <c r="F1807" s="30">
        <v>47</v>
      </c>
      <c r="G1807" s="30"/>
      <c r="H1807" s="30">
        <v>9</v>
      </c>
      <c r="J1807" s="25">
        <f>ROUND( IF(OR(ISNUMBER(SEARCH("#",B1807)),INT(A1807/100000)=7,INT(A1807/100000)=8),F1807*K!$D$4,F1807*K!$C$4) + IF(ISNUMBER(SEARCH("#",B1807)),0,G1807*K!$C$5) + IF(AND(ISNUMBER(SEARCH("#",B1807)),INT(A1807/100000)&lt;=7),G1807*K!$G$5,0) + IF(AND(ISNUMBER(SEARCH("#",B1807)),INT(A1807/100000)&gt;=8),G1807*K!$H$5,0),0)</f>
        <v>47517000</v>
      </c>
      <c r="K1807" s="25">
        <f>ROUND(IF(OR(ISNUMBER(SEARCH("#",B1807)),INT(A1807/100000)=7,INT(A1807/100000)=8),F1807*K!$F$4+G1807*K!$F$5,F1807*K!$E$4+G1807*K!$E$5),0)</f>
        <v>14194000</v>
      </c>
      <c r="L1807" s="25">
        <f>ROUND(J1807-K1807*0.7,0)</f>
        <v>37581200</v>
      </c>
      <c r="M1807" s="25">
        <f>ROUND(J1807*0.3,0)</f>
        <v>14255100</v>
      </c>
    </row>
    <row r="1808" spans="1:13" ht="31.5" x14ac:dyDescent="0.2">
      <c r="A1808" s="26">
        <v>400440</v>
      </c>
      <c r="B1808" s="27"/>
      <c r="C1808" s="28" t="s">
        <v>2132</v>
      </c>
      <c r="D1808" s="29" t="s">
        <v>2127</v>
      </c>
      <c r="E1808" s="30">
        <v>75</v>
      </c>
      <c r="F1808" s="30">
        <v>75</v>
      </c>
      <c r="G1808" s="30"/>
      <c r="H1808" s="30">
        <v>9</v>
      </c>
      <c r="J1808" s="25">
        <f>ROUND( IF(OR(ISNUMBER(SEARCH("#",B1808)),INT(A1808/100000)=7,INT(A1808/100000)=8),F1808*K!$D$4,F1808*K!$C$4) + IF(ISNUMBER(SEARCH("#",B1808)),0,G1808*K!$C$5) + IF(AND(ISNUMBER(SEARCH("#",B1808)),INT(A1808/100000)&lt;=7),G1808*K!$G$5,0) + IF(AND(ISNUMBER(SEARCH("#",B1808)),INT(A1808/100000)&gt;=8),G1808*K!$H$5,0),0)</f>
        <v>75825000</v>
      </c>
      <c r="K1808" s="25">
        <f>ROUND(IF(OR(ISNUMBER(SEARCH("#",B1808)),INT(A1808/100000)=7,INT(A1808/100000)=8),F1808*K!$F$4+G1808*K!$F$5,F1808*K!$E$4+G1808*K!$E$5),0)</f>
        <v>22650000</v>
      </c>
      <c r="L1808" s="25">
        <f>ROUND(J1808-K1808*0.7,0)</f>
        <v>59970000</v>
      </c>
      <c r="M1808" s="25">
        <f>ROUND(J1808*0.3,0)</f>
        <v>22747500</v>
      </c>
    </row>
    <row r="1809" spans="1:13" x14ac:dyDescent="0.2">
      <c r="A1809" s="26">
        <v>400445</v>
      </c>
      <c r="B1809" s="27"/>
      <c r="C1809" s="28" t="s">
        <v>2133</v>
      </c>
      <c r="D1809" s="29"/>
      <c r="E1809" s="30">
        <v>18</v>
      </c>
      <c r="F1809" s="30">
        <v>18</v>
      </c>
      <c r="G1809" s="30"/>
      <c r="H1809" s="30">
        <v>6</v>
      </c>
      <c r="J1809" s="25">
        <f>ROUND( IF(OR(ISNUMBER(SEARCH("#",B1809)),INT(A1809/100000)=7,INT(A1809/100000)=8),F1809*K!$D$4,F1809*K!$C$4) + IF(ISNUMBER(SEARCH("#",B1809)),0,G1809*K!$C$5) + IF(AND(ISNUMBER(SEARCH("#",B1809)),INT(A1809/100000)&lt;=7),G1809*K!$G$5,0) + IF(AND(ISNUMBER(SEARCH("#",B1809)),INT(A1809/100000)&gt;=8),G1809*K!$H$5,0),0)</f>
        <v>18198000</v>
      </c>
      <c r="K1809" s="25">
        <f>ROUND(IF(OR(ISNUMBER(SEARCH("#",B1809)),INT(A1809/100000)=7,INT(A1809/100000)=8),F1809*K!$F$4+G1809*K!$F$5,F1809*K!$E$4+G1809*K!$E$5),0)</f>
        <v>5436000</v>
      </c>
      <c r="L1809" s="25">
        <f>ROUND(J1809-K1809*0.7,0)</f>
        <v>14392800</v>
      </c>
      <c r="M1809" s="25">
        <f>ROUND(J1809*0.3,0)</f>
        <v>5459400</v>
      </c>
    </row>
    <row r="1810" spans="1:13" ht="31.5" x14ac:dyDescent="0.2">
      <c r="A1810" s="26">
        <v>400450</v>
      </c>
      <c r="B1810" s="27"/>
      <c r="C1810" s="28" t="s">
        <v>2134</v>
      </c>
      <c r="D1810" s="29" t="s">
        <v>2135</v>
      </c>
      <c r="E1810" s="30">
        <v>31</v>
      </c>
      <c r="F1810" s="30">
        <v>31</v>
      </c>
      <c r="G1810" s="30"/>
      <c r="H1810" s="30">
        <v>7</v>
      </c>
      <c r="J1810" s="25">
        <f>ROUND( IF(OR(ISNUMBER(SEARCH("#",B1810)),INT(A1810/100000)=7,INT(A1810/100000)=8),F1810*K!$D$4,F1810*K!$C$4) + IF(ISNUMBER(SEARCH("#",B1810)),0,G1810*K!$C$5) + IF(AND(ISNUMBER(SEARCH("#",B1810)),INT(A1810/100000)&lt;=7),G1810*K!$G$5,0) + IF(AND(ISNUMBER(SEARCH("#",B1810)),INT(A1810/100000)&gt;=8),G1810*K!$H$5,0),0)</f>
        <v>31341000</v>
      </c>
      <c r="K1810" s="25">
        <f>ROUND(IF(OR(ISNUMBER(SEARCH("#",B1810)),INT(A1810/100000)=7,INT(A1810/100000)=8),F1810*K!$F$4+G1810*K!$F$5,F1810*K!$E$4+G1810*K!$E$5),0)</f>
        <v>9362000</v>
      </c>
      <c r="L1810" s="25">
        <f>ROUND(J1810-K1810*0.7,0)</f>
        <v>24787600</v>
      </c>
      <c r="M1810" s="25">
        <f>ROUND(J1810*0.3,0)</f>
        <v>9402300</v>
      </c>
    </row>
    <row r="1811" spans="1:13" ht="17.25" x14ac:dyDescent="0.2">
      <c r="A1811" s="26">
        <v>400455</v>
      </c>
      <c r="B1811" s="27"/>
      <c r="C1811" s="28" t="s">
        <v>2136</v>
      </c>
      <c r="D1811" s="29"/>
      <c r="E1811" s="30">
        <v>35</v>
      </c>
      <c r="F1811" s="30">
        <v>35</v>
      </c>
      <c r="G1811" s="30"/>
      <c r="H1811" s="30">
        <v>7</v>
      </c>
      <c r="J1811" s="25">
        <f>ROUND( IF(OR(ISNUMBER(SEARCH("#",B1811)),INT(A1811/100000)=7,INT(A1811/100000)=8),F1811*K!$D$4,F1811*K!$C$4) + IF(ISNUMBER(SEARCH("#",B1811)),0,G1811*K!$C$5) + IF(AND(ISNUMBER(SEARCH("#",B1811)),INT(A1811/100000)&lt;=7),G1811*K!$G$5,0) + IF(AND(ISNUMBER(SEARCH("#",B1811)),INT(A1811/100000)&gt;=8),G1811*K!$H$5,0),0)</f>
        <v>35385000</v>
      </c>
      <c r="K1811" s="25">
        <f>ROUND(IF(OR(ISNUMBER(SEARCH("#",B1811)),INT(A1811/100000)=7,INT(A1811/100000)=8),F1811*K!$F$4+G1811*K!$F$5,F1811*K!$E$4+G1811*K!$E$5),0)</f>
        <v>10570000</v>
      </c>
      <c r="L1811" s="25">
        <f>ROUND(J1811-K1811*0.7,0)</f>
        <v>27986000</v>
      </c>
      <c r="M1811" s="25">
        <f>ROUND(J1811*0.3,0)</f>
        <v>10615500</v>
      </c>
    </row>
    <row r="1812" spans="1:13" ht="17.25" x14ac:dyDescent="0.2">
      <c r="A1812" s="26">
        <v>400460</v>
      </c>
      <c r="B1812" s="27"/>
      <c r="C1812" s="28" t="s">
        <v>2137</v>
      </c>
      <c r="D1812" s="29"/>
      <c r="E1812" s="30">
        <v>18</v>
      </c>
      <c r="F1812" s="30">
        <v>18</v>
      </c>
      <c r="G1812" s="30"/>
      <c r="H1812" s="30">
        <v>6</v>
      </c>
      <c r="J1812" s="25">
        <f>ROUND( IF(OR(ISNUMBER(SEARCH("#",B1812)),INT(A1812/100000)=7,INT(A1812/100000)=8),F1812*K!$D$4,F1812*K!$C$4) + IF(ISNUMBER(SEARCH("#",B1812)),0,G1812*K!$C$5) + IF(AND(ISNUMBER(SEARCH("#",B1812)),INT(A1812/100000)&lt;=7),G1812*K!$G$5,0) + IF(AND(ISNUMBER(SEARCH("#",B1812)),INT(A1812/100000)&gt;=8),G1812*K!$H$5,0),0)</f>
        <v>18198000</v>
      </c>
      <c r="K1812" s="25">
        <f>ROUND(IF(OR(ISNUMBER(SEARCH("#",B1812)),INT(A1812/100000)=7,INT(A1812/100000)=8),F1812*K!$F$4+G1812*K!$F$5,F1812*K!$E$4+G1812*K!$E$5),0)</f>
        <v>5436000</v>
      </c>
      <c r="L1812" s="25">
        <f>ROUND(J1812-K1812*0.7,0)</f>
        <v>14392800</v>
      </c>
      <c r="M1812" s="25">
        <f>ROUND(J1812*0.3,0)</f>
        <v>5459400</v>
      </c>
    </row>
    <row r="1813" spans="1:13" ht="33" x14ac:dyDescent="0.2">
      <c r="A1813" s="32">
        <v>400465</v>
      </c>
      <c r="B1813" s="27"/>
      <c r="C1813" s="36" t="s">
        <v>2138</v>
      </c>
      <c r="D1813" s="35" t="s">
        <v>2139</v>
      </c>
      <c r="E1813" s="30">
        <v>9</v>
      </c>
      <c r="F1813" s="30">
        <v>9</v>
      </c>
      <c r="G1813" s="31"/>
      <c r="H1813" s="30">
        <v>6</v>
      </c>
      <c r="J1813" s="25">
        <f>ROUND( IF(OR(ISNUMBER(SEARCH("#",B1813)),INT(A1813/100000)=7,INT(A1813/100000)=8),F1813*K!$D$4,F1813*K!$C$4) + IF(ISNUMBER(SEARCH("#",B1813)),0,G1813*K!$C$5) + IF(AND(ISNUMBER(SEARCH("#",B1813)),INT(A1813/100000)&lt;=7),G1813*K!$G$5,0) + IF(AND(ISNUMBER(SEARCH("#",B1813)),INT(A1813/100000)&gt;=8),G1813*K!$H$5,0),0)</f>
        <v>9099000</v>
      </c>
      <c r="K1813" s="25">
        <f>ROUND(IF(OR(ISNUMBER(SEARCH("#",B1813)),INT(A1813/100000)=7,INT(A1813/100000)=8),F1813*K!$F$4+G1813*K!$F$5,F1813*K!$E$4+G1813*K!$E$5),0)</f>
        <v>2718000</v>
      </c>
      <c r="L1813" s="25">
        <f>ROUND(J1813-K1813*0.7,0)</f>
        <v>7196400</v>
      </c>
      <c r="M1813" s="25">
        <f>ROUND(J1813*0.3,0)</f>
        <v>2729700</v>
      </c>
    </row>
    <row r="1814" spans="1:13" ht="33" x14ac:dyDescent="0.2">
      <c r="A1814" s="32">
        <v>400470</v>
      </c>
      <c r="B1814" s="27"/>
      <c r="C1814" s="36" t="s">
        <v>2140</v>
      </c>
      <c r="D1814" s="35" t="s">
        <v>2141</v>
      </c>
      <c r="E1814" s="30">
        <v>19</v>
      </c>
      <c r="F1814" s="30">
        <v>19</v>
      </c>
      <c r="G1814" s="31"/>
      <c r="H1814" s="30">
        <v>6</v>
      </c>
      <c r="J1814" s="25">
        <f>ROUND( IF(OR(ISNUMBER(SEARCH("#",B1814)),INT(A1814/100000)=7,INT(A1814/100000)=8),F1814*K!$D$4,F1814*K!$C$4) + IF(ISNUMBER(SEARCH("#",B1814)),0,G1814*K!$C$5) + IF(AND(ISNUMBER(SEARCH("#",B1814)),INT(A1814/100000)&lt;=7),G1814*K!$G$5,0) + IF(AND(ISNUMBER(SEARCH("#",B1814)),INT(A1814/100000)&gt;=8),G1814*K!$H$5,0),0)</f>
        <v>19209000</v>
      </c>
      <c r="K1814" s="25">
        <f>ROUND(IF(OR(ISNUMBER(SEARCH("#",B1814)),INT(A1814/100000)=7,INT(A1814/100000)=8),F1814*K!$F$4+G1814*K!$F$5,F1814*K!$E$4+G1814*K!$E$5),0)</f>
        <v>5738000</v>
      </c>
      <c r="L1814" s="25">
        <f>ROUND(J1814-K1814*0.7,0)</f>
        <v>15192400</v>
      </c>
      <c r="M1814" s="25">
        <f>ROUND(J1814*0.3,0)</f>
        <v>5762700</v>
      </c>
    </row>
    <row r="1815" spans="1:13" x14ac:dyDescent="0.2">
      <c r="A1815" s="26">
        <v>400485</v>
      </c>
      <c r="B1815" s="27"/>
      <c r="C1815" s="28" t="s">
        <v>2142</v>
      </c>
      <c r="D1815" s="29"/>
      <c r="E1815" s="30">
        <v>29</v>
      </c>
      <c r="F1815" s="30">
        <v>29</v>
      </c>
      <c r="G1815" s="30"/>
      <c r="H1815" s="30">
        <v>9</v>
      </c>
      <c r="J1815" s="25">
        <f>ROUND( IF(OR(ISNUMBER(SEARCH("#",B1815)),INT(A1815/100000)=7,INT(A1815/100000)=8),F1815*K!$D$4,F1815*K!$C$4) + IF(ISNUMBER(SEARCH("#",B1815)),0,G1815*K!$C$5) + IF(AND(ISNUMBER(SEARCH("#",B1815)),INT(A1815/100000)&lt;=7),G1815*K!$G$5,0) + IF(AND(ISNUMBER(SEARCH("#",B1815)),INT(A1815/100000)&gt;=8),G1815*K!$H$5,0),0)</f>
        <v>29319000</v>
      </c>
      <c r="K1815" s="25">
        <f>ROUND(IF(OR(ISNUMBER(SEARCH("#",B1815)),INT(A1815/100000)=7,INT(A1815/100000)=8),F1815*K!$F$4+G1815*K!$F$5,F1815*K!$E$4+G1815*K!$E$5),0)</f>
        <v>8758000</v>
      </c>
      <c r="L1815" s="25">
        <f>ROUND(J1815-K1815*0.7,0)</f>
        <v>23188400</v>
      </c>
      <c r="M1815" s="25">
        <f>ROUND(J1815*0.3,0)</f>
        <v>8795700</v>
      </c>
    </row>
    <row r="1816" spans="1:13" x14ac:dyDescent="0.2">
      <c r="A1816" s="26">
        <v>400490</v>
      </c>
      <c r="B1816" s="27"/>
      <c r="C1816" s="28" t="s">
        <v>2143</v>
      </c>
      <c r="D1816" s="29"/>
      <c r="E1816" s="30">
        <v>66</v>
      </c>
      <c r="F1816" s="30">
        <v>66</v>
      </c>
      <c r="G1816" s="30"/>
      <c r="H1816" s="30">
        <v>12</v>
      </c>
      <c r="J1816" s="25">
        <f>ROUND( IF(OR(ISNUMBER(SEARCH("#",B1816)),INT(A1816/100000)=7,INT(A1816/100000)=8),F1816*K!$D$4,F1816*K!$C$4) + IF(ISNUMBER(SEARCH("#",B1816)),0,G1816*K!$C$5) + IF(AND(ISNUMBER(SEARCH("#",B1816)),INT(A1816/100000)&lt;=7),G1816*K!$G$5,0) + IF(AND(ISNUMBER(SEARCH("#",B1816)),INT(A1816/100000)&gt;=8),G1816*K!$H$5,0),0)</f>
        <v>66726000</v>
      </c>
      <c r="K1816" s="25">
        <f>ROUND(IF(OR(ISNUMBER(SEARCH("#",B1816)),INT(A1816/100000)=7,INT(A1816/100000)=8),F1816*K!$F$4+G1816*K!$F$5,F1816*K!$E$4+G1816*K!$E$5),0)</f>
        <v>19932000</v>
      </c>
      <c r="L1816" s="25">
        <f>ROUND(J1816-K1816*0.7,0)</f>
        <v>52773600</v>
      </c>
      <c r="M1816" s="25">
        <f>ROUND(J1816*0.3,0)</f>
        <v>20017800</v>
      </c>
    </row>
    <row r="1817" spans="1:13" x14ac:dyDescent="0.2">
      <c r="A1817" s="26">
        <v>400491</v>
      </c>
      <c r="B1817" s="27"/>
      <c r="C1817" s="28" t="s">
        <v>2144</v>
      </c>
      <c r="D1817" s="29"/>
      <c r="E1817" s="30">
        <v>32</v>
      </c>
      <c r="F1817" s="30">
        <v>32</v>
      </c>
      <c r="G1817" s="30"/>
      <c r="H1817" s="30">
        <v>9</v>
      </c>
      <c r="J1817" s="25">
        <f>ROUND( IF(OR(ISNUMBER(SEARCH("#",B1817)),INT(A1817/100000)=7,INT(A1817/100000)=8),F1817*K!$D$4,F1817*K!$C$4) + IF(ISNUMBER(SEARCH("#",B1817)),0,G1817*K!$C$5) + IF(AND(ISNUMBER(SEARCH("#",B1817)),INT(A1817/100000)&lt;=7),G1817*K!$G$5,0) + IF(AND(ISNUMBER(SEARCH("#",B1817)),INT(A1817/100000)&gt;=8),G1817*K!$H$5,0),0)</f>
        <v>32352000</v>
      </c>
      <c r="K1817" s="25">
        <f>ROUND(IF(OR(ISNUMBER(SEARCH("#",B1817)),INT(A1817/100000)=7,INT(A1817/100000)=8),F1817*K!$F$4+G1817*K!$F$5,F1817*K!$E$4+G1817*K!$E$5),0)</f>
        <v>9664000</v>
      </c>
      <c r="L1817" s="25">
        <f>ROUND(J1817-K1817*0.7,0)</f>
        <v>25587200</v>
      </c>
      <c r="M1817" s="25">
        <f>ROUND(J1817*0.3,0)</f>
        <v>9705600</v>
      </c>
    </row>
    <row r="1818" spans="1:13" x14ac:dyDescent="0.2">
      <c r="A1818" s="26">
        <v>400493</v>
      </c>
      <c r="B1818" s="27"/>
      <c r="C1818" s="28" t="s">
        <v>2145</v>
      </c>
      <c r="D1818" s="29"/>
      <c r="E1818" s="30">
        <v>52</v>
      </c>
      <c r="F1818" s="30">
        <v>52</v>
      </c>
      <c r="G1818" s="30"/>
      <c r="H1818" s="30">
        <v>12</v>
      </c>
      <c r="J1818" s="25">
        <f>ROUND( IF(OR(ISNUMBER(SEARCH("#",B1818)),INT(A1818/100000)=7,INT(A1818/100000)=8),F1818*K!$D$4,F1818*K!$C$4) + IF(ISNUMBER(SEARCH("#",B1818)),0,G1818*K!$C$5) + IF(AND(ISNUMBER(SEARCH("#",B1818)),INT(A1818/100000)&lt;=7),G1818*K!$G$5,0) + IF(AND(ISNUMBER(SEARCH("#",B1818)),INT(A1818/100000)&gt;=8),G1818*K!$H$5,0),0)</f>
        <v>52572000</v>
      </c>
      <c r="K1818" s="25">
        <f>ROUND(IF(OR(ISNUMBER(SEARCH("#",B1818)),INT(A1818/100000)=7,INT(A1818/100000)=8),F1818*K!$F$4+G1818*K!$F$5,F1818*K!$E$4+G1818*K!$E$5),0)</f>
        <v>15704000</v>
      </c>
      <c r="L1818" s="25">
        <f>ROUND(J1818-K1818*0.7,0)</f>
        <v>41579200</v>
      </c>
      <c r="M1818" s="25">
        <f>ROUND(J1818*0.3,0)</f>
        <v>15771600</v>
      </c>
    </row>
    <row r="1819" spans="1:13" ht="45" x14ac:dyDescent="0.2">
      <c r="A1819" s="26">
        <v>400495</v>
      </c>
      <c r="B1819" s="27"/>
      <c r="C1819" s="28" t="s">
        <v>2146</v>
      </c>
      <c r="D1819" s="29" t="s">
        <v>2147</v>
      </c>
      <c r="E1819" s="30">
        <v>121</v>
      </c>
      <c r="F1819" s="30">
        <v>121</v>
      </c>
      <c r="G1819" s="30"/>
      <c r="H1819" s="30">
        <v>15</v>
      </c>
      <c r="J1819" s="25">
        <f>ROUND( IF(OR(ISNUMBER(SEARCH("#",B1819)),INT(A1819/100000)=7,INT(A1819/100000)=8),F1819*K!$D$4,F1819*K!$C$4) + IF(ISNUMBER(SEARCH("#",B1819)),0,G1819*K!$C$5) + IF(AND(ISNUMBER(SEARCH("#",B1819)),INT(A1819/100000)&lt;=7),G1819*K!$G$5,0) + IF(AND(ISNUMBER(SEARCH("#",B1819)),INT(A1819/100000)&gt;=8),G1819*K!$H$5,0),0)</f>
        <v>122331000</v>
      </c>
      <c r="K1819" s="25">
        <f>ROUND(IF(OR(ISNUMBER(SEARCH("#",B1819)),INT(A1819/100000)=7,INT(A1819/100000)=8),F1819*K!$F$4+G1819*K!$F$5,F1819*K!$E$4+G1819*K!$E$5),0)</f>
        <v>36542000</v>
      </c>
      <c r="L1819" s="25">
        <f>ROUND(J1819-K1819*0.7,0)</f>
        <v>96751600</v>
      </c>
      <c r="M1819" s="25">
        <f>ROUND(J1819*0.3,0)</f>
        <v>36699300</v>
      </c>
    </row>
    <row r="1820" spans="1:13" ht="29.25" x14ac:dyDescent="0.2">
      <c r="A1820" s="32">
        <v>400497</v>
      </c>
      <c r="B1820" s="27"/>
      <c r="C1820" s="36" t="s">
        <v>2148</v>
      </c>
      <c r="D1820" s="35"/>
      <c r="E1820" s="30">
        <v>105</v>
      </c>
      <c r="F1820" s="30">
        <v>105</v>
      </c>
      <c r="G1820" s="31"/>
      <c r="H1820" s="30">
        <v>12</v>
      </c>
      <c r="J1820" s="25">
        <f>ROUND( IF(OR(ISNUMBER(SEARCH("#",B1820)),INT(A1820/100000)=7,INT(A1820/100000)=8),F1820*K!$D$4,F1820*K!$C$4) + IF(ISNUMBER(SEARCH("#",B1820)),0,G1820*K!$C$5) + IF(AND(ISNUMBER(SEARCH("#",B1820)),INT(A1820/100000)&lt;=7),G1820*K!$G$5,0) + IF(AND(ISNUMBER(SEARCH("#",B1820)),INT(A1820/100000)&gt;=8),G1820*K!$H$5,0),0)</f>
        <v>106155000</v>
      </c>
      <c r="K1820" s="25">
        <f>ROUND(IF(OR(ISNUMBER(SEARCH("#",B1820)),INT(A1820/100000)=7,INT(A1820/100000)=8),F1820*K!$F$4+G1820*K!$F$5,F1820*K!$E$4+G1820*K!$E$5),0)</f>
        <v>31710000</v>
      </c>
      <c r="L1820" s="25">
        <f>ROUND(J1820-K1820*0.7,0)</f>
        <v>83958000</v>
      </c>
      <c r="M1820" s="25">
        <f>ROUND(J1820*0.3,0)</f>
        <v>31846500</v>
      </c>
    </row>
    <row r="1821" spans="1:13" ht="29.25" x14ac:dyDescent="0.2">
      <c r="A1821" s="32">
        <v>400498</v>
      </c>
      <c r="B1821" s="27"/>
      <c r="C1821" s="36" t="s">
        <v>2149</v>
      </c>
      <c r="D1821" s="35"/>
      <c r="E1821" s="30">
        <v>165</v>
      </c>
      <c r="F1821" s="30">
        <v>165</v>
      </c>
      <c r="G1821" s="31"/>
      <c r="H1821" s="30">
        <v>12</v>
      </c>
      <c r="J1821" s="25">
        <f>ROUND( IF(OR(ISNUMBER(SEARCH("#",B1821)),INT(A1821/100000)=7,INT(A1821/100000)=8),F1821*K!$D$4,F1821*K!$C$4) + IF(ISNUMBER(SEARCH("#",B1821)),0,G1821*K!$C$5) + IF(AND(ISNUMBER(SEARCH("#",B1821)),INT(A1821/100000)&lt;=7),G1821*K!$G$5,0) + IF(AND(ISNUMBER(SEARCH("#",B1821)),INT(A1821/100000)&gt;=8),G1821*K!$H$5,0),0)</f>
        <v>166815000</v>
      </c>
      <c r="K1821" s="25">
        <f>ROUND(IF(OR(ISNUMBER(SEARCH("#",B1821)),INT(A1821/100000)=7,INT(A1821/100000)=8),F1821*K!$F$4+G1821*K!$F$5,F1821*K!$E$4+G1821*K!$E$5),0)</f>
        <v>49830000</v>
      </c>
      <c r="L1821" s="25">
        <f>ROUND(J1821-K1821*0.7,0)</f>
        <v>131934000</v>
      </c>
      <c r="M1821" s="25">
        <f>ROUND(J1821*0.3,0)</f>
        <v>50044500</v>
      </c>
    </row>
    <row r="1822" spans="1:13" ht="29.25" x14ac:dyDescent="0.2">
      <c r="A1822" s="32">
        <v>400499</v>
      </c>
      <c r="B1822" s="27"/>
      <c r="C1822" s="36" t="s">
        <v>2150</v>
      </c>
      <c r="D1822" s="35"/>
      <c r="E1822" s="30">
        <v>80</v>
      </c>
      <c r="F1822" s="30">
        <v>80</v>
      </c>
      <c r="G1822" s="31"/>
      <c r="H1822" s="30">
        <v>12</v>
      </c>
      <c r="J1822" s="25">
        <f>ROUND( IF(OR(ISNUMBER(SEARCH("#",B1822)),INT(A1822/100000)=7,INT(A1822/100000)=8),F1822*K!$D$4,F1822*K!$C$4) + IF(ISNUMBER(SEARCH("#",B1822)),0,G1822*K!$C$5) + IF(AND(ISNUMBER(SEARCH("#",B1822)),INT(A1822/100000)&lt;=7),G1822*K!$G$5,0) + IF(AND(ISNUMBER(SEARCH("#",B1822)),INT(A1822/100000)&gt;=8),G1822*K!$H$5,0),0)</f>
        <v>80880000</v>
      </c>
      <c r="K1822" s="25">
        <f>ROUND(IF(OR(ISNUMBER(SEARCH("#",B1822)),INT(A1822/100000)=7,INT(A1822/100000)=8),F1822*K!$F$4+G1822*K!$F$5,F1822*K!$E$4+G1822*K!$E$5),0)</f>
        <v>24160000</v>
      </c>
      <c r="L1822" s="25">
        <f>ROUND(J1822-K1822*0.7,0)</f>
        <v>63968000</v>
      </c>
      <c r="M1822" s="25">
        <f>ROUND(J1822*0.3,0)</f>
        <v>24264000</v>
      </c>
    </row>
    <row r="1823" spans="1:13" ht="32.25" x14ac:dyDescent="0.2">
      <c r="A1823" s="32">
        <v>400500</v>
      </c>
      <c r="B1823" s="27"/>
      <c r="C1823" s="36" t="s">
        <v>2151</v>
      </c>
      <c r="D1823" s="35"/>
      <c r="E1823" s="30">
        <v>90</v>
      </c>
      <c r="F1823" s="30">
        <v>90</v>
      </c>
      <c r="G1823" s="31"/>
      <c r="H1823" s="30">
        <v>12</v>
      </c>
      <c r="J1823" s="25">
        <f>ROUND( IF(OR(ISNUMBER(SEARCH("#",B1823)),INT(A1823/100000)=7,INT(A1823/100000)=8),F1823*K!$D$4,F1823*K!$C$4) + IF(ISNUMBER(SEARCH("#",B1823)),0,G1823*K!$C$5) + IF(AND(ISNUMBER(SEARCH("#",B1823)),INT(A1823/100000)&lt;=7),G1823*K!$G$5,0) + IF(AND(ISNUMBER(SEARCH("#",B1823)),INT(A1823/100000)&gt;=8),G1823*K!$H$5,0),0)</f>
        <v>90990000</v>
      </c>
      <c r="K1823" s="25">
        <f>ROUND(IF(OR(ISNUMBER(SEARCH("#",B1823)),INT(A1823/100000)=7,INT(A1823/100000)=8),F1823*K!$F$4+G1823*K!$F$5,F1823*K!$E$4+G1823*K!$E$5),0)</f>
        <v>27180000</v>
      </c>
      <c r="L1823" s="25">
        <f>ROUND(J1823-K1823*0.7,0)</f>
        <v>71964000</v>
      </c>
      <c r="M1823" s="25">
        <f>ROUND(J1823*0.3,0)</f>
        <v>27297000</v>
      </c>
    </row>
    <row r="1824" spans="1:13" ht="32.25" x14ac:dyDescent="0.2">
      <c r="A1824" s="32">
        <v>400502</v>
      </c>
      <c r="B1824" s="27"/>
      <c r="C1824" s="36" t="s">
        <v>2152</v>
      </c>
      <c r="D1824" s="35"/>
      <c r="E1824" s="30">
        <v>95</v>
      </c>
      <c r="F1824" s="30">
        <v>95</v>
      </c>
      <c r="G1824" s="31"/>
      <c r="H1824" s="30">
        <v>12</v>
      </c>
      <c r="J1824" s="25">
        <f>ROUND( IF(OR(ISNUMBER(SEARCH("#",B1824)),INT(A1824/100000)=7,INT(A1824/100000)=8),F1824*K!$D$4,F1824*K!$C$4) + IF(ISNUMBER(SEARCH("#",B1824)),0,G1824*K!$C$5) + IF(AND(ISNUMBER(SEARCH("#",B1824)),INT(A1824/100000)&lt;=7),G1824*K!$G$5,0) + IF(AND(ISNUMBER(SEARCH("#",B1824)),INT(A1824/100000)&gt;=8),G1824*K!$H$5,0),0)</f>
        <v>96045000</v>
      </c>
      <c r="K1824" s="25">
        <f>ROUND(IF(OR(ISNUMBER(SEARCH("#",B1824)),INT(A1824/100000)=7,INT(A1824/100000)=8),F1824*K!$F$4+G1824*K!$F$5,F1824*K!$E$4+G1824*K!$E$5),0)</f>
        <v>28690000</v>
      </c>
      <c r="L1824" s="25">
        <f>ROUND(J1824-K1824*0.7,0)</f>
        <v>75962000</v>
      </c>
      <c r="M1824" s="25">
        <f>ROUND(J1824*0.3,0)</f>
        <v>28813500</v>
      </c>
    </row>
    <row r="1825" spans="1:13" ht="29.25" x14ac:dyDescent="0.2">
      <c r="A1825" s="26">
        <v>400505</v>
      </c>
      <c r="B1825" s="27"/>
      <c r="C1825" s="28" t="s">
        <v>2153</v>
      </c>
      <c r="D1825" s="29"/>
      <c r="E1825" s="30">
        <v>41</v>
      </c>
      <c r="F1825" s="30">
        <v>41</v>
      </c>
      <c r="G1825" s="30"/>
      <c r="H1825" s="30">
        <v>9</v>
      </c>
      <c r="J1825" s="25">
        <f>ROUND( IF(OR(ISNUMBER(SEARCH("#",B1825)),INT(A1825/100000)=7,INT(A1825/100000)=8),F1825*K!$D$4,F1825*K!$C$4) + IF(ISNUMBER(SEARCH("#",B1825)),0,G1825*K!$C$5) + IF(AND(ISNUMBER(SEARCH("#",B1825)),INT(A1825/100000)&lt;=7),G1825*K!$G$5,0) + IF(AND(ISNUMBER(SEARCH("#",B1825)),INT(A1825/100000)&gt;=8),G1825*K!$H$5,0),0)</f>
        <v>41451000</v>
      </c>
      <c r="K1825" s="25">
        <f>ROUND(IF(OR(ISNUMBER(SEARCH("#",B1825)),INT(A1825/100000)=7,INT(A1825/100000)=8),F1825*K!$F$4+G1825*K!$F$5,F1825*K!$E$4+G1825*K!$E$5),0)</f>
        <v>12382000</v>
      </c>
      <c r="L1825" s="25">
        <f>ROUND(J1825-K1825*0.7,0)</f>
        <v>32783600</v>
      </c>
      <c r="M1825" s="25">
        <f>ROUND(J1825*0.3,0)</f>
        <v>12435300</v>
      </c>
    </row>
    <row r="1826" spans="1:13" ht="29.25" x14ac:dyDescent="0.2">
      <c r="A1826" s="26">
        <v>400510</v>
      </c>
      <c r="B1826" s="27"/>
      <c r="C1826" s="28" t="s">
        <v>2154</v>
      </c>
      <c r="D1826" s="29"/>
      <c r="E1826" s="30">
        <v>52</v>
      </c>
      <c r="F1826" s="30">
        <v>52</v>
      </c>
      <c r="G1826" s="30"/>
      <c r="H1826" s="30">
        <v>15</v>
      </c>
      <c r="J1826" s="25">
        <f>ROUND( IF(OR(ISNUMBER(SEARCH("#",B1826)),INT(A1826/100000)=7,INT(A1826/100000)=8),F1826*K!$D$4,F1826*K!$C$4) + IF(ISNUMBER(SEARCH("#",B1826)),0,G1826*K!$C$5) + IF(AND(ISNUMBER(SEARCH("#",B1826)),INT(A1826/100000)&lt;=7),G1826*K!$G$5,0) + IF(AND(ISNUMBER(SEARCH("#",B1826)),INT(A1826/100000)&gt;=8),G1826*K!$H$5,0),0)</f>
        <v>52572000</v>
      </c>
      <c r="K1826" s="25">
        <f>ROUND(IF(OR(ISNUMBER(SEARCH("#",B1826)),INT(A1826/100000)=7,INT(A1826/100000)=8),F1826*K!$F$4+G1826*K!$F$5,F1826*K!$E$4+G1826*K!$E$5),0)</f>
        <v>15704000</v>
      </c>
      <c r="L1826" s="25">
        <f>ROUND(J1826-K1826*0.7,0)</f>
        <v>41579200</v>
      </c>
      <c r="M1826" s="25">
        <f>ROUND(J1826*0.3,0)</f>
        <v>15771600</v>
      </c>
    </row>
    <row r="1827" spans="1:13" ht="45" x14ac:dyDescent="0.2">
      <c r="A1827" s="26">
        <v>400515</v>
      </c>
      <c r="B1827" s="27" t="s">
        <v>27</v>
      </c>
      <c r="C1827" s="28" t="s">
        <v>2155</v>
      </c>
      <c r="D1827" s="29"/>
      <c r="E1827" s="30">
        <v>12</v>
      </c>
      <c r="F1827" s="30">
        <v>8</v>
      </c>
      <c r="G1827" s="30">
        <v>4</v>
      </c>
      <c r="H1827" s="46" t="s">
        <v>1992</v>
      </c>
      <c r="J1827" s="25">
        <f>ROUND( IF(OR(ISNUMBER(SEARCH("#",B1827)),INT(A1827/100000)=7,INT(A1827/100000)=8),F1827*K!$D$4,F1827*K!$C$4) + IF(ISNUMBER(SEARCH("#",B1827)),0,G1827*K!$C$5) + IF(AND(ISNUMBER(SEARCH("#",B1827)),INT(A1827/100000)&lt;=7),G1827*K!$G$5,0) + IF(AND(ISNUMBER(SEARCH("#",B1827)),INT(A1827/100000)&gt;=8),G1827*K!$H$5,0),0)</f>
        <v>11652000</v>
      </c>
      <c r="K1827" s="25">
        <f>ROUND(IF(OR(ISNUMBER(SEARCH("#",B1827)),INT(A1827/100000)=7,INT(A1827/100000)=8),F1827*K!$F$4+G1827*K!$F$5,F1827*K!$E$4+G1827*K!$E$5),0)</f>
        <v>4128000</v>
      </c>
      <c r="L1827" s="25">
        <f>ROUND(J1827-K1827*0.7,0)</f>
        <v>8762400</v>
      </c>
      <c r="M1827" s="25">
        <f>ROUND(J1827*0.3,0)</f>
        <v>3495600</v>
      </c>
    </row>
    <row r="1828" spans="1:13" ht="90" x14ac:dyDescent="0.2">
      <c r="A1828" s="32">
        <v>400520</v>
      </c>
      <c r="B1828" s="27"/>
      <c r="C1828" s="36" t="s">
        <v>2156</v>
      </c>
      <c r="D1828" s="35" t="s">
        <v>2157</v>
      </c>
      <c r="E1828" s="30">
        <v>20</v>
      </c>
      <c r="F1828" s="31">
        <v>13.5</v>
      </c>
      <c r="G1828" s="31">
        <v>6.5</v>
      </c>
      <c r="H1828" s="30">
        <v>5</v>
      </c>
      <c r="J1828" s="25">
        <f>ROUND( IF(OR(ISNUMBER(SEARCH("#",B1828)),INT(A1828/100000)=7,INT(A1828/100000)=8),F1828*K!$D$4,F1828*K!$C$4) + IF(ISNUMBER(SEARCH("#",B1828)),0,G1828*K!$C$5) + IF(AND(ISNUMBER(SEARCH("#",B1828)),INT(A1828/100000)&lt;=7),G1828*K!$G$5,0) + IF(AND(ISNUMBER(SEARCH("#",B1828)),INT(A1828/100000)&gt;=8),G1828*K!$H$5,0),0)</f>
        <v>32128000</v>
      </c>
      <c r="K1828" s="25">
        <f>ROUND(IF(OR(ISNUMBER(SEARCH("#",B1828)),INT(A1828/100000)=7,INT(A1828/100000)=8),F1828*K!$F$4+G1828*K!$F$5,F1828*K!$E$4+G1828*K!$E$5),0)</f>
        <v>6657500</v>
      </c>
      <c r="L1828" s="25">
        <f>ROUND(J1828-K1828*0.7,0)</f>
        <v>27467750</v>
      </c>
      <c r="M1828" s="25">
        <f>ROUND(J1828*0.3,0)</f>
        <v>9638400</v>
      </c>
    </row>
    <row r="1829" spans="1:13" ht="33" x14ac:dyDescent="0.2">
      <c r="A1829" s="32">
        <v>400530</v>
      </c>
      <c r="B1829" s="27"/>
      <c r="C1829" s="36" t="s">
        <v>2158</v>
      </c>
      <c r="D1829" s="35" t="s">
        <v>2159</v>
      </c>
      <c r="E1829" s="30">
        <v>24</v>
      </c>
      <c r="F1829" s="31">
        <v>16</v>
      </c>
      <c r="G1829" s="31">
        <v>8</v>
      </c>
      <c r="H1829" s="46" t="s">
        <v>1992</v>
      </c>
      <c r="J1829" s="25">
        <f>ROUND( IF(OR(ISNUMBER(SEARCH("#",B1829)),INT(A1829/100000)=7,INT(A1829/100000)=8),F1829*K!$D$4,F1829*K!$C$4) + IF(ISNUMBER(SEARCH("#",B1829)),0,G1829*K!$C$5) + IF(AND(ISNUMBER(SEARCH("#",B1829)),INT(A1829/100000)&lt;=7),G1829*K!$G$5,0) + IF(AND(ISNUMBER(SEARCH("#",B1829)),INT(A1829/100000)&gt;=8),G1829*K!$H$5,0),0)</f>
        <v>38920000</v>
      </c>
      <c r="K1829" s="25">
        <f>ROUND(IF(OR(ISNUMBER(SEARCH("#",B1829)),INT(A1829/100000)=7,INT(A1829/100000)=8),F1829*K!$F$4+G1829*K!$F$5,F1829*K!$E$4+G1829*K!$E$5),0)</f>
        <v>8008000</v>
      </c>
      <c r="L1829" s="25">
        <f>ROUND(J1829-K1829*0.7,0)</f>
        <v>33314400</v>
      </c>
      <c r="M1829" s="25">
        <f>ROUND(J1829*0.3,0)</f>
        <v>11676000</v>
      </c>
    </row>
    <row r="1830" spans="1:13" x14ac:dyDescent="0.2">
      <c r="A1830" s="32">
        <v>400531</v>
      </c>
      <c r="B1830" s="27"/>
      <c r="C1830" s="36" t="s">
        <v>2160</v>
      </c>
      <c r="D1830" s="35"/>
      <c r="E1830" s="30">
        <v>24</v>
      </c>
      <c r="F1830" s="31">
        <v>16</v>
      </c>
      <c r="G1830" s="31">
        <v>8</v>
      </c>
      <c r="H1830" s="30">
        <v>5</v>
      </c>
      <c r="J1830" s="25">
        <f>ROUND( IF(OR(ISNUMBER(SEARCH("#",B1830)),INT(A1830/100000)=7,INT(A1830/100000)=8),F1830*K!$D$4,F1830*K!$C$4) + IF(ISNUMBER(SEARCH("#",B1830)),0,G1830*K!$C$5) + IF(AND(ISNUMBER(SEARCH("#",B1830)),INT(A1830/100000)&lt;=7),G1830*K!$G$5,0) + IF(AND(ISNUMBER(SEARCH("#",B1830)),INT(A1830/100000)&gt;=8),G1830*K!$H$5,0),0)</f>
        <v>38920000</v>
      </c>
      <c r="K1830" s="25">
        <f>ROUND(IF(OR(ISNUMBER(SEARCH("#",B1830)),INT(A1830/100000)=7,INT(A1830/100000)=8),F1830*K!$F$4+G1830*K!$F$5,F1830*K!$E$4+G1830*K!$E$5),0)</f>
        <v>8008000</v>
      </c>
      <c r="L1830" s="25">
        <f>ROUND(J1830-K1830*0.7,0)</f>
        <v>33314400</v>
      </c>
      <c r="M1830" s="25">
        <f>ROUND(J1830*0.3,0)</f>
        <v>11676000</v>
      </c>
    </row>
    <row r="1831" spans="1:13" ht="29.25" x14ac:dyDescent="0.2">
      <c r="A1831" s="32">
        <v>400555</v>
      </c>
      <c r="B1831" s="27"/>
      <c r="C1831" s="36" t="s">
        <v>2161</v>
      </c>
      <c r="D1831" s="35"/>
      <c r="E1831" s="30">
        <v>28</v>
      </c>
      <c r="F1831" s="31">
        <v>19</v>
      </c>
      <c r="G1831" s="31">
        <v>9</v>
      </c>
      <c r="H1831" s="30">
        <v>5</v>
      </c>
      <c r="J1831" s="25">
        <f>ROUND( IF(OR(ISNUMBER(SEARCH("#",B1831)),INT(A1831/100000)=7,INT(A1831/100000)=8),F1831*K!$D$4,F1831*K!$C$4) + IF(ISNUMBER(SEARCH("#",B1831)),0,G1831*K!$C$5) + IF(AND(ISNUMBER(SEARCH("#",B1831)),INT(A1831/100000)&lt;=7),G1831*K!$G$5,0) + IF(AND(ISNUMBER(SEARCH("#",B1831)),INT(A1831/100000)&gt;=8),G1831*K!$H$5,0),0)</f>
        <v>44796000</v>
      </c>
      <c r="K1831" s="25">
        <f>ROUND(IF(OR(ISNUMBER(SEARCH("#",B1831)),INT(A1831/100000)=7,INT(A1831/100000)=8),F1831*K!$F$4+G1831*K!$F$5,F1831*K!$E$4+G1831*K!$E$5),0)</f>
        <v>9311000</v>
      </c>
      <c r="L1831" s="25">
        <f>ROUND(J1831-K1831*0.7,0)</f>
        <v>38278300</v>
      </c>
      <c r="M1831" s="25">
        <f>ROUND(J1831*0.3,0)</f>
        <v>13438800</v>
      </c>
    </row>
    <row r="1832" spans="1:13" ht="42.75" x14ac:dyDescent="0.2">
      <c r="A1832" s="26">
        <v>400565</v>
      </c>
      <c r="B1832" s="27" t="s">
        <v>27</v>
      </c>
      <c r="C1832" s="28" t="s">
        <v>2162</v>
      </c>
      <c r="D1832" s="29"/>
      <c r="E1832" s="30">
        <v>16</v>
      </c>
      <c r="F1832" s="30">
        <v>10.5</v>
      </c>
      <c r="G1832" s="30">
        <v>5.5</v>
      </c>
      <c r="H1832" s="46" t="s">
        <v>1992</v>
      </c>
      <c r="J1832" s="25">
        <f>ROUND( IF(OR(ISNUMBER(SEARCH("#",B1832)),INT(A1832/100000)=7,INT(A1832/100000)=8),F1832*K!$D$4,F1832*K!$C$4) + IF(ISNUMBER(SEARCH("#",B1832)),0,G1832*K!$C$5) + IF(AND(ISNUMBER(SEARCH("#",B1832)),INT(A1832/100000)&lt;=7),G1832*K!$G$5,0) + IF(AND(ISNUMBER(SEARCH("#",B1832)),INT(A1832/100000)&gt;=8),G1832*K!$H$5,0),0)</f>
        <v>15737500</v>
      </c>
      <c r="K1832" s="25">
        <f>ROUND(IF(OR(ISNUMBER(SEARCH("#",B1832)),INT(A1832/100000)=7,INT(A1832/100000)=8),F1832*K!$F$4+G1832*K!$F$5,F1832*K!$E$4+G1832*K!$E$5),0)</f>
        <v>5525000</v>
      </c>
      <c r="L1832" s="25">
        <f>ROUND(J1832-K1832*0.7,0)</f>
        <v>11870000</v>
      </c>
      <c r="M1832" s="25">
        <f>ROUND(J1832*0.3,0)</f>
        <v>4721250</v>
      </c>
    </row>
    <row r="1833" spans="1:13" ht="33" x14ac:dyDescent="0.2">
      <c r="A1833" s="32">
        <v>400570</v>
      </c>
      <c r="B1833" s="27"/>
      <c r="C1833" s="36" t="s">
        <v>2163</v>
      </c>
      <c r="D1833" s="35" t="s">
        <v>2164</v>
      </c>
      <c r="E1833" s="30">
        <v>36</v>
      </c>
      <c r="F1833" s="31">
        <v>24</v>
      </c>
      <c r="G1833" s="31">
        <v>12</v>
      </c>
      <c r="H1833" s="30">
        <v>5</v>
      </c>
      <c r="J1833" s="25">
        <f>ROUND( IF(OR(ISNUMBER(SEARCH("#",B1833)),INT(A1833/100000)=7,INT(A1833/100000)=8),F1833*K!$D$4,F1833*K!$C$4) + IF(ISNUMBER(SEARCH("#",B1833)),0,G1833*K!$C$5) + IF(AND(ISNUMBER(SEARCH("#",B1833)),INT(A1833/100000)&lt;=7),G1833*K!$G$5,0) + IF(AND(ISNUMBER(SEARCH("#",B1833)),INT(A1833/100000)&gt;=8),G1833*K!$H$5,0),0)</f>
        <v>58380000</v>
      </c>
      <c r="K1833" s="25">
        <f>ROUND(IF(OR(ISNUMBER(SEARCH("#",B1833)),INT(A1833/100000)=7,INT(A1833/100000)=8),F1833*K!$F$4+G1833*K!$F$5,F1833*K!$E$4+G1833*K!$E$5),0)</f>
        <v>12012000</v>
      </c>
      <c r="L1833" s="25">
        <f>ROUND(J1833-K1833*0.7,0)</f>
        <v>49971600</v>
      </c>
      <c r="M1833" s="25">
        <f>ROUND(J1833*0.3,0)</f>
        <v>17514000</v>
      </c>
    </row>
    <row r="1834" spans="1:13" ht="29.25" x14ac:dyDescent="0.2">
      <c r="A1834" s="32">
        <v>400575</v>
      </c>
      <c r="B1834" s="27"/>
      <c r="C1834" s="36" t="s">
        <v>2165</v>
      </c>
      <c r="D1834" s="35"/>
      <c r="E1834" s="30">
        <v>27</v>
      </c>
      <c r="F1834" s="31">
        <v>18</v>
      </c>
      <c r="G1834" s="31">
        <v>9</v>
      </c>
      <c r="H1834" s="30">
        <v>5</v>
      </c>
      <c r="J1834" s="25">
        <f>ROUND( IF(OR(ISNUMBER(SEARCH("#",B1834)),INT(A1834/100000)=7,INT(A1834/100000)=8),F1834*K!$D$4,F1834*K!$C$4) + IF(ISNUMBER(SEARCH("#",B1834)),0,G1834*K!$C$5) + IF(AND(ISNUMBER(SEARCH("#",B1834)),INT(A1834/100000)&lt;=7),G1834*K!$G$5,0) + IF(AND(ISNUMBER(SEARCH("#",B1834)),INT(A1834/100000)&gt;=8),G1834*K!$H$5,0),0)</f>
        <v>43785000</v>
      </c>
      <c r="K1834" s="25">
        <f>ROUND(IF(OR(ISNUMBER(SEARCH("#",B1834)),INT(A1834/100000)=7,INT(A1834/100000)=8),F1834*K!$F$4+G1834*K!$F$5,F1834*K!$E$4+G1834*K!$E$5),0)</f>
        <v>9009000</v>
      </c>
      <c r="L1834" s="25">
        <f>ROUND(J1834-K1834*0.7,0)</f>
        <v>37478700</v>
      </c>
      <c r="M1834" s="25">
        <f>ROUND(J1834*0.3,0)</f>
        <v>13135500</v>
      </c>
    </row>
    <row r="1835" spans="1:13" ht="42.75" x14ac:dyDescent="0.2">
      <c r="A1835" s="32">
        <v>400580</v>
      </c>
      <c r="B1835" s="27"/>
      <c r="C1835" s="36" t="s">
        <v>2166</v>
      </c>
      <c r="D1835" s="35"/>
      <c r="E1835" s="30">
        <v>30</v>
      </c>
      <c r="F1835" s="31">
        <v>20</v>
      </c>
      <c r="G1835" s="31">
        <v>10</v>
      </c>
      <c r="H1835" s="30">
        <v>5</v>
      </c>
      <c r="J1835" s="25">
        <f>ROUND( IF(OR(ISNUMBER(SEARCH("#",B1835)),INT(A1835/100000)=7,INT(A1835/100000)=8),F1835*K!$D$4,F1835*K!$C$4) + IF(ISNUMBER(SEARCH("#",B1835)),0,G1835*K!$C$5) + IF(AND(ISNUMBER(SEARCH("#",B1835)),INT(A1835/100000)&lt;=7),G1835*K!$G$5,0) + IF(AND(ISNUMBER(SEARCH("#",B1835)),INT(A1835/100000)&gt;=8),G1835*K!$H$5,0),0)</f>
        <v>48650000</v>
      </c>
      <c r="K1835" s="25">
        <f>ROUND(IF(OR(ISNUMBER(SEARCH("#",B1835)),INT(A1835/100000)=7,INT(A1835/100000)=8),F1835*K!$F$4+G1835*K!$F$5,F1835*K!$E$4+G1835*K!$E$5),0)</f>
        <v>10010000</v>
      </c>
      <c r="L1835" s="25">
        <f>ROUND(J1835-K1835*0.7,0)</f>
        <v>41643000</v>
      </c>
      <c r="M1835" s="25">
        <f>ROUND(J1835*0.3,0)</f>
        <v>14595000</v>
      </c>
    </row>
    <row r="1836" spans="1:13" ht="74.25" x14ac:dyDescent="0.2">
      <c r="A1836" s="32">
        <v>400585</v>
      </c>
      <c r="B1836" s="27"/>
      <c r="C1836" s="36" t="s">
        <v>2167</v>
      </c>
      <c r="D1836" s="35"/>
      <c r="E1836" s="30">
        <v>36</v>
      </c>
      <c r="F1836" s="31">
        <v>24</v>
      </c>
      <c r="G1836" s="31">
        <v>12</v>
      </c>
      <c r="H1836" s="30">
        <v>5</v>
      </c>
      <c r="J1836" s="25">
        <f>ROUND( IF(OR(ISNUMBER(SEARCH("#",B1836)),INT(A1836/100000)=7,INT(A1836/100000)=8),F1836*K!$D$4,F1836*K!$C$4) + IF(ISNUMBER(SEARCH("#",B1836)),0,G1836*K!$C$5) + IF(AND(ISNUMBER(SEARCH("#",B1836)),INT(A1836/100000)&lt;=7),G1836*K!$G$5,0) + IF(AND(ISNUMBER(SEARCH("#",B1836)),INT(A1836/100000)&gt;=8),G1836*K!$H$5,0),0)</f>
        <v>58380000</v>
      </c>
      <c r="K1836" s="25">
        <f>ROUND(IF(OR(ISNUMBER(SEARCH("#",B1836)),INT(A1836/100000)=7,INT(A1836/100000)=8),F1836*K!$F$4+G1836*K!$F$5,F1836*K!$E$4+G1836*K!$E$5),0)</f>
        <v>12012000</v>
      </c>
      <c r="L1836" s="25">
        <f>ROUND(J1836-K1836*0.7,0)</f>
        <v>49971600</v>
      </c>
      <c r="M1836" s="25">
        <f>ROUND(J1836*0.3,0)</f>
        <v>17514000</v>
      </c>
    </row>
    <row r="1837" spans="1:13" ht="102" x14ac:dyDescent="0.2">
      <c r="A1837" s="32">
        <v>400590</v>
      </c>
      <c r="B1837" s="27"/>
      <c r="C1837" s="36" t="s">
        <v>2168</v>
      </c>
      <c r="D1837" s="35"/>
      <c r="E1837" s="30">
        <v>27</v>
      </c>
      <c r="F1837" s="31">
        <v>18</v>
      </c>
      <c r="G1837" s="31">
        <v>9</v>
      </c>
      <c r="H1837" s="30">
        <v>5</v>
      </c>
      <c r="J1837" s="25">
        <f>ROUND( IF(OR(ISNUMBER(SEARCH("#",B1837)),INT(A1837/100000)=7,INT(A1837/100000)=8),F1837*K!$D$4,F1837*K!$C$4) + IF(ISNUMBER(SEARCH("#",B1837)),0,G1837*K!$C$5) + IF(AND(ISNUMBER(SEARCH("#",B1837)),INT(A1837/100000)&lt;=7),G1837*K!$G$5,0) + IF(AND(ISNUMBER(SEARCH("#",B1837)),INT(A1837/100000)&gt;=8),G1837*K!$H$5,0),0)</f>
        <v>43785000</v>
      </c>
      <c r="K1837" s="25">
        <f>ROUND(IF(OR(ISNUMBER(SEARCH("#",B1837)),INT(A1837/100000)=7,INT(A1837/100000)=8),F1837*K!$F$4+G1837*K!$F$5,F1837*K!$E$4+G1837*K!$E$5),0)</f>
        <v>9009000</v>
      </c>
      <c r="L1837" s="25">
        <f>ROUND(J1837-K1837*0.7,0)</f>
        <v>37478700</v>
      </c>
      <c r="M1837" s="25">
        <f>ROUND(J1837*0.3,0)</f>
        <v>13135500</v>
      </c>
    </row>
    <row r="1838" spans="1:13" ht="60.75" x14ac:dyDescent="0.2">
      <c r="A1838" s="32">
        <v>400615</v>
      </c>
      <c r="B1838" s="27"/>
      <c r="C1838" s="36" t="s">
        <v>2169</v>
      </c>
      <c r="D1838" s="35"/>
      <c r="E1838" s="30">
        <v>30</v>
      </c>
      <c r="F1838" s="31">
        <v>20</v>
      </c>
      <c r="G1838" s="31">
        <v>10</v>
      </c>
      <c r="H1838" s="46" t="s">
        <v>1992</v>
      </c>
      <c r="J1838" s="25">
        <f>ROUND( IF(OR(ISNUMBER(SEARCH("#",B1838)),INT(A1838/100000)=7,INT(A1838/100000)=8),F1838*K!$D$4,F1838*K!$C$4) + IF(ISNUMBER(SEARCH("#",B1838)),0,G1838*K!$C$5) + IF(AND(ISNUMBER(SEARCH("#",B1838)),INT(A1838/100000)&lt;=7),G1838*K!$G$5,0) + IF(AND(ISNUMBER(SEARCH("#",B1838)),INT(A1838/100000)&gt;=8),G1838*K!$H$5,0),0)</f>
        <v>48650000</v>
      </c>
      <c r="K1838" s="25">
        <f>ROUND(IF(OR(ISNUMBER(SEARCH("#",B1838)),INT(A1838/100000)=7,INT(A1838/100000)=8),F1838*K!$F$4+G1838*K!$F$5,F1838*K!$E$4+G1838*K!$E$5),0)</f>
        <v>10010000</v>
      </c>
      <c r="L1838" s="25">
        <f>ROUND(J1838-K1838*0.7,0)</f>
        <v>41643000</v>
      </c>
      <c r="M1838" s="25">
        <f>ROUND(J1838*0.3,0)</f>
        <v>14595000</v>
      </c>
    </row>
    <row r="1839" spans="1:13" ht="42.75" x14ac:dyDescent="0.2">
      <c r="A1839" s="26">
        <v>400635</v>
      </c>
      <c r="B1839" s="27" t="s">
        <v>27</v>
      </c>
      <c r="C1839" s="28" t="s">
        <v>2170</v>
      </c>
      <c r="D1839" s="29"/>
      <c r="E1839" s="30">
        <v>30</v>
      </c>
      <c r="F1839" s="30">
        <v>20</v>
      </c>
      <c r="G1839" s="30">
        <v>10</v>
      </c>
      <c r="H1839" s="30">
        <v>5</v>
      </c>
      <c r="J1839" s="25">
        <f>ROUND( IF(OR(ISNUMBER(SEARCH("#",B1839)),INT(A1839/100000)=7,INT(A1839/100000)=8),F1839*K!$D$4,F1839*K!$C$4) + IF(ISNUMBER(SEARCH("#",B1839)),0,G1839*K!$C$5) + IF(AND(ISNUMBER(SEARCH("#",B1839)),INT(A1839/100000)&lt;=7),G1839*K!$G$5,0) + IF(AND(ISNUMBER(SEARCH("#",B1839)),INT(A1839/100000)&gt;=8),G1839*K!$H$5,0),0)</f>
        <v>29130000</v>
      </c>
      <c r="K1839" s="25">
        <f>ROUND(IF(OR(ISNUMBER(SEARCH("#",B1839)),INT(A1839/100000)=7,INT(A1839/100000)=8),F1839*K!$F$4+G1839*K!$F$5,F1839*K!$E$4+G1839*K!$E$5),0)</f>
        <v>10320000</v>
      </c>
      <c r="L1839" s="25">
        <f>ROUND(J1839-K1839*0.7,0)</f>
        <v>21906000</v>
      </c>
      <c r="M1839" s="25">
        <f>ROUND(J1839*0.3,0)</f>
        <v>8739000</v>
      </c>
    </row>
    <row r="1840" spans="1:13" ht="45.75" x14ac:dyDescent="0.2">
      <c r="A1840" s="32">
        <v>400640</v>
      </c>
      <c r="B1840" s="27"/>
      <c r="C1840" s="36" t="s">
        <v>2171</v>
      </c>
      <c r="D1840" s="35" t="s">
        <v>2172</v>
      </c>
      <c r="E1840" s="30">
        <v>21</v>
      </c>
      <c r="F1840" s="31">
        <v>14</v>
      </c>
      <c r="G1840" s="31">
        <v>7</v>
      </c>
      <c r="H1840" s="42" t="s">
        <v>1459</v>
      </c>
      <c r="J1840" s="25">
        <f>ROUND( IF(OR(ISNUMBER(SEARCH("#",B1840)),INT(A1840/100000)=7,INT(A1840/100000)=8),F1840*K!$D$4,F1840*K!$C$4) + IF(ISNUMBER(SEARCH("#",B1840)),0,G1840*K!$C$5) + IF(AND(ISNUMBER(SEARCH("#",B1840)),INT(A1840/100000)&lt;=7),G1840*K!$G$5,0) + IF(AND(ISNUMBER(SEARCH("#",B1840)),INT(A1840/100000)&gt;=8),G1840*K!$H$5,0),0)</f>
        <v>34055000</v>
      </c>
      <c r="K1840" s="25">
        <f>ROUND(IF(OR(ISNUMBER(SEARCH("#",B1840)),INT(A1840/100000)=7,INT(A1840/100000)=8),F1840*K!$F$4+G1840*K!$F$5,F1840*K!$E$4+G1840*K!$E$5),0)</f>
        <v>7007000</v>
      </c>
      <c r="L1840" s="25">
        <f>ROUND(J1840-K1840*0.7,0)</f>
        <v>29150100</v>
      </c>
      <c r="M1840" s="25">
        <f>ROUND(J1840*0.3,0)</f>
        <v>10216500</v>
      </c>
    </row>
    <row r="1841" spans="1:13" ht="88.5" x14ac:dyDescent="0.2">
      <c r="A1841" s="32">
        <v>400645</v>
      </c>
      <c r="B1841" s="27"/>
      <c r="C1841" s="36" t="s">
        <v>2173</v>
      </c>
      <c r="D1841" s="35"/>
      <c r="E1841" s="30">
        <v>51</v>
      </c>
      <c r="F1841" s="31">
        <v>34</v>
      </c>
      <c r="G1841" s="31">
        <v>17</v>
      </c>
      <c r="H1841" s="42" t="s">
        <v>2174</v>
      </c>
      <c r="J1841" s="25">
        <f>ROUND( IF(OR(ISNUMBER(SEARCH("#",B1841)),INT(A1841/100000)=7,INT(A1841/100000)=8),F1841*K!$D$4,F1841*K!$C$4) + IF(ISNUMBER(SEARCH("#",B1841)),0,G1841*K!$C$5) + IF(AND(ISNUMBER(SEARCH("#",B1841)),INT(A1841/100000)&lt;=7),G1841*K!$G$5,0) + IF(AND(ISNUMBER(SEARCH("#",B1841)),INT(A1841/100000)&gt;=8),G1841*K!$H$5,0),0)</f>
        <v>82705000</v>
      </c>
      <c r="K1841" s="25">
        <f>ROUND(IF(OR(ISNUMBER(SEARCH("#",B1841)),INT(A1841/100000)=7,INT(A1841/100000)=8),F1841*K!$F$4+G1841*K!$F$5,F1841*K!$E$4+G1841*K!$E$5),0)</f>
        <v>17017000</v>
      </c>
      <c r="L1841" s="25">
        <f>ROUND(J1841-K1841*0.7,0)</f>
        <v>70793100</v>
      </c>
      <c r="M1841" s="25">
        <f>ROUND(J1841*0.3,0)</f>
        <v>24811500</v>
      </c>
    </row>
    <row r="1842" spans="1:13" ht="31.5" x14ac:dyDescent="0.2">
      <c r="A1842" s="26">
        <v>400650</v>
      </c>
      <c r="B1842" s="27"/>
      <c r="C1842" s="28" t="s">
        <v>2175</v>
      </c>
      <c r="D1842" s="29"/>
      <c r="E1842" s="30">
        <v>33.4</v>
      </c>
      <c r="F1842" s="30">
        <v>33.4</v>
      </c>
      <c r="G1842" s="30"/>
      <c r="H1842" s="30">
        <v>9</v>
      </c>
      <c r="J1842" s="25">
        <f>ROUND( IF(OR(ISNUMBER(SEARCH("#",B1842)),INT(A1842/100000)=7,INT(A1842/100000)=8),F1842*K!$D$4,F1842*K!$C$4) + IF(ISNUMBER(SEARCH("#",B1842)),0,G1842*K!$C$5) + IF(AND(ISNUMBER(SEARCH("#",B1842)),INT(A1842/100000)&lt;=7),G1842*K!$G$5,0) + IF(AND(ISNUMBER(SEARCH("#",B1842)),INT(A1842/100000)&gt;=8),G1842*K!$H$5,0),0)</f>
        <v>33767400</v>
      </c>
      <c r="K1842" s="25">
        <f>ROUND(IF(OR(ISNUMBER(SEARCH("#",B1842)),INT(A1842/100000)=7,INT(A1842/100000)=8),F1842*K!$F$4+G1842*K!$F$5,F1842*K!$E$4+G1842*K!$E$5),0)</f>
        <v>10086800</v>
      </c>
      <c r="L1842" s="25">
        <f>ROUND(J1842-K1842*0.7,0)</f>
        <v>26706640</v>
      </c>
      <c r="M1842" s="25">
        <f>ROUND(J1842*0.3,0)</f>
        <v>10130220</v>
      </c>
    </row>
    <row r="1843" spans="1:13" ht="31.5" x14ac:dyDescent="0.2">
      <c r="A1843" s="26">
        <v>400655</v>
      </c>
      <c r="B1843" s="27"/>
      <c r="C1843" s="28" t="s">
        <v>2176</v>
      </c>
      <c r="D1843" s="29"/>
      <c r="E1843" s="30">
        <v>59</v>
      </c>
      <c r="F1843" s="30">
        <v>59</v>
      </c>
      <c r="G1843" s="30"/>
      <c r="H1843" s="30">
        <v>15</v>
      </c>
      <c r="J1843" s="25">
        <f>ROUND( IF(OR(ISNUMBER(SEARCH("#",B1843)),INT(A1843/100000)=7,INT(A1843/100000)=8),F1843*K!$D$4,F1843*K!$C$4) + IF(ISNUMBER(SEARCH("#",B1843)),0,G1843*K!$C$5) + IF(AND(ISNUMBER(SEARCH("#",B1843)),INT(A1843/100000)&lt;=7),G1843*K!$G$5,0) + IF(AND(ISNUMBER(SEARCH("#",B1843)),INT(A1843/100000)&gt;=8),G1843*K!$H$5,0),0)</f>
        <v>59649000</v>
      </c>
      <c r="K1843" s="25">
        <f>ROUND(IF(OR(ISNUMBER(SEARCH("#",B1843)),INT(A1843/100000)=7,INT(A1843/100000)=8),F1843*K!$F$4+G1843*K!$F$5,F1843*K!$E$4+G1843*K!$E$5),0)</f>
        <v>17818000</v>
      </c>
      <c r="L1843" s="25">
        <f>ROUND(J1843-K1843*0.7,0)</f>
        <v>47176400</v>
      </c>
      <c r="M1843" s="25">
        <f>ROUND(J1843*0.3,0)</f>
        <v>17894700</v>
      </c>
    </row>
    <row r="1844" spans="1:13" ht="31.5" x14ac:dyDescent="0.2">
      <c r="A1844" s="26">
        <v>400660</v>
      </c>
      <c r="B1844" s="27"/>
      <c r="C1844" s="28" t="s">
        <v>2177</v>
      </c>
      <c r="D1844" s="29"/>
      <c r="E1844" s="30">
        <v>82</v>
      </c>
      <c r="F1844" s="30">
        <v>82</v>
      </c>
      <c r="G1844" s="30"/>
      <c r="H1844" s="30">
        <v>15</v>
      </c>
      <c r="J1844" s="25">
        <f>ROUND( IF(OR(ISNUMBER(SEARCH("#",B1844)),INT(A1844/100000)=7,INT(A1844/100000)=8),F1844*K!$D$4,F1844*K!$C$4) + IF(ISNUMBER(SEARCH("#",B1844)),0,G1844*K!$C$5) + IF(AND(ISNUMBER(SEARCH("#",B1844)),INT(A1844/100000)&lt;=7),G1844*K!$G$5,0) + IF(AND(ISNUMBER(SEARCH("#",B1844)),INT(A1844/100000)&gt;=8),G1844*K!$H$5,0),0)</f>
        <v>82902000</v>
      </c>
      <c r="K1844" s="25">
        <f>ROUND(IF(OR(ISNUMBER(SEARCH("#",B1844)),INT(A1844/100000)=7,INT(A1844/100000)=8),F1844*K!$F$4+G1844*K!$F$5,F1844*K!$E$4+G1844*K!$E$5),0)</f>
        <v>24764000</v>
      </c>
      <c r="L1844" s="25">
        <f>ROUND(J1844-K1844*0.7,0)</f>
        <v>65567200</v>
      </c>
      <c r="M1844" s="25">
        <f>ROUND(J1844*0.3,0)</f>
        <v>24870600</v>
      </c>
    </row>
    <row r="1845" spans="1:13" ht="31.5" x14ac:dyDescent="0.2">
      <c r="A1845" s="26">
        <v>400665</v>
      </c>
      <c r="B1845" s="27"/>
      <c r="C1845" s="28" t="s">
        <v>2178</v>
      </c>
      <c r="D1845" s="29"/>
      <c r="E1845" s="30">
        <v>150</v>
      </c>
      <c r="F1845" s="30">
        <v>150</v>
      </c>
      <c r="G1845" s="30"/>
      <c r="H1845" s="30">
        <v>15</v>
      </c>
      <c r="J1845" s="25">
        <f>ROUND( IF(OR(ISNUMBER(SEARCH("#",B1845)),INT(A1845/100000)=7,INT(A1845/100000)=8),F1845*K!$D$4,F1845*K!$C$4) + IF(ISNUMBER(SEARCH("#",B1845)),0,G1845*K!$C$5) + IF(AND(ISNUMBER(SEARCH("#",B1845)),INT(A1845/100000)&lt;=7),G1845*K!$G$5,0) + IF(AND(ISNUMBER(SEARCH("#",B1845)),INT(A1845/100000)&gt;=8),G1845*K!$H$5,0),0)</f>
        <v>151650000</v>
      </c>
      <c r="K1845" s="25">
        <f>ROUND(IF(OR(ISNUMBER(SEARCH("#",B1845)),INT(A1845/100000)=7,INT(A1845/100000)=8),F1845*K!$F$4+G1845*K!$F$5,F1845*K!$E$4+G1845*K!$E$5),0)</f>
        <v>45300000</v>
      </c>
      <c r="L1845" s="25">
        <f>ROUND(J1845-K1845*0.7,0)</f>
        <v>119940000</v>
      </c>
      <c r="M1845" s="25">
        <f>ROUND(J1845*0.3,0)</f>
        <v>45495000</v>
      </c>
    </row>
    <row r="1846" spans="1:13" ht="31.5" x14ac:dyDescent="0.2">
      <c r="A1846" s="26">
        <v>400670</v>
      </c>
      <c r="B1846" s="27"/>
      <c r="C1846" s="28" t="s">
        <v>2179</v>
      </c>
      <c r="D1846" s="29"/>
      <c r="E1846" s="30">
        <v>61</v>
      </c>
      <c r="F1846" s="30">
        <v>61</v>
      </c>
      <c r="G1846" s="30"/>
      <c r="H1846" s="30">
        <v>10</v>
      </c>
      <c r="J1846" s="25">
        <f>ROUND( IF(OR(ISNUMBER(SEARCH("#",B1846)),INT(A1846/100000)=7,INT(A1846/100000)=8),F1846*K!$D$4,F1846*K!$C$4) + IF(ISNUMBER(SEARCH("#",B1846)),0,G1846*K!$C$5) + IF(AND(ISNUMBER(SEARCH("#",B1846)),INT(A1846/100000)&lt;=7),G1846*K!$G$5,0) + IF(AND(ISNUMBER(SEARCH("#",B1846)),INT(A1846/100000)&gt;=8),G1846*K!$H$5,0),0)</f>
        <v>61671000</v>
      </c>
      <c r="K1846" s="25">
        <f>ROUND(IF(OR(ISNUMBER(SEARCH("#",B1846)),INT(A1846/100000)=7,INT(A1846/100000)=8),F1846*K!$F$4+G1846*K!$F$5,F1846*K!$E$4+G1846*K!$E$5),0)</f>
        <v>18422000</v>
      </c>
      <c r="L1846" s="25">
        <f>ROUND(J1846-K1846*0.7,0)</f>
        <v>48775600</v>
      </c>
      <c r="M1846" s="25">
        <f>ROUND(J1846*0.3,0)</f>
        <v>18501300</v>
      </c>
    </row>
    <row r="1847" spans="1:13" ht="31.5" x14ac:dyDescent="0.2">
      <c r="A1847" s="26">
        <v>400675</v>
      </c>
      <c r="B1847" s="27"/>
      <c r="C1847" s="28" t="s">
        <v>2180</v>
      </c>
      <c r="D1847" s="29"/>
      <c r="E1847" s="30">
        <v>62</v>
      </c>
      <c r="F1847" s="30">
        <v>62</v>
      </c>
      <c r="G1847" s="30"/>
      <c r="H1847" s="30">
        <v>10</v>
      </c>
      <c r="J1847" s="25">
        <f>ROUND( IF(OR(ISNUMBER(SEARCH("#",B1847)),INT(A1847/100000)=7,INT(A1847/100000)=8),F1847*K!$D$4,F1847*K!$C$4) + IF(ISNUMBER(SEARCH("#",B1847)),0,G1847*K!$C$5) + IF(AND(ISNUMBER(SEARCH("#",B1847)),INT(A1847/100000)&lt;=7),G1847*K!$G$5,0) + IF(AND(ISNUMBER(SEARCH("#",B1847)),INT(A1847/100000)&gt;=8),G1847*K!$H$5,0),0)</f>
        <v>62682000</v>
      </c>
      <c r="K1847" s="25">
        <f>ROUND(IF(OR(ISNUMBER(SEARCH("#",B1847)),INT(A1847/100000)=7,INT(A1847/100000)=8),F1847*K!$F$4+G1847*K!$F$5,F1847*K!$E$4+G1847*K!$E$5),0)</f>
        <v>18724000</v>
      </c>
      <c r="L1847" s="25">
        <f>ROUND(J1847-K1847*0.7,0)</f>
        <v>49575200</v>
      </c>
      <c r="M1847" s="25">
        <f>ROUND(J1847*0.3,0)</f>
        <v>18804600</v>
      </c>
    </row>
    <row r="1848" spans="1:13" ht="18.75" x14ac:dyDescent="0.2">
      <c r="A1848" s="32">
        <v>400677</v>
      </c>
      <c r="B1848" s="27"/>
      <c r="C1848" s="36" t="s">
        <v>2181</v>
      </c>
      <c r="D1848" s="35"/>
      <c r="E1848" s="30">
        <v>40</v>
      </c>
      <c r="F1848" s="30">
        <v>40</v>
      </c>
      <c r="G1848" s="31"/>
      <c r="H1848" s="30" t="s">
        <v>2182</v>
      </c>
      <c r="J1848" s="25">
        <f>ROUND( IF(OR(ISNUMBER(SEARCH("#",B1848)),INT(A1848/100000)=7,INT(A1848/100000)=8),F1848*K!$D$4,F1848*K!$C$4) + IF(ISNUMBER(SEARCH("#",B1848)),0,G1848*K!$C$5) + IF(AND(ISNUMBER(SEARCH("#",B1848)),INT(A1848/100000)&lt;=7),G1848*K!$G$5,0) + IF(AND(ISNUMBER(SEARCH("#",B1848)),INT(A1848/100000)&gt;=8),G1848*K!$H$5,0),0)</f>
        <v>40440000</v>
      </c>
      <c r="K1848" s="25">
        <f>ROUND(IF(OR(ISNUMBER(SEARCH("#",B1848)),INT(A1848/100000)=7,INT(A1848/100000)=8),F1848*K!$F$4+G1848*K!$F$5,F1848*K!$E$4+G1848*K!$E$5),0)</f>
        <v>12080000</v>
      </c>
      <c r="L1848" s="25">
        <f>ROUND(J1848-K1848*0.7,0)</f>
        <v>31984000</v>
      </c>
      <c r="M1848" s="25">
        <f>ROUND(J1848*0.3,0)</f>
        <v>12132000</v>
      </c>
    </row>
    <row r="1849" spans="1:13" ht="17.25" x14ac:dyDescent="0.2">
      <c r="A1849" s="26">
        <v>400680</v>
      </c>
      <c r="B1849" s="27"/>
      <c r="C1849" s="28" t="s">
        <v>2183</v>
      </c>
      <c r="D1849" s="29"/>
      <c r="E1849" s="30">
        <v>66</v>
      </c>
      <c r="F1849" s="30">
        <v>66</v>
      </c>
      <c r="G1849" s="30"/>
      <c r="H1849" s="30">
        <v>12</v>
      </c>
      <c r="J1849" s="25">
        <f>ROUND( IF(OR(ISNUMBER(SEARCH("#",B1849)),INT(A1849/100000)=7,INT(A1849/100000)=8),F1849*K!$D$4,F1849*K!$C$4) + IF(ISNUMBER(SEARCH("#",B1849)),0,G1849*K!$C$5) + IF(AND(ISNUMBER(SEARCH("#",B1849)),INT(A1849/100000)&lt;=7),G1849*K!$G$5,0) + IF(AND(ISNUMBER(SEARCH("#",B1849)),INT(A1849/100000)&gt;=8),G1849*K!$H$5,0),0)</f>
        <v>66726000</v>
      </c>
      <c r="K1849" s="25">
        <f>ROUND(IF(OR(ISNUMBER(SEARCH("#",B1849)),INT(A1849/100000)=7,INT(A1849/100000)=8),F1849*K!$F$4+G1849*K!$F$5,F1849*K!$E$4+G1849*K!$E$5),0)</f>
        <v>19932000</v>
      </c>
      <c r="L1849" s="25">
        <f>ROUND(J1849-K1849*0.7,0)</f>
        <v>52773600</v>
      </c>
      <c r="M1849" s="25">
        <f>ROUND(J1849*0.3,0)</f>
        <v>20017800</v>
      </c>
    </row>
    <row r="1850" spans="1:13" x14ac:dyDescent="0.2">
      <c r="A1850" s="26">
        <v>400685</v>
      </c>
      <c r="B1850" s="27"/>
      <c r="C1850" s="28" t="s">
        <v>2184</v>
      </c>
      <c r="D1850" s="29"/>
      <c r="E1850" s="30">
        <v>56</v>
      </c>
      <c r="F1850" s="30">
        <v>56</v>
      </c>
      <c r="G1850" s="30"/>
      <c r="H1850" s="30">
        <v>10</v>
      </c>
      <c r="J1850" s="25">
        <f>ROUND( IF(OR(ISNUMBER(SEARCH("#",B1850)),INT(A1850/100000)=7,INT(A1850/100000)=8),F1850*K!$D$4,F1850*K!$C$4) + IF(ISNUMBER(SEARCH("#",B1850)),0,G1850*K!$C$5) + IF(AND(ISNUMBER(SEARCH("#",B1850)),INT(A1850/100000)&lt;=7),G1850*K!$G$5,0) + IF(AND(ISNUMBER(SEARCH("#",B1850)),INT(A1850/100000)&gt;=8),G1850*K!$H$5,0),0)</f>
        <v>56616000</v>
      </c>
      <c r="K1850" s="25">
        <f>ROUND(IF(OR(ISNUMBER(SEARCH("#",B1850)),INT(A1850/100000)=7,INT(A1850/100000)=8),F1850*K!$F$4+G1850*K!$F$5,F1850*K!$E$4+G1850*K!$E$5),0)</f>
        <v>16912000</v>
      </c>
      <c r="L1850" s="25">
        <f>ROUND(J1850-K1850*0.7,0)</f>
        <v>44777600</v>
      </c>
      <c r="M1850" s="25">
        <f>ROUND(J1850*0.3,0)</f>
        <v>16984800</v>
      </c>
    </row>
    <row r="1851" spans="1:13" ht="57" x14ac:dyDescent="0.2">
      <c r="A1851" s="26">
        <v>400690</v>
      </c>
      <c r="B1851" s="27"/>
      <c r="C1851" s="28" t="s">
        <v>2185</v>
      </c>
      <c r="D1851" s="29"/>
      <c r="E1851" s="30">
        <v>120</v>
      </c>
      <c r="F1851" s="30">
        <v>120</v>
      </c>
      <c r="G1851" s="30"/>
      <c r="H1851" s="30">
        <v>15</v>
      </c>
      <c r="J1851" s="25">
        <f>ROUND( IF(OR(ISNUMBER(SEARCH("#",B1851)),INT(A1851/100000)=7,INT(A1851/100000)=8),F1851*K!$D$4,F1851*K!$C$4) + IF(ISNUMBER(SEARCH("#",B1851)),0,G1851*K!$C$5) + IF(AND(ISNUMBER(SEARCH("#",B1851)),INT(A1851/100000)&lt;=7),G1851*K!$G$5,0) + IF(AND(ISNUMBER(SEARCH("#",B1851)),INT(A1851/100000)&gt;=8),G1851*K!$H$5,0),0)</f>
        <v>121320000</v>
      </c>
      <c r="K1851" s="25">
        <f>ROUND(IF(OR(ISNUMBER(SEARCH("#",B1851)),INT(A1851/100000)=7,INT(A1851/100000)=8),F1851*K!$F$4+G1851*K!$F$5,F1851*K!$E$4+G1851*K!$E$5),0)</f>
        <v>36240000</v>
      </c>
      <c r="L1851" s="25">
        <f>ROUND(J1851-K1851*0.7,0)</f>
        <v>95952000</v>
      </c>
      <c r="M1851" s="25">
        <f>ROUND(J1851*0.3,0)</f>
        <v>36396000</v>
      </c>
    </row>
    <row r="1852" spans="1:13" x14ac:dyDescent="0.2">
      <c r="A1852" s="26">
        <v>400695</v>
      </c>
      <c r="B1852" s="27"/>
      <c r="C1852" s="28" t="s">
        <v>2186</v>
      </c>
      <c r="D1852" s="29"/>
      <c r="E1852" s="30">
        <v>64</v>
      </c>
      <c r="F1852" s="30">
        <v>64</v>
      </c>
      <c r="G1852" s="30"/>
      <c r="H1852" s="30">
        <v>15</v>
      </c>
      <c r="J1852" s="25">
        <f>ROUND( IF(OR(ISNUMBER(SEARCH("#",B1852)),INT(A1852/100000)=7,INT(A1852/100000)=8),F1852*K!$D$4,F1852*K!$C$4) + IF(ISNUMBER(SEARCH("#",B1852)),0,G1852*K!$C$5) + IF(AND(ISNUMBER(SEARCH("#",B1852)),INT(A1852/100000)&lt;=7),G1852*K!$G$5,0) + IF(AND(ISNUMBER(SEARCH("#",B1852)),INT(A1852/100000)&gt;=8),G1852*K!$H$5,0),0)</f>
        <v>64704000</v>
      </c>
      <c r="K1852" s="25">
        <f>ROUND(IF(OR(ISNUMBER(SEARCH("#",B1852)),INT(A1852/100000)=7,INT(A1852/100000)=8),F1852*K!$F$4+G1852*K!$F$5,F1852*K!$E$4+G1852*K!$E$5),0)</f>
        <v>19328000</v>
      </c>
      <c r="L1852" s="25">
        <f>ROUND(J1852-K1852*0.7,0)</f>
        <v>51174400</v>
      </c>
      <c r="M1852" s="25">
        <f>ROUND(J1852*0.3,0)</f>
        <v>19411200</v>
      </c>
    </row>
    <row r="1853" spans="1:13" x14ac:dyDescent="0.2">
      <c r="A1853" s="26">
        <v>400700</v>
      </c>
      <c r="B1853" s="27"/>
      <c r="C1853" s="28" t="s">
        <v>2187</v>
      </c>
      <c r="D1853" s="29"/>
      <c r="E1853" s="30">
        <v>62</v>
      </c>
      <c r="F1853" s="30">
        <v>62</v>
      </c>
      <c r="G1853" s="30"/>
      <c r="H1853" s="30">
        <v>12</v>
      </c>
      <c r="J1853" s="25">
        <f>ROUND( IF(OR(ISNUMBER(SEARCH("#",B1853)),INT(A1853/100000)=7,INT(A1853/100000)=8),F1853*K!$D$4,F1853*K!$C$4) + IF(ISNUMBER(SEARCH("#",B1853)),0,G1853*K!$C$5) + IF(AND(ISNUMBER(SEARCH("#",B1853)),INT(A1853/100000)&lt;=7),G1853*K!$G$5,0) + IF(AND(ISNUMBER(SEARCH("#",B1853)),INT(A1853/100000)&gt;=8),G1853*K!$H$5,0),0)</f>
        <v>62682000</v>
      </c>
      <c r="K1853" s="25">
        <f>ROUND(IF(OR(ISNUMBER(SEARCH("#",B1853)),INT(A1853/100000)=7,INT(A1853/100000)=8),F1853*K!$F$4+G1853*K!$F$5,F1853*K!$E$4+G1853*K!$E$5),0)</f>
        <v>18724000</v>
      </c>
      <c r="L1853" s="25">
        <f>ROUND(J1853-K1853*0.7,0)</f>
        <v>49575200</v>
      </c>
      <c r="M1853" s="25">
        <f>ROUND(J1853*0.3,0)</f>
        <v>18804600</v>
      </c>
    </row>
    <row r="1854" spans="1:13" x14ac:dyDescent="0.2">
      <c r="A1854" s="26">
        <v>400705</v>
      </c>
      <c r="B1854" s="27"/>
      <c r="C1854" s="28" t="s">
        <v>2188</v>
      </c>
      <c r="D1854" s="29"/>
      <c r="E1854" s="30">
        <v>45</v>
      </c>
      <c r="F1854" s="30">
        <v>45</v>
      </c>
      <c r="G1854" s="30"/>
      <c r="H1854" s="30">
        <v>8</v>
      </c>
      <c r="J1854" s="25">
        <f>ROUND( IF(OR(ISNUMBER(SEARCH("#",B1854)),INT(A1854/100000)=7,INT(A1854/100000)=8),F1854*K!$D$4,F1854*K!$C$4) + IF(ISNUMBER(SEARCH("#",B1854)),0,G1854*K!$C$5) + IF(AND(ISNUMBER(SEARCH("#",B1854)),INT(A1854/100000)&lt;=7),G1854*K!$G$5,0) + IF(AND(ISNUMBER(SEARCH("#",B1854)),INT(A1854/100000)&gt;=8),G1854*K!$H$5,0),0)</f>
        <v>45495000</v>
      </c>
      <c r="K1854" s="25">
        <f>ROUND(IF(OR(ISNUMBER(SEARCH("#",B1854)),INT(A1854/100000)=7,INT(A1854/100000)=8),F1854*K!$F$4+G1854*K!$F$5,F1854*K!$E$4+G1854*K!$E$5),0)</f>
        <v>13590000</v>
      </c>
      <c r="L1854" s="25">
        <f>ROUND(J1854-K1854*0.7,0)</f>
        <v>35982000</v>
      </c>
      <c r="M1854" s="25">
        <f>ROUND(J1854*0.3,0)</f>
        <v>13648500</v>
      </c>
    </row>
    <row r="1855" spans="1:13" x14ac:dyDescent="0.2">
      <c r="A1855" s="26">
        <v>400710</v>
      </c>
      <c r="B1855" s="27"/>
      <c r="C1855" s="28" t="s">
        <v>2189</v>
      </c>
      <c r="D1855" s="29"/>
      <c r="E1855" s="30">
        <v>75</v>
      </c>
      <c r="F1855" s="30">
        <v>75</v>
      </c>
      <c r="G1855" s="30"/>
      <c r="H1855" s="30">
        <v>15</v>
      </c>
      <c r="J1855" s="25">
        <f>ROUND( IF(OR(ISNUMBER(SEARCH("#",B1855)),INT(A1855/100000)=7,INT(A1855/100000)=8),F1855*K!$D$4,F1855*K!$C$4) + IF(ISNUMBER(SEARCH("#",B1855)),0,G1855*K!$C$5) + IF(AND(ISNUMBER(SEARCH("#",B1855)),INT(A1855/100000)&lt;=7),G1855*K!$G$5,0) + IF(AND(ISNUMBER(SEARCH("#",B1855)),INT(A1855/100000)&gt;=8),G1855*K!$H$5,0),0)</f>
        <v>75825000</v>
      </c>
      <c r="K1855" s="25">
        <f>ROUND(IF(OR(ISNUMBER(SEARCH("#",B1855)),INT(A1855/100000)=7,INT(A1855/100000)=8),F1855*K!$F$4+G1855*K!$F$5,F1855*K!$E$4+G1855*K!$E$5),0)</f>
        <v>22650000</v>
      </c>
      <c r="L1855" s="25">
        <f>ROUND(J1855-K1855*0.7,0)</f>
        <v>59970000</v>
      </c>
      <c r="M1855" s="25">
        <f>ROUND(J1855*0.3,0)</f>
        <v>22747500</v>
      </c>
    </row>
    <row r="1856" spans="1:13" x14ac:dyDescent="0.2">
      <c r="A1856" s="26">
        <v>400715</v>
      </c>
      <c r="B1856" s="27"/>
      <c r="C1856" s="28" t="s">
        <v>2190</v>
      </c>
      <c r="D1856" s="29"/>
      <c r="E1856" s="30">
        <v>45</v>
      </c>
      <c r="F1856" s="30">
        <v>45</v>
      </c>
      <c r="G1856" s="30"/>
      <c r="H1856" s="30">
        <v>8</v>
      </c>
      <c r="J1856" s="25">
        <f>ROUND( IF(OR(ISNUMBER(SEARCH("#",B1856)),INT(A1856/100000)=7,INT(A1856/100000)=8),F1856*K!$D$4,F1856*K!$C$4) + IF(ISNUMBER(SEARCH("#",B1856)),0,G1856*K!$C$5) + IF(AND(ISNUMBER(SEARCH("#",B1856)),INT(A1856/100000)&lt;=7),G1856*K!$G$5,0) + IF(AND(ISNUMBER(SEARCH("#",B1856)),INT(A1856/100000)&gt;=8),G1856*K!$H$5,0),0)</f>
        <v>45495000</v>
      </c>
      <c r="K1856" s="25">
        <f>ROUND(IF(OR(ISNUMBER(SEARCH("#",B1856)),INT(A1856/100000)=7,INT(A1856/100000)=8),F1856*K!$F$4+G1856*K!$F$5,F1856*K!$E$4+G1856*K!$E$5),0)</f>
        <v>13590000</v>
      </c>
      <c r="L1856" s="25">
        <f>ROUND(J1856-K1856*0.7,0)</f>
        <v>35982000</v>
      </c>
      <c r="M1856" s="25">
        <f>ROUND(J1856*0.3,0)</f>
        <v>13648500</v>
      </c>
    </row>
    <row r="1857" spans="1:13" ht="31.5" x14ac:dyDescent="0.2">
      <c r="A1857" s="26">
        <v>400720</v>
      </c>
      <c r="B1857" s="27"/>
      <c r="C1857" s="28" t="s">
        <v>2191</v>
      </c>
      <c r="D1857" s="29" t="s">
        <v>2192</v>
      </c>
      <c r="E1857" s="30">
        <v>65</v>
      </c>
      <c r="F1857" s="30">
        <v>65</v>
      </c>
      <c r="G1857" s="30"/>
      <c r="H1857" s="30">
        <v>15</v>
      </c>
      <c r="J1857" s="25">
        <f>ROUND( IF(OR(ISNUMBER(SEARCH("#",B1857)),INT(A1857/100000)=7,INT(A1857/100000)=8),F1857*K!$D$4,F1857*K!$C$4) + IF(ISNUMBER(SEARCH("#",B1857)),0,G1857*K!$C$5) + IF(AND(ISNUMBER(SEARCH("#",B1857)),INT(A1857/100000)&lt;=7),G1857*K!$G$5,0) + IF(AND(ISNUMBER(SEARCH("#",B1857)),INT(A1857/100000)&gt;=8),G1857*K!$H$5,0),0)</f>
        <v>65715000</v>
      </c>
      <c r="K1857" s="25">
        <f>ROUND(IF(OR(ISNUMBER(SEARCH("#",B1857)),INT(A1857/100000)=7,INT(A1857/100000)=8),F1857*K!$F$4+G1857*K!$F$5,F1857*K!$E$4+G1857*K!$E$5),0)</f>
        <v>19630000</v>
      </c>
      <c r="L1857" s="25">
        <f>ROUND(J1857-K1857*0.7,0)</f>
        <v>51974000</v>
      </c>
      <c r="M1857" s="25">
        <f>ROUND(J1857*0.3,0)</f>
        <v>19714500</v>
      </c>
    </row>
    <row r="1858" spans="1:13" ht="29.25" x14ac:dyDescent="0.2">
      <c r="A1858" s="26">
        <v>400725</v>
      </c>
      <c r="B1858" s="27"/>
      <c r="C1858" s="28" t="s">
        <v>2193</v>
      </c>
      <c r="D1858" s="29"/>
      <c r="E1858" s="30">
        <v>20</v>
      </c>
      <c r="F1858" s="30">
        <v>13</v>
      </c>
      <c r="G1858" s="30">
        <v>7</v>
      </c>
      <c r="H1858" s="30">
        <v>5</v>
      </c>
      <c r="J1858" s="25">
        <f>ROUND( IF(OR(ISNUMBER(SEARCH("#",B1858)),INT(A1858/100000)=7,INT(A1858/100000)=8),F1858*K!$D$4,F1858*K!$C$4) + IF(ISNUMBER(SEARCH("#",B1858)),0,G1858*K!$C$5) + IF(AND(ISNUMBER(SEARCH("#",B1858)),INT(A1858/100000)&lt;=7),G1858*K!$G$5,0) + IF(AND(ISNUMBER(SEARCH("#",B1858)),INT(A1858/100000)&gt;=8),G1858*K!$H$5,0),0)</f>
        <v>33044000</v>
      </c>
      <c r="K1858" s="25">
        <f>ROUND(IF(OR(ISNUMBER(SEARCH("#",B1858)),INT(A1858/100000)=7,INT(A1858/100000)=8),F1858*K!$F$4+G1858*K!$F$5,F1858*K!$E$4+G1858*K!$E$5),0)</f>
        <v>6705000</v>
      </c>
      <c r="L1858" s="25">
        <f>ROUND(J1858-K1858*0.7,0)</f>
        <v>28350500</v>
      </c>
      <c r="M1858" s="25">
        <f>ROUND(J1858*0.3,0)</f>
        <v>9913200</v>
      </c>
    </row>
    <row r="1859" spans="1:13" x14ac:dyDescent="0.2">
      <c r="A1859" s="26">
        <v>400730</v>
      </c>
      <c r="B1859" s="27"/>
      <c r="C1859" s="28" t="s">
        <v>2194</v>
      </c>
      <c r="D1859" s="29"/>
      <c r="E1859" s="30">
        <v>23</v>
      </c>
      <c r="F1859" s="30">
        <v>15</v>
      </c>
      <c r="G1859" s="30">
        <v>8</v>
      </c>
      <c r="H1859" s="30">
        <v>5</v>
      </c>
      <c r="J1859" s="25">
        <f>ROUND( IF(OR(ISNUMBER(SEARCH("#",B1859)),INT(A1859/100000)=7,INT(A1859/100000)=8),F1859*K!$D$4,F1859*K!$C$4) + IF(ISNUMBER(SEARCH("#",B1859)),0,G1859*K!$C$5) + IF(AND(ISNUMBER(SEARCH("#",B1859)),INT(A1859/100000)&lt;=7),G1859*K!$G$5,0) + IF(AND(ISNUMBER(SEARCH("#",B1859)),INT(A1859/100000)&gt;=8),G1859*K!$H$5,0),0)</f>
        <v>37909000</v>
      </c>
      <c r="K1859" s="25">
        <f>ROUND(IF(OR(ISNUMBER(SEARCH("#",B1859)),INT(A1859/100000)=7,INT(A1859/100000)=8),F1859*K!$F$4+G1859*K!$F$5,F1859*K!$E$4+G1859*K!$E$5),0)</f>
        <v>7706000</v>
      </c>
      <c r="L1859" s="25">
        <f>ROUND(J1859-K1859*0.7,0)</f>
        <v>32514800</v>
      </c>
      <c r="M1859" s="25">
        <f>ROUND(J1859*0.3,0)</f>
        <v>11372700</v>
      </c>
    </row>
    <row r="1860" spans="1:13" x14ac:dyDescent="0.2">
      <c r="A1860" s="26">
        <v>400735</v>
      </c>
      <c r="B1860" s="27"/>
      <c r="C1860" s="28" t="s">
        <v>2195</v>
      </c>
      <c r="D1860" s="29"/>
      <c r="E1860" s="30">
        <v>35</v>
      </c>
      <c r="F1860" s="30">
        <v>23</v>
      </c>
      <c r="G1860" s="30">
        <v>12</v>
      </c>
      <c r="H1860" s="30">
        <v>5</v>
      </c>
      <c r="J1860" s="25">
        <f>ROUND( IF(OR(ISNUMBER(SEARCH("#",B1860)),INT(A1860/100000)=7,INT(A1860/100000)=8),F1860*K!$D$4,F1860*K!$C$4) + IF(ISNUMBER(SEARCH("#",B1860)),0,G1860*K!$C$5) + IF(AND(ISNUMBER(SEARCH("#",B1860)),INT(A1860/100000)&lt;=7),G1860*K!$G$5,0) + IF(AND(ISNUMBER(SEARCH("#",B1860)),INT(A1860/100000)&gt;=8),G1860*K!$H$5,0),0)</f>
        <v>57369000</v>
      </c>
      <c r="K1860" s="25">
        <f>ROUND(IF(OR(ISNUMBER(SEARCH("#",B1860)),INT(A1860/100000)=7,INT(A1860/100000)=8),F1860*K!$F$4+G1860*K!$F$5,F1860*K!$E$4+G1860*K!$E$5),0)</f>
        <v>11710000</v>
      </c>
      <c r="L1860" s="25">
        <f>ROUND(J1860-K1860*0.7,0)</f>
        <v>49172000</v>
      </c>
      <c r="M1860" s="25">
        <f>ROUND(J1860*0.3,0)</f>
        <v>17210700</v>
      </c>
    </row>
    <row r="1861" spans="1:13" ht="31.5" x14ac:dyDescent="0.2">
      <c r="A1861" s="26">
        <v>400740</v>
      </c>
      <c r="B1861" s="27"/>
      <c r="C1861" s="28" t="s">
        <v>2196</v>
      </c>
      <c r="D1861" s="29" t="s">
        <v>1576</v>
      </c>
      <c r="E1861" s="30">
        <v>25</v>
      </c>
      <c r="F1861" s="30">
        <v>16.5</v>
      </c>
      <c r="G1861" s="30">
        <v>8.5</v>
      </c>
      <c r="H1861" s="30">
        <v>5</v>
      </c>
      <c r="J1861" s="25">
        <f>ROUND( IF(OR(ISNUMBER(SEARCH("#",B1861)),INT(A1861/100000)=7,INT(A1861/100000)=8),F1861*K!$D$4,F1861*K!$C$4) + IF(ISNUMBER(SEARCH("#",B1861)),0,G1861*K!$C$5) + IF(AND(ISNUMBER(SEARCH("#",B1861)),INT(A1861/100000)&lt;=7),G1861*K!$G$5,0) + IF(AND(ISNUMBER(SEARCH("#",B1861)),INT(A1861/100000)&gt;=8),G1861*K!$H$5,0),0)</f>
        <v>40847000</v>
      </c>
      <c r="K1861" s="25">
        <f>ROUND(IF(OR(ISNUMBER(SEARCH("#",B1861)),INT(A1861/100000)=7,INT(A1861/100000)=8),F1861*K!$F$4+G1861*K!$F$5,F1861*K!$E$4+G1861*K!$E$5),0)</f>
        <v>8357500</v>
      </c>
      <c r="L1861" s="25">
        <f>ROUND(J1861-K1861*0.7,0)</f>
        <v>34996750</v>
      </c>
      <c r="M1861" s="25">
        <f>ROUND(J1861*0.3,0)</f>
        <v>12254100</v>
      </c>
    </row>
    <row r="1862" spans="1:13" ht="17.25" x14ac:dyDescent="0.2">
      <c r="A1862" s="26">
        <v>400745</v>
      </c>
      <c r="B1862" s="27"/>
      <c r="C1862" s="28" t="s">
        <v>2197</v>
      </c>
      <c r="D1862" s="29"/>
      <c r="E1862" s="30">
        <v>21</v>
      </c>
      <c r="F1862" s="30">
        <v>14</v>
      </c>
      <c r="G1862" s="30">
        <v>7</v>
      </c>
      <c r="H1862" s="30">
        <v>5</v>
      </c>
      <c r="J1862" s="25">
        <f>ROUND( IF(OR(ISNUMBER(SEARCH("#",B1862)),INT(A1862/100000)=7,INT(A1862/100000)=8),F1862*K!$D$4,F1862*K!$C$4) + IF(ISNUMBER(SEARCH("#",B1862)),0,G1862*K!$C$5) + IF(AND(ISNUMBER(SEARCH("#",B1862)),INT(A1862/100000)&lt;=7),G1862*K!$G$5,0) + IF(AND(ISNUMBER(SEARCH("#",B1862)),INT(A1862/100000)&gt;=8),G1862*K!$H$5,0),0)</f>
        <v>34055000</v>
      </c>
      <c r="K1862" s="25">
        <f>ROUND(IF(OR(ISNUMBER(SEARCH("#",B1862)),INT(A1862/100000)=7,INT(A1862/100000)=8),F1862*K!$F$4+G1862*K!$F$5,F1862*K!$E$4+G1862*K!$E$5),0)</f>
        <v>7007000</v>
      </c>
      <c r="L1862" s="25">
        <f>ROUND(J1862-K1862*0.7,0)</f>
        <v>29150100</v>
      </c>
      <c r="M1862" s="25">
        <f>ROUND(J1862*0.3,0)</f>
        <v>10216500</v>
      </c>
    </row>
    <row r="1863" spans="1:13" ht="29.25" x14ac:dyDescent="0.2">
      <c r="A1863" s="26">
        <v>400750</v>
      </c>
      <c r="B1863" s="27"/>
      <c r="C1863" s="28" t="s">
        <v>2198</v>
      </c>
      <c r="D1863" s="29"/>
      <c r="E1863" s="30">
        <v>50</v>
      </c>
      <c r="F1863" s="30">
        <v>50</v>
      </c>
      <c r="G1863" s="30"/>
      <c r="H1863" s="30">
        <v>10</v>
      </c>
      <c r="J1863" s="25">
        <f>ROUND( IF(OR(ISNUMBER(SEARCH("#",B1863)),INT(A1863/100000)=7,INT(A1863/100000)=8),F1863*K!$D$4,F1863*K!$C$4) + IF(ISNUMBER(SEARCH("#",B1863)),0,G1863*K!$C$5) + IF(AND(ISNUMBER(SEARCH("#",B1863)),INT(A1863/100000)&lt;=7),G1863*K!$G$5,0) + IF(AND(ISNUMBER(SEARCH("#",B1863)),INT(A1863/100000)&gt;=8),G1863*K!$H$5,0),0)</f>
        <v>50550000</v>
      </c>
      <c r="K1863" s="25">
        <f>ROUND(IF(OR(ISNUMBER(SEARCH("#",B1863)),INT(A1863/100000)=7,INT(A1863/100000)=8),F1863*K!$F$4+G1863*K!$F$5,F1863*K!$E$4+G1863*K!$E$5),0)</f>
        <v>15100000</v>
      </c>
      <c r="L1863" s="25">
        <f>ROUND(J1863-K1863*0.7,0)</f>
        <v>39980000</v>
      </c>
      <c r="M1863" s="25">
        <f>ROUND(J1863*0.3,0)</f>
        <v>15165000</v>
      </c>
    </row>
    <row r="1864" spans="1:13" ht="17.25" x14ac:dyDescent="0.2">
      <c r="A1864" s="26">
        <v>400755</v>
      </c>
      <c r="B1864" s="27"/>
      <c r="C1864" s="28" t="s">
        <v>2199</v>
      </c>
      <c r="D1864" s="29"/>
      <c r="E1864" s="30">
        <v>32.5</v>
      </c>
      <c r="F1864" s="30">
        <v>32.5</v>
      </c>
      <c r="G1864" s="30"/>
      <c r="H1864" s="30">
        <v>10</v>
      </c>
      <c r="J1864" s="25">
        <f>ROUND( IF(OR(ISNUMBER(SEARCH("#",B1864)),INT(A1864/100000)=7,INT(A1864/100000)=8),F1864*K!$D$4,F1864*K!$C$4) + IF(ISNUMBER(SEARCH("#",B1864)),0,G1864*K!$C$5) + IF(AND(ISNUMBER(SEARCH("#",B1864)),INT(A1864/100000)&lt;=7),G1864*K!$G$5,0) + IF(AND(ISNUMBER(SEARCH("#",B1864)),INT(A1864/100000)&gt;=8),G1864*K!$H$5,0),0)</f>
        <v>32857500</v>
      </c>
      <c r="K1864" s="25">
        <f>ROUND(IF(OR(ISNUMBER(SEARCH("#",B1864)),INT(A1864/100000)=7,INT(A1864/100000)=8),F1864*K!$F$4+G1864*K!$F$5,F1864*K!$E$4+G1864*K!$E$5),0)</f>
        <v>9815000</v>
      </c>
      <c r="L1864" s="25">
        <f>ROUND(J1864-K1864*0.7,0)</f>
        <v>25987000</v>
      </c>
      <c r="M1864" s="25">
        <f>ROUND(J1864*0.3,0)</f>
        <v>9857250</v>
      </c>
    </row>
    <row r="1865" spans="1:13" ht="17.25" x14ac:dyDescent="0.2">
      <c r="A1865" s="26">
        <v>400760</v>
      </c>
      <c r="B1865" s="27"/>
      <c r="C1865" s="28" t="s">
        <v>2200</v>
      </c>
      <c r="D1865" s="29"/>
      <c r="E1865" s="30">
        <v>5.5</v>
      </c>
      <c r="F1865" s="30">
        <v>5.5</v>
      </c>
      <c r="G1865" s="30"/>
      <c r="H1865" s="30">
        <v>5</v>
      </c>
      <c r="J1865" s="25">
        <f>ROUND( IF(OR(ISNUMBER(SEARCH("#",B1865)),INT(A1865/100000)=7,INT(A1865/100000)=8),F1865*K!$D$4,F1865*K!$C$4) + IF(ISNUMBER(SEARCH("#",B1865)),0,G1865*K!$C$5) + IF(AND(ISNUMBER(SEARCH("#",B1865)),INT(A1865/100000)&lt;=7),G1865*K!$G$5,0) + IF(AND(ISNUMBER(SEARCH("#",B1865)),INT(A1865/100000)&gt;=8),G1865*K!$H$5,0),0)</f>
        <v>5560500</v>
      </c>
      <c r="K1865" s="25">
        <f>ROUND(IF(OR(ISNUMBER(SEARCH("#",B1865)),INT(A1865/100000)=7,INT(A1865/100000)=8),F1865*K!$F$4+G1865*K!$F$5,F1865*K!$E$4+G1865*K!$E$5),0)</f>
        <v>1661000</v>
      </c>
      <c r="L1865" s="25">
        <f>ROUND(J1865-K1865*0.7,0)</f>
        <v>4397800</v>
      </c>
      <c r="M1865" s="25">
        <f>ROUND(J1865*0.3,0)</f>
        <v>1668150</v>
      </c>
    </row>
    <row r="1866" spans="1:13" ht="29.25" x14ac:dyDescent="0.2">
      <c r="A1866" s="26">
        <v>400765</v>
      </c>
      <c r="B1866" s="27"/>
      <c r="C1866" s="28" t="s">
        <v>2201</v>
      </c>
      <c r="D1866" s="29"/>
      <c r="E1866" s="30">
        <v>41</v>
      </c>
      <c r="F1866" s="30">
        <v>41</v>
      </c>
      <c r="G1866" s="30"/>
      <c r="H1866" s="30">
        <v>8</v>
      </c>
      <c r="J1866" s="25">
        <f>ROUND( IF(OR(ISNUMBER(SEARCH("#",B1866)),INT(A1866/100000)=7,INT(A1866/100000)=8),F1866*K!$D$4,F1866*K!$C$4) + IF(ISNUMBER(SEARCH("#",B1866)),0,G1866*K!$C$5) + IF(AND(ISNUMBER(SEARCH("#",B1866)),INT(A1866/100000)&lt;=7),G1866*K!$G$5,0) + IF(AND(ISNUMBER(SEARCH("#",B1866)),INT(A1866/100000)&gt;=8),G1866*K!$H$5,0),0)</f>
        <v>41451000</v>
      </c>
      <c r="K1866" s="25">
        <f>ROUND(IF(OR(ISNUMBER(SEARCH("#",B1866)),INT(A1866/100000)=7,INT(A1866/100000)=8),F1866*K!$F$4+G1866*K!$F$5,F1866*K!$E$4+G1866*K!$E$5),0)</f>
        <v>12382000</v>
      </c>
      <c r="L1866" s="25">
        <f>ROUND(J1866-K1866*0.7,0)</f>
        <v>32783600</v>
      </c>
      <c r="M1866" s="25">
        <f>ROUND(J1866*0.3,0)</f>
        <v>12435300</v>
      </c>
    </row>
    <row r="1867" spans="1:13" x14ac:dyDescent="0.2">
      <c r="A1867" s="26">
        <v>400770</v>
      </c>
      <c r="B1867" s="27"/>
      <c r="C1867" s="28" t="s">
        <v>2202</v>
      </c>
      <c r="D1867" s="29"/>
      <c r="E1867" s="30">
        <v>91</v>
      </c>
      <c r="F1867" s="30">
        <v>91</v>
      </c>
      <c r="G1867" s="30"/>
      <c r="H1867" s="30">
        <v>10</v>
      </c>
      <c r="J1867" s="25">
        <f>ROUND( IF(OR(ISNUMBER(SEARCH("#",B1867)),INT(A1867/100000)=7,INT(A1867/100000)=8),F1867*K!$D$4,F1867*K!$C$4) + IF(ISNUMBER(SEARCH("#",B1867)),0,G1867*K!$C$5) + IF(AND(ISNUMBER(SEARCH("#",B1867)),INT(A1867/100000)&lt;=7),G1867*K!$G$5,0) + IF(AND(ISNUMBER(SEARCH("#",B1867)),INT(A1867/100000)&gt;=8),G1867*K!$H$5,0),0)</f>
        <v>92001000</v>
      </c>
      <c r="K1867" s="25">
        <f>ROUND(IF(OR(ISNUMBER(SEARCH("#",B1867)),INT(A1867/100000)=7,INT(A1867/100000)=8),F1867*K!$F$4+G1867*K!$F$5,F1867*K!$E$4+G1867*K!$E$5),0)</f>
        <v>27482000</v>
      </c>
      <c r="L1867" s="25">
        <f>ROUND(J1867-K1867*0.7,0)</f>
        <v>72763600</v>
      </c>
      <c r="M1867" s="25">
        <f>ROUND(J1867*0.3,0)</f>
        <v>27600300</v>
      </c>
    </row>
    <row r="1868" spans="1:13" x14ac:dyDescent="0.2">
      <c r="A1868" s="26">
        <v>400775</v>
      </c>
      <c r="B1868" s="27"/>
      <c r="C1868" s="28" t="s">
        <v>2203</v>
      </c>
      <c r="D1868" s="29"/>
      <c r="E1868" s="30">
        <v>57</v>
      </c>
      <c r="F1868" s="30">
        <v>57</v>
      </c>
      <c r="G1868" s="30"/>
      <c r="H1868" s="30">
        <v>8</v>
      </c>
      <c r="J1868" s="25">
        <f>ROUND( IF(OR(ISNUMBER(SEARCH("#",B1868)),INT(A1868/100000)=7,INT(A1868/100000)=8),F1868*K!$D$4,F1868*K!$C$4) + IF(ISNUMBER(SEARCH("#",B1868)),0,G1868*K!$C$5) + IF(AND(ISNUMBER(SEARCH("#",B1868)),INT(A1868/100000)&lt;=7),G1868*K!$G$5,0) + IF(AND(ISNUMBER(SEARCH("#",B1868)),INT(A1868/100000)&gt;=8),G1868*K!$H$5,0),0)</f>
        <v>57627000</v>
      </c>
      <c r="K1868" s="25">
        <f>ROUND(IF(OR(ISNUMBER(SEARCH("#",B1868)),INT(A1868/100000)=7,INT(A1868/100000)=8),F1868*K!$F$4+G1868*K!$F$5,F1868*K!$E$4+G1868*K!$E$5),0)</f>
        <v>17214000</v>
      </c>
      <c r="L1868" s="25">
        <f>ROUND(J1868-K1868*0.7,0)</f>
        <v>45577200</v>
      </c>
      <c r="M1868" s="25">
        <f>ROUND(J1868*0.3,0)</f>
        <v>17288100</v>
      </c>
    </row>
    <row r="1869" spans="1:13" ht="31.5" x14ac:dyDescent="0.2">
      <c r="A1869" s="26">
        <v>400780</v>
      </c>
      <c r="B1869" s="27"/>
      <c r="C1869" s="28" t="s">
        <v>2204</v>
      </c>
      <c r="D1869" s="29"/>
      <c r="E1869" s="30">
        <v>87</v>
      </c>
      <c r="F1869" s="30">
        <v>87</v>
      </c>
      <c r="G1869" s="30"/>
      <c r="H1869" s="30">
        <v>10</v>
      </c>
      <c r="J1869" s="25">
        <f>ROUND( IF(OR(ISNUMBER(SEARCH("#",B1869)),INT(A1869/100000)=7,INT(A1869/100000)=8),F1869*K!$D$4,F1869*K!$C$4) + IF(ISNUMBER(SEARCH("#",B1869)),0,G1869*K!$C$5) + IF(AND(ISNUMBER(SEARCH("#",B1869)),INT(A1869/100000)&lt;=7),G1869*K!$G$5,0) + IF(AND(ISNUMBER(SEARCH("#",B1869)),INT(A1869/100000)&gt;=8),G1869*K!$H$5,0),0)</f>
        <v>87957000</v>
      </c>
      <c r="K1869" s="25">
        <f>ROUND(IF(OR(ISNUMBER(SEARCH("#",B1869)),INT(A1869/100000)=7,INT(A1869/100000)=8),F1869*K!$F$4+G1869*K!$F$5,F1869*K!$E$4+G1869*K!$E$5),0)</f>
        <v>26274000</v>
      </c>
      <c r="L1869" s="25">
        <f>ROUND(J1869-K1869*0.7,0)</f>
        <v>69565200</v>
      </c>
      <c r="M1869" s="25">
        <f>ROUND(J1869*0.3,0)</f>
        <v>26387100</v>
      </c>
    </row>
    <row r="1870" spans="1:13" ht="31.5" x14ac:dyDescent="0.2">
      <c r="A1870" s="26">
        <v>400785</v>
      </c>
      <c r="B1870" s="27"/>
      <c r="C1870" s="28" t="s">
        <v>2205</v>
      </c>
      <c r="D1870" s="29" t="s">
        <v>2206</v>
      </c>
      <c r="E1870" s="30">
        <v>52</v>
      </c>
      <c r="F1870" s="30">
        <v>52</v>
      </c>
      <c r="G1870" s="30"/>
      <c r="H1870" s="30">
        <v>8</v>
      </c>
      <c r="J1870" s="25">
        <f>ROUND( IF(OR(ISNUMBER(SEARCH("#",B1870)),INT(A1870/100000)=7,INT(A1870/100000)=8),F1870*K!$D$4,F1870*K!$C$4) + IF(ISNUMBER(SEARCH("#",B1870)),0,G1870*K!$C$5) + IF(AND(ISNUMBER(SEARCH("#",B1870)),INT(A1870/100000)&lt;=7),G1870*K!$G$5,0) + IF(AND(ISNUMBER(SEARCH("#",B1870)),INT(A1870/100000)&gt;=8),G1870*K!$H$5,0),0)</f>
        <v>52572000</v>
      </c>
      <c r="K1870" s="25">
        <f>ROUND(IF(OR(ISNUMBER(SEARCH("#",B1870)),INT(A1870/100000)=7,INT(A1870/100000)=8),F1870*K!$F$4+G1870*K!$F$5,F1870*K!$E$4+G1870*K!$E$5),0)</f>
        <v>15704000</v>
      </c>
      <c r="L1870" s="25">
        <f>ROUND(J1870-K1870*0.7,0)</f>
        <v>41579200</v>
      </c>
      <c r="M1870" s="25">
        <f>ROUND(J1870*0.3,0)</f>
        <v>15771600</v>
      </c>
    </row>
    <row r="1871" spans="1:13" x14ac:dyDescent="0.2">
      <c r="A1871" s="26">
        <v>400790</v>
      </c>
      <c r="B1871" s="27"/>
      <c r="C1871" s="28" t="s">
        <v>2207</v>
      </c>
      <c r="D1871" s="29"/>
      <c r="E1871" s="30">
        <v>37</v>
      </c>
      <c r="F1871" s="30">
        <v>37</v>
      </c>
      <c r="G1871" s="30"/>
      <c r="H1871" s="30">
        <v>8</v>
      </c>
      <c r="J1871" s="25">
        <f>ROUND( IF(OR(ISNUMBER(SEARCH("#",B1871)),INT(A1871/100000)=7,INT(A1871/100000)=8),F1871*K!$D$4,F1871*K!$C$4) + IF(ISNUMBER(SEARCH("#",B1871)),0,G1871*K!$C$5) + IF(AND(ISNUMBER(SEARCH("#",B1871)),INT(A1871/100000)&lt;=7),G1871*K!$G$5,0) + IF(AND(ISNUMBER(SEARCH("#",B1871)),INT(A1871/100000)&gt;=8),G1871*K!$H$5,0),0)</f>
        <v>37407000</v>
      </c>
      <c r="K1871" s="25">
        <f>ROUND(IF(OR(ISNUMBER(SEARCH("#",B1871)),INT(A1871/100000)=7,INT(A1871/100000)=8),F1871*K!$F$4+G1871*K!$F$5,F1871*K!$E$4+G1871*K!$E$5),0)</f>
        <v>11174000</v>
      </c>
      <c r="L1871" s="25">
        <f>ROUND(J1871-K1871*0.7,0)</f>
        <v>29585200</v>
      </c>
      <c r="M1871" s="25">
        <f>ROUND(J1871*0.3,0)</f>
        <v>11222100</v>
      </c>
    </row>
    <row r="1872" spans="1:13" ht="17.25" x14ac:dyDescent="0.2">
      <c r="A1872" s="26">
        <v>400795</v>
      </c>
      <c r="B1872" s="27"/>
      <c r="C1872" s="28" t="s">
        <v>2208</v>
      </c>
      <c r="D1872" s="29"/>
      <c r="E1872" s="30">
        <v>25</v>
      </c>
      <c r="F1872" s="30">
        <v>25</v>
      </c>
      <c r="G1872" s="30"/>
      <c r="H1872" s="30">
        <v>8</v>
      </c>
      <c r="J1872" s="25">
        <f>ROUND( IF(OR(ISNUMBER(SEARCH("#",B1872)),INT(A1872/100000)=7,INT(A1872/100000)=8),F1872*K!$D$4,F1872*K!$C$4) + IF(ISNUMBER(SEARCH("#",B1872)),0,G1872*K!$C$5) + IF(AND(ISNUMBER(SEARCH("#",B1872)),INT(A1872/100000)&lt;=7),G1872*K!$G$5,0) + IF(AND(ISNUMBER(SEARCH("#",B1872)),INT(A1872/100000)&gt;=8),G1872*K!$H$5,0),0)</f>
        <v>25275000</v>
      </c>
      <c r="K1872" s="25">
        <f>ROUND(IF(OR(ISNUMBER(SEARCH("#",B1872)),INT(A1872/100000)=7,INT(A1872/100000)=8),F1872*K!$F$4+G1872*K!$F$5,F1872*K!$E$4+G1872*K!$E$5),0)</f>
        <v>7550000</v>
      </c>
      <c r="L1872" s="25">
        <f>ROUND(J1872-K1872*0.7,0)</f>
        <v>19990000</v>
      </c>
      <c r="M1872" s="25">
        <f>ROUND(J1872*0.3,0)</f>
        <v>7582500</v>
      </c>
    </row>
    <row r="1873" spans="1:13" ht="31.5" x14ac:dyDescent="0.2">
      <c r="A1873" s="26">
        <v>400800</v>
      </c>
      <c r="B1873" s="27"/>
      <c r="C1873" s="28" t="s">
        <v>2209</v>
      </c>
      <c r="D1873" s="29" t="s">
        <v>1576</v>
      </c>
      <c r="E1873" s="30">
        <v>15</v>
      </c>
      <c r="F1873" s="30">
        <v>15</v>
      </c>
      <c r="G1873" s="30"/>
      <c r="H1873" s="30">
        <v>6</v>
      </c>
      <c r="J1873" s="25">
        <f>ROUND( IF(OR(ISNUMBER(SEARCH("#",B1873)),INT(A1873/100000)=7,INT(A1873/100000)=8),F1873*K!$D$4,F1873*K!$C$4) + IF(ISNUMBER(SEARCH("#",B1873)),0,G1873*K!$C$5) + IF(AND(ISNUMBER(SEARCH("#",B1873)),INT(A1873/100000)&lt;=7),G1873*K!$G$5,0) + IF(AND(ISNUMBER(SEARCH("#",B1873)),INT(A1873/100000)&gt;=8),G1873*K!$H$5,0),0)</f>
        <v>15165000</v>
      </c>
      <c r="K1873" s="25">
        <f>ROUND(IF(OR(ISNUMBER(SEARCH("#",B1873)),INT(A1873/100000)=7,INT(A1873/100000)=8),F1873*K!$F$4+G1873*K!$F$5,F1873*K!$E$4+G1873*K!$E$5),0)</f>
        <v>4530000</v>
      </c>
      <c r="L1873" s="25">
        <f>ROUND(J1873-K1873*0.7,0)</f>
        <v>11994000</v>
      </c>
      <c r="M1873" s="25">
        <f>ROUND(J1873*0.3,0)</f>
        <v>4549500</v>
      </c>
    </row>
    <row r="1874" spans="1:13" x14ac:dyDescent="0.2">
      <c r="A1874" s="26">
        <v>400805</v>
      </c>
      <c r="B1874" s="27" t="s">
        <v>27</v>
      </c>
      <c r="C1874" s="36" t="s">
        <v>2210</v>
      </c>
      <c r="D1874" s="35"/>
      <c r="E1874" s="30">
        <v>1.9</v>
      </c>
      <c r="F1874" s="30">
        <v>1.9</v>
      </c>
      <c r="G1874" s="30"/>
      <c r="H1874" s="30">
        <v>3</v>
      </c>
      <c r="J1874" s="25">
        <f>ROUND( IF(OR(ISNUMBER(SEARCH("#",B1874)),INT(A1874/100000)=7,INT(A1874/100000)=8),F1874*K!$D$4,F1874*K!$C$4) + IF(ISNUMBER(SEARCH("#",B1874)),0,G1874*K!$C$5) + IF(AND(ISNUMBER(SEARCH("#",B1874)),INT(A1874/100000)&lt;=7),G1874*K!$G$5,0) + IF(AND(ISNUMBER(SEARCH("#",B1874)),INT(A1874/100000)&gt;=8),G1874*K!$H$5,0),0)</f>
        <v>1079200</v>
      </c>
      <c r="K1874" s="25">
        <f>ROUND(IF(OR(ISNUMBER(SEARCH("#",B1874)),INT(A1874/100000)=7,INT(A1874/100000)=8),F1874*K!$F$4+G1874*K!$F$5,F1874*K!$E$4+G1874*K!$E$5),0)</f>
        <v>573800</v>
      </c>
      <c r="L1874" s="25">
        <f>ROUND(J1874-K1874*0.7,0)</f>
        <v>677540</v>
      </c>
      <c r="M1874" s="25">
        <f>ROUND(J1874*0.3,0)</f>
        <v>323760</v>
      </c>
    </row>
    <row r="1875" spans="1:13" ht="31.5" x14ac:dyDescent="0.2">
      <c r="A1875" s="26">
        <v>400810</v>
      </c>
      <c r="B1875" s="27"/>
      <c r="C1875" s="28" t="s">
        <v>2211</v>
      </c>
      <c r="D1875" s="29" t="s">
        <v>1576</v>
      </c>
      <c r="E1875" s="30">
        <v>2</v>
      </c>
      <c r="F1875" s="30">
        <v>2</v>
      </c>
      <c r="G1875" s="30"/>
      <c r="H1875" s="30">
        <v>3</v>
      </c>
      <c r="J1875" s="25">
        <f>ROUND( IF(OR(ISNUMBER(SEARCH("#",B1875)),INT(A1875/100000)=7,INT(A1875/100000)=8),F1875*K!$D$4,F1875*K!$C$4) + IF(ISNUMBER(SEARCH("#",B1875)),0,G1875*K!$C$5) + IF(AND(ISNUMBER(SEARCH("#",B1875)),INT(A1875/100000)&lt;=7),G1875*K!$G$5,0) + IF(AND(ISNUMBER(SEARCH("#",B1875)),INT(A1875/100000)&gt;=8),G1875*K!$H$5,0),0)</f>
        <v>2022000</v>
      </c>
      <c r="K1875" s="25">
        <f>ROUND(IF(OR(ISNUMBER(SEARCH("#",B1875)),INT(A1875/100000)=7,INT(A1875/100000)=8),F1875*K!$F$4+G1875*K!$F$5,F1875*K!$E$4+G1875*K!$E$5),0)</f>
        <v>604000</v>
      </c>
      <c r="L1875" s="25">
        <f>ROUND(J1875-K1875*0.7,0)</f>
        <v>1599200</v>
      </c>
      <c r="M1875" s="25">
        <f>ROUND(J1875*0.3,0)</f>
        <v>606600</v>
      </c>
    </row>
    <row r="1876" spans="1:13" ht="31.5" x14ac:dyDescent="0.2">
      <c r="A1876" s="26">
        <v>400815</v>
      </c>
      <c r="B1876" s="27"/>
      <c r="C1876" s="28" t="s">
        <v>2212</v>
      </c>
      <c r="D1876" s="29" t="s">
        <v>2213</v>
      </c>
      <c r="E1876" s="30">
        <v>41.6</v>
      </c>
      <c r="F1876" s="30">
        <v>41.6</v>
      </c>
      <c r="G1876" s="30"/>
      <c r="H1876" s="30">
        <v>8</v>
      </c>
      <c r="J1876" s="25">
        <f>ROUND( IF(OR(ISNUMBER(SEARCH("#",B1876)),INT(A1876/100000)=7,INT(A1876/100000)=8),F1876*K!$D$4,F1876*K!$C$4) + IF(ISNUMBER(SEARCH("#",B1876)),0,G1876*K!$C$5) + IF(AND(ISNUMBER(SEARCH("#",B1876)),INT(A1876/100000)&lt;=7),G1876*K!$G$5,0) + IF(AND(ISNUMBER(SEARCH("#",B1876)),INT(A1876/100000)&gt;=8),G1876*K!$H$5,0),0)</f>
        <v>42057600</v>
      </c>
      <c r="K1876" s="25">
        <f>ROUND(IF(OR(ISNUMBER(SEARCH("#",B1876)),INT(A1876/100000)=7,INT(A1876/100000)=8),F1876*K!$F$4+G1876*K!$F$5,F1876*K!$E$4+G1876*K!$E$5),0)</f>
        <v>12563200</v>
      </c>
      <c r="L1876" s="25">
        <f>ROUND(J1876-K1876*0.7,0)</f>
        <v>33263360</v>
      </c>
      <c r="M1876" s="25">
        <f>ROUND(J1876*0.3,0)</f>
        <v>12617280</v>
      </c>
    </row>
    <row r="1877" spans="1:13" ht="17.25" x14ac:dyDescent="0.2">
      <c r="A1877" s="26">
        <v>400820</v>
      </c>
      <c r="B1877" s="27"/>
      <c r="C1877" s="28" t="s">
        <v>2214</v>
      </c>
      <c r="D1877" s="29"/>
      <c r="E1877" s="30">
        <v>48</v>
      </c>
      <c r="F1877" s="30">
        <v>48</v>
      </c>
      <c r="G1877" s="30"/>
      <c r="H1877" s="30">
        <v>8</v>
      </c>
      <c r="J1877" s="25">
        <f>ROUND( IF(OR(ISNUMBER(SEARCH("#",B1877)),INT(A1877/100000)=7,INT(A1877/100000)=8),F1877*K!$D$4,F1877*K!$C$4) + IF(ISNUMBER(SEARCH("#",B1877)),0,G1877*K!$C$5) + IF(AND(ISNUMBER(SEARCH("#",B1877)),INT(A1877/100000)&lt;=7),G1877*K!$G$5,0) + IF(AND(ISNUMBER(SEARCH("#",B1877)),INT(A1877/100000)&gt;=8),G1877*K!$H$5,0),0)</f>
        <v>48528000</v>
      </c>
      <c r="K1877" s="25">
        <f>ROUND(IF(OR(ISNUMBER(SEARCH("#",B1877)),INT(A1877/100000)=7,INT(A1877/100000)=8),F1877*K!$F$4+G1877*K!$F$5,F1877*K!$E$4+G1877*K!$E$5),0)</f>
        <v>14496000</v>
      </c>
      <c r="L1877" s="25">
        <f>ROUND(J1877-K1877*0.7,0)</f>
        <v>38380800</v>
      </c>
      <c r="M1877" s="25">
        <f>ROUND(J1877*0.3,0)</f>
        <v>14558400</v>
      </c>
    </row>
    <row r="1878" spans="1:13" ht="31.5" x14ac:dyDescent="0.2">
      <c r="A1878" s="26">
        <v>400825</v>
      </c>
      <c r="B1878" s="27"/>
      <c r="C1878" s="28" t="s">
        <v>2215</v>
      </c>
      <c r="D1878" s="29" t="s">
        <v>2216</v>
      </c>
      <c r="E1878" s="30">
        <v>28</v>
      </c>
      <c r="F1878" s="30">
        <v>28</v>
      </c>
      <c r="G1878" s="30"/>
      <c r="H1878" s="30">
        <v>8</v>
      </c>
      <c r="J1878" s="25">
        <f>ROUND( IF(OR(ISNUMBER(SEARCH("#",B1878)),INT(A1878/100000)=7,INT(A1878/100000)=8),F1878*K!$D$4,F1878*K!$C$4) + IF(ISNUMBER(SEARCH("#",B1878)),0,G1878*K!$C$5) + IF(AND(ISNUMBER(SEARCH("#",B1878)),INT(A1878/100000)&lt;=7),G1878*K!$G$5,0) + IF(AND(ISNUMBER(SEARCH("#",B1878)),INT(A1878/100000)&gt;=8),G1878*K!$H$5,0),0)</f>
        <v>28308000</v>
      </c>
      <c r="K1878" s="25">
        <f>ROUND(IF(OR(ISNUMBER(SEARCH("#",B1878)),INT(A1878/100000)=7,INT(A1878/100000)=8),F1878*K!$F$4+G1878*K!$F$5,F1878*K!$E$4+G1878*K!$E$5),0)</f>
        <v>8456000</v>
      </c>
      <c r="L1878" s="25">
        <f>ROUND(J1878-K1878*0.7,0)</f>
        <v>22388800</v>
      </c>
      <c r="M1878" s="25">
        <f>ROUND(J1878*0.3,0)</f>
        <v>8492400</v>
      </c>
    </row>
    <row r="1879" spans="1:13" ht="17.25" x14ac:dyDescent="0.2">
      <c r="A1879" s="26">
        <v>400830</v>
      </c>
      <c r="B1879" s="27"/>
      <c r="C1879" s="28" t="s">
        <v>2217</v>
      </c>
      <c r="D1879" s="29"/>
      <c r="E1879" s="30">
        <v>47.5</v>
      </c>
      <c r="F1879" s="30">
        <v>47.5</v>
      </c>
      <c r="G1879" s="30"/>
      <c r="H1879" s="30">
        <v>8</v>
      </c>
      <c r="J1879" s="25">
        <f>ROUND( IF(OR(ISNUMBER(SEARCH("#",B1879)),INT(A1879/100000)=7,INT(A1879/100000)=8),F1879*K!$D$4,F1879*K!$C$4) + IF(ISNUMBER(SEARCH("#",B1879)),0,G1879*K!$C$5) + IF(AND(ISNUMBER(SEARCH("#",B1879)),INT(A1879/100000)&lt;=7),G1879*K!$G$5,0) + IF(AND(ISNUMBER(SEARCH("#",B1879)),INT(A1879/100000)&gt;=8),G1879*K!$H$5,0),0)</f>
        <v>48022500</v>
      </c>
      <c r="K1879" s="25">
        <f>ROUND(IF(OR(ISNUMBER(SEARCH("#",B1879)),INT(A1879/100000)=7,INT(A1879/100000)=8),F1879*K!$F$4+G1879*K!$F$5,F1879*K!$E$4+G1879*K!$E$5),0)</f>
        <v>14345000</v>
      </c>
      <c r="L1879" s="25">
        <f>ROUND(J1879-K1879*0.7,0)</f>
        <v>37981000</v>
      </c>
      <c r="M1879" s="25">
        <f>ROUND(J1879*0.3,0)</f>
        <v>14406750</v>
      </c>
    </row>
    <row r="1880" spans="1:13" x14ac:dyDescent="0.2">
      <c r="A1880" s="26">
        <v>400835</v>
      </c>
      <c r="B1880" s="27"/>
      <c r="C1880" s="28" t="s">
        <v>2218</v>
      </c>
      <c r="D1880" s="29"/>
      <c r="E1880" s="30">
        <v>47.4</v>
      </c>
      <c r="F1880" s="30">
        <v>47.4</v>
      </c>
      <c r="G1880" s="30"/>
      <c r="H1880" s="30">
        <v>8</v>
      </c>
      <c r="J1880" s="25">
        <f>ROUND( IF(OR(ISNUMBER(SEARCH("#",B1880)),INT(A1880/100000)=7,INT(A1880/100000)=8),F1880*K!$D$4,F1880*K!$C$4) + IF(ISNUMBER(SEARCH("#",B1880)),0,G1880*K!$C$5) + IF(AND(ISNUMBER(SEARCH("#",B1880)),INT(A1880/100000)&lt;=7),G1880*K!$G$5,0) + IF(AND(ISNUMBER(SEARCH("#",B1880)),INT(A1880/100000)&gt;=8),G1880*K!$H$5,0),0)</f>
        <v>47921400</v>
      </c>
      <c r="K1880" s="25">
        <f>ROUND(IF(OR(ISNUMBER(SEARCH("#",B1880)),INT(A1880/100000)=7,INT(A1880/100000)=8),F1880*K!$F$4+G1880*K!$F$5,F1880*K!$E$4+G1880*K!$E$5),0)</f>
        <v>14314800</v>
      </c>
      <c r="L1880" s="25">
        <f>ROUND(J1880-K1880*0.7,0)</f>
        <v>37901040</v>
      </c>
      <c r="M1880" s="25">
        <f>ROUND(J1880*0.3,0)</f>
        <v>14376420</v>
      </c>
    </row>
    <row r="1881" spans="1:13" ht="45" x14ac:dyDescent="0.2">
      <c r="A1881" s="26">
        <v>400840</v>
      </c>
      <c r="B1881" s="27" t="s">
        <v>155</v>
      </c>
      <c r="C1881" s="28" t="s">
        <v>2219</v>
      </c>
      <c r="D1881" s="29" t="s">
        <v>2220</v>
      </c>
      <c r="E1881" s="30">
        <v>56</v>
      </c>
      <c r="F1881" s="30">
        <v>56</v>
      </c>
      <c r="G1881" s="30"/>
      <c r="H1881" s="30">
        <v>10</v>
      </c>
      <c r="J1881" s="25">
        <f>ROUND( IF(OR(ISNUMBER(SEARCH("#",B1881)),INT(A1881/100000)=7,INT(A1881/100000)=8),F1881*K!$D$4,F1881*K!$C$4) + IF(ISNUMBER(SEARCH("#",B1881)),0,G1881*K!$C$5) + IF(AND(ISNUMBER(SEARCH("#",B1881)),INT(A1881/100000)&lt;=7),G1881*K!$G$5,0) + IF(AND(ISNUMBER(SEARCH("#",B1881)),INT(A1881/100000)&gt;=8),G1881*K!$H$5,0),0)</f>
        <v>56616000</v>
      </c>
      <c r="K1881" s="25">
        <f>ROUND(IF(OR(ISNUMBER(SEARCH("#",B1881)),INT(A1881/100000)=7,INT(A1881/100000)=8),F1881*K!$F$4+G1881*K!$F$5,F1881*K!$E$4+G1881*K!$E$5),0)</f>
        <v>16912000</v>
      </c>
      <c r="L1881" s="25">
        <f>ROUND(J1881-K1881*0.7,0)</f>
        <v>44777600</v>
      </c>
      <c r="M1881" s="25">
        <f>ROUND(J1881*0.3,0)</f>
        <v>16984800</v>
      </c>
    </row>
    <row r="1882" spans="1:13" ht="72.75" x14ac:dyDescent="0.2">
      <c r="A1882" s="26">
        <v>400845</v>
      </c>
      <c r="B1882" s="27" t="s">
        <v>155</v>
      </c>
      <c r="C1882" s="28" t="s">
        <v>2221</v>
      </c>
      <c r="D1882" s="29" t="s">
        <v>2220</v>
      </c>
      <c r="E1882" s="30">
        <v>86</v>
      </c>
      <c r="F1882" s="30">
        <v>86</v>
      </c>
      <c r="G1882" s="30"/>
      <c r="H1882" s="30">
        <v>10</v>
      </c>
      <c r="J1882" s="25">
        <f>ROUND( IF(OR(ISNUMBER(SEARCH("#",B1882)),INT(A1882/100000)=7,INT(A1882/100000)=8),F1882*K!$D$4,F1882*K!$C$4) + IF(ISNUMBER(SEARCH("#",B1882)),0,G1882*K!$C$5) + IF(AND(ISNUMBER(SEARCH("#",B1882)),INT(A1882/100000)&lt;=7),G1882*K!$G$5,0) + IF(AND(ISNUMBER(SEARCH("#",B1882)),INT(A1882/100000)&gt;=8),G1882*K!$H$5,0),0)</f>
        <v>86946000</v>
      </c>
      <c r="K1882" s="25">
        <f>ROUND(IF(OR(ISNUMBER(SEARCH("#",B1882)),INT(A1882/100000)=7,INT(A1882/100000)=8),F1882*K!$F$4+G1882*K!$F$5,F1882*K!$E$4+G1882*K!$E$5),0)</f>
        <v>25972000</v>
      </c>
      <c r="L1882" s="25">
        <f>ROUND(J1882-K1882*0.7,0)</f>
        <v>68765600</v>
      </c>
      <c r="M1882" s="25">
        <f>ROUND(J1882*0.3,0)</f>
        <v>26083800</v>
      </c>
    </row>
    <row r="1883" spans="1:13" ht="32.25" x14ac:dyDescent="0.2">
      <c r="A1883" s="32">
        <v>400850</v>
      </c>
      <c r="B1883" s="27"/>
      <c r="C1883" s="36" t="s">
        <v>2222</v>
      </c>
      <c r="D1883" s="29" t="s">
        <v>2220</v>
      </c>
      <c r="E1883" s="30">
        <v>100</v>
      </c>
      <c r="F1883" s="30">
        <v>100</v>
      </c>
      <c r="G1883" s="31"/>
      <c r="H1883" s="30">
        <v>10</v>
      </c>
      <c r="J1883" s="25">
        <f>ROUND( IF(OR(ISNUMBER(SEARCH("#",B1883)),INT(A1883/100000)=7,INT(A1883/100000)=8),F1883*K!$D$4,F1883*K!$C$4) + IF(ISNUMBER(SEARCH("#",B1883)),0,G1883*K!$C$5) + IF(AND(ISNUMBER(SEARCH("#",B1883)),INT(A1883/100000)&lt;=7),G1883*K!$G$5,0) + IF(AND(ISNUMBER(SEARCH("#",B1883)),INT(A1883/100000)&gt;=8),G1883*K!$H$5,0),0)</f>
        <v>101100000</v>
      </c>
      <c r="K1883" s="25">
        <f>ROUND(IF(OR(ISNUMBER(SEARCH("#",B1883)),INT(A1883/100000)=7,INT(A1883/100000)=8),F1883*K!$F$4+G1883*K!$F$5,F1883*K!$E$4+G1883*K!$E$5),0)</f>
        <v>30200000</v>
      </c>
      <c r="L1883" s="25">
        <f>ROUND(J1883-K1883*0.7,0)</f>
        <v>79960000</v>
      </c>
      <c r="M1883" s="25">
        <f>ROUND(J1883*0.3,0)</f>
        <v>30330000</v>
      </c>
    </row>
    <row r="1884" spans="1:13" x14ac:dyDescent="0.2">
      <c r="A1884" s="32">
        <v>400851</v>
      </c>
      <c r="B1884" s="27" t="s">
        <v>155</v>
      </c>
      <c r="C1884" s="36" t="s">
        <v>2223</v>
      </c>
      <c r="D1884" s="35"/>
      <c r="E1884" s="30">
        <v>45</v>
      </c>
      <c r="F1884" s="30">
        <v>45</v>
      </c>
      <c r="G1884" s="31"/>
      <c r="H1884" s="30">
        <v>10</v>
      </c>
      <c r="J1884" s="25">
        <f>ROUND( IF(OR(ISNUMBER(SEARCH("#",B1884)),INT(A1884/100000)=7,INT(A1884/100000)=8),F1884*K!$D$4,F1884*K!$C$4) + IF(ISNUMBER(SEARCH("#",B1884)),0,G1884*K!$C$5) + IF(AND(ISNUMBER(SEARCH("#",B1884)),INT(A1884/100000)&lt;=7),G1884*K!$G$5,0) + IF(AND(ISNUMBER(SEARCH("#",B1884)),INT(A1884/100000)&gt;=8),G1884*K!$H$5,0),0)</f>
        <v>45495000</v>
      </c>
      <c r="K1884" s="25">
        <f>ROUND(IF(OR(ISNUMBER(SEARCH("#",B1884)),INT(A1884/100000)=7,INT(A1884/100000)=8),F1884*K!$F$4+G1884*K!$F$5,F1884*K!$E$4+G1884*K!$E$5),0)</f>
        <v>13590000</v>
      </c>
      <c r="L1884" s="25">
        <f>ROUND(J1884-K1884*0.7,0)</f>
        <v>35982000</v>
      </c>
      <c r="M1884" s="25">
        <f>ROUND(J1884*0.3,0)</f>
        <v>13648500</v>
      </c>
    </row>
    <row r="1885" spans="1:13" ht="31.5" x14ac:dyDescent="0.2">
      <c r="A1885" s="26">
        <v>400855</v>
      </c>
      <c r="B1885" s="27"/>
      <c r="C1885" s="28" t="s">
        <v>2224</v>
      </c>
      <c r="D1885" s="29"/>
      <c r="E1885" s="30">
        <v>70</v>
      </c>
      <c r="F1885" s="30">
        <v>70</v>
      </c>
      <c r="G1885" s="30"/>
      <c r="H1885" s="30">
        <v>10</v>
      </c>
      <c r="J1885" s="25">
        <f>ROUND( IF(OR(ISNUMBER(SEARCH("#",B1885)),INT(A1885/100000)=7,INT(A1885/100000)=8),F1885*K!$D$4,F1885*K!$C$4) + IF(ISNUMBER(SEARCH("#",B1885)),0,G1885*K!$C$5) + IF(AND(ISNUMBER(SEARCH("#",B1885)),INT(A1885/100000)&lt;=7),G1885*K!$G$5,0) + IF(AND(ISNUMBER(SEARCH("#",B1885)),INT(A1885/100000)&gt;=8),G1885*K!$H$5,0),0)</f>
        <v>70770000</v>
      </c>
      <c r="K1885" s="25">
        <f>ROUND(IF(OR(ISNUMBER(SEARCH("#",B1885)),INT(A1885/100000)=7,INT(A1885/100000)=8),F1885*K!$F$4+G1885*K!$F$5,F1885*K!$E$4+G1885*K!$E$5),0)</f>
        <v>21140000</v>
      </c>
      <c r="L1885" s="25">
        <f>ROUND(J1885-K1885*0.7,0)</f>
        <v>55972000</v>
      </c>
      <c r="M1885" s="25">
        <f>ROUND(J1885*0.3,0)</f>
        <v>21231000</v>
      </c>
    </row>
    <row r="1886" spans="1:13" x14ac:dyDescent="0.2">
      <c r="A1886" s="26">
        <v>400860</v>
      </c>
      <c r="B1886" s="27"/>
      <c r="C1886" s="28" t="s">
        <v>2225</v>
      </c>
      <c r="D1886" s="29"/>
      <c r="E1886" s="30">
        <v>30</v>
      </c>
      <c r="F1886" s="30">
        <v>30</v>
      </c>
      <c r="G1886" s="30"/>
      <c r="H1886" s="30">
        <v>8</v>
      </c>
      <c r="J1886" s="25">
        <f>ROUND( IF(OR(ISNUMBER(SEARCH("#",B1886)),INT(A1886/100000)=7,INT(A1886/100000)=8),F1886*K!$D$4,F1886*K!$C$4) + IF(ISNUMBER(SEARCH("#",B1886)),0,G1886*K!$C$5) + IF(AND(ISNUMBER(SEARCH("#",B1886)),INT(A1886/100000)&lt;=7),G1886*K!$G$5,0) + IF(AND(ISNUMBER(SEARCH("#",B1886)),INT(A1886/100000)&gt;=8),G1886*K!$H$5,0),0)</f>
        <v>30330000</v>
      </c>
      <c r="K1886" s="25">
        <f>ROUND(IF(OR(ISNUMBER(SEARCH("#",B1886)),INT(A1886/100000)=7,INT(A1886/100000)=8),F1886*K!$F$4+G1886*K!$F$5,F1886*K!$E$4+G1886*K!$E$5),0)</f>
        <v>9060000</v>
      </c>
      <c r="L1886" s="25">
        <f>ROUND(J1886-K1886*0.7,0)</f>
        <v>23988000</v>
      </c>
      <c r="M1886" s="25">
        <f>ROUND(J1886*0.3,0)</f>
        <v>9099000</v>
      </c>
    </row>
    <row r="1887" spans="1:13" x14ac:dyDescent="0.2">
      <c r="A1887" s="26">
        <v>400865</v>
      </c>
      <c r="B1887" s="27"/>
      <c r="C1887" s="28" t="s">
        <v>2226</v>
      </c>
      <c r="D1887" s="29"/>
      <c r="E1887" s="30">
        <v>64</v>
      </c>
      <c r="F1887" s="30">
        <v>64</v>
      </c>
      <c r="G1887" s="30"/>
      <c r="H1887" s="30">
        <v>8</v>
      </c>
      <c r="J1887" s="25">
        <f>ROUND( IF(OR(ISNUMBER(SEARCH("#",B1887)),INT(A1887/100000)=7,INT(A1887/100000)=8),F1887*K!$D$4,F1887*K!$C$4) + IF(ISNUMBER(SEARCH("#",B1887)),0,G1887*K!$C$5) + IF(AND(ISNUMBER(SEARCH("#",B1887)),INT(A1887/100000)&lt;=7),G1887*K!$G$5,0) + IF(AND(ISNUMBER(SEARCH("#",B1887)),INT(A1887/100000)&gt;=8),G1887*K!$H$5,0),0)</f>
        <v>64704000</v>
      </c>
      <c r="K1887" s="25">
        <f>ROUND(IF(OR(ISNUMBER(SEARCH("#",B1887)),INT(A1887/100000)=7,INT(A1887/100000)=8),F1887*K!$F$4+G1887*K!$F$5,F1887*K!$E$4+G1887*K!$E$5),0)</f>
        <v>19328000</v>
      </c>
      <c r="L1887" s="25">
        <f>ROUND(J1887-K1887*0.7,0)</f>
        <v>51174400</v>
      </c>
      <c r="M1887" s="25">
        <f>ROUND(J1887*0.3,0)</f>
        <v>19411200</v>
      </c>
    </row>
    <row r="1888" spans="1:13" ht="33" x14ac:dyDescent="0.2">
      <c r="A1888" s="32">
        <v>400870</v>
      </c>
      <c r="B1888" s="27"/>
      <c r="C1888" s="36" t="s">
        <v>2227</v>
      </c>
      <c r="D1888" s="35" t="s">
        <v>2228</v>
      </c>
      <c r="E1888" s="30">
        <v>43.8</v>
      </c>
      <c r="F1888" s="30">
        <v>43.8</v>
      </c>
      <c r="G1888" s="31"/>
      <c r="H1888" s="30">
        <v>8</v>
      </c>
      <c r="J1888" s="25">
        <f>ROUND( IF(OR(ISNUMBER(SEARCH("#",B1888)),INT(A1888/100000)=7,INT(A1888/100000)=8),F1888*K!$D$4,F1888*K!$C$4) + IF(ISNUMBER(SEARCH("#",B1888)),0,G1888*K!$C$5) + IF(AND(ISNUMBER(SEARCH("#",B1888)),INT(A1888/100000)&lt;=7),G1888*K!$G$5,0) + IF(AND(ISNUMBER(SEARCH("#",B1888)),INT(A1888/100000)&gt;=8),G1888*K!$H$5,0),0)</f>
        <v>44281800</v>
      </c>
      <c r="K1888" s="25">
        <f>ROUND(IF(OR(ISNUMBER(SEARCH("#",B1888)),INT(A1888/100000)=7,INT(A1888/100000)=8),F1888*K!$F$4+G1888*K!$F$5,F1888*K!$E$4+G1888*K!$E$5),0)</f>
        <v>13227600</v>
      </c>
      <c r="L1888" s="25">
        <f>ROUND(J1888-K1888*0.7,0)</f>
        <v>35022480</v>
      </c>
      <c r="M1888" s="25">
        <f>ROUND(J1888*0.3,0)</f>
        <v>13284540</v>
      </c>
    </row>
    <row r="1889" spans="1:13" x14ac:dyDescent="0.2">
      <c r="A1889" s="26">
        <v>400875</v>
      </c>
      <c r="B1889" s="27"/>
      <c r="C1889" s="28" t="s">
        <v>2229</v>
      </c>
      <c r="D1889" s="29"/>
      <c r="E1889" s="30">
        <v>38.299999999999997</v>
      </c>
      <c r="F1889" s="30">
        <v>38.299999999999997</v>
      </c>
      <c r="G1889" s="30"/>
      <c r="H1889" s="30">
        <v>8</v>
      </c>
      <c r="J1889" s="25">
        <f>ROUND( IF(OR(ISNUMBER(SEARCH("#",B1889)),INT(A1889/100000)=7,INT(A1889/100000)=8),F1889*K!$D$4,F1889*K!$C$4) + IF(ISNUMBER(SEARCH("#",B1889)),0,G1889*K!$C$5) + IF(AND(ISNUMBER(SEARCH("#",B1889)),INT(A1889/100000)&lt;=7),G1889*K!$G$5,0) + IF(AND(ISNUMBER(SEARCH("#",B1889)),INT(A1889/100000)&gt;=8),G1889*K!$H$5,0),0)</f>
        <v>38721300</v>
      </c>
      <c r="K1889" s="25">
        <f>ROUND(IF(OR(ISNUMBER(SEARCH("#",B1889)),INT(A1889/100000)=7,INT(A1889/100000)=8),F1889*K!$F$4+G1889*K!$F$5,F1889*K!$E$4+G1889*K!$E$5),0)</f>
        <v>11566600</v>
      </c>
      <c r="L1889" s="25">
        <f>ROUND(J1889-K1889*0.7,0)</f>
        <v>30624680</v>
      </c>
      <c r="M1889" s="25">
        <f>ROUND(J1889*0.3,0)</f>
        <v>11616390</v>
      </c>
    </row>
    <row r="1890" spans="1:13" ht="31.5" x14ac:dyDescent="0.2">
      <c r="A1890" s="26">
        <v>400880</v>
      </c>
      <c r="B1890" s="27" t="s">
        <v>118</v>
      </c>
      <c r="C1890" s="28" t="s">
        <v>2230</v>
      </c>
      <c r="D1890" s="29"/>
      <c r="E1890" s="30">
        <v>7.5</v>
      </c>
      <c r="F1890" s="30">
        <v>7.5</v>
      </c>
      <c r="G1890" s="30"/>
      <c r="H1890" s="30">
        <v>0</v>
      </c>
      <c r="J1890" s="25">
        <f>ROUND( IF(OR(ISNUMBER(SEARCH("#",B1890)),INT(A1890/100000)=7,INT(A1890/100000)=8),F1890*K!$D$4,F1890*K!$C$4) + IF(ISNUMBER(SEARCH("#",B1890)),0,G1890*K!$C$5) + IF(AND(ISNUMBER(SEARCH("#",B1890)),INT(A1890/100000)&lt;=7),G1890*K!$G$5,0) + IF(AND(ISNUMBER(SEARCH("#",B1890)),INT(A1890/100000)&gt;=8),G1890*K!$H$5,0),0)</f>
        <v>7582500</v>
      </c>
      <c r="K1890" s="25">
        <f>ROUND(IF(OR(ISNUMBER(SEARCH("#",B1890)),INT(A1890/100000)=7,INT(A1890/100000)=8),F1890*K!$F$4+G1890*K!$F$5,F1890*K!$E$4+G1890*K!$E$5),0)</f>
        <v>2265000</v>
      </c>
      <c r="L1890" s="25">
        <f>ROUND(J1890-K1890*0.7,0)</f>
        <v>5997000</v>
      </c>
      <c r="M1890" s="25">
        <f>ROUND(J1890*0.3,0)</f>
        <v>2274750</v>
      </c>
    </row>
    <row r="1891" spans="1:13" ht="31.5" x14ac:dyDescent="0.2">
      <c r="A1891" s="26">
        <v>400885</v>
      </c>
      <c r="B1891" s="27"/>
      <c r="C1891" s="28" t="s">
        <v>2231</v>
      </c>
      <c r="D1891" s="29"/>
      <c r="E1891" s="30">
        <v>42</v>
      </c>
      <c r="F1891" s="30">
        <v>42</v>
      </c>
      <c r="G1891" s="30"/>
      <c r="H1891" s="30">
        <v>8</v>
      </c>
      <c r="J1891" s="25">
        <f>ROUND( IF(OR(ISNUMBER(SEARCH("#",B1891)),INT(A1891/100000)=7,INT(A1891/100000)=8),F1891*K!$D$4,F1891*K!$C$4) + IF(ISNUMBER(SEARCH("#",B1891)),0,G1891*K!$C$5) + IF(AND(ISNUMBER(SEARCH("#",B1891)),INT(A1891/100000)&lt;=7),G1891*K!$G$5,0) + IF(AND(ISNUMBER(SEARCH("#",B1891)),INT(A1891/100000)&gt;=8),G1891*K!$H$5,0),0)</f>
        <v>42462000</v>
      </c>
      <c r="K1891" s="25">
        <f>ROUND(IF(OR(ISNUMBER(SEARCH("#",B1891)),INT(A1891/100000)=7,INT(A1891/100000)=8),F1891*K!$F$4+G1891*K!$F$5,F1891*K!$E$4+G1891*K!$E$5),0)</f>
        <v>12684000</v>
      </c>
      <c r="L1891" s="25">
        <f>ROUND(J1891-K1891*0.7,0)</f>
        <v>33583200</v>
      </c>
      <c r="M1891" s="25">
        <f>ROUND(J1891*0.3,0)</f>
        <v>12738600</v>
      </c>
    </row>
    <row r="1892" spans="1:13" ht="29.25" x14ac:dyDescent="0.2">
      <c r="A1892" s="26">
        <v>400890</v>
      </c>
      <c r="B1892" s="27"/>
      <c r="C1892" s="28" t="s">
        <v>2232</v>
      </c>
      <c r="D1892" s="29"/>
      <c r="E1892" s="30">
        <v>42.5</v>
      </c>
      <c r="F1892" s="30">
        <v>42.5</v>
      </c>
      <c r="G1892" s="30"/>
      <c r="H1892" s="30">
        <v>8</v>
      </c>
      <c r="J1892" s="25">
        <f>ROUND( IF(OR(ISNUMBER(SEARCH("#",B1892)),INT(A1892/100000)=7,INT(A1892/100000)=8),F1892*K!$D$4,F1892*K!$C$4) + IF(ISNUMBER(SEARCH("#",B1892)),0,G1892*K!$C$5) + IF(AND(ISNUMBER(SEARCH("#",B1892)),INT(A1892/100000)&lt;=7),G1892*K!$G$5,0) + IF(AND(ISNUMBER(SEARCH("#",B1892)),INT(A1892/100000)&gt;=8),G1892*K!$H$5,0),0)</f>
        <v>42967500</v>
      </c>
      <c r="K1892" s="25">
        <f>ROUND(IF(OR(ISNUMBER(SEARCH("#",B1892)),INT(A1892/100000)=7,INT(A1892/100000)=8),F1892*K!$F$4+G1892*K!$F$5,F1892*K!$E$4+G1892*K!$E$5),0)</f>
        <v>12835000</v>
      </c>
      <c r="L1892" s="25">
        <f>ROUND(J1892-K1892*0.7,0)</f>
        <v>33983000</v>
      </c>
      <c r="M1892" s="25">
        <f>ROUND(J1892*0.3,0)</f>
        <v>12890250</v>
      </c>
    </row>
    <row r="1893" spans="1:13" x14ac:dyDescent="0.2">
      <c r="A1893" s="26">
        <v>400895</v>
      </c>
      <c r="B1893" s="27"/>
      <c r="C1893" s="28" t="s">
        <v>2233</v>
      </c>
      <c r="D1893" s="29"/>
      <c r="E1893" s="30">
        <v>55</v>
      </c>
      <c r="F1893" s="30">
        <v>55</v>
      </c>
      <c r="G1893" s="30"/>
      <c r="H1893" s="30">
        <v>8</v>
      </c>
      <c r="J1893" s="25">
        <f>ROUND( IF(OR(ISNUMBER(SEARCH("#",B1893)),INT(A1893/100000)=7,INT(A1893/100000)=8),F1893*K!$D$4,F1893*K!$C$4) + IF(ISNUMBER(SEARCH("#",B1893)),0,G1893*K!$C$5) + IF(AND(ISNUMBER(SEARCH("#",B1893)),INT(A1893/100000)&lt;=7),G1893*K!$G$5,0) + IF(AND(ISNUMBER(SEARCH("#",B1893)),INT(A1893/100000)&gt;=8),G1893*K!$H$5,0),0)</f>
        <v>55605000</v>
      </c>
      <c r="K1893" s="25">
        <f>ROUND(IF(OR(ISNUMBER(SEARCH("#",B1893)),INT(A1893/100000)=7,INT(A1893/100000)=8),F1893*K!$F$4+G1893*K!$F$5,F1893*K!$E$4+G1893*K!$E$5),0)</f>
        <v>16610000</v>
      </c>
      <c r="L1893" s="25">
        <f>ROUND(J1893-K1893*0.7,0)</f>
        <v>43978000</v>
      </c>
      <c r="M1893" s="25">
        <f>ROUND(J1893*0.3,0)</f>
        <v>16681500</v>
      </c>
    </row>
    <row r="1894" spans="1:13" x14ac:dyDescent="0.2">
      <c r="A1894" s="32">
        <v>400897</v>
      </c>
      <c r="B1894" s="27"/>
      <c r="C1894" s="36" t="s">
        <v>2234</v>
      </c>
      <c r="D1894" s="35"/>
      <c r="E1894" s="30">
        <v>19</v>
      </c>
      <c r="F1894" s="31">
        <v>15</v>
      </c>
      <c r="G1894" s="31">
        <v>4</v>
      </c>
      <c r="H1894" s="30" t="s">
        <v>2235</v>
      </c>
      <c r="J1894" s="25">
        <f>ROUND( IF(OR(ISNUMBER(SEARCH("#",B1894)),INT(A1894/100000)=7,INT(A1894/100000)=8),F1894*K!$D$4,F1894*K!$C$4) + IF(ISNUMBER(SEARCH("#",B1894)),0,G1894*K!$C$5) + IF(AND(ISNUMBER(SEARCH("#",B1894)),INT(A1894/100000)&lt;=7),G1894*K!$G$5,0) + IF(AND(ISNUMBER(SEARCH("#",B1894)),INT(A1894/100000)&gt;=8),G1894*K!$H$5,0),0)</f>
        <v>26537000</v>
      </c>
      <c r="K1894" s="25">
        <f>ROUND(IF(OR(ISNUMBER(SEARCH("#",B1894)),INT(A1894/100000)=7,INT(A1894/100000)=8),F1894*K!$F$4+G1894*K!$F$5,F1894*K!$E$4+G1894*K!$E$5),0)</f>
        <v>6118000</v>
      </c>
      <c r="L1894" s="25">
        <f>ROUND(J1894-K1894*0.7,0)</f>
        <v>22254400</v>
      </c>
      <c r="M1894" s="25">
        <f>ROUND(J1894*0.3,0)</f>
        <v>7961100</v>
      </c>
    </row>
    <row r="1895" spans="1:13" ht="31.5" x14ac:dyDescent="0.2">
      <c r="A1895" s="26">
        <v>400900</v>
      </c>
      <c r="B1895" s="27"/>
      <c r="C1895" s="28" t="s">
        <v>2236</v>
      </c>
      <c r="D1895" s="29"/>
      <c r="E1895" s="30">
        <v>58</v>
      </c>
      <c r="F1895" s="30">
        <v>58</v>
      </c>
      <c r="G1895" s="30"/>
      <c r="H1895" s="30">
        <v>8</v>
      </c>
      <c r="J1895" s="25">
        <f>ROUND( IF(OR(ISNUMBER(SEARCH("#",B1895)),INT(A1895/100000)=7,INT(A1895/100000)=8),F1895*K!$D$4,F1895*K!$C$4) + IF(ISNUMBER(SEARCH("#",B1895)),0,G1895*K!$C$5) + IF(AND(ISNUMBER(SEARCH("#",B1895)),INT(A1895/100000)&lt;=7),G1895*K!$G$5,0) + IF(AND(ISNUMBER(SEARCH("#",B1895)),INT(A1895/100000)&gt;=8),G1895*K!$H$5,0),0)</f>
        <v>58638000</v>
      </c>
      <c r="K1895" s="25">
        <f>ROUND(IF(OR(ISNUMBER(SEARCH("#",B1895)),INT(A1895/100000)=7,INT(A1895/100000)=8),F1895*K!$F$4+G1895*K!$F$5,F1895*K!$E$4+G1895*K!$E$5),0)</f>
        <v>17516000</v>
      </c>
      <c r="L1895" s="25">
        <f>ROUND(J1895-K1895*0.7,0)</f>
        <v>46376800</v>
      </c>
      <c r="M1895" s="25">
        <f>ROUND(J1895*0.3,0)</f>
        <v>17591400</v>
      </c>
    </row>
    <row r="1896" spans="1:13" x14ac:dyDescent="0.2">
      <c r="A1896" s="26">
        <v>400905</v>
      </c>
      <c r="B1896" s="27"/>
      <c r="C1896" s="28" t="s">
        <v>2237</v>
      </c>
      <c r="D1896" s="29"/>
      <c r="E1896" s="30">
        <v>6.5</v>
      </c>
      <c r="F1896" s="30">
        <v>6.5</v>
      </c>
      <c r="G1896" s="30"/>
      <c r="H1896" s="30">
        <v>6</v>
      </c>
      <c r="J1896" s="25">
        <f>ROUND( IF(OR(ISNUMBER(SEARCH("#",B1896)),INT(A1896/100000)=7,INT(A1896/100000)=8),F1896*K!$D$4,F1896*K!$C$4) + IF(ISNUMBER(SEARCH("#",B1896)),0,G1896*K!$C$5) + IF(AND(ISNUMBER(SEARCH("#",B1896)),INT(A1896/100000)&lt;=7),G1896*K!$G$5,0) + IF(AND(ISNUMBER(SEARCH("#",B1896)),INT(A1896/100000)&gt;=8),G1896*K!$H$5,0),0)</f>
        <v>6571500</v>
      </c>
      <c r="K1896" s="25">
        <f>ROUND(IF(OR(ISNUMBER(SEARCH("#",B1896)),INT(A1896/100000)=7,INT(A1896/100000)=8),F1896*K!$F$4+G1896*K!$F$5,F1896*K!$E$4+G1896*K!$E$5),0)</f>
        <v>1963000</v>
      </c>
      <c r="L1896" s="25">
        <f>ROUND(J1896-K1896*0.7,0)</f>
        <v>5197400</v>
      </c>
      <c r="M1896" s="25">
        <f>ROUND(J1896*0.3,0)</f>
        <v>1971450</v>
      </c>
    </row>
    <row r="1897" spans="1:13" ht="45" x14ac:dyDescent="0.2">
      <c r="A1897" s="26">
        <v>400910</v>
      </c>
      <c r="B1897" s="27"/>
      <c r="C1897" s="28" t="s">
        <v>2238</v>
      </c>
      <c r="D1897" s="29"/>
      <c r="E1897" s="30">
        <v>40</v>
      </c>
      <c r="F1897" s="30">
        <v>40</v>
      </c>
      <c r="G1897" s="30"/>
      <c r="H1897" s="30">
        <v>6</v>
      </c>
      <c r="J1897" s="25">
        <f>ROUND( IF(OR(ISNUMBER(SEARCH("#",B1897)),INT(A1897/100000)=7,INT(A1897/100000)=8),F1897*K!$D$4,F1897*K!$C$4) + IF(ISNUMBER(SEARCH("#",B1897)),0,G1897*K!$C$5) + IF(AND(ISNUMBER(SEARCH("#",B1897)),INT(A1897/100000)&lt;=7),G1897*K!$G$5,0) + IF(AND(ISNUMBER(SEARCH("#",B1897)),INT(A1897/100000)&gt;=8),G1897*K!$H$5,0),0)</f>
        <v>40440000</v>
      </c>
      <c r="K1897" s="25">
        <f>ROUND(IF(OR(ISNUMBER(SEARCH("#",B1897)),INT(A1897/100000)=7,INT(A1897/100000)=8),F1897*K!$F$4+G1897*K!$F$5,F1897*K!$E$4+G1897*K!$E$5),0)</f>
        <v>12080000</v>
      </c>
      <c r="L1897" s="25">
        <f>ROUND(J1897-K1897*0.7,0)</f>
        <v>31984000</v>
      </c>
      <c r="M1897" s="25">
        <f>ROUND(J1897*0.3,0)</f>
        <v>12132000</v>
      </c>
    </row>
    <row r="1898" spans="1:13" ht="17.25" x14ac:dyDescent="0.2">
      <c r="A1898" s="26">
        <v>400912</v>
      </c>
      <c r="B1898" s="27"/>
      <c r="C1898" s="28" t="s">
        <v>596</v>
      </c>
      <c r="D1898" s="29"/>
      <c r="E1898" s="30">
        <v>11.2</v>
      </c>
      <c r="F1898" s="30">
        <v>11.2</v>
      </c>
      <c r="G1898" s="30"/>
      <c r="H1898" s="30">
        <v>5</v>
      </c>
      <c r="J1898" s="25">
        <f>ROUND( IF(OR(ISNUMBER(SEARCH("#",B1898)),INT(A1898/100000)=7,INT(A1898/100000)=8),F1898*K!$D$4,F1898*K!$C$4) + IF(ISNUMBER(SEARCH("#",B1898)),0,G1898*K!$C$5) + IF(AND(ISNUMBER(SEARCH("#",B1898)),INT(A1898/100000)&lt;=7),G1898*K!$G$5,0) + IF(AND(ISNUMBER(SEARCH("#",B1898)),INT(A1898/100000)&gt;=8),G1898*K!$H$5,0),0)</f>
        <v>11323200</v>
      </c>
      <c r="K1898" s="25">
        <f>ROUND(IF(OR(ISNUMBER(SEARCH("#",B1898)),INT(A1898/100000)=7,INT(A1898/100000)=8),F1898*K!$F$4+G1898*K!$F$5,F1898*K!$E$4+G1898*K!$E$5),0)</f>
        <v>3382400</v>
      </c>
      <c r="L1898" s="25">
        <f>ROUND(J1898-K1898*0.7,0)</f>
        <v>8955520</v>
      </c>
      <c r="M1898" s="25">
        <f>ROUND(J1898*0.3,0)</f>
        <v>3396960</v>
      </c>
    </row>
    <row r="1899" spans="1:13" x14ac:dyDescent="0.2">
      <c r="A1899" s="26">
        <v>400915</v>
      </c>
      <c r="B1899" s="27"/>
      <c r="C1899" s="28" t="s">
        <v>2239</v>
      </c>
      <c r="D1899" s="29"/>
      <c r="E1899" s="30">
        <v>44</v>
      </c>
      <c r="F1899" s="30">
        <v>44</v>
      </c>
      <c r="G1899" s="30"/>
      <c r="H1899" s="30">
        <v>8</v>
      </c>
      <c r="J1899" s="25">
        <f>ROUND( IF(OR(ISNUMBER(SEARCH("#",B1899)),INT(A1899/100000)=7,INT(A1899/100000)=8),F1899*K!$D$4,F1899*K!$C$4) + IF(ISNUMBER(SEARCH("#",B1899)),0,G1899*K!$C$5) + IF(AND(ISNUMBER(SEARCH("#",B1899)),INT(A1899/100000)&lt;=7),G1899*K!$G$5,0) + IF(AND(ISNUMBER(SEARCH("#",B1899)),INT(A1899/100000)&gt;=8),G1899*K!$H$5,0),0)</f>
        <v>44484000</v>
      </c>
      <c r="K1899" s="25">
        <f>ROUND(IF(OR(ISNUMBER(SEARCH("#",B1899)),INT(A1899/100000)=7,INT(A1899/100000)=8),F1899*K!$F$4+G1899*K!$F$5,F1899*K!$E$4+G1899*K!$E$5),0)</f>
        <v>13288000</v>
      </c>
      <c r="L1899" s="25">
        <f>ROUND(J1899-K1899*0.7,0)</f>
        <v>35182400</v>
      </c>
      <c r="M1899" s="25">
        <f>ROUND(J1899*0.3,0)</f>
        <v>13345200</v>
      </c>
    </row>
    <row r="1900" spans="1:13" x14ac:dyDescent="0.2">
      <c r="A1900" s="26">
        <v>400920</v>
      </c>
      <c r="B1900" s="27" t="s">
        <v>118</v>
      </c>
      <c r="C1900" s="28" t="s">
        <v>2240</v>
      </c>
      <c r="D1900" s="29"/>
      <c r="E1900" s="30">
        <v>12.9</v>
      </c>
      <c r="F1900" s="30">
        <v>12.9</v>
      </c>
      <c r="G1900" s="30"/>
      <c r="H1900" s="30">
        <v>0</v>
      </c>
      <c r="J1900" s="25">
        <f>ROUND( IF(OR(ISNUMBER(SEARCH("#",B1900)),INT(A1900/100000)=7,INT(A1900/100000)=8),F1900*K!$D$4,F1900*K!$C$4) + IF(ISNUMBER(SEARCH("#",B1900)),0,G1900*K!$C$5) + IF(AND(ISNUMBER(SEARCH("#",B1900)),INT(A1900/100000)&lt;=7),G1900*K!$G$5,0) + IF(AND(ISNUMBER(SEARCH("#",B1900)),INT(A1900/100000)&gt;=8),G1900*K!$H$5,0),0)</f>
        <v>13041900</v>
      </c>
      <c r="K1900" s="25">
        <f>ROUND(IF(OR(ISNUMBER(SEARCH("#",B1900)),INT(A1900/100000)=7,INT(A1900/100000)=8),F1900*K!$F$4+G1900*K!$F$5,F1900*K!$E$4+G1900*K!$E$5),0)</f>
        <v>3895800</v>
      </c>
      <c r="L1900" s="25">
        <f>ROUND(J1900-K1900*0.7,0)</f>
        <v>10314840</v>
      </c>
      <c r="M1900" s="25">
        <f>ROUND(J1900*0.3,0)</f>
        <v>3912570</v>
      </c>
    </row>
    <row r="1901" spans="1:13" x14ac:dyDescent="0.2">
      <c r="A1901" s="26">
        <v>400925</v>
      </c>
      <c r="B1901" s="27"/>
      <c r="C1901" s="28" t="s">
        <v>2241</v>
      </c>
      <c r="D1901" s="29"/>
      <c r="E1901" s="30">
        <v>43</v>
      </c>
      <c r="F1901" s="30">
        <v>43</v>
      </c>
      <c r="G1901" s="30"/>
      <c r="H1901" s="30">
        <v>8</v>
      </c>
      <c r="J1901" s="25">
        <f>ROUND( IF(OR(ISNUMBER(SEARCH("#",B1901)),INT(A1901/100000)=7,INT(A1901/100000)=8),F1901*K!$D$4,F1901*K!$C$4) + IF(ISNUMBER(SEARCH("#",B1901)),0,G1901*K!$C$5) + IF(AND(ISNUMBER(SEARCH("#",B1901)),INT(A1901/100000)&lt;=7),G1901*K!$G$5,0) + IF(AND(ISNUMBER(SEARCH("#",B1901)),INT(A1901/100000)&gt;=8),G1901*K!$H$5,0),0)</f>
        <v>43473000</v>
      </c>
      <c r="K1901" s="25">
        <f>ROUND(IF(OR(ISNUMBER(SEARCH("#",B1901)),INT(A1901/100000)=7,INT(A1901/100000)=8),F1901*K!$F$4+G1901*K!$F$5,F1901*K!$E$4+G1901*K!$E$5),0)</f>
        <v>12986000</v>
      </c>
      <c r="L1901" s="25">
        <f>ROUND(J1901-K1901*0.7,0)</f>
        <v>34382800</v>
      </c>
      <c r="M1901" s="25">
        <f>ROUND(J1901*0.3,0)</f>
        <v>13041900</v>
      </c>
    </row>
    <row r="1902" spans="1:13" ht="29.25" x14ac:dyDescent="0.2">
      <c r="A1902" s="26">
        <v>400930</v>
      </c>
      <c r="B1902" s="27"/>
      <c r="C1902" s="28" t="s">
        <v>2242</v>
      </c>
      <c r="D1902" s="29"/>
      <c r="E1902" s="30">
        <v>100</v>
      </c>
      <c r="F1902" s="30">
        <v>100</v>
      </c>
      <c r="G1902" s="30"/>
      <c r="H1902" s="30">
        <v>10</v>
      </c>
      <c r="J1902" s="25">
        <f>ROUND( IF(OR(ISNUMBER(SEARCH("#",B1902)),INT(A1902/100000)=7,INT(A1902/100000)=8),F1902*K!$D$4,F1902*K!$C$4) + IF(ISNUMBER(SEARCH("#",B1902)),0,G1902*K!$C$5) + IF(AND(ISNUMBER(SEARCH("#",B1902)),INT(A1902/100000)&lt;=7),G1902*K!$G$5,0) + IF(AND(ISNUMBER(SEARCH("#",B1902)),INT(A1902/100000)&gt;=8),G1902*K!$H$5,0),0)</f>
        <v>101100000</v>
      </c>
      <c r="K1902" s="25">
        <f>ROUND(IF(OR(ISNUMBER(SEARCH("#",B1902)),INT(A1902/100000)=7,INT(A1902/100000)=8),F1902*K!$F$4+G1902*K!$F$5,F1902*K!$E$4+G1902*K!$E$5),0)</f>
        <v>30200000</v>
      </c>
      <c r="L1902" s="25">
        <f>ROUND(J1902-K1902*0.7,0)</f>
        <v>79960000</v>
      </c>
      <c r="M1902" s="25">
        <f>ROUND(J1902*0.3,0)</f>
        <v>30330000</v>
      </c>
    </row>
    <row r="1903" spans="1:13" ht="29.25" x14ac:dyDescent="0.2">
      <c r="A1903" s="26">
        <v>400935</v>
      </c>
      <c r="B1903" s="27" t="s">
        <v>118</v>
      </c>
      <c r="C1903" s="28" t="s">
        <v>2243</v>
      </c>
      <c r="D1903" s="29"/>
      <c r="E1903" s="30">
        <v>12.9</v>
      </c>
      <c r="F1903" s="30">
        <v>12.9</v>
      </c>
      <c r="G1903" s="30"/>
      <c r="H1903" s="30">
        <v>0</v>
      </c>
      <c r="J1903" s="25">
        <f>ROUND( IF(OR(ISNUMBER(SEARCH("#",B1903)),INT(A1903/100000)=7,INT(A1903/100000)=8),F1903*K!$D$4,F1903*K!$C$4) + IF(ISNUMBER(SEARCH("#",B1903)),0,G1903*K!$C$5) + IF(AND(ISNUMBER(SEARCH("#",B1903)),INT(A1903/100000)&lt;=7),G1903*K!$G$5,0) + IF(AND(ISNUMBER(SEARCH("#",B1903)),INT(A1903/100000)&gt;=8),G1903*K!$H$5,0),0)</f>
        <v>13041900</v>
      </c>
      <c r="K1903" s="25">
        <f>ROUND(IF(OR(ISNUMBER(SEARCH("#",B1903)),INT(A1903/100000)=7,INT(A1903/100000)=8),F1903*K!$F$4+G1903*K!$F$5,F1903*K!$E$4+G1903*K!$E$5),0)</f>
        <v>3895800</v>
      </c>
      <c r="L1903" s="25">
        <f>ROUND(J1903-K1903*0.7,0)</f>
        <v>10314840</v>
      </c>
      <c r="M1903" s="25">
        <f>ROUND(J1903*0.3,0)</f>
        <v>3912570</v>
      </c>
    </row>
    <row r="1904" spans="1:13" ht="31.5" x14ac:dyDescent="0.2">
      <c r="A1904" s="26">
        <v>400940</v>
      </c>
      <c r="B1904" s="27"/>
      <c r="C1904" s="28" t="s">
        <v>2244</v>
      </c>
      <c r="D1904" s="29"/>
      <c r="E1904" s="30">
        <v>40</v>
      </c>
      <c r="F1904" s="30">
        <v>40</v>
      </c>
      <c r="G1904" s="30"/>
      <c r="H1904" s="30">
        <v>8</v>
      </c>
      <c r="J1904" s="25">
        <f>ROUND( IF(OR(ISNUMBER(SEARCH("#",B1904)),INT(A1904/100000)=7,INT(A1904/100000)=8),F1904*K!$D$4,F1904*K!$C$4) + IF(ISNUMBER(SEARCH("#",B1904)),0,G1904*K!$C$5) + IF(AND(ISNUMBER(SEARCH("#",B1904)),INT(A1904/100000)&lt;=7),G1904*K!$G$5,0) + IF(AND(ISNUMBER(SEARCH("#",B1904)),INT(A1904/100000)&gt;=8),G1904*K!$H$5,0),0)</f>
        <v>40440000</v>
      </c>
      <c r="K1904" s="25">
        <f>ROUND(IF(OR(ISNUMBER(SEARCH("#",B1904)),INT(A1904/100000)=7,INT(A1904/100000)=8),F1904*K!$F$4+G1904*K!$F$5,F1904*K!$E$4+G1904*K!$E$5),0)</f>
        <v>12080000</v>
      </c>
      <c r="L1904" s="25">
        <f>ROUND(J1904-K1904*0.7,0)</f>
        <v>31984000</v>
      </c>
      <c r="M1904" s="25">
        <f>ROUND(J1904*0.3,0)</f>
        <v>12132000</v>
      </c>
    </row>
    <row r="1905" spans="1:13" ht="31.5" x14ac:dyDescent="0.2">
      <c r="A1905" s="26">
        <v>400945</v>
      </c>
      <c r="B1905" s="27" t="s">
        <v>118</v>
      </c>
      <c r="C1905" s="28" t="s">
        <v>2245</v>
      </c>
      <c r="D1905" s="29"/>
      <c r="E1905" s="30">
        <v>6.4</v>
      </c>
      <c r="F1905" s="30">
        <v>6.4</v>
      </c>
      <c r="G1905" s="30"/>
      <c r="H1905" s="30">
        <v>0</v>
      </c>
      <c r="J1905" s="25">
        <f>ROUND( IF(OR(ISNUMBER(SEARCH("#",B1905)),INT(A1905/100000)=7,INT(A1905/100000)=8),F1905*K!$D$4,F1905*K!$C$4) + IF(ISNUMBER(SEARCH("#",B1905)),0,G1905*K!$C$5) + IF(AND(ISNUMBER(SEARCH("#",B1905)),INT(A1905/100000)&lt;=7),G1905*K!$G$5,0) + IF(AND(ISNUMBER(SEARCH("#",B1905)),INT(A1905/100000)&gt;=8),G1905*K!$H$5,0),0)</f>
        <v>6470400</v>
      </c>
      <c r="K1905" s="25">
        <f>ROUND(IF(OR(ISNUMBER(SEARCH("#",B1905)),INT(A1905/100000)=7,INT(A1905/100000)=8),F1905*K!$F$4+G1905*K!$F$5,F1905*K!$E$4+G1905*K!$E$5),0)</f>
        <v>1932800</v>
      </c>
      <c r="L1905" s="25">
        <f>ROUND(J1905-K1905*0.7,0)</f>
        <v>5117440</v>
      </c>
      <c r="M1905" s="25">
        <f>ROUND(J1905*0.3,0)</f>
        <v>1941120</v>
      </c>
    </row>
    <row r="1906" spans="1:13" ht="29.25" x14ac:dyDescent="0.2">
      <c r="A1906" s="26">
        <v>400955</v>
      </c>
      <c r="B1906" s="27"/>
      <c r="C1906" s="28" t="s">
        <v>2246</v>
      </c>
      <c r="D1906" s="29"/>
      <c r="E1906" s="30">
        <v>68</v>
      </c>
      <c r="F1906" s="30">
        <v>68</v>
      </c>
      <c r="G1906" s="30"/>
      <c r="H1906" s="30">
        <v>8</v>
      </c>
      <c r="J1906" s="25">
        <f>ROUND( IF(OR(ISNUMBER(SEARCH("#",B1906)),INT(A1906/100000)=7,INT(A1906/100000)=8),F1906*K!$D$4,F1906*K!$C$4) + IF(ISNUMBER(SEARCH("#",B1906)),0,G1906*K!$C$5) + IF(AND(ISNUMBER(SEARCH("#",B1906)),INT(A1906/100000)&lt;=7),G1906*K!$G$5,0) + IF(AND(ISNUMBER(SEARCH("#",B1906)),INT(A1906/100000)&gt;=8),G1906*K!$H$5,0),0)</f>
        <v>68748000</v>
      </c>
      <c r="K1906" s="25">
        <f>ROUND(IF(OR(ISNUMBER(SEARCH("#",B1906)),INT(A1906/100000)=7,INT(A1906/100000)=8),F1906*K!$F$4+G1906*K!$F$5,F1906*K!$E$4+G1906*K!$E$5),0)</f>
        <v>20536000</v>
      </c>
      <c r="L1906" s="25">
        <f>ROUND(J1906-K1906*0.7,0)</f>
        <v>54372800</v>
      </c>
      <c r="M1906" s="25">
        <f>ROUND(J1906*0.3,0)</f>
        <v>20624400</v>
      </c>
    </row>
    <row r="1907" spans="1:13" x14ac:dyDescent="0.2">
      <c r="A1907" s="32">
        <v>400960</v>
      </c>
      <c r="B1907" s="27"/>
      <c r="C1907" s="36" t="s">
        <v>2247</v>
      </c>
      <c r="D1907" s="35"/>
      <c r="E1907" s="30">
        <v>76</v>
      </c>
      <c r="F1907" s="30">
        <v>76</v>
      </c>
      <c r="G1907" s="31"/>
      <c r="H1907" s="30">
        <v>8</v>
      </c>
      <c r="J1907" s="25">
        <f>ROUND( IF(OR(ISNUMBER(SEARCH("#",B1907)),INT(A1907/100000)=7,INT(A1907/100000)=8),F1907*K!$D$4,F1907*K!$C$4) + IF(ISNUMBER(SEARCH("#",B1907)),0,G1907*K!$C$5) + IF(AND(ISNUMBER(SEARCH("#",B1907)),INT(A1907/100000)&lt;=7),G1907*K!$G$5,0) + IF(AND(ISNUMBER(SEARCH("#",B1907)),INT(A1907/100000)&gt;=8),G1907*K!$H$5,0),0)</f>
        <v>76836000</v>
      </c>
      <c r="K1907" s="25">
        <f>ROUND(IF(OR(ISNUMBER(SEARCH("#",B1907)),INT(A1907/100000)=7,INT(A1907/100000)=8),F1907*K!$F$4+G1907*K!$F$5,F1907*K!$E$4+G1907*K!$E$5),0)</f>
        <v>22952000</v>
      </c>
      <c r="L1907" s="25">
        <f>ROUND(J1907-K1907*0.7,0)</f>
        <v>60769600</v>
      </c>
      <c r="M1907" s="25">
        <f>ROUND(J1907*0.3,0)</f>
        <v>23050800</v>
      </c>
    </row>
    <row r="1908" spans="1:13" ht="29.25" x14ac:dyDescent="0.2">
      <c r="A1908" s="26">
        <v>400965</v>
      </c>
      <c r="B1908" s="27"/>
      <c r="C1908" s="28" t="s">
        <v>2248</v>
      </c>
      <c r="D1908" s="29"/>
      <c r="E1908" s="30">
        <v>77</v>
      </c>
      <c r="F1908" s="30">
        <v>77</v>
      </c>
      <c r="G1908" s="30"/>
      <c r="H1908" s="30">
        <v>8</v>
      </c>
      <c r="J1908" s="25">
        <f>ROUND( IF(OR(ISNUMBER(SEARCH("#",B1908)),INT(A1908/100000)=7,INT(A1908/100000)=8),F1908*K!$D$4,F1908*K!$C$4) + IF(ISNUMBER(SEARCH("#",B1908)),0,G1908*K!$C$5) + IF(AND(ISNUMBER(SEARCH("#",B1908)),INT(A1908/100000)&lt;=7),G1908*K!$G$5,0) + IF(AND(ISNUMBER(SEARCH("#",B1908)),INT(A1908/100000)&gt;=8),G1908*K!$H$5,0),0)</f>
        <v>77847000</v>
      </c>
      <c r="K1908" s="25">
        <f>ROUND(IF(OR(ISNUMBER(SEARCH("#",B1908)),INT(A1908/100000)=7,INT(A1908/100000)=8),F1908*K!$F$4+G1908*K!$F$5,F1908*K!$E$4+G1908*K!$E$5),0)</f>
        <v>23254000</v>
      </c>
      <c r="L1908" s="25">
        <f>ROUND(J1908-K1908*0.7,0)</f>
        <v>61569200</v>
      </c>
      <c r="M1908" s="25">
        <f>ROUND(J1908*0.3,0)</f>
        <v>23354100</v>
      </c>
    </row>
    <row r="1909" spans="1:13" ht="29.25" x14ac:dyDescent="0.2">
      <c r="A1909" s="32">
        <v>400970</v>
      </c>
      <c r="B1909" s="27"/>
      <c r="C1909" s="36" t="s">
        <v>2249</v>
      </c>
      <c r="D1909" s="35"/>
      <c r="E1909" s="30">
        <v>84</v>
      </c>
      <c r="F1909" s="30">
        <v>84</v>
      </c>
      <c r="G1909" s="31"/>
      <c r="H1909" s="30">
        <v>8</v>
      </c>
      <c r="J1909" s="25">
        <f>ROUND( IF(OR(ISNUMBER(SEARCH("#",B1909)),INT(A1909/100000)=7,INT(A1909/100000)=8),F1909*K!$D$4,F1909*K!$C$4) + IF(ISNUMBER(SEARCH("#",B1909)),0,G1909*K!$C$5) + IF(AND(ISNUMBER(SEARCH("#",B1909)),INT(A1909/100000)&lt;=7),G1909*K!$G$5,0) + IF(AND(ISNUMBER(SEARCH("#",B1909)),INT(A1909/100000)&gt;=8),G1909*K!$H$5,0),0)</f>
        <v>84924000</v>
      </c>
      <c r="K1909" s="25">
        <f>ROUND(IF(OR(ISNUMBER(SEARCH("#",B1909)),INT(A1909/100000)=7,INT(A1909/100000)=8),F1909*K!$F$4+G1909*K!$F$5,F1909*K!$E$4+G1909*K!$E$5),0)</f>
        <v>25368000</v>
      </c>
      <c r="L1909" s="25">
        <f>ROUND(J1909-K1909*0.7,0)</f>
        <v>67166400</v>
      </c>
      <c r="M1909" s="25">
        <f>ROUND(J1909*0.3,0)</f>
        <v>25477200</v>
      </c>
    </row>
    <row r="1910" spans="1:13" ht="42.75" x14ac:dyDescent="0.2">
      <c r="A1910" s="32">
        <v>400975</v>
      </c>
      <c r="B1910" s="27"/>
      <c r="C1910" s="36" t="s">
        <v>2250</v>
      </c>
      <c r="D1910" s="35"/>
      <c r="E1910" s="30">
        <v>110</v>
      </c>
      <c r="F1910" s="30">
        <v>110</v>
      </c>
      <c r="G1910" s="31"/>
      <c r="H1910" s="30">
        <v>8</v>
      </c>
      <c r="J1910" s="25">
        <f>ROUND( IF(OR(ISNUMBER(SEARCH("#",B1910)),INT(A1910/100000)=7,INT(A1910/100000)=8),F1910*K!$D$4,F1910*K!$C$4) + IF(ISNUMBER(SEARCH("#",B1910)),0,G1910*K!$C$5) + IF(AND(ISNUMBER(SEARCH("#",B1910)),INT(A1910/100000)&lt;=7),G1910*K!$G$5,0) + IF(AND(ISNUMBER(SEARCH("#",B1910)),INT(A1910/100000)&gt;=8),G1910*K!$H$5,0),0)</f>
        <v>111210000</v>
      </c>
      <c r="K1910" s="25">
        <f>ROUND(IF(OR(ISNUMBER(SEARCH("#",B1910)),INT(A1910/100000)=7,INT(A1910/100000)=8),F1910*K!$F$4+G1910*K!$F$5,F1910*K!$E$4+G1910*K!$E$5),0)</f>
        <v>33220000</v>
      </c>
      <c r="L1910" s="25">
        <f>ROUND(J1910-K1910*0.7,0)</f>
        <v>87956000</v>
      </c>
      <c r="M1910" s="25">
        <f>ROUND(J1910*0.3,0)</f>
        <v>33363000</v>
      </c>
    </row>
    <row r="1911" spans="1:13" ht="31.5" x14ac:dyDescent="0.2">
      <c r="A1911" s="26">
        <v>400990</v>
      </c>
      <c r="B1911" s="27"/>
      <c r="C1911" s="28" t="s">
        <v>2251</v>
      </c>
      <c r="D1911" s="29"/>
      <c r="E1911" s="30">
        <v>35</v>
      </c>
      <c r="F1911" s="30">
        <v>35</v>
      </c>
      <c r="G1911" s="30"/>
      <c r="H1911" s="30">
        <v>8</v>
      </c>
      <c r="J1911" s="25">
        <f>ROUND( IF(OR(ISNUMBER(SEARCH("#",B1911)),INT(A1911/100000)=7,INT(A1911/100000)=8),F1911*K!$D$4,F1911*K!$C$4) + IF(ISNUMBER(SEARCH("#",B1911)),0,G1911*K!$C$5) + IF(AND(ISNUMBER(SEARCH("#",B1911)),INT(A1911/100000)&lt;=7),G1911*K!$G$5,0) + IF(AND(ISNUMBER(SEARCH("#",B1911)),INT(A1911/100000)&gt;=8),G1911*K!$H$5,0),0)</f>
        <v>35385000</v>
      </c>
      <c r="K1911" s="25">
        <f>ROUND(IF(OR(ISNUMBER(SEARCH("#",B1911)),INT(A1911/100000)=7,INT(A1911/100000)=8),F1911*K!$F$4+G1911*K!$F$5,F1911*K!$E$4+G1911*K!$E$5),0)</f>
        <v>10570000</v>
      </c>
      <c r="L1911" s="25">
        <f>ROUND(J1911-K1911*0.7,0)</f>
        <v>27986000</v>
      </c>
      <c r="M1911" s="25">
        <f>ROUND(J1911*0.3,0)</f>
        <v>10615500</v>
      </c>
    </row>
    <row r="1912" spans="1:13" ht="17.25" x14ac:dyDescent="0.2">
      <c r="A1912" s="26">
        <v>400995</v>
      </c>
      <c r="B1912" s="27"/>
      <c r="C1912" s="28" t="s">
        <v>2252</v>
      </c>
      <c r="D1912" s="29"/>
      <c r="E1912" s="30">
        <v>47.8</v>
      </c>
      <c r="F1912" s="30">
        <v>47.8</v>
      </c>
      <c r="G1912" s="30"/>
      <c r="H1912" s="30">
        <v>8</v>
      </c>
      <c r="J1912" s="25">
        <f>ROUND( IF(OR(ISNUMBER(SEARCH("#",B1912)),INT(A1912/100000)=7,INT(A1912/100000)=8),F1912*K!$D$4,F1912*K!$C$4) + IF(ISNUMBER(SEARCH("#",B1912)),0,G1912*K!$C$5) + IF(AND(ISNUMBER(SEARCH("#",B1912)),INT(A1912/100000)&lt;=7),G1912*K!$G$5,0) + IF(AND(ISNUMBER(SEARCH("#",B1912)),INT(A1912/100000)&gt;=8),G1912*K!$H$5,0),0)</f>
        <v>48325800</v>
      </c>
      <c r="K1912" s="25">
        <f>ROUND(IF(OR(ISNUMBER(SEARCH("#",B1912)),INT(A1912/100000)=7,INT(A1912/100000)=8),F1912*K!$F$4+G1912*K!$F$5,F1912*K!$E$4+G1912*K!$E$5),0)</f>
        <v>14435600</v>
      </c>
      <c r="L1912" s="25">
        <f>ROUND(J1912-K1912*0.7,0)</f>
        <v>38220880</v>
      </c>
      <c r="M1912" s="25">
        <f>ROUND(J1912*0.3,0)</f>
        <v>14497740</v>
      </c>
    </row>
    <row r="1913" spans="1:13" x14ac:dyDescent="0.2">
      <c r="A1913" s="26">
        <v>401000</v>
      </c>
      <c r="B1913" s="27"/>
      <c r="C1913" s="28" t="s">
        <v>2253</v>
      </c>
      <c r="D1913" s="29"/>
      <c r="E1913" s="30">
        <v>30</v>
      </c>
      <c r="F1913" s="30">
        <v>30</v>
      </c>
      <c r="G1913" s="30"/>
      <c r="H1913" s="30">
        <v>8</v>
      </c>
      <c r="J1913" s="25">
        <f>ROUND( IF(OR(ISNUMBER(SEARCH("#",B1913)),INT(A1913/100000)=7,INT(A1913/100000)=8),F1913*K!$D$4,F1913*K!$C$4) + IF(ISNUMBER(SEARCH("#",B1913)),0,G1913*K!$C$5) + IF(AND(ISNUMBER(SEARCH("#",B1913)),INT(A1913/100000)&lt;=7),G1913*K!$G$5,0) + IF(AND(ISNUMBER(SEARCH("#",B1913)),INT(A1913/100000)&gt;=8),G1913*K!$H$5,0),0)</f>
        <v>30330000</v>
      </c>
      <c r="K1913" s="25">
        <f>ROUND(IF(OR(ISNUMBER(SEARCH("#",B1913)),INT(A1913/100000)=7,INT(A1913/100000)=8),F1913*K!$F$4+G1913*K!$F$5,F1913*K!$E$4+G1913*K!$E$5),0)</f>
        <v>9060000</v>
      </c>
      <c r="L1913" s="25">
        <f>ROUND(J1913-K1913*0.7,0)</f>
        <v>23988000</v>
      </c>
      <c r="M1913" s="25">
        <f>ROUND(J1913*0.3,0)</f>
        <v>9099000</v>
      </c>
    </row>
    <row r="1914" spans="1:13" ht="31.5" x14ac:dyDescent="0.2">
      <c r="A1914" s="26">
        <v>401005</v>
      </c>
      <c r="B1914" s="27"/>
      <c r="C1914" s="28" t="s">
        <v>2254</v>
      </c>
      <c r="D1914" s="29" t="s">
        <v>2255</v>
      </c>
      <c r="E1914" s="30">
        <v>62.4</v>
      </c>
      <c r="F1914" s="30">
        <v>62.4</v>
      </c>
      <c r="G1914" s="30"/>
      <c r="H1914" s="30">
        <v>8</v>
      </c>
      <c r="J1914" s="25">
        <f>ROUND( IF(OR(ISNUMBER(SEARCH("#",B1914)),INT(A1914/100000)=7,INT(A1914/100000)=8),F1914*K!$D$4,F1914*K!$C$4) + IF(ISNUMBER(SEARCH("#",B1914)),0,G1914*K!$C$5) + IF(AND(ISNUMBER(SEARCH("#",B1914)),INT(A1914/100000)&lt;=7),G1914*K!$G$5,0) + IF(AND(ISNUMBER(SEARCH("#",B1914)),INT(A1914/100000)&gt;=8),G1914*K!$H$5,0),0)</f>
        <v>63086400</v>
      </c>
      <c r="K1914" s="25">
        <f>ROUND(IF(OR(ISNUMBER(SEARCH("#",B1914)),INT(A1914/100000)=7,INT(A1914/100000)=8),F1914*K!$F$4+G1914*K!$F$5,F1914*K!$E$4+G1914*K!$E$5),0)</f>
        <v>18844800</v>
      </c>
      <c r="L1914" s="25">
        <f>ROUND(J1914-K1914*0.7,0)</f>
        <v>49895040</v>
      </c>
      <c r="M1914" s="25">
        <f>ROUND(J1914*0.3,0)</f>
        <v>18925920</v>
      </c>
    </row>
    <row r="1915" spans="1:13" ht="31.5" x14ac:dyDescent="0.2">
      <c r="A1915" s="26">
        <v>401010</v>
      </c>
      <c r="B1915" s="27"/>
      <c r="C1915" s="28" t="s">
        <v>2256</v>
      </c>
      <c r="D1915" s="29"/>
      <c r="E1915" s="30">
        <v>44</v>
      </c>
      <c r="F1915" s="30">
        <v>44</v>
      </c>
      <c r="G1915" s="30"/>
      <c r="H1915" s="30">
        <v>8</v>
      </c>
      <c r="J1915" s="25">
        <f>ROUND( IF(OR(ISNUMBER(SEARCH("#",B1915)),INT(A1915/100000)=7,INT(A1915/100000)=8),F1915*K!$D$4,F1915*K!$C$4) + IF(ISNUMBER(SEARCH("#",B1915)),0,G1915*K!$C$5) + IF(AND(ISNUMBER(SEARCH("#",B1915)),INT(A1915/100000)&lt;=7),G1915*K!$G$5,0) + IF(AND(ISNUMBER(SEARCH("#",B1915)),INT(A1915/100000)&gt;=8),G1915*K!$H$5,0),0)</f>
        <v>44484000</v>
      </c>
      <c r="K1915" s="25">
        <f>ROUND(IF(OR(ISNUMBER(SEARCH("#",B1915)),INT(A1915/100000)=7,INT(A1915/100000)=8),F1915*K!$F$4+G1915*K!$F$5,F1915*K!$E$4+G1915*K!$E$5),0)</f>
        <v>13288000</v>
      </c>
      <c r="L1915" s="25">
        <f>ROUND(J1915-K1915*0.7,0)</f>
        <v>35182400</v>
      </c>
      <c r="M1915" s="25">
        <f>ROUND(J1915*0.3,0)</f>
        <v>13345200</v>
      </c>
    </row>
    <row r="1916" spans="1:13" ht="31.5" x14ac:dyDescent="0.2">
      <c r="A1916" s="26">
        <v>401015</v>
      </c>
      <c r="B1916" s="27"/>
      <c r="C1916" s="28" t="s">
        <v>2257</v>
      </c>
      <c r="D1916" s="29"/>
      <c r="E1916" s="30">
        <v>41</v>
      </c>
      <c r="F1916" s="30">
        <v>41</v>
      </c>
      <c r="G1916" s="30"/>
      <c r="H1916" s="30">
        <v>8</v>
      </c>
      <c r="J1916" s="25">
        <f>ROUND( IF(OR(ISNUMBER(SEARCH("#",B1916)),INT(A1916/100000)=7,INT(A1916/100000)=8),F1916*K!$D$4,F1916*K!$C$4) + IF(ISNUMBER(SEARCH("#",B1916)),0,G1916*K!$C$5) + IF(AND(ISNUMBER(SEARCH("#",B1916)),INT(A1916/100000)&lt;=7),G1916*K!$G$5,0) + IF(AND(ISNUMBER(SEARCH("#",B1916)),INT(A1916/100000)&gt;=8),G1916*K!$H$5,0),0)</f>
        <v>41451000</v>
      </c>
      <c r="K1916" s="25">
        <f>ROUND(IF(OR(ISNUMBER(SEARCH("#",B1916)),INT(A1916/100000)=7,INT(A1916/100000)=8),F1916*K!$F$4+G1916*K!$F$5,F1916*K!$E$4+G1916*K!$E$5),0)</f>
        <v>12382000</v>
      </c>
      <c r="L1916" s="25">
        <f>ROUND(J1916-K1916*0.7,0)</f>
        <v>32783600</v>
      </c>
      <c r="M1916" s="25">
        <f>ROUND(J1916*0.3,0)</f>
        <v>12435300</v>
      </c>
    </row>
    <row r="1917" spans="1:13" ht="45" x14ac:dyDescent="0.2">
      <c r="A1917" s="26">
        <v>401020</v>
      </c>
      <c r="B1917" s="27" t="s">
        <v>27</v>
      </c>
      <c r="C1917" s="28" t="s">
        <v>2258</v>
      </c>
      <c r="D1917" s="29"/>
      <c r="E1917" s="30">
        <v>20</v>
      </c>
      <c r="F1917" s="30">
        <v>13</v>
      </c>
      <c r="G1917" s="30">
        <v>7</v>
      </c>
      <c r="H1917" s="42" t="s">
        <v>2259</v>
      </c>
      <c r="J1917" s="25">
        <f>ROUND( IF(OR(ISNUMBER(SEARCH("#",B1917)),INT(A1917/100000)=7,INT(A1917/100000)=8),F1917*K!$D$4,F1917*K!$C$4) + IF(ISNUMBER(SEARCH("#",B1917)),0,G1917*K!$C$5) + IF(AND(ISNUMBER(SEARCH("#",B1917)),INT(A1917/100000)&lt;=7),G1917*K!$G$5,0) + IF(AND(ISNUMBER(SEARCH("#",B1917)),INT(A1917/100000)&gt;=8),G1917*K!$H$5,0),0)</f>
        <v>19823000</v>
      </c>
      <c r="K1917" s="25">
        <f>ROUND(IF(OR(ISNUMBER(SEARCH("#",B1917)),INT(A1917/100000)=7,INT(A1917/100000)=8),F1917*K!$F$4+G1917*K!$F$5,F1917*K!$E$4+G1917*K!$E$5),0)</f>
        <v>6922000</v>
      </c>
      <c r="L1917" s="25">
        <f>ROUND(J1917-K1917*0.7,0)</f>
        <v>14977600</v>
      </c>
      <c r="M1917" s="25">
        <f>ROUND(J1917*0.3,0)</f>
        <v>5946900</v>
      </c>
    </row>
    <row r="1918" spans="1:13" ht="42.75" x14ac:dyDescent="0.2">
      <c r="A1918" s="32">
        <v>401030</v>
      </c>
      <c r="B1918" s="27"/>
      <c r="C1918" s="36" t="s">
        <v>2260</v>
      </c>
      <c r="D1918" s="35"/>
      <c r="E1918" s="30">
        <v>30</v>
      </c>
      <c r="F1918" s="31">
        <v>20</v>
      </c>
      <c r="G1918" s="31">
        <v>10</v>
      </c>
      <c r="H1918" s="42" t="s">
        <v>1459</v>
      </c>
      <c r="J1918" s="25">
        <f>ROUND( IF(OR(ISNUMBER(SEARCH("#",B1918)),INT(A1918/100000)=7,INT(A1918/100000)=8),F1918*K!$D$4,F1918*K!$C$4) + IF(ISNUMBER(SEARCH("#",B1918)),0,G1918*K!$C$5) + IF(AND(ISNUMBER(SEARCH("#",B1918)),INT(A1918/100000)&lt;=7),G1918*K!$G$5,0) + IF(AND(ISNUMBER(SEARCH("#",B1918)),INT(A1918/100000)&gt;=8),G1918*K!$H$5,0),0)</f>
        <v>48650000</v>
      </c>
      <c r="K1918" s="25">
        <f>ROUND(IF(OR(ISNUMBER(SEARCH("#",B1918)),INT(A1918/100000)=7,INT(A1918/100000)=8),F1918*K!$F$4+G1918*K!$F$5,F1918*K!$E$4+G1918*K!$E$5),0)</f>
        <v>10010000</v>
      </c>
      <c r="L1918" s="25">
        <f>ROUND(J1918-K1918*0.7,0)</f>
        <v>41643000</v>
      </c>
      <c r="M1918" s="25">
        <f>ROUND(J1918*0.3,0)</f>
        <v>14595000</v>
      </c>
    </row>
    <row r="1919" spans="1:13" ht="60.75" x14ac:dyDescent="0.2">
      <c r="A1919" s="32">
        <v>401031</v>
      </c>
      <c r="B1919" s="27"/>
      <c r="C1919" s="36" t="s">
        <v>2261</v>
      </c>
      <c r="D1919" s="35"/>
      <c r="E1919" s="30">
        <v>30</v>
      </c>
      <c r="F1919" s="31">
        <v>20</v>
      </c>
      <c r="G1919" s="31">
        <v>10</v>
      </c>
      <c r="H1919" s="42" t="s">
        <v>1459</v>
      </c>
      <c r="J1919" s="25">
        <f>ROUND( IF(OR(ISNUMBER(SEARCH("#",B1919)),INT(A1919/100000)=7,INT(A1919/100000)=8),F1919*K!$D$4,F1919*K!$C$4) + IF(ISNUMBER(SEARCH("#",B1919)),0,G1919*K!$C$5) + IF(AND(ISNUMBER(SEARCH("#",B1919)),INT(A1919/100000)&lt;=7),G1919*K!$G$5,0) + IF(AND(ISNUMBER(SEARCH("#",B1919)),INT(A1919/100000)&gt;=8),G1919*K!$H$5,0),0)</f>
        <v>48650000</v>
      </c>
      <c r="K1919" s="25">
        <f>ROUND(IF(OR(ISNUMBER(SEARCH("#",B1919)),INT(A1919/100000)=7,INT(A1919/100000)=8),F1919*K!$F$4+G1919*K!$F$5,F1919*K!$E$4+G1919*K!$E$5),0)</f>
        <v>10010000</v>
      </c>
      <c r="L1919" s="25">
        <f>ROUND(J1919-K1919*0.7,0)</f>
        <v>41643000</v>
      </c>
      <c r="M1919" s="25">
        <f>ROUND(J1919*0.3,0)</f>
        <v>14595000</v>
      </c>
    </row>
    <row r="1920" spans="1:13" ht="45.75" x14ac:dyDescent="0.2">
      <c r="A1920" s="32">
        <v>401045</v>
      </c>
      <c r="B1920" s="27" t="s">
        <v>27</v>
      </c>
      <c r="C1920" s="36" t="s">
        <v>2262</v>
      </c>
      <c r="D1920" s="35"/>
      <c r="E1920" s="30">
        <v>42</v>
      </c>
      <c r="F1920" s="31">
        <v>28</v>
      </c>
      <c r="G1920" s="31">
        <v>14</v>
      </c>
      <c r="H1920" s="30">
        <v>5</v>
      </c>
      <c r="J1920" s="25">
        <f>ROUND( IF(OR(ISNUMBER(SEARCH("#",B1920)),INT(A1920/100000)=7,INT(A1920/100000)=8),F1920*K!$D$4,F1920*K!$C$4) + IF(ISNUMBER(SEARCH("#",B1920)),0,G1920*K!$C$5) + IF(AND(ISNUMBER(SEARCH("#",B1920)),INT(A1920/100000)&lt;=7),G1920*K!$G$5,0) + IF(AND(ISNUMBER(SEARCH("#",B1920)),INT(A1920/100000)&gt;=8),G1920*K!$H$5,0),0)</f>
        <v>40782000</v>
      </c>
      <c r="K1920" s="25">
        <f>ROUND(IF(OR(ISNUMBER(SEARCH("#",B1920)),INT(A1920/100000)=7,INT(A1920/100000)=8),F1920*K!$F$4+G1920*K!$F$5,F1920*K!$E$4+G1920*K!$E$5),0)</f>
        <v>14448000</v>
      </c>
      <c r="L1920" s="25">
        <f>ROUND(J1920-K1920*0.7,0)</f>
        <v>30668400</v>
      </c>
      <c r="M1920" s="25">
        <f>ROUND(J1920*0.3,0)</f>
        <v>12234600</v>
      </c>
    </row>
    <row r="1921" spans="1:13" ht="46.5" x14ac:dyDescent="0.2">
      <c r="A1921" s="32">
        <v>401050</v>
      </c>
      <c r="B1921" s="27"/>
      <c r="C1921" s="36" t="s">
        <v>2263</v>
      </c>
      <c r="D1921" s="35"/>
      <c r="E1921" s="30">
        <v>53</v>
      </c>
      <c r="F1921" s="31">
        <v>37</v>
      </c>
      <c r="G1921" s="31">
        <v>16</v>
      </c>
      <c r="H1921" s="30">
        <v>5</v>
      </c>
      <c r="J1921" s="25">
        <f>ROUND( IF(OR(ISNUMBER(SEARCH("#",B1921)),INT(A1921/100000)=7,INT(A1921/100000)=8),F1921*K!$D$4,F1921*K!$C$4) + IF(ISNUMBER(SEARCH("#",B1921)),0,G1921*K!$C$5) + IF(AND(ISNUMBER(SEARCH("#",B1921)),INT(A1921/100000)&lt;=7),G1921*K!$G$5,0) + IF(AND(ISNUMBER(SEARCH("#",B1921)),INT(A1921/100000)&gt;=8),G1921*K!$H$5,0),0)</f>
        <v>82895000</v>
      </c>
      <c r="K1921" s="25">
        <f>ROUND(IF(OR(ISNUMBER(SEARCH("#",B1921)),INT(A1921/100000)=7,INT(A1921/100000)=8),F1921*K!$F$4+G1921*K!$F$5,F1921*K!$E$4+G1921*K!$E$5),0)</f>
        <v>17526000</v>
      </c>
      <c r="L1921" s="25">
        <f>ROUND(J1921-K1921*0.7,0)</f>
        <v>70626800</v>
      </c>
      <c r="M1921" s="25">
        <f>ROUND(J1921*0.3,0)</f>
        <v>24868500</v>
      </c>
    </row>
    <row r="1922" spans="1:13" ht="60" x14ac:dyDescent="0.2">
      <c r="A1922" s="32">
        <v>401055</v>
      </c>
      <c r="B1922" s="27"/>
      <c r="C1922" s="36" t="s">
        <v>2264</v>
      </c>
      <c r="D1922" s="35"/>
      <c r="E1922" s="30">
        <v>64</v>
      </c>
      <c r="F1922" s="31">
        <v>46</v>
      </c>
      <c r="G1922" s="31">
        <v>18</v>
      </c>
      <c r="H1922" s="30">
        <v>5</v>
      </c>
      <c r="J1922" s="25">
        <f>ROUND( IF(OR(ISNUMBER(SEARCH("#",B1922)),INT(A1922/100000)=7,INT(A1922/100000)=8),F1922*K!$D$4,F1922*K!$C$4) + IF(ISNUMBER(SEARCH("#",B1922)),0,G1922*K!$C$5) + IF(AND(ISNUMBER(SEARCH("#",B1922)),INT(A1922/100000)&lt;=7),G1922*K!$G$5,0) + IF(AND(ISNUMBER(SEARCH("#",B1922)),INT(A1922/100000)&gt;=8),G1922*K!$H$5,0),0)</f>
        <v>97680000</v>
      </c>
      <c r="K1922" s="25">
        <f>ROUND(IF(OR(ISNUMBER(SEARCH("#",B1922)),INT(A1922/100000)=7,INT(A1922/100000)=8),F1922*K!$F$4+G1922*K!$F$5,F1922*K!$E$4+G1922*K!$E$5),0)</f>
        <v>21038000</v>
      </c>
      <c r="L1922" s="25">
        <f>ROUND(J1922-K1922*0.7,0)</f>
        <v>82953400</v>
      </c>
      <c r="M1922" s="25">
        <f>ROUND(J1922*0.3,0)</f>
        <v>29304000</v>
      </c>
    </row>
    <row r="1923" spans="1:13" ht="29.25" x14ac:dyDescent="0.2">
      <c r="A1923" s="26">
        <v>401060</v>
      </c>
      <c r="B1923" s="27" t="s">
        <v>27</v>
      </c>
      <c r="C1923" s="28" t="s">
        <v>2265</v>
      </c>
      <c r="D1923" s="29"/>
      <c r="E1923" s="30">
        <v>4</v>
      </c>
      <c r="F1923" s="30">
        <v>2.5</v>
      </c>
      <c r="G1923" s="30">
        <v>1.5</v>
      </c>
      <c r="H1923" s="42" t="s">
        <v>2259</v>
      </c>
      <c r="J1923" s="25">
        <f>ROUND( IF(OR(ISNUMBER(SEARCH("#",B1923)),INT(A1923/100000)=7,INT(A1923/100000)=8),F1923*K!$D$4,F1923*K!$C$4) + IF(ISNUMBER(SEARCH("#",B1923)),0,G1923*K!$C$5) + IF(AND(ISNUMBER(SEARCH("#",B1923)),INT(A1923/100000)&lt;=7),G1923*K!$G$5,0) + IF(AND(ISNUMBER(SEARCH("#",B1923)),INT(A1923/100000)&gt;=8),G1923*K!$H$5,0),0)</f>
        <v>4085500</v>
      </c>
      <c r="K1923" s="25">
        <f>ROUND(IF(OR(ISNUMBER(SEARCH("#",B1923)),INT(A1923/100000)=7,INT(A1923/100000)=8),F1923*K!$F$4+G1923*K!$F$5,F1923*K!$E$4+G1923*K!$E$5),0)</f>
        <v>1397000</v>
      </c>
      <c r="L1923" s="25">
        <f>ROUND(J1923-K1923*0.7,0)</f>
        <v>3107600</v>
      </c>
      <c r="M1923" s="25">
        <f>ROUND(J1923*0.3,0)</f>
        <v>1225650</v>
      </c>
    </row>
    <row r="1924" spans="1:13" ht="32.25" x14ac:dyDescent="0.2">
      <c r="A1924" s="32">
        <v>401065</v>
      </c>
      <c r="B1924" s="27"/>
      <c r="C1924" s="36" t="s">
        <v>2266</v>
      </c>
      <c r="D1924" s="35"/>
      <c r="E1924" s="30">
        <v>8.4</v>
      </c>
      <c r="F1924" s="31">
        <v>5.6</v>
      </c>
      <c r="G1924" s="31">
        <v>2.8</v>
      </c>
      <c r="H1924" s="30">
        <v>5</v>
      </c>
      <c r="J1924" s="25">
        <f>ROUND( IF(OR(ISNUMBER(SEARCH("#",B1924)),INT(A1924/100000)=7,INT(A1924/100000)=8),F1924*K!$D$4,F1924*K!$C$4) + IF(ISNUMBER(SEARCH("#",B1924)),0,G1924*K!$C$5) + IF(AND(ISNUMBER(SEARCH("#",B1924)),INT(A1924/100000)&lt;=7),G1924*K!$G$5,0) + IF(AND(ISNUMBER(SEARCH("#",B1924)),INT(A1924/100000)&gt;=8),G1924*K!$H$5,0),0)</f>
        <v>13622000</v>
      </c>
      <c r="K1924" s="25">
        <f>ROUND(IF(OR(ISNUMBER(SEARCH("#",B1924)),INT(A1924/100000)=7,INT(A1924/100000)=8),F1924*K!$F$4+G1924*K!$F$5,F1924*K!$E$4+G1924*K!$E$5),0)</f>
        <v>2802800</v>
      </c>
      <c r="L1924" s="25">
        <f>ROUND(J1924-K1924*0.7,0)</f>
        <v>11660040</v>
      </c>
      <c r="M1924" s="25">
        <f>ROUND(J1924*0.3,0)</f>
        <v>4086600</v>
      </c>
    </row>
    <row r="1925" spans="1:13" ht="45" x14ac:dyDescent="0.2">
      <c r="A1925" s="26">
        <v>401070</v>
      </c>
      <c r="B1925" s="27" t="s">
        <v>27</v>
      </c>
      <c r="C1925" s="28" t="s">
        <v>2267</v>
      </c>
      <c r="D1925" s="29"/>
      <c r="E1925" s="30">
        <v>15</v>
      </c>
      <c r="F1925" s="30">
        <v>10</v>
      </c>
      <c r="G1925" s="30">
        <v>5</v>
      </c>
      <c r="H1925" s="42" t="s">
        <v>2259</v>
      </c>
      <c r="J1925" s="25">
        <f>ROUND( IF(OR(ISNUMBER(SEARCH("#",B1925)),INT(A1925/100000)=7,INT(A1925/100000)=8),F1925*K!$D$4,F1925*K!$C$4) + IF(ISNUMBER(SEARCH("#",B1925)),0,G1925*K!$C$5) + IF(AND(ISNUMBER(SEARCH("#",B1925)),INT(A1925/100000)&lt;=7),G1925*K!$G$5,0) + IF(AND(ISNUMBER(SEARCH("#",B1925)),INT(A1925/100000)&gt;=8),G1925*K!$H$5,0),0)</f>
        <v>14565000</v>
      </c>
      <c r="K1925" s="25">
        <f>ROUND(IF(OR(ISNUMBER(SEARCH("#",B1925)),INT(A1925/100000)=7,INT(A1925/100000)=8),F1925*K!$F$4+G1925*K!$F$5,F1925*K!$E$4+G1925*K!$E$5),0)</f>
        <v>5160000</v>
      </c>
      <c r="L1925" s="25">
        <f>ROUND(J1925-K1925*0.7,0)</f>
        <v>10953000</v>
      </c>
      <c r="M1925" s="25">
        <f>ROUND(J1925*0.3,0)</f>
        <v>4369500</v>
      </c>
    </row>
    <row r="1926" spans="1:13" ht="31.5" x14ac:dyDescent="0.2">
      <c r="A1926" s="26">
        <v>401075</v>
      </c>
      <c r="B1926" s="27" t="s">
        <v>27</v>
      </c>
      <c r="C1926" s="28" t="s">
        <v>2268</v>
      </c>
      <c r="D1926" s="29"/>
      <c r="E1926" s="30">
        <v>18</v>
      </c>
      <c r="F1926" s="30">
        <v>12</v>
      </c>
      <c r="G1926" s="30">
        <v>6</v>
      </c>
      <c r="H1926" s="42" t="s">
        <v>1459</v>
      </c>
      <c r="J1926" s="25">
        <f>ROUND( IF(OR(ISNUMBER(SEARCH("#",B1926)),INT(A1926/100000)=7,INT(A1926/100000)=8),F1926*K!$D$4,F1926*K!$C$4) + IF(ISNUMBER(SEARCH("#",B1926)),0,G1926*K!$C$5) + IF(AND(ISNUMBER(SEARCH("#",B1926)),INT(A1926/100000)&lt;=7),G1926*K!$G$5,0) + IF(AND(ISNUMBER(SEARCH("#",B1926)),INT(A1926/100000)&gt;=8),G1926*K!$H$5,0),0)</f>
        <v>17478000</v>
      </c>
      <c r="K1926" s="25">
        <f>ROUND(IF(OR(ISNUMBER(SEARCH("#",B1926)),INT(A1926/100000)=7,INT(A1926/100000)=8),F1926*K!$F$4+G1926*K!$F$5,F1926*K!$E$4+G1926*K!$E$5),0)</f>
        <v>6192000</v>
      </c>
      <c r="L1926" s="25">
        <f>ROUND(J1926-K1926*0.7,0)</f>
        <v>13143600</v>
      </c>
      <c r="M1926" s="25">
        <f>ROUND(J1926*0.3,0)</f>
        <v>5243400</v>
      </c>
    </row>
    <row r="1927" spans="1:13" x14ac:dyDescent="0.2">
      <c r="A1927" s="26">
        <v>401080</v>
      </c>
      <c r="B1927" s="27"/>
      <c r="C1927" s="28" t="s">
        <v>2269</v>
      </c>
      <c r="D1927" s="29"/>
      <c r="E1927" s="30">
        <v>24</v>
      </c>
      <c r="F1927" s="30">
        <v>16</v>
      </c>
      <c r="G1927" s="30">
        <v>8</v>
      </c>
      <c r="H1927" s="30">
        <v>5</v>
      </c>
      <c r="J1927" s="25">
        <f>ROUND( IF(OR(ISNUMBER(SEARCH("#",B1927)),INT(A1927/100000)=7,INT(A1927/100000)=8),F1927*K!$D$4,F1927*K!$C$4) + IF(ISNUMBER(SEARCH("#",B1927)),0,G1927*K!$C$5) + IF(AND(ISNUMBER(SEARCH("#",B1927)),INT(A1927/100000)&lt;=7),G1927*K!$G$5,0) + IF(AND(ISNUMBER(SEARCH("#",B1927)),INT(A1927/100000)&gt;=8),G1927*K!$H$5,0),0)</f>
        <v>38920000</v>
      </c>
      <c r="K1927" s="25">
        <f>ROUND(IF(OR(ISNUMBER(SEARCH("#",B1927)),INT(A1927/100000)=7,INT(A1927/100000)=8),F1927*K!$F$4+G1927*K!$F$5,F1927*K!$E$4+G1927*K!$E$5),0)</f>
        <v>8008000</v>
      </c>
      <c r="L1927" s="25">
        <f>ROUND(J1927-K1927*0.7,0)</f>
        <v>33314400</v>
      </c>
      <c r="M1927" s="25">
        <f>ROUND(J1927*0.3,0)</f>
        <v>11676000</v>
      </c>
    </row>
    <row r="1928" spans="1:13" ht="29.25" x14ac:dyDescent="0.2">
      <c r="A1928" s="32">
        <v>401085</v>
      </c>
      <c r="B1928" s="27"/>
      <c r="C1928" s="36" t="s">
        <v>2270</v>
      </c>
      <c r="D1928" s="35"/>
      <c r="E1928" s="30">
        <v>30</v>
      </c>
      <c r="F1928" s="31">
        <v>20</v>
      </c>
      <c r="G1928" s="31">
        <v>10</v>
      </c>
      <c r="H1928" s="42" t="s">
        <v>1459</v>
      </c>
      <c r="J1928" s="25">
        <f>ROUND( IF(OR(ISNUMBER(SEARCH("#",B1928)),INT(A1928/100000)=7,INT(A1928/100000)=8),F1928*K!$D$4,F1928*K!$C$4) + IF(ISNUMBER(SEARCH("#",B1928)),0,G1928*K!$C$5) + IF(AND(ISNUMBER(SEARCH("#",B1928)),INT(A1928/100000)&lt;=7),G1928*K!$G$5,0) + IF(AND(ISNUMBER(SEARCH("#",B1928)),INT(A1928/100000)&gt;=8),G1928*K!$H$5,0),0)</f>
        <v>48650000</v>
      </c>
      <c r="K1928" s="25">
        <f>ROUND(IF(OR(ISNUMBER(SEARCH("#",B1928)),INT(A1928/100000)=7,INT(A1928/100000)=8),F1928*K!$F$4+G1928*K!$F$5,F1928*K!$E$4+G1928*K!$E$5),0)</f>
        <v>10010000</v>
      </c>
      <c r="L1928" s="25">
        <f>ROUND(J1928-K1928*0.7,0)</f>
        <v>41643000</v>
      </c>
      <c r="M1928" s="25">
        <f>ROUND(J1928*0.3,0)</f>
        <v>14595000</v>
      </c>
    </row>
    <row r="1929" spans="1:13" ht="60.75" x14ac:dyDescent="0.2">
      <c r="A1929" s="32">
        <v>401095</v>
      </c>
      <c r="B1929" s="27"/>
      <c r="C1929" s="36" t="s">
        <v>2271</v>
      </c>
      <c r="D1929" s="35"/>
      <c r="E1929" s="30">
        <v>32</v>
      </c>
      <c r="F1929" s="31">
        <v>21</v>
      </c>
      <c r="G1929" s="31">
        <v>11</v>
      </c>
      <c r="H1929" s="30">
        <v>5</v>
      </c>
      <c r="J1929" s="25">
        <f>ROUND( IF(OR(ISNUMBER(SEARCH("#",B1929)),INT(A1929/100000)=7,INT(A1929/100000)=8),F1929*K!$D$4,F1929*K!$C$4) + IF(ISNUMBER(SEARCH("#",B1929)),0,G1929*K!$C$5) + IF(AND(ISNUMBER(SEARCH("#",B1929)),INT(A1929/100000)&lt;=7),G1929*K!$G$5,0) + IF(AND(ISNUMBER(SEARCH("#",B1929)),INT(A1929/100000)&gt;=8),G1929*K!$H$5,0),0)</f>
        <v>52504000</v>
      </c>
      <c r="K1929" s="25">
        <f>ROUND(IF(OR(ISNUMBER(SEARCH("#",B1929)),INT(A1929/100000)=7,INT(A1929/100000)=8),F1929*K!$F$4+G1929*K!$F$5,F1929*K!$E$4+G1929*K!$E$5),0)</f>
        <v>10709000</v>
      </c>
      <c r="L1929" s="25">
        <f>ROUND(J1929-K1929*0.7,0)</f>
        <v>45007700</v>
      </c>
      <c r="M1929" s="25">
        <f>ROUND(J1929*0.3,0)</f>
        <v>15751200</v>
      </c>
    </row>
    <row r="1930" spans="1:13" ht="17.25" x14ac:dyDescent="0.2">
      <c r="A1930" s="26">
        <v>401100</v>
      </c>
      <c r="B1930" s="27" t="s">
        <v>43</v>
      </c>
      <c r="C1930" s="28" t="s">
        <v>2272</v>
      </c>
      <c r="D1930" s="29"/>
      <c r="E1930" s="30">
        <v>1.8</v>
      </c>
      <c r="F1930" s="30">
        <v>1.8</v>
      </c>
      <c r="G1930" s="30"/>
      <c r="H1930" s="30">
        <v>0</v>
      </c>
      <c r="J1930" s="25">
        <f>ROUND( IF(OR(ISNUMBER(SEARCH("#",B1930)),INT(A1930/100000)=7,INT(A1930/100000)=8),F1930*K!$D$4,F1930*K!$C$4) + IF(ISNUMBER(SEARCH("#",B1930)),0,G1930*K!$C$5) + IF(AND(ISNUMBER(SEARCH("#",B1930)),INT(A1930/100000)&lt;=7),G1930*K!$G$5,0) + IF(AND(ISNUMBER(SEARCH("#",B1930)),INT(A1930/100000)&gt;=8),G1930*K!$H$5,0),0)</f>
        <v>1022400</v>
      </c>
      <c r="K1930" s="25">
        <f>ROUND(IF(OR(ISNUMBER(SEARCH("#",B1930)),INT(A1930/100000)=7,INT(A1930/100000)=8),F1930*K!$F$4+G1930*K!$F$5,F1930*K!$E$4+G1930*K!$E$5),0)</f>
        <v>543600</v>
      </c>
      <c r="L1930" s="25">
        <f>ROUND(J1930-K1930*0.7,0)</f>
        <v>641880</v>
      </c>
      <c r="M1930" s="25">
        <f>ROUND(J1930*0.3,0)</f>
        <v>306720</v>
      </c>
    </row>
    <row r="1931" spans="1:13" ht="45" x14ac:dyDescent="0.2">
      <c r="A1931" s="26">
        <v>401105</v>
      </c>
      <c r="B1931" s="27"/>
      <c r="C1931" s="28" t="s">
        <v>2273</v>
      </c>
      <c r="D1931" s="29"/>
      <c r="E1931" s="30">
        <v>45</v>
      </c>
      <c r="F1931" s="30">
        <v>45</v>
      </c>
      <c r="G1931" s="30"/>
      <c r="H1931" s="30">
        <v>8</v>
      </c>
      <c r="J1931" s="25">
        <f>ROUND( IF(OR(ISNUMBER(SEARCH("#",B1931)),INT(A1931/100000)=7,INT(A1931/100000)=8),F1931*K!$D$4,F1931*K!$C$4) + IF(ISNUMBER(SEARCH("#",B1931)),0,G1931*K!$C$5) + IF(AND(ISNUMBER(SEARCH("#",B1931)),INT(A1931/100000)&lt;=7),G1931*K!$G$5,0) + IF(AND(ISNUMBER(SEARCH("#",B1931)),INT(A1931/100000)&gt;=8),G1931*K!$H$5,0),0)</f>
        <v>45495000</v>
      </c>
      <c r="K1931" s="25">
        <f>ROUND(IF(OR(ISNUMBER(SEARCH("#",B1931)),INT(A1931/100000)=7,INT(A1931/100000)=8),F1931*K!$F$4+G1931*K!$F$5,F1931*K!$E$4+G1931*K!$E$5),0)</f>
        <v>13590000</v>
      </c>
      <c r="L1931" s="25">
        <f>ROUND(J1931-K1931*0.7,0)</f>
        <v>35982000</v>
      </c>
      <c r="M1931" s="25">
        <f>ROUND(J1931*0.3,0)</f>
        <v>13648500</v>
      </c>
    </row>
    <row r="1932" spans="1:13" ht="31.5" x14ac:dyDescent="0.2">
      <c r="A1932" s="26">
        <v>401110</v>
      </c>
      <c r="B1932" s="27"/>
      <c r="C1932" s="28" t="s">
        <v>2274</v>
      </c>
      <c r="D1932" s="29"/>
      <c r="E1932" s="30">
        <v>48.3</v>
      </c>
      <c r="F1932" s="30">
        <v>48.3</v>
      </c>
      <c r="G1932" s="30"/>
      <c r="H1932" s="30">
        <v>8</v>
      </c>
      <c r="J1932" s="25">
        <f>ROUND( IF(OR(ISNUMBER(SEARCH("#",B1932)),INT(A1932/100000)=7,INT(A1932/100000)=8),F1932*K!$D$4,F1932*K!$C$4) + IF(ISNUMBER(SEARCH("#",B1932)),0,G1932*K!$C$5) + IF(AND(ISNUMBER(SEARCH("#",B1932)),INT(A1932/100000)&lt;=7),G1932*K!$G$5,0) + IF(AND(ISNUMBER(SEARCH("#",B1932)),INT(A1932/100000)&gt;=8),G1932*K!$H$5,0),0)</f>
        <v>48831300</v>
      </c>
      <c r="K1932" s="25">
        <f>ROUND(IF(OR(ISNUMBER(SEARCH("#",B1932)),INT(A1932/100000)=7,INT(A1932/100000)=8),F1932*K!$F$4+G1932*K!$F$5,F1932*K!$E$4+G1932*K!$E$5),0)</f>
        <v>14586600</v>
      </c>
      <c r="L1932" s="25">
        <f>ROUND(J1932-K1932*0.7,0)</f>
        <v>38620680</v>
      </c>
      <c r="M1932" s="25">
        <f>ROUND(J1932*0.3,0)</f>
        <v>14649390</v>
      </c>
    </row>
    <row r="1933" spans="1:13" ht="31.5" x14ac:dyDescent="0.2">
      <c r="A1933" s="26">
        <v>401115</v>
      </c>
      <c r="B1933" s="27"/>
      <c r="C1933" s="28" t="s">
        <v>2275</v>
      </c>
      <c r="D1933" s="29"/>
      <c r="E1933" s="30">
        <v>39</v>
      </c>
      <c r="F1933" s="30">
        <v>39</v>
      </c>
      <c r="G1933" s="30"/>
      <c r="H1933" s="30">
        <v>8</v>
      </c>
      <c r="J1933" s="25">
        <f>ROUND( IF(OR(ISNUMBER(SEARCH("#",B1933)),INT(A1933/100000)=7,INT(A1933/100000)=8),F1933*K!$D$4,F1933*K!$C$4) + IF(ISNUMBER(SEARCH("#",B1933)),0,G1933*K!$C$5) + IF(AND(ISNUMBER(SEARCH("#",B1933)),INT(A1933/100000)&lt;=7),G1933*K!$G$5,0) + IF(AND(ISNUMBER(SEARCH("#",B1933)),INT(A1933/100000)&gt;=8),G1933*K!$H$5,0),0)</f>
        <v>39429000</v>
      </c>
      <c r="K1933" s="25">
        <f>ROUND(IF(OR(ISNUMBER(SEARCH("#",B1933)),INT(A1933/100000)=7,INT(A1933/100000)=8),F1933*K!$F$4+G1933*K!$F$5,F1933*K!$E$4+G1933*K!$E$5),0)</f>
        <v>11778000</v>
      </c>
      <c r="L1933" s="25">
        <f>ROUND(J1933-K1933*0.7,0)</f>
        <v>31184400</v>
      </c>
      <c r="M1933" s="25">
        <f>ROUND(J1933*0.3,0)</f>
        <v>11828700</v>
      </c>
    </row>
    <row r="1934" spans="1:13" ht="45" x14ac:dyDescent="0.2">
      <c r="A1934" s="26">
        <v>401120</v>
      </c>
      <c r="B1934" s="27"/>
      <c r="C1934" s="28" t="s">
        <v>2276</v>
      </c>
      <c r="D1934" s="29"/>
      <c r="E1934" s="30">
        <v>75.8</v>
      </c>
      <c r="F1934" s="30">
        <v>75.8</v>
      </c>
      <c r="G1934" s="30"/>
      <c r="H1934" s="30">
        <v>8</v>
      </c>
      <c r="J1934" s="25">
        <f>ROUND( IF(OR(ISNUMBER(SEARCH("#",B1934)),INT(A1934/100000)=7,INT(A1934/100000)=8),F1934*K!$D$4,F1934*K!$C$4) + IF(ISNUMBER(SEARCH("#",B1934)),0,G1934*K!$C$5) + IF(AND(ISNUMBER(SEARCH("#",B1934)),INT(A1934/100000)&lt;=7),G1934*K!$G$5,0) + IF(AND(ISNUMBER(SEARCH("#",B1934)),INT(A1934/100000)&gt;=8),G1934*K!$H$5,0),0)</f>
        <v>76633800</v>
      </c>
      <c r="K1934" s="25">
        <f>ROUND(IF(OR(ISNUMBER(SEARCH("#",B1934)),INT(A1934/100000)=7,INT(A1934/100000)=8),F1934*K!$F$4+G1934*K!$F$5,F1934*K!$E$4+G1934*K!$E$5),0)</f>
        <v>22891600</v>
      </c>
      <c r="L1934" s="25">
        <f>ROUND(J1934-K1934*0.7,0)</f>
        <v>60609680</v>
      </c>
      <c r="M1934" s="25">
        <f>ROUND(J1934*0.3,0)</f>
        <v>22990140</v>
      </c>
    </row>
    <row r="1935" spans="1:13" ht="17.25" x14ac:dyDescent="0.2">
      <c r="A1935" s="26">
        <v>401125</v>
      </c>
      <c r="B1935" s="27"/>
      <c r="C1935" s="28" t="s">
        <v>2277</v>
      </c>
      <c r="D1935" s="29"/>
      <c r="E1935" s="30">
        <v>52</v>
      </c>
      <c r="F1935" s="30">
        <v>52</v>
      </c>
      <c r="G1935" s="30"/>
      <c r="H1935" s="30">
        <v>8</v>
      </c>
      <c r="J1935" s="25">
        <f>ROUND( IF(OR(ISNUMBER(SEARCH("#",B1935)),INT(A1935/100000)=7,INT(A1935/100000)=8),F1935*K!$D$4,F1935*K!$C$4) + IF(ISNUMBER(SEARCH("#",B1935)),0,G1935*K!$C$5) + IF(AND(ISNUMBER(SEARCH("#",B1935)),INT(A1935/100000)&lt;=7),G1935*K!$G$5,0) + IF(AND(ISNUMBER(SEARCH("#",B1935)),INT(A1935/100000)&gt;=8),G1935*K!$H$5,0),0)</f>
        <v>52572000</v>
      </c>
      <c r="K1935" s="25">
        <f>ROUND(IF(OR(ISNUMBER(SEARCH("#",B1935)),INT(A1935/100000)=7,INT(A1935/100000)=8),F1935*K!$F$4+G1935*K!$F$5,F1935*K!$E$4+G1935*K!$E$5),0)</f>
        <v>15704000</v>
      </c>
      <c r="L1935" s="25">
        <f>ROUND(J1935-K1935*0.7,0)</f>
        <v>41579200</v>
      </c>
      <c r="M1935" s="25">
        <f>ROUND(J1935*0.3,0)</f>
        <v>15771600</v>
      </c>
    </row>
    <row r="1936" spans="1:13" ht="86.25" x14ac:dyDescent="0.2">
      <c r="A1936" s="26">
        <v>401130</v>
      </c>
      <c r="B1936" s="27"/>
      <c r="C1936" s="28" t="s">
        <v>2278</v>
      </c>
      <c r="D1936" s="29" t="s">
        <v>2279</v>
      </c>
      <c r="E1936" s="30">
        <v>52</v>
      </c>
      <c r="F1936" s="30">
        <v>52</v>
      </c>
      <c r="G1936" s="30"/>
      <c r="H1936" s="30">
        <v>8</v>
      </c>
      <c r="J1936" s="25">
        <f>ROUND( IF(OR(ISNUMBER(SEARCH("#",B1936)),INT(A1936/100000)=7,INT(A1936/100000)=8),F1936*K!$D$4,F1936*K!$C$4) + IF(ISNUMBER(SEARCH("#",B1936)),0,G1936*K!$C$5) + IF(AND(ISNUMBER(SEARCH("#",B1936)),INT(A1936/100000)&lt;=7),G1936*K!$G$5,0) + IF(AND(ISNUMBER(SEARCH("#",B1936)),INT(A1936/100000)&gt;=8),G1936*K!$H$5,0),0)</f>
        <v>52572000</v>
      </c>
      <c r="K1936" s="25">
        <f>ROUND(IF(OR(ISNUMBER(SEARCH("#",B1936)),INT(A1936/100000)=7,INT(A1936/100000)=8),F1936*K!$F$4+G1936*K!$F$5,F1936*K!$E$4+G1936*K!$E$5),0)</f>
        <v>15704000</v>
      </c>
      <c r="L1936" s="25">
        <f>ROUND(J1936-K1936*0.7,0)</f>
        <v>41579200</v>
      </c>
      <c r="M1936" s="25">
        <f>ROUND(J1936*0.3,0)</f>
        <v>15771600</v>
      </c>
    </row>
    <row r="1937" spans="1:13" ht="17.25" x14ac:dyDescent="0.2">
      <c r="A1937" s="26">
        <v>401135</v>
      </c>
      <c r="B1937" s="27"/>
      <c r="C1937" s="28" t="s">
        <v>2280</v>
      </c>
      <c r="D1937" s="29"/>
      <c r="E1937" s="30">
        <v>46.7</v>
      </c>
      <c r="F1937" s="30">
        <v>46.7</v>
      </c>
      <c r="G1937" s="30"/>
      <c r="H1937" s="30">
        <v>8</v>
      </c>
      <c r="J1937" s="25">
        <f>ROUND( IF(OR(ISNUMBER(SEARCH("#",B1937)),INT(A1937/100000)=7,INT(A1937/100000)=8),F1937*K!$D$4,F1937*K!$C$4) + IF(ISNUMBER(SEARCH("#",B1937)),0,G1937*K!$C$5) + IF(AND(ISNUMBER(SEARCH("#",B1937)),INT(A1937/100000)&lt;=7),G1937*K!$G$5,0) + IF(AND(ISNUMBER(SEARCH("#",B1937)),INT(A1937/100000)&gt;=8),G1937*K!$H$5,0),0)</f>
        <v>47213700</v>
      </c>
      <c r="K1937" s="25">
        <f>ROUND(IF(OR(ISNUMBER(SEARCH("#",B1937)),INT(A1937/100000)=7,INT(A1937/100000)=8),F1937*K!$F$4+G1937*K!$F$5,F1937*K!$E$4+G1937*K!$E$5),0)</f>
        <v>14103400</v>
      </c>
      <c r="L1937" s="25">
        <f>ROUND(J1937-K1937*0.7,0)</f>
        <v>37341320</v>
      </c>
      <c r="M1937" s="25">
        <f>ROUND(J1937*0.3,0)</f>
        <v>14164110</v>
      </c>
    </row>
    <row r="1938" spans="1:13" ht="31.5" x14ac:dyDescent="0.2">
      <c r="A1938" s="26">
        <v>401140</v>
      </c>
      <c r="B1938" s="27"/>
      <c r="C1938" s="28" t="s">
        <v>2281</v>
      </c>
      <c r="D1938" s="29"/>
      <c r="E1938" s="30">
        <v>48.2</v>
      </c>
      <c r="F1938" s="30">
        <v>48.2</v>
      </c>
      <c r="G1938" s="30"/>
      <c r="H1938" s="30">
        <v>8</v>
      </c>
      <c r="J1938" s="25">
        <f>ROUND( IF(OR(ISNUMBER(SEARCH("#",B1938)),INT(A1938/100000)=7,INT(A1938/100000)=8),F1938*K!$D$4,F1938*K!$C$4) + IF(ISNUMBER(SEARCH("#",B1938)),0,G1938*K!$C$5) + IF(AND(ISNUMBER(SEARCH("#",B1938)),INT(A1938/100000)&lt;=7),G1938*K!$G$5,0) + IF(AND(ISNUMBER(SEARCH("#",B1938)),INT(A1938/100000)&gt;=8),G1938*K!$H$5,0),0)</f>
        <v>48730200</v>
      </c>
      <c r="K1938" s="25">
        <f>ROUND(IF(OR(ISNUMBER(SEARCH("#",B1938)),INT(A1938/100000)=7,INT(A1938/100000)=8),F1938*K!$F$4+G1938*K!$F$5,F1938*K!$E$4+G1938*K!$E$5),0)</f>
        <v>14556400</v>
      </c>
      <c r="L1938" s="25">
        <f>ROUND(J1938-K1938*0.7,0)</f>
        <v>38540720</v>
      </c>
      <c r="M1938" s="25">
        <f>ROUND(J1938*0.3,0)</f>
        <v>14619060</v>
      </c>
    </row>
    <row r="1939" spans="1:13" ht="31.5" x14ac:dyDescent="0.2">
      <c r="A1939" s="26">
        <v>401145</v>
      </c>
      <c r="B1939" s="27" t="s">
        <v>118</v>
      </c>
      <c r="C1939" s="28" t="s">
        <v>2282</v>
      </c>
      <c r="D1939" s="29" t="s">
        <v>2283</v>
      </c>
      <c r="E1939" s="30">
        <v>8.8000000000000007</v>
      </c>
      <c r="F1939" s="30">
        <v>8.8000000000000007</v>
      </c>
      <c r="G1939" s="30"/>
      <c r="H1939" s="30">
        <v>0</v>
      </c>
      <c r="J1939" s="25">
        <f>ROUND( IF(OR(ISNUMBER(SEARCH("#",B1939)),INT(A1939/100000)=7,INT(A1939/100000)=8),F1939*K!$D$4,F1939*K!$C$4) + IF(ISNUMBER(SEARCH("#",B1939)),0,G1939*K!$C$5) + IF(AND(ISNUMBER(SEARCH("#",B1939)),INT(A1939/100000)&lt;=7),G1939*K!$G$5,0) + IF(AND(ISNUMBER(SEARCH("#",B1939)),INT(A1939/100000)&gt;=8),G1939*K!$H$5,0),0)</f>
        <v>8896800</v>
      </c>
      <c r="K1939" s="25">
        <f>ROUND(IF(OR(ISNUMBER(SEARCH("#",B1939)),INT(A1939/100000)=7,INT(A1939/100000)=8),F1939*K!$F$4+G1939*K!$F$5,F1939*K!$E$4+G1939*K!$E$5),0)</f>
        <v>2657600</v>
      </c>
      <c r="L1939" s="25">
        <f>ROUND(J1939-K1939*0.7,0)</f>
        <v>7036480</v>
      </c>
      <c r="M1939" s="25">
        <f>ROUND(J1939*0.3,0)</f>
        <v>2669040</v>
      </c>
    </row>
    <row r="1940" spans="1:13" ht="17.25" x14ac:dyDescent="0.2">
      <c r="A1940" s="26">
        <v>401160</v>
      </c>
      <c r="B1940" s="27"/>
      <c r="C1940" s="28" t="s">
        <v>2284</v>
      </c>
      <c r="D1940" s="29"/>
      <c r="E1940" s="30">
        <v>35.799999999999997</v>
      </c>
      <c r="F1940" s="30">
        <v>35.799999999999997</v>
      </c>
      <c r="G1940" s="30"/>
      <c r="H1940" s="30">
        <v>8</v>
      </c>
      <c r="J1940" s="25">
        <f>ROUND( IF(OR(ISNUMBER(SEARCH("#",B1940)),INT(A1940/100000)=7,INT(A1940/100000)=8),F1940*K!$D$4,F1940*K!$C$4) + IF(ISNUMBER(SEARCH("#",B1940)),0,G1940*K!$C$5) + IF(AND(ISNUMBER(SEARCH("#",B1940)),INT(A1940/100000)&lt;=7),G1940*K!$G$5,0) + IF(AND(ISNUMBER(SEARCH("#",B1940)),INT(A1940/100000)&gt;=8),G1940*K!$H$5,0),0)</f>
        <v>36193800</v>
      </c>
      <c r="K1940" s="25">
        <f>ROUND(IF(OR(ISNUMBER(SEARCH("#",B1940)),INT(A1940/100000)=7,INT(A1940/100000)=8),F1940*K!$F$4+G1940*K!$F$5,F1940*K!$E$4+G1940*K!$E$5),0)</f>
        <v>10811600</v>
      </c>
      <c r="L1940" s="25">
        <f>ROUND(J1940-K1940*0.7,0)</f>
        <v>28625680</v>
      </c>
      <c r="M1940" s="25">
        <f>ROUND(J1940*0.3,0)</f>
        <v>10858140</v>
      </c>
    </row>
    <row r="1941" spans="1:13" ht="31.5" x14ac:dyDescent="0.2">
      <c r="A1941" s="26">
        <v>401165</v>
      </c>
      <c r="B1941" s="27"/>
      <c r="C1941" s="28" t="s">
        <v>2285</v>
      </c>
      <c r="D1941" s="29" t="s">
        <v>2286</v>
      </c>
      <c r="E1941" s="30">
        <v>37.5</v>
      </c>
      <c r="F1941" s="30">
        <v>37.5</v>
      </c>
      <c r="G1941" s="30"/>
      <c r="H1941" s="30">
        <v>8</v>
      </c>
      <c r="J1941" s="25">
        <f>ROUND( IF(OR(ISNUMBER(SEARCH("#",B1941)),INT(A1941/100000)=7,INT(A1941/100000)=8),F1941*K!$D$4,F1941*K!$C$4) + IF(ISNUMBER(SEARCH("#",B1941)),0,G1941*K!$C$5) + IF(AND(ISNUMBER(SEARCH("#",B1941)),INT(A1941/100000)&lt;=7),G1941*K!$G$5,0) + IF(AND(ISNUMBER(SEARCH("#",B1941)),INT(A1941/100000)&gt;=8),G1941*K!$H$5,0),0)</f>
        <v>37912500</v>
      </c>
      <c r="K1941" s="25">
        <f>ROUND(IF(OR(ISNUMBER(SEARCH("#",B1941)),INT(A1941/100000)=7,INT(A1941/100000)=8),F1941*K!$F$4+G1941*K!$F$5,F1941*K!$E$4+G1941*K!$E$5),0)</f>
        <v>11325000</v>
      </c>
      <c r="L1941" s="25">
        <f>ROUND(J1941-K1941*0.7,0)</f>
        <v>29985000</v>
      </c>
      <c r="M1941" s="25">
        <f>ROUND(J1941*0.3,0)</f>
        <v>11373750</v>
      </c>
    </row>
    <row r="1942" spans="1:13" ht="31.5" x14ac:dyDescent="0.2">
      <c r="A1942" s="26">
        <v>401170</v>
      </c>
      <c r="B1942" s="27"/>
      <c r="C1942" s="28" t="s">
        <v>2287</v>
      </c>
      <c r="D1942" s="29" t="s">
        <v>2288</v>
      </c>
      <c r="E1942" s="30">
        <v>33.700000000000003</v>
      </c>
      <c r="F1942" s="30">
        <v>33.700000000000003</v>
      </c>
      <c r="G1942" s="30"/>
      <c r="H1942" s="30">
        <v>8</v>
      </c>
      <c r="J1942" s="25">
        <f>ROUND( IF(OR(ISNUMBER(SEARCH("#",B1942)),INT(A1942/100000)=7,INT(A1942/100000)=8),F1942*K!$D$4,F1942*K!$C$4) + IF(ISNUMBER(SEARCH("#",B1942)),0,G1942*K!$C$5) + IF(AND(ISNUMBER(SEARCH("#",B1942)),INT(A1942/100000)&lt;=7),G1942*K!$G$5,0) + IF(AND(ISNUMBER(SEARCH("#",B1942)),INT(A1942/100000)&gt;=8),G1942*K!$H$5,0),0)</f>
        <v>34070700</v>
      </c>
      <c r="K1942" s="25">
        <f>ROUND(IF(OR(ISNUMBER(SEARCH("#",B1942)),INT(A1942/100000)=7,INT(A1942/100000)=8),F1942*K!$F$4+G1942*K!$F$5,F1942*K!$E$4+G1942*K!$E$5),0)</f>
        <v>10177400</v>
      </c>
      <c r="L1942" s="25">
        <f>ROUND(J1942-K1942*0.7,0)</f>
        <v>26946520</v>
      </c>
      <c r="M1942" s="25">
        <f>ROUND(J1942*0.3,0)</f>
        <v>10221210</v>
      </c>
    </row>
    <row r="1943" spans="1:13" ht="18.75" x14ac:dyDescent="0.2">
      <c r="A1943" s="26">
        <v>401175</v>
      </c>
      <c r="B1943" s="27"/>
      <c r="C1943" s="36" t="s">
        <v>2289</v>
      </c>
      <c r="D1943" s="35"/>
      <c r="E1943" s="30">
        <v>31</v>
      </c>
      <c r="F1943" s="30">
        <v>31</v>
      </c>
      <c r="G1943" s="30"/>
      <c r="H1943" s="30">
        <v>8</v>
      </c>
      <c r="J1943" s="25">
        <f>ROUND( IF(OR(ISNUMBER(SEARCH("#",B1943)),INT(A1943/100000)=7,INT(A1943/100000)=8),F1943*K!$D$4,F1943*K!$C$4) + IF(ISNUMBER(SEARCH("#",B1943)),0,G1943*K!$C$5) + IF(AND(ISNUMBER(SEARCH("#",B1943)),INT(A1943/100000)&lt;=7),G1943*K!$G$5,0) + IF(AND(ISNUMBER(SEARCH("#",B1943)),INT(A1943/100000)&gt;=8),G1943*K!$H$5,0),0)</f>
        <v>31341000</v>
      </c>
      <c r="K1943" s="25">
        <f>ROUND(IF(OR(ISNUMBER(SEARCH("#",B1943)),INT(A1943/100000)=7,INT(A1943/100000)=8),F1943*K!$F$4+G1943*K!$F$5,F1943*K!$E$4+G1943*K!$E$5),0)</f>
        <v>9362000</v>
      </c>
      <c r="L1943" s="25">
        <f>ROUND(J1943-K1943*0.7,0)</f>
        <v>24787600</v>
      </c>
      <c r="M1943" s="25">
        <f>ROUND(J1943*0.3,0)</f>
        <v>9402300</v>
      </c>
    </row>
    <row r="1944" spans="1:13" x14ac:dyDescent="0.2">
      <c r="A1944" s="26">
        <v>401176</v>
      </c>
      <c r="B1944" s="27"/>
      <c r="C1944" s="36" t="s">
        <v>2290</v>
      </c>
      <c r="D1944" s="35"/>
      <c r="E1944" s="30">
        <v>40</v>
      </c>
      <c r="F1944" s="30">
        <v>40</v>
      </c>
      <c r="G1944" s="30"/>
      <c r="H1944" s="30" t="s">
        <v>2235</v>
      </c>
      <c r="J1944" s="25">
        <f>ROUND( IF(OR(ISNUMBER(SEARCH("#",B1944)),INT(A1944/100000)=7,INT(A1944/100000)=8),F1944*K!$D$4,F1944*K!$C$4) + IF(ISNUMBER(SEARCH("#",B1944)),0,G1944*K!$C$5) + IF(AND(ISNUMBER(SEARCH("#",B1944)),INT(A1944/100000)&lt;=7),G1944*K!$G$5,0) + IF(AND(ISNUMBER(SEARCH("#",B1944)),INT(A1944/100000)&gt;=8),G1944*K!$H$5,0),0)</f>
        <v>40440000</v>
      </c>
      <c r="K1944" s="25">
        <f>ROUND(IF(OR(ISNUMBER(SEARCH("#",B1944)),INT(A1944/100000)=7,INT(A1944/100000)=8),F1944*K!$F$4+G1944*K!$F$5,F1944*K!$E$4+G1944*K!$E$5),0)</f>
        <v>12080000</v>
      </c>
      <c r="L1944" s="25">
        <f>ROUND(J1944-K1944*0.7,0)</f>
        <v>31984000</v>
      </c>
      <c r="M1944" s="25">
        <f>ROUND(J1944*0.3,0)</f>
        <v>12132000</v>
      </c>
    </row>
    <row r="1945" spans="1:13" x14ac:dyDescent="0.2">
      <c r="A1945" s="26">
        <v>401180</v>
      </c>
      <c r="B1945" s="27" t="s">
        <v>118</v>
      </c>
      <c r="C1945" s="28" t="s">
        <v>2291</v>
      </c>
      <c r="D1945" s="29"/>
      <c r="E1945" s="30">
        <v>3</v>
      </c>
      <c r="F1945" s="30">
        <v>3</v>
      </c>
      <c r="G1945" s="30"/>
      <c r="H1945" s="30">
        <v>0</v>
      </c>
      <c r="J1945" s="25">
        <f>ROUND( IF(OR(ISNUMBER(SEARCH("#",B1945)),INT(A1945/100000)=7,INT(A1945/100000)=8),F1945*K!$D$4,F1945*K!$C$4) + IF(ISNUMBER(SEARCH("#",B1945)),0,G1945*K!$C$5) + IF(AND(ISNUMBER(SEARCH("#",B1945)),INT(A1945/100000)&lt;=7),G1945*K!$G$5,0) + IF(AND(ISNUMBER(SEARCH("#",B1945)),INT(A1945/100000)&gt;=8),G1945*K!$H$5,0),0)</f>
        <v>3033000</v>
      </c>
      <c r="K1945" s="25">
        <f>ROUND(IF(OR(ISNUMBER(SEARCH("#",B1945)),INT(A1945/100000)=7,INT(A1945/100000)=8),F1945*K!$F$4+G1945*K!$F$5,F1945*K!$E$4+G1945*K!$E$5),0)</f>
        <v>906000</v>
      </c>
      <c r="L1945" s="25">
        <f>ROUND(J1945-K1945*0.7,0)</f>
        <v>2398800</v>
      </c>
      <c r="M1945" s="25">
        <f>ROUND(J1945*0.3,0)</f>
        <v>909900</v>
      </c>
    </row>
    <row r="1946" spans="1:13" ht="29.25" x14ac:dyDescent="0.2">
      <c r="A1946" s="32">
        <v>401185</v>
      </c>
      <c r="B1946" s="27"/>
      <c r="C1946" s="36" t="s">
        <v>2292</v>
      </c>
      <c r="D1946" s="35"/>
      <c r="E1946" s="30">
        <v>11</v>
      </c>
      <c r="F1946" s="30">
        <v>11</v>
      </c>
      <c r="G1946" s="31"/>
      <c r="H1946" s="30">
        <v>4</v>
      </c>
      <c r="J1946" s="25">
        <f>ROUND( IF(OR(ISNUMBER(SEARCH("#",B1946)),INT(A1946/100000)=7,INT(A1946/100000)=8),F1946*K!$D$4,F1946*K!$C$4) + IF(ISNUMBER(SEARCH("#",B1946)),0,G1946*K!$C$5) + IF(AND(ISNUMBER(SEARCH("#",B1946)),INT(A1946/100000)&lt;=7),G1946*K!$G$5,0) + IF(AND(ISNUMBER(SEARCH("#",B1946)),INT(A1946/100000)&gt;=8),G1946*K!$H$5,0),0)</f>
        <v>11121000</v>
      </c>
      <c r="K1946" s="25">
        <f>ROUND(IF(OR(ISNUMBER(SEARCH("#",B1946)),INT(A1946/100000)=7,INT(A1946/100000)=8),F1946*K!$F$4+G1946*K!$F$5,F1946*K!$E$4+G1946*K!$E$5),0)</f>
        <v>3322000</v>
      </c>
      <c r="L1946" s="25">
        <f>ROUND(J1946-K1946*0.7,0)</f>
        <v>8795600</v>
      </c>
      <c r="M1946" s="25">
        <f>ROUND(J1946*0.3,0)</f>
        <v>3336300</v>
      </c>
    </row>
    <row r="1947" spans="1:13" ht="31.5" x14ac:dyDescent="0.2">
      <c r="A1947" s="26">
        <v>401195</v>
      </c>
      <c r="B1947" s="27" t="s">
        <v>27</v>
      </c>
      <c r="C1947" s="28" t="s">
        <v>2293</v>
      </c>
      <c r="D1947" s="29" t="s">
        <v>2294</v>
      </c>
      <c r="E1947" s="30">
        <v>12.9</v>
      </c>
      <c r="F1947" s="30">
        <v>12.9</v>
      </c>
      <c r="G1947" s="30"/>
      <c r="H1947" s="30">
        <v>4</v>
      </c>
      <c r="J1947" s="25">
        <f>ROUND( IF(OR(ISNUMBER(SEARCH("#",B1947)),INT(A1947/100000)=7,INT(A1947/100000)=8),F1947*K!$D$4,F1947*K!$C$4) + IF(ISNUMBER(SEARCH("#",B1947)),0,G1947*K!$C$5) + IF(AND(ISNUMBER(SEARCH("#",B1947)),INT(A1947/100000)&lt;=7),G1947*K!$G$5,0) + IF(AND(ISNUMBER(SEARCH("#",B1947)),INT(A1947/100000)&gt;=8),G1947*K!$H$5,0),0)</f>
        <v>7327200</v>
      </c>
      <c r="K1947" s="25">
        <f>ROUND(IF(OR(ISNUMBER(SEARCH("#",B1947)),INT(A1947/100000)=7,INT(A1947/100000)=8),F1947*K!$F$4+G1947*K!$F$5,F1947*K!$E$4+G1947*K!$E$5),0)</f>
        <v>3895800</v>
      </c>
      <c r="L1947" s="25">
        <f>ROUND(J1947-K1947*0.7,0)</f>
        <v>4600140</v>
      </c>
      <c r="M1947" s="25">
        <f>ROUND(J1947*0.3,0)</f>
        <v>2198160</v>
      </c>
    </row>
    <row r="1948" spans="1:13" x14ac:dyDescent="0.2">
      <c r="A1948" s="26">
        <v>401200</v>
      </c>
      <c r="B1948" s="27"/>
      <c r="C1948" s="28" t="s">
        <v>2295</v>
      </c>
      <c r="D1948" s="29"/>
      <c r="E1948" s="30">
        <v>16.399999999999999</v>
      </c>
      <c r="F1948" s="30">
        <v>16.399999999999999</v>
      </c>
      <c r="G1948" s="30"/>
      <c r="H1948" s="30">
        <v>8</v>
      </c>
      <c r="J1948" s="25">
        <f>ROUND( IF(OR(ISNUMBER(SEARCH("#",B1948)),INT(A1948/100000)=7,INT(A1948/100000)=8),F1948*K!$D$4,F1948*K!$C$4) + IF(ISNUMBER(SEARCH("#",B1948)),0,G1948*K!$C$5) + IF(AND(ISNUMBER(SEARCH("#",B1948)),INT(A1948/100000)&lt;=7),G1948*K!$G$5,0) + IF(AND(ISNUMBER(SEARCH("#",B1948)),INT(A1948/100000)&gt;=8),G1948*K!$H$5,0),0)</f>
        <v>16580400</v>
      </c>
      <c r="K1948" s="25">
        <f>ROUND(IF(OR(ISNUMBER(SEARCH("#",B1948)),INT(A1948/100000)=7,INT(A1948/100000)=8),F1948*K!$F$4+G1948*K!$F$5,F1948*K!$E$4+G1948*K!$E$5),0)</f>
        <v>4952800</v>
      </c>
      <c r="L1948" s="25">
        <f>ROUND(J1948-K1948*0.7,0)</f>
        <v>13113440</v>
      </c>
      <c r="M1948" s="25">
        <f>ROUND(J1948*0.3,0)</f>
        <v>4974120</v>
      </c>
    </row>
    <row r="1949" spans="1:13" ht="17.25" x14ac:dyDescent="0.2">
      <c r="A1949" s="26">
        <v>401205</v>
      </c>
      <c r="B1949" s="27"/>
      <c r="C1949" s="28" t="s">
        <v>2296</v>
      </c>
      <c r="D1949" s="29"/>
      <c r="E1949" s="30">
        <v>86</v>
      </c>
      <c r="F1949" s="30">
        <v>86</v>
      </c>
      <c r="G1949" s="30"/>
      <c r="H1949" s="30">
        <v>9</v>
      </c>
      <c r="J1949" s="25">
        <f>ROUND( IF(OR(ISNUMBER(SEARCH("#",B1949)),INT(A1949/100000)=7,INT(A1949/100000)=8),F1949*K!$D$4,F1949*K!$C$4) + IF(ISNUMBER(SEARCH("#",B1949)),0,G1949*K!$C$5) + IF(AND(ISNUMBER(SEARCH("#",B1949)),INT(A1949/100000)&lt;=7),G1949*K!$G$5,0) + IF(AND(ISNUMBER(SEARCH("#",B1949)),INT(A1949/100000)&gt;=8),G1949*K!$H$5,0),0)</f>
        <v>86946000</v>
      </c>
      <c r="K1949" s="25">
        <f>ROUND(IF(OR(ISNUMBER(SEARCH("#",B1949)),INT(A1949/100000)=7,INT(A1949/100000)=8),F1949*K!$F$4+G1949*K!$F$5,F1949*K!$E$4+G1949*K!$E$5),0)</f>
        <v>25972000</v>
      </c>
      <c r="L1949" s="25">
        <f>ROUND(J1949-K1949*0.7,0)</f>
        <v>68765600</v>
      </c>
      <c r="M1949" s="25">
        <f>ROUND(J1949*0.3,0)</f>
        <v>26083800</v>
      </c>
    </row>
    <row r="1950" spans="1:13" x14ac:dyDescent="0.2">
      <c r="A1950" s="26">
        <v>401210</v>
      </c>
      <c r="B1950" s="27"/>
      <c r="C1950" s="28" t="s">
        <v>2297</v>
      </c>
      <c r="D1950" s="29"/>
      <c r="E1950" s="30">
        <v>50.9</v>
      </c>
      <c r="F1950" s="30">
        <v>50.9</v>
      </c>
      <c r="G1950" s="30"/>
      <c r="H1950" s="30">
        <v>9</v>
      </c>
      <c r="J1950" s="25">
        <f>ROUND( IF(OR(ISNUMBER(SEARCH("#",B1950)),INT(A1950/100000)=7,INT(A1950/100000)=8),F1950*K!$D$4,F1950*K!$C$4) + IF(ISNUMBER(SEARCH("#",B1950)),0,G1950*K!$C$5) + IF(AND(ISNUMBER(SEARCH("#",B1950)),INT(A1950/100000)&lt;=7),G1950*K!$G$5,0) + IF(AND(ISNUMBER(SEARCH("#",B1950)),INT(A1950/100000)&gt;=8),G1950*K!$H$5,0),0)</f>
        <v>51459900</v>
      </c>
      <c r="K1950" s="25">
        <f>ROUND(IF(OR(ISNUMBER(SEARCH("#",B1950)),INT(A1950/100000)=7,INT(A1950/100000)=8),F1950*K!$F$4+G1950*K!$F$5,F1950*K!$E$4+G1950*K!$E$5),0)</f>
        <v>15371800</v>
      </c>
      <c r="L1950" s="25">
        <f>ROUND(J1950-K1950*0.7,0)</f>
        <v>40699640</v>
      </c>
      <c r="M1950" s="25">
        <f>ROUND(J1950*0.3,0)</f>
        <v>15437970</v>
      </c>
    </row>
    <row r="1951" spans="1:13" ht="46.5" x14ac:dyDescent="0.2">
      <c r="A1951" s="32">
        <v>401215</v>
      </c>
      <c r="B1951" s="27"/>
      <c r="C1951" s="36" t="s">
        <v>2298</v>
      </c>
      <c r="D1951" s="35"/>
      <c r="E1951" s="30">
        <v>110</v>
      </c>
      <c r="F1951" s="30">
        <v>110</v>
      </c>
      <c r="G1951" s="31"/>
      <c r="H1951" s="30">
        <v>9</v>
      </c>
      <c r="J1951" s="25">
        <f>ROUND( IF(OR(ISNUMBER(SEARCH("#",B1951)),INT(A1951/100000)=7,INT(A1951/100000)=8),F1951*K!$D$4,F1951*K!$C$4) + IF(ISNUMBER(SEARCH("#",B1951)),0,G1951*K!$C$5) + IF(AND(ISNUMBER(SEARCH("#",B1951)),INT(A1951/100000)&lt;=7),G1951*K!$G$5,0) + IF(AND(ISNUMBER(SEARCH("#",B1951)),INT(A1951/100000)&gt;=8),G1951*K!$H$5,0),0)</f>
        <v>111210000</v>
      </c>
      <c r="K1951" s="25">
        <f>ROUND(IF(OR(ISNUMBER(SEARCH("#",B1951)),INT(A1951/100000)=7,INT(A1951/100000)=8),F1951*K!$F$4+G1951*K!$F$5,F1951*K!$E$4+G1951*K!$E$5),0)</f>
        <v>33220000</v>
      </c>
      <c r="L1951" s="25">
        <f>ROUND(J1951-K1951*0.7,0)</f>
        <v>87956000</v>
      </c>
      <c r="M1951" s="25">
        <f>ROUND(J1951*0.3,0)</f>
        <v>33363000</v>
      </c>
    </row>
    <row r="1952" spans="1:13" ht="32.25" x14ac:dyDescent="0.2">
      <c r="A1952" s="32">
        <v>401220</v>
      </c>
      <c r="B1952" s="27"/>
      <c r="C1952" s="36" t="s">
        <v>2299</v>
      </c>
      <c r="D1952" s="35"/>
      <c r="E1952" s="30">
        <v>130</v>
      </c>
      <c r="F1952" s="30">
        <v>130</v>
      </c>
      <c r="G1952" s="31"/>
      <c r="H1952" s="30">
        <v>9</v>
      </c>
      <c r="J1952" s="25">
        <f>ROUND( IF(OR(ISNUMBER(SEARCH("#",B1952)),INT(A1952/100000)=7,INT(A1952/100000)=8),F1952*K!$D$4,F1952*K!$C$4) + IF(ISNUMBER(SEARCH("#",B1952)),0,G1952*K!$C$5) + IF(AND(ISNUMBER(SEARCH("#",B1952)),INT(A1952/100000)&lt;=7),G1952*K!$G$5,0) + IF(AND(ISNUMBER(SEARCH("#",B1952)),INT(A1952/100000)&gt;=8),G1952*K!$H$5,0),0)</f>
        <v>131430000</v>
      </c>
      <c r="K1952" s="25">
        <f>ROUND(IF(OR(ISNUMBER(SEARCH("#",B1952)),INT(A1952/100000)=7,INT(A1952/100000)=8),F1952*K!$F$4+G1952*K!$F$5,F1952*K!$E$4+G1952*K!$E$5),0)</f>
        <v>39260000</v>
      </c>
      <c r="L1952" s="25">
        <f>ROUND(J1952-K1952*0.7,0)</f>
        <v>103948000</v>
      </c>
      <c r="M1952" s="25">
        <f>ROUND(J1952*0.3,0)</f>
        <v>39429000</v>
      </c>
    </row>
    <row r="1953" spans="1:13" x14ac:dyDescent="0.2">
      <c r="A1953" s="26">
        <v>401225</v>
      </c>
      <c r="B1953" s="27"/>
      <c r="C1953" s="28" t="s">
        <v>2300</v>
      </c>
      <c r="D1953" s="29"/>
      <c r="E1953" s="30">
        <v>76</v>
      </c>
      <c r="F1953" s="30">
        <v>76</v>
      </c>
      <c r="G1953" s="30"/>
      <c r="H1953" s="30">
        <v>9</v>
      </c>
      <c r="J1953" s="25">
        <f>ROUND( IF(OR(ISNUMBER(SEARCH("#",B1953)),INT(A1953/100000)=7,INT(A1953/100000)=8),F1953*K!$D$4,F1953*K!$C$4) + IF(ISNUMBER(SEARCH("#",B1953)),0,G1953*K!$C$5) + IF(AND(ISNUMBER(SEARCH("#",B1953)),INT(A1953/100000)&lt;=7),G1953*K!$G$5,0) + IF(AND(ISNUMBER(SEARCH("#",B1953)),INT(A1953/100000)&gt;=8),G1953*K!$H$5,0),0)</f>
        <v>76836000</v>
      </c>
      <c r="K1953" s="25">
        <f>ROUND(IF(OR(ISNUMBER(SEARCH("#",B1953)),INT(A1953/100000)=7,INT(A1953/100000)=8),F1953*K!$F$4+G1953*K!$F$5,F1953*K!$E$4+G1953*K!$E$5),0)</f>
        <v>22952000</v>
      </c>
      <c r="L1953" s="25">
        <f>ROUND(J1953-K1953*0.7,0)</f>
        <v>60769600</v>
      </c>
      <c r="M1953" s="25">
        <f>ROUND(J1953*0.3,0)</f>
        <v>23050800</v>
      </c>
    </row>
    <row r="1954" spans="1:13" ht="61.5" x14ac:dyDescent="0.2">
      <c r="A1954" s="32">
        <v>401230</v>
      </c>
      <c r="B1954" s="27"/>
      <c r="C1954" s="36" t="s">
        <v>2301</v>
      </c>
      <c r="D1954" s="35"/>
      <c r="E1954" s="30">
        <v>110</v>
      </c>
      <c r="F1954" s="30">
        <v>110</v>
      </c>
      <c r="G1954" s="31"/>
      <c r="H1954" s="30">
        <v>9</v>
      </c>
      <c r="J1954" s="25">
        <f>ROUND( IF(OR(ISNUMBER(SEARCH("#",B1954)),INT(A1954/100000)=7,INT(A1954/100000)=8),F1954*K!$D$4,F1954*K!$C$4) + IF(ISNUMBER(SEARCH("#",B1954)),0,G1954*K!$C$5) + IF(AND(ISNUMBER(SEARCH("#",B1954)),INT(A1954/100000)&lt;=7),G1954*K!$G$5,0) + IF(AND(ISNUMBER(SEARCH("#",B1954)),INT(A1954/100000)&gt;=8),G1954*K!$H$5,0),0)</f>
        <v>111210000</v>
      </c>
      <c r="K1954" s="25">
        <f>ROUND(IF(OR(ISNUMBER(SEARCH("#",B1954)),INT(A1954/100000)=7,INT(A1954/100000)=8),F1954*K!$F$4+G1954*K!$F$5,F1954*K!$E$4+G1954*K!$E$5),0)</f>
        <v>33220000</v>
      </c>
      <c r="L1954" s="25">
        <f>ROUND(J1954-K1954*0.7,0)</f>
        <v>87956000</v>
      </c>
      <c r="M1954" s="25">
        <f>ROUND(J1954*0.3,0)</f>
        <v>33363000</v>
      </c>
    </row>
    <row r="1955" spans="1:13" x14ac:dyDescent="0.2">
      <c r="A1955" s="26">
        <v>401235</v>
      </c>
      <c r="B1955" s="27"/>
      <c r="C1955" s="28" t="s">
        <v>2302</v>
      </c>
      <c r="D1955" s="29"/>
      <c r="E1955" s="30">
        <v>49.4</v>
      </c>
      <c r="F1955" s="30">
        <v>49.4</v>
      </c>
      <c r="G1955" s="30"/>
      <c r="H1955" s="30">
        <v>9</v>
      </c>
      <c r="J1955" s="25">
        <f>ROUND( IF(OR(ISNUMBER(SEARCH("#",B1955)),INT(A1955/100000)=7,INT(A1955/100000)=8),F1955*K!$D$4,F1955*K!$C$4) + IF(ISNUMBER(SEARCH("#",B1955)),0,G1955*K!$C$5) + IF(AND(ISNUMBER(SEARCH("#",B1955)),INT(A1955/100000)&lt;=7),G1955*K!$G$5,0) + IF(AND(ISNUMBER(SEARCH("#",B1955)),INT(A1955/100000)&gt;=8),G1955*K!$H$5,0),0)</f>
        <v>49943400</v>
      </c>
      <c r="K1955" s="25">
        <f>ROUND(IF(OR(ISNUMBER(SEARCH("#",B1955)),INT(A1955/100000)=7,INT(A1955/100000)=8),F1955*K!$F$4+G1955*K!$F$5,F1955*K!$E$4+G1955*K!$E$5),0)</f>
        <v>14918800</v>
      </c>
      <c r="L1955" s="25">
        <f>ROUND(J1955-K1955*0.7,0)</f>
        <v>39500240</v>
      </c>
      <c r="M1955" s="25">
        <f>ROUND(J1955*0.3,0)</f>
        <v>14983020</v>
      </c>
    </row>
    <row r="1956" spans="1:13" ht="60" x14ac:dyDescent="0.2">
      <c r="A1956" s="32">
        <v>401240</v>
      </c>
      <c r="B1956" s="27"/>
      <c r="C1956" s="36" t="s">
        <v>2303</v>
      </c>
      <c r="D1956" s="35"/>
      <c r="E1956" s="30">
        <v>180</v>
      </c>
      <c r="F1956" s="30">
        <v>180</v>
      </c>
      <c r="G1956" s="31"/>
      <c r="H1956" s="30">
        <v>12</v>
      </c>
      <c r="J1956" s="25">
        <f>ROUND( IF(OR(ISNUMBER(SEARCH("#",B1956)),INT(A1956/100000)=7,INT(A1956/100000)=8),F1956*K!$D$4,F1956*K!$C$4) + IF(ISNUMBER(SEARCH("#",B1956)),0,G1956*K!$C$5) + IF(AND(ISNUMBER(SEARCH("#",B1956)),INT(A1956/100000)&lt;=7),G1956*K!$G$5,0) + IF(AND(ISNUMBER(SEARCH("#",B1956)),INT(A1956/100000)&gt;=8),G1956*K!$H$5,0),0)</f>
        <v>181980000</v>
      </c>
      <c r="K1956" s="25">
        <f>ROUND(IF(OR(ISNUMBER(SEARCH("#",B1956)),INT(A1956/100000)=7,INT(A1956/100000)=8),F1956*K!$F$4+G1956*K!$F$5,F1956*K!$E$4+G1956*K!$E$5),0)</f>
        <v>54360000</v>
      </c>
      <c r="L1956" s="25">
        <f>ROUND(J1956-K1956*0.7,0)</f>
        <v>143928000</v>
      </c>
      <c r="M1956" s="25">
        <f>ROUND(J1956*0.3,0)</f>
        <v>54594000</v>
      </c>
    </row>
    <row r="1957" spans="1:13" x14ac:dyDescent="0.2">
      <c r="A1957" s="32">
        <v>401250</v>
      </c>
      <c r="B1957" s="27"/>
      <c r="C1957" s="36" t="s">
        <v>2304</v>
      </c>
      <c r="D1957" s="35"/>
      <c r="E1957" s="30">
        <v>60</v>
      </c>
      <c r="F1957" s="30">
        <v>60</v>
      </c>
      <c r="G1957" s="31"/>
      <c r="H1957" s="30">
        <v>6</v>
      </c>
      <c r="J1957" s="25">
        <f>ROUND( IF(OR(ISNUMBER(SEARCH("#",B1957)),INT(A1957/100000)=7,INT(A1957/100000)=8),F1957*K!$D$4,F1957*K!$C$4) + IF(ISNUMBER(SEARCH("#",B1957)),0,G1957*K!$C$5) + IF(AND(ISNUMBER(SEARCH("#",B1957)),INT(A1957/100000)&lt;=7),G1957*K!$G$5,0) + IF(AND(ISNUMBER(SEARCH("#",B1957)),INT(A1957/100000)&gt;=8),G1957*K!$H$5,0),0)</f>
        <v>60660000</v>
      </c>
      <c r="K1957" s="25">
        <f>ROUND(IF(OR(ISNUMBER(SEARCH("#",B1957)),INT(A1957/100000)=7,INT(A1957/100000)=8),F1957*K!$F$4+G1957*K!$F$5,F1957*K!$E$4+G1957*K!$E$5),0)</f>
        <v>18120000</v>
      </c>
      <c r="L1957" s="25">
        <f>ROUND(J1957-K1957*0.7,0)</f>
        <v>47976000</v>
      </c>
      <c r="M1957" s="25">
        <f>ROUND(J1957*0.3,0)</f>
        <v>18198000</v>
      </c>
    </row>
    <row r="1958" spans="1:13" x14ac:dyDescent="0.2">
      <c r="A1958" s="26">
        <v>401255</v>
      </c>
      <c r="B1958" s="27"/>
      <c r="C1958" s="28" t="s">
        <v>2305</v>
      </c>
      <c r="D1958" s="29"/>
      <c r="E1958" s="30">
        <v>85</v>
      </c>
      <c r="F1958" s="30">
        <v>85</v>
      </c>
      <c r="G1958" s="30"/>
      <c r="H1958" s="30">
        <v>6</v>
      </c>
      <c r="J1958" s="25">
        <f>ROUND( IF(OR(ISNUMBER(SEARCH("#",B1958)),INT(A1958/100000)=7,INT(A1958/100000)=8),F1958*K!$D$4,F1958*K!$C$4) + IF(ISNUMBER(SEARCH("#",B1958)),0,G1958*K!$C$5) + IF(AND(ISNUMBER(SEARCH("#",B1958)),INT(A1958/100000)&lt;=7),G1958*K!$G$5,0) + IF(AND(ISNUMBER(SEARCH("#",B1958)),INT(A1958/100000)&gt;=8),G1958*K!$H$5,0),0)</f>
        <v>85935000</v>
      </c>
      <c r="K1958" s="25">
        <f>ROUND(IF(OR(ISNUMBER(SEARCH("#",B1958)),INT(A1958/100000)=7,INT(A1958/100000)=8),F1958*K!$F$4+G1958*K!$F$5,F1958*K!$E$4+G1958*K!$E$5),0)</f>
        <v>25670000</v>
      </c>
      <c r="L1958" s="25">
        <f>ROUND(J1958-K1958*0.7,0)</f>
        <v>67966000</v>
      </c>
      <c r="M1958" s="25">
        <f>ROUND(J1958*0.3,0)</f>
        <v>25780500</v>
      </c>
    </row>
    <row r="1959" spans="1:13" x14ac:dyDescent="0.2">
      <c r="A1959" s="26">
        <v>401260</v>
      </c>
      <c r="B1959" s="27"/>
      <c r="C1959" s="28" t="s">
        <v>2306</v>
      </c>
      <c r="D1959" s="29"/>
      <c r="E1959" s="30">
        <v>18.3</v>
      </c>
      <c r="F1959" s="30">
        <v>18.3</v>
      </c>
      <c r="G1959" s="30"/>
      <c r="H1959" s="30">
        <v>5</v>
      </c>
      <c r="J1959" s="25">
        <f>ROUND( IF(OR(ISNUMBER(SEARCH("#",B1959)),INT(A1959/100000)=7,INT(A1959/100000)=8),F1959*K!$D$4,F1959*K!$C$4) + IF(ISNUMBER(SEARCH("#",B1959)),0,G1959*K!$C$5) + IF(AND(ISNUMBER(SEARCH("#",B1959)),INT(A1959/100000)&lt;=7),G1959*K!$G$5,0) + IF(AND(ISNUMBER(SEARCH("#",B1959)),INT(A1959/100000)&gt;=8),G1959*K!$H$5,0),0)</f>
        <v>18501300</v>
      </c>
      <c r="K1959" s="25">
        <f>ROUND(IF(OR(ISNUMBER(SEARCH("#",B1959)),INT(A1959/100000)=7,INT(A1959/100000)=8),F1959*K!$F$4+G1959*K!$F$5,F1959*K!$E$4+G1959*K!$E$5),0)</f>
        <v>5526600</v>
      </c>
      <c r="L1959" s="25">
        <f>ROUND(J1959-K1959*0.7,0)</f>
        <v>14632680</v>
      </c>
      <c r="M1959" s="25">
        <f>ROUND(J1959*0.3,0)</f>
        <v>5550390</v>
      </c>
    </row>
    <row r="1960" spans="1:13" x14ac:dyDescent="0.2">
      <c r="A1960" s="26">
        <v>401265</v>
      </c>
      <c r="B1960" s="27"/>
      <c r="C1960" s="28" t="s">
        <v>2307</v>
      </c>
      <c r="D1960" s="29"/>
      <c r="E1960" s="30">
        <v>38</v>
      </c>
      <c r="F1960" s="30">
        <v>38</v>
      </c>
      <c r="G1960" s="30"/>
      <c r="H1960" s="30">
        <v>6</v>
      </c>
      <c r="J1960" s="25">
        <f>ROUND( IF(OR(ISNUMBER(SEARCH("#",B1960)),INT(A1960/100000)=7,INT(A1960/100000)=8),F1960*K!$D$4,F1960*K!$C$4) + IF(ISNUMBER(SEARCH("#",B1960)),0,G1960*K!$C$5) + IF(AND(ISNUMBER(SEARCH("#",B1960)),INT(A1960/100000)&lt;=7),G1960*K!$G$5,0) + IF(AND(ISNUMBER(SEARCH("#",B1960)),INT(A1960/100000)&gt;=8),G1960*K!$H$5,0),0)</f>
        <v>38418000</v>
      </c>
      <c r="K1960" s="25">
        <f>ROUND(IF(OR(ISNUMBER(SEARCH("#",B1960)),INT(A1960/100000)=7,INT(A1960/100000)=8),F1960*K!$F$4+G1960*K!$F$5,F1960*K!$E$4+G1960*K!$E$5),0)</f>
        <v>11476000</v>
      </c>
      <c r="L1960" s="25">
        <f>ROUND(J1960-K1960*0.7,0)</f>
        <v>30384800</v>
      </c>
      <c r="M1960" s="25">
        <f>ROUND(J1960*0.3,0)</f>
        <v>11525400</v>
      </c>
    </row>
    <row r="1961" spans="1:13" ht="31.5" x14ac:dyDescent="0.2">
      <c r="A1961" s="26">
        <v>401270</v>
      </c>
      <c r="B1961" s="27" t="s">
        <v>27</v>
      </c>
      <c r="C1961" s="28" t="s">
        <v>2308</v>
      </c>
      <c r="D1961" s="29"/>
      <c r="E1961" s="30">
        <v>5.5</v>
      </c>
      <c r="F1961" s="30">
        <v>3.5</v>
      </c>
      <c r="G1961" s="30">
        <v>2</v>
      </c>
      <c r="H1961" s="42" t="s">
        <v>2259</v>
      </c>
      <c r="J1961" s="25">
        <f>ROUND( IF(OR(ISNUMBER(SEARCH("#",B1961)),INT(A1961/100000)=7,INT(A1961/100000)=8),F1961*K!$D$4,F1961*K!$C$4) + IF(ISNUMBER(SEARCH("#",B1961)),0,G1961*K!$C$5) + IF(AND(ISNUMBER(SEARCH("#",B1961)),INT(A1961/100000)&lt;=7),G1961*K!$G$5,0) + IF(AND(ISNUMBER(SEARCH("#",B1961)),INT(A1961/100000)&gt;=8),G1961*K!$H$5,0),0)</f>
        <v>5542000</v>
      </c>
      <c r="K1961" s="25">
        <f>ROUND(IF(OR(ISNUMBER(SEARCH("#",B1961)),INT(A1961/100000)=7,INT(A1961/100000)=8),F1961*K!$F$4+G1961*K!$F$5,F1961*K!$E$4+G1961*K!$E$5),0)</f>
        <v>1913000</v>
      </c>
      <c r="L1961" s="25">
        <f>ROUND(J1961-K1961*0.7,0)</f>
        <v>4202900</v>
      </c>
      <c r="M1961" s="25">
        <f>ROUND(J1961*0.3,0)</f>
        <v>1662600</v>
      </c>
    </row>
    <row r="1962" spans="1:13" ht="29.25" x14ac:dyDescent="0.2">
      <c r="A1962" s="32">
        <v>401275</v>
      </c>
      <c r="B1962" s="27"/>
      <c r="C1962" s="36" t="s">
        <v>2309</v>
      </c>
      <c r="D1962" s="35"/>
      <c r="E1962" s="30">
        <v>12</v>
      </c>
      <c r="F1962" s="31">
        <v>8</v>
      </c>
      <c r="G1962" s="31">
        <v>4</v>
      </c>
      <c r="H1962" s="42" t="s">
        <v>2259</v>
      </c>
      <c r="J1962" s="25">
        <f>ROUND( IF(OR(ISNUMBER(SEARCH("#",B1962)),INT(A1962/100000)=7,INT(A1962/100000)=8),F1962*K!$D$4,F1962*K!$C$4) + IF(ISNUMBER(SEARCH("#",B1962)),0,G1962*K!$C$5) + IF(AND(ISNUMBER(SEARCH("#",B1962)),INT(A1962/100000)&lt;=7),G1962*K!$G$5,0) + IF(AND(ISNUMBER(SEARCH("#",B1962)),INT(A1962/100000)&gt;=8),G1962*K!$H$5,0),0)</f>
        <v>19460000</v>
      </c>
      <c r="K1962" s="25">
        <f>ROUND(IF(OR(ISNUMBER(SEARCH("#",B1962)),INT(A1962/100000)=7,INT(A1962/100000)=8),F1962*K!$F$4+G1962*K!$F$5,F1962*K!$E$4+G1962*K!$E$5),0)</f>
        <v>4004000</v>
      </c>
      <c r="L1962" s="25">
        <f>ROUND(J1962-K1962*0.7,0)</f>
        <v>16657200</v>
      </c>
      <c r="M1962" s="25">
        <f>ROUND(J1962*0.3,0)</f>
        <v>5838000</v>
      </c>
    </row>
    <row r="1963" spans="1:13" ht="48" x14ac:dyDescent="0.2">
      <c r="A1963" s="32">
        <v>401276</v>
      </c>
      <c r="B1963" s="27"/>
      <c r="C1963" s="36" t="s">
        <v>2310</v>
      </c>
      <c r="D1963" s="35" t="s">
        <v>1821</v>
      </c>
      <c r="E1963" s="30">
        <v>12</v>
      </c>
      <c r="F1963" s="31">
        <v>8</v>
      </c>
      <c r="G1963" s="31">
        <v>4</v>
      </c>
      <c r="H1963" s="42" t="s">
        <v>2259</v>
      </c>
      <c r="J1963" s="25">
        <f>ROUND( IF(OR(ISNUMBER(SEARCH("#",B1963)),INT(A1963/100000)=7,INT(A1963/100000)=8),F1963*K!$D$4,F1963*K!$C$4) + IF(ISNUMBER(SEARCH("#",B1963)),0,G1963*K!$C$5) + IF(AND(ISNUMBER(SEARCH("#",B1963)),INT(A1963/100000)&lt;=7),G1963*K!$G$5,0) + IF(AND(ISNUMBER(SEARCH("#",B1963)),INT(A1963/100000)&gt;=8),G1963*K!$H$5,0),0)</f>
        <v>19460000</v>
      </c>
      <c r="K1963" s="25">
        <f>ROUND(IF(OR(ISNUMBER(SEARCH("#",B1963)),INT(A1963/100000)=7,INT(A1963/100000)=8),F1963*K!$F$4+G1963*K!$F$5,F1963*K!$E$4+G1963*K!$E$5),0)</f>
        <v>4004000</v>
      </c>
      <c r="L1963" s="25">
        <f>ROUND(J1963-K1963*0.7,0)</f>
        <v>16657200</v>
      </c>
      <c r="M1963" s="25">
        <f>ROUND(J1963*0.3,0)</f>
        <v>5838000</v>
      </c>
    </row>
    <row r="1964" spans="1:13" ht="31.5" x14ac:dyDescent="0.2">
      <c r="A1964" s="26">
        <v>401305</v>
      </c>
      <c r="B1964" s="27" t="s">
        <v>27</v>
      </c>
      <c r="C1964" s="28" t="s">
        <v>2311</v>
      </c>
      <c r="D1964" s="29"/>
      <c r="E1964" s="30">
        <v>9</v>
      </c>
      <c r="F1964" s="30">
        <v>6</v>
      </c>
      <c r="G1964" s="30">
        <v>3</v>
      </c>
      <c r="H1964" s="42" t="s">
        <v>2259</v>
      </c>
      <c r="J1964" s="25">
        <f>ROUND( IF(OR(ISNUMBER(SEARCH("#",B1964)),INT(A1964/100000)=7,INT(A1964/100000)=8),F1964*K!$D$4,F1964*K!$C$4) + IF(ISNUMBER(SEARCH("#",B1964)),0,G1964*K!$C$5) + IF(AND(ISNUMBER(SEARCH("#",B1964)),INT(A1964/100000)&lt;=7),G1964*K!$G$5,0) + IF(AND(ISNUMBER(SEARCH("#",B1964)),INT(A1964/100000)&gt;=8),G1964*K!$H$5,0),0)</f>
        <v>8739000</v>
      </c>
      <c r="K1964" s="25">
        <f>ROUND(IF(OR(ISNUMBER(SEARCH("#",B1964)),INT(A1964/100000)=7,INT(A1964/100000)=8),F1964*K!$F$4+G1964*K!$F$5,F1964*K!$E$4+G1964*K!$E$5),0)</f>
        <v>3096000</v>
      </c>
      <c r="L1964" s="25">
        <f>ROUND(J1964-K1964*0.7,0)</f>
        <v>6571800</v>
      </c>
      <c r="M1964" s="25">
        <f>ROUND(J1964*0.3,0)</f>
        <v>2621700</v>
      </c>
    </row>
    <row r="1965" spans="1:13" ht="42.75" x14ac:dyDescent="0.2">
      <c r="A1965" s="32">
        <v>401310</v>
      </c>
      <c r="B1965" s="27"/>
      <c r="C1965" s="36" t="s">
        <v>2312</v>
      </c>
      <c r="D1965" s="35"/>
      <c r="E1965" s="30">
        <v>18</v>
      </c>
      <c r="F1965" s="31">
        <v>12</v>
      </c>
      <c r="G1965" s="31">
        <v>6</v>
      </c>
      <c r="H1965" s="42" t="s">
        <v>2259</v>
      </c>
      <c r="J1965" s="25">
        <f>ROUND( IF(OR(ISNUMBER(SEARCH("#",B1965)),INT(A1965/100000)=7,INT(A1965/100000)=8),F1965*K!$D$4,F1965*K!$C$4) + IF(ISNUMBER(SEARCH("#",B1965)),0,G1965*K!$C$5) + IF(AND(ISNUMBER(SEARCH("#",B1965)),INT(A1965/100000)&lt;=7),G1965*K!$G$5,0) + IF(AND(ISNUMBER(SEARCH("#",B1965)),INT(A1965/100000)&gt;=8),G1965*K!$H$5,0),0)</f>
        <v>29190000</v>
      </c>
      <c r="K1965" s="25">
        <f>ROUND(IF(OR(ISNUMBER(SEARCH("#",B1965)),INT(A1965/100000)=7,INT(A1965/100000)=8),F1965*K!$F$4+G1965*K!$F$5,F1965*K!$E$4+G1965*K!$E$5),0)</f>
        <v>6006000</v>
      </c>
      <c r="L1965" s="25">
        <f>ROUND(J1965-K1965*0.7,0)</f>
        <v>24985800</v>
      </c>
      <c r="M1965" s="25">
        <f>ROUND(J1965*0.3,0)</f>
        <v>8757000</v>
      </c>
    </row>
    <row r="1966" spans="1:13" ht="45.75" x14ac:dyDescent="0.2">
      <c r="A1966" s="32">
        <v>401311</v>
      </c>
      <c r="B1966" s="27"/>
      <c r="C1966" s="36" t="s">
        <v>2313</v>
      </c>
      <c r="D1966" s="35"/>
      <c r="E1966" s="30">
        <v>18</v>
      </c>
      <c r="F1966" s="31">
        <v>12</v>
      </c>
      <c r="G1966" s="31">
        <v>6</v>
      </c>
      <c r="H1966" s="42" t="s">
        <v>2259</v>
      </c>
      <c r="J1966" s="25">
        <f>ROUND( IF(OR(ISNUMBER(SEARCH("#",B1966)),INT(A1966/100000)=7,INT(A1966/100000)=8),F1966*K!$D$4,F1966*K!$C$4) + IF(ISNUMBER(SEARCH("#",B1966)),0,G1966*K!$C$5) + IF(AND(ISNUMBER(SEARCH("#",B1966)),INT(A1966/100000)&lt;=7),G1966*K!$G$5,0) + IF(AND(ISNUMBER(SEARCH("#",B1966)),INT(A1966/100000)&gt;=8),G1966*K!$H$5,0),0)</f>
        <v>29190000</v>
      </c>
      <c r="K1966" s="25">
        <f>ROUND(IF(OR(ISNUMBER(SEARCH("#",B1966)),INT(A1966/100000)=7,INT(A1966/100000)=8),F1966*K!$F$4+G1966*K!$F$5,F1966*K!$E$4+G1966*K!$E$5),0)</f>
        <v>6006000</v>
      </c>
      <c r="L1966" s="25">
        <f>ROUND(J1966-K1966*0.7,0)</f>
        <v>24985800</v>
      </c>
      <c r="M1966" s="25">
        <f>ROUND(J1966*0.3,0)</f>
        <v>8757000</v>
      </c>
    </row>
    <row r="1967" spans="1:13" ht="57" x14ac:dyDescent="0.2">
      <c r="A1967" s="26">
        <v>401345</v>
      </c>
      <c r="B1967" s="27" t="s">
        <v>27</v>
      </c>
      <c r="C1967" s="28" t="s">
        <v>2314</v>
      </c>
      <c r="D1967" s="29"/>
      <c r="E1967" s="30">
        <v>21</v>
      </c>
      <c r="F1967" s="30">
        <v>14</v>
      </c>
      <c r="G1967" s="30">
        <v>7</v>
      </c>
      <c r="H1967" s="42" t="s">
        <v>2259</v>
      </c>
      <c r="J1967" s="25">
        <f>ROUND( IF(OR(ISNUMBER(SEARCH("#",B1967)),INT(A1967/100000)=7,INT(A1967/100000)=8),F1967*K!$D$4,F1967*K!$C$4) + IF(ISNUMBER(SEARCH("#",B1967)),0,G1967*K!$C$5) + IF(AND(ISNUMBER(SEARCH("#",B1967)),INT(A1967/100000)&lt;=7),G1967*K!$G$5,0) + IF(AND(ISNUMBER(SEARCH("#",B1967)),INT(A1967/100000)&gt;=8),G1967*K!$H$5,0),0)</f>
        <v>20391000</v>
      </c>
      <c r="K1967" s="25">
        <f>ROUND(IF(OR(ISNUMBER(SEARCH("#",B1967)),INT(A1967/100000)=7,INT(A1967/100000)=8),F1967*K!$F$4+G1967*K!$F$5,F1967*K!$E$4+G1967*K!$E$5),0)</f>
        <v>7224000</v>
      </c>
      <c r="L1967" s="25">
        <f>ROUND(J1967-K1967*0.7,0)</f>
        <v>15334200</v>
      </c>
      <c r="M1967" s="25">
        <f>ROUND(J1967*0.3,0)</f>
        <v>6117300</v>
      </c>
    </row>
    <row r="1968" spans="1:13" ht="45" x14ac:dyDescent="0.2">
      <c r="A1968" s="26">
        <v>401360</v>
      </c>
      <c r="B1968" s="27" t="s">
        <v>27</v>
      </c>
      <c r="C1968" s="28" t="s">
        <v>2315</v>
      </c>
      <c r="D1968" s="29"/>
      <c r="E1968" s="30">
        <v>24</v>
      </c>
      <c r="F1968" s="30">
        <v>16</v>
      </c>
      <c r="G1968" s="30">
        <v>8</v>
      </c>
      <c r="H1968" s="42" t="s">
        <v>2259</v>
      </c>
      <c r="J1968" s="25">
        <f>ROUND( IF(OR(ISNUMBER(SEARCH("#",B1968)),INT(A1968/100000)=7,INT(A1968/100000)=8),F1968*K!$D$4,F1968*K!$C$4) + IF(ISNUMBER(SEARCH("#",B1968)),0,G1968*K!$C$5) + IF(AND(ISNUMBER(SEARCH("#",B1968)),INT(A1968/100000)&lt;=7),G1968*K!$G$5,0) + IF(AND(ISNUMBER(SEARCH("#",B1968)),INT(A1968/100000)&gt;=8),G1968*K!$H$5,0),0)</f>
        <v>23304000</v>
      </c>
      <c r="K1968" s="25">
        <f>ROUND(IF(OR(ISNUMBER(SEARCH("#",B1968)),INT(A1968/100000)=7,INT(A1968/100000)=8),F1968*K!$F$4+G1968*K!$F$5,F1968*K!$E$4+G1968*K!$E$5),0)</f>
        <v>8256000</v>
      </c>
      <c r="L1968" s="25">
        <f>ROUND(J1968-K1968*0.7,0)</f>
        <v>17524800</v>
      </c>
      <c r="M1968" s="25">
        <f>ROUND(J1968*0.3,0)</f>
        <v>6991200</v>
      </c>
    </row>
    <row r="1969" spans="1:13" ht="48" x14ac:dyDescent="0.2">
      <c r="A1969" s="32">
        <v>401375</v>
      </c>
      <c r="B1969" s="27"/>
      <c r="C1969" s="36" t="s">
        <v>2316</v>
      </c>
      <c r="D1969" s="35" t="s">
        <v>2317</v>
      </c>
      <c r="E1969" s="30">
        <v>42</v>
      </c>
      <c r="F1969" s="31">
        <v>28</v>
      </c>
      <c r="G1969" s="31">
        <v>14</v>
      </c>
      <c r="H1969" s="30">
        <v>5</v>
      </c>
      <c r="J1969" s="25">
        <f>ROUND( IF(OR(ISNUMBER(SEARCH("#",B1969)),INT(A1969/100000)=7,INT(A1969/100000)=8),F1969*K!$D$4,F1969*K!$C$4) + IF(ISNUMBER(SEARCH("#",B1969)),0,G1969*K!$C$5) + IF(AND(ISNUMBER(SEARCH("#",B1969)),INT(A1969/100000)&lt;=7),G1969*K!$G$5,0) + IF(AND(ISNUMBER(SEARCH("#",B1969)),INT(A1969/100000)&gt;=8),G1969*K!$H$5,0),0)</f>
        <v>68110000</v>
      </c>
      <c r="K1969" s="25">
        <f>ROUND(IF(OR(ISNUMBER(SEARCH("#",B1969)),INT(A1969/100000)=7,INT(A1969/100000)=8),F1969*K!$F$4+G1969*K!$F$5,F1969*K!$E$4+G1969*K!$E$5),0)</f>
        <v>14014000</v>
      </c>
      <c r="L1969" s="25">
        <f>ROUND(J1969-K1969*0.7,0)</f>
        <v>58300200</v>
      </c>
      <c r="M1969" s="25">
        <f>ROUND(J1969*0.3,0)</f>
        <v>20433000</v>
      </c>
    </row>
    <row r="1970" spans="1:13" ht="42.75" x14ac:dyDescent="0.2">
      <c r="A1970" s="32">
        <v>401380</v>
      </c>
      <c r="B1970" s="27"/>
      <c r="C1970" s="36" t="s">
        <v>2318</v>
      </c>
      <c r="D1970" s="35"/>
      <c r="E1970" s="30">
        <v>39</v>
      </c>
      <c r="F1970" s="31">
        <v>26</v>
      </c>
      <c r="G1970" s="31">
        <v>13</v>
      </c>
      <c r="H1970" s="42" t="s">
        <v>1459</v>
      </c>
      <c r="J1970" s="25">
        <f>ROUND( IF(OR(ISNUMBER(SEARCH("#",B1970)),INT(A1970/100000)=7,INT(A1970/100000)=8),F1970*K!$D$4,F1970*K!$C$4) + IF(ISNUMBER(SEARCH("#",B1970)),0,G1970*K!$C$5) + IF(AND(ISNUMBER(SEARCH("#",B1970)),INT(A1970/100000)&lt;=7),G1970*K!$G$5,0) + IF(AND(ISNUMBER(SEARCH("#",B1970)),INT(A1970/100000)&gt;=8),G1970*K!$H$5,0),0)</f>
        <v>63245000</v>
      </c>
      <c r="K1970" s="25">
        <f>ROUND(IF(OR(ISNUMBER(SEARCH("#",B1970)),INT(A1970/100000)=7,INT(A1970/100000)=8),F1970*K!$F$4+G1970*K!$F$5,F1970*K!$E$4+G1970*K!$E$5),0)</f>
        <v>13013000</v>
      </c>
      <c r="L1970" s="25">
        <f>ROUND(J1970-K1970*0.7,0)</f>
        <v>54135900</v>
      </c>
      <c r="M1970" s="25">
        <f>ROUND(J1970*0.3,0)</f>
        <v>18973500</v>
      </c>
    </row>
    <row r="1971" spans="1:13" ht="60" x14ac:dyDescent="0.2">
      <c r="A1971" s="32">
        <v>401381</v>
      </c>
      <c r="B1971" s="27"/>
      <c r="C1971" s="36" t="s">
        <v>2319</v>
      </c>
      <c r="D1971" s="35"/>
      <c r="E1971" s="30">
        <v>39</v>
      </c>
      <c r="F1971" s="31">
        <v>26</v>
      </c>
      <c r="G1971" s="31">
        <v>13</v>
      </c>
      <c r="H1971" s="42" t="s">
        <v>1459</v>
      </c>
      <c r="J1971" s="25">
        <f>ROUND( IF(OR(ISNUMBER(SEARCH("#",B1971)),INT(A1971/100000)=7,INT(A1971/100000)=8),F1971*K!$D$4,F1971*K!$C$4) + IF(ISNUMBER(SEARCH("#",B1971)),0,G1971*K!$C$5) + IF(AND(ISNUMBER(SEARCH("#",B1971)),INT(A1971/100000)&lt;=7),G1971*K!$G$5,0) + IF(AND(ISNUMBER(SEARCH("#",B1971)),INT(A1971/100000)&gt;=8),G1971*K!$H$5,0),0)</f>
        <v>63245000</v>
      </c>
      <c r="K1971" s="25">
        <f>ROUND(IF(OR(ISNUMBER(SEARCH("#",B1971)),INT(A1971/100000)=7,INT(A1971/100000)=8),F1971*K!$F$4+G1971*K!$F$5,F1971*K!$E$4+G1971*K!$E$5),0)</f>
        <v>13013000</v>
      </c>
      <c r="L1971" s="25">
        <f>ROUND(J1971-K1971*0.7,0)</f>
        <v>54135900</v>
      </c>
      <c r="M1971" s="25">
        <f>ROUND(J1971*0.3,0)</f>
        <v>18973500</v>
      </c>
    </row>
    <row r="1972" spans="1:13" ht="33" x14ac:dyDescent="0.2">
      <c r="A1972" s="32">
        <v>401382</v>
      </c>
      <c r="B1972" s="27" t="s">
        <v>43</v>
      </c>
      <c r="C1972" s="36" t="s">
        <v>2320</v>
      </c>
      <c r="D1972" s="35" t="s">
        <v>2321</v>
      </c>
      <c r="E1972" s="30">
        <v>8</v>
      </c>
      <c r="F1972" s="30">
        <v>8</v>
      </c>
      <c r="G1972" s="31"/>
      <c r="H1972" s="30">
        <v>0</v>
      </c>
      <c r="J1972" s="25">
        <f>ROUND( IF(OR(ISNUMBER(SEARCH("#",B1972)),INT(A1972/100000)=7,INT(A1972/100000)=8),F1972*K!$D$4,F1972*K!$C$4) + IF(ISNUMBER(SEARCH("#",B1972)),0,G1972*K!$C$5) + IF(AND(ISNUMBER(SEARCH("#",B1972)),INT(A1972/100000)&lt;=7),G1972*K!$G$5,0) + IF(AND(ISNUMBER(SEARCH("#",B1972)),INT(A1972/100000)&gt;=8),G1972*K!$H$5,0),0)</f>
        <v>4544000</v>
      </c>
      <c r="K1972" s="25">
        <f>ROUND(IF(OR(ISNUMBER(SEARCH("#",B1972)),INT(A1972/100000)=7,INT(A1972/100000)=8),F1972*K!$F$4+G1972*K!$F$5,F1972*K!$E$4+G1972*K!$E$5),0)</f>
        <v>2416000</v>
      </c>
      <c r="L1972" s="25">
        <f>ROUND(J1972-K1972*0.7,0)</f>
        <v>2852800</v>
      </c>
      <c r="M1972" s="25">
        <f>ROUND(J1972*0.3,0)</f>
        <v>1363200</v>
      </c>
    </row>
    <row r="1973" spans="1:13" x14ac:dyDescent="0.2">
      <c r="A1973" s="26">
        <v>401400</v>
      </c>
      <c r="B1973" s="27"/>
      <c r="C1973" s="28" t="s">
        <v>2322</v>
      </c>
      <c r="D1973" s="29"/>
      <c r="E1973" s="30">
        <v>23</v>
      </c>
      <c r="F1973" s="30">
        <v>23</v>
      </c>
      <c r="G1973" s="30"/>
      <c r="H1973" s="30">
        <v>5</v>
      </c>
      <c r="J1973" s="25">
        <f>ROUND( IF(OR(ISNUMBER(SEARCH("#",B1973)),INT(A1973/100000)=7,INT(A1973/100000)=8),F1973*K!$D$4,F1973*K!$C$4) + IF(ISNUMBER(SEARCH("#",B1973)),0,G1973*K!$C$5) + IF(AND(ISNUMBER(SEARCH("#",B1973)),INT(A1973/100000)&lt;=7),G1973*K!$G$5,0) + IF(AND(ISNUMBER(SEARCH("#",B1973)),INT(A1973/100000)&gt;=8),G1973*K!$H$5,0),0)</f>
        <v>23253000</v>
      </c>
      <c r="K1973" s="25">
        <f>ROUND(IF(OR(ISNUMBER(SEARCH("#",B1973)),INT(A1973/100000)=7,INT(A1973/100000)=8),F1973*K!$F$4+G1973*K!$F$5,F1973*K!$E$4+G1973*K!$E$5),0)</f>
        <v>6946000</v>
      </c>
      <c r="L1973" s="25">
        <f>ROUND(J1973-K1973*0.7,0)</f>
        <v>18390800</v>
      </c>
      <c r="M1973" s="25">
        <f>ROUND(J1973*0.3,0)</f>
        <v>6975900</v>
      </c>
    </row>
    <row r="1974" spans="1:13" x14ac:dyDescent="0.2">
      <c r="A1974" s="26">
        <v>401405</v>
      </c>
      <c r="B1974" s="27"/>
      <c r="C1974" s="28" t="s">
        <v>2323</v>
      </c>
      <c r="D1974" s="29"/>
      <c r="E1974" s="30">
        <v>1.6</v>
      </c>
      <c r="F1974" s="30">
        <v>1.6</v>
      </c>
      <c r="G1974" s="30"/>
      <c r="H1974" s="30">
        <v>3</v>
      </c>
      <c r="J1974" s="25">
        <f>ROUND( IF(OR(ISNUMBER(SEARCH("#",B1974)),INT(A1974/100000)=7,INT(A1974/100000)=8),F1974*K!$D$4,F1974*K!$C$4) + IF(ISNUMBER(SEARCH("#",B1974)),0,G1974*K!$C$5) + IF(AND(ISNUMBER(SEARCH("#",B1974)),INT(A1974/100000)&lt;=7),G1974*K!$G$5,0) + IF(AND(ISNUMBER(SEARCH("#",B1974)),INT(A1974/100000)&gt;=8),G1974*K!$H$5,0),0)</f>
        <v>1617600</v>
      </c>
      <c r="K1974" s="25">
        <f>ROUND(IF(OR(ISNUMBER(SEARCH("#",B1974)),INT(A1974/100000)=7,INT(A1974/100000)=8),F1974*K!$F$4+G1974*K!$F$5,F1974*K!$E$4+G1974*K!$E$5),0)</f>
        <v>483200</v>
      </c>
      <c r="L1974" s="25">
        <f>ROUND(J1974-K1974*0.7,0)</f>
        <v>1279360</v>
      </c>
      <c r="M1974" s="25">
        <f>ROUND(J1974*0.3,0)</f>
        <v>485280</v>
      </c>
    </row>
    <row r="1975" spans="1:13" x14ac:dyDescent="0.2">
      <c r="A1975" s="26">
        <v>401410</v>
      </c>
      <c r="B1975" s="27"/>
      <c r="C1975" s="28" t="s">
        <v>2324</v>
      </c>
      <c r="D1975" s="29"/>
      <c r="E1975" s="30">
        <v>44</v>
      </c>
      <c r="F1975" s="30">
        <v>44</v>
      </c>
      <c r="G1975" s="30"/>
      <c r="H1975" s="30">
        <v>6</v>
      </c>
      <c r="J1975" s="25">
        <f>ROUND( IF(OR(ISNUMBER(SEARCH("#",B1975)),INT(A1975/100000)=7,INT(A1975/100000)=8),F1975*K!$D$4,F1975*K!$C$4) + IF(ISNUMBER(SEARCH("#",B1975)),0,G1975*K!$C$5) + IF(AND(ISNUMBER(SEARCH("#",B1975)),INT(A1975/100000)&lt;=7),G1975*K!$G$5,0) + IF(AND(ISNUMBER(SEARCH("#",B1975)),INT(A1975/100000)&gt;=8),G1975*K!$H$5,0),0)</f>
        <v>44484000</v>
      </c>
      <c r="K1975" s="25">
        <f>ROUND(IF(OR(ISNUMBER(SEARCH("#",B1975)),INT(A1975/100000)=7,INT(A1975/100000)=8),F1975*K!$F$4+G1975*K!$F$5,F1975*K!$E$4+G1975*K!$E$5),0)</f>
        <v>13288000</v>
      </c>
      <c r="L1975" s="25">
        <f>ROUND(J1975-K1975*0.7,0)</f>
        <v>35182400</v>
      </c>
      <c r="M1975" s="25">
        <f>ROUND(J1975*0.3,0)</f>
        <v>13345200</v>
      </c>
    </row>
    <row r="1976" spans="1:13" x14ac:dyDescent="0.2">
      <c r="A1976" s="26">
        <v>401415</v>
      </c>
      <c r="B1976" s="27"/>
      <c r="C1976" s="28" t="s">
        <v>2325</v>
      </c>
      <c r="D1976" s="29"/>
      <c r="E1976" s="30">
        <v>68</v>
      </c>
      <c r="F1976" s="30">
        <v>68</v>
      </c>
      <c r="G1976" s="30"/>
      <c r="H1976" s="30">
        <v>6</v>
      </c>
      <c r="J1976" s="25">
        <f>ROUND( IF(OR(ISNUMBER(SEARCH("#",B1976)),INT(A1976/100000)=7,INT(A1976/100000)=8),F1976*K!$D$4,F1976*K!$C$4) + IF(ISNUMBER(SEARCH("#",B1976)),0,G1976*K!$C$5) + IF(AND(ISNUMBER(SEARCH("#",B1976)),INT(A1976/100000)&lt;=7),G1976*K!$G$5,0) + IF(AND(ISNUMBER(SEARCH("#",B1976)),INT(A1976/100000)&gt;=8),G1976*K!$H$5,0),0)</f>
        <v>68748000</v>
      </c>
      <c r="K1976" s="25">
        <f>ROUND(IF(OR(ISNUMBER(SEARCH("#",B1976)),INT(A1976/100000)=7,INT(A1976/100000)=8),F1976*K!$F$4+G1976*K!$F$5,F1976*K!$E$4+G1976*K!$E$5),0)</f>
        <v>20536000</v>
      </c>
      <c r="L1976" s="25">
        <f>ROUND(J1976-K1976*0.7,0)</f>
        <v>54372800</v>
      </c>
      <c r="M1976" s="25">
        <f>ROUND(J1976*0.3,0)</f>
        <v>20624400</v>
      </c>
    </row>
    <row r="1977" spans="1:13" ht="31.5" x14ac:dyDescent="0.2">
      <c r="A1977" s="26">
        <v>401420</v>
      </c>
      <c r="B1977" s="27"/>
      <c r="C1977" s="28" t="s">
        <v>2326</v>
      </c>
      <c r="D1977" s="29" t="s">
        <v>2327</v>
      </c>
      <c r="E1977" s="30">
        <v>28</v>
      </c>
      <c r="F1977" s="30">
        <v>28</v>
      </c>
      <c r="G1977" s="30"/>
      <c r="H1977" s="30">
        <v>6</v>
      </c>
      <c r="J1977" s="25">
        <f>ROUND( IF(OR(ISNUMBER(SEARCH("#",B1977)),INT(A1977/100000)=7,INT(A1977/100000)=8),F1977*K!$D$4,F1977*K!$C$4) + IF(ISNUMBER(SEARCH("#",B1977)),0,G1977*K!$C$5) + IF(AND(ISNUMBER(SEARCH("#",B1977)),INT(A1977/100000)&lt;=7),G1977*K!$G$5,0) + IF(AND(ISNUMBER(SEARCH("#",B1977)),INT(A1977/100000)&gt;=8),G1977*K!$H$5,0),0)</f>
        <v>28308000</v>
      </c>
      <c r="K1977" s="25">
        <f>ROUND(IF(OR(ISNUMBER(SEARCH("#",B1977)),INT(A1977/100000)=7,INT(A1977/100000)=8),F1977*K!$F$4+G1977*K!$F$5,F1977*K!$E$4+G1977*K!$E$5),0)</f>
        <v>8456000</v>
      </c>
      <c r="L1977" s="25">
        <f>ROUND(J1977-K1977*0.7,0)</f>
        <v>22388800</v>
      </c>
      <c r="M1977" s="25">
        <f>ROUND(J1977*0.3,0)</f>
        <v>8492400</v>
      </c>
    </row>
    <row r="1978" spans="1:13" x14ac:dyDescent="0.2">
      <c r="A1978" s="26">
        <v>401425</v>
      </c>
      <c r="B1978" s="27"/>
      <c r="C1978" s="28" t="s">
        <v>2328</v>
      </c>
      <c r="D1978" s="29"/>
      <c r="E1978" s="30">
        <v>47.4</v>
      </c>
      <c r="F1978" s="30">
        <v>47.4</v>
      </c>
      <c r="G1978" s="30"/>
      <c r="H1978" s="30">
        <v>6</v>
      </c>
      <c r="J1978" s="25">
        <f>ROUND( IF(OR(ISNUMBER(SEARCH("#",B1978)),INT(A1978/100000)=7,INT(A1978/100000)=8),F1978*K!$D$4,F1978*K!$C$4) + IF(ISNUMBER(SEARCH("#",B1978)),0,G1978*K!$C$5) + IF(AND(ISNUMBER(SEARCH("#",B1978)),INT(A1978/100000)&lt;=7),G1978*K!$G$5,0) + IF(AND(ISNUMBER(SEARCH("#",B1978)),INT(A1978/100000)&gt;=8),G1978*K!$H$5,0),0)</f>
        <v>47921400</v>
      </c>
      <c r="K1978" s="25">
        <f>ROUND(IF(OR(ISNUMBER(SEARCH("#",B1978)),INT(A1978/100000)=7,INT(A1978/100000)=8),F1978*K!$F$4+G1978*K!$F$5,F1978*K!$E$4+G1978*K!$E$5),0)</f>
        <v>14314800</v>
      </c>
      <c r="L1978" s="25">
        <f>ROUND(J1978-K1978*0.7,0)</f>
        <v>37901040</v>
      </c>
      <c r="M1978" s="25">
        <f>ROUND(J1978*0.3,0)</f>
        <v>14376420</v>
      </c>
    </row>
    <row r="1979" spans="1:13" ht="29.25" x14ac:dyDescent="0.2">
      <c r="A1979" s="26">
        <v>401430</v>
      </c>
      <c r="B1979" s="27"/>
      <c r="C1979" s="28" t="s">
        <v>2329</v>
      </c>
      <c r="D1979" s="29"/>
      <c r="E1979" s="30">
        <v>72.2</v>
      </c>
      <c r="F1979" s="30">
        <v>72.2</v>
      </c>
      <c r="G1979" s="30"/>
      <c r="H1979" s="30">
        <v>6</v>
      </c>
      <c r="J1979" s="25">
        <f>ROUND( IF(OR(ISNUMBER(SEARCH("#",B1979)),INT(A1979/100000)=7,INT(A1979/100000)=8),F1979*K!$D$4,F1979*K!$C$4) + IF(ISNUMBER(SEARCH("#",B1979)),0,G1979*K!$C$5) + IF(AND(ISNUMBER(SEARCH("#",B1979)),INT(A1979/100000)&lt;=7),G1979*K!$G$5,0) + IF(AND(ISNUMBER(SEARCH("#",B1979)),INT(A1979/100000)&gt;=8),G1979*K!$H$5,0),0)</f>
        <v>72994200</v>
      </c>
      <c r="K1979" s="25">
        <f>ROUND(IF(OR(ISNUMBER(SEARCH("#",B1979)),INT(A1979/100000)=7,INT(A1979/100000)=8),F1979*K!$F$4+G1979*K!$F$5,F1979*K!$E$4+G1979*K!$E$5),0)</f>
        <v>21804400</v>
      </c>
      <c r="L1979" s="25">
        <f>ROUND(J1979-K1979*0.7,0)</f>
        <v>57731120</v>
      </c>
      <c r="M1979" s="25">
        <f>ROUND(J1979*0.3,0)</f>
        <v>21898260</v>
      </c>
    </row>
    <row r="1980" spans="1:13" x14ac:dyDescent="0.2">
      <c r="A1980" s="26">
        <v>401435</v>
      </c>
      <c r="B1980" s="27"/>
      <c r="C1980" s="28" t="s">
        <v>2330</v>
      </c>
      <c r="D1980" s="29"/>
      <c r="E1980" s="30">
        <v>53.5</v>
      </c>
      <c r="F1980" s="30">
        <v>53.5</v>
      </c>
      <c r="G1980" s="30"/>
      <c r="H1980" s="30">
        <v>7</v>
      </c>
      <c r="J1980" s="25">
        <f>ROUND( IF(OR(ISNUMBER(SEARCH("#",B1980)),INT(A1980/100000)=7,INT(A1980/100000)=8),F1980*K!$D$4,F1980*K!$C$4) + IF(ISNUMBER(SEARCH("#",B1980)),0,G1980*K!$C$5) + IF(AND(ISNUMBER(SEARCH("#",B1980)),INT(A1980/100000)&lt;=7),G1980*K!$G$5,0) + IF(AND(ISNUMBER(SEARCH("#",B1980)),INT(A1980/100000)&gt;=8),G1980*K!$H$5,0),0)</f>
        <v>54088500</v>
      </c>
      <c r="K1980" s="25">
        <f>ROUND(IF(OR(ISNUMBER(SEARCH("#",B1980)),INT(A1980/100000)=7,INT(A1980/100000)=8),F1980*K!$F$4+G1980*K!$F$5,F1980*K!$E$4+G1980*K!$E$5),0)</f>
        <v>16157000</v>
      </c>
      <c r="L1980" s="25">
        <f>ROUND(J1980-K1980*0.7,0)</f>
        <v>42778600</v>
      </c>
      <c r="M1980" s="25">
        <f>ROUND(J1980*0.3,0)</f>
        <v>16226550</v>
      </c>
    </row>
    <row r="1981" spans="1:13" ht="31.5" x14ac:dyDescent="0.2">
      <c r="A1981" s="26">
        <v>401440</v>
      </c>
      <c r="B1981" s="27"/>
      <c r="C1981" s="28" t="s">
        <v>2331</v>
      </c>
      <c r="D1981" s="29" t="s">
        <v>2332</v>
      </c>
      <c r="E1981" s="30">
        <v>67</v>
      </c>
      <c r="F1981" s="30">
        <v>67</v>
      </c>
      <c r="G1981" s="30"/>
      <c r="H1981" s="30">
        <v>7</v>
      </c>
      <c r="J1981" s="25">
        <f>ROUND( IF(OR(ISNUMBER(SEARCH("#",B1981)),INT(A1981/100000)=7,INT(A1981/100000)=8),F1981*K!$D$4,F1981*K!$C$4) + IF(ISNUMBER(SEARCH("#",B1981)),0,G1981*K!$C$5) + IF(AND(ISNUMBER(SEARCH("#",B1981)),INT(A1981/100000)&lt;=7),G1981*K!$G$5,0) + IF(AND(ISNUMBER(SEARCH("#",B1981)),INT(A1981/100000)&gt;=8),G1981*K!$H$5,0),0)</f>
        <v>67737000</v>
      </c>
      <c r="K1981" s="25">
        <f>ROUND(IF(OR(ISNUMBER(SEARCH("#",B1981)),INT(A1981/100000)=7,INT(A1981/100000)=8),F1981*K!$F$4+G1981*K!$F$5,F1981*K!$E$4+G1981*K!$E$5),0)</f>
        <v>20234000</v>
      </c>
      <c r="L1981" s="25">
        <f>ROUND(J1981-K1981*0.7,0)</f>
        <v>53573200</v>
      </c>
      <c r="M1981" s="25">
        <f>ROUND(J1981*0.3,0)</f>
        <v>20321100</v>
      </c>
    </row>
    <row r="1982" spans="1:13" ht="17.25" x14ac:dyDescent="0.2">
      <c r="A1982" s="26">
        <v>401445</v>
      </c>
      <c r="B1982" s="27"/>
      <c r="C1982" s="28" t="s">
        <v>2333</v>
      </c>
      <c r="D1982" s="29"/>
      <c r="E1982" s="30">
        <v>6</v>
      </c>
      <c r="F1982" s="30">
        <v>6</v>
      </c>
      <c r="G1982" s="30"/>
      <c r="H1982" s="30">
        <v>5</v>
      </c>
      <c r="J1982" s="25">
        <f>ROUND( IF(OR(ISNUMBER(SEARCH("#",B1982)),INT(A1982/100000)=7,INT(A1982/100000)=8),F1982*K!$D$4,F1982*K!$C$4) + IF(ISNUMBER(SEARCH("#",B1982)),0,G1982*K!$C$5) + IF(AND(ISNUMBER(SEARCH("#",B1982)),INT(A1982/100000)&lt;=7),G1982*K!$G$5,0) + IF(AND(ISNUMBER(SEARCH("#",B1982)),INT(A1982/100000)&gt;=8),G1982*K!$H$5,0),0)</f>
        <v>6066000</v>
      </c>
      <c r="K1982" s="25">
        <f>ROUND(IF(OR(ISNUMBER(SEARCH("#",B1982)),INT(A1982/100000)=7,INT(A1982/100000)=8),F1982*K!$F$4+G1982*K!$F$5,F1982*K!$E$4+G1982*K!$E$5),0)</f>
        <v>1812000</v>
      </c>
      <c r="L1982" s="25">
        <f>ROUND(J1982-K1982*0.7,0)</f>
        <v>4797600</v>
      </c>
      <c r="M1982" s="25">
        <f>ROUND(J1982*0.3,0)</f>
        <v>1819800</v>
      </c>
    </row>
    <row r="1983" spans="1:13" ht="17.25" x14ac:dyDescent="0.2">
      <c r="A1983" s="26">
        <v>401450</v>
      </c>
      <c r="B1983" s="27"/>
      <c r="C1983" s="28" t="s">
        <v>2334</v>
      </c>
      <c r="D1983" s="29"/>
      <c r="E1983" s="30">
        <v>6</v>
      </c>
      <c r="F1983" s="30">
        <v>6</v>
      </c>
      <c r="G1983" s="30"/>
      <c r="H1983" s="30">
        <v>5</v>
      </c>
      <c r="J1983" s="25">
        <f>ROUND( IF(OR(ISNUMBER(SEARCH("#",B1983)),INT(A1983/100000)=7,INT(A1983/100000)=8),F1983*K!$D$4,F1983*K!$C$4) + IF(ISNUMBER(SEARCH("#",B1983)),0,G1983*K!$C$5) + IF(AND(ISNUMBER(SEARCH("#",B1983)),INT(A1983/100000)&lt;=7),G1983*K!$G$5,0) + IF(AND(ISNUMBER(SEARCH("#",B1983)),INT(A1983/100000)&gt;=8),G1983*K!$H$5,0),0)</f>
        <v>6066000</v>
      </c>
      <c r="K1983" s="25">
        <f>ROUND(IF(OR(ISNUMBER(SEARCH("#",B1983)),INT(A1983/100000)=7,INT(A1983/100000)=8),F1983*K!$F$4+G1983*K!$F$5,F1983*K!$E$4+G1983*K!$E$5),0)</f>
        <v>1812000</v>
      </c>
      <c r="L1983" s="25">
        <f>ROUND(J1983-K1983*0.7,0)</f>
        <v>4797600</v>
      </c>
      <c r="M1983" s="25">
        <f>ROUND(J1983*0.3,0)</f>
        <v>1819800</v>
      </c>
    </row>
    <row r="1984" spans="1:13" ht="17.25" x14ac:dyDescent="0.2">
      <c r="A1984" s="26">
        <v>401455</v>
      </c>
      <c r="B1984" s="27"/>
      <c r="C1984" s="28" t="s">
        <v>2335</v>
      </c>
      <c r="D1984" s="29"/>
      <c r="E1984" s="30">
        <v>6</v>
      </c>
      <c r="F1984" s="30">
        <v>6</v>
      </c>
      <c r="G1984" s="30"/>
      <c r="H1984" s="30">
        <v>5</v>
      </c>
      <c r="J1984" s="25">
        <f>ROUND( IF(OR(ISNUMBER(SEARCH("#",B1984)),INT(A1984/100000)=7,INT(A1984/100000)=8),F1984*K!$D$4,F1984*K!$C$4) + IF(ISNUMBER(SEARCH("#",B1984)),0,G1984*K!$C$5) + IF(AND(ISNUMBER(SEARCH("#",B1984)),INT(A1984/100000)&lt;=7),G1984*K!$G$5,0) + IF(AND(ISNUMBER(SEARCH("#",B1984)),INT(A1984/100000)&gt;=8),G1984*K!$H$5,0),0)</f>
        <v>6066000</v>
      </c>
      <c r="K1984" s="25">
        <f>ROUND(IF(OR(ISNUMBER(SEARCH("#",B1984)),INT(A1984/100000)=7,INT(A1984/100000)=8),F1984*K!$F$4+G1984*K!$F$5,F1984*K!$E$4+G1984*K!$E$5),0)</f>
        <v>1812000</v>
      </c>
      <c r="L1984" s="25">
        <f>ROUND(J1984-K1984*0.7,0)</f>
        <v>4797600</v>
      </c>
      <c r="M1984" s="25">
        <f>ROUND(J1984*0.3,0)</f>
        <v>1819800</v>
      </c>
    </row>
    <row r="1985" spans="1:13" ht="17.25" x14ac:dyDescent="0.2">
      <c r="A1985" s="26">
        <v>401460</v>
      </c>
      <c r="B1985" s="27"/>
      <c r="C1985" s="28" t="s">
        <v>2336</v>
      </c>
      <c r="D1985" s="29"/>
      <c r="E1985" s="30">
        <v>7</v>
      </c>
      <c r="F1985" s="30">
        <v>7</v>
      </c>
      <c r="G1985" s="30"/>
      <c r="H1985" s="30">
        <v>5</v>
      </c>
      <c r="J1985" s="25">
        <f>ROUND( IF(OR(ISNUMBER(SEARCH("#",B1985)),INT(A1985/100000)=7,INT(A1985/100000)=8),F1985*K!$D$4,F1985*K!$C$4) + IF(ISNUMBER(SEARCH("#",B1985)),0,G1985*K!$C$5) + IF(AND(ISNUMBER(SEARCH("#",B1985)),INT(A1985/100000)&lt;=7),G1985*K!$G$5,0) + IF(AND(ISNUMBER(SEARCH("#",B1985)),INT(A1985/100000)&gt;=8),G1985*K!$H$5,0),0)</f>
        <v>7077000</v>
      </c>
      <c r="K1985" s="25">
        <f>ROUND(IF(OR(ISNUMBER(SEARCH("#",B1985)),INT(A1985/100000)=7,INT(A1985/100000)=8),F1985*K!$F$4+G1985*K!$F$5,F1985*K!$E$4+G1985*K!$E$5),0)</f>
        <v>2114000</v>
      </c>
      <c r="L1985" s="25">
        <f>ROUND(J1985-K1985*0.7,0)</f>
        <v>5597200</v>
      </c>
      <c r="M1985" s="25">
        <f>ROUND(J1985*0.3,0)</f>
        <v>2123100</v>
      </c>
    </row>
    <row r="1986" spans="1:13" ht="17.25" x14ac:dyDescent="0.2">
      <c r="A1986" s="26">
        <v>401465</v>
      </c>
      <c r="B1986" s="27"/>
      <c r="C1986" s="28" t="s">
        <v>2337</v>
      </c>
      <c r="D1986" s="29"/>
      <c r="E1986" s="30">
        <v>10</v>
      </c>
      <c r="F1986" s="30">
        <v>10</v>
      </c>
      <c r="G1986" s="30"/>
      <c r="H1986" s="30">
        <v>5</v>
      </c>
      <c r="J1986" s="25">
        <f>ROUND( IF(OR(ISNUMBER(SEARCH("#",B1986)),INT(A1986/100000)=7,INT(A1986/100000)=8),F1986*K!$D$4,F1986*K!$C$4) + IF(ISNUMBER(SEARCH("#",B1986)),0,G1986*K!$C$5) + IF(AND(ISNUMBER(SEARCH("#",B1986)),INT(A1986/100000)&lt;=7),G1986*K!$G$5,0) + IF(AND(ISNUMBER(SEARCH("#",B1986)),INT(A1986/100000)&gt;=8),G1986*K!$H$5,0),0)</f>
        <v>10110000</v>
      </c>
      <c r="K1986" s="25">
        <f>ROUND(IF(OR(ISNUMBER(SEARCH("#",B1986)),INT(A1986/100000)=7,INT(A1986/100000)=8),F1986*K!$F$4+G1986*K!$F$5,F1986*K!$E$4+G1986*K!$E$5),0)</f>
        <v>3020000</v>
      </c>
      <c r="L1986" s="25">
        <f>ROUND(J1986-K1986*0.7,0)</f>
        <v>7996000</v>
      </c>
      <c r="M1986" s="25">
        <f>ROUND(J1986*0.3,0)</f>
        <v>3033000</v>
      </c>
    </row>
    <row r="1987" spans="1:13" x14ac:dyDescent="0.2">
      <c r="A1987" s="26">
        <v>401470</v>
      </c>
      <c r="B1987" s="27"/>
      <c r="C1987" s="28" t="s">
        <v>2338</v>
      </c>
      <c r="D1987" s="29"/>
      <c r="E1987" s="30">
        <v>2.4</v>
      </c>
      <c r="F1987" s="30">
        <v>2.4</v>
      </c>
      <c r="G1987" s="30"/>
      <c r="H1987" s="30">
        <v>4</v>
      </c>
      <c r="J1987" s="25">
        <f>ROUND( IF(OR(ISNUMBER(SEARCH("#",B1987)),INT(A1987/100000)=7,INT(A1987/100000)=8),F1987*K!$D$4,F1987*K!$C$4) + IF(ISNUMBER(SEARCH("#",B1987)),0,G1987*K!$C$5) + IF(AND(ISNUMBER(SEARCH("#",B1987)),INT(A1987/100000)&lt;=7),G1987*K!$G$5,0) + IF(AND(ISNUMBER(SEARCH("#",B1987)),INT(A1987/100000)&gt;=8),G1987*K!$H$5,0),0)</f>
        <v>2426400</v>
      </c>
      <c r="K1987" s="25">
        <f>ROUND(IF(OR(ISNUMBER(SEARCH("#",B1987)),INT(A1987/100000)=7,INT(A1987/100000)=8),F1987*K!$F$4+G1987*K!$F$5,F1987*K!$E$4+G1987*K!$E$5),0)</f>
        <v>724800</v>
      </c>
      <c r="L1987" s="25">
        <f>ROUND(J1987-K1987*0.7,0)</f>
        <v>1919040</v>
      </c>
      <c r="M1987" s="25">
        <f>ROUND(J1987*0.3,0)</f>
        <v>727920</v>
      </c>
    </row>
    <row r="1988" spans="1:13" x14ac:dyDescent="0.2">
      <c r="A1988" s="32">
        <v>401475</v>
      </c>
      <c r="B1988" s="27"/>
      <c r="C1988" s="36" t="s">
        <v>2339</v>
      </c>
      <c r="D1988" s="35"/>
      <c r="E1988" s="30">
        <v>22</v>
      </c>
      <c r="F1988" s="30">
        <v>22</v>
      </c>
      <c r="G1988" s="31"/>
      <c r="H1988" s="30">
        <v>4</v>
      </c>
      <c r="J1988" s="25">
        <f>ROUND( IF(OR(ISNUMBER(SEARCH("#",B1988)),INT(A1988/100000)=7,INT(A1988/100000)=8),F1988*K!$D$4,F1988*K!$C$4) + IF(ISNUMBER(SEARCH("#",B1988)),0,G1988*K!$C$5) + IF(AND(ISNUMBER(SEARCH("#",B1988)),INT(A1988/100000)&lt;=7),G1988*K!$G$5,0) + IF(AND(ISNUMBER(SEARCH("#",B1988)),INT(A1988/100000)&gt;=8),G1988*K!$H$5,0),0)</f>
        <v>22242000</v>
      </c>
      <c r="K1988" s="25">
        <f>ROUND(IF(OR(ISNUMBER(SEARCH("#",B1988)),INT(A1988/100000)=7,INT(A1988/100000)=8),F1988*K!$F$4+G1988*K!$F$5,F1988*K!$E$4+G1988*K!$E$5),0)</f>
        <v>6644000</v>
      </c>
      <c r="L1988" s="25">
        <f>ROUND(J1988-K1988*0.7,0)</f>
        <v>17591200</v>
      </c>
      <c r="M1988" s="25">
        <f>ROUND(J1988*0.3,0)</f>
        <v>6672600</v>
      </c>
    </row>
    <row r="1989" spans="1:13" ht="31.5" x14ac:dyDescent="0.2">
      <c r="A1989" s="26">
        <v>401490</v>
      </c>
      <c r="B1989" s="27"/>
      <c r="C1989" s="28" t="s">
        <v>2340</v>
      </c>
      <c r="D1989" s="29" t="s">
        <v>2341</v>
      </c>
      <c r="E1989" s="30">
        <v>8</v>
      </c>
      <c r="F1989" s="30">
        <v>8</v>
      </c>
      <c r="G1989" s="30"/>
      <c r="H1989" s="30">
        <v>5</v>
      </c>
      <c r="J1989" s="25">
        <f>ROUND( IF(OR(ISNUMBER(SEARCH("#",B1989)),INT(A1989/100000)=7,INT(A1989/100000)=8),F1989*K!$D$4,F1989*K!$C$4) + IF(ISNUMBER(SEARCH("#",B1989)),0,G1989*K!$C$5) + IF(AND(ISNUMBER(SEARCH("#",B1989)),INT(A1989/100000)&lt;=7),G1989*K!$G$5,0) + IF(AND(ISNUMBER(SEARCH("#",B1989)),INT(A1989/100000)&gt;=8),G1989*K!$H$5,0),0)</f>
        <v>8088000</v>
      </c>
      <c r="K1989" s="25">
        <f>ROUND(IF(OR(ISNUMBER(SEARCH("#",B1989)),INT(A1989/100000)=7,INT(A1989/100000)=8),F1989*K!$F$4+G1989*K!$F$5,F1989*K!$E$4+G1989*K!$E$5),0)</f>
        <v>2416000</v>
      </c>
      <c r="L1989" s="25">
        <f>ROUND(J1989-K1989*0.7,0)</f>
        <v>6396800</v>
      </c>
      <c r="M1989" s="25">
        <f>ROUND(J1989*0.3,0)</f>
        <v>2426400</v>
      </c>
    </row>
    <row r="1990" spans="1:13" ht="31.5" x14ac:dyDescent="0.2">
      <c r="A1990" s="26">
        <v>401500</v>
      </c>
      <c r="B1990" s="27"/>
      <c r="C1990" s="28" t="s">
        <v>2342</v>
      </c>
      <c r="D1990" s="29"/>
      <c r="E1990" s="30">
        <v>6</v>
      </c>
      <c r="F1990" s="30">
        <v>6</v>
      </c>
      <c r="G1990" s="30"/>
      <c r="H1990" s="30">
        <v>4</v>
      </c>
      <c r="J1990" s="25">
        <f>ROUND( IF(OR(ISNUMBER(SEARCH("#",B1990)),INT(A1990/100000)=7,INT(A1990/100000)=8),F1990*K!$D$4,F1990*K!$C$4) + IF(ISNUMBER(SEARCH("#",B1990)),0,G1990*K!$C$5) + IF(AND(ISNUMBER(SEARCH("#",B1990)),INT(A1990/100000)&lt;=7),G1990*K!$G$5,0) + IF(AND(ISNUMBER(SEARCH("#",B1990)),INT(A1990/100000)&gt;=8),G1990*K!$H$5,0),0)</f>
        <v>6066000</v>
      </c>
      <c r="K1990" s="25">
        <f>ROUND(IF(OR(ISNUMBER(SEARCH("#",B1990)),INT(A1990/100000)=7,INT(A1990/100000)=8),F1990*K!$F$4+G1990*K!$F$5,F1990*K!$E$4+G1990*K!$E$5),0)</f>
        <v>1812000</v>
      </c>
      <c r="L1990" s="25">
        <f>ROUND(J1990-K1990*0.7,0)</f>
        <v>4797600</v>
      </c>
      <c r="M1990" s="25">
        <f>ROUND(J1990*0.3,0)</f>
        <v>1819800</v>
      </c>
    </row>
    <row r="1991" spans="1:13" ht="29.25" x14ac:dyDescent="0.2">
      <c r="A1991" s="32">
        <v>401505</v>
      </c>
      <c r="B1991" s="27"/>
      <c r="C1991" s="36" t="s">
        <v>2343</v>
      </c>
      <c r="D1991" s="35"/>
      <c r="E1991" s="30">
        <v>11</v>
      </c>
      <c r="F1991" s="30">
        <v>11</v>
      </c>
      <c r="G1991" s="31"/>
      <c r="H1991" s="30">
        <v>6</v>
      </c>
      <c r="J1991" s="25">
        <f>ROUND( IF(OR(ISNUMBER(SEARCH("#",B1991)),INT(A1991/100000)=7,INT(A1991/100000)=8),F1991*K!$D$4,F1991*K!$C$4) + IF(ISNUMBER(SEARCH("#",B1991)),0,G1991*K!$C$5) + IF(AND(ISNUMBER(SEARCH("#",B1991)),INT(A1991/100000)&lt;=7),G1991*K!$G$5,0) + IF(AND(ISNUMBER(SEARCH("#",B1991)),INT(A1991/100000)&gt;=8),G1991*K!$H$5,0),0)</f>
        <v>11121000</v>
      </c>
      <c r="K1991" s="25">
        <f>ROUND(IF(OR(ISNUMBER(SEARCH("#",B1991)),INT(A1991/100000)=7,INT(A1991/100000)=8),F1991*K!$F$4+G1991*K!$F$5,F1991*K!$E$4+G1991*K!$E$5),0)</f>
        <v>3322000</v>
      </c>
      <c r="L1991" s="25">
        <f>ROUND(J1991-K1991*0.7,0)</f>
        <v>8795600</v>
      </c>
      <c r="M1991" s="25">
        <f>ROUND(J1991*0.3,0)</f>
        <v>3336300</v>
      </c>
    </row>
    <row r="1992" spans="1:13" ht="31.5" x14ac:dyDescent="0.2">
      <c r="A1992" s="26">
        <v>401510</v>
      </c>
      <c r="B1992" s="27"/>
      <c r="C1992" s="28" t="s">
        <v>2344</v>
      </c>
      <c r="D1992" s="29"/>
      <c r="E1992" s="30">
        <v>6</v>
      </c>
      <c r="F1992" s="30">
        <v>6</v>
      </c>
      <c r="G1992" s="30"/>
      <c r="H1992" s="30">
        <v>4</v>
      </c>
      <c r="J1992" s="25">
        <f>ROUND( IF(OR(ISNUMBER(SEARCH("#",B1992)),INT(A1992/100000)=7,INT(A1992/100000)=8),F1992*K!$D$4,F1992*K!$C$4) + IF(ISNUMBER(SEARCH("#",B1992)),0,G1992*K!$C$5) + IF(AND(ISNUMBER(SEARCH("#",B1992)),INT(A1992/100000)&lt;=7),G1992*K!$G$5,0) + IF(AND(ISNUMBER(SEARCH("#",B1992)),INT(A1992/100000)&gt;=8),G1992*K!$H$5,0),0)</f>
        <v>6066000</v>
      </c>
      <c r="K1992" s="25">
        <f>ROUND(IF(OR(ISNUMBER(SEARCH("#",B1992)),INT(A1992/100000)=7,INT(A1992/100000)=8),F1992*K!$F$4+G1992*K!$F$5,F1992*K!$E$4+G1992*K!$E$5),0)</f>
        <v>1812000</v>
      </c>
      <c r="L1992" s="25">
        <f>ROUND(J1992-K1992*0.7,0)</f>
        <v>4797600</v>
      </c>
      <c r="M1992" s="25">
        <f>ROUND(J1992*0.3,0)</f>
        <v>1819800</v>
      </c>
    </row>
    <row r="1993" spans="1:13" ht="17.25" x14ac:dyDescent="0.2">
      <c r="A1993" s="26">
        <v>401515</v>
      </c>
      <c r="B1993" s="27"/>
      <c r="C1993" s="28" t="s">
        <v>2345</v>
      </c>
      <c r="D1993" s="29"/>
      <c r="E1993" s="30">
        <v>6</v>
      </c>
      <c r="F1993" s="30">
        <v>6</v>
      </c>
      <c r="G1993" s="30"/>
      <c r="H1993" s="30">
        <v>4</v>
      </c>
      <c r="J1993" s="25">
        <f>ROUND( IF(OR(ISNUMBER(SEARCH("#",B1993)),INT(A1993/100000)=7,INT(A1993/100000)=8),F1993*K!$D$4,F1993*K!$C$4) + IF(ISNUMBER(SEARCH("#",B1993)),0,G1993*K!$C$5) + IF(AND(ISNUMBER(SEARCH("#",B1993)),INT(A1993/100000)&lt;=7),G1993*K!$G$5,0) + IF(AND(ISNUMBER(SEARCH("#",B1993)),INT(A1993/100000)&gt;=8),G1993*K!$H$5,0),0)</f>
        <v>6066000</v>
      </c>
      <c r="K1993" s="25">
        <f>ROUND(IF(OR(ISNUMBER(SEARCH("#",B1993)),INT(A1993/100000)=7,INT(A1993/100000)=8),F1993*K!$F$4+G1993*K!$F$5,F1993*K!$E$4+G1993*K!$E$5),0)</f>
        <v>1812000</v>
      </c>
      <c r="L1993" s="25">
        <f>ROUND(J1993-K1993*0.7,0)</f>
        <v>4797600</v>
      </c>
      <c r="M1993" s="25">
        <f>ROUND(J1993*0.3,0)</f>
        <v>1819800</v>
      </c>
    </row>
    <row r="1994" spans="1:13" ht="29.25" x14ac:dyDescent="0.2">
      <c r="A1994" s="32">
        <v>401520</v>
      </c>
      <c r="B1994" s="27"/>
      <c r="C1994" s="36" t="s">
        <v>2346</v>
      </c>
      <c r="D1994" s="35"/>
      <c r="E1994" s="30">
        <v>15</v>
      </c>
      <c r="F1994" s="30">
        <v>15</v>
      </c>
      <c r="G1994" s="31"/>
      <c r="H1994" s="30">
        <v>6</v>
      </c>
      <c r="J1994" s="25">
        <f>ROUND( IF(OR(ISNUMBER(SEARCH("#",B1994)),INT(A1994/100000)=7,INT(A1994/100000)=8),F1994*K!$D$4,F1994*K!$C$4) + IF(ISNUMBER(SEARCH("#",B1994)),0,G1994*K!$C$5) + IF(AND(ISNUMBER(SEARCH("#",B1994)),INT(A1994/100000)&lt;=7),G1994*K!$G$5,0) + IF(AND(ISNUMBER(SEARCH("#",B1994)),INT(A1994/100000)&gt;=8),G1994*K!$H$5,0),0)</f>
        <v>15165000</v>
      </c>
      <c r="K1994" s="25">
        <f>ROUND(IF(OR(ISNUMBER(SEARCH("#",B1994)),INT(A1994/100000)=7,INT(A1994/100000)=8),F1994*K!$F$4+G1994*K!$F$5,F1994*K!$E$4+G1994*K!$E$5),0)</f>
        <v>4530000</v>
      </c>
      <c r="L1994" s="25">
        <f>ROUND(J1994-K1994*0.7,0)</f>
        <v>11994000</v>
      </c>
      <c r="M1994" s="25">
        <f>ROUND(J1994*0.3,0)</f>
        <v>4549500</v>
      </c>
    </row>
    <row r="1995" spans="1:13" ht="33" x14ac:dyDescent="0.2">
      <c r="A1995" s="32">
        <v>401525</v>
      </c>
      <c r="B1995" s="27"/>
      <c r="C1995" s="36" t="s">
        <v>2347</v>
      </c>
      <c r="D1995" s="35"/>
      <c r="E1995" s="30">
        <v>20</v>
      </c>
      <c r="F1995" s="30">
        <v>20</v>
      </c>
      <c r="G1995" s="31"/>
      <c r="H1995" s="30">
        <v>6</v>
      </c>
      <c r="J1995" s="25">
        <f>ROUND( IF(OR(ISNUMBER(SEARCH("#",B1995)),INT(A1995/100000)=7,INT(A1995/100000)=8),F1995*K!$D$4,F1995*K!$C$4) + IF(ISNUMBER(SEARCH("#",B1995)),0,G1995*K!$C$5) + IF(AND(ISNUMBER(SEARCH("#",B1995)),INT(A1995/100000)&lt;=7),G1995*K!$G$5,0) + IF(AND(ISNUMBER(SEARCH("#",B1995)),INT(A1995/100000)&gt;=8),G1995*K!$H$5,0),0)</f>
        <v>20220000</v>
      </c>
      <c r="K1995" s="25">
        <f>ROUND(IF(OR(ISNUMBER(SEARCH("#",B1995)),INT(A1995/100000)=7,INT(A1995/100000)=8),F1995*K!$F$4+G1995*K!$F$5,F1995*K!$E$4+G1995*K!$E$5),0)</f>
        <v>6040000</v>
      </c>
      <c r="L1995" s="25">
        <f>ROUND(J1995-K1995*0.7,0)</f>
        <v>15992000</v>
      </c>
      <c r="M1995" s="25">
        <f>ROUND(J1995*0.3,0)</f>
        <v>6066000</v>
      </c>
    </row>
    <row r="1996" spans="1:13" x14ac:dyDescent="0.2">
      <c r="A1996" s="26">
        <v>401530</v>
      </c>
      <c r="B1996" s="27"/>
      <c r="C1996" s="28" t="s">
        <v>2348</v>
      </c>
      <c r="D1996" s="29"/>
      <c r="E1996" s="30">
        <v>23.1</v>
      </c>
      <c r="F1996" s="30">
        <v>23.1</v>
      </c>
      <c r="G1996" s="30"/>
      <c r="H1996" s="30">
        <v>6</v>
      </c>
      <c r="J1996" s="25">
        <f>ROUND( IF(OR(ISNUMBER(SEARCH("#",B1996)),INT(A1996/100000)=7,INT(A1996/100000)=8),F1996*K!$D$4,F1996*K!$C$4) + IF(ISNUMBER(SEARCH("#",B1996)),0,G1996*K!$C$5) + IF(AND(ISNUMBER(SEARCH("#",B1996)),INT(A1996/100000)&lt;=7),G1996*K!$G$5,0) + IF(AND(ISNUMBER(SEARCH("#",B1996)),INT(A1996/100000)&gt;=8),G1996*K!$H$5,0),0)</f>
        <v>23354100</v>
      </c>
      <c r="K1996" s="25">
        <f>ROUND(IF(OR(ISNUMBER(SEARCH("#",B1996)),INT(A1996/100000)=7,INT(A1996/100000)=8),F1996*K!$F$4+G1996*K!$F$5,F1996*K!$E$4+G1996*K!$E$5),0)</f>
        <v>6976200</v>
      </c>
      <c r="L1996" s="25">
        <f>ROUND(J1996-K1996*0.7,0)</f>
        <v>18470760</v>
      </c>
      <c r="M1996" s="25">
        <f>ROUND(J1996*0.3,0)</f>
        <v>7006230</v>
      </c>
    </row>
    <row r="1997" spans="1:13" x14ac:dyDescent="0.2">
      <c r="A1997" s="26">
        <v>401535</v>
      </c>
      <c r="B1997" s="27"/>
      <c r="C1997" s="28" t="s">
        <v>2349</v>
      </c>
      <c r="D1997" s="29"/>
      <c r="E1997" s="30">
        <v>2.5</v>
      </c>
      <c r="F1997" s="30">
        <v>2.5</v>
      </c>
      <c r="G1997" s="30"/>
      <c r="H1997" s="30">
        <v>4</v>
      </c>
      <c r="J1997" s="25">
        <f>ROUND( IF(OR(ISNUMBER(SEARCH("#",B1997)),INT(A1997/100000)=7,INT(A1997/100000)=8),F1997*K!$D$4,F1997*K!$C$4) + IF(ISNUMBER(SEARCH("#",B1997)),0,G1997*K!$C$5) + IF(AND(ISNUMBER(SEARCH("#",B1997)),INT(A1997/100000)&lt;=7),G1997*K!$G$5,0) + IF(AND(ISNUMBER(SEARCH("#",B1997)),INT(A1997/100000)&gt;=8),G1997*K!$H$5,0),0)</f>
        <v>2527500</v>
      </c>
      <c r="K1997" s="25">
        <f>ROUND(IF(OR(ISNUMBER(SEARCH("#",B1997)),INT(A1997/100000)=7,INT(A1997/100000)=8),F1997*K!$F$4+G1997*K!$F$5,F1997*K!$E$4+G1997*K!$E$5),0)</f>
        <v>755000</v>
      </c>
      <c r="L1997" s="25">
        <f>ROUND(J1997-K1997*0.7,0)</f>
        <v>1999000</v>
      </c>
      <c r="M1997" s="25">
        <f>ROUND(J1997*0.3,0)</f>
        <v>758250</v>
      </c>
    </row>
    <row r="1998" spans="1:13" ht="31.5" x14ac:dyDescent="0.2">
      <c r="A1998" s="26">
        <v>401540</v>
      </c>
      <c r="B1998" s="27" t="s">
        <v>27</v>
      </c>
      <c r="C1998" s="28" t="s">
        <v>2350</v>
      </c>
      <c r="D1998" s="29"/>
      <c r="E1998" s="30">
        <v>7</v>
      </c>
      <c r="F1998" s="30">
        <v>4.5</v>
      </c>
      <c r="G1998" s="30">
        <v>2.5</v>
      </c>
      <c r="H1998" s="42" t="s">
        <v>2259</v>
      </c>
      <c r="J1998" s="25">
        <f>ROUND( IF(OR(ISNUMBER(SEARCH("#",B1998)),INT(A1998/100000)=7,INT(A1998/100000)=8),F1998*K!$D$4,F1998*K!$C$4) + IF(ISNUMBER(SEARCH("#",B1998)),0,G1998*K!$C$5) + IF(AND(ISNUMBER(SEARCH("#",B1998)),INT(A1998/100000)&lt;=7),G1998*K!$G$5,0) + IF(AND(ISNUMBER(SEARCH("#",B1998)),INT(A1998/100000)&gt;=8),G1998*K!$H$5,0),0)</f>
        <v>6998500</v>
      </c>
      <c r="K1998" s="25">
        <f>ROUND(IF(OR(ISNUMBER(SEARCH("#",B1998)),INT(A1998/100000)=7,INT(A1998/100000)=8),F1998*K!$F$4+G1998*K!$F$5,F1998*K!$E$4+G1998*K!$E$5),0)</f>
        <v>2429000</v>
      </c>
      <c r="L1998" s="25">
        <f>ROUND(J1998-K1998*0.7,0)</f>
        <v>5298200</v>
      </c>
      <c r="M1998" s="25">
        <f>ROUND(J1998*0.3,0)</f>
        <v>2099550</v>
      </c>
    </row>
    <row r="1999" spans="1:13" ht="29.25" x14ac:dyDescent="0.2">
      <c r="A1999" s="32">
        <v>401545</v>
      </c>
      <c r="B1999" s="27" t="s">
        <v>27</v>
      </c>
      <c r="C1999" s="36" t="s">
        <v>2351</v>
      </c>
      <c r="D1999" s="35" t="s">
        <v>2352</v>
      </c>
      <c r="E1999" s="30">
        <v>15</v>
      </c>
      <c r="F1999" s="31">
        <v>10</v>
      </c>
      <c r="G1999" s="31">
        <v>5</v>
      </c>
      <c r="H1999" s="42" t="s">
        <v>2259</v>
      </c>
      <c r="J1999" s="25">
        <f>ROUND( IF(OR(ISNUMBER(SEARCH("#",B1999)),INT(A1999/100000)=7,INT(A1999/100000)=8),F1999*K!$D$4,F1999*K!$C$4) + IF(ISNUMBER(SEARCH("#",B1999)),0,G1999*K!$C$5) + IF(AND(ISNUMBER(SEARCH("#",B1999)),INT(A1999/100000)&lt;=7),G1999*K!$G$5,0) + IF(AND(ISNUMBER(SEARCH("#",B1999)),INT(A1999/100000)&gt;=8),G1999*K!$H$5,0),0)</f>
        <v>14565000</v>
      </c>
      <c r="K1999" s="25">
        <f>ROUND(IF(OR(ISNUMBER(SEARCH("#",B1999)),INT(A1999/100000)=7,INT(A1999/100000)=8),F1999*K!$F$4+G1999*K!$F$5,F1999*K!$E$4+G1999*K!$E$5),0)</f>
        <v>5160000</v>
      </c>
      <c r="L1999" s="25">
        <f>ROUND(J1999-K1999*0.7,0)</f>
        <v>10953000</v>
      </c>
      <c r="M1999" s="25">
        <f>ROUND(J1999*0.3,0)</f>
        <v>4369500</v>
      </c>
    </row>
    <row r="2000" spans="1:13" ht="18.75" x14ac:dyDescent="0.2">
      <c r="A2000" s="32">
        <v>401546</v>
      </c>
      <c r="B2000" s="27"/>
      <c r="C2000" s="36" t="s">
        <v>2353</v>
      </c>
      <c r="D2000" s="35"/>
      <c r="E2000" s="30">
        <v>15</v>
      </c>
      <c r="F2000" s="31">
        <v>10</v>
      </c>
      <c r="G2000" s="31">
        <v>5</v>
      </c>
      <c r="H2000" s="42" t="s">
        <v>2259</v>
      </c>
      <c r="J2000" s="25">
        <f>ROUND( IF(OR(ISNUMBER(SEARCH("#",B2000)),INT(A2000/100000)=7,INT(A2000/100000)=8),F2000*K!$D$4,F2000*K!$C$4) + IF(ISNUMBER(SEARCH("#",B2000)),0,G2000*K!$C$5) + IF(AND(ISNUMBER(SEARCH("#",B2000)),INT(A2000/100000)&lt;=7),G2000*K!$G$5,0) + IF(AND(ISNUMBER(SEARCH("#",B2000)),INT(A2000/100000)&gt;=8),G2000*K!$H$5,0),0)</f>
        <v>24325000</v>
      </c>
      <c r="K2000" s="25">
        <f>ROUND(IF(OR(ISNUMBER(SEARCH("#",B2000)),INT(A2000/100000)=7,INT(A2000/100000)=8),F2000*K!$F$4+G2000*K!$F$5,F2000*K!$E$4+G2000*K!$E$5),0)</f>
        <v>5005000</v>
      </c>
      <c r="L2000" s="25">
        <f>ROUND(J2000-K2000*0.7,0)</f>
        <v>20821500</v>
      </c>
      <c r="M2000" s="25">
        <f>ROUND(J2000*0.3,0)</f>
        <v>7297500</v>
      </c>
    </row>
    <row r="2001" spans="1:13" x14ac:dyDescent="0.2">
      <c r="A2001" s="26">
        <v>401560</v>
      </c>
      <c r="B2001" s="27"/>
      <c r="C2001" s="36" t="s">
        <v>2354</v>
      </c>
      <c r="D2001" s="35"/>
      <c r="E2001" s="30">
        <v>25</v>
      </c>
      <c r="F2001" s="30">
        <v>25</v>
      </c>
      <c r="G2001" s="30"/>
      <c r="H2001" s="30">
        <v>6</v>
      </c>
      <c r="J2001" s="25">
        <f>ROUND( IF(OR(ISNUMBER(SEARCH("#",B2001)),INT(A2001/100000)=7,INT(A2001/100000)=8),F2001*K!$D$4,F2001*K!$C$4) + IF(ISNUMBER(SEARCH("#",B2001)),0,G2001*K!$C$5) + IF(AND(ISNUMBER(SEARCH("#",B2001)),INT(A2001/100000)&lt;=7),G2001*K!$G$5,0) + IF(AND(ISNUMBER(SEARCH("#",B2001)),INT(A2001/100000)&gt;=8),G2001*K!$H$5,0),0)</f>
        <v>25275000</v>
      </c>
      <c r="K2001" s="25">
        <f>ROUND(IF(OR(ISNUMBER(SEARCH("#",B2001)),INT(A2001/100000)=7,INT(A2001/100000)=8),F2001*K!$F$4+G2001*K!$F$5,F2001*K!$E$4+G2001*K!$E$5),0)</f>
        <v>7550000</v>
      </c>
      <c r="L2001" s="25">
        <f>ROUND(J2001-K2001*0.7,0)</f>
        <v>19990000</v>
      </c>
      <c r="M2001" s="25">
        <f>ROUND(J2001*0.3,0)</f>
        <v>7582500</v>
      </c>
    </row>
    <row r="2002" spans="1:13" x14ac:dyDescent="0.2">
      <c r="A2002" s="26">
        <v>401565</v>
      </c>
      <c r="B2002" s="27" t="s">
        <v>27</v>
      </c>
      <c r="C2002" s="28" t="s">
        <v>2355</v>
      </c>
      <c r="D2002" s="29"/>
      <c r="E2002" s="30">
        <v>7.7</v>
      </c>
      <c r="F2002" s="30">
        <v>7.7</v>
      </c>
      <c r="G2002" s="30"/>
      <c r="H2002" s="30">
        <v>5</v>
      </c>
      <c r="J2002" s="25">
        <f>ROUND( IF(OR(ISNUMBER(SEARCH("#",B2002)),INT(A2002/100000)=7,INT(A2002/100000)=8),F2002*K!$D$4,F2002*K!$C$4) + IF(ISNUMBER(SEARCH("#",B2002)),0,G2002*K!$C$5) + IF(AND(ISNUMBER(SEARCH("#",B2002)),INT(A2002/100000)&lt;=7),G2002*K!$G$5,0) + IF(AND(ISNUMBER(SEARCH("#",B2002)),INT(A2002/100000)&gt;=8),G2002*K!$H$5,0),0)</f>
        <v>4373600</v>
      </c>
      <c r="K2002" s="25">
        <f>ROUND(IF(OR(ISNUMBER(SEARCH("#",B2002)),INT(A2002/100000)=7,INT(A2002/100000)=8),F2002*K!$F$4+G2002*K!$F$5,F2002*K!$E$4+G2002*K!$E$5),0)</f>
        <v>2325400</v>
      </c>
      <c r="L2002" s="25">
        <f>ROUND(J2002-K2002*0.7,0)</f>
        <v>2745820</v>
      </c>
      <c r="M2002" s="25">
        <f>ROUND(J2002*0.3,0)</f>
        <v>1312080</v>
      </c>
    </row>
    <row r="2003" spans="1:13" ht="17.25" x14ac:dyDescent="0.2">
      <c r="A2003" s="26">
        <v>401570</v>
      </c>
      <c r="B2003" s="27"/>
      <c r="C2003" s="28" t="s">
        <v>2356</v>
      </c>
      <c r="D2003" s="29"/>
      <c r="E2003" s="30">
        <v>23.4</v>
      </c>
      <c r="F2003" s="30">
        <v>23.4</v>
      </c>
      <c r="G2003" s="30"/>
      <c r="H2003" s="30">
        <v>6</v>
      </c>
      <c r="J2003" s="25">
        <f>ROUND( IF(OR(ISNUMBER(SEARCH("#",B2003)),INT(A2003/100000)=7,INT(A2003/100000)=8),F2003*K!$D$4,F2003*K!$C$4) + IF(ISNUMBER(SEARCH("#",B2003)),0,G2003*K!$C$5) + IF(AND(ISNUMBER(SEARCH("#",B2003)),INT(A2003/100000)&lt;=7),G2003*K!$G$5,0) + IF(AND(ISNUMBER(SEARCH("#",B2003)),INT(A2003/100000)&gt;=8),G2003*K!$H$5,0),0)</f>
        <v>23657400</v>
      </c>
      <c r="K2003" s="25">
        <f>ROUND(IF(OR(ISNUMBER(SEARCH("#",B2003)),INT(A2003/100000)=7,INT(A2003/100000)=8),F2003*K!$F$4+G2003*K!$F$5,F2003*K!$E$4+G2003*K!$E$5),0)</f>
        <v>7066800</v>
      </c>
      <c r="L2003" s="25">
        <f>ROUND(J2003-K2003*0.7,0)</f>
        <v>18710640</v>
      </c>
      <c r="M2003" s="25">
        <f>ROUND(J2003*0.3,0)</f>
        <v>7097220</v>
      </c>
    </row>
    <row r="2004" spans="1:13" x14ac:dyDescent="0.2">
      <c r="A2004" s="26">
        <v>401575</v>
      </c>
      <c r="B2004" s="27"/>
      <c r="C2004" s="28" t="s">
        <v>2357</v>
      </c>
      <c r="D2004" s="29"/>
      <c r="E2004" s="30">
        <v>40</v>
      </c>
      <c r="F2004" s="30">
        <v>40</v>
      </c>
      <c r="G2004" s="30"/>
      <c r="H2004" s="30">
        <v>6</v>
      </c>
      <c r="J2004" s="25">
        <f>ROUND( IF(OR(ISNUMBER(SEARCH("#",B2004)),INT(A2004/100000)=7,INT(A2004/100000)=8),F2004*K!$D$4,F2004*K!$C$4) + IF(ISNUMBER(SEARCH("#",B2004)),0,G2004*K!$C$5) + IF(AND(ISNUMBER(SEARCH("#",B2004)),INT(A2004/100000)&lt;=7),G2004*K!$G$5,0) + IF(AND(ISNUMBER(SEARCH("#",B2004)),INT(A2004/100000)&gt;=8),G2004*K!$H$5,0),0)</f>
        <v>40440000</v>
      </c>
      <c r="K2004" s="25">
        <f>ROUND(IF(OR(ISNUMBER(SEARCH("#",B2004)),INT(A2004/100000)=7,INT(A2004/100000)=8),F2004*K!$F$4+G2004*K!$F$5,F2004*K!$E$4+G2004*K!$E$5),0)</f>
        <v>12080000</v>
      </c>
      <c r="L2004" s="25">
        <f>ROUND(J2004-K2004*0.7,0)</f>
        <v>31984000</v>
      </c>
      <c r="M2004" s="25">
        <f>ROUND(J2004*0.3,0)</f>
        <v>12132000</v>
      </c>
    </row>
    <row r="2005" spans="1:13" ht="29.25" x14ac:dyDescent="0.2">
      <c r="A2005" s="26">
        <v>401580</v>
      </c>
      <c r="B2005" s="27"/>
      <c r="C2005" s="28" t="s">
        <v>2358</v>
      </c>
      <c r="D2005" s="29"/>
      <c r="E2005" s="30">
        <v>68</v>
      </c>
      <c r="F2005" s="30">
        <v>68</v>
      </c>
      <c r="G2005" s="30"/>
      <c r="H2005" s="30">
        <v>8</v>
      </c>
      <c r="J2005" s="25">
        <f>ROUND( IF(OR(ISNUMBER(SEARCH("#",B2005)),INT(A2005/100000)=7,INT(A2005/100000)=8),F2005*K!$D$4,F2005*K!$C$4) + IF(ISNUMBER(SEARCH("#",B2005)),0,G2005*K!$C$5) + IF(AND(ISNUMBER(SEARCH("#",B2005)),INT(A2005/100000)&lt;=7),G2005*K!$G$5,0) + IF(AND(ISNUMBER(SEARCH("#",B2005)),INT(A2005/100000)&gt;=8),G2005*K!$H$5,0),0)</f>
        <v>68748000</v>
      </c>
      <c r="K2005" s="25">
        <f>ROUND(IF(OR(ISNUMBER(SEARCH("#",B2005)),INT(A2005/100000)=7,INT(A2005/100000)=8),F2005*K!$F$4+G2005*K!$F$5,F2005*K!$E$4+G2005*K!$E$5),0)</f>
        <v>20536000</v>
      </c>
      <c r="L2005" s="25">
        <f>ROUND(J2005-K2005*0.7,0)</f>
        <v>54372800</v>
      </c>
      <c r="M2005" s="25">
        <f>ROUND(J2005*0.3,0)</f>
        <v>20624400</v>
      </c>
    </row>
    <row r="2006" spans="1:13" ht="29.25" x14ac:dyDescent="0.2">
      <c r="A2006" s="26">
        <v>401585</v>
      </c>
      <c r="B2006" s="27"/>
      <c r="C2006" s="28" t="s">
        <v>2359</v>
      </c>
      <c r="D2006" s="29"/>
      <c r="E2006" s="30">
        <v>90</v>
      </c>
      <c r="F2006" s="30">
        <v>90</v>
      </c>
      <c r="G2006" s="30"/>
      <c r="H2006" s="30">
        <v>8</v>
      </c>
      <c r="J2006" s="25">
        <f>ROUND( IF(OR(ISNUMBER(SEARCH("#",B2006)),INT(A2006/100000)=7,INT(A2006/100000)=8),F2006*K!$D$4,F2006*K!$C$4) + IF(ISNUMBER(SEARCH("#",B2006)),0,G2006*K!$C$5) + IF(AND(ISNUMBER(SEARCH("#",B2006)),INT(A2006/100000)&lt;=7),G2006*K!$G$5,0) + IF(AND(ISNUMBER(SEARCH("#",B2006)),INT(A2006/100000)&gt;=8),G2006*K!$H$5,0),0)</f>
        <v>90990000</v>
      </c>
      <c r="K2006" s="25">
        <f>ROUND(IF(OR(ISNUMBER(SEARCH("#",B2006)),INT(A2006/100000)=7,INT(A2006/100000)=8),F2006*K!$F$4+G2006*K!$F$5,F2006*K!$E$4+G2006*K!$E$5),0)</f>
        <v>27180000</v>
      </c>
      <c r="L2006" s="25">
        <f>ROUND(J2006-K2006*0.7,0)</f>
        <v>71964000</v>
      </c>
      <c r="M2006" s="25">
        <f>ROUND(J2006*0.3,0)</f>
        <v>27297000</v>
      </c>
    </row>
    <row r="2007" spans="1:13" ht="29.25" x14ac:dyDescent="0.2">
      <c r="A2007" s="26">
        <v>401590</v>
      </c>
      <c r="B2007" s="27"/>
      <c r="C2007" s="28" t="s">
        <v>2360</v>
      </c>
      <c r="D2007" s="29"/>
      <c r="E2007" s="30">
        <v>150</v>
      </c>
      <c r="F2007" s="30">
        <v>150</v>
      </c>
      <c r="G2007" s="30"/>
      <c r="H2007" s="30">
        <v>8</v>
      </c>
      <c r="J2007" s="25">
        <f>ROUND( IF(OR(ISNUMBER(SEARCH("#",B2007)),INT(A2007/100000)=7,INT(A2007/100000)=8),F2007*K!$D$4,F2007*K!$C$4) + IF(ISNUMBER(SEARCH("#",B2007)),0,G2007*K!$C$5) + IF(AND(ISNUMBER(SEARCH("#",B2007)),INT(A2007/100000)&lt;=7),G2007*K!$G$5,0) + IF(AND(ISNUMBER(SEARCH("#",B2007)),INT(A2007/100000)&gt;=8),G2007*K!$H$5,0),0)</f>
        <v>151650000</v>
      </c>
      <c r="K2007" s="25">
        <f>ROUND(IF(OR(ISNUMBER(SEARCH("#",B2007)),INT(A2007/100000)=7,INT(A2007/100000)=8),F2007*K!$F$4+G2007*K!$F$5,F2007*K!$E$4+G2007*K!$E$5),0)</f>
        <v>45300000</v>
      </c>
      <c r="L2007" s="25">
        <f>ROUND(J2007-K2007*0.7,0)</f>
        <v>119940000</v>
      </c>
      <c r="M2007" s="25">
        <f>ROUND(J2007*0.3,0)</f>
        <v>45495000</v>
      </c>
    </row>
    <row r="2008" spans="1:13" ht="42.75" x14ac:dyDescent="0.2">
      <c r="A2008" s="26">
        <v>401595</v>
      </c>
      <c r="B2008" s="27"/>
      <c r="C2008" s="28" t="s">
        <v>2361</v>
      </c>
      <c r="D2008" s="29" t="s">
        <v>2362</v>
      </c>
      <c r="E2008" s="30">
        <v>180</v>
      </c>
      <c r="F2008" s="30">
        <v>180</v>
      </c>
      <c r="G2008" s="30"/>
      <c r="H2008" s="30">
        <v>8</v>
      </c>
      <c r="J2008" s="25">
        <f>ROUND( IF(OR(ISNUMBER(SEARCH("#",B2008)),INT(A2008/100000)=7,INT(A2008/100000)=8),F2008*K!$D$4,F2008*K!$C$4) + IF(ISNUMBER(SEARCH("#",B2008)),0,G2008*K!$C$5) + IF(AND(ISNUMBER(SEARCH("#",B2008)),INT(A2008/100000)&lt;=7),G2008*K!$G$5,0) + IF(AND(ISNUMBER(SEARCH("#",B2008)),INT(A2008/100000)&gt;=8),G2008*K!$H$5,0),0)</f>
        <v>181980000</v>
      </c>
      <c r="K2008" s="25">
        <f>ROUND(IF(OR(ISNUMBER(SEARCH("#",B2008)),INT(A2008/100000)=7,INT(A2008/100000)=8),F2008*K!$F$4+G2008*K!$F$5,F2008*K!$E$4+G2008*K!$E$5),0)</f>
        <v>54360000</v>
      </c>
      <c r="L2008" s="25">
        <f>ROUND(J2008-K2008*0.7,0)</f>
        <v>143928000</v>
      </c>
      <c r="M2008" s="25">
        <f>ROUND(J2008*0.3,0)</f>
        <v>54594000</v>
      </c>
    </row>
    <row r="2009" spans="1:13" x14ac:dyDescent="0.2">
      <c r="A2009" s="26">
        <v>401600</v>
      </c>
      <c r="B2009" s="27"/>
      <c r="C2009" s="28" t="s">
        <v>2363</v>
      </c>
      <c r="D2009" s="29"/>
      <c r="E2009" s="30">
        <v>31</v>
      </c>
      <c r="F2009" s="30">
        <v>31</v>
      </c>
      <c r="G2009" s="30"/>
      <c r="H2009" s="30">
        <v>6</v>
      </c>
      <c r="J2009" s="25">
        <f>ROUND( IF(OR(ISNUMBER(SEARCH("#",B2009)),INT(A2009/100000)=7,INT(A2009/100000)=8),F2009*K!$D$4,F2009*K!$C$4) + IF(ISNUMBER(SEARCH("#",B2009)),0,G2009*K!$C$5) + IF(AND(ISNUMBER(SEARCH("#",B2009)),INT(A2009/100000)&lt;=7),G2009*K!$G$5,0) + IF(AND(ISNUMBER(SEARCH("#",B2009)),INT(A2009/100000)&gt;=8),G2009*K!$H$5,0),0)</f>
        <v>31341000</v>
      </c>
      <c r="K2009" s="25">
        <f>ROUND(IF(OR(ISNUMBER(SEARCH("#",B2009)),INT(A2009/100000)=7,INT(A2009/100000)=8),F2009*K!$F$4+G2009*K!$F$5,F2009*K!$E$4+G2009*K!$E$5),0)</f>
        <v>9362000</v>
      </c>
      <c r="L2009" s="25">
        <f>ROUND(J2009-K2009*0.7,0)</f>
        <v>24787600</v>
      </c>
      <c r="M2009" s="25">
        <f>ROUND(J2009*0.3,0)</f>
        <v>9402300</v>
      </c>
    </row>
    <row r="2010" spans="1:13" ht="17.25" x14ac:dyDescent="0.2">
      <c r="A2010" s="26">
        <v>401605</v>
      </c>
      <c r="B2010" s="27"/>
      <c r="C2010" s="28" t="s">
        <v>2364</v>
      </c>
      <c r="D2010" s="29"/>
      <c r="E2010" s="30">
        <v>25.6</v>
      </c>
      <c r="F2010" s="30">
        <v>25.6</v>
      </c>
      <c r="G2010" s="30"/>
      <c r="H2010" s="30">
        <v>6</v>
      </c>
      <c r="J2010" s="25">
        <f>ROUND( IF(OR(ISNUMBER(SEARCH("#",B2010)),INT(A2010/100000)=7,INT(A2010/100000)=8),F2010*K!$D$4,F2010*K!$C$4) + IF(ISNUMBER(SEARCH("#",B2010)),0,G2010*K!$C$5) + IF(AND(ISNUMBER(SEARCH("#",B2010)),INT(A2010/100000)&lt;=7),G2010*K!$G$5,0) + IF(AND(ISNUMBER(SEARCH("#",B2010)),INT(A2010/100000)&gt;=8),G2010*K!$H$5,0),0)</f>
        <v>25881600</v>
      </c>
      <c r="K2010" s="25">
        <f>ROUND(IF(OR(ISNUMBER(SEARCH("#",B2010)),INT(A2010/100000)=7,INT(A2010/100000)=8),F2010*K!$F$4+G2010*K!$F$5,F2010*K!$E$4+G2010*K!$E$5),0)</f>
        <v>7731200</v>
      </c>
      <c r="L2010" s="25">
        <f>ROUND(J2010-K2010*0.7,0)</f>
        <v>20469760</v>
      </c>
      <c r="M2010" s="25">
        <f>ROUND(J2010*0.3,0)</f>
        <v>7764480</v>
      </c>
    </row>
    <row r="2011" spans="1:13" ht="17.25" x14ac:dyDescent="0.2">
      <c r="A2011" s="26">
        <v>401610</v>
      </c>
      <c r="B2011" s="27" t="s">
        <v>27</v>
      </c>
      <c r="C2011" s="28" t="s">
        <v>2365</v>
      </c>
      <c r="D2011" s="29"/>
      <c r="E2011" s="30">
        <v>8.1</v>
      </c>
      <c r="F2011" s="30">
        <v>8.1</v>
      </c>
      <c r="G2011" s="30"/>
      <c r="H2011" s="30">
        <v>4</v>
      </c>
      <c r="J2011" s="25">
        <f>ROUND( IF(OR(ISNUMBER(SEARCH("#",B2011)),INT(A2011/100000)=7,INT(A2011/100000)=8),F2011*K!$D$4,F2011*K!$C$4) + IF(ISNUMBER(SEARCH("#",B2011)),0,G2011*K!$C$5) + IF(AND(ISNUMBER(SEARCH("#",B2011)),INT(A2011/100000)&lt;=7),G2011*K!$G$5,0) + IF(AND(ISNUMBER(SEARCH("#",B2011)),INT(A2011/100000)&gt;=8),G2011*K!$H$5,0),0)</f>
        <v>4600800</v>
      </c>
      <c r="K2011" s="25">
        <f>ROUND(IF(OR(ISNUMBER(SEARCH("#",B2011)),INT(A2011/100000)=7,INT(A2011/100000)=8),F2011*K!$F$4+G2011*K!$F$5,F2011*K!$E$4+G2011*K!$E$5),0)</f>
        <v>2446200</v>
      </c>
      <c r="L2011" s="25">
        <f>ROUND(J2011-K2011*0.7,0)</f>
        <v>2888460</v>
      </c>
      <c r="M2011" s="25">
        <f>ROUND(J2011*0.3,0)</f>
        <v>1380240</v>
      </c>
    </row>
    <row r="2012" spans="1:13" x14ac:dyDescent="0.2">
      <c r="A2012" s="26">
        <v>401615</v>
      </c>
      <c r="B2012" s="27"/>
      <c r="C2012" s="28" t="s">
        <v>2366</v>
      </c>
      <c r="D2012" s="29"/>
      <c r="E2012" s="30">
        <v>42</v>
      </c>
      <c r="F2012" s="30">
        <v>42</v>
      </c>
      <c r="G2012" s="30"/>
      <c r="H2012" s="30">
        <v>6</v>
      </c>
      <c r="J2012" s="25">
        <f>ROUND( IF(OR(ISNUMBER(SEARCH("#",B2012)),INT(A2012/100000)=7,INT(A2012/100000)=8),F2012*K!$D$4,F2012*K!$C$4) + IF(ISNUMBER(SEARCH("#",B2012)),0,G2012*K!$C$5) + IF(AND(ISNUMBER(SEARCH("#",B2012)),INT(A2012/100000)&lt;=7),G2012*K!$G$5,0) + IF(AND(ISNUMBER(SEARCH("#",B2012)),INT(A2012/100000)&gt;=8),G2012*K!$H$5,0),0)</f>
        <v>42462000</v>
      </c>
      <c r="K2012" s="25">
        <f>ROUND(IF(OR(ISNUMBER(SEARCH("#",B2012)),INT(A2012/100000)=7,INT(A2012/100000)=8),F2012*K!$F$4+G2012*K!$F$5,F2012*K!$E$4+G2012*K!$E$5),0)</f>
        <v>12684000</v>
      </c>
      <c r="L2012" s="25">
        <f>ROUND(J2012-K2012*0.7,0)</f>
        <v>33583200</v>
      </c>
      <c r="M2012" s="25">
        <f>ROUND(J2012*0.3,0)</f>
        <v>12738600</v>
      </c>
    </row>
    <row r="2013" spans="1:13" ht="17.25" x14ac:dyDescent="0.2">
      <c r="A2013" s="26">
        <v>401620</v>
      </c>
      <c r="B2013" s="27"/>
      <c r="C2013" s="28" t="s">
        <v>2367</v>
      </c>
      <c r="D2013" s="29"/>
      <c r="E2013" s="30">
        <v>41.6</v>
      </c>
      <c r="F2013" s="30">
        <v>41.6</v>
      </c>
      <c r="G2013" s="30"/>
      <c r="H2013" s="30">
        <v>6</v>
      </c>
      <c r="J2013" s="25">
        <f>ROUND( IF(OR(ISNUMBER(SEARCH("#",B2013)),INT(A2013/100000)=7,INT(A2013/100000)=8),F2013*K!$D$4,F2013*K!$C$4) + IF(ISNUMBER(SEARCH("#",B2013)),0,G2013*K!$C$5) + IF(AND(ISNUMBER(SEARCH("#",B2013)),INT(A2013/100000)&lt;=7),G2013*K!$G$5,0) + IF(AND(ISNUMBER(SEARCH("#",B2013)),INT(A2013/100000)&gt;=8),G2013*K!$H$5,0),0)</f>
        <v>42057600</v>
      </c>
      <c r="K2013" s="25">
        <f>ROUND(IF(OR(ISNUMBER(SEARCH("#",B2013)),INT(A2013/100000)=7,INT(A2013/100000)=8),F2013*K!$F$4+G2013*K!$F$5,F2013*K!$E$4+G2013*K!$E$5),0)</f>
        <v>12563200</v>
      </c>
      <c r="L2013" s="25">
        <f>ROUND(J2013-K2013*0.7,0)</f>
        <v>33263360</v>
      </c>
      <c r="M2013" s="25">
        <f>ROUND(J2013*0.3,0)</f>
        <v>12617280</v>
      </c>
    </row>
    <row r="2014" spans="1:13" x14ac:dyDescent="0.2">
      <c r="A2014" s="26">
        <v>401625</v>
      </c>
      <c r="B2014" s="27"/>
      <c r="C2014" s="28" t="s">
        <v>2368</v>
      </c>
      <c r="D2014" s="29"/>
      <c r="E2014" s="30">
        <v>40</v>
      </c>
      <c r="F2014" s="30">
        <v>40</v>
      </c>
      <c r="G2014" s="30"/>
      <c r="H2014" s="30">
        <v>6</v>
      </c>
      <c r="J2014" s="25">
        <f>ROUND( IF(OR(ISNUMBER(SEARCH("#",B2014)),INT(A2014/100000)=7,INT(A2014/100000)=8),F2014*K!$D$4,F2014*K!$C$4) + IF(ISNUMBER(SEARCH("#",B2014)),0,G2014*K!$C$5) + IF(AND(ISNUMBER(SEARCH("#",B2014)),INT(A2014/100000)&lt;=7),G2014*K!$G$5,0) + IF(AND(ISNUMBER(SEARCH("#",B2014)),INT(A2014/100000)&gt;=8),G2014*K!$H$5,0),0)</f>
        <v>40440000</v>
      </c>
      <c r="K2014" s="25">
        <f>ROUND(IF(OR(ISNUMBER(SEARCH("#",B2014)),INT(A2014/100000)=7,INT(A2014/100000)=8),F2014*K!$F$4+G2014*K!$F$5,F2014*K!$E$4+G2014*K!$E$5),0)</f>
        <v>12080000</v>
      </c>
      <c r="L2014" s="25">
        <f>ROUND(J2014-K2014*0.7,0)</f>
        <v>31984000</v>
      </c>
      <c r="M2014" s="25">
        <f>ROUND(J2014*0.3,0)</f>
        <v>12132000</v>
      </c>
    </row>
    <row r="2015" spans="1:13" ht="45" x14ac:dyDescent="0.2">
      <c r="A2015" s="26">
        <v>401630</v>
      </c>
      <c r="B2015" s="27"/>
      <c r="C2015" s="28" t="s">
        <v>2369</v>
      </c>
      <c r="D2015" s="29"/>
      <c r="E2015" s="30">
        <v>4</v>
      </c>
      <c r="F2015" s="30">
        <v>4</v>
      </c>
      <c r="G2015" s="30"/>
      <c r="H2015" s="30">
        <v>4</v>
      </c>
      <c r="J2015" s="25">
        <f>ROUND( IF(OR(ISNUMBER(SEARCH("#",B2015)),INT(A2015/100000)=7,INT(A2015/100000)=8),F2015*K!$D$4,F2015*K!$C$4) + IF(ISNUMBER(SEARCH("#",B2015)),0,G2015*K!$C$5) + IF(AND(ISNUMBER(SEARCH("#",B2015)),INT(A2015/100000)&lt;=7),G2015*K!$G$5,0) + IF(AND(ISNUMBER(SEARCH("#",B2015)),INT(A2015/100000)&gt;=8),G2015*K!$H$5,0),0)</f>
        <v>4044000</v>
      </c>
      <c r="K2015" s="25">
        <f>ROUND(IF(OR(ISNUMBER(SEARCH("#",B2015)),INT(A2015/100000)=7,INT(A2015/100000)=8),F2015*K!$F$4+G2015*K!$F$5,F2015*K!$E$4+G2015*K!$E$5),0)</f>
        <v>1208000</v>
      </c>
      <c r="L2015" s="25">
        <f>ROUND(J2015-K2015*0.7,0)</f>
        <v>3198400</v>
      </c>
      <c r="M2015" s="25">
        <f>ROUND(J2015*0.3,0)</f>
        <v>1213200</v>
      </c>
    </row>
    <row r="2016" spans="1:13" x14ac:dyDescent="0.2">
      <c r="A2016" s="26">
        <v>401635</v>
      </c>
      <c r="B2016" s="27"/>
      <c r="C2016" s="28" t="s">
        <v>2370</v>
      </c>
      <c r="D2016" s="29"/>
      <c r="E2016" s="30">
        <v>7</v>
      </c>
      <c r="F2016" s="30">
        <v>7</v>
      </c>
      <c r="G2016" s="30"/>
      <c r="H2016" s="30">
        <v>4</v>
      </c>
      <c r="J2016" s="25">
        <f>ROUND( IF(OR(ISNUMBER(SEARCH("#",B2016)),INT(A2016/100000)=7,INT(A2016/100000)=8),F2016*K!$D$4,F2016*K!$C$4) + IF(ISNUMBER(SEARCH("#",B2016)),0,G2016*K!$C$5) + IF(AND(ISNUMBER(SEARCH("#",B2016)),INT(A2016/100000)&lt;=7),G2016*K!$G$5,0) + IF(AND(ISNUMBER(SEARCH("#",B2016)),INT(A2016/100000)&gt;=8),G2016*K!$H$5,0),0)</f>
        <v>7077000</v>
      </c>
      <c r="K2016" s="25">
        <f>ROUND(IF(OR(ISNUMBER(SEARCH("#",B2016)),INT(A2016/100000)=7,INT(A2016/100000)=8),F2016*K!$F$4+G2016*K!$F$5,F2016*K!$E$4+G2016*K!$E$5),0)</f>
        <v>2114000</v>
      </c>
      <c r="L2016" s="25">
        <f>ROUND(J2016-K2016*0.7,0)</f>
        <v>5597200</v>
      </c>
      <c r="M2016" s="25">
        <f>ROUND(J2016*0.3,0)</f>
        <v>2123100</v>
      </c>
    </row>
    <row r="2017" spans="1:13" x14ac:dyDescent="0.2">
      <c r="A2017" s="26">
        <v>401640</v>
      </c>
      <c r="B2017" s="27"/>
      <c r="C2017" s="28" t="s">
        <v>2371</v>
      </c>
      <c r="D2017" s="29"/>
      <c r="E2017" s="30">
        <v>7</v>
      </c>
      <c r="F2017" s="30">
        <v>7</v>
      </c>
      <c r="G2017" s="30"/>
      <c r="H2017" s="30">
        <v>4</v>
      </c>
      <c r="J2017" s="25">
        <f>ROUND( IF(OR(ISNUMBER(SEARCH("#",B2017)),INT(A2017/100000)=7,INT(A2017/100000)=8),F2017*K!$D$4,F2017*K!$C$4) + IF(ISNUMBER(SEARCH("#",B2017)),0,G2017*K!$C$5) + IF(AND(ISNUMBER(SEARCH("#",B2017)),INT(A2017/100000)&lt;=7),G2017*K!$G$5,0) + IF(AND(ISNUMBER(SEARCH("#",B2017)),INT(A2017/100000)&gt;=8),G2017*K!$H$5,0),0)</f>
        <v>7077000</v>
      </c>
      <c r="K2017" s="25">
        <f>ROUND(IF(OR(ISNUMBER(SEARCH("#",B2017)),INT(A2017/100000)=7,INT(A2017/100000)=8),F2017*K!$F$4+G2017*K!$F$5,F2017*K!$E$4+G2017*K!$E$5),0)</f>
        <v>2114000</v>
      </c>
      <c r="L2017" s="25">
        <f>ROUND(J2017-K2017*0.7,0)</f>
        <v>5597200</v>
      </c>
      <c r="M2017" s="25">
        <f>ROUND(J2017*0.3,0)</f>
        <v>2123100</v>
      </c>
    </row>
    <row r="2018" spans="1:13" x14ac:dyDescent="0.2">
      <c r="A2018" s="26">
        <v>401645</v>
      </c>
      <c r="B2018" s="27"/>
      <c r="C2018" s="28" t="s">
        <v>2372</v>
      </c>
      <c r="D2018" s="29"/>
      <c r="E2018" s="30">
        <v>8.6</v>
      </c>
      <c r="F2018" s="30">
        <v>8.6</v>
      </c>
      <c r="G2018" s="30"/>
      <c r="H2018" s="30">
        <v>4</v>
      </c>
      <c r="J2018" s="25">
        <f>ROUND( IF(OR(ISNUMBER(SEARCH("#",B2018)),INT(A2018/100000)=7,INT(A2018/100000)=8),F2018*K!$D$4,F2018*K!$C$4) + IF(ISNUMBER(SEARCH("#",B2018)),0,G2018*K!$C$5) + IF(AND(ISNUMBER(SEARCH("#",B2018)),INT(A2018/100000)&lt;=7),G2018*K!$G$5,0) + IF(AND(ISNUMBER(SEARCH("#",B2018)),INT(A2018/100000)&gt;=8),G2018*K!$H$5,0),0)</f>
        <v>8694600</v>
      </c>
      <c r="K2018" s="25">
        <f>ROUND(IF(OR(ISNUMBER(SEARCH("#",B2018)),INT(A2018/100000)=7,INT(A2018/100000)=8),F2018*K!$F$4+G2018*K!$F$5,F2018*K!$E$4+G2018*K!$E$5),0)</f>
        <v>2597200</v>
      </c>
      <c r="L2018" s="25">
        <f>ROUND(J2018-K2018*0.7,0)</f>
        <v>6876560</v>
      </c>
      <c r="M2018" s="25">
        <f>ROUND(J2018*0.3,0)</f>
        <v>2608380</v>
      </c>
    </row>
    <row r="2019" spans="1:13" ht="18.75" x14ac:dyDescent="0.2">
      <c r="A2019" s="32">
        <v>401650</v>
      </c>
      <c r="B2019" s="27"/>
      <c r="C2019" s="36" t="s">
        <v>2373</v>
      </c>
      <c r="D2019" s="35"/>
      <c r="E2019" s="30">
        <v>17.5</v>
      </c>
      <c r="F2019" s="30">
        <v>17.5</v>
      </c>
      <c r="G2019" s="31"/>
      <c r="H2019" s="30">
        <v>5</v>
      </c>
      <c r="J2019" s="25">
        <f>ROUND( IF(OR(ISNUMBER(SEARCH("#",B2019)),INT(A2019/100000)=7,INT(A2019/100000)=8),F2019*K!$D$4,F2019*K!$C$4) + IF(ISNUMBER(SEARCH("#",B2019)),0,G2019*K!$C$5) + IF(AND(ISNUMBER(SEARCH("#",B2019)),INT(A2019/100000)&lt;=7),G2019*K!$G$5,0) + IF(AND(ISNUMBER(SEARCH("#",B2019)),INT(A2019/100000)&gt;=8),G2019*K!$H$5,0),0)</f>
        <v>17692500</v>
      </c>
      <c r="K2019" s="25">
        <f>ROUND(IF(OR(ISNUMBER(SEARCH("#",B2019)),INT(A2019/100000)=7,INT(A2019/100000)=8),F2019*K!$F$4+G2019*K!$F$5,F2019*K!$E$4+G2019*K!$E$5),0)</f>
        <v>5285000</v>
      </c>
      <c r="L2019" s="25">
        <f>ROUND(J2019-K2019*0.7,0)</f>
        <v>13993000</v>
      </c>
      <c r="M2019" s="25">
        <f>ROUND(J2019*0.3,0)</f>
        <v>5307750</v>
      </c>
    </row>
    <row r="2020" spans="1:13" ht="33" x14ac:dyDescent="0.2">
      <c r="A2020" s="32">
        <v>401655</v>
      </c>
      <c r="B2020" s="27"/>
      <c r="C2020" s="36" t="s">
        <v>2374</v>
      </c>
      <c r="D2020" s="35" t="s">
        <v>230</v>
      </c>
      <c r="E2020" s="30">
        <v>16</v>
      </c>
      <c r="F2020" s="31">
        <v>12</v>
      </c>
      <c r="G2020" s="31">
        <v>4</v>
      </c>
      <c r="H2020" s="30">
        <v>5</v>
      </c>
      <c r="J2020" s="25">
        <f>ROUND( IF(OR(ISNUMBER(SEARCH("#",B2020)),INT(A2020/100000)=7,INT(A2020/100000)=8),F2020*K!$D$4,F2020*K!$C$4) + IF(ISNUMBER(SEARCH("#",B2020)),0,G2020*K!$C$5) + IF(AND(ISNUMBER(SEARCH("#",B2020)),INT(A2020/100000)&lt;=7),G2020*K!$G$5,0) + IF(AND(ISNUMBER(SEARCH("#",B2020)),INT(A2020/100000)&gt;=8),G2020*K!$H$5,0),0)</f>
        <v>23504000</v>
      </c>
      <c r="K2020" s="25">
        <f>ROUND(IF(OR(ISNUMBER(SEARCH("#",B2020)),INT(A2020/100000)=7,INT(A2020/100000)=8),F2020*K!$F$4+G2020*K!$F$5,F2020*K!$E$4+G2020*K!$E$5),0)</f>
        <v>5212000</v>
      </c>
      <c r="L2020" s="25">
        <f>ROUND(J2020-K2020*0.7,0)</f>
        <v>19855600</v>
      </c>
      <c r="M2020" s="25">
        <f>ROUND(J2020*0.3,0)</f>
        <v>7051200</v>
      </c>
    </row>
    <row r="2021" spans="1:13" ht="33" x14ac:dyDescent="0.2">
      <c r="A2021" s="32">
        <v>401656</v>
      </c>
      <c r="B2021" s="27"/>
      <c r="C2021" s="36" t="s">
        <v>2375</v>
      </c>
      <c r="D2021" s="35" t="s">
        <v>230</v>
      </c>
      <c r="E2021" s="30">
        <v>23</v>
      </c>
      <c r="F2021" s="31">
        <v>19</v>
      </c>
      <c r="G2021" s="31">
        <v>4</v>
      </c>
      <c r="H2021" s="30">
        <v>5</v>
      </c>
      <c r="J2021" s="25">
        <f>ROUND( IF(OR(ISNUMBER(SEARCH("#",B2021)),INT(A2021/100000)=7,INT(A2021/100000)=8),F2021*K!$D$4,F2021*K!$C$4) + IF(ISNUMBER(SEARCH("#",B2021)),0,G2021*K!$C$5) + IF(AND(ISNUMBER(SEARCH("#",B2021)),INT(A2021/100000)&lt;=7),G2021*K!$G$5,0) + IF(AND(ISNUMBER(SEARCH("#",B2021)),INT(A2021/100000)&gt;=8),G2021*K!$H$5,0),0)</f>
        <v>30581000</v>
      </c>
      <c r="K2021" s="25">
        <f>ROUND(IF(OR(ISNUMBER(SEARCH("#",B2021)),INT(A2021/100000)=7,INT(A2021/100000)=8),F2021*K!$F$4+G2021*K!$F$5,F2021*K!$E$4+G2021*K!$E$5),0)</f>
        <v>7326000</v>
      </c>
      <c r="L2021" s="25">
        <f>ROUND(J2021-K2021*0.7,0)</f>
        <v>25452800</v>
      </c>
      <c r="M2021" s="25">
        <f>ROUND(J2021*0.3,0)</f>
        <v>9174300</v>
      </c>
    </row>
    <row r="2022" spans="1:13" x14ac:dyDescent="0.2">
      <c r="A2022" s="26">
        <v>401660</v>
      </c>
      <c r="B2022" s="27" t="s">
        <v>118</v>
      </c>
      <c r="C2022" s="36" t="s">
        <v>2376</v>
      </c>
      <c r="D2022" s="35"/>
      <c r="E2022" s="30">
        <v>5.5</v>
      </c>
      <c r="F2022" s="30">
        <v>5.5</v>
      </c>
      <c r="G2022" s="30"/>
      <c r="H2022" s="30">
        <v>0</v>
      </c>
      <c r="J2022" s="25">
        <f>ROUND( IF(OR(ISNUMBER(SEARCH("#",B2022)),INT(A2022/100000)=7,INT(A2022/100000)=8),F2022*K!$D$4,F2022*K!$C$4) + IF(ISNUMBER(SEARCH("#",B2022)),0,G2022*K!$C$5) + IF(AND(ISNUMBER(SEARCH("#",B2022)),INT(A2022/100000)&lt;=7),G2022*K!$G$5,0) + IF(AND(ISNUMBER(SEARCH("#",B2022)),INT(A2022/100000)&gt;=8),G2022*K!$H$5,0),0)</f>
        <v>5560500</v>
      </c>
      <c r="K2022" s="25">
        <f>ROUND(IF(OR(ISNUMBER(SEARCH("#",B2022)),INT(A2022/100000)=7,INT(A2022/100000)=8),F2022*K!$F$4+G2022*K!$F$5,F2022*K!$E$4+G2022*K!$E$5),0)</f>
        <v>1661000</v>
      </c>
      <c r="L2022" s="25">
        <f>ROUND(J2022-K2022*0.7,0)</f>
        <v>4397800</v>
      </c>
      <c r="M2022" s="25">
        <f>ROUND(J2022*0.3,0)</f>
        <v>1668150</v>
      </c>
    </row>
    <row r="2023" spans="1:13" x14ac:dyDescent="0.2">
      <c r="A2023" s="26">
        <v>401665</v>
      </c>
      <c r="B2023" s="27"/>
      <c r="C2023" s="28" t="s">
        <v>2377</v>
      </c>
      <c r="D2023" s="29"/>
      <c r="E2023" s="30">
        <v>50.7</v>
      </c>
      <c r="F2023" s="30">
        <v>50.7</v>
      </c>
      <c r="G2023" s="30"/>
      <c r="H2023" s="30">
        <v>9</v>
      </c>
      <c r="J2023" s="25">
        <f>ROUND( IF(OR(ISNUMBER(SEARCH("#",B2023)),INT(A2023/100000)=7,INT(A2023/100000)=8),F2023*K!$D$4,F2023*K!$C$4) + IF(ISNUMBER(SEARCH("#",B2023)),0,G2023*K!$C$5) + IF(AND(ISNUMBER(SEARCH("#",B2023)),INT(A2023/100000)&lt;=7),G2023*K!$G$5,0) + IF(AND(ISNUMBER(SEARCH("#",B2023)),INT(A2023/100000)&gt;=8),G2023*K!$H$5,0),0)</f>
        <v>51257700</v>
      </c>
      <c r="K2023" s="25">
        <f>ROUND(IF(OR(ISNUMBER(SEARCH("#",B2023)),INT(A2023/100000)=7,INT(A2023/100000)=8),F2023*K!$F$4+G2023*K!$F$5,F2023*K!$E$4+G2023*K!$E$5),0)</f>
        <v>15311400</v>
      </c>
      <c r="L2023" s="25">
        <f>ROUND(J2023-K2023*0.7,0)</f>
        <v>40539720</v>
      </c>
      <c r="M2023" s="25">
        <f>ROUND(J2023*0.3,0)</f>
        <v>15377310</v>
      </c>
    </row>
    <row r="2024" spans="1:13" ht="31.5" x14ac:dyDescent="0.2">
      <c r="A2024" s="26">
        <v>401670</v>
      </c>
      <c r="B2024" s="27"/>
      <c r="C2024" s="28" t="s">
        <v>2378</v>
      </c>
      <c r="D2024" s="29" t="s">
        <v>1576</v>
      </c>
      <c r="E2024" s="30">
        <v>10.199999999999999</v>
      </c>
      <c r="F2024" s="30">
        <v>10.199999999999999</v>
      </c>
      <c r="G2024" s="30"/>
      <c r="H2024" s="30">
        <v>7</v>
      </c>
      <c r="J2024" s="25">
        <f>ROUND( IF(OR(ISNUMBER(SEARCH("#",B2024)),INT(A2024/100000)=7,INT(A2024/100000)=8),F2024*K!$D$4,F2024*K!$C$4) + IF(ISNUMBER(SEARCH("#",B2024)),0,G2024*K!$C$5) + IF(AND(ISNUMBER(SEARCH("#",B2024)),INT(A2024/100000)&lt;=7),G2024*K!$G$5,0) + IF(AND(ISNUMBER(SEARCH("#",B2024)),INT(A2024/100000)&gt;=8),G2024*K!$H$5,0),0)</f>
        <v>10312200</v>
      </c>
      <c r="K2024" s="25">
        <f>ROUND(IF(OR(ISNUMBER(SEARCH("#",B2024)),INT(A2024/100000)=7,INT(A2024/100000)=8),F2024*K!$F$4+G2024*K!$F$5,F2024*K!$E$4+G2024*K!$E$5),0)</f>
        <v>3080400</v>
      </c>
      <c r="L2024" s="25">
        <f>ROUND(J2024-K2024*0.7,0)</f>
        <v>8155920</v>
      </c>
      <c r="M2024" s="25">
        <f>ROUND(J2024*0.3,0)</f>
        <v>3093660</v>
      </c>
    </row>
    <row r="2025" spans="1:13" ht="31.5" x14ac:dyDescent="0.2">
      <c r="A2025" s="26">
        <v>401675</v>
      </c>
      <c r="B2025" s="27"/>
      <c r="C2025" s="28" t="s">
        <v>2379</v>
      </c>
      <c r="D2025" s="29"/>
      <c r="E2025" s="30">
        <v>47.4</v>
      </c>
      <c r="F2025" s="30">
        <v>47.4</v>
      </c>
      <c r="G2025" s="30"/>
      <c r="H2025" s="30">
        <v>9</v>
      </c>
      <c r="J2025" s="25">
        <f>ROUND( IF(OR(ISNUMBER(SEARCH("#",B2025)),INT(A2025/100000)=7,INT(A2025/100000)=8),F2025*K!$D$4,F2025*K!$C$4) + IF(ISNUMBER(SEARCH("#",B2025)),0,G2025*K!$C$5) + IF(AND(ISNUMBER(SEARCH("#",B2025)),INT(A2025/100000)&lt;=7),G2025*K!$G$5,0) + IF(AND(ISNUMBER(SEARCH("#",B2025)),INT(A2025/100000)&gt;=8),G2025*K!$H$5,0),0)</f>
        <v>47921400</v>
      </c>
      <c r="K2025" s="25">
        <f>ROUND(IF(OR(ISNUMBER(SEARCH("#",B2025)),INT(A2025/100000)=7,INT(A2025/100000)=8),F2025*K!$F$4+G2025*K!$F$5,F2025*K!$E$4+G2025*K!$E$5),0)</f>
        <v>14314800</v>
      </c>
      <c r="L2025" s="25">
        <f>ROUND(J2025-K2025*0.7,0)</f>
        <v>37901040</v>
      </c>
      <c r="M2025" s="25">
        <f>ROUND(J2025*0.3,0)</f>
        <v>14376420</v>
      </c>
    </row>
    <row r="2026" spans="1:13" ht="18.75" x14ac:dyDescent="0.2">
      <c r="A2026" s="32">
        <v>401680</v>
      </c>
      <c r="B2026" s="27"/>
      <c r="C2026" s="36" t="s">
        <v>2380</v>
      </c>
      <c r="D2026" s="35"/>
      <c r="E2026" s="30">
        <v>20</v>
      </c>
      <c r="F2026" s="30">
        <v>20</v>
      </c>
      <c r="G2026" s="31"/>
      <c r="H2026" s="30">
        <v>8</v>
      </c>
      <c r="J2026" s="25">
        <f>ROUND( IF(OR(ISNUMBER(SEARCH("#",B2026)),INT(A2026/100000)=7,INT(A2026/100000)=8),F2026*K!$D$4,F2026*K!$C$4) + IF(ISNUMBER(SEARCH("#",B2026)),0,G2026*K!$C$5) + IF(AND(ISNUMBER(SEARCH("#",B2026)),INT(A2026/100000)&lt;=7),G2026*K!$G$5,0) + IF(AND(ISNUMBER(SEARCH("#",B2026)),INT(A2026/100000)&gt;=8),G2026*K!$H$5,0),0)</f>
        <v>20220000</v>
      </c>
      <c r="K2026" s="25">
        <f>ROUND(IF(OR(ISNUMBER(SEARCH("#",B2026)),INT(A2026/100000)=7,INT(A2026/100000)=8),F2026*K!$F$4+G2026*K!$F$5,F2026*K!$E$4+G2026*K!$E$5),0)</f>
        <v>6040000</v>
      </c>
      <c r="L2026" s="25">
        <f>ROUND(J2026-K2026*0.7,0)</f>
        <v>15992000</v>
      </c>
      <c r="M2026" s="25">
        <f>ROUND(J2026*0.3,0)</f>
        <v>6066000</v>
      </c>
    </row>
    <row r="2027" spans="1:13" x14ac:dyDescent="0.2">
      <c r="A2027" s="32">
        <v>401685</v>
      </c>
      <c r="B2027" s="27"/>
      <c r="C2027" s="36" t="s">
        <v>2381</v>
      </c>
      <c r="D2027" s="35"/>
      <c r="E2027" s="30">
        <v>90</v>
      </c>
      <c r="F2027" s="30">
        <v>90</v>
      </c>
      <c r="G2027" s="31"/>
      <c r="H2027" s="30">
        <v>17</v>
      </c>
      <c r="J2027" s="25">
        <f>ROUND( IF(OR(ISNUMBER(SEARCH("#",B2027)),INT(A2027/100000)=7,INT(A2027/100000)=8),F2027*K!$D$4,F2027*K!$C$4) + IF(ISNUMBER(SEARCH("#",B2027)),0,G2027*K!$C$5) + IF(AND(ISNUMBER(SEARCH("#",B2027)),INT(A2027/100000)&lt;=7),G2027*K!$G$5,0) + IF(AND(ISNUMBER(SEARCH("#",B2027)),INT(A2027/100000)&gt;=8),G2027*K!$H$5,0),0)</f>
        <v>90990000</v>
      </c>
      <c r="K2027" s="25">
        <f>ROUND(IF(OR(ISNUMBER(SEARCH("#",B2027)),INT(A2027/100000)=7,INT(A2027/100000)=8),F2027*K!$F$4+G2027*K!$F$5,F2027*K!$E$4+G2027*K!$E$5),0)</f>
        <v>27180000</v>
      </c>
      <c r="L2027" s="25">
        <f>ROUND(J2027-K2027*0.7,0)</f>
        <v>71964000</v>
      </c>
      <c r="M2027" s="25">
        <f>ROUND(J2027*0.3,0)</f>
        <v>27297000</v>
      </c>
    </row>
    <row r="2028" spans="1:13" x14ac:dyDescent="0.2">
      <c r="A2028" s="32">
        <v>401686</v>
      </c>
      <c r="B2028" s="27"/>
      <c r="C2028" s="36" t="s">
        <v>2382</v>
      </c>
      <c r="D2028" s="35"/>
      <c r="E2028" s="30">
        <v>50</v>
      </c>
      <c r="F2028" s="30">
        <v>50</v>
      </c>
      <c r="G2028" s="31"/>
      <c r="H2028" s="30" t="s">
        <v>2383</v>
      </c>
      <c r="J2028" s="25">
        <f>ROUND( IF(OR(ISNUMBER(SEARCH("#",B2028)),INT(A2028/100000)=7,INT(A2028/100000)=8),F2028*K!$D$4,F2028*K!$C$4) + IF(ISNUMBER(SEARCH("#",B2028)),0,G2028*K!$C$5) + IF(AND(ISNUMBER(SEARCH("#",B2028)),INT(A2028/100000)&lt;=7),G2028*K!$G$5,0) + IF(AND(ISNUMBER(SEARCH("#",B2028)),INT(A2028/100000)&gt;=8),G2028*K!$H$5,0),0)</f>
        <v>50550000</v>
      </c>
      <c r="K2028" s="25">
        <f>ROUND(IF(OR(ISNUMBER(SEARCH("#",B2028)),INT(A2028/100000)=7,INT(A2028/100000)=8),F2028*K!$F$4+G2028*K!$F$5,F2028*K!$E$4+G2028*K!$E$5),0)</f>
        <v>15100000</v>
      </c>
      <c r="L2028" s="25">
        <f>ROUND(J2028-K2028*0.7,0)</f>
        <v>39980000</v>
      </c>
      <c r="M2028" s="25">
        <f>ROUND(J2028*0.3,0)</f>
        <v>15165000</v>
      </c>
    </row>
    <row r="2029" spans="1:13" ht="18.75" x14ac:dyDescent="0.2">
      <c r="A2029" s="32">
        <v>401687</v>
      </c>
      <c r="B2029" s="27" t="s">
        <v>118</v>
      </c>
      <c r="C2029" s="36" t="s">
        <v>2384</v>
      </c>
      <c r="D2029" s="35"/>
      <c r="E2029" s="30">
        <v>25</v>
      </c>
      <c r="F2029" s="30">
        <v>25</v>
      </c>
      <c r="G2029" s="31"/>
      <c r="H2029" s="30" t="s">
        <v>2383</v>
      </c>
      <c r="J2029" s="25">
        <f>ROUND( IF(OR(ISNUMBER(SEARCH("#",B2029)),INT(A2029/100000)=7,INT(A2029/100000)=8),F2029*K!$D$4,F2029*K!$C$4) + IF(ISNUMBER(SEARCH("#",B2029)),0,G2029*K!$C$5) + IF(AND(ISNUMBER(SEARCH("#",B2029)),INT(A2029/100000)&lt;=7),G2029*K!$G$5,0) + IF(AND(ISNUMBER(SEARCH("#",B2029)),INT(A2029/100000)&gt;=8),G2029*K!$H$5,0),0)</f>
        <v>25275000</v>
      </c>
      <c r="K2029" s="25">
        <f>ROUND(IF(OR(ISNUMBER(SEARCH("#",B2029)),INT(A2029/100000)=7,INT(A2029/100000)=8),F2029*K!$F$4+G2029*K!$F$5,F2029*K!$E$4+G2029*K!$E$5),0)</f>
        <v>7550000</v>
      </c>
      <c r="L2029" s="25">
        <f>ROUND(J2029-K2029*0.7,0)</f>
        <v>19990000</v>
      </c>
      <c r="M2029" s="25">
        <f>ROUND(J2029*0.3,0)</f>
        <v>7582500</v>
      </c>
    </row>
    <row r="2030" spans="1:13" x14ac:dyDescent="0.2">
      <c r="A2030" s="32">
        <v>401690</v>
      </c>
      <c r="B2030" s="27"/>
      <c r="C2030" s="36" t="s">
        <v>2385</v>
      </c>
      <c r="D2030" s="35"/>
      <c r="E2030" s="30">
        <v>125</v>
      </c>
      <c r="F2030" s="30">
        <v>125</v>
      </c>
      <c r="G2030" s="31"/>
      <c r="H2030" s="30">
        <v>17</v>
      </c>
      <c r="J2030" s="25">
        <f>ROUND( IF(OR(ISNUMBER(SEARCH("#",B2030)),INT(A2030/100000)=7,INT(A2030/100000)=8),F2030*K!$D$4,F2030*K!$C$4) + IF(ISNUMBER(SEARCH("#",B2030)),0,G2030*K!$C$5) + IF(AND(ISNUMBER(SEARCH("#",B2030)),INT(A2030/100000)&lt;=7),G2030*K!$G$5,0) + IF(AND(ISNUMBER(SEARCH("#",B2030)),INT(A2030/100000)&gt;=8),G2030*K!$H$5,0),0)</f>
        <v>126375000</v>
      </c>
      <c r="K2030" s="25">
        <f>ROUND(IF(OR(ISNUMBER(SEARCH("#",B2030)),INT(A2030/100000)=7,INT(A2030/100000)=8),F2030*K!$F$4+G2030*K!$F$5,F2030*K!$E$4+G2030*K!$E$5),0)</f>
        <v>37750000</v>
      </c>
      <c r="L2030" s="25">
        <f>ROUND(J2030-K2030*0.7,0)</f>
        <v>99950000</v>
      </c>
      <c r="M2030" s="25">
        <f>ROUND(J2030*0.3,0)</f>
        <v>37912500</v>
      </c>
    </row>
    <row r="2031" spans="1:13" x14ac:dyDescent="0.2">
      <c r="A2031" s="26">
        <v>401695</v>
      </c>
      <c r="B2031" s="27"/>
      <c r="C2031" s="28" t="s">
        <v>2386</v>
      </c>
      <c r="D2031" s="29"/>
      <c r="E2031" s="30">
        <v>135</v>
      </c>
      <c r="F2031" s="30">
        <v>135</v>
      </c>
      <c r="G2031" s="30"/>
      <c r="H2031" s="30">
        <v>17</v>
      </c>
      <c r="J2031" s="25">
        <f>ROUND( IF(OR(ISNUMBER(SEARCH("#",B2031)),INT(A2031/100000)=7,INT(A2031/100000)=8),F2031*K!$D$4,F2031*K!$C$4) + IF(ISNUMBER(SEARCH("#",B2031)),0,G2031*K!$C$5) + IF(AND(ISNUMBER(SEARCH("#",B2031)),INT(A2031/100000)&lt;=7),G2031*K!$G$5,0) + IF(AND(ISNUMBER(SEARCH("#",B2031)),INT(A2031/100000)&gt;=8),G2031*K!$H$5,0),0)</f>
        <v>136485000</v>
      </c>
      <c r="K2031" s="25">
        <f>ROUND(IF(OR(ISNUMBER(SEARCH("#",B2031)),INT(A2031/100000)=7,INT(A2031/100000)=8),F2031*K!$F$4+G2031*K!$F$5,F2031*K!$E$4+G2031*K!$E$5),0)</f>
        <v>40770000</v>
      </c>
      <c r="L2031" s="25">
        <f>ROUND(J2031-K2031*0.7,0)</f>
        <v>107946000</v>
      </c>
      <c r="M2031" s="25">
        <f>ROUND(J2031*0.3,0)</f>
        <v>40945500</v>
      </c>
    </row>
    <row r="2032" spans="1:13" ht="31.5" x14ac:dyDescent="0.2">
      <c r="A2032" s="26">
        <v>401696</v>
      </c>
      <c r="B2032" s="27"/>
      <c r="C2032" s="28" t="s">
        <v>2387</v>
      </c>
      <c r="D2032" s="29"/>
      <c r="E2032" s="30">
        <v>155</v>
      </c>
      <c r="F2032" s="30">
        <v>155</v>
      </c>
      <c r="G2032" s="30"/>
      <c r="H2032" s="30">
        <v>17</v>
      </c>
      <c r="J2032" s="25">
        <f>ROUND( IF(OR(ISNUMBER(SEARCH("#",B2032)),INT(A2032/100000)=7,INT(A2032/100000)=8),F2032*K!$D$4,F2032*K!$C$4) + IF(ISNUMBER(SEARCH("#",B2032)),0,G2032*K!$C$5) + IF(AND(ISNUMBER(SEARCH("#",B2032)),INT(A2032/100000)&lt;=7),G2032*K!$G$5,0) + IF(AND(ISNUMBER(SEARCH("#",B2032)),INT(A2032/100000)&gt;=8),G2032*K!$H$5,0),0)</f>
        <v>156705000</v>
      </c>
      <c r="K2032" s="25">
        <f>ROUND(IF(OR(ISNUMBER(SEARCH("#",B2032)),INT(A2032/100000)=7,INT(A2032/100000)=8),F2032*K!$F$4+G2032*K!$F$5,F2032*K!$E$4+G2032*K!$E$5),0)</f>
        <v>46810000</v>
      </c>
      <c r="L2032" s="25">
        <f>ROUND(J2032-K2032*0.7,0)</f>
        <v>123938000</v>
      </c>
      <c r="M2032" s="25">
        <f>ROUND(J2032*0.3,0)</f>
        <v>47011500</v>
      </c>
    </row>
    <row r="2033" spans="1:13" ht="45" x14ac:dyDescent="0.2">
      <c r="A2033" s="26">
        <v>401700</v>
      </c>
      <c r="B2033" s="27"/>
      <c r="C2033" s="28" t="s">
        <v>2388</v>
      </c>
      <c r="D2033" s="29" t="s">
        <v>2389</v>
      </c>
      <c r="E2033" s="30">
        <v>692</v>
      </c>
      <c r="F2033" s="30">
        <v>692</v>
      </c>
      <c r="G2033" s="30"/>
      <c r="H2033" s="42" t="s">
        <v>2390</v>
      </c>
      <c r="J2033" s="25">
        <f>ROUND( IF(OR(ISNUMBER(SEARCH("#",B2033)),INT(A2033/100000)=7,INT(A2033/100000)=8),F2033*K!$D$4,F2033*K!$C$4) + IF(ISNUMBER(SEARCH("#",B2033)),0,G2033*K!$C$5) + IF(AND(ISNUMBER(SEARCH("#",B2033)),INT(A2033/100000)&lt;=7),G2033*K!$G$5,0) + IF(AND(ISNUMBER(SEARCH("#",B2033)),INT(A2033/100000)&gt;=8),G2033*K!$H$5,0),0)</f>
        <v>699612000</v>
      </c>
      <c r="K2033" s="25">
        <f>ROUND(IF(OR(ISNUMBER(SEARCH("#",B2033)),INT(A2033/100000)=7,INT(A2033/100000)=8),F2033*K!$F$4+G2033*K!$F$5,F2033*K!$E$4+G2033*K!$E$5),0)</f>
        <v>208984000</v>
      </c>
      <c r="L2033" s="25">
        <f>ROUND(J2033-K2033*0.7,0)</f>
        <v>553323200</v>
      </c>
      <c r="M2033" s="25">
        <f>ROUND(J2033*0.3,0)</f>
        <v>209883600</v>
      </c>
    </row>
    <row r="2034" spans="1:13" x14ac:dyDescent="0.2">
      <c r="A2034" s="26">
        <v>401715</v>
      </c>
      <c r="B2034" s="27"/>
      <c r="C2034" s="28" t="s">
        <v>2391</v>
      </c>
      <c r="D2034" s="29"/>
      <c r="E2034" s="30">
        <v>47</v>
      </c>
      <c r="F2034" s="30">
        <v>47</v>
      </c>
      <c r="G2034" s="30"/>
      <c r="H2034" s="30">
        <v>9</v>
      </c>
      <c r="J2034" s="25">
        <f>ROUND( IF(OR(ISNUMBER(SEARCH("#",B2034)),INT(A2034/100000)=7,INT(A2034/100000)=8),F2034*K!$D$4,F2034*K!$C$4) + IF(ISNUMBER(SEARCH("#",B2034)),0,G2034*K!$C$5) + IF(AND(ISNUMBER(SEARCH("#",B2034)),INT(A2034/100000)&lt;=7),G2034*K!$G$5,0) + IF(AND(ISNUMBER(SEARCH("#",B2034)),INT(A2034/100000)&gt;=8),G2034*K!$H$5,0),0)</f>
        <v>47517000</v>
      </c>
      <c r="K2034" s="25">
        <f>ROUND(IF(OR(ISNUMBER(SEARCH("#",B2034)),INT(A2034/100000)=7,INT(A2034/100000)=8),F2034*K!$F$4+G2034*K!$F$5,F2034*K!$E$4+G2034*K!$E$5),0)</f>
        <v>14194000</v>
      </c>
      <c r="L2034" s="25">
        <f>ROUND(J2034-K2034*0.7,0)</f>
        <v>37581200</v>
      </c>
      <c r="M2034" s="25">
        <f>ROUND(J2034*0.3,0)</f>
        <v>14255100</v>
      </c>
    </row>
    <row r="2035" spans="1:13" ht="29.25" x14ac:dyDescent="0.2">
      <c r="A2035" s="26">
        <v>401720</v>
      </c>
      <c r="B2035" s="27"/>
      <c r="C2035" s="28" t="s">
        <v>2392</v>
      </c>
      <c r="D2035" s="29"/>
      <c r="E2035" s="30">
        <v>60</v>
      </c>
      <c r="F2035" s="30">
        <v>60</v>
      </c>
      <c r="G2035" s="30"/>
      <c r="H2035" s="30">
        <v>9</v>
      </c>
      <c r="J2035" s="25">
        <f>ROUND( IF(OR(ISNUMBER(SEARCH("#",B2035)),INT(A2035/100000)=7,INT(A2035/100000)=8),F2035*K!$D$4,F2035*K!$C$4) + IF(ISNUMBER(SEARCH("#",B2035)),0,G2035*K!$C$5) + IF(AND(ISNUMBER(SEARCH("#",B2035)),INT(A2035/100000)&lt;=7),G2035*K!$G$5,0) + IF(AND(ISNUMBER(SEARCH("#",B2035)),INT(A2035/100000)&gt;=8),G2035*K!$H$5,0),0)</f>
        <v>60660000</v>
      </c>
      <c r="K2035" s="25">
        <f>ROUND(IF(OR(ISNUMBER(SEARCH("#",B2035)),INT(A2035/100000)=7,INT(A2035/100000)=8),F2035*K!$F$4+G2035*K!$F$5,F2035*K!$E$4+G2035*K!$E$5),0)</f>
        <v>18120000</v>
      </c>
      <c r="L2035" s="25">
        <f>ROUND(J2035-K2035*0.7,0)</f>
        <v>47976000</v>
      </c>
      <c r="M2035" s="25">
        <f>ROUND(J2035*0.3,0)</f>
        <v>18198000</v>
      </c>
    </row>
    <row r="2036" spans="1:13" ht="29.25" x14ac:dyDescent="0.2">
      <c r="A2036" s="32">
        <v>401725</v>
      </c>
      <c r="B2036" s="27"/>
      <c r="C2036" s="36" t="s">
        <v>2393</v>
      </c>
      <c r="D2036" s="35"/>
      <c r="E2036" s="30">
        <v>90</v>
      </c>
      <c r="F2036" s="30">
        <v>90</v>
      </c>
      <c r="G2036" s="31"/>
      <c r="H2036" s="30">
        <v>10</v>
      </c>
      <c r="J2036" s="25">
        <f>ROUND( IF(OR(ISNUMBER(SEARCH("#",B2036)),INT(A2036/100000)=7,INT(A2036/100000)=8),F2036*K!$D$4,F2036*K!$C$4) + IF(ISNUMBER(SEARCH("#",B2036)),0,G2036*K!$C$5) + IF(AND(ISNUMBER(SEARCH("#",B2036)),INT(A2036/100000)&lt;=7),G2036*K!$G$5,0) + IF(AND(ISNUMBER(SEARCH("#",B2036)),INT(A2036/100000)&gt;=8),G2036*K!$H$5,0),0)</f>
        <v>90990000</v>
      </c>
      <c r="K2036" s="25">
        <f>ROUND(IF(OR(ISNUMBER(SEARCH("#",B2036)),INT(A2036/100000)=7,INT(A2036/100000)=8),F2036*K!$F$4+G2036*K!$F$5,F2036*K!$E$4+G2036*K!$E$5),0)</f>
        <v>27180000</v>
      </c>
      <c r="L2036" s="25">
        <f>ROUND(J2036-K2036*0.7,0)</f>
        <v>71964000</v>
      </c>
      <c r="M2036" s="25">
        <f>ROUND(J2036*0.3,0)</f>
        <v>27297000</v>
      </c>
    </row>
    <row r="2037" spans="1:13" x14ac:dyDescent="0.2">
      <c r="A2037" s="26">
        <v>401730</v>
      </c>
      <c r="B2037" s="27"/>
      <c r="C2037" s="28" t="s">
        <v>2394</v>
      </c>
      <c r="D2037" s="29"/>
      <c r="E2037" s="30">
        <v>57.4</v>
      </c>
      <c r="F2037" s="30">
        <v>57.4</v>
      </c>
      <c r="G2037" s="30"/>
      <c r="H2037" s="30">
        <v>13</v>
      </c>
      <c r="J2037" s="25">
        <f>ROUND( IF(OR(ISNUMBER(SEARCH("#",B2037)),INT(A2037/100000)=7,INT(A2037/100000)=8),F2037*K!$D$4,F2037*K!$C$4) + IF(ISNUMBER(SEARCH("#",B2037)),0,G2037*K!$C$5) + IF(AND(ISNUMBER(SEARCH("#",B2037)),INT(A2037/100000)&lt;=7),G2037*K!$G$5,0) + IF(AND(ISNUMBER(SEARCH("#",B2037)),INT(A2037/100000)&gt;=8),G2037*K!$H$5,0),0)</f>
        <v>58031400</v>
      </c>
      <c r="K2037" s="25">
        <f>ROUND(IF(OR(ISNUMBER(SEARCH("#",B2037)),INT(A2037/100000)=7,INT(A2037/100000)=8),F2037*K!$F$4+G2037*K!$F$5,F2037*K!$E$4+G2037*K!$E$5),0)</f>
        <v>17334800</v>
      </c>
      <c r="L2037" s="25">
        <f>ROUND(J2037-K2037*0.7,0)</f>
        <v>45897040</v>
      </c>
      <c r="M2037" s="25">
        <f>ROUND(J2037*0.3,0)</f>
        <v>17409420</v>
      </c>
    </row>
    <row r="2038" spans="1:13" x14ac:dyDescent="0.2">
      <c r="A2038" s="32">
        <v>401735</v>
      </c>
      <c r="B2038" s="27" t="s">
        <v>30</v>
      </c>
      <c r="C2038" s="36" t="s">
        <v>2395</v>
      </c>
      <c r="D2038" s="35"/>
      <c r="E2038" s="30">
        <v>13</v>
      </c>
      <c r="F2038" s="30">
        <v>8</v>
      </c>
      <c r="G2038" s="31">
        <v>5</v>
      </c>
      <c r="H2038" s="30">
        <v>0</v>
      </c>
      <c r="J2038" s="25">
        <f>ROUND( IF(OR(ISNUMBER(SEARCH("#",B2038)),INT(A2038/100000)=7,INT(A2038/100000)=8),F2038*K!$D$4,F2038*K!$C$4) + IF(ISNUMBER(SEARCH("#",B2038)),0,G2038*K!$C$5) + IF(AND(ISNUMBER(SEARCH("#",B2038)),INT(A2038/100000)&lt;=7),G2038*K!$G$5,0) + IF(AND(ISNUMBER(SEARCH("#",B2038)),INT(A2038/100000)&gt;=8),G2038*K!$H$5,0),0)</f>
        <v>13429000</v>
      </c>
      <c r="K2038" s="25">
        <f>ROUND(IF(OR(ISNUMBER(SEARCH("#",B2038)),INT(A2038/100000)=7,INT(A2038/100000)=8),F2038*K!$F$4+G2038*K!$F$5,F2038*K!$E$4+G2038*K!$E$5),0)</f>
        <v>4556000</v>
      </c>
      <c r="L2038" s="25">
        <f>ROUND(J2038-K2038*0.7,0)</f>
        <v>10239800</v>
      </c>
      <c r="M2038" s="25">
        <f>ROUND(J2038*0.3,0)</f>
        <v>4028700</v>
      </c>
    </row>
    <row r="2039" spans="1:13" ht="33" x14ac:dyDescent="0.2">
      <c r="A2039" s="32">
        <v>401745</v>
      </c>
      <c r="B2039" s="27" t="s">
        <v>27</v>
      </c>
      <c r="C2039" s="36" t="s">
        <v>2396</v>
      </c>
      <c r="D2039" s="35" t="s">
        <v>2397</v>
      </c>
      <c r="E2039" s="30">
        <v>70</v>
      </c>
      <c r="F2039" s="30">
        <v>50</v>
      </c>
      <c r="G2039" s="31">
        <v>20</v>
      </c>
      <c r="H2039" s="30">
        <v>10</v>
      </c>
      <c r="J2039" s="25">
        <f>ROUND( IF(OR(ISNUMBER(SEARCH("#",B2039)),INT(A2039/100000)=7,INT(A2039/100000)=8),F2039*K!$D$4,F2039*K!$C$4) + IF(ISNUMBER(SEARCH("#",B2039)),0,G2039*K!$C$5) + IF(AND(ISNUMBER(SEARCH("#",B2039)),INT(A2039/100000)&lt;=7),G2039*K!$G$5,0) + IF(AND(ISNUMBER(SEARCH("#",B2039)),INT(A2039/100000)&gt;=8),G2039*K!$H$5,0),0)</f>
        <v>63940000</v>
      </c>
      <c r="K2039" s="25">
        <f>ROUND(IF(OR(ISNUMBER(SEARCH("#",B2039)),INT(A2039/100000)=7,INT(A2039/100000)=8),F2039*K!$F$4+G2039*K!$F$5,F2039*K!$E$4+G2039*K!$E$5),0)</f>
        <v>23660000</v>
      </c>
      <c r="L2039" s="25">
        <f>ROUND(J2039-K2039*0.7,0)</f>
        <v>47378000</v>
      </c>
      <c r="M2039" s="25">
        <f>ROUND(J2039*0.3,0)</f>
        <v>19182000</v>
      </c>
    </row>
    <row r="2040" spans="1:13" x14ac:dyDescent="0.2">
      <c r="A2040" s="32">
        <v>401750</v>
      </c>
      <c r="B2040" s="27"/>
      <c r="C2040" s="36" t="s">
        <v>2398</v>
      </c>
      <c r="D2040" s="35"/>
      <c r="E2040" s="30">
        <v>50</v>
      </c>
      <c r="F2040" s="30">
        <v>50</v>
      </c>
      <c r="G2040" s="31"/>
      <c r="H2040" s="30">
        <v>10</v>
      </c>
      <c r="J2040" s="25">
        <f>ROUND( IF(OR(ISNUMBER(SEARCH("#",B2040)),INT(A2040/100000)=7,INT(A2040/100000)=8),F2040*K!$D$4,F2040*K!$C$4) + IF(ISNUMBER(SEARCH("#",B2040)),0,G2040*K!$C$5) + IF(AND(ISNUMBER(SEARCH("#",B2040)),INT(A2040/100000)&lt;=7),G2040*K!$G$5,0) + IF(AND(ISNUMBER(SEARCH("#",B2040)),INT(A2040/100000)&gt;=8),G2040*K!$H$5,0),0)</f>
        <v>50550000</v>
      </c>
      <c r="K2040" s="25">
        <f>ROUND(IF(OR(ISNUMBER(SEARCH("#",B2040)),INT(A2040/100000)=7,INT(A2040/100000)=8),F2040*K!$F$4+G2040*K!$F$5,F2040*K!$E$4+G2040*K!$E$5),0)</f>
        <v>15100000</v>
      </c>
      <c r="L2040" s="25">
        <f>ROUND(J2040-K2040*0.7,0)</f>
        <v>39980000</v>
      </c>
      <c r="M2040" s="25">
        <f>ROUND(J2040*0.3,0)</f>
        <v>15165000</v>
      </c>
    </row>
    <row r="2041" spans="1:13" ht="29.25" x14ac:dyDescent="0.2">
      <c r="A2041" s="32">
        <v>401760</v>
      </c>
      <c r="B2041" s="27"/>
      <c r="C2041" s="36" t="s">
        <v>2399</v>
      </c>
      <c r="D2041" s="35"/>
      <c r="E2041" s="30">
        <v>61</v>
      </c>
      <c r="F2041" s="30">
        <v>61</v>
      </c>
      <c r="G2041" s="31"/>
      <c r="H2041" s="30">
        <v>10</v>
      </c>
      <c r="J2041" s="25">
        <f>ROUND( IF(OR(ISNUMBER(SEARCH("#",B2041)),INT(A2041/100000)=7,INT(A2041/100000)=8),F2041*K!$D$4,F2041*K!$C$4) + IF(ISNUMBER(SEARCH("#",B2041)),0,G2041*K!$C$5) + IF(AND(ISNUMBER(SEARCH("#",B2041)),INT(A2041/100000)&lt;=7),G2041*K!$G$5,0) + IF(AND(ISNUMBER(SEARCH("#",B2041)),INT(A2041/100000)&gt;=8),G2041*K!$H$5,0),0)</f>
        <v>61671000</v>
      </c>
      <c r="K2041" s="25">
        <f>ROUND(IF(OR(ISNUMBER(SEARCH("#",B2041)),INT(A2041/100000)=7,INT(A2041/100000)=8),F2041*K!$F$4+G2041*K!$F$5,F2041*K!$E$4+G2041*K!$E$5),0)</f>
        <v>18422000</v>
      </c>
      <c r="L2041" s="25">
        <f>ROUND(J2041-K2041*0.7,0)</f>
        <v>48775600</v>
      </c>
      <c r="M2041" s="25">
        <f>ROUND(J2041*0.3,0)</f>
        <v>18501300</v>
      </c>
    </row>
    <row r="2042" spans="1:13" ht="31.5" x14ac:dyDescent="0.2">
      <c r="A2042" s="26">
        <v>401770</v>
      </c>
      <c r="B2042" s="27"/>
      <c r="C2042" s="28" t="s">
        <v>2400</v>
      </c>
      <c r="D2042" s="29"/>
      <c r="E2042" s="30">
        <v>35.6</v>
      </c>
      <c r="F2042" s="30">
        <v>35.6</v>
      </c>
      <c r="G2042" s="30"/>
      <c r="H2042" s="30">
        <v>8</v>
      </c>
      <c r="J2042" s="25">
        <f>ROUND( IF(OR(ISNUMBER(SEARCH("#",B2042)),INT(A2042/100000)=7,INT(A2042/100000)=8),F2042*K!$D$4,F2042*K!$C$4) + IF(ISNUMBER(SEARCH("#",B2042)),0,G2042*K!$C$5) + IF(AND(ISNUMBER(SEARCH("#",B2042)),INT(A2042/100000)&lt;=7),G2042*K!$G$5,0) + IF(AND(ISNUMBER(SEARCH("#",B2042)),INT(A2042/100000)&gt;=8),G2042*K!$H$5,0),0)</f>
        <v>35991600</v>
      </c>
      <c r="K2042" s="25">
        <f>ROUND(IF(OR(ISNUMBER(SEARCH("#",B2042)),INT(A2042/100000)=7,INT(A2042/100000)=8),F2042*K!$F$4+G2042*K!$F$5,F2042*K!$E$4+G2042*K!$E$5),0)</f>
        <v>10751200</v>
      </c>
      <c r="L2042" s="25">
        <f>ROUND(J2042-K2042*0.7,0)</f>
        <v>28465760</v>
      </c>
      <c r="M2042" s="25">
        <f>ROUND(J2042*0.3,0)</f>
        <v>10797480</v>
      </c>
    </row>
    <row r="2043" spans="1:13" ht="31.5" x14ac:dyDescent="0.2">
      <c r="A2043" s="26">
        <v>401775</v>
      </c>
      <c r="B2043" s="27"/>
      <c r="C2043" s="28" t="s">
        <v>2401</v>
      </c>
      <c r="D2043" s="29" t="s">
        <v>1576</v>
      </c>
      <c r="E2043" s="30">
        <v>27.2</v>
      </c>
      <c r="F2043" s="30">
        <v>27.2</v>
      </c>
      <c r="G2043" s="30"/>
      <c r="H2043" s="30">
        <v>8</v>
      </c>
      <c r="J2043" s="25">
        <f>ROUND( IF(OR(ISNUMBER(SEARCH("#",B2043)),INT(A2043/100000)=7,INT(A2043/100000)=8),F2043*K!$D$4,F2043*K!$C$4) + IF(ISNUMBER(SEARCH("#",B2043)),0,G2043*K!$C$5) + IF(AND(ISNUMBER(SEARCH("#",B2043)),INT(A2043/100000)&lt;=7),G2043*K!$G$5,0) + IF(AND(ISNUMBER(SEARCH("#",B2043)),INT(A2043/100000)&gt;=8),G2043*K!$H$5,0),0)</f>
        <v>27499200</v>
      </c>
      <c r="K2043" s="25">
        <f>ROUND(IF(OR(ISNUMBER(SEARCH("#",B2043)),INT(A2043/100000)=7,INT(A2043/100000)=8),F2043*K!$F$4+G2043*K!$F$5,F2043*K!$E$4+G2043*K!$E$5),0)</f>
        <v>8214400</v>
      </c>
      <c r="L2043" s="25">
        <f>ROUND(J2043-K2043*0.7,0)</f>
        <v>21749120</v>
      </c>
      <c r="M2043" s="25">
        <f>ROUND(J2043*0.3,0)</f>
        <v>8249760</v>
      </c>
    </row>
    <row r="2044" spans="1:13" ht="33" x14ac:dyDescent="0.2">
      <c r="A2044" s="32">
        <v>401780</v>
      </c>
      <c r="B2044" s="27"/>
      <c r="C2044" s="36" t="s">
        <v>2402</v>
      </c>
      <c r="D2044" s="35" t="s">
        <v>230</v>
      </c>
      <c r="E2044" s="30">
        <v>33</v>
      </c>
      <c r="F2044" s="31">
        <v>27</v>
      </c>
      <c r="G2044" s="31">
        <v>6</v>
      </c>
      <c r="H2044" s="30">
        <v>4</v>
      </c>
      <c r="J2044" s="25">
        <f>ROUND( IF(OR(ISNUMBER(SEARCH("#",B2044)),INT(A2044/100000)=7,INT(A2044/100000)=8),F2044*K!$D$4,F2044*K!$C$4) + IF(ISNUMBER(SEARCH("#",B2044)),0,G2044*K!$C$5) + IF(AND(ISNUMBER(SEARCH("#",B2044)),INT(A2044/100000)&lt;=7),G2044*K!$G$5,0) + IF(AND(ISNUMBER(SEARCH("#",B2044)),INT(A2044/100000)&gt;=8),G2044*K!$H$5,0),0)</f>
        <v>44355000</v>
      </c>
      <c r="K2044" s="25">
        <f>ROUND(IF(OR(ISNUMBER(SEARCH("#",B2044)),INT(A2044/100000)=7,INT(A2044/100000)=8),F2044*K!$F$4+G2044*K!$F$5,F2044*K!$E$4+G2044*K!$E$5),0)</f>
        <v>10536000</v>
      </c>
      <c r="L2044" s="25">
        <f>ROUND(J2044-K2044*0.7,0)</f>
        <v>36979800</v>
      </c>
      <c r="M2044" s="25">
        <f>ROUND(J2044*0.3,0)</f>
        <v>13306500</v>
      </c>
    </row>
    <row r="2045" spans="1:13" ht="46.5" x14ac:dyDescent="0.2">
      <c r="A2045" s="32">
        <v>401781</v>
      </c>
      <c r="B2045" s="27"/>
      <c r="C2045" s="36" t="s">
        <v>2403</v>
      </c>
      <c r="D2045" s="35" t="s">
        <v>230</v>
      </c>
      <c r="E2045" s="30">
        <v>65</v>
      </c>
      <c r="F2045" s="31">
        <v>47</v>
      </c>
      <c r="G2045" s="31">
        <v>18</v>
      </c>
      <c r="H2045" s="30">
        <v>8</v>
      </c>
      <c r="J2045" s="25">
        <f>ROUND( IF(OR(ISNUMBER(SEARCH("#",B2045)),INT(A2045/100000)=7,INT(A2045/100000)=8),F2045*K!$D$4,F2045*K!$C$4) + IF(ISNUMBER(SEARCH("#",B2045)),0,G2045*K!$C$5) + IF(AND(ISNUMBER(SEARCH("#",B2045)),INT(A2045/100000)&lt;=7),G2045*K!$G$5,0) + IF(AND(ISNUMBER(SEARCH("#",B2045)),INT(A2045/100000)&gt;=8),G2045*K!$H$5,0),0)</f>
        <v>98691000</v>
      </c>
      <c r="K2045" s="25">
        <f>ROUND(IF(OR(ISNUMBER(SEARCH("#",B2045)),INT(A2045/100000)=7,INT(A2045/100000)=8),F2045*K!$F$4+G2045*K!$F$5,F2045*K!$E$4+G2045*K!$E$5),0)</f>
        <v>21340000</v>
      </c>
      <c r="L2045" s="25">
        <f>ROUND(J2045-K2045*0.7,0)</f>
        <v>83753000</v>
      </c>
      <c r="M2045" s="25">
        <f>ROUND(J2045*0.3,0)</f>
        <v>29607300</v>
      </c>
    </row>
    <row r="2046" spans="1:13" ht="33" x14ac:dyDescent="0.2">
      <c r="A2046" s="32">
        <v>401782</v>
      </c>
      <c r="B2046" s="27" t="s">
        <v>27</v>
      </c>
      <c r="C2046" s="36" t="s">
        <v>2404</v>
      </c>
      <c r="D2046" s="35"/>
      <c r="E2046" s="30">
        <v>3</v>
      </c>
      <c r="F2046" s="30">
        <v>3</v>
      </c>
      <c r="G2046" s="31"/>
      <c r="H2046" s="30">
        <v>0</v>
      </c>
      <c r="J2046" s="25">
        <f>ROUND( IF(OR(ISNUMBER(SEARCH("#",B2046)),INT(A2046/100000)=7,INT(A2046/100000)=8),F2046*K!$D$4,F2046*K!$C$4) + IF(ISNUMBER(SEARCH("#",B2046)),0,G2046*K!$C$5) + IF(AND(ISNUMBER(SEARCH("#",B2046)),INT(A2046/100000)&lt;=7),G2046*K!$G$5,0) + IF(AND(ISNUMBER(SEARCH("#",B2046)),INT(A2046/100000)&gt;=8),G2046*K!$H$5,0),0)</f>
        <v>1704000</v>
      </c>
      <c r="K2046" s="25">
        <f>ROUND(IF(OR(ISNUMBER(SEARCH("#",B2046)),INT(A2046/100000)=7,INT(A2046/100000)=8),F2046*K!$F$4+G2046*K!$F$5,F2046*K!$E$4+G2046*K!$E$5),0)</f>
        <v>906000</v>
      </c>
      <c r="L2046" s="25">
        <f>ROUND(J2046-K2046*0.7,0)</f>
        <v>1069800</v>
      </c>
      <c r="M2046" s="25">
        <f>ROUND(J2046*0.3,0)</f>
        <v>511200</v>
      </c>
    </row>
    <row r="2047" spans="1:13" ht="18.75" x14ac:dyDescent="0.2">
      <c r="A2047" s="32">
        <v>401783</v>
      </c>
      <c r="B2047" s="27" t="s">
        <v>118</v>
      </c>
      <c r="C2047" s="36" t="s">
        <v>2405</v>
      </c>
      <c r="D2047" s="35"/>
      <c r="E2047" s="30">
        <v>63</v>
      </c>
      <c r="F2047" s="31">
        <v>45</v>
      </c>
      <c r="G2047" s="31">
        <v>18</v>
      </c>
      <c r="H2047" s="30">
        <v>0</v>
      </c>
      <c r="J2047" s="25">
        <f>ROUND( IF(OR(ISNUMBER(SEARCH("#",B2047)),INT(A2047/100000)=7,INT(A2047/100000)=8),F2047*K!$D$4,F2047*K!$C$4) + IF(ISNUMBER(SEARCH("#",B2047)),0,G2047*K!$C$5) + IF(AND(ISNUMBER(SEARCH("#",B2047)),INT(A2047/100000)&lt;=7),G2047*K!$G$5,0) + IF(AND(ISNUMBER(SEARCH("#",B2047)),INT(A2047/100000)&gt;=8),G2047*K!$H$5,0),0)</f>
        <v>96669000</v>
      </c>
      <c r="K2047" s="25">
        <f>ROUND(IF(OR(ISNUMBER(SEARCH("#",B2047)),INT(A2047/100000)=7,INT(A2047/100000)=8),F2047*K!$F$4+G2047*K!$F$5,F2047*K!$E$4+G2047*K!$E$5),0)</f>
        <v>20736000</v>
      </c>
      <c r="L2047" s="25">
        <f>ROUND(J2047-K2047*0.7,0)</f>
        <v>82153800</v>
      </c>
      <c r="M2047" s="25">
        <f>ROUND(J2047*0.3,0)</f>
        <v>29000700</v>
      </c>
    </row>
    <row r="2048" spans="1:13" ht="18.75" x14ac:dyDescent="0.2">
      <c r="A2048" s="32">
        <v>401784</v>
      </c>
      <c r="B2048" s="27" t="s">
        <v>118</v>
      </c>
      <c r="C2048" s="36" t="s">
        <v>2406</v>
      </c>
      <c r="D2048" s="35"/>
      <c r="E2048" s="30">
        <v>63</v>
      </c>
      <c r="F2048" s="31">
        <v>45</v>
      </c>
      <c r="G2048" s="31">
        <v>18</v>
      </c>
      <c r="H2048" s="30">
        <v>0</v>
      </c>
      <c r="J2048" s="25">
        <f>ROUND( IF(OR(ISNUMBER(SEARCH("#",B2048)),INT(A2048/100000)=7,INT(A2048/100000)=8),F2048*K!$D$4,F2048*K!$C$4) + IF(ISNUMBER(SEARCH("#",B2048)),0,G2048*K!$C$5) + IF(AND(ISNUMBER(SEARCH("#",B2048)),INT(A2048/100000)&lt;=7),G2048*K!$G$5,0) + IF(AND(ISNUMBER(SEARCH("#",B2048)),INT(A2048/100000)&gt;=8),G2048*K!$H$5,0),0)</f>
        <v>96669000</v>
      </c>
      <c r="K2048" s="25">
        <f>ROUND(IF(OR(ISNUMBER(SEARCH("#",B2048)),INT(A2048/100000)=7,INT(A2048/100000)=8),F2048*K!$F$4+G2048*K!$F$5,F2048*K!$E$4+G2048*K!$E$5),0)</f>
        <v>20736000</v>
      </c>
      <c r="L2048" s="25">
        <f>ROUND(J2048-K2048*0.7,0)</f>
        <v>82153800</v>
      </c>
      <c r="M2048" s="25">
        <f>ROUND(J2048*0.3,0)</f>
        <v>29000700</v>
      </c>
    </row>
    <row r="2049" spans="1:13" ht="33" x14ac:dyDescent="0.2">
      <c r="A2049" s="32">
        <v>401785</v>
      </c>
      <c r="B2049" s="27" t="s">
        <v>27</v>
      </c>
      <c r="C2049" s="36" t="s">
        <v>2407</v>
      </c>
      <c r="D2049" s="35" t="s">
        <v>2408</v>
      </c>
      <c r="E2049" s="30">
        <v>37</v>
      </c>
      <c r="F2049" s="31">
        <v>27</v>
      </c>
      <c r="G2049" s="31">
        <v>10</v>
      </c>
      <c r="H2049" s="30">
        <v>5</v>
      </c>
      <c r="J2049" s="25">
        <f>ROUND( IF(OR(ISNUMBER(SEARCH("#",B2049)),INT(A2049/100000)=7,INT(A2049/100000)=8),F2049*K!$D$4,F2049*K!$C$4) + IF(ISNUMBER(SEARCH("#",B2049)),0,G2049*K!$C$5) + IF(AND(ISNUMBER(SEARCH("#",B2049)),INT(A2049/100000)&lt;=7),G2049*K!$G$5,0) + IF(AND(ISNUMBER(SEARCH("#",B2049)),INT(A2049/100000)&gt;=8),G2049*K!$H$5,0),0)</f>
        <v>33106000</v>
      </c>
      <c r="K2049" s="25">
        <f>ROUND(IF(OR(ISNUMBER(SEARCH("#",B2049)),INT(A2049/100000)=7,INT(A2049/100000)=8),F2049*K!$F$4+G2049*K!$F$5,F2049*K!$E$4+G2049*K!$E$5),0)</f>
        <v>12434000</v>
      </c>
      <c r="L2049" s="25">
        <f>ROUND(J2049-K2049*0.7,0)</f>
        <v>24402200</v>
      </c>
      <c r="M2049" s="25">
        <f>ROUND(J2049*0.3,0)</f>
        <v>9931800</v>
      </c>
    </row>
    <row r="2050" spans="1:13" ht="31.5" x14ac:dyDescent="0.2">
      <c r="A2050" s="26">
        <v>401790</v>
      </c>
      <c r="B2050" s="27" t="s">
        <v>27</v>
      </c>
      <c r="C2050" s="28" t="s">
        <v>2409</v>
      </c>
      <c r="D2050" s="29" t="s">
        <v>1576</v>
      </c>
      <c r="E2050" s="30">
        <v>10</v>
      </c>
      <c r="F2050" s="30">
        <v>10</v>
      </c>
      <c r="G2050" s="30"/>
      <c r="H2050" s="30">
        <v>4</v>
      </c>
      <c r="J2050" s="25">
        <f>ROUND( IF(OR(ISNUMBER(SEARCH("#",B2050)),INT(A2050/100000)=7,INT(A2050/100000)=8),F2050*K!$D$4,F2050*K!$C$4) + IF(ISNUMBER(SEARCH("#",B2050)),0,G2050*K!$C$5) + IF(AND(ISNUMBER(SEARCH("#",B2050)),INT(A2050/100000)&lt;=7),G2050*K!$G$5,0) + IF(AND(ISNUMBER(SEARCH("#",B2050)),INT(A2050/100000)&gt;=8),G2050*K!$H$5,0),0)</f>
        <v>5680000</v>
      </c>
      <c r="K2050" s="25">
        <f>ROUND(IF(OR(ISNUMBER(SEARCH("#",B2050)),INT(A2050/100000)=7,INT(A2050/100000)=8),F2050*K!$F$4+G2050*K!$F$5,F2050*K!$E$4+G2050*K!$E$5),0)</f>
        <v>3020000</v>
      </c>
      <c r="L2050" s="25">
        <f>ROUND(J2050-K2050*0.7,0)</f>
        <v>3566000</v>
      </c>
      <c r="M2050" s="25">
        <f>ROUND(J2050*0.3,0)</f>
        <v>1704000</v>
      </c>
    </row>
    <row r="2051" spans="1:13" ht="18.75" x14ac:dyDescent="0.2">
      <c r="A2051" s="32">
        <v>401795</v>
      </c>
      <c r="B2051" s="27"/>
      <c r="C2051" s="36" t="s">
        <v>2410</v>
      </c>
      <c r="D2051" s="35"/>
      <c r="E2051" s="30">
        <v>20</v>
      </c>
      <c r="F2051" s="31">
        <v>15</v>
      </c>
      <c r="G2051" s="31">
        <v>5</v>
      </c>
      <c r="H2051" s="30">
        <v>4</v>
      </c>
      <c r="J2051" s="25">
        <f>ROUND( IF(OR(ISNUMBER(SEARCH("#",B2051)),INT(A2051/100000)=7,INT(A2051/100000)=8),F2051*K!$D$4,F2051*K!$C$4) + IF(ISNUMBER(SEARCH("#",B2051)),0,G2051*K!$C$5) + IF(AND(ISNUMBER(SEARCH("#",B2051)),INT(A2051/100000)&lt;=7),G2051*K!$G$5,0) + IF(AND(ISNUMBER(SEARCH("#",B2051)),INT(A2051/100000)&gt;=8),G2051*K!$H$5,0),0)</f>
        <v>29380000</v>
      </c>
      <c r="K2051" s="25">
        <f>ROUND(IF(OR(ISNUMBER(SEARCH("#",B2051)),INT(A2051/100000)=7,INT(A2051/100000)=8),F2051*K!$F$4+G2051*K!$F$5,F2051*K!$E$4+G2051*K!$E$5),0)</f>
        <v>6515000</v>
      </c>
      <c r="L2051" s="25">
        <f>ROUND(J2051-K2051*0.7,0)</f>
        <v>24819500</v>
      </c>
      <c r="M2051" s="25">
        <f>ROUND(J2051*0.3,0)</f>
        <v>8814000</v>
      </c>
    </row>
    <row r="2052" spans="1:13" ht="17.25" x14ac:dyDescent="0.2">
      <c r="A2052" s="26">
        <v>401800</v>
      </c>
      <c r="B2052" s="27" t="s">
        <v>118</v>
      </c>
      <c r="C2052" s="28" t="s">
        <v>2411</v>
      </c>
      <c r="D2052" s="29"/>
      <c r="E2052" s="30">
        <v>18.7</v>
      </c>
      <c r="F2052" s="30">
        <v>18.7</v>
      </c>
      <c r="G2052" s="30"/>
      <c r="H2052" s="30">
        <v>0</v>
      </c>
      <c r="J2052" s="25">
        <f>ROUND( IF(OR(ISNUMBER(SEARCH("#",B2052)),INT(A2052/100000)=7,INT(A2052/100000)=8),F2052*K!$D$4,F2052*K!$C$4) + IF(ISNUMBER(SEARCH("#",B2052)),0,G2052*K!$C$5) + IF(AND(ISNUMBER(SEARCH("#",B2052)),INT(A2052/100000)&lt;=7),G2052*K!$G$5,0) + IF(AND(ISNUMBER(SEARCH("#",B2052)),INT(A2052/100000)&gt;=8),G2052*K!$H$5,0),0)</f>
        <v>18905700</v>
      </c>
      <c r="K2052" s="25">
        <f>ROUND(IF(OR(ISNUMBER(SEARCH("#",B2052)),INT(A2052/100000)=7,INT(A2052/100000)=8),F2052*K!$F$4+G2052*K!$F$5,F2052*K!$E$4+G2052*K!$E$5),0)</f>
        <v>5647400</v>
      </c>
      <c r="L2052" s="25">
        <f>ROUND(J2052-K2052*0.7,0)</f>
        <v>14952520</v>
      </c>
      <c r="M2052" s="25">
        <f>ROUND(J2052*0.3,0)</f>
        <v>5671710</v>
      </c>
    </row>
    <row r="2053" spans="1:13" ht="45.75" x14ac:dyDescent="0.2">
      <c r="A2053" s="32">
        <v>401805</v>
      </c>
      <c r="B2053" s="27"/>
      <c r="C2053" s="36" t="s">
        <v>2412</v>
      </c>
      <c r="D2053" s="35"/>
      <c r="E2053" s="30">
        <v>21</v>
      </c>
      <c r="F2053" s="31">
        <v>14</v>
      </c>
      <c r="G2053" s="31">
        <v>7</v>
      </c>
      <c r="H2053" s="30">
        <v>5</v>
      </c>
      <c r="J2053" s="25">
        <f>ROUND( IF(OR(ISNUMBER(SEARCH("#",B2053)),INT(A2053/100000)=7,INT(A2053/100000)=8),F2053*K!$D$4,F2053*K!$C$4) + IF(ISNUMBER(SEARCH("#",B2053)),0,G2053*K!$C$5) + IF(AND(ISNUMBER(SEARCH("#",B2053)),INT(A2053/100000)&lt;=7),G2053*K!$G$5,0) + IF(AND(ISNUMBER(SEARCH("#",B2053)),INT(A2053/100000)&gt;=8),G2053*K!$H$5,0),0)</f>
        <v>34055000</v>
      </c>
      <c r="K2053" s="25">
        <f>ROUND(IF(OR(ISNUMBER(SEARCH("#",B2053)),INT(A2053/100000)=7,INT(A2053/100000)=8),F2053*K!$F$4+G2053*K!$F$5,F2053*K!$E$4+G2053*K!$E$5),0)</f>
        <v>7007000</v>
      </c>
      <c r="L2053" s="25">
        <f>ROUND(J2053-K2053*0.7,0)</f>
        <v>29150100</v>
      </c>
      <c r="M2053" s="25">
        <f>ROUND(J2053*0.3,0)</f>
        <v>10216500</v>
      </c>
    </row>
    <row r="2054" spans="1:13" ht="29.25" x14ac:dyDescent="0.2">
      <c r="A2054" s="32">
        <v>401810</v>
      </c>
      <c r="B2054" s="27"/>
      <c r="C2054" s="36" t="s">
        <v>2413</v>
      </c>
      <c r="D2054" s="35"/>
      <c r="E2054" s="30">
        <v>45</v>
      </c>
      <c r="F2054" s="31">
        <v>30</v>
      </c>
      <c r="G2054" s="31">
        <v>15</v>
      </c>
      <c r="H2054" s="30">
        <v>5</v>
      </c>
      <c r="J2054" s="25">
        <f>ROUND( IF(OR(ISNUMBER(SEARCH("#",B2054)),INT(A2054/100000)=7,INT(A2054/100000)=8),F2054*K!$D$4,F2054*K!$C$4) + IF(ISNUMBER(SEARCH("#",B2054)),0,G2054*K!$C$5) + IF(AND(ISNUMBER(SEARCH("#",B2054)),INT(A2054/100000)&lt;=7),G2054*K!$G$5,0) + IF(AND(ISNUMBER(SEARCH("#",B2054)),INT(A2054/100000)&gt;=8),G2054*K!$H$5,0),0)</f>
        <v>72975000</v>
      </c>
      <c r="K2054" s="25">
        <f>ROUND(IF(OR(ISNUMBER(SEARCH("#",B2054)),INT(A2054/100000)=7,INT(A2054/100000)=8),F2054*K!$F$4+G2054*K!$F$5,F2054*K!$E$4+G2054*K!$E$5),0)</f>
        <v>15015000</v>
      </c>
      <c r="L2054" s="25">
        <f>ROUND(J2054-K2054*0.7,0)</f>
        <v>62464500</v>
      </c>
      <c r="M2054" s="25">
        <f>ROUND(J2054*0.3,0)</f>
        <v>21892500</v>
      </c>
    </row>
    <row r="2055" spans="1:13" x14ac:dyDescent="0.2">
      <c r="A2055" s="32">
        <v>401815</v>
      </c>
      <c r="B2055" s="27"/>
      <c r="C2055" s="36" t="s">
        <v>2414</v>
      </c>
      <c r="D2055" s="35"/>
      <c r="E2055" s="30">
        <v>42</v>
      </c>
      <c r="F2055" s="30">
        <v>42</v>
      </c>
      <c r="G2055" s="31"/>
      <c r="H2055" s="30">
        <v>8</v>
      </c>
      <c r="J2055" s="25">
        <f>ROUND( IF(OR(ISNUMBER(SEARCH("#",B2055)),INT(A2055/100000)=7,INT(A2055/100000)=8),F2055*K!$D$4,F2055*K!$C$4) + IF(ISNUMBER(SEARCH("#",B2055)),0,G2055*K!$C$5) + IF(AND(ISNUMBER(SEARCH("#",B2055)),INT(A2055/100000)&lt;=7),G2055*K!$G$5,0) + IF(AND(ISNUMBER(SEARCH("#",B2055)),INT(A2055/100000)&gt;=8),G2055*K!$H$5,0),0)</f>
        <v>42462000</v>
      </c>
      <c r="K2055" s="25">
        <f>ROUND(IF(OR(ISNUMBER(SEARCH("#",B2055)),INT(A2055/100000)=7,INT(A2055/100000)=8),F2055*K!$F$4+G2055*K!$F$5,F2055*K!$E$4+G2055*K!$E$5),0)</f>
        <v>12684000</v>
      </c>
      <c r="L2055" s="25">
        <f>ROUND(J2055-K2055*0.7,0)</f>
        <v>33583200</v>
      </c>
      <c r="M2055" s="25">
        <f>ROUND(J2055*0.3,0)</f>
        <v>12738600</v>
      </c>
    </row>
    <row r="2056" spans="1:13" x14ac:dyDescent="0.2">
      <c r="A2056" s="32">
        <v>401816</v>
      </c>
      <c r="B2056" s="27"/>
      <c r="C2056" s="36" t="s">
        <v>2415</v>
      </c>
      <c r="D2056" s="35"/>
      <c r="E2056" s="30">
        <v>45</v>
      </c>
      <c r="F2056" s="30">
        <v>45</v>
      </c>
      <c r="G2056" s="31"/>
      <c r="H2056" s="30">
        <v>8</v>
      </c>
      <c r="J2056" s="25">
        <f>ROUND( IF(OR(ISNUMBER(SEARCH("#",B2056)),INT(A2056/100000)=7,INT(A2056/100000)=8),F2056*K!$D$4,F2056*K!$C$4) + IF(ISNUMBER(SEARCH("#",B2056)),0,G2056*K!$C$5) + IF(AND(ISNUMBER(SEARCH("#",B2056)),INT(A2056/100000)&lt;=7),G2056*K!$G$5,0) + IF(AND(ISNUMBER(SEARCH("#",B2056)),INT(A2056/100000)&gt;=8),G2056*K!$H$5,0),0)</f>
        <v>45495000</v>
      </c>
      <c r="K2056" s="25">
        <f>ROUND(IF(OR(ISNUMBER(SEARCH("#",B2056)),INT(A2056/100000)=7,INT(A2056/100000)=8),F2056*K!$F$4+G2056*K!$F$5,F2056*K!$E$4+G2056*K!$E$5),0)</f>
        <v>13590000</v>
      </c>
      <c r="L2056" s="25">
        <f>ROUND(J2056-K2056*0.7,0)</f>
        <v>35982000</v>
      </c>
      <c r="M2056" s="25">
        <f>ROUND(J2056*0.3,0)</f>
        <v>13648500</v>
      </c>
    </row>
    <row r="2057" spans="1:13" x14ac:dyDescent="0.2">
      <c r="A2057" s="32">
        <v>401820</v>
      </c>
      <c r="B2057" s="27"/>
      <c r="C2057" s="36" t="s">
        <v>2416</v>
      </c>
      <c r="D2057" s="35"/>
      <c r="E2057" s="30">
        <v>52.5</v>
      </c>
      <c r="F2057" s="30">
        <v>52.5</v>
      </c>
      <c r="G2057" s="31"/>
      <c r="H2057" s="30">
        <v>8</v>
      </c>
      <c r="J2057" s="25">
        <f>ROUND( IF(OR(ISNUMBER(SEARCH("#",B2057)),INT(A2057/100000)=7,INT(A2057/100000)=8),F2057*K!$D$4,F2057*K!$C$4) + IF(ISNUMBER(SEARCH("#",B2057)),0,G2057*K!$C$5) + IF(AND(ISNUMBER(SEARCH("#",B2057)),INT(A2057/100000)&lt;=7),G2057*K!$G$5,0) + IF(AND(ISNUMBER(SEARCH("#",B2057)),INT(A2057/100000)&gt;=8),G2057*K!$H$5,0),0)</f>
        <v>53077500</v>
      </c>
      <c r="K2057" s="25">
        <f>ROUND(IF(OR(ISNUMBER(SEARCH("#",B2057)),INT(A2057/100000)=7,INT(A2057/100000)=8),F2057*K!$F$4+G2057*K!$F$5,F2057*K!$E$4+G2057*K!$E$5),0)</f>
        <v>15855000</v>
      </c>
      <c r="L2057" s="25">
        <f>ROUND(J2057-K2057*0.7,0)</f>
        <v>41979000</v>
      </c>
      <c r="M2057" s="25">
        <f>ROUND(J2057*0.3,0)</f>
        <v>15923250</v>
      </c>
    </row>
    <row r="2058" spans="1:13" ht="29.25" x14ac:dyDescent="0.2">
      <c r="A2058" s="32">
        <v>401821</v>
      </c>
      <c r="B2058" s="27"/>
      <c r="C2058" s="36" t="s">
        <v>2417</v>
      </c>
      <c r="D2058" s="35"/>
      <c r="E2058" s="30">
        <v>60</v>
      </c>
      <c r="F2058" s="30">
        <v>60</v>
      </c>
      <c r="G2058" s="31"/>
      <c r="H2058" s="30">
        <v>8</v>
      </c>
      <c r="J2058" s="25">
        <f>ROUND( IF(OR(ISNUMBER(SEARCH("#",B2058)),INT(A2058/100000)=7,INT(A2058/100000)=8),F2058*K!$D$4,F2058*K!$C$4) + IF(ISNUMBER(SEARCH("#",B2058)),0,G2058*K!$C$5) + IF(AND(ISNUMBER(SEARCH("#",B2058)),INT(A2058/100000)&lt;=7),G2058*K!$G$5,0) + IF(AND(ISNUMBER(SEARCH("#",B2058)),INT(A2058/100000)&gt;=8),G2058*K!$H$5,0),0)</f>
        <v>60660000</v>
      </c>
      <c r="K2058" s="25">
        <f>ROUND(IF(OR(ISNUMBER(SEARCH("#",B2058)),INT(A2058/100000)=7,INT(A2058/100000)=8),F2058*K!$F$4+G2058*K!$F$5,F2058*K!$E$4+G2058*K!$E$5),0)</f>
        <v>18120000</v>
      </c>
      <c r="L2058" s="25">
        <f>ROUND(J2058-K2058*0.7,0)</f>
        <v>47976000</v>
      </c>
      <c r="M2058" s="25">
        <f>ROUND(J2058*0.3,0)</f>
        <v>18198000</v>
      </c>
    </row>
    <row r="2059" spans="1:13" ht="29.25" x14ac:dyDescent="0.2">
      <c r="A2059" s="32">
        <v>401825</v>
      </c>
      <c r="B2059" s="27"/>
      <c r="C2059" s="36" t="s">
        <v>2418</v>
      </c>
      <c r="D2059" s="35"/>
      <c r="E2059" s="30">
        <v>60</v>
      </c>
      <c r="F2059" s="30">
        <v>60</v>
      </c>
      <c r="G2059" s="31"/>
      <c r="H2059" s="30">
        <v>8</v>
      </c>
      <c r="J2059" s="25">
        <f>ROUND( IF(OR(ISNUMBER(SEARCH("#",B2059)),INT(A2059/100000)=7,INT(A2059/100000)=8),F2059*K!$D$4,F2059*K!$C$4) + IF(ISNUMBER(SEARCH("#",B2059)),0,G2059*K!$C$5) + IF(AND(ISNUMBER(SEARCH("#",B2059)),INT(A2059/100000)&lt;=7),G2059*K!$G$5,0) + IF(AND(ISNUMBER(SEARCH("#",B2059)),INT(A2059/100000)&gt;=8),G2059*K!$H$5,0),0)</f>
        <v>60660000</v>
      </c>
      <c r="K2059" s="25">
        <f>ROUND(IF(OR(ISNUMBER(SEARCH("#",B2059)),INT(A2059/100000)=7,INT(A2059/100000)=8),F2059*K!$F$4+G2059*K!$F$5,F2059*K!$E$4+G2059*K!$E$5),0)</f>
        <v>18120000</v>
      </c>
      <c r="L2059" s="25">
        <f>ROUND(J2059-K2059*0.7,0)</f>
        <v>47976000</v>
      </c>
      <c r="M2059" s="25">
        <f>ROUND(J2059*0.3,0)</f>
        <v>18198000</v>
      </c>
    </row>
    <row r="2060" spans="1:13" ht="46.5" x14ac:dyDescent="0.2">
      <c r="A2060" s="26">
        <v>401830</v>
      </c>
      <c r="B2060" s="27"/>
      <c r="C2060" s="36" t="s">
        <v>2419</v>
      </c>
      <c r="D2060" s="35"/>
      <c r="E2060" s="30">
        <v>57</v>
      </c>
      <c r="F2060" s="30">
        <v>57</v>
      </c>
      <c r="G2060" s="30"/>
      <c r="H2060" s="30">
        <v>8</v>
      </c>
      <c r="J2060" s="25">
        <f>ROUND( IF(OR(ISNUMBER(SEARCH("#",B2060)),INT(A2060/100000)=7,INT(A2060/100000)=8),F2060*K!$D$4,F2060*K!$C$4) + IF(ISNUMBER(SEARCH("#",B2060)),0,G2060*K!$C$5) + IF(AND(ISNUMBER(SEARCH("#",B2060)),INT(A2060/100000)&lt;=7),G2060*K!$G$5,0) + IF(AND(ISNUMBER(SEARCH("#",B2060)),INT(A2060/100000)&gt;=8),G2060*K!$H$5,0),0)</f>
        <v>57627000</v>
      </c>
      <c r="K2060" s="25">
        <f>ROUND(IF(OR(ISNUMBER(SEARCH("#",B2060)),INT(A2060/100000)=7,INT(A2060/100000)=8),F2060*K!$F$4+G2060*K!$F$5,F2060*K!$E$4+G2060*K!$E$5),0)</f>
        <v>17214000</v>
      </c>
      <c r="L2060" s="25">
        <f>ROUND(J2060-K2060*0.7,0)</f>
        <v>45577200</v>
      </c>
      <c r="M2060" s="25">
        <f>ROUND(J2060*0.3,0)</f>
        <v>17288100</v>
      </c>
    </row>
    <row r="2061" spans="1:13" ht="29.25" x14ac:dyDescent="0.2">
      <c r="A2061" s="26">
        <v>401835</v>
      </c>
      <c r="B2061" s="27"/>
      <c r="C2061" s="28" t="s">
        <v>2420</v>
      </c>
      <c r="D2061" s="29"/>
      <c r="E2061" s="30">
        <v>49.3</v>
      </c>
      <c r="F2061" s="30">
        <v>49.3</v>
      </c>
      <c r="G2061" s="30"/>
      <c r="H2061" s="30">
        <v>8</v>
      </c>
      <c r="J2061" s="25">
        <f>ROUND( IF(OR(ISNUMBER(SEARCH("#",B2061)),INT(A2061/100000)=7,INT(A2061/100000)=8),F2061*K!$D$4,F2061*K!$C$4) + IF(ISNUMBER(SEARCH("#",B2061)),0,G2061*K!$C$5) + IF(AND(ISNUMBER(SEARCH("#",B2061)),INT(A2061/100000)&lt;=7),G2061*K!$G$5,0) + IF(AND(ISNUMBER(SEARCH("#",B2061)),INT(A2061/100000)&gt;=8),G2061*K!$H$5,0),0)</f>
        <v>49842300</v>
      </c>
      <c r="K2061" s="25">
        <f>ROUND(IF(OR(ISNUMBER(SEARCH("#",B2061)),INT(A2061/100000)=7,INT(A2061/100000)=8),F2061*K!$F$4+G2061*K!$F$5,F2061*K!$E$4+G2061*K!$E$5),0)</f>
        <v>14888600</v>
      </c>
      <c r="L2061" s="25">
        <f>ROUND(J2061-K2061*0.7,0)</f>
        <v>39420280</v>
      </c>
      <c r="M2061" s="25">
        <f>ROUND(J2061*0.3,0)</f>
        <v>14952690</v>
      </c>
    </row>
    <row r="2062" spans="1:13" ht="18.75" x14ac:dyDescent="0.2">
      <c r="A2062" s="26">
        <v>401840</v>
      </c>
      <c r="B2062" s="27"/>
      <c r="C2062" s="36" t="s">
        <v>2421</v>
      </c>
      <c r="D2062" s="35"/>
      <c r="E2062" s="30">
        <v>72</v>
      </c>
      <c r="F2062" s="30">
        <v>72</v>
      </c>
      <c r="G2062" s="30"/>
      <c r="H2062" s="30">
        <v>10</v>
      </c>
      <c r="J2062" s="25">
        <f>ROUND( IF(OR(ISNUMBER(SEARCH("#",B2062)),INT(A2062/100000)=7,INT(A2062/100000)=8),F2062*K!$D$4,F2062*K!$C$4) + IF(ISNUMBER(SEARCH("#",B2062)),0,G2062*K!$C$5) + IF(AND(ISNUMBER(SEARCH("#",B2062)),INT(A2062/100000)&lt;=7),G2062*K!$G$5,0) + IF(AND(ISNUMBER(SEARCH("#",B2062)),INT(A2062/100000)&gt;=8),G2062*K!$H$5,0),0)</f>
        <v>72792000</v>
      </c>
      <c r="K2062" s="25">
        <f>ROUND(IF(OR(ISNUMBER(SEARCH("#",B2062)),INT(A2062/100000)=7,INT(A2062/100000)=8),F2062*K!$F$4+G2062*K!$F$5,F2062*K!$E$4+G2062*K!$E$5),0)</f>
        <v>21744000</v>
      </c>
      <c r="L2062" s="25">
        <f>ROUND(J2062-K2062*0.7,0)</f>
        <v>57571200</v>
      </c>
      <c r="M2062" s="25">
        <f>ROUND(J2062*0.3,0)</f>
        <v>21837600</v>
      </c>
    </row>
    <row r="2063" spans="1:13" ht="29.25" x14ac:dyDescent="0.2">
      <c r="A2063" s="26">
        <v>401845</v>
      </c>
      <c r="B2063" s="27"/>
      <c r="C2063" s="28" t="s">
        <v>2422</v>
      </c>
      <c r="D2063" s="29"/>
      <c r="E2063" s="30">
        <v>70.400000000000006</v>
      </c>
      <c r="F2063" s="30">
        <v>70.400000000000006</v>
      </c>
      <c r="G2063" s="30"/>
      <c r="H2063" s="30">
        <v>10</v>
      </c>
      <c r="J2063" s="25">
        <f>ROUND( IF(OR(ISNUMBER(SEARCH("#",B2063)),INT(A2063/100000)=7,INT(A2063/100000)=8),F2063*K!$D$4,F2063*K!$C$4) + IF(ISNUMBER(SEARCH("#",B2063)),0,G2063*K!$C$5) + IF(AND(ISNUMBER(SEARCH("#",B2063)),INT(A2063/100000)&lt;=7),G2063*K!$G$5,0) + IF(AND(ISNUMBER(SEARCH("#",B2063)),INT(A2063/100000)&gt;=8),G2063*K!$H$5,0),0)</f>
        <v>71174400</v>
      </c>
      <c r="K2063" s="25">
        <f>ROUND(IF(OR(ISNUMBER(SEARCH("#",B2063)),INT(A2063/100000)=7,INT(A2063/100000)=8),F2063*K!$F$4+G2063*K!$F$5,F2063*K!$E$4+G2063*K!$E$5),0)</f>
        <v>21260800</v>
      </c>
      <c r="L2063" s="25">
        <f>ROUND(J2063-K2063*0.7,0)</f>
        <v>56291840</v>
      </c>
      <c r="M2063" s="25">
        <f>ROUND(J2063*0.3,0)</f>
        <v>21352320</v>
      </c>
    </row>
    <row r="2064" spans="1:13" ht="31.5" x14ac:dyDescent="0.2">
      <c r="A2064" s="26">
        <v>401850</v>
      </c>
      <c r="B2064" s="27"/>
      <c r="C2064" s="28" t="s">
        <v>2423</v>
      </c>
      <c r="D2064" s="29" t="s">
        <v>2424</v>
      </c>
      <c r="E2064" s="30">
        <v>91.2</v>
      </c>
      <c r="F2064" s="30">
        <v>91.2</v>
      </c>
      <c r="G2064" s="30"/>
      <c r="H2064" s="30">
        <v>10</v>
      </c>
      <c r="J2064" s="25">
        <f>ROUND( IF(OR(ISNUMBER(SEARCH("#",B2064)),INT(A2064/100000)=7,INT(A2064/100000)=8),F2064*K!$D$4,F2064*K!$C$4) + IF(ISNUMBER(SEARCH("#",B2064)),0,G2064*K!$C$5) + IF(AND(ISNUMBER(SEARCH("#",B2064)),INT(A2064/100000)&lt;=7),G2064*K!$G$5,0) + IF(AND(ISNUMBER(SEARCH("#",B2064)),INT(A2064/100000)&gt;=8),G2064*K!$H$5,0),0)</f>
        <v>92203200</v>
      </c>
      <c r="K2064" s="25">
        <f>ROUND(IF(OR(ISNUMBER(SEARCH("#",B2064)),INT(A2064/100000)=7,INT(A2064/100000)=8),F2064*K!$F$4+G2064*K!$F$5,F2064*K!$E$4+G2064*K!$E$5),0)</f>
        <v>27542400</v>
      </c>
      <c r="L2064" s="25">
        <f>ROUND(J2064-K2064*0.7,0)</f>
        <v>72923520</v>
      </c>
      <c r="M2064" s="25">
        <f>ROUND(J2064*0.3,0)</f>
        <v>27660960</v>
      </c>
    </row>
    <row r="2065" spans="1:13" x14ac:dyDescent="0.2">
      <c r="A2065" s="26">
        <v>401855</v>
      </c>
      <c r="B2065" s="27"/>
      <c r="C2065" s="36" t="s">
        <v>2425</v>
      </c>
      <c r="D2065" s="35"/>
      <c r="E2065" s="30">
        <v>54</v>
      </c>
      <c r="F2065" s="30">
        <v>54</v>
      </c>
      <c r="G2065" s="30"/>
      <c r="H2065" s="30">
        <v>8</v>
      </c>
      <c r="J2065" s="25">
        <f>ROUND( IF(OR(ISNUMBER(SEARCH("#",B2065)),INT(A2065/100000)=7,INT(A2065/100000)=8),F2065*K!$D$4,F2065*K!$C$4) + IF(ISNUMBER(SEARCH("#",B2065)),0,G2065*K!$C$5) + IF(AND(ISNUMBER(SEARCH("#",B2065)),INT(A2065/100000)&lt;=7),G2065*K!$G$5,0) + IF(AND(ISNUMBER(SEARCH("#",B2065)),INT(A2065/100000)&gt;=8),G2065*K!$H$5,0),0)</f>
        <v>54594000</v>
      </c>
      <c r="K2065" s="25">
        <f>ROUND(IF(OR(ISNUMBER(SEARCH("#",B2065)),INT(A2065/100000)=7,INT(A2065/100000)=8),F2065*K!$F$4+G2065*K!$F$5,F2065*K!$E$4+G2065*K!$E$5),0)</f>
        <v>16308000</v>
      </c>
      <c r="L2065" s="25">
        <f>ROUND(J2065-K2065*0.7,0)</f>
        <v>43178400</v>
      </c>
      <c r="M2065" s="25">
        <f>ROUND(J2065*0.3,0)</f>
        <v>16378200</v>
      </c>
    </row>
    <row r="2066" spans="1:13" ht="32.25" x14ac:dyDescent="0.2">
      <c r="A2066" s="32">
        <v>401860</v>
      </c>
      <c r="B2066" s="27"/>
      <c r="C2066" s="36" t="s">
        <v>2426</v>
      </c>
      <c r="D2066" s="35"/>
      <c r="E2066" s="30">
        <v>58</v>
      </c>
      <c r="F2066" s="30">
        <v>58</v>
      </c>
      <c r="G2066" s="31"/>
      <c r="H2066" s="30">
        <v>8</v>
      </c>
      <c r="J2066" s="25">
        <f>ROUND( IF(OR(ISNUMBER(SEARCH("#",B2066)),INT(A2066/100000)=7,INT(A2066/100000)=8),F2066*K!$D$4,F2066*K!$C$4) + IF(ISNUMBER(SEARCH("#",B2066)),0,G2066*K!$C$5) + IF(AND(ISNUMBER(SEARCH("#",B2066)),INT(A2066/100000)&lt;=7),G2066*K!$G$5,0) + IF(AND(ISNUMBER(SEARCH("#",B2066)),INT(A2066/100000)&gt;=8),G2066*K!$H$5,0),0)</f>
        <v>58638000</v>
      </c>
      <c r="K2066" s="25">
        <f>ROUND(IF(OR(ISNUMBER(SEARCH("#",B2066)),INT(A2066/100000)=7,INT(A2066/100000)=8),F2066*K!$F$4+G2066*K!$F$5,F2066*K!$E$4+G2066*K!$E$5),0)</f>
        <v>17516000</v>
      </c>
      <c r="L2066" s="25">
        <f>ROUND(J2066-K2066*0.7,0)</f>
        <v>46376800</v>
      </c>
      <c r="M2066" s="25">
        <f>ROUND(J2066*0.3,0)</f>
        <v>17591400</v>
      </c>
    </row>
    <row r="2067" spans="1:13" ht="32.25" x14ac:dyDescent="0.2">
      <c r="A2067" s="32">
        <v>401865</v>
      </c>
      <c r="B2067" s="27"/>
      <c r="C2067" s="36" t="s">
        <v>2427</v>
      </c>
      <c r="D2067" s="35"/>
      <c r="E2067" s="30">
        <v>80</v>
      </c>
      <c r="F2067" s="30">
        <v>80</v>
      </c>
      <c r="G2067" s="31"/>
      <c r="H2067" s="30">
        <v>10</v>
      </c>
      <c r="J2067" s="25">
        <f>ROUND( IF(OR(ISNUMBER(SEARCH("#",B2067)),INT(A2067/100000)=7,INT(A2067/100000)=8),F2067*K!$D$4,F2067*K!$C$4) + IF(ISNUMBER(SEARCH("#",B2067)),0,G2067*K!$C$5) + IF(AND(ISNUMBER(SEARCH("#",B2067)),INT(A2067/100000)&lt;=7),G2067*K!$G$5,0) + IF(AND(ISNUMBER(SEARCH("#",B2067)),INT(A2067/100000)&gt;=8),G2067*K!$H$5,0),0)</f>
        <v>80880000</v>
      </c>
      <c r="K2067" s="25">
        <f>ROUND(IF(OR(ISNUMBER(SEARCH("#",B2067)),INT(A2067/100000)=7,INT(A2067/100000)=8),F2067*K!$F$4+G2067*K!$F$5,F2067*K!$E$4+G2067*K!$E$5),0)</f>
        <v>24160000</v>
      </c>
      <c r="L2067" s="25">
        <f>ROUND(J2067-K2067*0.7,0)</f>
        <v>63968000</v>
      </c>
      <c r="M2067" s="25">
        <f>ROUND(J2067*0.3,0)</f>
        <v>24264000</v>
      </c>
    </row>
    <row r="2068" spans="1:13" x14ac:dyDescent="0.2">
      <c r="A2068" s="32">
        <v>401870</v>
      </c>
      <c r="B2068" s="27"/>
      <c r="C2068" s="36" t="s">
        <v>2428</v>
      </c>
      <c r="D2068" s="35"/>
      <c r="E2068" s="30">
        <v>75</v>
      </c>
      <c r="F2068" s="30">
        <v>75</v>
      </c>
      <c r="G2068" s="31"/>
      <c r="H2068" s="30">
        <v>10</v>
      </c>
      <c r="J2068" s="25">
        <f>ROUND( IF(OR(ISNUMBER(SEARCH("#",B2068)),INT(A2068/100000)=7,INT(A2068/100000)=8),F2068*K!$D$4,F2068*K!$C$4) + IF(ISNUMBER(SEARCH("#",B2068)),0,G2068*K!$C$5) + IF(AND(ISNUMBER(SEARCH("#",B2068)),INT(A2068/100000)&lt;=7),G2068*K!$G$5,0) + IF(AND(ISNUMBER(SEARCH("#",B2068)),INT(A2068/100000)&gt;=8),G2068*K!$H$5,0),0)</f>
        <v>75825000</v>
      </c>
      <c r="K2068" s="25">
        <f>ROUND(IF(OR(ISNUMBER(SEARCH("#",B2068)),INT(A2068/100000)=7,INT(A2068/100000)=8),F2068*K!$F$4+G2068*K!$F$5,F2068*K!$E$4+G2068*K!$E$5),0)</f>
        <v>22650000</v>
      </c>
      <c r="L2068" s="25">
        <f>ROUND(J2068-K2068*0.7,0)</f>
        <v>59970000</v>
      </c>
      <c r="M2068" s="25">
        <f>ROUND(J2068*0.3,0)</f>
        <v>22747500</v>
      </c>
    </row>
    <row r="2069" spans="1:13" x14ac:dyDescent="0.2">
      <c r="A2069" s="26">
        <v>401875</v>
      </c>
      <c r="B2069" s="27"/>
      <c r="C2069" s="28" t="s">
        <v>2429</v>
      </c>
      <c r="D2069" s="29"/>
      <c r="E2069" s="30">
        <v>48.7</v>
      </c>
      <c r="F2069" s="30">
        <v>48.7</v>
      </c>
      <c r="G2069" s="30"/>
      <c r="H2069" s="30">
        <v>8</v>
      </c>
      <c r="J2069" s="25">
        <f>ROUND( IF(OR(ISNUMBER(SEARCH("#",B2069)),INT(A2069/100000)=7,INT(A2069/100000)=8),F2069*K!$D$4,F2069*K!$C$4) + IF(ISNUMBER(SEARCH("#",B2069)),0,G2069*K!$C$5) + IF(AND(ISNUMBER(SEARCH("#",B2069)),INT(A2069/100000)&lt;=7),G2069*K!$G$5,0) + IF(AND(ISNUMBER(SEARCH("#",B2069)),INT(A2069/100000)&gt;=8),G2069*K!$H$5,0),0)</f>
        <v>49235700</v>
      </c>
      <c r="K2069" s="25">
        <f>ROUND(IF(OR(ISNUMBER(SEARCH("#",B2069)),INT(A2069/100000)=7,INT(A2069/100000)=8),F2069*K!$F$4+G2069*K!$F$5,F2069*K!$E$4+G2069*K!$E$5),0)</f>
        <v>14707400</v>
      </c>
      <c r="L2069" s="25">
        <f>ROUND(J2069-K2069*0.7,0)</f>
        <v>38940520</v>
      </c>
      <c r="M2069" s="25">
        <f>ROUND(J2069*0.3,0)</f>
        <v>14770710</v>
      </c>
    </row>
    <row r="2070" spans="1:13" x14ac:dyDescent="0.2">
      <c r="A2070" s="26">
        <v>401890</v>
      </c>
      <c r="B2070" s="27"/>
      <c r="C2070" s="28" t="s">
        <v>2430</v>
      </c>
      <c r="D2070" s="29"/>
      <c r="E2070" s="30">
        <v>52</v>
      </c>
      <c r="F2070" s="30">
        <v>52</v>
      </c>
      <c r="G2070" s="30"/>
      <c r="H2070" s="30">
        <v>10</v>
      </c>
      <c r="J2070" s="25">
        <f>ROUND( IF(OR(ISNUMBER(SEARCH("#",B2070)),INT(A2070/100000)=7,INT(A2070/100000)=8),F2070*K!$D$4,F2070*K!$C$4) + IF(ISNUMBER(SEARCH("#",B2070)),0,G2070*K!$C$5) + IF(AND(ISNUMBER(SEARCH("#",B2070)),INT(A2070/100000)&lt;=7),G2070*K!$G$5,0) + IF(AND(ISNUMBER(SEARCH("#",B2070)),INT(A2070/100000)&gt;=8),G2070*K!$H$5,0),0)</f>
        <v>52572000</v>
      </c>
      <c r="K2070" s="25">
        <f>ROUND(IF(OR(ISNUMBER(SEARCH("#",B2070)),INT(A2070/100000)=7,INT(A2070/100000)=8),F2070*K!$F$4+G2070*K!$F$5,F2070*K!$E$4+G2070*K!$E$5),0)</f>
        <v>15704000</v>
      </c>
      <c r="L2070" s="25">
        <f>ROUND(J2070-K2070*0.7,0)</f>
        <v>41579200</v>
      </c>
      <c r="M2070" s="25">
        <f>ROUND(J2070*0.3,0)</f>
        <v>15771600</v>
      </c>
    </row>
    <row r="2071" spans="1:13" x14ac:dyDescent="0.2">
      <c r="A2071" s="26">
        <v>401895</v>
      </c>
      <c r="B2071" s="27"/>
      <c r="C2071" s="28" t="s">
        <v>2431</v>
      </c>
      <c r="D2071" s="29"/>
      <c r="E2071" s="30">
        <v>82</v>
      </c>
      <c r="F2071" s="30">
        <v>82</v>
      </c>
      <c r="G2071" s="30"/>
      <c r="H2071" s="30">
        <v>10</v>
      </c>
      <c r="J2071" s="25">
        <f>ROUND( IF(OR(ISNUMBER(SEARCH("#",B2071)),INT(A2071/100000)=7,INT(A2071/100000)=8),F2071*K!$D$4,F2071*K!$C$4) + IF(ISNUMBER(SEARCH("#",B2071)),0,G2071*K!$C$5) + IF(AND(ISNUMBER(SEARCH("#",B2071)),INT(A2071/100000)&lt;=7),G2071*K!$G$5,0) + IF(AND(ISNUMBER(SEARCH("#",B2071)),INT(A2071/100000)&gt;=8),G2071*K!$H$5,0),0)</f>
        <v>82902000</v>
      </c>
      <c r="K2071" s="25">
        <f>ROUND(IF(OR(ISNUMBER(SEARCH("#",B2071)),INT(A2071/100000)=7,INT(A2071/100000)=8),F2071*K!$F$4+G2071*K!$F$5,F2071*K!$E$4+G2071*K!$E$5),0)</f>
        <v>24764000</v>
      </c>
      <c r="L2071" s="25">
        <f>ROUND(J2071-K2071*0.7,0)</f>
        <v>65567200</v>
      </c>
      <c r="M2071" s="25">
        <f>ROUND(J2071*0.3,0)</f>
        <v>24870600</v>
      </c>
    </row>
    <row r="2072" spans="1:13" ht="29.25" x14ac:dyDescent="0.2">
      <c r="A2072" s="26">
        <v>401900</v>
      </c>
      <c r="B2072" s="27"/>
      <c r="C2072" s="28" t="s">
        <v>2432</v>
      </c>
      <c r="D2072" s="29"/>
      <c r="E2072" s="30">
        <v>103</v>
      </c>
      <c r="F2072" s="30">
        <v>103</v>
      </c>
      <c r="G2072" s="30"/>
      <c r="H2072" s="30">
        <v>10</v>
      </c>
      <c r="J2072" s="25">
        <f>ROUND( IF(OR(ISNUMBER(SEARCH("#",B2072)),INT(A2072/100000)=7,INT(A2072/100000)=8),F2072*K!$D$4,F2072*K!$C$4) + IF(ISNUMBER(SEARCH("#",B2072)),0,G2072*K!$C$5) + IF(AND(ISNUMBER(SEARCH("#",B2072)),INT(A2072/100000)&lt;=7),G2072*K!$G$5,0) + IF(AND(ISNUMBER(SEARCH("#",B2072)),INT(A2072/100000)&gt;=8),G2072*K!$H$5,0),0)</f>
        <v>104133000</v>
      </c>
      <c r="K2072" s="25">
        <f>ROUND(IF(OR(ISNUMBER(SEARCH("#",B2072)),INT(A2072/100000)=7,INT(A2072/100000)=8),F2072*K!$F$4+G2072*K!$F$5,F2072*K!$E$4+G2072*K!$E$5),0)</f>
        <v>31106000</v>
      </c>
      <c r="L2072" s="25">
        <f>ROUND(J2072-K2072*0.7,0)</f>
        <v>82358800</v>
      </c>
      <c r="M2072" s="25">
        <f>ROUND(J2072*0.3,0)</f>
        <v>31239900</v>
      </c>
    </row>
    <row r="2073" spans="1:13" x14ac:dyDescent="0.2">
      <c r="A2073" s="26">
        <v>401905</v>
      </c>
      <c r="B2073" s="27"/>
      <c r="C2073" s="28" t="s">
        <v>2433</v>
      </c>
      <c r="D2073" s="29"/>
      <c r="E2073" s="30">
        <v>49.1</v>
      </c>
      <c r="F2073" s="30">
        <v>49.1</v>
      </c>
      <c r="G2073" s="30"/>
      <c r="H2073" s="30">
        <v>10</v>
      </c>
      <c r="J2073" s="25">
        <f>ROUND( IF(OR(ISNUMBER(SEARCH("#",B2073)),INT(A2073/100000)=7,INT(A2073/100000)=8),F2073*K!$D$4,F2073*K!$C$4) + IF(ISNUMBER(SEARCH("#",B2073)),0,G2073*K!$C$5) + IF(AND(ISNUMBER(SEARCH("#",B2073)),INT(A2073/100000)&lt;=7),G2073*K!$G$5,0) + IF(AND(ISNUMBER(SEARCH("#",B2073)),INT(A2073/100000)&gt;=8),G2073*K!$H$5,0),0)</f>
        <v>49640100</v>
      </c>
      <c r="K2073" s="25">
        <f>ROUND(IF(OR(ISNUMBER(SEARCH("#",B2073)),INT(A2073/100000)=7,INT(A2073/100000)=8),F2073*K!$F$4+G2073*K!$F$5,F2073*K!$E$4+G2073*K!$E$5),0)</f>
        <v>14828200</v>
      </c>
      <c r="L2073" s="25">
        <f>ROUND(J2073-K2073*0.7,0)</f>
        <v>39260360</v>
      </c>
      <c r="M2073" s="25">
        <f>ROUND(J2073*0.3,0)</f>
        <v>14892030</v>
      </c>
    </row>
    <row r="2074" spans="1:13" x14ac:dyDescent="0.2">
      <c r="A2074" s="26">
        <v>401910</v>
      </c>
      <c r="B2074" s="27"/>
      <c r="C2074" s="28" t="s">
        <v>2434</v>
      </c>
      <c r="D2074" s="29"/>
      <c r="E2074" s="30">
        <v>38.1</v>
      </c>
      <c r="F2074" s="30">
        <v>38.1</v>
      </c>
      <c r="G2074" s="30"/>
      <c r="H2074" s="30">
        <v>10</v>
      </c>
      <c r="J2074" s="25">
        <f>ROUND( IF(OR(ISNUMBER(SEARCH("#",B2074)),INT(A2074/100000)=7,INT(A2074/100000)=8),F2074*K!$D$4,F2074*K!$C$4) + IF(ISNUMBER(SEARCH("#",B2074)),0,G2074*K!$C$5) + IF(AND(ISNUMBER(SEARCH("#",B2074)),INT(A2074/100000)&lt;=7),G2074*K!$G$5,0) + IF(AND(ISNUMBER(SEARCH("#",B2074)),INT(A2074/100000)&gt;=8),G2074*K!$H$5,0),0)</f>
        <v>38519100</v>
      </c>
      <c r="K2074" s="25">
        <f>ROUND(IF(OR(ISNUMBER(SEARCH("#",B2074)),INT(A2074/100000)=7,INT(A2074/100000)=8),F2074*K!$F$4+G2074*K!$F$5,F2074*K!$E$4+G2074*K!$E$5),0)</f>
        <v>11506200</v>
      </c>
      <c r="L2074" s="25">
        <f>ROUND(J2074-K2074*0.7,0)</f>
        <v>30464760</v>
      </c>
      <c r="M2074" s="25">
        <f>ROUND(J2074*0.3,0)</f>
        <v>11555730</v>
      </c>
    </row>
    <row r="2075" spans="1:13" ht="33" x14ac:dyDescent="0.2">
      <c r="A2075" s="32">
        <v>401915</v>
      </c>
      <c r="B2075" s="27"/>
      <c r="C2075" s="36" t="s">
        <v>2435</v>
      </c>
      <c r="D2075" s="35" t="s">
        <v>230</v>
      </c>
      <c r="E2075" s="30">
        <v>24</v>
      </c>
      <c r="F2075" s="31">
        <v>18</v>
      </c>
      <c r="G2075" s="31">
        <v>6</v>
      </c>
      <c r="H2075" s="30">
        <v>5</v>
      </c>
      <c r="J2075" s="25">
        <f>ROUND( IF(OR(ISNUMBER(SEARCH("#",B2075)),INT(A2075/100000)=7,INT(A2075/100000)=8),F2075*K!$D$4,F2075*K!$C$4) + IF(ISNUMBER(SEARCH("#",B2075)),0,G2075*K!$C$5) + IF(AND(ISNUMBER(SEARCH("#",B2075)),INT(A2075/100000)&lt;=7),G2075*K!$G$5,0) + IF(AND(ISNUMBER(SEARCH("#",B2075)),INT(A2075/100000)&gt;=8),G2075*K!$H$5,0),0)</f>
        <v>35256000</v>
      </c>
      <c r="K2075" s="25">
        <f>ROUND(IF(OR(ISNUMBER(SEARCH("#",B2075)),INT(A2075/100000)=7,INT(A2075/100000)=8),F2075*K!$F$4+G2075*K!$F$5,F2075*K!$E$4+G2075*K!$E$5),0)</f>
        <v>7818000</v>
      </c>
      <c r="L2075" s="25">
        <f>ROUND(J2075-K2075*0.7,0)</f>
        <v>29783400</v>
      </c>
      <c r="M2075" s="25">
        <f>ROUND(J2075*0.3,0)</f>
        <v>10576800</v>
      </c>
    </row>
    <row r="2076" spans="1:13" ht="17.25" x14ac:dyDescent="0.2">
      <c r="A2076" s="26">
        <v>401920</v>
      </c>
      <c r="B2076" s="27"/>
      <c r="C2076" s="28" t="s">
        <v>2436</v>
      </c>
      <c r="D2076" s="29"/>
      <c r="E2076" s="30">
        <v>48.5</v>
      </c>
      <c r="F2076" s="30">
        <v>48.5</v>
      </c>
      <c r="G2076" s="30"/>
      <c r="H2076" s="30">
        <v>10</v>
      </c>
      <c r="J2076" s="25">
        <f>ROUND( IF(OR(ISNUMBER(SEARCH("#",B2076)),INT(A2076/100000)=7,INT(A2076/100000)=8),F2076*K!$D$4,F2076*K!$C$4) + IF(ISNUMBER(SEARCH("#",B2076)),0,G2076*K!$C$5) + IF(AND(ISNUMBER(SEARCH("#",B2076)),INT(A2076/100000)&lt;=7),G2076*K!$G$5,0) + IF(AND(ISNUMBER(SEARCH("#",B2076)),INT(A2076/100000)&gt;=8),G2076*K!$H$5,0),0)</f>
        <v>49033500</v>
      </c>
      <c r="K2076" s="25">
        <f>ROUND(IF(OR(ISNUMBER(SEARCH("#",B2076)),INT(A2076/100000)=7,INT(A2076/100000)=8),F2076*K!$F$4+G2076*K!$F$5,F2076*K!$E$4+G2076*K!$E$5),0)</f>
        <v>14647000</v>
      </c>
      <c r="L2076" s="25">
        <f>ROUND(J2076-K2076*0.7,0)</f>
        <v>38780600</v>
      </c>
      <c r="M2076" s="25">
        <f>ROUND(J2076*0.3,0)</f>
        <v>14710050</v>
      </c>
    </row>
    <row r="2077" spans="1:13" ht="29.25" x14ac:dyDescent="0.2">
      <c r="A2077" s="32">
        <v>401925</v>
      </c>
      <c r="B2077" s="27"/>
      <c r="C2077" s="36" t="s">
        <v>2437</v>
      </c>
      <c r="D2077" s="35"/>
      <c r="E2077" s="30">
        <v>71.2</v>
      </c>
      <c r="F2077" s="30">
        <v>71.2</v>
      </c>
      <c r="G2077" s="31"/>
      <c r="H2077" s="30">
        <v>10</v>
      </c>
      <c r="J2077" s="25">
        <f>ROUND( IF(OR(ISNUMBER(SEARCH("#",B2077)),INT(A2077/100000)=7,INT(A2077/100000)=8),F2077*K!$D$4,F2077*K!$C$4) + IF(ISNUMBER(SEARCH("#",B2077)),0,G2077*K!$C$5) + IF(AND(ISNUMBER(SEARCH("#",B2077)),INT(A2077/100000)&lt;=7),G2077*K!$G$5,0) + IF(AND(ISNUMBER(SEARCH("#",B2077)),INT(A2077/100000)&gt;=8),G2077*K!$H$5,0),0)</f>
        <v>71983200</v>
      </c>
      <c r="K2077" s="25">
        <f>ROUND(IF(OR(ISNUMBER(SEARCH("#",B2077)),INT(A2077/100000)=7,INT(A2077/100000)=8),F2077*K!$F$4+G2077*K!$F$5,F2077*K!$E$4+G2077*K!$E$5),0)</f>
        <v>21502400</v>
      </c>
      <c r="L2077" s="25">
        <f>ROUND(J2077-K2077*0.7,0)</f>
        <v>56931520</v>
      </c>
      <c r="M2077" s="25">
        <f>ROUND(J2077*0.3,0)</f>
        <v>21594960</v>
      </c>
    </row>
    <row r="2078" spans="1:13" ht="17.25" x14ac:dyDescent="0.2">
      <c r="A2078" s="26">
        <v>401930</v>
      </c>
      <c r="B2078" s="27"/>
      <c r="C2078" s="28" t="s">
        <v>2438</v>
      </c>
      <c r="D2078" s="29"/>
      <c r="E2078" s="30">
        <v>82.3</v>
      </c>
      <c r="F2078" s="30">
        <v>82.3</v>
      </c>
      <c r="G2078" s="30"/>
      <c r="H2078" s="30">
        <v>10</v>
      </c>
      <c r="J2078" s="25">
        <f>ROUND( IF(OR(ISNUMBER(SEARCH("#",B2078)),INT(A2078/100000)=7,INT(A2078/100000)=8),F2078*K!$D$4,F2078*K!$C$4) + IF(ISNUMBER(SEARCH("#",B2078)),0,G2078*K!$C$5) + IF(AND(ISNUMBER(SEARCH("#",B2078)),INT(A2078/100000)&lt;=7),G2078*K!$G$5,0) + IF(AND(ISNUMBER(SEARCH("#",B2078)),INT(A2078/100000)&gt;=8),G2078*K!$H$5,0),0)</f>
        <v>83205300</v>
      </c>
      <c r="K2078" s="25">
        <f>ROUND(IF(OR(ISNUMBER(SEARCH("#",B2078)),INT(A2078/100000)=7,INT(A2078/100000)=8),F2078*K!$F$4+G2078*K!$F$5,F2078*K!$E$4+G2078*K!$E$5),0)</f>
        <v>24854600</v>
      </c>
      <c r="L2078" s="25">
        <f>ROUND(J2078-K2078*0.7,0)</f>
        <v>65807080</v>
      </c>
      <c r="M2078" s="25">
        <f>ROUND(J2078*0.3,0)</f>
        <v>24961590</v>
      </c>
    </row>
    <row r="2079" spans="1:13" x14ac:dyDescent="0.2">
      <c r="A2079" s="26">
        <v>401935</v>
      </c>
      <c r="B2079" s="27"/>
      <c r="C2079" s="28" t="s">
        <v>2439</v>
      </c>
      <c r="D2079" s="29"/>
      <c r="E2079" s="30">
        <v>53.5</v>
      </c>
      <c r="F2079" s="30">
        <v>53.5</v>
      </c>
      <c r="G2079" s="30"/>
      <c r="H2079" s="30">
        <v>8</v>
      </c>
      <c r="J2079" s="25">
        <f>ROUND( IF(OR(ISNUMBER(SEARCH("#",B2079)),INT(A2079/100000)=7,INT(A2079/100000)=8),F2079*K!$D$4,F2079*K!$C$4) + IF(ISNUMBER(SEARCH("#",B2079)),0,G2079*K!$C$5) + IF(AND(ISNUMBER(SEARCH("#",B2079)),INT(A2079/100000)&lt;=7),G2079*K!$G$5,0) + IF(AND(ISNUMBER(SEARCH("#",B2079)),INT(A2079/100000)&gt;=8),G2079*K!$H$5,0),0)</f>
        <v>54088500</v>
      </c>
      <c r="K2079" s="25">
        <f>ROUND(IF(OR(ISNUMBER(SEARCH("#",B2079)),INT(A2079/100000)=7,INT(A2079/100000)=8),F2079*K!$F$4+G2079*K!$F$5,F2079*K!$E$4+G2079*K!$E$5),0)</f>
        <v>16157000</v>
      </c>
      <c r="L2079" s="25">
        <f>ROUND(J2079-K2079*0.7,0)</f>
        <v>42778600</v>
      </c>
      <c r="M2079" s="25">
        <f>ROUND(J2079*0.3,0)</f>
        <v>16226550</v>
      </c>
    </row>
    <row r="2080" spans="1:13" ht="46.5" x14ac:dyDescent="0.2">
      <c r="A2080" s="32">
        <v>401940</v>
      </c>
      <c r="B2080" s="27"/>
      <c r="C2080" s="36" t="s">
        <v>2440</v>
      </c>
      <c r="D2080" s="35"/>
      <c r="E2080" s="30">
        <v>145</v>
      </c>
      <c r="F2080" s="30">
        <v>145</v>
      </c>
      <c r="G2080" s="31"/>
      <c r="H2080" s="30">
        <v>10</v>
      </c>
      <c r="J2080" s="25">
        <f>ROUND( IF(OR(ISNUMBER(SEARCH("#",B2080)),INT(A2080/100000)=7,INT(A2080/100000)=8),F2080*K!$D$4,F2080*K!$C$4) + IF(ISNUMBER(SEARCH("#",B2080)),0,G2080*K!$C$5) + IF(AND(ISNUMBER(SEARCH("#",B2080)),INT(A2080/100000)&lt;=7),G2080*K!$G$5,0) + IF(AND(ISNUMBER(SEARCH("#",B2080)),INT(A2080/100000)&gt;=8),G2080*K!$H$5,0),0)</f>
        <v>146595000</v>
      </c>
      <c r="K2080" s="25">
        <f>ROUND(IF(OR(ISNUMBER(SEARCH("#",B2080)),INT(A2080/100000)=7,INT(A2080/100000)=8),F2080*K!$F$4+G2080*K!$F$5,F2080*K!$E$4+G2080*K!$E$5),0)</f>
        <v>43790000</v>
      </c>
      <c r="L2080" s="25">
        <f>ROUND(J2080-K2080*0.7,0)</f>
        <v>115942000</v>
      </c>
      <c r="M2080" s="25">
        <f>ROUND(J2080*0.3,0)</f>
        <v>43978500</v>
      </c>
    </row>
    <row r="2081" spans="1:13" x14ac:dyDescent="0.2">
      <c r="A2081" s="32">
        <v>401945</v>
      </c>
      <c r="B2081" s="27"/>
      <c r="C2081" s="36" t="s">
        <v>2441</v>
      </c>
      <c r="D2081" s="35"/>
      <c r="E2081" s="30">
        <v>90</v>
      </c>
      <c r="F2081" s="30">
        <v>90</v>
      </c>
      <c r="G2081" s="31"/>
      <c r="H2081" s="30">
        <v>10</v>
      </c>
      <c r="J2081" s="25">
        <f>ROUND( IF(OR(ISNUMBER(SEARCH("#",B2081)),INT(A2081/100000)=7,INT(A2081/100000)=8),F2081*K!$D$4,F2081*K!$C$4) + IF(ISNUMBER(SEARCH("#",B2081)),0,G2081*K!$C$5) + IF(AND(ISNUMBER(SEARCH("#",B2081)),INT(A2081/100000)&lt;=7),G2081*K!$G$5,0) + IF(AND(ISNUMBER(SEARCH("#",B2081)),INT(A2081/100000)&gt;=8),G2081*K!$H$5,0),0)</f>
        <v>90990000</v>
      </c>
      <c r="K2081" s="25">
        <f>ROUND(IF(OR(ISNUMBER(SEARCH("#",B2081)),INT(A2081/100000)=7,INT(A2081/100000)=8),F2081*K!$F$4+G2081*K!$F$5,F2081*K!$E$4+G2081*K!$E$5),0)</f>
        <v>27180000</v>
      </c>
      <c r="L2081" s="25">
        <f>ROUND(J2081-K2081*0.7,0)</f>
        <v>71964000</v>
      </c>
      <c r="M2081" s="25">
        <f>ROUND(J2081*0.3,0)</f>
        <v>27297000</v>
      </c>
    </row>
    <row r="2082" spans="1:13" ht="17.25" x14ac:dyDescent="0.2">
      <c r="A2082" s="26">
        <v>401950</v>
      </c>
      <c r="B2082" s="27"/>
      <c r="C2082" s="28" t="s">
        <v>2442</v>
      </c>
      <c r="D2082" s="29"/>
      <c r="E2082" s="30">
        <v>74.7</v>
      </c>
      <c r="F2082" s="30">
        <v>74.7</v>
      </c>
      <c r="G2082" s="30"/>
      <c r="H2082" s="30">
        <v>10</v>
      </c>
      <c r="J2082" s="25">
        <f>ROUND( IF(OR(ISNUMBER(SEARCH("#",B2082)),INT(A2082/100000)=7,INT(A2082/100000)=8),F2082*K!$D$4,F2082*K!$C$4) + IF(ISNUMBER(SEARCH("#",B2082)),0,G2082*K!$C$5) + IF(AND(ISNUMBER(SEARCH("#",B2082)),INT(A2082/100000)&lt;=7),G2082*K!$G$5,0) + IF(AND(ISNUMBER(SEARCH("#",B2082)),INT(A2082/100000)&gt;=8),G2082*K!$H$5,0),0)</f>
        <v>75521700</v>
      </c>
      <c r="K2082" s="25">
        <f>ROUND(IF(OR(ISNUMBER(SEARCH("#",B2082)),INT(A2082/100000)=7,INT(A2082/100000)=8),F2082*K!$F$4+G2082*K!$F$5,F2082*K!$E$4+G2082*K!$E$5),0)</f>
        <v>22559400</v>
      </c>
      <c r="L2082" s="25">
        <f>ROUND(J2082-K2082*0.7,0)</f>
        <v>59730120</v>
      </c>
      <c r="M2082" s="25">
        <f>ROUND(J2082*0.3,0)</f>
        <v>22656510</v>
      </c>
    </row>
    <row r="2083" spans="1:13" ht="31.5" x14ac:dyDescent="0.2">
      <c r="A2083" s="26">
        <v>401955</v>
      </c>
      <c r="B2083" s="27" t="s">
        <v>118</v>
      </c>
      <c r="C2083" s="28" t="s">
        <v>2443</v>
      </c>
      <c r="D2083" s="29" t="s">
        <v>1576</v>
      </c>
      <c r="E2083" s="30">
        <v>5.4</v>
      </c>
      <c r="F2083" s="30">
        <v>5.4</v>
      </c>
      <c r="G2083" s="30"/>
      <c r="H2083" s="30">
        <v>0</v>
      </c>
      <c r="J2083" s="25">
        <f>ROUND( IF(OR(ISNUMBER(SEARCH("#",B2083)),INT(A2083/100000)=7,INT(A2083/100000)=8),F2083*K!$D$4,F2083*K!$C$4) + IF(ISNUMBER(SEARCH("#",B2083)),0,G2083*K!$C$5) + IF(AND(ISNUMBER(SEARCH("#",B2083)),INT(A2083/100000)&lt;=7),G2083*K!$G$5,0) + IF(AND(ISNUMBER(SEARCH("#",B2083)),INT(A2083/100000)&gt;=8),G2083*K!$H$5,0),0)</f>
        <v>5459400</v>
      </c>
      <c r="K2083" s="25">
        <f>ROUND(IF(OR(ISNUMBER(SEARCH("#",B2083)),INT(A2083/100000)=7,INT(A2083/100000)=8),F2083*K!$F$4+G2083*K!$F$5,F2083*K!$E$4+G2083*K!$E$5),0)</f>
        <v>1630800</v>
      </c>
      <c r="L2083" s="25">
        <f>ROUND(J2083-K2083*0.7,0)</f>
        <v>4317840</v>
      </c>
      <c r="M2083" s="25">
        <f>ROUND(J2083*0.3,0)</f>
        <v>1637820</v>
      </c>
    </row>
    <row r="2084" spans="1:13" ht="31.5" x14ac:dyDescent="0.2">
      <c r="A2084" s="26">
        <v>401960</v>
      </c>
      <c r="B2084" s="27"/>
      <c r="C2084" s="28" t="s">
        <v>2444</v>
      </c>
      <c r="D2084" s="29"/>
      <c r="E2084" s="30">
        <v>50</v>
      </c>
      <c r="F2084" s="30">
        <v>50</v>
      </c>
      <c r="G2084" s="30"/>
      <c r="H2084" s="30">
        <v>10</v>
      </c>
      <c r="J2084" s="25">
        <f>ROUND( IF(OR(ISNUMBER(SEARCH("#",B2084)),INT(A2084/100000)=7,INT(A2084/100000)=8),F2084*K!$D$4,F2084*K!$C$4) + IF(ISNUMBER(SEARCH("#",B2084)),0,G2084*K!$C$5) + IF(AND(ISNUMBER(SEARCH("#",B2084)),INT(A2084/100000)&lt;=7),G2084*K!$G$5,0) + IF(AND(ISNUMBER(SEARCH("#",B2084)),INT(A2084/100000)&gt;=8),G2084*K!$H$5,0),0)</f>
        <v>50550000</v>
      </c>
      <c r="K2084" s="25">
        <f>ROUND(IF(OR(ISNUMBER(SEARCH("#",B2084)),INT(A2084/100000)=7,INT(A2084/100000)=8),F2084*K!$F$4+G2084*K!$F$5,F2084*K!$E$4+G2084*K!$E$5),0)</f>
        <v>15100000</v>
      </c>
      <c r="L2084" s="25">
        <f>ROUND(J2084-K2084*0.7,0)</f>
        <v>39980000</v>
      </c>
      <c r="M2084" s="25">
        <f>ROUND(J2084*0.3,0)</f>
        <v>15165000</v>
      </c>
    </row>
    <row r="2085" spans="1:13" x14ac:dyDescent="0.2">
      <c r="A2085" s="26">
        <v>401965</v>
      </c>
      <c r="B2085" s="27"/>
      <c r="C2085" s="36" t="s">
        <v>2445</v>
      </c>
      <c r="D2085" s="35"/>
      <c r="E2085" s="30">
        <v>15</v>
      </c>
      <c r="F2085" s="30">
        <v>11</v>
      </c>
      <c r="G2085" s="30">
        <v>4</v>
      </c>
      <c r="H2085" s="30">
        <v>5</v>
      </c>
      <c r="J2085" s="25">
        <f>ROUND( IF(OR(ISNUMBER(SEARCH("#",B2085)),INT(A2085/100000)=7,INT(A2085/100000)=8),F2085*K!$D$4,F2085*K!$C$4) + IF(ISNUMBER(SEARCH("#",B2085)),0,G2085*K!$C$5) + IF(AND(ISNUMBER(SEARCH("#",B2085)),INT(A2085/100000)&lt;=7),G2085*K!$G$5,0) + IF(AND(ISNUMBER(SEARCH("#",B2085)),INT(A2085/100000)&gt;=8),G2085*K!$H$5,0),0)</f>
        <v>22493000</v>
      </c>
      <c r="K2085" s="25">
        <f>ROUND(IF(OR(ISNUMBER(SEARCH("#",B2085)),INT(A2085/100000)=7,INT(A2085/100000)=8),F2085*K!$F$4+G2085*K!$F$5,F2085*K!$E$4+G2085*K!$E$5),0)</f>
        <v>4910000</v>
      </c>
      <c r="L2085" s="25">
        <f>ROUND(J2085-K2085*0.7,0)</f>
        <v>19056000</v>
      </c>
      <c r="M2085" s="25">
        <f>ROUND(J2085*0.3,0)</f>
        <v>6747900</v>
      </c>
    </row>
    <row r="2086" spans="1:13" x14ac:dyDescent="0.2">
      <c r="A2086" s="26">
        <v>401970</v>
      </c>
      <c r="B2086" s="27"/>
      <c r="C2086" s="28" t="s">
        <v>2446</v>
      </c>
      <c r="D2086" s="29"/>
      <c r="E2086" s="30">
        <v>56</v>
      </c>
      <c r="F2086" s="30">
        <v>56</v>
      </c>
      <c r="G2086" s="30"/>
      <c r="H2086" s="30">
        <v>10</v>
      </c>
      <c r="J2086" s="25">
        <f>ROUND( IF(OR(ISNUMBER(SEARCH("#",B2086)),INT(A2086/100000)=7,INT(A2086/100000)=8),F2086*K!$D$4,F2086*K!$C$4) + IF(ISNUMBER(SEARCH("#",B2086)),0,G2086*K!$C$5) + IF(AND(ISNUMBER(SEARCH("#",B2086)),INT(A2086/100000)&lt;=7),G2086*K!$G$5,0) + IF(AND(ISNUMBER(SEARCH("#",B2086)),INT(A2086/100000)&gt;=8),G2086*K!$H$5,0),0)</f>
        <v>56616000</v>
      </c>
      <c r="K2086" s="25">
        <f>ROUND(IF(OR(ISNUMBER(SEARCH("#",B2086)),INT(A2086/100000)=7,INT(A2086/100000)=8),F2086*K!$F$4+G2086*K!$F$5,F2086*K!$E$4+G2086*K!$E$5),0)</f>
        <v>16912000</v>
      </c>
      <c r="L2086" s="25">
        <f>ROUND(J2086-K2086*0.7,0)</f>
        <v>44777600</v>
      </c>
      <c r="M2086" s="25">
        <f>ROUND(J2086*0.3,0)</f>
        <v>16984800</v>
      </c>
    </row>
    <row r="2087" spans="1:13" x14ac:dyDescent="0.2">
      <c r="A2087" s="26">
        <v>401975</v>
      </c>
      <c r="B2087" s="27"/>
      <c r="C2087" s="28" t="s">
        <v>2447</v>
      </c>
      <c r="D2087" s="29"/>
      <c r="E2087" s="30">
        <v>77.7</v>
      </c>
      <c r="F2087" s="30">
        <v>77.7</v>
      </c>
      <c r="G2087" s="30"/>
      <c r="H2087" s="30">
        <v>10</v>
      </c>
      <c r="J2087" s="25">
        <f>ROUND( IF(OR(ISNUMBER(SEARCH("#",B2087)),INT(A2087/100000)=7,INT(A2087/100000)=8),F2087*K!$D$4,F2087*K!$C$4) + IF(ISNUMBER(SEARCH("#",B2087)),0,G2087*K!$C$5) + IF(AND(ISNUMBER(SEARCH("#",B2087)),INT(A2087/100000)&lt;=7),G2087*K!$G$5,0) + IF(AND(ISNUMBER(SEARCH("#",B2087)),INT(A2087/100000)&gt;=8),G2087*K!$H$5,0),0)</f>
        <v>78554700</v>
      </c>
      <c r="K2087" s="25">
        <f>ROUND(IF(OR(ISNUMBER(SEARCH("#",B2087)),INT(A2087/100000)=7,INT(A2087/100000)=8),F2087*K!$F$4+G2087*K!$F$5,F2087*K!$E$4+G2087*K!$E$5),0)</f>
        <v>23465400</v>
      </c>
      <c r="L2087" s="25">
        <f>ROUND(J2087-K2087*0.7,0)</f>
        <v>62128920</v>
      </c>
      <c r="M2087" s="25">
        <f>ROUND(J2087*0.3,0)</f>
        <v>23566410</v>
      </c>
    </row>
    <row r="2088" spans="1:13" ht="32.25" x14ac:dyDescent="0.2">
      <c r="A2088" s="26">
        <v>401995</v>
      </c>
      <c r="B2088" s="27"/>
      <c r="C2088" s="36" t="s">
        <v>2448</v>
      </c>
      <c r="D2088" s="35"/>
      <c r="E2088" s="30">
        <v>30</v>
      </c>
      <c r="F2088" s="30">
        <v>30</v>
      </c>
      <c r="G2088" s="30"/>
      <c r="H2088" s="30">
        <v>8</v>
      </c>
      <c r="J2088" s="25">
        <f>ROUND( IF(OR(ISNUMBER(SEARCH("#",B2088)),INT(A2088/100000)=7,INT(A2088/100000)=8),F2088*K!$D$4,F2088*K!$C$4) + IF(ISNUMBER(SEARCH("#",B2088)),0,G2088*K!$C$5) + IF(AND(ISNUMBER(SEARCH("#",B2088)),INT(A2088/100000)&lt;=7),G2088*K!$G$5,0) + IF(AND(ISNUMBER(SEARCH("#",B2088)),INT(A2088/100000)&gt;=8),G2088*K!$H$5,0),0)</f>
        <v>30330000</v>
      </c>
      <c r="K2088" s="25">
        <f>ROUND(IF(OR(ISNUMBER(SEARCH("#",B2088)),INT(A2088/100000)=7,INT(A2088/100000)=8),F2088*K!$F$4+G2088*K!$F$5,F2088*K!$E$4+G2088*K!$E$5),0)</f>
        <v>9060000</v>
      </c>
      <c r="L2088" s="25">
        <f>ROUND(J2088-K2088*0.7,0)</f>
        <v>23988000</v>
      </c>
      <c r="M2088" s="25">
        <f>ROUND(J2088*0.3,0)</f>
        <v>9099000</v>
      </c>
    </row>
    <row r="2089" spans="1:13" ht="42.75" x14ac:dyDescent="0.2">
      <c r="A2089" s="26">
        <v>402000</v>
      </c>
      <c r="B2089" s="27"/>
      <c r="C2089" s="28" t="s">
        <v>2449</v>
      </c>
      <c r="D2089" s="29" t="s">
        <v>2450</v>
      </c>
      <c r="E2089" s="30">
        <v>44</v>
      </c>
      <c r="F2089" s="30">
        <v>44</v>
      </c>
      <c r="G2089" s="30"/>
      <c r="H2089" s="30">
        <v>8</v>
      </c>
      <c r="J2089" s="25">
        <f>ROUND( IF(OR(ISNUMBER(SEARCH("#",B2089)),INT(A2089/100000)=7,INT(A2089/100000)=8),F2089*K!$D$4,F2089*K!$C$4) + IF(ISNUMBER(SEARCH("#",B2089)),0,G2089*K!$C$5) + IF(AND(ISNUMBER(SEARCH("#",B2089)),INT(A2089/100000)&lt;=7),G2089*K!$G$5,0) + IF(AND(ISNUMBER(SEARCH("#",B2089)),INT(A2089/100000)&gt;=8),G2089*K!$H$5,0),0)</f>
        <v>44484000</v>
      </c>
      <c r="K2089" s="25">
        <f>ROUND(IF(OR(ISNUMBER(SEARCH("#",B2089)),INT(A2089/100000)=7,INT(A2089/100000)=8),F2089*K!$F$4+G2089*K!$F$5,F2089*K!$E$4+G2089*K!$E$5),0)</f>
        <v>13288000</v>
      </c>
      <c r="L2089" s="25">
        <f>ROUND(J2089-K2089*0.7,0)</f>
        <v>35182400</v>
      </c>
      <c r="M2089" s="25">
        <f>ROUND(J2089*0.3,0)</f>
        <v>13345200</v>
      </c>
    </row>
    <row r="2090" spans="1:13" ht="33" x14ac:dyDescent="0.2">
      <c r="A2090" s="32">
        <v>402005</v>
      </c>
      <c r="B2090" s="27"/>
      <c r="C2090" s="36" t="s">
        <v>2451</v>
      </c>
      <c r="D2090" s="35" t="s">
        <v>230</v>
      </c>
      <c r="E2090" s="30">
        <v>18</v>
      </c>
      <c r="F2090" s="31">
        <v>14</v>
      </c>
      <c r="G2090" s="31">
        <v>4</v>
      </c>
      <c r="H2090" s="30">
        <v>4</v>
      </c>
      <c r="J2090" s="25">
        <f>ROUND( IF(OR(ISNUMBER(SEARCH("#",B2090)),INT(A2090/100000)=7,INT(A2090/100000)=8),F2090*K!$D$4,F2090*K!$C$4) + IF(ISNUMBER(SEARCH("#",B2090)),0,G2090*K!$C$5) + IF(AND(ISNUMBER(SEARCH("#",B2090)),INT(A2090/100000)&lt;=7),G2090*K!$G$5,0) + IF(AND(ISNUMBER(SEARCH("#",B2090)),INT(A2090/100000)&gt;=8),G2090*K!$H$5,0),0)</f>
        <v>25526000</v>
      </c>
      <c r="K2090" s="25">
        <f>ROUND(IF(OR(ISNUMBER(SEARCH("#",B2090)),INT(A2090/100000)=7,INT(A2090/100000)=8),F2090*K!$F$4+G2090*K!$F$5,F2090*K!$E$4+G2090*K!$E$5),0)</f>
        <v>5816000</v>
      </c>
      <c r="L2090" s="25">
        <f>ROUND(J2090-K2090*0.7,0)</f>
        <v>21454800</v>
      </c>
      <c r="M2090" s="25">
        <f>ROUND(J2090*0.3,0)</f>
        <v>7657800</v>
      </c>
    </row>
    <row r="2091" spans="1:13" ht="33" x14ac:dyDescent="0.2">
      <c r="A2091" s="32">
        <v>402006</v>
      </c>
      <c r="B2091" s="27"/>
      <c r="C2091" s="36" t="s">
        <v>2452</v>
      </c>
      <c r="D2091" s="35" t="s">
        <v>291</v>
      </c>
      <c r="E2091" s="30">
        <v>24</v>
      </c>
      <c r="F2091" s="31">
        <v>18</v>
      </c>
      <c r="G2091" s="31">
        <v>6</v>
      </c>
      <c r="H2091" s="30">
        <v>6</v>
      </c>
      <c r="J2091" s="25">
        <f>ROUND( IF(OR(ISNUMBER(SEARCH("#",B2091)),INT(A2091/100000)=7,INT(A2091/100000)=8),F2091*K!$D$4,F2091*K!$C$4) + IF(ISNUMBER(SEARCH("#",B2091)),0,G2091*K!$C$5) + IF(AND(ISNUMBER(SEARCH("#",B2091)),INT(A2091/100000)&lt;=7),G2091*K!$G$5,0) + IF(AND(ISNUMBER(SEARCH("#",B2091)),INT(A2091/100000)&gt;=8),G2091*K!$H$5,0),0)</f>
        <v>35256000</v>
      </c>
      <c r="K2091" s="25">
        <f>ROUND(IF(OR(ISNUMBER(SEARCH("#",B2091)),INT(A2091/100000)=7,INT(A2091/100000)=8),F2091*K!$F$4+G2091*K!$F$5,F2091*K!$E$4+G2091*K!$E$5),0)</f>
        <v>7818000</v>
      </c>
      <c r="L2091" s="25">
        <f>ROUND(J2091-K2091*0.7,0)</f>
        <v>29783400</v>
      </c>
      <c r="M2091" s="25">
        <f>ROUND(J2091*0.3,0)</f>
        <v>10576800</v>
      </c>
    </row>
    <row r="2092" spans="1:13" x14ac:dyDescent="0.2">
      <c r="A2092" s="32">
        <v>402007</v>
      </c>
      <c r="B2092" s="27"/>
      <c r="C2092" s="36" t="s">
        <v>2453</v>
      </c>
      <c r="D2092" s="35"/>
      <c r="E2092" s="30">
        <v>3</v>
      </c>
      <c r="F2092" s="30">
        <v>3</v>
      </c>
      <c r="G2092" s="31"/>
      <c r="H2092" s="30">
        <v>0</v>
      </c>
      <c r="J2092" s="25">
        <f>ROUND( IF(OR(ISNUMBER(SEARCH("#",B2092)),INT(A2092/100000)=7,INT(A2092/100000)=8),F2092*K!$D$4,F2092*K!$C$4) + IF(ISNUMBER(SEARCH("#",B2092)),0,G2092*K!$C$5) + IF(AND(ISNUMBER(SEARCH("#",B2092)),INT(A2092/100000)&lt;=7),G2092*K!$G$5,0) + IF(AND(ISNUMBER(SEARCH("#",B2092)),INT(A2092/100000)&gt;=8),G2092*K!$H$5,0),0)</f>
        <v>3033000</v>
      </c>
      <c r="K2092" s="25">
        <f>ROUND(IF(OR(ISNUMBER(SEARCH("#",B2092)),INT(A2092/100000)=7,INT(A2092/100000)=8),F2092*K!$F$4+G2092*K!$F$5,F2092*K!$E$4+G2092*K!$E$5),0)</f>
        <v>906000</v>
      </c>
      <c r="L2092" s="25">
        <f>ROUND(J2092-K2092*0.7,0)</f>
        <v>2398800</v>
      </c>
      <c r="M2092" s="25">
        <f>ROUND(J2092*0.3,0)</f>
        <v>909900</v>
      </c>
    </row>
    <row r="2093" spans="1:13" ht="33" x14ac:dyDescent="0.2">
      <c r="A2093" s="32">
        <v>402008</v>
      </c>
      <c r="B2093" s="27"/>
      <c r="C2093" s="36" t="s">
        <v>2454</v>
      </c>
      <c r="D2093" s="35" t="s">
        <v>291</v>
      </c>
      <c r="E2093" s="30">
        <v>45</v>
      </c>
      <c r="F2093" s="31">
        <v>30</v>
      </c>
      <c r="G2093" s="31">
        <v>15</v>
      </c>
      <c r="H2093" s="30">
        <v>6</v>
      </c>
      <c r="J2093" s="25">
        <f>ROUND( IF(OR(ISNUMBER(SEARCH("#",B2093)),INT(A2093/100000)=7,INT(A2093/100000)=8),F2093*K!$D$4,F2093*K!$C$4) + IF(ISNUMBER(SEARCH("#",B2093)),0,G2093*K!$C$5) + IF(AND(ISNUMBER(SEARCH("#",B2093)),INT(A2093/100000)&lt;=7),G2093*K!$G$5,0) + IF(AND(ISNUMBER(SEARCH("#",B2093)),INT(A2093/100000)&gt;=8),G2093*K!$H$5,0),0)</f>
        <v>72975000</v>
      </c>
      <c r="K2093" s="25">
        <f>ROUND(IF(OR(ISNUMBER(SEARCH("#",B2093)),INT(A2093/100000)=7,INT(A2093/100000)=8),F2093*K!$F$4+G2093*K!$F$5,F2093*K!$E$4+G2093*K!$E$5),0)</f>
        <v>15015000</v>
      </c>
      <c r="L2093" s="25">
        <f>ROUND(J2093-K2093*0.7,0)</f>
        <v>62464500</v>
      </c>
      <c r="M2093" s="25">
        <f>ROUND(J2093*0.3,0)</f>
        <v>21892500</v>
      </c>
    </row>
    <row r="2094" spans="1:13" x14ac:dyDescent="0.2">
      <c r="A2094" s="26">
        <v>402010</v>
      </c>
      <c r="B2094" s="27"/>
      <c r="C2094" s="28" t="s">
        <v>2455</v>
      </c>
      <c r="D2094" s="29"/>
      <c r="E2094" s="30">
        <v>36.1</v>
      </c>
      <c r="F2094" s="30">
        <v>36.1</v>
      </c>
      <c r="G2094" s="30"/>
      <c r="H2094" s="30">
        <v>8</v>
      </c>
      <c r="J2094" s="25">
        <f>ROUND( IF(OR(ISNUMBER(SEARCH("#",B2094)),INT(A2094/100000)=7,INT(A2094/100000)=8),F2094*K!$D$4,F2094*K!$C$4) + IF(ISNUMBER(SEARCH("#",B2094)),0,G2094*K!$C$5) + IF(AND(ISNUMBER(SEARCH("#",B2094)),INT(A2094/100000)&lt;=7),G2094*K!$G$5,0) + IF(AND(ISNUMBER(SEARCH("#",B2094)),INT(A2094/100000)&gt;=8),G2094*K!$H$5,0),0)</f>
        <v>36497100</v>
      </c>
      <c r="K2094" s="25">
        <f>ROUND(IF(OR(ISNUMBER(SEARCH("#",B2094)),INT(A2094/100000)=7,INT(A2094/100000)=8),F2094*K!$F$4+G2094*K!$F$5,F2094*K!$E$4+G2094*K!$E$5),0)</f>
        <v>10902200</v>
      </c>
      <c r="L2094" s="25">
        <f>ROUND(J2094-K2094*0.7,0)</f>
        <v>28865560</v>
      </c>
      <c r="M2094" s="25">
        <f>ROUND(J2094*0.3,0)</f>
        <v>10949130</v>
      </c>
    </row>
    <row r="2095" spans="1:13" ht="48" x14ac:dyDescent="0.2">
      <c r="A2095" s="32">
        <v>402015</v>
      </c>
      <c r="B2095" s="27"/>
      <c r="C2095" s="36" t="s">
        <v>2456</v>
      </c>
      <c r="D2095" s="35" t="s">
        <v>2457</v>
      </c>
      <c r="E2095" s="30">
        <v>12</v>
      </c>
      <c r="F2095" s="31">
        <v>8</v>
      </c>
      <c r="G2095" s="31">
        <v>4</v>
      </c>
      <c r="H2095" s="30">
        <v>5</v>
      </c>
      <c r="J2095" s="25">
        <f>ROUND( IF(OR(ISNUMBER(SEARCH("#",B2095)),INT(A2095/100000)=7,INT(A2095/100000)=8),F2095*K!$D$4,F2095*K!$C$4) + IF(ISNUMBER(SEARCH("#",B2095)),0,G2095*K!$C$5) + IF(AND(ISNUMBER(SEARCH("#",B2095)),INT(A2095/100000)&lt;=7),G2095*K!$G$5,0) + IF(AND(ISNUMBER(SEARCH("#",B2095)),INT(A2095/100000)&gt;=8),G2095*K!$H$5,0),0)</f>
        <v>19460000</v>
      </c>
      <c r="K2095" s="25">
        <f>ROUND(IF(OR(ISNUMBER(SEARCH("#",B2095)),INT(A2095/100000)=7,INT(A2095/100000)=8),F2095*K!$F$4+G2095*K!$F$5,F2095*K!$E$4+G2095*K!$E$5),0)</f>
        <v>4004000</v>
      </c>
      <c r="L2095" s="25">
        <f>ROUND(J2095-K2095*0.7,0)</f>
        <v>16657200</v>
      </c>
      <c r="M2095" s="25">
        <f>ROUND(J2095*0.3,0)</f>
        <v>5838000</v>
      </c>
    </row>
    <row r="2096" spans="1:13" ht="48" x14ac:dyDescent="0.2">
      <c r="A2096" s="32">
        <v>402016</v>
      </c>
      <c r="B2096" s="27"/>
      <c r="C2096" s="36" t="s">
        <v>2458</v>
      </c>
      <c r="D2096" s="35" t="s">
        <v>2459</v>
      </c>
      <c r="E2096" s="30">
        <v>16</v>
      </c>
      <c r="F2096" s="31">
        <v>12</v>
      </c>
      <c r="G2096" s="31">
        <v>4</v>
      </c>
      <c r="H2096" s="30">
        <v>5</v>
      </c>
      <c r="J2096" s="25">
        <f>ROUND( IF(OR(ISNUMBER(SEARCH("#",B2096)),INT(A2096/100000)=7,INT(A2096/100000)=8),F2096*K!$D$4,F2096*K!$C$4) + IF(ISNUMBER(SEARCH("#",B2096)),0,G2096*K!$C$5) + IF(AND(ISNUMBER(SEARCH("#",B2096)),INT(A2096/100000)&lt;=7),G2096*K!$G$5,0) + IF(AND(ISNUMBER(SEARCH("#",B2096)),INT(A2096/100000)&gt;=8),G2096*K!$H$5,0),0)</f>
        <v>23504000</v>
      </c>
      <c r="K2096" s="25">
        <f>ROUND(IF(OR(ISNUMBER(SEARCH("#",B2096)),INT(A2096/100000)=7,INT(A2096/100000)=8),F2096*K!$F$4+G2096*K!$F$5,F2096*K!$E$4+G2096*K!$E$5),0)</f>
        <v>5212000</v>
      </c>
      <c r="L2096" s="25">
        <f>ROUND(J2096-K2096*0.7,0)</f>
        <v>19855600</v>
      </c>
      <c r="M2096" s="25">
        <f>ROUND(J2096*0.3,0)</f>
        <v>7051200</v>
      </c>
    </row>
    <row r="2097" spans="1:13" ht="31.5" x14ac:dyDescent="0.2">
      <c r="A2097" s="26">
        <v>402020</v>
      </c>
      <c r="B2097" s="27"/>
      <c r="C2097" s="28" t="s">
        <v>2460</v>
      </c>
      <c r="D2097" s="29" t="s">
        <v>2461</v>
      </c>
      <c r="E2097" s="30">
        <v>35</v>
      </c>
      <c r="F2097" s="30">
        <v>35</v>
      </c>
      <c r="G2097" s="30"/>
      <c r="H2097" s="30">
        <v>8</v>
      </c>
      <c r="J2097" s="25">
        <f>ROUND( IF(OR(ISNUMBER(SEARCH("#",B2097)),INT(A2097/100000)=7,INT(A2097/100000)=8),F2097*K!$D$4,F2097*K!$C$4) + IF(ISNUMBER(SEARCH("#",B2097)),0,G2097*K!$C$5) + IF(AND(ISNUMBER(SEARCH("#",B2097)),INT(A2097/100000)&lt;=7),G2097*K!$G$5,0) + IF(AND(ISNUMBER(SEARCH("#",B2097)),INT(A2097/100000)&gt;=8),G2097*K!$H$5,0),0)</f>
        <v>35385000</v>
      </c>
      <c r="K2097" s="25">
        <f>ROUND(IF(OR(ISNUMBER(SEARCH("#",B2097)),INT(A2097/100000)=7,INT(A2097/100000)=8),F2097*K!$F$4+G2097*K!$F$5,F2097*K!$E$4+G2097*K!$E$5),0)</f>
        <v>10570000</v>
      </c>
      <c r="L2097" s="25">
        <f>ROUND(J2097-K2097*0.7,0)</f>
        <v>27986000</v>
      </c>
      <c r="M2097" s="25">
        <f>ROUND(J2097*0.3,0)</f>
        <v>10615500</v>
      </c>
    </row>
    <row r="2098" spans="1:13" ht="33" x14ac:dyDescent="0.2">
      <c r="A2098" s="32">
        <v>402025</v>
      </c>
      <c r="B2098" s="27"/>
      <c r="C2098" s="36" t="s">
        <v>2462</v>
      </c>
      <c r="D2098" s="35" t="s">
        <v>2463</v>
      </c>
      <c r="E2098" s="30">
        <v>10</v>
      </c>
      <c r="F2098" s="31">
        <v>7</v>
      </c>
      <c r="G2098" s="31">
        <v>3</v>
      </c>
      <c r="H2098" s="30">
        <v>5</v>
      </c>
      <c r="J2098" s="25">
        <f>ROUND( IF(OR(ISNUMBER(SEARCH("#",B2098)),INT(A2098/100000)=7,INT(A2098/100000)=8),F2098*K!$D$4,F2098*K!$C$4) + IF(ISNUMBER(SEARCH("#",B2098)),0,G2098*K!$C$5) + IF(AND(ISNUMBER(SEARCH("#",B2098)),INT(A2098/100000)&lt;=7),G2098*K!$G$5,0) + IF(AND(ISNUMBER(SEARCH("#",B2098)),INT(A2098/100000)&gt;=8),G2098*K!$H$5,0),0)</f>
        <v>15606000</v>
      </c>
      <c r="K2098" s="25">
        <f>ROUND(IF(OR(ISNUMBER(SEARCH("#",B2098)),INT(A2098/100000)=7,INT(A2098/100000)=8),F2098*K!$F$4+G2098*K!$F$5,F2098*K!$E$4+G2098*K!$E$5),0)</f>
        <v>3305000</v>
      </c>
      <c r="L2098" s="25">
        <f>ROUND(J2098-K2098*0.7,0)</f>
        <v>13292500</v>
      </c>
      <c r="M2098" s="25">
        <f>ROUND(J2098*0.3,0)</f>
        <v>4681800</v>
      </c>
    </row>
    <row r="2099" spans="1:13" ht="33" x14ac:dyDescent="0.2">
      <c r="A2099" s="32">
        <v>402026</v>
      </c>
      <c r="B2099" s="27"/>
      <c r="C2099" s="36" t="s">
        <v>2464</v>
      </c>
      <c r="D2099" s="35" t="s">
        <v>2463</v>
      </c>
      <c r="E2099" s="30">
        <v>18</v>
      </c>
      <c r="F2099" s="31">
        <v>14</v>
      </c>
      <c r="G2099" s="31">
        <v>4</v>
      </c>
      <c r="H2099" s="30">
        <v>5</v>
      </c>
      <c r="J2099" s="25">
        <f>ROUND( IF(OR(ISNUMBER(SEARCH("#",B2099)),INT(A2099/100000)=7,INT(A2099/100000)=8),F2099*K!$D$4,F2099*K!$C$4) + IF(ISNUMBER(SEARCH("#",B2099)),0,G2099*K!$C$5) + IF(AND(ISNUMBER(SEARCH("#",B2099)),INT(A2099/100000)&lt;=7),G2099*K!$G$5,0) + IF(AND(ISNUMBER(SEARCH("#",B2099)),INT(A2099/100000)&gt;=8),G2099*K!$H$5,0),0)</f>
        <v>25526000</v>
      </c>
      <c r="K2099" s="25">
        <f>ROUND(IF(OR(ISNUMBER(SEARCH("#",B2099)),INT(A2099/100000)=7,INT(A2099/100000)=8),F2099*K!$F$4+G2099*K!$F$5,F2099*K!$E$4+G2099*K!$E$5),0)</f>
        <v>5816000</v>
      </c>
      <c r="L2099" s="25">
        <f>ROUND(J2099-K2099*0.7,0)</f>
        <v>21454800</v>
      </c>
      <c r="M2099" s="25">
        <f>ROUND(J2099*0.3,0)</f>
        <v>7657800</v>
      </c>
    </row>
    <row r="2100" spans="1:13" ht="29.25" x14ac:dyDescent="0.2">
      <c r="A2100" s="32">
        <v>402030</v>
      </c>
      <c r="B2100" s="27"/>
      <c r="C2100" s="36" t="s">
        <v>2465</v>
      </c>
      <c r="D2100" s="35"/>
      <c r="E2100" s="30">
        <v>40</v>
      </c>
      <c r="F2100" s="30">
        <v>40</v>
      </c>
      <c r="G2100" s="31"/>
      <c r="H2100" s="30">
        <v>8</v>
      </c>
      <c r="J2100" s="25">
        <f>ROUND( IF(OR(ISNUMBER(SEARCH("#",B2100)),INT(A2100/100000)=7,INT(A2100/100000)=8),F2100*K!$D$4,F2100*K!$C$4) + IF(ISNUMBER(SEARCH("#",B2100)),0,G2100*K!$C$5) + IF(AND(ISNUMBER(SEARCH("#",B2100)),INT(A2100/100000)&lt;=7),G2100*K!$G$5,0) + IF(AND(ISNUMBER(SEARCH("#",B2100)),INT(A2100/100000)&gt;=8),G2100*K!$H$5,0),0)</f>
        <v>40440000</v>
      </c>
      <c r="K2100" s="25">
        <f>ROUND(IF(OR(ISNUMBER(SEARCH("#",B2100)),INT(A2100/100000)=7,INT(A2100/100000)=8),F2100*K!$F$4+G2100*K!$F$5,F2100*K!$E$4+G2100*K!$E$5),0)</f>
        <v>12080000</v>
      </c>
      <c r="L2100" s="25">
        <f>ROUND(J2100-K2100*0.7,0)</f>
        <v>31984000</v>
      </c>
      <c r="M2100" s="25">
        <f>ROUND(J2100*0.3,0)</f>
        <v>12132000</v>
      </c>
    </row>
    <row r="2101" spans="1:13" x14ac:dyDescent="0.2">
      <c r="A2101" s="26">
        <v>402035</v>
      </c>
      <c r="B2101" s="27"/>
      <c r="C2101" s="28" t="s">
        <v>2466</v>
      </c>
      <c r="D2101" s="29"/>
      <c r="E2101" s="30">
        <v>100</v>
      </c>
      <c r="F2101" s="30">
        <v>100</v>
      </c>
      <c r="G2101" s="30"/>
      <c r="H2101" s="30">
        <v>8</v>
      </c>
      <c r="J2101" s="25">
        <f>ROUND( IF(OR(ISNUMBER(SEARCH("#",B2101)),INT(A2101/100000)=7,INT(A2101/100000)=8),F2101*K!$D$4,F2101*K!$C$4) + IF(ISNUMBER(SEARCH("#",B2101)),0,G2101*K!$C$5) + IF(AND(ISNUMBER(SEARCH("#",B2101)),INT(A2101/100000)&lt;=7),G2101*K!$G$5,0) + IF(AND(ISNUMBER(SEARCH("#",B2101)),INT(A2101/100000)&gt;=8),G2101*K!$H$5,0),0)</f>
        <v>101100000</v>
      </c>
      <c r="K2101" s="25">
        <f>ROUND(IF(OR(ISNUMBER(SEARCH("#",B2101)),INT(A2101/100000)=7,INT(A2101/100000)=8),F2101*K!$F$4+G2101*K!$F$5,F2101*K!$E$4+G2101*K!$E$5),0)</f>
        <v>30200000</v>
      </c>
      <c r="L2101" s="25">
        <f>ROUND(J2101-K2101*0.7,0)</f>
        <v>79960000</v>
      </c>
      <c r="M2101" s="25">
        <f>ROUND(J2101*0.3,0)</f>
        <v>30330000</v>
      </c>
    </row>
    <row r="2102" spans="1:13" ht="45" x14ac:dyDescent="0.2">
      <c r="A2102" s="26">
        <v>402040</v>
      </c>
      <c r="B2102" s="27"/>
      <c r="C2102" s="28" t="s">
        <v>2467</v>
      </c>
      <c r="D2102" s="29"/>
      <c r="E2102" s="30">
        <v>46.4</v>
      </c>
      <c r="F2102" s="30">
        <v>46.4</v>
      </c>
      <c r="G2102" s="30"/>
      <c r="H2102" s="30">
        <v>8</v>
      </c>
      <c r="J2102" s="25">
        <f>ROUND( IF(OR(ISNUMBER(SEARCH("#",B2102)),INT(A2102/100000)=7,INT(A2102/100000)=8),F2102*K!$D$4,F2102*K!$C$4) + IF(ISNUMBER(SEARCH("#",B2102)),0,G2102*K!$C$5) + IF(AND(ISNUMBER(SEARCH("#",B2102)),INT(A2102/100000)&lt;=7),G2102*K!$G$5,0) + IF(AND(ISNUMBER(SEARCH("#",B2102)),INT(A2102/100000)&gt;=8),G2102*K!$H$5,0),0)</f>
        <v>46910400</v>
      </c>
      <c r="K2102" s="25">
        <f>ROUND(IF(OR(ISNUMBER(SEARCH("#",B2102)),INT(A2102/100000)=7,INT(A2102/100000)=8),F2102*K!$F$4+G2102*K!$F$5,F2102*K!$E$4+G2102*K!$E$5),0)</f>
        <v>14012800</v>
      </c>
      <c r="L2102" s="25">
        <f>ROUND(J2102-K2102*0.7,0)</f>
        <v>37101440</v>
      </c>
      <c r="M2102" s="25">
        <f>ROUND(J2102*0.3,0)</f>
        <v>14073120</v>
      </c>
    </row>
    <row r="2103" spans="1:13" ht="17.25" x14ac:dyDescent="0.2">
      <c r="A2103" s="26">
        <v>402045</v>
      </c>
      <c r="B2103" s="27"/>
      <c r="C2103" s="28" t="s">
        <v>2468</v>
      </c>
      <c r="D2103" s="29"/>
      <c r="E2103" s="30">
        <v>27</v>
      </c>
      <c r="F2103" s="30">
        <v>27</v>
      </c>
      <c r="G2103" s="30"/>
      <c r="H2103" s="30">
        <v>8</v>
      </c>
      <c r="J2103" s="25">
        <f>ROUND( IF(OR(ISNUMBER(SEARCH("#",B2103)),INT(A2103/100000)=7,INT(A2103/100000)=8),F2103*K!$D$4,F2103*K!$C$4) + IF(ISNUMBER(SEARCH("#",B2103)),0,G2103*K!$C$5) + IF(AND(ISNUMBER(SEARCH("#",B2103)),INT(A2103/100000)&lt;=7),G2103*K!$G$5,0) + IF(AND(ISNUMBER(SEARCH("#",B2103)),INT(A2103/100000)&gt;=8),G2103*K!$H$5,0),0)</f>
        <v>27297000</v>
      </c>
      <c r="K2103" s="25">
        <f>ROUND(IF(OR(ISNUMBER(SEARCH("#",B2103)),INT(A2103/100000)=7,INT(A2103/100000)=8),F2103*K!$F$4+G2103*K!$F$5,F2103*K!$E$4+G2103*K!$E$5),0)</f>
        <v>8154000</v>
      </c>
      <c r="L2103" s="25">
        <f>ROUND(J2103-K2103*0.7,0)</f>
        <v>21589200</v>
      </c>
      <c r="M2103" s="25">
        <f>ROUND(J2103*0.3,0)</f>
        <v>8189100</v>
      </c>
    </row>
    <row r="2104" spans="1:13" ht="33" x14ac:dyDescent="0.2">
      <c r="A2104" s="32">
        <v>402047</v>
      </c>
      <c r="B2104" s="27" t="s">
        <v>118</v>
      </c>
      <c r="C2104" s="36" t="s">
        <v>2469</v>
      </c>
      <c r="D2104" s="35" t="s">
        <v>2470</v>
      </c>
      <c r="E2104" s="30">
        <v>6</v>
      </c>
      <c r="F2104" s="30">
        <v>6</v>
      </c>
      <c r="G2104" s="31"/>
      <c r="H2104" s="30" t="s">
        <v>32</v>
      </c>
      <c r="J2104" s="25">
        <f>ROUND( IF(OR(ISNUMBER(SEARCH("#",B2104)),INT(A2104/100000)=7,INT(A2104/100000)=8),F2104*K!$D$4,F2104*K!$C$4) + IF(ISNUMBER(SEARCH("#",B2104)),0,G2104*K!$C$5) + IF(AND(ISNUMBER(SEARCH("#",B2104)),INT(A2104/100000)&lt;=7),G2104*K!$G$5,0) + IF(AND(ISNUMBER(SEARCH("#",B2104)),INT(A2104/100000)&gt;=8),G2104*K!$H$5,0),0)</f>
        <v>6066000</v>
      </c>
      <c r="K2104" s="25">
        <f>ROUND(IF(OR(ISNUMBER(SEARCH("#",B2104)),INT(A2104/100000)=7,INT(A2104/100000)=8),F2104*K!$F$4+G2104*K!$F$5,F2104*K!$E$4+G2104*K!$E$5),0)</f>
        <v>1812000</v>
      </c>
      <c r="L2104" s="25">
        <f>ROUND(J2104-K2104*0.7,0)</f>
        <v>4797600</v>
      </c>
      <c r="M2104" s="25">
        <f>ROUND(J2104*0.3,0)</f>
        <v>1819800</v>
      </c>
    </row>
    <row r="2105" spans="1:13" ht="18.75" x14ac:dyDescent="0.2">
      <c r="A2105" s="32">
        <v>402050</v>
      </c>
      <c r="B2105" s="27"/>
      <c r="C2105" s="36" t="s">
        <v>2471</v>
      </c>
      <c r="D2105" s="35"/>
      <c r="E2105" s="30">
        <v>35</v>
      </c>
      <c r="F2105" s="30">
        <v>35</v>
      </c>
      <c r="G2105" s="31"/>
      <c r="H2105" s="30">
        <v>8</v>
      </c>
      <c r="J2105" s="25">
        <f>ROUND( IF(OR(ISNUMBER(SEARCH("#",B2105)),INT(A2105/100000)=7,INT(A2105/100000)=8),F2105*K!$D$4,F2105*K!$C$4) + IF(ISNUMBER(SEARCH("#",B2105)),0,G2105*K!$C$5) + IF(AND(ISNUMBER(SEARCH("#",B2105)),INT(A2105/100000)&lt;=7),G2105*K!$G$5,0) + IF(AND(ISNUMBER(SEARCH("#",B2105)),INT(A2105/100000)&gt;=8),G2105*K!$H$5,0),0)</f>
        <v>35385000</v>
      </c>
      <c r="K2105" s="25">
        <f>ROUND(IF(OR(ISNUMBER(SEARCH("#",B2105)),INT(A2105/100000)=7,INT(A2105/100000)=8),F2105*K!$F$4+G2105*K!$F$5,F2105*K!$E$4+G2105*K!$E$5),0)</f>
        <v>10570000</v>
      </c>
      <c r="L2105" s="25">
        <f>ROUND(J2105-K2105*0.7,0)</f>
        <v>27986000</v>
      </c>
      <c r="M2105" s="25">
        <f>ROUND(J2105*0.3,0)</f>
        <v>10615500</v>
      </c>
    </row>
    <row r="2106" spans="1:13" ht="18.75" x14ac:dyDescent="0.2">
      <c r="A2106" s="32">
        <v>402053</v>
      </c>
      <c r="B2106" s="27"/>
      <c r="C2106" s="36" t="s">
        <v>2472</v>
      </c>
      <c r="D2106" s="35"/>
      <c r="E2106" s="30">
        <v>37</v>
      </c>
      <c r="F2106" s="31">
        <v>25</v>
      </c>
      <c r="G2106" s="31">
        <v>12</v>
      </c>
      <c r="H2106" s="30">
        <v>8</v>
      </c>
      <c r="J2106" s="25">
        <f>ROUND( IF(OR(ISNUMBER(SEARCH("#",B2106)),INT(A2106/100000)=7,INT(A2106/100000)=8),F2106*K!$D$4,F2106*K!$C$4) + IF(ISNUMBER(SEARCH("#",B2106)),0,G2106*K!$C$5) + IF(AND(ISNUMBER(SEARCH("#",B2106)),INT(A2106/100000)&lt;=7),G2106*K!$G$5,0) + IF(AND(ISNUMBER(SEARCH("#",B2106)),INT(A2106/100000)&gt;=8),G2106*K!$H$5,0),0)</f>
        <v>59391000</v>
      </c>
      <c r="K2106" s="25">
        <f>ROUND(IF(OR(ISNUMBER(SEARCH("#",B2106)),INT(A2106/100000)=7,INT(A2106/100000)=8),F2106*K!$F$4+G2106*K!$F$5,F2106*K!$E$4+G2106*K!$E$5),0)</f>
        <v>12314000</v>
      </c>
      <c r="L2106" s="25">
        <f>ROUND(J2106-K2106*0.7,0)</f>
        <v>50771200</v>
      </c>
      <c r="M2106" s="25">
        <f>ROUND(J2106*0.3,0)</f>
        <v>17817300</v>
      </c>
    </row>
    <row r="2107" spans="1:13" ht="18.75" x14ac:dyDescent="0.2">
      <c r="A2107" s="32">
        <v>402054</v>
      </c>
      <c r="B2107" s="27" t="s">
        <v>118</v>
      </c>
      <c r="C2107" s="39" t="s">
        <v>2473</v>
      </c>
      <c r="D2107" s="35"/>
      <c r="E2107" s="30">
        <v>3</v>
      </c>
      <c r="F2107" s="30">
        <v>3</v>
      </c>
      <c r="G2107" s="31"/>
      <c r="H2107" s="30">
        <v>0</v>
      </c>
      <c r="J2107" s="25">
        <f>ROUND( IF(OR(ISNUMBER(SEARCH("#",B2107)),INT(A2107/100000)=7,INT(A2107/100000)=8),F2107*K!$D$4,F2107*K!$C$4) + IF(ISNUMBER(SEARCH("#",B2107)),0,G2107*K!$C$5) + IF(AND(ISNUMBER(SEARCH("#",B2107)),INT(A2107/100000)&lt;=7),G2107*K!$G$5,0) + IF(AND(ISNUMBER(SEARCH("#",B2107)),INT(A2107/100000)&gt;=8),G2107*K!$H$5,0),0)</f>
        <v>3033000</v>
      </c>
      <c r="K2107" s="25">
        <f>ROUND(IF(OR(ISNUMBER(SEARCH("#",B2107)),INT(A2107/100000)=7,INT(A2107/100000)=8),F2107*K!$F$4+G2107*K!$F$5,F2107*K!$E$4+G2107*K!$E$5),0)</f>
        <v>906000</v>
      </c>
      <c r="L2107" s="25">
        <f>ROUND(J2107-K2107*0.7,0)</f>
        <v>2398800</v>
      </c>
      <c r="M2107" s="25">
        <f>ROUND(J2107*0.3,0)</f>
        <v>909900</v>
      </c>
    </row>
    <row r="2108" spans="1:13" ht="31.5" x14ac:dyDescent="0.2">
      <c r="A2108" s="26">
        <v>402055</v>
      </c>
      <c r="B2108" s="27"/>
      <c r="C2108" s="28" t="s">
        <v>2474</v>
      </c>
      <c r="D2108" s="29" t="s">
        <v>1576</v>
      </c>
      <c r="E2108" s="30">
        <v>4.8</v>
      </c>
      <c r="F2108" s="30">
        <v>4.8</v>
      </c>
      <c r="G2108" s="30"/>
      <c r="H2108" s="30">
        <v>5</v>
      </c>
      <c r="J2108" s="25">
        <f>ROUND( IF(OR(ISNUMBER(SEARCH("#",B2108)),INT(A2108/100000)=7,INT(A2108/100000)=8),F2108*K!$D$4,F2108*K!$C$4) + IF(ISNUMBER(SEARCH("#",B2108)),0,G2108*K!$C$5) + IF(AND(ISNUMBER(SEARCH("#",B2108)),INT(A2108/100000)&lt;=7),G2108*K!$G$5,0) + IF(AND(ISNUMBER(SEARCH("#",B2108)),INT(A2108/100000)&gt;=8),G2108*K!$H$5,0),0)</f>
        <v>4852800</v>
      </c>
      <c r="K2108" s="25">
        <f>ROUND(IF(OR(ISNUMBER(SEARCH("#",B2108)),INT(A2108/100000)=7,INT(A2108/100000)=8),F2108*K!$F$4+G2108*K!$F$5,F2108*K!$E$4+G2108*K!$E$5),0)</f>
        <v>1449600</v>
      </c>
      <c r="L2108" s="25">
        <f>ROUND(J2108-K2108*0.7,0)</f>
        <v>3838080</v>
      </c>
      <c r="M2108" s="25">
        <f>ROUND(J2108*0.3,0)</f>
        <v>1455840</v>
      </c>
    </row>
    <row r="2109" spans="1:13" x14ac:dyDescent="0.2">
      <c r="A2109" s="26">
        <v>402060</v>
      </c>
      <c r="B2109" s="27"/>
      <c r="C2109" s="36" t="s">
        <v>2475</v>
      </c>
      <c r="D2109" s="35"/>
      <c r="E2109" s="30">
        <v>21.7</v>
      </c>
      <c r="F2109" s="30">
        <v>21.7</v>
      </c>
      <c r="G2109" s="30"/>
      <c r="H2109" s="30">
        <v>5</v>
      </c>
      <c r="J2109" s="25">
        <f>ROUND( IF(OR(ISNUMBER(SEARCH("#",B2109)),INT(A2109/100000)=7,INT(A2109/100000)=8),F2109*K!$D$4,F2109*K!$C$4) + IF(ISNUMBER(SEARCH("#",B2109)),0,G2109*K!$C$5) + IF(AND(ISNUMBER(SEARCH("#",B2109)),INT(A2109/100000)&lt;=7),G2109*K!$G$5,0) + IF(AND(ISNUMBER(SEARCH("#",B2109)),INT(A2109/100000)&gt;=8),G2109*K!$H$5,0),0)</f>
        <v>21938700</v>
      </c>
      <c r="K2109" s="25">
        <f>ROUND(IF(OR(ISNUMBER(SEARCH("#",B2109)),INT(A2109/100000)=7,INT(A2109/100000)=8),F2109*K!$F$4+G2109*K!$F$5,F2109*K!$E$4+G2109*K!$E$5),0)</f>
        <v>6553400</v>
      </c>
      <c r="L2109" s="25">
        <f>ROUND(J2109-K2109*0.7,0)</f>
        <v>17351320</v>
      </c>
      <c r="M2109" s="25">
        <f>ROUND(J2109*0.3,0)</f>
        <v>6581610</v>
      </c>
    </row>
    <row r="2110" spans="1:13" ht="33" x14ac:dyDescent="0.2">
      <c r="A2110" s="32">
        <v>402065</v>
      </c>
      <c r="B2110" s="27"/>
      <c r="C2110" s="36" t="s">
        <v>2476</v>
      </c>
      <c r="D2110" s="35" t="s">
        <v>2477</v>
      </c>
      <c r="E2110" s="30">
        <v>10</v>
      </c>
      <c r="F2110" s="30">
        <v>10</v>
      </c>
      <c r="G2110" s="31"/>
      <c r="H2110" s="30">
        <v>5</v>
      </c>
      <c r="J2110" s="25">
        <f>ROUND( IF(OR(ISNUMBER(SEARCH("#",B2110)),INT(A2110/100000)=7,INT(A2110/100000)=8),F2110*K!$D$4,F2110*K!$C$4) + IF(ISNUMBER(SEARCH("#",B2110)),0,G2110*K!$C$5) + IF(AND(ISNUMBER(SEARCH("#",B2110)),INT(A2110/100000)&lt;=7),G2110*K!$G$5,0) + IF(AND(ISNUMBER(SEARCH("#",B2110)),INT(A2110/100000)&gt;=8),G2110*K!$H$5,0),0)</f>
        <v>10110000</v>
      </c>
      <c r="K2110" s="25">
        <f>ROUND(IF(OR(ISNUMBER(SEARCH("#",B2110)),INT(A2110/100000)=7,INT(A2110/100000)=8),F2110*K!$F$4+G2110*K!$F$5,F2110*K!$E$4+G2110*K!$E$5),0)</f>
        <v>3020000</v>
      </c>
      <c r="L2110" s="25">
        <f>ROUND(J2110-K2110*0.7,0)</f>
        <v>7996000</v>
      </c>
      <c r="M2110" s="25">
        <f>ROUND(J2110*0.3,0)</f>
        <v>3033000</v>
      </c>
    </row>
    <row r="2111" spans="1:13" x14ac:dyDescent="0.2">
      <c r="A2111" s="26">
        <v>402070</v>
      </c>
      <c r="B2111" s="27"/>
      <c r="C2111" s="28" t="s">
        <v>2478</v>
      </c>
      <c r="D2111" s="29"/>
      <c r="E2111" s="30">
        <v>11</v>
      </c>
      <c r="F2111" s="30">
        <v>11</v>
      </c>
      <c r="G2111" s="30"/>
      <c r="H2111" s="30">
        <v>5</v>
      </c>
      <c r="J2111" s="25">
        <f>ROUND( IF(OR(ISNUMBER(SEARCH("#",B2111)),INT(A2111/100000)=7,INT(A2111/100000)=8),F2111*K!$D$4,F2111*K!$C$4) + IF(ISNUMBER(SEARCH("#",B2111)),0,G2111*K!$C$5) + IF(AND(ISNUMBER(SEARCH("#",B2111)),INT(A2111/100000)&lt;=7),G2111*K!$G$5,0) + IF(AND(ISNUMBER(SEARCH("#",B2111)),INT(A2111/100000)&gt;=8),G2111*K!$H$5,0),0)</f>
        <v>11121000</v>
      </c>
      <c r="K2111" s="25">
        <f>ROUND(IF(OR(ISNUMBER(SEARCH("#",B2111)),INT(A2111/100000)=7,INT(A2111/100000)=8),F2111*K!$F$4+G2111*K!$F$5,F2111*K!$E$4+G2111*K!$E$5),0)</f>
        <v>3322000</v>
      </c>
      <c r="L2111" s="25">
        <f>ROUND(J2111-K2111*0.7,0)</f>
        <v>8795600</v>
      </c>
      <c r="M2111" s="25">
        <f>ROUND(J2111*0.3,0)</f>
        <v>3336300</v>
      </c>
    </row>
    <row r="2112" spans="1:13" ht="31.5" x14ac:dyDescent="0.2">
      <c r="A2112" s="26">
        <v>402075</v>
      </c>
      <c r="B2112" s="27"/>
      <c r="C2112" s="28" t="s">
        <v>2479</v>
      </c>
      <c r="D2112" s="29" t="s">
        <v>1576</v>
      </c>
      <c r="E2112" s="30">
        <v>4.4000000000000004</v>
      </c>
      <c r="F2112" s="30">
        <v>4.4000000000000004</v>
      </c>
      <c r="G2112" s="30"/>
      <c r="H2112" s="30">
        <v>4</v>
      </c>
      <c r="J2112" s="25">
        <f>ROUND( IF(OR(ISNUMBER(SEARCH("#",B2112)),INT(A2112/100000)=7,INT(A2112/100000)=8),F2112*K!$D$4,F2112*K!$C$4) + IF(ISNUMBER(SEARCH("#",B2112)),0,G2112*K!$C$5) + IF(AND(ISNUMBER(SEARCH("#",B2112)),INT(A2112/100000)&lt;=7),G2112*K!$G$5,0) + IF(AND(ISNUMBER(SEARCH("#",B2112)),INT(A2112/100000)&gt;=8),G2112*K!$H$5,0),0)</f>
        <v>4448400</v>
      </c>
      <c r="K2112" s="25">
        <f>ROUND(IF(OR(ISNUMBER(SEARCH("#",B2112)),INT(A2112/100000)=7,INT(A2112/100000)=8),F2112*K!$F$4+G2112*K!$F$5,F2112*K!$E$4+G2112*K!$E$5),0)</f>
        <v>1328800</v>
      </c>
      <c r="L2112" s="25">
        <f>ROUND(J2112-K2112*0.7,0)</f>
        <v>3518240</v>
      </c>
      <c r="M2112" s="25">
        <f>ROUND(J2112*0.3,0)</f>
        <v>1334520</v>
      </c>
    </row>
    <row r="2113" spans="1:13" ht="31.5" x14ac:dyDescent="0.2">
      <c r="A2113" s="26">
        <v>402080</v>
      </c>
      <c r="B2113" s="27" t="s">
        <v>27</v>
      </c>
      <c r="C2113" s="28" t="s">
        <v>2480</v>
      </c>
      <c r="D2113" s="29" t="s">
        <v>1571</v>
      </c>
      <c r="E2113" s="30">
        <v>2.5</v>
      </c>
      <c r="F2113" s="30">
        <v>2.5</v>
      </c>
      <c r="G2113" s="30"/>
      <c r="H2113" s="30">
        <v>4</v>
      </c>
      <c r="J2113" s="25">
        <f>ROUND( IF(OR(ISNUMBER(SEARCH("#",B2113)),INT(A2113/100000)=7,INT(A2113/100000)=8),F2113*K!$D$4,F2113*K!$C$4) + IF(ISNUMBER(SEARCH("#",B2113)),0,G2113*K!$C$5) + IF(AND(ISNUMBER(SEARCH("#",B2113)),INT(A2113/100000)&lt;=7),G2113*K!$G$5,0) + IF(AND(ISNUMBER(SEARCH("#",B2113)),INT(A2113/100000)&gt;=8),G2113*K!$H$5,0),0)</f>
        <v>1420000</v>
      </c>
      <c r="K2113" s="25">
        <f>ROUND(IF(OR(ISNUMBER(SEARCH("#",B2113)),INT(A2113/100000)=7,INT(A2113/100000)=8),F2113*K!$F$4+G2113*K!$F$5,F2113*K!$E$4+G2113*K!$E$5),0)</f>
        <v>755000</v>
      </c>
      <c r="L2113" s="25">
        <f>ROUND(J2113-K2113*0.7,0)</f>
        <v>891500</v>
      </c>
      <c r="M2113" s="25">
        <f>ROUND(J2113*0.3,0)</f>
        <v>426000</v>
      </c>
    </row>
    <row r="2114" spans="1:13" ht="18.75" x14ac:dyDescent="0.2">
      <c r="A2114" s="26">
        <v>402085</v>
      </c>
      <c r="B2114" s="27"/>
      <c r="C2114" s="36" t="s">
        <v>2481</v>
      </c>
      <c r="D2114" s="35"/>
      <c r="E2114" s="30">
        <v>33</v>
      </c>
      <c r="F2114" s="30">
        <v>33</v>
      </c>
      <c r="G2114" s="30"/>
      <c r="H2114" s="30">
        <v>8</v>
      </c>
      <c r="J2114" s="25">
        <f>ROUND( IF(OR(ISNUMBER(SEARCH("#",B2114)),INT(A2114/100000)=7,INT(A2114/100000)=8),F2114*K!$D$4,F2114*K!$C$4) + IF(ISNUMBER(SEARCH("#",B2114)),0,G2114*K!$C$5) + IF(AND(ISNUMBER(SEARCH("#",B2114)),INT(A2114/100000)&lt;=7),G2114*K!$G$5,0) + IF(AND(ISNUMBER(SEARCH("#",B2114)),INT(A2114/100000)&gt;=8),G2114*K!$H$5,0),0)</f>
        <v>33363000</v>
      </c>
      <c r="K2114" s="25">
        <f>ROUND(IF(OR(ISNUMBER(SEARCH("#",B2114)),INT(A2114/100000)=7,INT(A2114/100000)=8),F2114*K!$F$4+G2114*K!$F$5,F2114*K!$E$4+G2114*K!$E$5),0)</f>
        <v>9966000</v>
      </c>
      <c r="L2114" s="25">
        <f>ROUND(J2114-K2114*0.7,0)</f>
        <v>26386800</v>
      </c>
      <c r="M2114" s="25">
        <f>ROUND(J2114*0.3,0)</f>
        <v>10008900</v>
      </c>
    </row>
    <row r="2115" spans="1:13" ht="31.5" x14ac:dyDescent="0.2">
      <c r="A2115" s="26">
        <v>402090</v>
      </c>
      <c r="B2115" s="27" t="s">
        <v>27</v>
      </c>
      <c r="C2115" s="28" t="s">
        <v>2482</v>
      </c>
      <c r="D2115" s="29" t="s">
        <v>1576</v>
      </c>
      <c r="E2115" s="30">
        <v>2.9</v>
      </c>
      <c r="F2115" s="30">
        <v>2.9</v>
      </c>
      <c r="G2115" s="30"/>
      <c r="H2115" s="30">
        <v>4</v>
      </c>
      <c r="J2115" s="25">
        <f>ROUND( IF(OR(ISNUMBER(SEARCH("#",B2115)),INT(A2115/100000)=7,INT(A2115/100000)=8),F2115*K!$D$4,F2115*K!$C$4) + IF(ISNUMBER(SEARCH("#",B2115)),0,G2115*K!$C$5) + IF(AND(ISNUMBER(SEARCH("#",B2115)),INT(A2115/100000)&lt;=7),G2115*K!$G$5,0) + IF(AND(ISNUMBER(SEARCH("#",B2115)),INT(A2115/100000)&gt;=8),G2115*K!$H$5,0),0)</f>
        <v>1647200</v>
      </c>
      <c r="K2115" s="25">
        <f>ROUND(IF(OR(ISNUMBER(SEARCH("#",B2115)),INT(A2115/100000)=7,INT(A2115/100000)=8),F2115*K!$F$4+G2115*K!$F$5,F2115*K!$E$4+G2115*K!$E$5),0)</f>
        <v>875800</v>
      </c>
      <c r="L2115" s="25">
        <f>ROUND(J2115-K2115*0.7,0)</f>
        <v>1034140</v>
      </c>
      <c r="M2115" s="25">
        <f>ROUND(J2115*0.3,0)</f>
        <v>494160</v>
      </c>
    </row>
    <row r="2116" spans="1:13" ht="17.25" x14ac:dyDescent="0.2">
      <c r="A2116" s="26">
        <v>402095</v>
      </c>
      <c r="B2116" s="27"/>
      <c r="C2116" s="28" t="s">
        <v>2483</v>
      </c>
      <c r="D2116" s="29"/>
      <c r="E2116" s="30">
        <v>20.5</v>
      </c>
      <c r="F2116" s="30">
        <v>20.5</v>
      </c>
      <c r="G2116" s="30"/>
      <c r="H2116" s="30">
        <v>5</v>
      </c>
      <c r="J2116" s="25">
        <f>ROUND( IF(OR(ISNUMBER(SEARCH("#",B2116)),INT(A2116/100000)=7,INT(A2116/100000)=8),F2116*K!$D$4,F2116*K!$C$4) + IF(ISNUMBER(SEARCH("#",B2116)),0,G2116*K!$C$5) + IF(AND(ISNUMBER(SEARCH("#",B2116)),INT(A2116/100000)&lt;=7),G2116*K!$G$5,0) + IF(AND(ISNUMBER(SEARCH("#",B2116)),INT(A2116/100000)&gt;=8),G2116*K!$H$5,0),0)</f>
        <v>20725500</v>
      </c>
      <c r="K2116" s="25">
        <f>ROUND(IF(OR(ISNUMBER(SEARCH("#",B2116)),INT(A2116/100000)=7,INT(A2116/100000)=8),F2116*K!$F$4+G2116*K!$F$5,F2116*K!$E$4+G2116*K!$E$5),0)</f>
        <v>6191000</v>
      </c>
      <c r="L2116" s="25">
        <f>ROUND(J2116-K2116*0.7,0)</f>
        <v>16391800</v>
      </c>
      <c r="M2116" s="25">
        <f>ROUND(J2116*0.3,0)</f>
        <v>6217650</v>
      </c>
    </row>
    <row r="2117" spans="1:13" ht="33" x14ac:dyDescent="0.2">
      <c r="A2117" s="32">
        <v>402115</v>
      </c>
      <c r="B2117" s="27"/>
      <c r="C2117" s="36" t="s">
        <v>2484</v>
      </c>
      <c r="D2117" s="35" t="s">
        <v>2485</v>
      </c>
      <c r="E2117" s="30" t="s">
        <v>2486</v>
      </c>
      <c r="F2117" s="30" t="s">
        <v>2486</v>
      </c>
      <c r="G2117" s="31"/>
      <c r="H2117" s="30">
        <v>6</v>
      </c>
      <c r="J2117" s="25">
        <f>ROUND( IF(OR(ISNUMBER(SEARCH("#",B2117)),INT(A2117/100000)=7,INT(A2117/100000)=8),F2117*K!$D$4,F2117*K!$C$4) + IF(ISNUMBER(SEARCH("#",B2117)),0,G2117*K!$C$5) + IF(AND(ISNUMBER(SEARCH("#",B2117)),INT(A2117/100000)&lt;=7),G2117*K!$G$5,0) + IF(AND(ISNUMBER(SEARCH("#",B2117)),INT(A2117/100000)&gt;=8),G2117*K!$H$5,0),0)</f>
        <v>24769500</v>
      </c>
      <c r="K2117" s="25">
        <f>ROUND(IF(OR(ISNUMBER(SEARCH("#",B2117)),INT(A2117/100000)=7,INT(A2117/100000)=8),F2117*K!$F$4+G2117*K!$F$5,F2117*K!$E$4+G2117*K!$E$5),0)</f>
        <v>7399000</v>
      </c>
      <c r="L2117" s="25">
        <f>ROUND(J2117-K2117*0.7,0)</f>
        <v>19590200</v>
      </c>
      <c r="M2117" s="25">
        <f>ROUND(J2117*0.3,0)</f>
        <v>7430850</v>
      </c>
    </row>
    <row r="2118" spans="1:13" x14ac:dyDescent="0.2">
      <c r="A2118" s="32">
        <v>402125</v>
      </c>
      <c r="B2118" s="27"/>
      <c r="C2118" s="36" t="s">
        <v>2487</v>
      </c>
      <c r="D2118" s="35"/>
      <c r="E2118" s="30">
        <v>27</v>
      </c>
      <c r="F2118" s="30">
        <v>27</v>
      </c>
      <c r="G2118" s="31"/>
      <c r="H2118" s="30">
        <v>6</v>
      </c>
      <c r="J2118" s="25">
        <f>ROUND( IF(OR(ISNUMBER(SEARCH("#",B2118)),INT(A2118/100000)=7,INT(A2118/100000)=8),F2118*K!$D$4,F2118*K!$C$4) + IF(ISNUMBER(SEARCH("#",B2118)),0,G2118*K!$C$5) + IF(AND(ISNUMBER(SEARCH("#",B2118)),INT(A2118/100000)&lt;=7),G2118*K!$G$5,0) + IF(AND(ISNUMBER(SEARCH("#",B2118)),INT(A2118/100000)&gt;=8),G2118*K!$H$5,0),0)</f>
        <v>27297000</v>
      </c>
      <c r="K2118" s="25">
        <f>ROUND(IF(OR(ISNUMBER(SEARCH("#",B2118)),INT(A2118/100000)=7,INT(A2118/100000)=8),F2118*K!$F$4+G2118*K!$F$5,F2118*K!$E$4+G2118*K!$E$5),0)</f>
        <v>8154000</v>
      </c>
      <c r="L2118" s="25">
        <f>ROUND(J2118-K2118*0.7,0)</f>
        <v>21589200</v>
      </c>
      <c r="M2118" s="25">
        <f>ROUND(J2118*0.3,0)</f>
        <v>8189100</v>
      </c>
    </row>
    <row r="2119" spans="1:13" x14ac:dyDescent="0.2">
      <c r="A2119" s="32">
        <v>402130</v>
      </c>
      <c r="B2119" s="27"/>
      <c r="C2119" s="36" t="s">
        <v>2488</v>
      </c>
      <c r="D2119" s="35"/>
      <c r="E2119" s="30">
        <v>32</v>
      </c>
      <c r="F2119" s="30">
        <v>32</v>
      </c>
      <c r="G2119" s="31"/>
      <c r="H2119" s="30">
        <v>6</v>
      </c>
      <c r="J2119" s="25">
        <f>ROUND( IF(OR(ISNUMBER(SEARCH("#",B2119)),INT(A2119/100000)=7,INT(A2119/100000)=8),F2119*K!$D$4,F2119*K!$C$4) + IF(ISNUMBER(SEARCH("#",B2119)),0,G2119*K!$C$5) + IF(AND(ISNUMBER(SEARCH("#",B2119)),INT(A2119/100000)&lt;=7),G2119*K!$G$5,0) + IF(AND(ISNUMBER(SEARCH("#",B2119)),INT(A2119/100000)&gt;=8),G2119*K!$H$5,0),0)</f>
        <v>32352000</v>
      </c>
      <c r="K2119" s="25">
        <f>ROUND(IF(OR(ISNUMBER(SEARCH("#",B2119)),INT(A2119/100000)=7,INT(A2119/100000)=8),F2119*K!$F$4+G2119*K!$F$5,F2119*K!$E$4+G2119*K!$E$5),0)</f>
        <v>9664000</v>
      </c>
      <c r="L2119" s="25">
        <f>ROUND(J2119-K2119*0.7,0)</f>
        <v>25587200</v>
      </c>
      <c r="M2119" s="25">
        <f>ROUND(J2119*0.3,0)</f>
        <v>9705600</v>
      </c>
    </row>
    <row r="2120" spans="1:13" x14ac:dyDescent="0.2">
      <c r="A2120" s="32">
        <v>402135</v>
      </c>
      <c r="B2120" s="27"/>
      <c r="C2120" s="36" t="s">
        <v>2489</v>
      </c>
      <c r="D2120" s="35"/>
      <c r="E2120" s="30">
        <v>28.5</v>
      </c>
      <c r="F2120" s="30">
        <v>28.5</v>
      </c>
      <c r="G2120" s="31"/>
      <c r="H2120" s="30">
        <v>6</v>
      </c>
      <c r="J2120" s="25">
        <f>ROUND( IF(OR(ISNUMBER(SEARCH("#",B2120)),INT(A2120/100000)=7,INT(A2120/100000)=8),F2120*K!$D$4,F2120*K!$C$4) + IF(ISNUMBER(SEARCH("#",B2120)),0,G2120*K!$C$5) + IF(AND(ISNUMBER(SEARCH("#",B2120)),INT(A2120/100000)&lt;=7),G2120*K!$G$5,0) + IF(AND(ISNUMBER(SEARCH("#",B2120)),INT(A2120/100000)&gt;=8),G2120*K!$H$5,0),0)</f>
        <v>28813500</v>
      </c>
      <c r="K2120" s="25">
        <f>ROUND(IF(OR(ISNUMBER(SEARCH("#",B2120)),INT(A2120/100000)=7,INT(A2120/100000)=8),F2120*K!$F$4+G2120*K!$F$5,F2120*K!$E$4+G2120*K!$E$5),0)</f>
        <v>8607000</v>
      </c>
      <c r="L2120" s="25">
        <f>ROUND(J2120-K2120*0.7,0)</f>
        <v>22788600</v>
      </c>
      <c r="M2120" s="25">
        <f>ROUND(J2120*0.3,0)</f>
        <v>8644050</v>
      </c>
    </row>
    <row r="2121" spans="1:13" x14ac:dyDescent="0.2">
      <c r="A2121" s="32">
        <v>402145</v>
      </c>
      <c r="B2121" s="27"/>
      <c r="C2121" s="36" t="s">
        <v>2490</v>
      </c>
      <c r="D2121" s="35"/>
      <c r="E2121" s="30">
        <v>35</v>
      </c>
      <c r="F2121" s="30">
        <v>35</v>
      </c>
      <c r="G2121" s="31"/>
      <c r="H2121" s="30">
        <v>6</v>
      </c>
      <c r="J2121" s="25">
        <f>ROUND( IF(OR(ISNUMBER(SEARCH("#",B2121)),INT(A2121/100000)=7,INT(A2121/100000)=8),F2121*K!$D$4,F2121*K!$C$4) + IF(ISNUMBER(SEARCH("#",B2121)),0,G2121*K!$C$5) + IF(AND(ISNUMBER(SEARCH("#",B2121)),INT(A2121/100000)&lt;=7),G2121*K!$G$5,0) + IF(AND(ISNUMBER(SEARCH("#",B2121)),INT(A2121/100000)&gt;=8),G2121*K!$H$5,0),0)</f>
        <v>35385000</v>
      </c>
      <c r="K2121" s="25">
        <f>ROUND(IF(OR(ISNUMBER(SEARCH("#",B2121)),INT(A2121/100000)=7,INT(A2121/100000)=8),F2121*K!$F$4+G2121*K!$F$5,F2121*K!$E$4+G2121*K!$E$5),0)</f>
        <v>10570000</v>
      </c>
      <c r="L2121" s="25">
        <f>ROUND(J2121-K2121*0.7,0)</f>
        <v>27986000</v>
      </c>
      <c r="M2121" s="25">
        <f>ROUND(J2121*0.3,0)</f>
        <v>10615500</v>
      </c>
    </row>
    <row r="2122" spans="1:13" ht="33" x14ac:dyDescent="0.2">
      <c r="A2122" s="32">
        <v>402155</v>
      </c>
      <c r="B2122" s="27"/>
      <c r="C2122" s="36" t="s">
        <v>2491</v>
      </c>
      <c r="D2122" s="35"/>
      <c r="E2122" s="30">
        <v>18</v>
      </c>
      <c r="F2122" s="30">
        <v>18</v>
      </c>
      <c r="G2122" s="31"/>
      <c r="H2122" s="30">
        <v>6</v>
      </c>
      <c r="J2122" s="25">
        <f>ROUND( IF(OR(ISNUMBER(SEARCH("#",B2122)),INT(A2122/100000)=7,INT(A2122/100000)=8),F2122*K!$D$4,F2122*K!$C$4) + IF(ISNUMBER(SEARCH("#",B2122)),0,G2122*K!$C$5) + IF(AND(ISNUMBER(SEARCH("#",B2122)),INT(A2122/100000)&lt;=7),G2122*K!$G$5,0) + IF(AND(ISNUMBER(SEARCH("#",B2122)),INT(A2122/100000)&gt;=8),G2122*K!$H$5,0),0)</f>
        <v>18198000</v>
      </c>
      <c r="K2122" s="25">
        <f>ROUND(IF(OR(ISNUMBER(SEARCH("#",B2122)),INT(A2122/100000)=7,INT(A2122/100000)=8),F2122*K!$F$4+G2122*K!$F$5,F2122*K!$E$4+G2122*K!$E$5),0)</f>
        <v>5436000</v>
      </c>
      <c r="L2122" s="25">
        <f>ROUND(J2122-K2122*0.7,0)</f>
        <v>14392800</v>
      </c>
      <c r="M2122" s="25">
        <f>ROUND(J2122*0.3,0)</f>
        <v>5459400</v>
      </c>
    </row>
    <row r="2123" spans="1:13" x14ac:dyDescent="0.2">
      <c r="A2123" s="32">
        <v>402160</v>
      </c>
      <c r="B2123" s="27"/>
      <c r="C2123" s="36" t="s">
        <v>2492</v>
      </c>
      <c r="D2123" s="35"/>
      <c r="E2123" s="30">
        <v>18</v>
      </c>
      <c r="F2123" s="30">
        <v>18</v>
      </c>
      <c r="G2123" s="31"/>
      <c r="H2123" s="30">
        <v>6</v>
      </c>
      <c r="J2123" s="25">
        <f>ROUND( IF(OR(ISNUMBER(SEARCH("#",B2123)),INT(A2123/100000)=7,INT(A2123/100000)=8),F2123*K!$D$4,F2123*K!$C$4) + IF(ISNUMBER(SEARCH("#",B2123)),0,G2123*K!$C$5) + IF(AND(ISNUMBER(SEARCH("#",B2123)),INT(A2123/100000)&lt;=7),G2123*K!$G$5,0) + IF(AND(ISNUMBER(SEARCH("#",B2123)),INT(A2123/100000)&gt;=8),G2123*K!$H$5,0),0)</f>
        <v>18198000</v>
      </c>
      <c r="K2123" s="25">
        <f>ROUND(IF(OR(ISNUMBER(SEARCH("#",B2123)),INT(A2123/100000)=7,INT(A2123/100000)=8),F2123*K!$F$4+G2123*K!$F$5,F2123*K!$E$4+G2123*K!$E$5),0)</f>
        <v>5436000</v>
      </c>
      <c r="L2123" s="25">
        <f>ROUND(J2123-K2123*0.7,0)</f>
        <v>14392800</v>
      </c>
      <c r="M2123" s="25">
        <f>ROUND(J2123*0.3,0)</f>
        <v>5459400</v>
      </c>
    </row>
    <row r="2124" spans="1:13" x14ac:dyDescent="0.2">
      <c r="A2124" s="32">
        <v>402175</v>
      </c>
      <c r="B2124" s="27"/>
      <c r="C2124" s="36" t="s">
        <v>2493</v>
      </c>
      <c r="D2124" s="35"/>
      <c r="E2124" s="30">
        <v>27</v>
      </c>
      <c r="F2124" s="30">
        <v>27</v>
      </c>
      <c r="G2124" s="31"/>
      <c r="H2124" s="30">
        <v>6</v>
      </c>
      <c r="J2124" s="25">
        <f>ROUND( IF(OR(ISNUMBER(SEARCH("#",B2124)),INT(A2124/100000)=7,INT(A2124/100000)=8),F2124*K!$D$4,F2124*K!$C$4) + IF(ISNUMBER(SEARCH("#",B2124)),0,G2124*K!$C$5) + IF(AND(ISNUMBER(SEARCH("#",B2124)),INT(A2124/100000)&lt;=7),G2124*K!$G$5,0) + IF(AND(ISNUMBER(SEARCH("#",B2124)),INT(A2124/100000)&gt;=8),G2124*K!$H$5,0),0)</f>
        <v>27297000</v>
      </c>
      <c r="K2124" s="25">
        <f>ROUND(IF(OR(ISNUMBER(SEARCH("#",B2124)),INT(A2124/100000)=7,INT(A2124/100000)=8),F2124*K!$F$4+G2124*K!$F$5,F2124*K!$E$4+G2124*K!$E$5),0)</f>
        <v>8154000</v>
      </c>
      <c r="L2124" s="25">
        <f>ROUND(J2124-K2124*0.7,0)</f>
        <v>21589200</v>
      </c>
      <c r="M2124" s="25">
        <f>ROUND(J2124*0.3,0)</f>
        <v>8189100</v>
      </c>
    </row>
    <row r="2125" spans="1:13" x14ac:dyDescent="0.2">
      <c r="A2125" s="32">
        <v>402176</v>
      </c>
      <c r="B2125" s="27" t="s">
        <v>118</v>
      </c>
      <c r="C2125" s="36" t="s">
        <v>2494</v>
      </c>
      <c r="D2125" s="35"/>
      <c r="E2125" s="30">
        <v>4</v>
      </c>
      <c r="F2125" s="30">
        <v>4</v>
      </c>
      <c r="G2125" s="31"/>
      <c r="H2125" s="30">
        <v>0</v>
      </c>
      <c r="J2125" s="25">
        <f>ROUND( IF(OR(ISNUMBER(SEARCH("#",B2125)),INT(A2125/100000)=7,INT(A2125/100000)=8),F2125*K!$D$4,F2125*K!$C$4) + IF(ISNUMBER(SEARCH("#",B2125)),0,G2125*K!$C$5) + IF(AND(ISNUMBER(SEARCH("#",B2125)),INT(A2125/100000)&lt;=7),G2125*K!$G$5,0) + IF(AND(ISNUMBER(SEARCH("#",B2125)),INT(A2125/100000)&gt;=8),G2125*K!$H$5,0),0)</f>
        <v>4044000</v>
      </c>
      <c r="K2125" s="25">
        <f>ROUND(IF(OR(ISNUMBER(SEARCH("#",B2125)),INT(A2125/100000)=7,INT(A2125/100000)=8),F2125*K!$F$4+G2125*K!$F$5,F2125*K!$E$4+G2125*K!$E$5),0)</f>
        <v>1208000</v>
      </c>
      <c r="L2125" s="25">
        <f>ROUND(J2125-K2125*0.7,0)</f>
        <v>3198400</v>
      </c>
      <c r="M2125" s="25">
        <f>ROUND(J2125*0.3,0)</f>
        <v>1213200</v>
      </c>
    </row>
    <row r="2126" spans="1:13" x14ac:dyDescent="0.2">
      <c r="A2126" s="32">
        <v>402177</v>
      </c>
      <c r="B2126" s="27" t="s">
        <v>118</v>
      </c>
      <c r="C2126" s="36" t="s">
        <v>2495</v>
      </c>
      <c r="D2126" s="35"/>
      <c r="E2126" s="30">
        <v>7</v>
      </c>
      <c r="F2126" s="30">
        <v>7</v>
      </c>
      <c r="G2126" s="31"/>
      <c r="H2126" s="30">
        <v>0</v>
      </c>
      <c r="J2126" s="25">
        <f>ROUND( IF(OR(ISNUMBER(SEARCH("#",B2126)),INT(A2126/100000)=7,INT(A2126/100000)=8),F2126*K!$D$4,F2126*K!$C$4) + IF(ISNUMBER(SEARCH("#",B2126)),0,G2126*K!$C$5) + IF(AND(ISNUMBER(SEARCH("#",B2126)),INT(A2126/100000)&lt;=7),G2126*K!$G$5,0) + IF(AND(ISNUMBER(SEARCH("#",B2126)),INT(A2126/100000)&gt;=8),G2126*K!$H$5,0),0)</f>
        <v>7077000</v>
      </c>
      <c r="K2126" s="25">
        <f>ROUND(IF(OR(ISNUMBER(SEARCH("#",B2126)),INT(A2126/100000)=7,INT(A2126/100000)=8),F2126*K!$F$4+G2126*K!$F$5,F2126*K!$E$4+G2126*K!$E$5),0)</f>
        <v>2114000</v>
      </c>
      <c r="L2126" s="25">
        <f>ROUND(J2126-K2126*0.7,0)</f>
        <v>5597200</v>
      </c>
      <c r="M2126" s="25">
        <f>ROUND(J2126*0.3,0)</f>
        <v>2123100</v>
      </c>
    </row>
    <row r="2127" spans="1:13" x14ac:dyDescent="0.2">
      <c r="A2127" s="26">
        <v>402180</v>
      </c>
      <c r="B2127" s="27"/>
      <c r="C2127" s="28" t="s">
        <v>2496</v>
      </c>
      <c r="D2127" s="29"/>
      <c r="E2127" s="30">
        <v>35.200000000000003</v>
      </c>
      <c r="F2127" s="30">
        <v>35.200000000000003</v>
      </c>
      <c r="G2127" s="30"/>
      <c r="H2127" s="30">
        <v>8</v>
      </c>
      <c r="J2127" s="25">
        <f>ROUND( IF(OR(ISNUMBER(SEARCH("#",B2127)),INT(A2127/100000)=7,INT(A2127/100000)=8),F2127*K!$D$4,F2127*K!$C$4) + IF(ISNUMBER(SEARCH("#",B2127)),0,G2127*K!$C$5) + IF(AND(ISNUMBER(SEARCH("#",B2127)),INT(A2127/100000)&lt;=7),G2127*K!$G$5,0) + IF(AND(ISNUMBER(SEARCH("#",B2127)),INT(A2127/100000)&gt;=8),G2127*K!$H$5,0),0)</f>
        <v>35587200</v>
      </c>
      <c r="K2127" s="25">
        <f>ROUND(IF(OR(ISNUMBER(SEARCH("#",B2127)),INT(A2127/100000)=7,INT(A2127/100000)=8),F2127*K!$F$4+G2127*K!$F$5,F2127*K!$E$4+G2127*K!$E$5),0)</f>
        <v>10630400</v>
      </c>
      <c r="L2127" s="25">
        <f>ROUND(J2127-K2127*0.7,0)</f>
        <v>28145920</v>
      </c>
      <c r="M2127" s="25">
        <f>ROUND(J2127*0.3,0)</f>
        <v>10676160</v>
      </c>
    </row>
    <row r="2128" spans="1:13" x14ac:dyDescent="0.2">
      <c r="A2128" s="26">
        <v>402185</v>
      </c>
      <c r="B2128" s="27"/>
      <c r="C2128" s="28" t="s">
        <v>2497</v>
      </c>
      <c r="D2128" s="29"/>
      <c r="E2128" s="30">
        <v>60</v>
      </c>
      <c r="F2128" s="30">
        <v>60</v>
      </c>
      <c r="G2128" s="30"/>
      <c r="H2128" s="30">
        <v>8</v>
      </c>
      <c r="J2128" s="25">
        <f>ROUND( IF(OR(ISNUMBER(SEARCH("#",B2128)),INT(A2128/100000)=7,INT(A2128/100000)=8),F2128*K!$D$4,F2128*K!$C$4) + IF(ISNUMBER(SEARCH("#",B2128)),0,G2128*K!$C$5) + IF(AND(ISNUMBER(SEARCH("#",B2128)),INT(A2128/100000)&lt;=7),G2128*K!$G$5,0) + IF(AND(ISNUMBER(SEARCH("#",B2128)),INT(A2128/100000)&gt;=8),G2128*K!$H$5,0),0)</f>
        <v>60660000</v>
      </c>
      <c r="K2128" s="25">
        <f>ROUND(IF(OR(ISNUMBER(SEARCH("#",B2128)),INT(A2128/100000)=7,INT(A2128/100000)=8),F2128*K!$F$4+G2128*K!$F$5,F2128*K!$E$4+G2128*K!$E$5),0)</f>
        <v>18120000</v>
      </c>
      <c r="L2128" s="25">
        <f>ROUND(J2128-K2128*0.7,0)</f>
        <v>47976000</v>
      </c>
      <c r="M2128" s="25">
        <f>ROUND(J2128*0.3,0)</f>
        <v>18198000</v>
      </c>
    </row>
    <row r="2129" spans="1:13" ht="45" x14ac:dyDescent="0.2">
      <c r="A2129" s="26">
        <v>402190</v>
      </c>
      <c r="B2129" s="27"/>
      <c r="C2129" s="28" t="s">
        <v>2498</v>
      </c>
      <c r="D2129" s="29" t="s">
        <v>2499</v>
      </c>
      <c r="E2129" s="30">
        <v>38</v>
      </c>
      <c r="F2129" s="30">
        <v>38</v>
      </c>
      <c r="G2129" s="30"/>
      <c r="H2129" s="30">
        <v>7</v>
      </c>
      <c r="J2129" s="25">
        <f>ROUND( IF(OR(ISNUMBER(SEARCH("#",B2129)),INT(A2129/100000)=7,INT(A2129/100000)=8),F2129*K!$D$4,F2129*K!$C$4) + IF(ISNUMBER(SEARCH("#",B2129)),0,G2129*K!$C$5) + IF(AND(ISNUMBER(SEARCH("#",B2129)),INT(A2129/100000)&lt;=7),G2129*K!$G$5,0) + IF(AND(ISNUMBER(SEARCH("#",B2129)),INT(A2129/100000)&gt;=8),G2129*K!$H$5,0),0)</f>
        <v>38418000</v>
      </c>
      <c r="K2129" s="25">
        <f>ROUND(IF(OR(ISNUMBER(SEARCH("#",B2129)),INT(A2129/100000)=7,INT(A2129/100000)=8),F2129*K!$F$4+G2129*K!$F$5,F2129*K!$E$4+G2129*K!$E$5),0)</f>
        <v>11476000</v>
      </c>
      <c r="L2129" s="25">
        <f>ROUND(J2129-K2129*0.7,0)</f>
        <v>30384800</v>
      </c>
      <c r="M2129" s="25">
        <f>ROUND(J2129*0.3,0)</f>
        <v>11525400</v>
      </c>
    </row>
    <row r="2130" spans="1:13" ht="45" x14ac:dyDescent="0.2">
      <c r="A2130" s="26">
        <v>402195</v>
      </c>
      <c r="B2130" s="27"/>
      <c r="C2130" s="28" t="s">
        <v>2500</v>
      </c>
      <c r="D2130" s="29" t="s">
        <v>2501</v>
      </c>
      <c r="E2130" s="30">
        <v>25</v>
      </c>
      <c r="F2130" s="30">
        <v>25</v>
      </c>
      <c r="G2130" s="30"/>
      <c r="H2130" s="30">
        <v>8</v>
      </c>
      <c r="J2130" s="25">
        <f>ROUND( IF(OR(ISNUMBER(SEARCH("#",B2130)),INT(A2130/100000)=7,INT(A2130/100000)=8),F2130*K!$D$4,F2130*K!$C$4) + IF(ISNUMBER(SEARCH("#",B2130)),0,G2130*K!$C$5) + IF(AND(ISNUMBER(SEARCH("#",B2130)),INT(A2130/100000)&lt;=7),G2130*K!$G$5,0) + IF(AND(ISNUMBER(SEARCH("#",B2130)),INT(A2130/100000)&gt;=8),G2130*K!$H$5,0),0)</f>
        <v>25275000</v>
      </c>
      <c r="K2130" s="25">
        <f>ROUND(IF(OR(ISNUMBER(SEARCH("#",B2130)),INT(A2130/100000)=7,INT(A2130/100000)=8),F2130*K!$F$4+G2130*K!$F$5,F2130*K!$E$4+G2130*K!$E$5),0)</f>
        <v>7550000</v>
      </c>
      <c r="L2130" s="25">
        <f>ROUND(J2130-K2130*0.7,0)</f>
        <v>19990000</v>
      </c>
      <c r="M2130" s="25">
        <f>ROUND(J2130*0.3,0)</f>
        <v>7582500</v>
      </c>
    </row>
    <row r="2131" spans="1:13" ht="31.5" x14ac:dyDescent="0.2">
      <c r="A2131" s="26">
        <v>402200</v>
      </c>
      <c r="B2131" s="27"/>
      <c r="C2131" s="28" t="s">
        <v>2502</v>
      </c>
      <c r="D2131" s="29"/>
      <c r="E2131" s="30">
        <v>70</v>
      </c>
      <c r="F2131" s="30">
        <v>70</v>
      </c>
      <c r="G2131" s="30"/>
      <c r="H2131" s="30">
        <v>13</v>
      </c>
      <c r="J2131" s="25">
        <f>ROUND( IF(OR(ISNUMBER(SEARCH("#",B2131)),INT(A2131/100000)=7,INT(A2131/100000)=8),F2131*K!$D$4,F2131*K!$C$4) + IF(ISNUMBER(SEARCH("#",B2131)),0,G2131*K!$C$5) + IF(AND(ISNUMBER(SEARCH("#",B2131)),INT(A2131/100000)&lt;=7),G2131*K!$G$5,0) + IF(AND(ISNUMBER(SEARCH("#",B2131)),INT(A2131/100000)&gt;=8),G2131*K!$H$5,0),0)</f>
        <v>70770000</v>
      </c>
      <c r="K2131" s="25">
        <f>ROUND(IF(OR(ISNUMBER(SEARCH("#",B2131)),INT(A2131/100000)=7,INT(A2131/100000)=8),F2131*K!$F$4+G2131*K!$F$5,F2131*K!$E$4+G2131*K!$E$5),0)</f>
        <v>21140000</v>
      </c>
      <c r="L2131" s="25">
        <f>ROUND(J2131-K2131*0.7,0)</f>
        <v>55972000</v>
      </c>
      <c r="M2131" s="25">
        <f>ROUND(J2131*0.3,0)</f>
        <v>21231000</v>
      </c>
    </row>
    <row r="2132" spans="1:13" x14ac:dyDescent="0.2">
      <c r="A2132" s="26">
        <v>402205</v>
      </c>
      <c r="B2132" s="27" t="s">
        <v>118</v>
      </c>
      <c r="C2132" s="28" t="s">
        <v>2503</v>
      </c>
      <c r="D2132" s="29"/>
      <c r="E2132" s="30">
        <v>19</v>
      </c>
      <c r="F2132" s="30">
        <v>19</v>
      </c>
      <c r="G2132" s="30"/>
      <c r="H2132" s="30">
        <v>0</v>
      </c>
      <c r="J2132" s="25">
        <f>ROUND( IF(OR(ISNUMBER(SEARCH("#",B2132)),INT(A2132/100000)=7,INT(A2132/100000)=8),F2132*K!$D$4,F2132*K!$C$4) + IF(ISNUMBER(SEARCH("#",B2132)),0,G2132*K!$C$5) + IF(AND(ISNUMBER(SEARCH("#",B2132)),INT(A2132/100000)&lt;=7),G2132*K!$G$5,0) + IF(AND(ISNUMBER(SEARCH("#",B2132)),INT(A2132/100000)&gt;=8),G2132*K!$H$5,0),0)</f>
        <v>19209000</v>
      </c>
      <c r="K2132" s="25">
        <f>ROUND(IF(OR(ISNUMBER(SEARCH("#",B2132)),INT(A2132/100000)=7,INT(A2132/100000)=8),F2132*K!$F$4+G2132*K!$F$5,F2132*K!$E$4+G2132*K!$E$5),0)</f>
        <v>5738000</v>
      </c>
      <c r="L2132" s="25">
        <f>ROUND(J2132-K2132*0.7,0)</f>
        <v>15192400</v>
      </c>
      <c r="M2132" s="25">
        <f>ROUND(J2132*0.3,0)</f>
        <v>5762700</v>
      </c>
    </row>
    <row r="2133" spans="1:13" x14ac:dyDescent="0.2">
      <c r="A2133" s="26">
        <v>500005</v>
      </c>
      <c r="B2133" s="27"/>
      <c r="C2133" s="28" t="s">
        <v>2504</v>
      </c>
      <c r="D2133" s="29"/>
      <c r="E2133" s="30">
        <v>34.6</v>
      </c>
      <c r="F2133" s="30">
        <v>34.6</v>
      </c>
      <c r="G2133" s="30"/>
      <c r="H2133" s="30">
        <v>9</v>
      </c>
      <c r="J2133" s="25">
        <f>ROUND( IF(OR(ISNUMBER(SEARCH("#",B2133)),INT(A2133/100000)=7,INT(A2133/100000)=8),F2133*K!$D$4,F2133*K!$C$4) + IF(ISNUMBER(SEARCH("#",B2133)),0,G2133*K!$C$5) + IF(AND(ISNUMBER(SEARCH("#",B2133)),INT(A2133/100000)&lt;=7),G2133*K!$G$5,0) + IF(AND(ISNUMBER(SEARCH("#",B2133)),INT(A2133/100000)&gt;=8),G2133*K!$H$5,0),0)</f>
        <v>34980600</v>
      </c>
      <c r="K2133" s="25">
        <f>ROUND(IF(OR(ISNUMBER(SEARCH("#",B2133)),INT(A2133/100000)=7,INT(A2133/100000)=8),F2133*K!$F$4+G2133*K!$F$5,F2133*K!$E$4+G2133*K!$E$5),0)</f>
        <v>10449200</v>
      </c>
      <c r="L2133" s="25">
        <f>ROUND(J2133-K2133*0.7,0)</f>
        <v>27666160</v>
      </c>
      <c r="M2133" s="25">
        <f>ROUND(J2133*0.3,0)</f>
        <v>10494180</v>
      </c>
    </row>
    <row r="2134" spans="1:13" x14ac:dyDescent="0.2">
      <c r="A2134" s="26">
        <v>500010</v>
      </c>
      <c r="B2134" s="27"/>
      <c r="C2134" s="28" t="s">
        <v>2505</v>
      </c>
      <c r="D2134" s="29"/>
      <c r="E2134" s="30">
        <v>49</v>
      </c>
      <c r="F2134" s="30">
        <v>49</v>
      </c>
      <c r="G2134" s="30"/>
      <c r="H2134" s="30">
        <v>7</v>
      </c>
      <c r="J2134" s="25">
        <f>ROUND( IF(OR(ISNUMBER(SEARCH("#",B2134)),INT(A2134/100000)=7,INT(A2134/100000)=8),F2134*K!$D$4,F2134*K!$C$4) + IF(ISNUMBER(SEARCH("#",B2134)),0,G2134*K!$C$5) + IF(AND(ISNUMBER(SEARCH("#",B2134)),INT(A2134/100000)&lt;=7),G2134*K!$G$5,0) + IF(AND(ISNUMBER(SEARCH("#",B2134)),INT(A2134/100000)&gt;=8),G2134*K!$H$5,0),0)</f>
        <v>49539000</v>
      </c>
      <c r="K2134" s="25">
        <f>ROUND(IF(OR(ISNUMBER(SEARCH("#",B2134)),INT(A2134/100000)=7,INT(A2134/100000)=8),F2134*K!$F$4+G2134*K!$F$5,F2134*K!$E$4+G2134*K!$E$5),0)</f>
        <v>14798000</v>
      </c>
      <c r="L2134" s="25">
        <f>ROUND(J2134-K2134*0.7,0)</f>
        <v>39180400</v>
      </c>
      <c r="M2134" s="25">
        <f>ROUND(J2134*0.3,0)</f>
        <v>14861700</v>
      </c>
    </row>
    <row r="2135" spans="1:13" ht="33" x14ac:dyDescent="0.2">
      <c r="A2135" s="32">
        <v>500013</v>
      </c>
      <c r="B2135" s="27"/>
      <c r="C2135" s="36" t="s">
        <v>2506</v>
      </c>
      <c r="D2135" s="35" t="s">
        <v>230</v>
      </c>
      <c r="E2135" s="30">
        <v>12</v>
      </c>
      <c r="F2135" s="31" t="s">
        <v>2235</v>
      </c>
      <c r="G2135" s="31">
        <v>4</v>
      </c>
      <c r="H2135" s="30">
        <v>0</v>
      </c>
      <c r="J2135" s="25">
        <f>ROUND( IF(OR(ISNUMBER(SEARCH("#",B2135)),INT(A2135/100000)=7,INT(A2135/100000)=8),F2135*K!$D$4,F2135*K!$C$4) + IF(ISNUMBER(SEARCH("#",B2135)),0,G2135*K!$C$5) + IF(AND(ISNUMBER(SEARCH("#",B2135)),INT(A2135/100000)&lt;=7),G2135*K!$G$5,0) + IF(AND(ISNUMBER(SEARCH("#",B2135)),INT(A2135/100000)&gt;=8),G2135*K!$H$5,0),0)</f>
        <v>19460000</v>
      </c>
      <c r="K2135" s="25">
        <f>ROUND(IF(OR(ISNUMBER(SEARCH("#",B2135)),INT(A2135/100000)=7,INT(A2135/100000)=8),F2135*K!$F$4+G2135*K!$F$5,F2135*K!$E$4+G2135*K!$E$5),0)</f>
        <v>4004000</v>
      </c>
      <c r="L2135" s="25">
        <f>ROUND(J2135-K2135*0.7,0)</f>
        <v>16657200</v>
      </c>
      <c r="M2135" s="25">
        <f>ROUND(J2135*0.3,0)</f>
        <v>5838000</v>
      </c>
    </row>
    <row r="2136" spans="1:13" ht="33" x14ac:dyDescent="0.2">
      <c r="A2136" s="32">
        <v>500015</v>
      </c>
      <c r="B2136" s="27"/>
      <c r="C2136" s="36" t="s">
        <v>2507</v>
      </c>
      <c r="D2136" s="35" t="s">
        <v>230</v>
      </c>
      <c r="E2136" s="30">
        <v>13.5</v>
      </c>
      <c r="F2136" s="31">
        <v>9.5</v>
      </c>
      <c r="G2136" s="31">
        <v>4</v>
      </c>
      <c r="H2136" s="30">
        <v>7</v>
      </c>
      <c r="J2136" s="25">
        <f>ROUND( IF(OR(ISNUMBER(SEARCH("#",B2136)),INT(A2136/100000)=7,INT(A2136/100000)=8),F2136*K!$D$4,F2136*K!$C$4) + IF(ISNUMBER(SEARCH("#",B2136)),0,G2136*K!$C$5) + IF(AND(ISNUMBER(SEARCH("#",B2136)),INT(A2136/100000)&lt;=7),G2136*K!$G$5,0) + IF(AND(ISNUMBER(SEARCH("#",B2136)),INT(A2136/100000)&gt;=8),G2136*K!$H$5,0),0)</f>
        <v>20976500</v>
      </c>
      <c r="K2136" s="25">
        <f>ROUND(IF(OR(ISNUMBER(SEARCH("#",B2136)),INT(A2136/100000)=7,INT(A2136/100000)=8),F2136*K!$F$4+G2136*K!$F$5,F2136*K!$E$4+G2136*K!$E$5),0)</f>
        <v>4457000</v>
      </c>
      <c r="L2136" s="25">
        <f>ROUND(J2136-K2136*0.7,0)</f>
        <v>17856600</v>
      </c>
      <c r="M2136" s="25">
        <f>ROUND(J2136*0.3,0)</f>
        <v>6292950</v>
      </c>
    </row>
    <row r="2137" spans="1:13" x14ac:dyDescent="0.2">
      <c r="A2137" s="26">
        <v>500020</v>
      </c>
      <c r="B2137" s="27"/>
      <c r="C2137" s="28" t="s">
        <v>2508</v>
      </c>
      <c r="D2137" s="29"/>
      <c r="E2137" s="30">
        <v>44</v>
      </c>
      <c r="F2137" s="30">
        <v>44</v>
      </c>
      <c r="G2137" s="30"/>
      <c r="H2137" s="30">
        <v>10</v>
      </c>
      <c r="J2137" s="25">
        <f>ROUND( IF(OR(ISNUMBER(SEARCH("#",B2137)),INT(A2137/100000)=7,INT(A2137/100000)=8),F2137*K!$D$4,F2137*K!$C$4) + IF(ISNUMBER(SEARCH("#",B2137)),0,G2137*K!$C$5) + IF(AND(ISNUMBER(SEARCH("#",B2137)),INT(A2137/100000)&lt;=7),G2137*K!$G$5,0) + IF(AND(ISNUMBER(SEARCH("#",B2137)),INT(A2137/100000)&gt;=8),G2137*K!$H$5,0),0)</f>
        <v>44484000</v>
      </c>
      <c r="K2137" s="25">
        <f>ROUND(IF(OR(ISNUMBER(SEARCH("#",B2137)),INT(A2137/100000)=7,INT(A2137/100000)=8),F2137*K!$F$4+G2137*K!$F$5,F2137*K!$E$4+G2137*K!$E$5),0)</f>
        <v>13288000</v>
      </c>
      <c r="L2137" s="25">
        <f>ROUND(J2137-K2137*0.7,0)</f>
        <v>35182400</v>
      </c>
      <c r="M2137" s="25">
        <f>ROUND(J2137*0.3,0)</f>
        <v>13345200</v>
      </c>
    </row>
    <row r="2138" spans="1:13" ht="33" x14ac:dyDescent="0.2">
      <c r="A2138" s="32">
        <v>500025</v>
      </c>
      <c r="B2138" s="27"/>
      <c r="C2138" s="36" t="s">
        <v>2509</v>
      </c>
      <c r="D2138" s="35" t="s">
        <v>2510</v>
      </c>
      <c r="E2138" s="30">
        <v>21</v>
      </c>
      <c r="F2138" s="31">
        <v>17</v>
      </c>
      <c r="G2138" s="31">
        <v>4</v>
      </c>
      <c r="H2138" s="30">
        <v>7</v>
      </c>
      <c r="J2138" s="25">
        <f>ROUND( IF(OR(ISNUMBER(SEARCH("#",B2138)),INT(A2138/100000)=7,INT(A2138/100000)=8),F2138*K!$D$4,F2138*K!$C$4) + IF(ISNUMBER(SEARCH("#",B2138)),0,G2138*K!$C$5) + IF(AND(ISNUMBER(SEARCH("#",B2138)),INT(A2138/100000)&lt;=7),G2138*K!$G$5,0) + IF(AND(ISNUMBER(SEARCH("#",B2138)),INT(A2138/100000)&gt;=8),G2138*K!$H$5,0),0)</f>
        <v>28559000</v>
      </c>
      <c r="K2138" s="25">
        <f>ROUND(IF(OR(ISNUMBER(SEARCH("#",B2138)),INT(A2138/100000)=7,INT(A2138/100000)=8),F2138*K!$F$4+G2138*K!$F$5,F2138*K!$E$4+G2138*K!$E$5),0)</f>
        <v>6722000</v>
      </c>
      <c r="L2138" s="25">
        <f>ROUND(J2138-K2138*0.7,0)</f>
        <v>23853600</v>
      </c>
      <c r="M2138" s="25">
        <f>ROUND(J2138*0.3,0)</f>
        <v>8567700</v>
      </c>
    </row>
    <row r="2139" spans="1:13" ht="45" x14ac:dyDescent="0.2">
      <c r="A2139" s="26">
        <v>500030</v>
      </c>
      <c r="B2139" s="27"/>
      <c r="C2139" s="28" t="s">
        <v>2511</v>
      </c>
      <c r="D2139" s="29"/>
      <c r="E2139" s="30">
        <v>54</v>
      </c>
      <c r="F2139" s="30">
        <v>54</v>
      </c>
      <c r="G2139" s="30"/>
      <c r="H2139" s="30">
        <v>10</v>
      </c>
      <c r="J2139" s="25">
        <f>ROUND( IF(OR(ISNUMBER(SEARCH("#",B2139)),INT(A2139/100000)=7,INT(A2139/100000)=8),F2139*K!$D$4,F2139*K!$C$4) + IF(ISNUMBER(SEARCH("#",B2139)),0,G2139*K!$C$5) + IF(AND(ISNUMBER(SEARCH("#",B2139)),INT(A2139/100000)&lt;=7),G2139*K!$G$5,0) + IF(AND(ISNUMBER(SEARCH("#",B2139)),INT(A2139/100000)&gt;=8),G2139*K!$H$5,0),0)</f>
        <v>54594000</v>
      </c>
      <c r="K2139" s="25">
        <f>ROUND(IF(OR(ISNUMBER(SEARCH("#",B2139)),INT(A2139/100000)=7,INT(A2139/100000)=8),F2139*K!$F$4+G2139*K!$F$5,F2139*K!$E$4+G2139*K!$E$5),0)</f>
        <v>16308000</v>
      </c>
      <c r="L2139" s="25">
        <f>ROUND(J2139-K2139*0.7,0)</f>
        <v>43178400</v>
      </c>
      <c r="M2139" s="25">
        <f>ROUND(J2139*0.3,0)</f>
        <v>16378200</v>
      </c>
    </row>
    <row r="2140" spans="1:13" ht="33" x14ac:dyDescent="0.2">
      <c r="A2140" s="32">
        <v>500031</v>
      </c>
      <c r="B2140" s="27"/>
      <c r="C2140" s="39" t="s">
        <v>2512</v>
      </c>
      <c r="D2140" s="35" t="s">
        <v>2513</v>
      </c>
      <c r="E2140" s="30">
        <v>88</v>
      </c>
      <c r="F2140" s="31">
        <v>68</v>
      </c>
      <c r="G2140" s="31">
        <v>20</v>
      </c>
      <c r="H2140" s="30">
        <v>9</v>
      </c>
      <c r="J2140" s="25">
        <f>ROUND( IF(OR(ISNUMBER(SEARCH("#",B2140)),INT(A2140/100000)=7,INT(A2140/100000)=8),F2140*K!$D$4,F2140*K!$C$4) + IF(ISNUMBER(SEARCH("#",B2140)),0,G2140*K!$C$5) + IF(AND(ISNUMBER(SEARCH("#",B2140)),INT(A2140/100000)&lt;=7),G2140*K!$G$5,0) + IF(AND(ISNUMBER(SEARCH("#",B2140)),INT(A2140/100000)&gt;=8),G2140*K!$H$5,0),0)</f>
        <v>125608000</v>
      </c>
      <c r="K2140" s="25">
        <f>ROUND(IF(OR(ISNUMBER(SEARCH("#",B2140)),INT(A2140/100000)=7,INT(A2140/100000)=8),F2140*K!$F$4+G2140*K!$F$5,F2140*K!$E$4+G2140*K!$E$5),0)</f>
        <v>28476000</v>
      </c>
      <c r="L2140" s="25">
        <f>ROUND(J2140-K2140*0.7,0)</f>
        <v>105674800</v>
      </c>
      <c r="M2140" s="25">
        <f>ROUND(J2140*0.3,0)</f>
        <v>37682400</v>
      </c>
    </row>
    <row r="2141" spans="1:13" ht="17.25" x14ac:dyDescent="0.2">
      <c r="A2141" s="26">
        <v>500040</v>
      </c>
      <c r="B2141" s="27"/>
      <c r="C2141" s="28" t="s">
        <v>2514</v>
      </c>
      <c r="D2141" s="29"/>
      <c r="E2141" s="30">
        <v>51.8</v>
      </c>
      <c r="F2141" s="30">
        <v>51.8</v>
      </c>
      <c r="G2141" s="30"/>
      <c r="H2141" s="30">
        <v>10</v>
      </c>
      <c r="J2141" s="25">
        <f>ROUND( IF(OR(ISNUMBER(SEARCH("#",B2141)),INT(A2141/100000)=7,INT(A2141/100000)=8),F2141*K!$D$4,F2141*K!$C$4) + IF(ISNUMBER(SEARCH("#",B2141)),0,G2141*K!$C$5) + IF(AND(ISNUMBER(SEARCH("#",B2141)),INT(A2141/100000)&lt;=7),G2141*K!$G$5,0) + IF(AND(ISNUMBER(SEARCH("#",B2141)),INT(A2141/100000)&gt;=8),G2141*K!$H$5,0),0)</f>
        <v>52369800</v>
      </c>
      <c r="K2141" s="25">
        <f>ROUND(IF(OR(ISNUMBER(SEARCH("#",B2141)),INT(A2141/100000)=7,INT(A2141/100000)=8),F2141*K!$F$4+G2141*K!$F$5,F2141*K!$E$4+G2141*K!$E$5),0)</f>
        <v>15643600</v>
      </c>
      <c r="L2141" s="25">
        <f>ROUND(J2141-K2141*0.7,0)</f>
        <v>41419280</v>
      </c>
      <c r="M2141" s="25">
        <f>ROUND(J2141*0.3,0)</f>
        <v>15710940</v>
      </c>
    </row>
    <row r="2142" spans="1:13" ht="29.25" x14ac:dyDescent="0.2">
      <c r="A2142" s="26">
        <v>500045</v>
      </c>
      <c r="B2142" s="27"/>
      <c r="C2142" s="28" t="s">
        <v>2515</v>
      </c>
      <c r="D2142" s="29"/>
      <c r="E2142" s="30">
        <v>50</v>
      </c>
      <c r="F2142" s="30">
        <v>50</v>
      </c>
      <c r="G2142" s="30"/>
      <c r="H2142" s="30">
        <v>11</v>
      </c>
      <c r="J2142" s="25">
        <f>ROUND( IF(OR(ISNUMBER(SEARCH("#",B2142)),INT(A2142/100000)=7,INT(A2142/100000)=8),F2142*K!$D$4,F2142*K!$C$4) + IF(ISNUMBER(SEARCH("#",B2142)),0,G2142*K!$C$5) + IF(AND(ISNUMBER(SEARCH("#",B2142)),INT(A2142/100000)&lt;=7),G2142*K!$G$5,0) + IF(AND(ISNUMBER(SEARCH("#",B2142)),INT(A2142/100000)&gt;=8),G2142*K!$H$5,0),0)</f>
        <v>50550000</v>
      </c>
      <c r="K2142" s="25">
        <f>ROUND(IF(OR(ISNUMBER(SEARCH("#",B2142)),INT(A2142/100000)=7,INT(A2142/100000)=8),F2142*K!$F$4+G2142*K!$F$5,F2142*K!$E$4+G2142*K!$E$5),0)</f>
        <v>15100000</v>
      </c>
      <c r="L2142" s="25">
        <f>ROUND(J2142-K2142*0.7,0)</f>
        <v>39980000</v>
      </c>
      <c r="M2142" s="25">
        <f>ROUND(J2142*0.3,0)</f>
        <v>15165000</v>
      </c>
    </row>
    <row r="2143" spans="1:13" ht="33" x14ac:dyDescent="0.2">
      <c r="A2143" s="32">
        <v>500050</v>
      </c>
      <c r="B2143" s="27"/>
      <c r="C2143" s="36" t="s">
        <v>2516</v>
      </c>
      <c r="D2143" s="35" t="s">
        <v>2463</v>
      </c>
      <c r="E2143" s="30">
        <v>15</v>
      </c>
      <c r="F2143" s="31">
        <v>11</v>
      </c>
      <c r="G2143" s="31">
        <v>4</v>
      </c>
      <c r="H2143" s="30">
        <v>4</v>
      </c>
      <c r="J2143" s="25">
        <f>ROUND( IF(OR(ISNUMBER(SEARCH("#",B2143)),INT(A2143/100000)=7,INT(A2143/100000)=8),F2143*K!$D$4,F2143*K!$C$4) + IF(ISNUMBER(SEARCH("#",B2143)),0,G2143*K!$C$5) + IF(AND(ISNUMBER(SEARCH("#",B2143)),INT(A2143/100000)&lt;=7),G2143*K!$G$5,0) + IF(AND(ISNUMBER(SEARCH("#",B2143)),INT(A2143/100000)&gt;=8),G2143*K!$H$5,0),0)</f>
        <v>22493000</v>
      </c>
      <c r="K2143" s="25">
        <f>ROUND(IF(OR(ISNUMBER(SEARCH("#",B2143)),INT(A2143/100000)=7,INT(A2143/100000)=8),F2143*K!$F$4+G2143*K!$F$5,F2143*K!$E$4+G2143*K!$E$5),0)</f>
        <v>4910000</v>
      </c>
      <c r="L2143" s="25">
        <f>ROUND(J2143-K2143*0.7,0)</f>
        <v>19056000</v>
      </c>
      <c r="M2143" s="25">
        <f>ROUND(J2143*0.3,0)</f>
        <v>6747900</v>
      </c>
    </row>
    <row r="2144" spans="1:13" x14ac:dyDescent="0.2">
      <c r="A2144" s="26">
        <v>500055</v>
      </c>
      <c r="B2144" s="27"/>
      <c r="C2144" s="28" t="s">
        <v>2517</v>
      </c>
      <c r="D2144" s="29"/>
      <c r="E2144" s="30">
        <v>30</v>
      </c>
      <c r="F2144" s="30">
        <v>30</v>
      </c>
      <c r="G2144" s="30"/>
      <c r="H2144" s="30">
        <v>8</v>
      </c>
      <c r="J2144" s="25">
        <f>ROUND( IF(OR(ISNUMBER(SEARCH("#",B2144)),INT(A2144/100000)=7,INT(A2144/100000)=8),F2144*K!$D$4,F2144*K!$C$4) + IF(ISNUMBER(SEARCH("#",B2144)),0,G2144*K!$C$5) + IF(AND(ISNUMBER(SEARCH("#",B2144)),INT(A2144/100000)&lt;=7),G2144*K!$G$5,0) + IF(AND(ISNUMBER(SEARCH("#",B2144)),INT(A2144/100000)&gt;=8),G2144*K!$H$5,0),0)</f>
        <v>30330000</v>
      </c>
      <c r="K2144" s="25">
        <f>ROUND(IF(OR(ISNUMBER(SEARCH("#",B2144)),INT(A2144/100000)=7,INT(A2144/100000)=8),F2144*K!$F$4+G2144*K!$F$5,F2144*K!$E$4+G2144*K!$E$5),0)</f>
        <v>9060000</v>
      </c>
      <c r="L2144" s="25">
        <f>ROUND(J2144-K2144*0.7,0)</f>
        <v>23988000</v>
      </c>
      <c r="M2144" s="25">
        <f>ROUND(J2144*0.3,0)</f>
        <v>9099000</v>
      </c>
    </row>
    <row r="2145" spans="1:13" x14ac:dyDescent="0.2">
      <c r="A2145" s="26">
        <v>500060</v>
      </c>
      <c r="B2145" s="27"/>
      <c r="C2145" s="28" t="s">
        <v>2518</v>
      </c>
      <c r="D2145" s="29"/>
      <c r="E2145" s="30">
        <v>51.7</v>
      </c>
      <c r="F2145" s="30">
        <v>51.7</v>
      </c>
      <c r="G2145" s="30"/>
      <c r="H2145" s="30">
        <v>10</v>
      </c>
      <c r="J2145" s="25">
        <f>ROUND( IF(OR(ISNUMBER(SEARCH("#",B2145)),INT(A2145/100000)=7,INT(A2145/100000)=8),F2145*K!$D$4,F2145*K!$C$4) + IF(ISNUMBER(SEARCH("#",B2145)),0,G2145*K!$C$5) + IF(AND(ISNUMBER(SEARCH("#",B2145)),INT(A2145/100000)&lt;=7),G2145*K!$G$5,0) + IF(AND(ISNUMBER(SEARCH("#",B2145)),INT(A2145/100000)&gt;=8),G2145*K!$H$5,0),0)</f>
        <v>52268700</v>
      </c>
      <c r="K2145" s="25">
        <f>ROUND(IF(OR(ISNUMBER(SEARCH("#",B2145)),INT(A2145/100000)=7,INT(A2145/100000)=8),F2145*K!$F$4+G2145*K!$F$5,F2145*K!$E$4+G2145*K!$E$5),0)</f>
        <v>15613400</v>
      </c>
      <c r="L2145" s="25">
        <f>ROUND(J2145-K2145*0.7,0)</f>
        <v>41339320</v>
      </c>
      <c r="M2145" s="25">
        <f>ROUND(J2145*0.3,0)</f>
        <v>15680610</v>
      </c>
    </row>
    <row r="2146" spans="1:13" ht="31.5" x14ac:dyDescent="0.2">
      <c r="A2146" s="26">
        <v>500065</v>
      </c>
      <c r="B2146" s="27"/>
      <c r="C2146" s="28" t="s">
        <v>2519</v>
      </c>
      <c r="D2146" s="29"/>
      <c r="E2146" s="30">
        <v>62.5</v>
      </c>
      <c r="F2146" s="30">
        <v>62.5</v>
      </c>
      <c r="G2146" s="30"/>
      <c r="H2146" s="30">
        <v>10</v>
      </c>
      <c r="J2146" s="25">
        <f>ROUND( IF(OR(ISNUMBER(SEARCH("#",B2146)),INT(A2146/100000)=7,INT(A2146/100000)=8),F2146*K!$D$4,F2146*K!$C$4) + IF(ISNUMBER(SEARCH("#",B2146)),0,G2146*K!$C$5) + IF(AND(ISNUMBER(SEARCH("#",B2146)),INT(A2146/100000)&lt;=7),G2146*K!$G$5,0) + IF(AND(ISNUMBER(SEARCH("#",B2146)),INT(A2146/100000)&gt;=8),G2146*K!$H$5,0),0)</f>
        <v>63187500</v>
      </c>
      <c r="K2146" s="25">
        <f>ROUND(IF(OR(ISNUMBER(SEARCH("#",B2146)),INT(A2146/100000)=7,INT(A2146/100000)=8),F2146*K!$F$4+G2146*K!$F$5,F2146*K!$E$4+G2146*K!$E$5),0)</f>
        <v>18875000</v>
      </c>
      <c r="L2146" s="25">
        <f>ROUND(J2146-K2146*0.7,0)</f>
        <v>49975000</v>
      </c>
      <c r="M2146" s="25">
        <f>ROUND(J2146*0.3,0)</f>
        <v>18956250</v>
      </c>
    </row>
    <row r="2147" spans="1:13" ht="29.25" x14ac:dyDescent="0.2">
      <c r="A2147" s="26">
        <v>500070</v>
      </c>
      <c r="B2147" s="27"/>
      <c r="C2147" s="28" t="s">
        <v>2520</v>
      </c>
      <c r="D2147" s="29"/>
      <c r="E2147" s="30">
        <v>69</v>
      </c>
      <c r="F2147" s="30">
        <v>69</v>
      </c>
      <c r="G2147" s="30"/>
      <c r="H2147" s="30">
        <v>10</v>
      </c>
      <c r="J2147" s="25">
        <f>ROUND( IF(OR(ISNUMBER(SEARCH("#",B2147)),INT(A2147/100000)=7,INT(A2147/100000)=8),F2147*K!$D$4,F2147*K!$C$4) + IF(ISNUMBER(SEARCH("#",B2147)),0,G2147*K!$C$5) + IF(AND(ISNUMBER(SEARCH("#",B2147)),INT(A2147/100000)&lt;=7),G2147*K!$G$5,0) + IF(AND(ISNUMBER(SEARCH("#",B2147)),INT(A2147/100000)&gt;=8),G2147*K!$H$5,0),0)</f>
        <v>69759000</v>
      </c>
      <c r="K2147" s="25">
        <f>ROUND(IF(OR(ISNUMBER(SEARCH("#",B2147)),INT(A2147/100000)=7,INT(A2147/100000)=8),F2147*K!$F$4+G2147*K!$F$5,F2147*K!$E$4+G2147*K!$E$5),0)</f>
        <v>20838000</v>
      </c>
      <c r="L2147" s="25">
        <f>ROUND(J2147-K2147*0.7,0)</f>
        <v>55172400</v>
      </c>
      <c r="M2147" s="25">
        <f>ROUND(J2147*0.3,0)</f>
        <v>20927700</v>
      </c>
    </row>
    <row r="2148" spans="1:13" ht="31.5" x14ac:dyDescent="0.2">
      <c r="A2148" s="26">
        <v>500075</v>
      </c>
      <c r="B2148" s="27"/>
      <c r="C2148" s="28" t="s">
        <v>2521</v>
      </c>
      <c r="D2148" s="29"/>
      <c r="E2148" s="30">
        <v>46</v>
      </c>
      <c r="F2148" s="30">
        <v>46</v>
      </c>
      <c r="G2148" s="30"/>
      <c r="H2148" s="30">
        <v>10</v>
      </c>
      <c r="J2148" s="25">
        <f>ROUND( IF(OR(ISNUMBER(SEARCH("#",B2148)),INT(A2148/100000)=7,INT(A2148/100000)=8),F2148*K!$D$4,F2148*K!$C$4) + IF(ISNUMBER(SEARCH("#",B2148)),0,G2148*K!$C$5) + IF(AND(ISNUMBER(SEARCH("#",B2148)),INT(A2148/100000)&lt;=7),G2148*K!$G$5,0) + IF(AND(ISNUMBER(SEARCH("#",B2148)),INT(A2148/100000)&gt;=8),G2148*K!$H$5,0),0)</f>
        <v>46506000</v>
      </c>
      <c r="K2148" s="25">
        <f>ROUND(IF(OR(ISNUMBER(SEARCH("#",B2148)),INT(A2148/100000)=7,INT(A2148/100000)=8),F2148*K!$F$4+G2148*K!$F$5,F2148*K!$E$4+G2148*K!$E$5),0)</f>
        <v>13892000</v>
      </c>
      <c r="L2148" s="25">
        <f>ROUND(J2148-K2148*0.7,0)</f>
        <v>36781600</v>
      </c>
      <c r="M2148" s="25">
        <f>ROUND(J2148*0.3,0)</f>
        <v>13951800</v>
      </c>
    </row>
    <row r="2149" spans="1:13" x14ac:dyDescent="0.2">
      <c r="A2149" s="26">
        <v>500085</v>
      </c>
      <c r="B2149" s="27"/>
      <c r="C2149" s="28" t="s">
        <v>2522</v>
      </c>
      <c r="D2149" s="29"/>
      <c r="E2149" s="30">
        <v>45.4</v>
      </c>
      <c r="F2149" s="30">
        <v>45.4</v>
      </c>
      <c r="G2149" s="30"/>
      <c r="H2149" s="30">
        <v>10</v>
      </c>
      <c r="J2149" s="25">
        <f>ROUND( IF(OR(ISNUMBER(SEARCH("#",B2149)),INT(A2149/100000)=7,INT(A2149/100000)=8),F2149*K!$D$4,F2149*K!$C$4) + IF(ISNUMBER(SEARCH("#",B2149)),0,G2149*K!$C$5) + IF(AND(ISNUMBER(SEARCH("#",B2149)),INT(A2149/100000)&lt;=7),G2149*K!$G$5,0) + IF(AND(ISNUMBER(SEARCH("#",B2149)),INT(A2149/100000)&gt;=8),G2149*K!$H$5,0),0)</f>
        <v>45899400</v>
      </c>
      <c r="K2149" s="25">
        <f>ROUND(IF(OR(ISNUMBER(SEARCH("#",B2149)),INT(A2149/100000)=7,INT(A2149/100000)=8),F2149*K!$F$4+G2149*K!$F$5,F2149*K!$E$4+G2149*K!$E$5),0)</f>
        <v>13710800</v>
      </c>
      <c r="L2149" s="25">
        <f>ROUND(J2149-K2149*0.7,0)</f>
        <v>36301840</v>
      </c>
      <c r="M2149" s="25">
        <f>ROUND(J2149*0.3,0)</f>
        <v>13769820</v>
      </c>
    </row>
    <row r="2150" spans="1:13" ht="46.5" x14ac:dyDescent="0.2">
      <c r="A2150" s="32">
        <v>500090</v>
      </c>
      <c r="B2150" s="27"/>
      <c r="C2150" s="36" t="s">
        <v>2523</v>
      </c>
      <c r="D2150" s="35" t="s">
        <v>2524</v>
      </c>
      <c r="E2150" s="30">
        <v>240</v>
      </c>
      <c r="F2150" s="30">
        <v>240</v>
      </c>
      <c r="G2150" s="31"/>
      <c r="H2150" s="30">
        <v>25</v>
      </c>
      <c r="J2150" s="25">
        <f>ROUND( IF(OR(ISNUMBER(SEARCH("#",B2150)),INT(A2150/100000)=7,INT(A2150/100000)=8),F2150*K!$D$4,F2150*K!$C$4) + IF(ISNUMBER(SEARCH("#",B2150)),0,G2150*K!$C$5) + IF(AND(ISNUMBER(SEARCH("#",B2150)),INT(A2150/100000)&lt;=7),G2150*K!$G$5,0) + IF(AND(ISNUMBER(SEARCH("#",B2150)),INT(A2150/100000)&gt;=8),G2150*K!$H$5,0),0)</f>
        <v>242640000</v>
      </c>
      <c r="K2150" s="25">
        <f>ROUND(IF(OR(ISNUMBER(SEARCH("#",B2150)),INT(A2150/100000)=7,INT(A2150/100000)=8),F2150*K!$F$4+G2150*K!$F$5,F2150*K!$E$4+G2150*K!$E$5),0)</f>
        <v>72480000</v>
      </c>
      <c r="L2150" s="25">
        <f>ROUND(J2150-K2150*0.7,0)</f>
        <v>191904000</v>
      </c>
      <c r="M2150" s="25">
        <f>ROUND(J2150*0.3,0)</f>
        <v>72792000</v>
      </c>
    </row>
    <row r="2151" spans="1:13" ht="46.5" x14ac:dyDescent="0.2">
      <c r="A2151" s="32">
        <v>500095</v>
      </c>
      <c r="B2151" s="27"/>
      <c r="C2151" s="36" t="s">
        <v>2525</v>
      </c>
      <c r="D2151" s="35" t="s">
        <v>2524</v>
      </c>
      <c r="E2151" s="30">
        <v>350</v>
      </c>
      <c r="F2151" s="30">
        <v>350</v>
      </c>
      <c r="G2151" s="31"/>
      <c r="H2151" s="30">
        <v>20</v>
      </c>
      <c r="J2151" s="25">
        <f>ROUND( IF(OR(ISNUMBER(SEARCH("#",B2151)),INT(A2151/100000)=7,INT(A2151/100000)=8),F2151*K!$D$4,F2151*K!$C$4) + IF(ISNUMBER(SEARCH("#",B2151)),0,G2151*K!$C$5) + IF(AND(ISNUMBER(SEARCH("#",B2151)),INT(A2151/100000)&lt;=7),G2151*K!$G$5,0) + IF(AND(ISNUMBER(SEARCH("#",B2151)),INT(A2151/100000)&gt;=8),G2151*K!$H$5,0),0)</f>
        <v>353850000</v>
      </c>
      <c r="K2151" s="25">
        <f>ROUND(IF(OR(ISNUMBER(SEARCH("#",B2151)),INT(A2151/100000)=7,INT(A2151/100000)=8),F2151*K!$F$4+G2151*K!$F$5,F2151*K!$E$4+G2151*K!$E$5),0)</f>
        <v>105700000</v>
      </c>
      <c r="L2151" s="25">
        <f>ROUND(J2151-K2151*0.7,0)</f>
        <v>279860000</v>
      </c>
      <c r="M2151" s="25">
        <f>ROUND(J2151*0.3,0)</f>
        <v>106155000</v>
      </c>
    </row>
    <row r="2152" spans="1:13" ht="17.25" x14ac:dyDescent="0.2">
      <c r="A2152" s="26">
        <v>500100</v>
      </c>
      <c r="B2152" s="27"/>
      <c r="C2152" s="28" t="s">
        <v>2526</v>
      </c>
      <c r="D2152" s="29"/>
      <c r="E2152" s="30">
        <v>40.799999999999997</v>
      </c>
      <c r="F2152" s="30">
        <v>40.799999999999997</v>
      </c>
      <c r="G2152" s="30"/>
      <c r="H2152" s="30">
        <v>10</v>
      </c>
      <c r="J2152" s="25">
        <f>ROUND( IF(OR(ISNUMBER(SEARCH("#",B2152)),INT(A2152/100000)=7,INT(A2152/100000)=8),F2152*K!$D$4,F2152*K!$C$4) + IF(ISNUMBER(SEARCH("#",B2152)),0,G2152*K!$C$5) + IF(AND(ISNUMBER(SEARCH("#",B2152)),INT(A2152/100000)&lt;=7),G2152*K!$G$5,0) + IF(AND(ISNUMBER(SEARCH("#",B2152)),INT(A2152/100000)&gt;=8),G2152*K!$H$5,0),0)</f>
        <v>41248800</v>
      </c>
      <c r="K2152" s="25">
        <f>ROUND(IF(OR(ISNUMBER(SEARCH("#",B2152)),INT(A2152/100000)=7,INT(A2152/100000)=8),F2152*K!$F$4+G2152*K!$F$5,F2152*K!$E$4+G2152*K!$E$5),0)</f>
        <v>12321600</v>
      </c>
      <c r="L2152" s="25">
        <f>ROUND(J2152-K2152*0.7,0)</f>
        <v>32623680</v>
      </c>
      <c r="M2152" s="25">
        <f>ROUND(J2152*0.3,0)</f>
        <v>12374640</v>
      </c>
    </row>
    <row r="2153" spans="1:13" ht="18.75" x14ac:dyDescent="0.2">
      <c r="A2153" s="32">
        <v>500101</v>
      </c>
      <c r="B2153" s="27"/>
      <c r="C2153" s="36" t="s">
        <v>2527</v>
      </c>
      <c r="D2153" s="35"/>
      <c r="E2153" s="30">
        <v>180</v>
      </c>
      <c r="F2153" s="30">
        <v>180</v>
      </c>
      <c r="G2153" s="31"/>
      <c r="H2153" s="30">
        <v>0</v>
      </c>
      <c r="J2153" s="25">
        <f>ROUND( IF(OR(ISNUMBER(SEARCH("#",B2153)),INT(A2153/100000)=7,INT(A2153/100000)=8),F2153*K!$D$4,F2153*K!$C$4) + IF(ISNUMBER(SEARCH("#",B2153)),0,G2153*K!$C$5) + IF(AND(ISNUMBER(SEARCH("#",B2153)),INT(A2153/100000)&lt;=7),G2153*K!$G$5,0) + IF(AND(ISNUMBER(SEARCH("#",B2153)),INT(A2153/100000)&gt;=8),G2153*K!$H$5,0),0)</f>
        <v>181980000</v>
      </c>
      <c r="K2153" s="25">
        <f>ROUND(IF(OR(ISNUMBER(SEARCH("#",B2153)),INT(A2153/100000)=7,INT(A2153/100000)=8),F2153*K!$F$4+G2153*K!$F$5,F2153*K!$E$4+G2153*K!$E$5),0)</f>
        <v>54360000</v>
      </c>
      <c r="L2153" s="25">
        <f>ROUND(J2153-K2153*0.7,0)</f>
        <v>143928000</v>
      </c>
      <c r="M2153" s="25">
        <f>ROUND(J2153*0.3,0)</f>
        <v>54594000</v>
      </c>
    </row>
    <row r="2154" spans="1:13" ht="45" x14ac:dyDescent="0.2">
      <c r="A2154" s="26">
        <v>500110</v>
      </c>
      <c r="B2154" s="27"/>
      <c r="C2154" s="28" t="s">
        <v>2528</v>
      </c>
      <c r="D2154" s="29"/>
      <c r="E2154" s="30">
        <v>4.9000000000000004</v>
      </c>
      <c r="F2154" s="30">
        <v>4.9000000000000004</v>
      </c>
      <c r="G2154" s="30"/>
      <c r="H2154" s="30">
        <v>5</v>
      </c>
      <c r="J2154" s="25">
        <f>ROUND( IF(OR(ISNUMBER(SEARCH("#",B2154)),INT(A2154/100000)=7,INT(A2154/100000)=8),F2154*K!$D$4,F2154*K!$C$4) + IF(ISNUMBER(SEARCH("#",B2154)),0,G2154*K!$C$5) + IF(AND(ISNUMBER(SEARCH("#",B2154)),INT(A2154/100000)&lt;=7),G2154*K!$G$5,0) + IF(AND(ISNUMBER(SEARCH("#",B2154)),INT(A2154/100000)&gt;=8),G2154*K!$H$5,0),0)</f>
        <v>4953900</v>
      </c>
      <c r="K2154" s="25">
        <f>ROUND(IF(OR(ISNUMBER(SEARCH("#",B2154)),INT(A2154/100000)=7,INT(A2154/100000)=8),F2154*K!$F$4+G2154*K!$F$5,F2154*K!$E$4+G2154*K!$E$5),0)</f>
        <v>1479800</v>
      </c>
      <c r="L2154" s="25">
        <f>ROUND(J2154-K2154*0.7,0)</f>
        <v>3918040</v>
      </c>
      <c r="M2154" s="25">
        <f>ROUND(J2154*0.3,0)</f>
        <v>1486170</v>
      </c>
    </row>
    <row r="2155" spans="1:13" ht="31.5" x14ac:dyDescent="0.2">
      <c r="A2155" s="26">
        <v>500115</v>
      </c>
      <c r="B2155" s="27"/>
      <c r="C2155" s="28" t="s">
        <v>2529</v>
      </c>
      <c r="D2155" s="29" t="s">
        <v>376</v>
      </c>
      <c r="E2155" s="30">
        <v>6</v>
      </c>
      <c r="F2155" s="30">
        <v>6</v>
      </c>
      <c r="G2155" s="30"/>
      <c r="H2155" s="30">
        <v>4</v>
      </c>
      <c r="J2155" s="25">
        <f>ROUND( IF(OR(ISNUMBER(SEARCH("#",B2155)),INT(A2155/100000)=7,INT(A2155/100000)=8),F2155*K!$D$4,F2155*K!$C$4) + IF(ISNUMBER(SEARCH("#",B2155)),0,G2155*K!$C$5) + IF(AND(ISNUMBER(SEARCH("#",B2155)),INT(A2155/100000)&lt;=7),G2155*K!$G$5,0) + IF(AND(ISNUMBER(SEARCH("#",B2155)),INT(A2155/100000)&gt;=8),G2155*K!$H$5,0),0)</f>
        <v>6066000</v>
      </c>
      <c r="K2155" s="25">
        <f>ROUND(IF(OR(ISNUMBER(SEARCH("#",B2155)),INT(A2155/100000)=7,INT(A2155/100000)=8),F2155*K!$F$4+G2155*K!$F$5,F2155*K!$E$4+G2155*K!$E$5),0)</f>
        <v>1812000</v>
      </c>
      <c r="L2155" s="25">
        <f>ROUND(J2155-K2155*0.7,0)</f>
        <v>4797600</v>
      </c>
      <c r="M2155" s="25">
        <f>ROUND(J2155*0.3,0)</f>
        <v>1819800</v>
      </c>
    </row>
    <row r="2156" spans="1:13" ht="31.5" x14ac:dyDescent="0.2">
      <c r="A2156" s="26">
        <v>500120</v>
      </c>
      <c r="B2156" s="27"/>
      <c r="C2156" s="28" t="s">
        <v>2530</v>
      </c>
      <c r="D2156" s="29" t="s">
        <v>2531</v>
      </c>
      <c r="E2156" s="30">
        <v>6</v>
      </c>
      <c r="F2156" s="30">
        <v>6</v>
      </c>
      <c r="G2156" s="30"/>
      <c r="H2156" s="30">
        <v>4</v>
      </c>
      <c r="J2156" s="25">
        <f>ROUND( IF(OR(ISNUMBER(SEARCH("#",B2156)),INT(A2156/100000)=7,INT(A2156/100000)=8),F2156*K!$D$4,F2156*K!$C$4) + IF(ISNUMBER(SEARCH("#",B2156)),0,G2156*K!$C$5) + IF(AND(ISNUMBER(SEARCH("#",B2156)),INT(A2156/100000)&lt;=7),G2156*K!$G$5,0) + IF(AND(ISNUMBER(SEARCH("#",B2156)),INT(A2156/100000)&gt;=8),G2156*K!$H$5,0),0)</f>
        <v>6066000</v>
      </c>
      <c r="K2156" s="25">
        <f>ROUND(IF(OR(ISNUMBER(SEARCH("#",B2156)),INT(A2156/100000)=7,INT(A2156/100000)=8),F2156*K!$F$4+G2156*K!$F$5,F2156*K!$E$4+G2156*K!$E$5),0)</f>
        <v>1812000</v>
      </c>
      <c r="L2156" s="25">
        <f>ROUND(J2156-K2156*0.7,0)</f>
        <v>4797600</v>
      </c>
      <c r="M2156" s="25">
        <f>ROUND(J2156*0.3,0)</f>
        <v>1819800</v>
      </c>
    </row>
    <row r="2157" spans="1:13" ht="45" x14ac:dyDescent="0.2">
      <c r="A2157" s="26">
        <v>500125</v>
      </c>
      <c r="B2157" s="27" t="s">
        <v>27</v>
      </c>
      <c r="C2157" s="28" t="s">
        <v>2532</v>
      </c>
      <c r="D2157" s="29" t="s">
        <v>2531</v>
      </c>
      <c r="E2157" s="30">
        <v>2.1</v>
      </c>
      <c r="F2157" s="30">
        <v>2.1</v>
      </c>
      <c r="G2157" s="30"/>
      <c r="H2157" s="30">
        <v>4</v>
      </c>
      <c r="J2157" s="25">
        <f>ROUND( IF(OR(ISNUMBER(SEARCH("#",B2157)),INT(A2157/100000)=7,INT(A2157/100000)=8),F2157*K!$D$4,F2157*K!$C$4) + IF(ISNUMBER(SEARCH("#",B2157)),0,G2157*K!$C$5) + IF(AND(ISNUMBER(SEARCH("#",B2157)),INT(A2157/100000)&lt;=7),G2157*K!$G$5,0) + IF(AND(ISNUMBER(SEARCH("#",B2157)),INT(A2157/100000)&gt;=8),G2157*K!$H$5,0),0)</f>
        <v>1192800</v>
      </c>
      <c r="K2157" s="25">
        <f>ROUND(IF(OR(ISNUMBER(SEARCH("#",B2157)),INT(A2157/100000)=7,INT(A2157/100000)=8),F2157*K!$F$4+G2157*K!$F$5,F2157*K!$E$4+G2157*K!$E$5),0)</f>
        <v>634200</v>
      </c>
      <c r="L2157" s="25">
        <f>ROUND(J2157-K2157*0.7,0)</f>
        <v>748860</v>
      </c>
      <c r="M2157" s="25">
        <f>ROUND(J2157*0.3,0)</f>
        <v>357840</v>
      </c>
    </row>
    <row r="2158" spans="1:13" ht="31.5" x14ac:dyDescent="0.2">
      <c r="A2158" s="26">
        <v>500130</v>
      </c>
      <c r="B2158" s="27"/>
      <c r="C2158" s="28" t="s">
        <v>2533</v>
      </c>
      <c r="D2158" s="29" t="s">
        <v>2531</v>
      </c>
      <c r="E2158" s="30">
        <v>9.3000000000000007</v>
      </c>
      <c r="F2158" s="30">
        <v>9.3000000000000007</v>
      </c>
      <c r="G2158" s="30"/>
      <c r="H2158" s="30">
        <v>5</v>
      </c>
      <c r="J2158" s="25">
        <f>ROUND( IF(OR(ISNUMBER(SEARCH("#",B2158)),INT(A2158/100000)=7,INT(A2158/100000)=8),F2158*K!$D$4,F2158*K!$C$4) + IF(ISNUMBER(SEARCH("#",B2158)),0,G2158*K!$C$5) + IF(AND(ISNUMBER(SEARCH("#",B2158)),INT(A2158/100000)&lt;=7),G2158*K!$G$5,0) + IF(AND(ISNUMBER(SEARCH("#",B2158)),INT(A2158/100000)&gt;=8),G2158*K!$H$5,0),0)</f>
        <v>9402300</v>
      </c>
      <c r="K2158" s="25">
        <f>ROUND(IF(OR(ISNUMBER(SEARCH("#",B2158)),INT(A2158/100000)=7,INT(A2158/100000)=8),F2158*K!$F$4+G2158*K!$F$5,F2158*K!$E$4+G2158*K!$E$5),0)</f>
        <v>2808600</v>
      </c>
      <c r="L2158" s="25">
        <f>ROUND(J2158-K2158*0.7,0)</f>
        <v>7436280</v>
      </c>
      <c r="M2158" s="25">
        <f>ROUND(J2158*0.3,0)</f>
        <v>2820690</v>
      </c>
    </row>
    <row r="2159" spans="1:13" ht="31.5" x14ac:dyDescent="0.2">
      <c r="A2159" s="26">
        <v>500135</v>
      </c>
      <c r="B2159" s="27"/>
      <c r="C2159" s="28" t="s">
        <v>2534</v>
      </c>
      <c r="D2159" s="29" t="s">
        <v>2531</v>
      </c>
      <c r="E2159" s="30">
        <v>1.6</v>
      </c>
      <c r="F2159" s="30">
        <v>1.6</v>
      </c>
      <c r="G2159" s="30"/>
      <c r="H2159" s="30">
        <v>4</v>
      </c>
      <c r="J2159" s="25">
        <f>ROUND( IF(OR(ISNUMBER(SEARCH("#",B2159)),INT(A2159/100000)=7,INT(A2159/100000)=8),F2159*K!$D$4,F2159*K!$C$4) + IF(ISNUMBER(SEARCH("#",B2159)),0,G2159*K!$C$5) + IF(AND(ISNUMBER(SEARCH("#",B2159)),INT(A2159/100000)&lt;=7),G2159*K!$G$5,0) + IF(AND(ISNUMBER(SEARCH("#",B2159)),INT(A2159/100000)&gt;=8),G2159*K!$H$5,0),0)</f>
        <v>1617600</v>
      </c>
      <c r="K2159" s="25">
        <f>ROUND(IF(OR(ISNUMBER(SEARCH("#",B2159)),INT(A2159/100000)=7,INT(A2159/100000)=8),F2159*K!$F$4+G2159*K!$F$5,F2159*K!$E$4+G2159*K!$E$5),0)</f>
        <v>483200</v>
      </c>
      <c r="L2159" s="25">
        <f>ROUND(J2159-K2159*0.7,0)</f>
        <v>1279360</v>
      </c>
      <c r="M2159" s="25">
        <f>ROUND(J2159*0.3,0)</f>
        <v>485280</v>
      </c>
    </row>
    <row r="2160" spans="1:13" ht="31.5" x14ac:dyDescent="0.2">
      <c r="A2160" s="26">
        <v>500140</v>
      </c>
      <c r="B2160" s="27"/>
      <c r="C2160" s="28" t="s">
        <v>2535</v>
      </c>
      <c r="D2160" s="29" t="s">
        <v>2531</v>
      </c>
      <c r="E2160" s="30">
        <v>2</v>
      </c>
      <c r="F2160" s="30">
        <v>2</v>
      </c>
      <c r="G2160" s="30"/>
      <c r="H2160" s="30">
        <v>4</v>
      </c>
      <c r="J2160" s="25">
        <f>ROUND( IF(OR(ISNUMBER(SEARCH("#",B2160)),INT(A2160/100000)=7,INT(A2160/100000)=8),F2160*K!$D$4,F2160*K!$C$4) + IF(ISNUMBER(SEARCH("#",B2160)),0,G2160*K!$C$5) + IF(AND(ISNUMBER(SEARCH("#",B2160)),INT(A2160/100000)&lt;=7),G2160*K!$G$5,0) + IF(AND(ISNUMBER(SEARCH("#",B2160)),INT(A2160/100000)&gt;=8),G2160*K!$H$5,0),0)</f>
        <v>2022000</v>
      </c>
      <c r="K2160" s="25">
        <f>ROUND(IF(OR(ISNUMBER(SEARCH("#",B2160)),INT(A2160/100000)=7,INT(A2160/100000)=8),F2160*K!$F$4+G2160*K!$F$5,F2160*K!$E$4+G2160*K!$E$5),0)</f>
        <v>604000</v>
      </c>
      <c r="L2160" s="25">
        <f>ROUND(J2160-K2160*0.7,0)</f>
        <v>1599200</v>
      </c>
      <c r="M2160" s="25">
        <f>ROUND(J2160*0.3,0)</f>
        <v>606600</v>
      </c>
    </row>
    <row r="2161" spans="1:13" ht="45" x14ac:dyDescent="0.2">
      <c r="A2161" s="26">
        <v>500145</v>
      </c>
      <c r="B2161" s="27"/>
      <c r="C2161" s="28" t="s">
        <v>2536</v>
      </c>
      <c r="D2161" s="29"/>
      <c r="E2161" s="30">
        <v>57</v>
      </c>
      <c r="F2161" s="30">
        <v>57</v>
      </c>
      <c r="G2161" s="30"/>
      <c r="H2161" s="30">
        <v>10</v>
      </c>
      <c r="J2161" s="25">
        <f>ROUND( IF(OR(ISNUMBER(SEARCH("#",B2161)),INT(A2161/100000)=7,INT(A2161/100000)=8),F2161*K!$D$4,F2161*K!$C$4) + IF(ISNUMBER(SEARCH("#",B2161)),0,G2161*K!$C$5) + IF(AND(ISNUMBER(SEARCH("#",B2161)),INT(A2161/100000)&lt;=7),G2161*K!$G$5,0) + IF(AND(ISNUMBER(SEARCH("#",B2161)),INT(A2161/100000)&gt;=8),G2161*K!$H$5,0),0)</f>
        <v>57627000</v>
      </c>
      <c r="K2161" s="25">
        <f>ROUND(IF(OR(ISNUMBER(SEARCH("#",B2161)),INT(A2161/100000)=7,INT(A2161/100000)=8),F2161*K!$F$4+G2161*K!$F$5,F2161*K!$E$4+G2161*K!$E$5),0)</f>
        <v>17214000</v>
      </c>
      <c r="L2161" s="25">
        <f>ROUND(J2161-K2161*0.7,0)</f>
        <v>45577200</v>
      </c>
      <c r="M2161" s="25">
        <f>ROUND(J2161*0.3,0)</f>
        <v>17288100</v>
      </c>
    </row>
    <row r="2162" spans="1:13" x14ac:dyDescent="0.2">
      <c r="A2162" s="26">
        <v>500150</v>
      </c>
      <c r="B2162" s="27"/>
      <c r="C2162" s="28" t="s">
        <v>2537</v>
      </c>
      <c r="D2162" s="29"/>
      <c r="E2162" s="30">
        <v>59.9</v>
      </c>
      <c r="F2162" s="30">
        <v>59.9</v>
      </c>
      <c r="G2162" s="30"/>
      <c r="H2162" s="30">
        <v>10</v>
      </c>
      <c r="J2162" s="25">
        <f>ROUND( IF(OR(ISNUMBER(SEARCH("#",B2162)),INT(A2162/100000)=7,INT(A2162/100000)=8),F2162*K!$D$4,F2162*K!$C$4) + IF(ISNUMBER(SEARCH("#",B2162)),0,G2162*K!$C$5) + IF(AND(ISNUMBER(SEARCH("#",B2162)),INT(A2162/100000)&lt;=7),G2162*K!$G$5,0) + IF(AND(ISNUMBER(SEARCH("#",B2162)),INT(A2162/100000)&gt;=8),G2162*K!$H$5,0),0)</f>
        <v>60558900</v>
      </c>
      <c r="K2162" s="25">
        <f>ROUND(IF(OR(ISNUMBER(SEARCH("#",B2162)),INT(A2162/100000)=7,INT(A2162/100000)=8),F2162*K!$F$4+G2162*K!$F$5,F2162*K!$E$4+G2162*K!$E$5),0)</f>
        <v>18089800</v>
      </c>
      <c r="L2162" s="25">
        <f>ROUND(J2162-K2162*0.7,0)</f>
        <v>47896040</v>
      </c>
      <c r="M2162" s="25">
        <f>ROUND(J2162*0.3,0)</f>
        <v>18167670</v>
      </c>
    </row>
    <row r="2163" spans="1:13" x14ac:dyDescent="0.2">
      <c r="A2163" s="26">
        <v>500155</v>
      </c>
      <c r="B2163" s="27"/>
      <c r="C2163" s="28" t="s">
        <v>2538</v>
      </c>
      <c r="D2163" s="29"/>
      <c r="E2163" s="30">
        <v>54.8</v>
      </c>
      <c r="F2163" s="30">
        <v>54.8</v>
      </c>
      <c r="G2163" s="30"/>
      <c r="H2163" s="30">
        <v>10</v>
      </c>
      <c r="J2163" s="25">
        <f>ROUND( IF(OR(ISNUMBER(SEARCH("#",B2163)),INT(A2163/100000)=7,INT(A2163/100000)=8),F2163*K!$D$4,F2163*K!$C$4) + IF(ISNUMBER(SEARCH("#",B2163)),0,G2163*K!$C$5) + IF(AND(ISNUMBER(SEARCH("#",B2163)),INT(A2163/100000)&lt;=7),G2163*K!$G$5,0) + IF(AND(ISNUMBER(SEARCH("#",B2163)),INT(A2163/100000)&gt;=8),G2163*K!$H$5,0),0)</f>
        <v>55402800</v>
      </c>
      <c r="K2163" s="25">
        <f>ROUND(IF(OR(ISNUMBER(SEARCH("#",B2163)),INT(A2163/100000)=7,INT(A2163/100000)=8),F2163*K!$F$4+G2163*K!$F$5,F2163*K!$E$4+G2163*K!$E$5),0)</f>
        <v>16549600</v>
      </c>
      <c r="L2163" s="25">
        <f>ROUND(J2163-K2163*0.7,0)</f>
        <v>43818080</v>
      </c>
      <c r="M2163" s="25">
        <f>ROUND(J2163*0.3,0)</f>
        <v>16620840</v>
      </c>
    </row>
    <row r="2164" spans="1:13" ht="31.5" x14ac:dyDescent="0.2">
      <c r="A2164" s="26">
        <v>500160</v>
      </c>
      <c r="B2164" s="27"/>
      <c r="C2164" s="28" t="s">
        <v>2539</v>
      </c>
      <c r="D2164" s="29"/>
      <c r="E2164" s="30">
        <v>70</v>
      </c>
      <c r="F2164" s="30">
        <v>70</v>
      </c>
      <c r="G2164" s="30"/>
      <c r="H2164" s="30">
        <v>12</v>
      </c>
      <c r="J2164" s="25">
        <f>ROUND( IF(OR(ISNUMBER(SEARCH("#",B2164)),INT(A2164/100000)=7,INT(A2164/100000)=8),F2164*K!$D$4,F2164*K!$C$4) + IF(ISNUMBER(SEARCH("#",B2164)),0,G2164*K!$C$5) + IF(AND(ISNUMBER(SEARCH("#",B2164)),INT(A2164/100000)&lt;=7),G2164*K!$G$5,0) + IF(AND(ISNUMBER(SEARCH("#",B2164)),INT(A2164/100000)&gt;=8),G2164*K!$H$5,0),0)</f>
        <v>70770000</v>
      </c>
      <c r="K2164" s="25">
        <f>ROUND(IF(OR(ISNUMBER(SEARCH("#",B2164)),INT(A2164/100000)=7,INT(A2164/100000)=8),F2164*K!$F$4+G2164*K!$F$5,F2164*K!$E$4+G2164*K!$E$5),0)</f>
        <v>21140000</v>
      </c>
      <c r="L2164" s="25">
        <f>ROUND(J2164-K2164*0.7,0)</f>
        <v>55972000</v>
      </c>
      <c r="M2164" s="25">
        <f>ROUND(J2164*0.3,0)</f>
        <v>21231000</v>
      </c>
    </row>
    <row r="2165" spans="1:13" ht="31.5" x14ac:dyDescent="0.2">
      <c r="A2165" s="26">
        <v>500165</v>
      </c>
      <c r="B2165" s="27"/>
      <c r="C2165" s="28" t="s">
        <v>2540</v>
      </c>
      <c r="D2165" s="29"/>
      <c r="E2165" s="30">
        <v>59.7</v>
      </c>
      <c r="F2165" s="30">
        <v>59.7</v>
      </c>
      <c r="G2165" s="30"/>
      <c r="H2165" s="30">
        <v>10</v>
      </c>
      <c r="J2165" s="25">
        <f>ROUND( IF(OR(ISNUMBER(SEARCH("#",B2165)),INT(A2165/100000)=7,INT(A2165/100000)=8),F2165*K!$D$4,F2165*K!$C$4) + IF(ISNUMBER(SEARCH("#",B2165)),0,G2165*K!$C$5) + IF(AND(ISNUMBER(SEARCH("#",B2165)),INT(A2165/100000)&lt;=7),G2165*K!$G$5,0) + IF(AND(ISNUMBER(SEARCH("#",B2165)),INT(A2165/100000)&gt;=8),G2165*K!$H$5,0),0)</f>
        <v>60356700</v>
      </c>
      <c r="K2165" s="25">
        <f>ROUND(IF(OR(ISNUMBER(SEARCH("#",B2165)),INT(A2165/100000)=7,INT(A2165/100000)=8),F2165*K!$F$4+G2165*K!$F$5,F2165*K!$E$4+G2165*K!$E$5),0)</f>
        <v>18029400</v>
      </c>
      <c r="L2165" s="25">
        <f>ROUND(J2165-K2165*0.7,0)</f>
        <v>47736120</v>
      </c>
      <c r="M2165" s="25">
        <f>ROUND(J2165*0.3,0)</f>
        <v>18107010</v>
      </c>
    </row>
    <row r="2166" spans="1:13" ht="33" x14ac:dyDescent="0.2">
      <c r="A2166" s="32">
        <v>500170</v>
      </c>
      <c r="B2166" s="27"/>
      <c r="C2166" s="36" t="s">
        <v>2541</v>
      </c>
      <c r="D2166" s="35" t="s">
        <v>2542</v>
      </c>
      <c r="E2166" s="30">
        <v>50</v>
      </c>
      <c r="F2166" s="31">
        <v>15</v>
      </c>
      <c r="G2166" s="31">
        <v>35</v>
      </c>
      <c r="H2166" s="42" t="s">
        <v>2543</v>
      </c>
      <c r="J2166" s="25">
        <f>ROUND( IF(OR(ISNUMBER(SEARCH("#",B2166)),INT(A2166/100000)=7,INT(A2166/100000)=8),F2166*K!$D$4,F2166*K!$C$4) + IF(ISNUMBER(SEARCH("#",B2166)),0,G2166*K!$C$5) + IF(AND(ISNUMBER(SEARCH("#",B2166)),INT(A2166/100000)&lt;=7),G2166*K!$G$5,0) + IF(AND(ISNUMBER(SEARCH("#",B2166)),INT(A2166/100000)&gt;=8),G2166*K!$H$5,0),0)</f>
        <v>114670000</v>
      </c>
      <c r="K2166" s="25">
        <f>ROUND(IF(OR(ISNUMBER(SEARCH("#",B2166)),INT(A2166/100000)=7,INT(A2166/100000)=8),F2166*K!$F$4+G2166*K!$F$5,F2166*K!$E$4+G2166*K!$E$5),0)</f>
        <v>18425000</v>
      </c>
      <c r="L2166" s="25">
        <f>ROUND(J2166-K2166*0.7,0)</f>
        <v>101772500</v>
      </c>
      <c r="M2166" s="25">
        <f>ROUND(J2166*0.3,0)</f>
        <v>34401000</v>
      </c>
    </row>
    <row r="2167" spans="1:13" ht="32.25" x14ac:dyDescent="0.2">
      <c r="A2167" s="32">
        <v>500175</v>
      </c>
      <c r="B2167" s="27"/>
      <c r="C2167" s="36" t="s">
        <v>2544</v>
      </c>
      <c r="D2167" s="35"/>
      <c r="E2167" s="30">
        <v>70</v>
      </c>
      <c r="F2167" s="31">
        <v>50</v>
      </c>
      <c r="G2167" s="31">
        <v>20</v>
      </c>
      <c r="H2167" s="30">
        <v>7</v>
      </c>
      <c r="J2167" s="25">
        <f>ROUND( IF(OR(ISNUMBER(SEARCH("#",B2167)),INT(A2167/100000)=7,INT(A2167/100000)=8),F2167*K!$D$4,F2167*K!$C$4) + IF(ISNUMBER(SEARCH("#",B2167)),0,G2167*K!$C$5) + IF(AND(ISNUMBER(SEARCH("#",B2167)),INT(A2167/100000)&lt;=7),G2167*K!$G$5,0) + IF(AND(ISNUMBER(SEARCH("#",B2167)),INT(A2167/100000)&gt;=8),G2167*K!$H$5,0),0)</f>
        <v>107410000</v>
      </c>
      <c r="K2167" s="25">
        <f>ROUND(IF(OR(ISNUMBER(SEARCH("#",B2167)),INT(A2167/100000)=7,INT(A2167/100000)=8),F2167*K!$F$4+G2167*K!$F$5,F2167*K!$E$4+G2167*K!$E$5),0)</f>
        <v>23040000</v>
      </c>
      <c r="L2167" s="25">
        <f>ROUND(J2167-K2167*0.7,0)</f>
        <v>91282000</v>
      </c>
      <c r="M2167" s="25">
        <f>ROUND(J2167*0.3,0)</f>
        <v>32223000</v>
      </c>
    </row>
    <row r="2168" spans="1:13" ht="32.25" x14ac:dyDescent="0.2">
      <c r="A2168" s="32">
        <v>500180</v>
      </c>
      <c r="B2168" s="27"/>
      <c r="C2168" s="36" t="s">
        <v>2545</v>
      </c>
      <c r="D2168" s="35"/>
      <c r="E2168" s="30">
        <v>40</v>
      </c>
      <c r="F2168" s="30">
        <v>40</v>
      </c>
      <c r="G2168" s="31"/>
      <c r="H2168" s="30">
        <v>9</v>
      </c>
      <c r="J2168" s="25">
        <f>ROUND( IF(OR(ISNUMBER(SEARCH("#",B2168)),INT(A2168/100000)=7,INT(A2168/100000)=8),F2168*K!$D$4,F2168*K!$C$4) + IF(ISNUMBER(SEARCH("#",B2168)),0,G2168*K!$C$5) + IF(AND(ISNUMBER(SEARCH("#",B2168)),INT(A2168/100000)&lt;=7),G2168*K!$G$5,0) + IF(AND(ISNUMBER(SEARCH("#",B2168)),INT(A2168/100000)&gt;=8),G2168*K!$H$5,0),0)</f>
        <v>40440000</v>
      </c>
      <c r="K2168" s="25">
        <f>ROUND(IF(OR(ISNUMBER(SEARCH("#",B2168)),INT(A2168/100000)=7,INT(A2168/100000)=8),F2168*K!$F$4+G2168*K!$F$5,F2168*K!$E$4+G2168*K!$E$5),0)</f>
        <v>12080000</v>
      </c>
      <c r="L2168" s="25">
        <f>ROUND(J2168-K2168*0.7,0)</f>
        <v>31984000</v>
      </c>
      <c r="M2168" s="25">
        <f>ROUND(J2168*0.3,0)</f>
        <v>12132000</v>
      </c>
    </row>
    <row r="2169" spans="1:13" ht="59.25" x14ac:dyDescent="0.2">
      <c r="A2169" s="26">
        <v>500185</v>
      </c>
      <c r="B2169" s="27"/>
      <c r="C2169" s="28" t="s">
        <v>2546</v>
      </c>
      <c r="D2169" s="29" t="s">
        <v>2547</v>
      </c>
      <c r="E2169" s="30">
        <v>45</v>
      </c>
      <c r="F2169" s="30">
        <v>45</v>
      </c>
      <c r="G2169" s="30"/>
      <c r="H2169" s="30">
        <v>9</v>
      </c>
      <c r="J2169" s="25">
        <f>ROUND( IF(OR(ISNUMBER(SEARCH("#",B2169)),INT(A2169/100000)=7,INT(A2169/100000)=8),F2169*K!$D$4,F2169*K!$C$4) + IF(ISNUMBER(SEARCH("#",B2169)),0,G2169*K!$C$5) + IF(AND(ISNUMBER(SEARCH("#",B2169)),INT(A2169/100000)&lt;=7),G2169*K!$G$5,0) + IF(AND(ISNUMBER(SEARCH("#",B2169)),INT(A2169/100000)&gt;=8),G2169*K!$H$5,0),0)</f>
        <v>45495000</v>
      </c>
      <c r="K2169" s="25">
        <f>ROUND(IF(OR(ISNUMBER(SEARCH("#",B2169)),INT(A2169/100000)=7,INT(A2169/100000)=8),F2169*K!$F$4+G2169*K!$F$5,F2169*K!$E$4+G2169*K!$E$5),0)</f>
        <v>13590000</v>
      </c>
      <c r="L2169" s="25">
        <f>ROUND(J2169-K2169*0.7,0)</f>
        <v>35982000</v>
      </c>
      <c r="M2169" s="25">
        <f>ROUND(J2169*0.3,0)</f>
        <v>13648500</v>
      </c>
    </row>
    <row r="2170" spans="1:13" ht="103.5" x14ac:dyDescent="0.2">
      <c r="A2170" s="32">
        <v>500186</v>
      </c>
      <c r="B2170" s="27"/>
      <c r="C2170" s="36" t="s">
        <v>2548</v>
      </c>
      <c r="D2170" s="35" t="s">
        <v>2549</v>
      </c>
      <c r="E2170" s="30">
        <v>57</v>
      </c>
      <c r="F2170" s="31">
        <v>45</v>
      </c>
      <c r="G2170" s="31">
        <v>12</v>
      </c>
      <c r="H2170" s="30">
        <v>9</v>
      </c>
      <c r="J2170" s="25">
        <f>ROUND( IF(OR(ISNUMBER(SEARCH("#",B2170)),INT(A2170/100000)=7,INT(A2170/100000)=8),F2170*K!$D$4,F2170*K!$C$4) + IF(ISNUMBER(SEARCH("#",B2170)),0,G2170*K!$C$5) + IF(AND(ISNUMBER(SEARCH("#",B2170)),INT(A2170/100000)&lt;=7),G2170*K!$G$5,0) + IF(AND(ISNUMBER(SEARCH("#",B2170)),INT(A2170/100000)&gt;=8),G2170*K!$H$5,0),0)</f>
        <v>79611000</v>
      </c>
      <c r="K2170" s="25">
        <f>ROUND(IF(OR(ISNUMBER(SEARCH("#",B2170)),INT(A2170/100000)=7,INT(A2170/100000)=8),F2170*K!$F$4+G2170*K!$F$5,F2170*K!$E$4+G2170*K!$E$5),0)</f>
        <v>18354000</v>
      </c>
      <c r="L2170" s="25">
        <f>ROUND(J2170-K2170*0.7,0)</f>
        <v>66763200</v>
      </c>
      <c r="M2170" s="25">
        <f>ROUND(J2170*0.3,0)</f>
        <v>23883300</v>
      </c>
    </row>
    <row r="2171" spans="1:13" ht="17.25" x14ac:dyDescent="0.2">
      <c r="A2171" s="26">
        <v>500190</v>
      </c>
      <c r="B2171" s="27"/>
      <c r="C2171" s="28" t="s">
        <v>2550</v>
      </c>
      <c r="D2171" s="29"/>
      <c r="E2171" s="30">
        <v>52.2</v>
      </c>
      <c r="F2171" s="30">
        <v>52.2</v>
      </c>
      <c r="G2171" s="30"/>
      <c r="H2171" s="30">
        <v>9</v>
      </c>
      <c r="J2171" s="25">
        <f>ROUND( IF(OR(ISNUMBER(SEARCH("#",B2171)),INT(A2171/100000)=7,INT(A2171/100000)=8),F2171*K!$D$4,F2171*K!$C$4) + IF(ISNUMBER(SEARCH("#",B2171)),0,G2171*K!$C$5) + IF(AND(ISNUMBER(SEARCH("#",B2171)),INT(A2171/100000)&lt;=7),G2171*K!$G$5,0) + IF(AND(ISNUMBER(SEARCH("#",B2171)),INT(A2171/100000)&gt;=8),G2171*K!$H$5,0),0)</f>
        <v>52774200</v>
      </c>
      <c r="K2171" s="25">
        <f>ROUND(IF(OR(ISNUMBER(SEARCH("#",B2171)),INT(A2171/100000)=7,INT(A2171/100000)=8),F2171*K!$F$4+G2171*K!$F$5,F2171*K!$E$4+G2171*K!$E$5),0)</f>
        <v>15764400</v>
      </c>
      <c r="L2171" s="25">
        <f>ROUND(J2171-K2171*0.7,0)</f>
        <v>41739120</v>
      </c>
      <c r="M2171" s="25">
        <f>ROUND(J2171*0.3,0)</f>
        <v>15832260</v>
      </c>
    </row>
    <row r="2172" spans="1:13" x14ac:dyDescent="0.2">
      <c r="A2172" s="26">
        <v>500195</v>
      </c>
      <c r="B2172" s="27"/>
      <c r="C2172" s="28" t="s">
        <v>2551</v>
      </c>
      <c r="D2172" s="29"/>
      <c r="E2172" s="30">
        <v>58.2</v>
      </c>
      <c r="F2172" s="30">
        <v>58.2</v>
      </c>
      <c r="G2172" s="30"/>
      <c r="H2172" s="30">
        <v>9</v>
      </c>
      <c r="J2172" s="25">
        <f>ROUND( IF(OR(ISNUMBER(SEARCH("#",B2172)),INT(A2172/100000)=7,INT(A2172/100000)=8),F2172*K!$D$4,F2172*K!$C$4) + IF(ISNUMBER(SEARCH("#",B2172)),0,G2172*K!$C$5) + IF(AND(ISNUMBER(SEARCH("#",B2172)),INT(A2172/100000)&lt;=7),G2172*K!$G$5,0) + IF(AND(ISNUMBER(SEARCH("#",B2172)),INT(A2172/100000)&gt;=8),G2172*K!$H$5,0),0)</f>
        <v>58840200</v>
      </c>
      <c r="K2172" s="25">
        <f>ROUND(IF(OR(ISNUMBER(SEARCH("#",B2172)),INT(A2172/100000)=7,INT(A2172/100000)=8),F2172*K!$F$4+G2172*K!$F$5,F2172*K!$E$4+G2172*K!$E$5),0)</f>
        <v>17576400</v>
      </c>
      <c r="L2172" s="25">
        <f>ROUND(J2172-K2172*0.7,0)</f>
        <v>46536720</v>
      </c>
      <c r="M2172" s="25">
        <f>ROUND(J2172*0.3,0)</f>
        <v>17652060</v>
      </c>
    </row>
    <row r="2173" spans="1:13" ht="31.5" x14ac:dyDescent="0.2">
      <c r="A2173" s="26">
        <v>500200</v>
      </c>
      <c r="B2173" s="27" t="s">
        <v>27</v>
      </c>
      <c r="C2173" s="28" t="s">
        <v>2552</v>
      </c>
      <c r="D2173" s="29" t="s">
        <v>2531</v>
      </c>
      <c r="E2173" s="30">
        <v>2.1</v>
      </c>
      <c r="F2173" s="30">
        <v>2.1</v>
      </c>
      <c r="G2173" s="30"/>
      <c r="H2173" s="30">
        <v>3</v>
      </c>
      <c r="J2173" s="25">
        <f>ROUND( IF(OR(ISNUMBER(SEARCH("#",B2173)),INT(A2173/100000)=7,INT(A2173/100000)=8),F2173*K!$D$4,F2173*K!$C$4) + IF(ISNUMBER(SEARCH("#",B2173)),0,G2173*K!$C$5) + IF(AND(ISNUMBER(SEARCH("#",B2173)),INT(A2173/100000)&lt;=7),G2173*K!$G$5,0) + IF(AND(ISNUMBER(SEARCH("#",B2173)),INT(A2173/100000)&gt;=8),G2173*K!$H$5,0),0)</f>
        <v>1192800</v>
      </c>
      <c r="K2173" s="25">
        <f>ROUND(IF(OR(ISNUMBER(SEARCH("#",B2173)),INT(A2173/100000)=7,INT(A2173/100000)=8),F2173*K!$F$4+G2173*K!$F$5,F2173*K!$E$4+G2173*K!$E$5),0)</f>
        <v>634200</v>
      </c>
      <c r="L2173" s="25">
        <f>ROUND(J2173-K2173*0.7,0)</f>
        <v>748860</v>
      </c>
      <c r="M2173" s="25">
        <f>ROUND(J2173*0.3,0)</f>
        <v>357840</v>
      </c>
    </row>
    <row r="2174" spans="1:13" ht="31.5" x14ac:dyDescent="0.2">
      <c r="A2174" s="26">
        <v>500205</v>
      </c>
      <c r="B2174" s="27" t="s">
        <v>27</v>
      </c>
      <c r="C2174" s="28" t="s">
        <v>2553</v>
      </c>
      <c r="D2174" s="29" t="s">
        <v>2531</v>
      </c>
      <c r="E2174" s="30">
        <v>3.2</v>
      </c>
      <c r="F2174" s="30">
        <v>3.2</v>
      </c>
      <c r="G2174" s="30"/>
      <c r="H2174" s="30">
        <v>3</v>
      </c>
      <c r="J2174" s="25">
        <f>ROUND( IF(OR(ISNUMBER(SEARCH("#",B2174)),INT(A2174/100000)=7,INT(A2174/100000)=8),F2174*K!$D$4,F2174*K!$C$4) + IF(ISNUMBER(SEARCH("#",B2174)),0,G2174*K!$C$5) + IF(AND(ISNUMBER(SEARCH("#",B2174)),INT(A2174/100000)&lt;=7),G2174*K!$G$5,0) + IF(AND(ISNUMBER(SEARCH("#",B2174)),INT(A2174/100000)&gt;=8),G2174*K!$H$5,0),0)</f>
        <v>1817600</v>
      </c>
      <c r="K2174" s="25">
        <f>ROUND(IF(OR(ISNUMBER(SEARCH("#",B2174)),INT(A2174/100000)=7,INT(A2174/100000)=8),F2174*K!$F$4+G2174*K!$F$5,F2174*K!$E$4+G2174*K!$E$5),0)</f>
        <v>966400</v>
      </c>
      <c r="L2174" s="25">
        <f>ROUND(J2174-K2174*0.7,0)</f>
        <v>1141120</v>
      </c>
      <c r="M2174" s="25">
        <f>ROUND(J2174*0.3,0)</f>
        <v>545280</v>
      </c>
    </row>
    <row r="2175" spans="1:13" ht="17.25" x14ac:dyDescent="0.2">
      <c r="A2175" s="26">
        <v>500210</v>
      </c>
      <c r="B2175" s="27"/>
      <c r="C2175" s="28" t="s">
        <v>2554</v>
      </c>
      <c r="D2175" s="29"/>
      <c r="E2175" s="30">
        <v>47</v>
      </c>
      <c r="F2175" s="30">
        <v>47</v>
      </c>
      <c r="G2175" s="30"/>
      <c r="H2175" s="30">
        <v>8</v>
      </c>
      <c r="J2175" s="25">
        <f>ROUND( IF(OR(ISNUMBER(SEARCH("#",B2175)),INT(A2175/100000)=7,INT(A2175/100000)=8),F2175*K!$D$4,F2175*K!$C$4) + IF(ISNUMBER(SEARCH("#",B2175)),0,G2175*K!$C$5) + IF(AND(ISNUMBER(SEARCH("#",B2175)),INT(A2175/100000)&lt;=7),G2175*K!$G$5,0) + IF(AND(ISNUMBER(SEARCH("#",B2175)),INT(A2175/100000)&gt;=8),G2175*K!$H$5,0),0)</f>
        <v>47517000</v>
      </c>
      <c r="K2175" s="25">
        <f>ROUND(IF(OR(ISNUMBER(SEARCH("#",B2175)),INT(A2175/100000)=7,INT(A2175/100000)=8),F2175*K!$F$4+G2175*K!$F$5,F2175*K!$E$4+G2175*K!$E$5),0)</f>
        <v>14194000</v>
      </c>
      <c r="L2175" s="25">
        <f>ROUND(J2175-K2175*0.7,0)</f>
        <v>37581200</v>
      </c>
      <c r="M2175" s="25">
        <f>ROUND(J2175*0.3,0)</f>
        <v>14255100</v>
      </c>
    </row>
    <row r="2176" spans="1:13" ht="42.75" x14ac:dyDescent="0.2">
      <c r="A2176" s="26">
        <v>500215</v>
      </c>
      <c r="B2176" s="27"/>
      <c r="C2176" s="28" t="s">
        <v>2555</v>
      </c>
      <c r="D2176" s="29"/>
      <c r="E2176" s="30">
        <v>56.8</v>
      </c>
      <c r="F2176" s="30">
        <v>56.8</v>
      </c>
      <c r="G2176" s="30"/>
      <c r="H2176" s="30">
        <v>8</v>
      </c>
      <c r="J2176" s="25">
        <f>ROUND( IF(OR(ISNUMBER(SEARCH("#",B2176)),INT(A2176/100000)=7,INT(A2176/100000)=8),F2176*K!$D$4,F2176*K!$C$4) + IF(ISNUMBER(SEARCH("#",B2176)),0,G2176*K!$C$5) + IF(AND(ISNUMBER(SEARCH("#",B2176)),INT(A2176/100000)&lt;=7),G2176*K!$G$5,0) + IF(AND(ISNUMBER(SEARCH("#",B2176)),INT(A2176/100000)&gt;=8),G2176*K!$H$5,0),0)</f>
        <v>57424800</v>
      </c>
      <c r="K2176" s="25">
        <f>ROUND(IF(OR(ISNUMBER(SEARCH("#",B2176)),INT(A2176/100000)=7,INT(A2176/100000)=8),F2176*K!$F$4+G2176*K!$F$5,F2176*K!$E$4+G2176*K!$E$5),0)</f>
        <v>17153600</v>
      </c>
      <c r="L2176" s="25">
        <f>ROUND(J2176-K2176*0.7,0)</f>
        <v>45417280</v>
      </c>
      <c r="M2176" s="25">
        <f>ROUND(J2176*0.3,0)</f>
        <v>17227440</v>
      </c>
    </row>
    <row r="2177" spans="1:13" ht="17.25" x14ac:dyDescent="0.2">
      <c r="A2177" s="26">
        <v>500220</v>
      </c>
      <c r="B2177" s="27"/>
      <c r="C2177" s="28" t="s">
        <v>2556</v>
      </c>
      <c r="D2177" s="29"/>
      <c r="E2177" s="30">
        <v>28.1</v>
      </c>
      <c r="F2177" s="30">
        <v>28.1</v>
      </c>
      <c r="G2177" s="30"/>
      <c r="H2177" s="30">
        <v>8</v>
      </c>
      <c r="J2177" s="25">
        <f>ROUND( IF(OR(ISNUMBER(SEARCH("#",B2177)),INT(A2177/100000)=7,INT(A2177/100000)=8),F2177*K!$D$4,F2177*K!$C$4) + IF(ISNUMBER(SEARCH("#",B2177)),0,G2177*K!$C$5) + IF(AND(ISNUMBER(SEARCH("#",B2177)),INT(A2177/100000)&lt;=7),G2177*K!$G$5,0) + IF(AND(ISNUMBER(SEARCH("#",B2177)),INT(A2177/100000)&gt;=8),G2177*K!$H$5,0),0)</f>
        <v>28409100</v>
      </c>
      <c r="K2177" s="25">
        <f>ROUND(IF(OR(ISNUMBER(SEARCH("#",B2177)),INT(A2177/100000)=7,INT(A2177/100000)=8),F2177*K!$F$4+G2177*K!$F$5,F2177*K!$E$4+G2177*K!$E$5),0)</f>
        <v>8486200</v>
      </c>
      <c r="L2177" s="25">
        <f>ROUND(J2177-K2177*0.7,0)</f>
        <v>22468760</v>
      </c>
      <c r="M2177" s="25">
        <f>ROUND(J2177*0.3,0)</f>
        <v>8522730</v>
      </c>
    </row>
    <row r="2178" spans="1:13" x14ac:dyDescent="0.2">
      <c r="A2178" s="26">
        <v>500225</v>
      </c>
      <c r="B2178" s="27"/>
      <c r="C2178" s="28" t="s">
        <v>2557</v>
      </c>
      <c r="D2178" s="29"/>
      <c r="E2178" s="30">
        <v>39.6</v>
      </c>
      <c r="F2178" s="30">
        <v>39.6</v>
      </c>
      <c r="G2178" s="30"/>
      <c r="H2178" s="30">
        <v>8</v>
      </c>
      <c r="J2178" s="25">
        <f>ROUND( IF(OR(ISNUMBER(SEARCH("#",B2178)),INT(A2178/100000)=7,INT(A2178/100000)=8),F2178*K!$D$4,F2178*K!$C$4) + IF(ISNUMBER(SEARCH("#",B2178)),0,G2178*K!$C$5) + IF(AND(ISNUMBER(SEARCH("#",B2178)),INT(A2178/100000)&lt;=7),G2178*K!$G$5,0) + IF(AND(ISNUMBER(SEARCH("#",B2178)),INT(A2178/100000)&gt;=8),G2178*K!$H$5,0),0)</f>
        <v>40035600</v>
      </c>
      <c r="K2178" s="25">
        <f>ROUND(IF(OR(ISNUMBER(SEARCH("#",B2178)),INT(A2178/100000)=7,INT(A2178/100000)=8),F2178*K!$F$4+G2178*K!$F$5,F2178*K!$E$4+G2178*K!$E$5),0)</f>
        <v>11959200</v>
      </c>
      <c r="L2178" s="25">
        <f>ROUND(J2178-K2178*0.7,0)</f>
        <v>31664160</v>
      </c>
      <c r="M2178" s="25">
        <f>ROUND(J2178*0.3,0)</f>
        <v>12010680</v>
      </c>
    </row>
    <row r="2179" spans="1:13" ht="29.25" x14ac:dyDescent="0.2">
      <c r="A2179" s="26">
        <v>500230</v>
      </c>
      <c r="B2179" s="27"/>
      <c r="C2179" s="28" t="s">
        <v>2558</v>
      </c>
      <c r="D2179" s="29"/>
      <c r="E2179" s="30">
        <v>56</v>
      </c>
      <c r="F2179" s="30">
        <v>56</v>
      </c>
      <c r="G2179" s="30"/>
      <c r="H2179" s="30">
        <v>8</v>
      </c>
      <c r="J2179" s="25">
        <f>ROUND( IF(OR(ISNUMBER(SEARCH("#",B2179)),INT(A2179/100000)=7,INT(A2179/100000)=8),F2179*K!$D$4,F2179*K!$C$4) + IF(ISNUMBER(SEARCH("#",B2179)),0,G2179*K!$C$5) + IF(AND(ISNUMBER(SEARCH("#",B2179)),INT(A2179/100000)&lt;=7),G2179*K!$G$5,0) + IF(AND(ISNUMBER(SEARCH("#",B2179)),INT(A2179/100000)&gt;=8),G2179*K!$H$5,0),0)</f>
        <v>56616000</v>
      </c>
      <c r="K2179" s="25">
        <f>ROUND(IF(OR(ISNUMBER(SEARCH("#",B2179)),INT(A2179/100000)=7,INT(A2179/100000)=8),F2179*K!$F$4+G2179*K!$F$5,F2179*K!$E$4+G2179*K!$E$5),0)</f>
        <v>16912000</v>
      </c>
      <c r="L2179" s="25">
        <f>ROUND(J2179-K2179*0.7,0)</f>
        <v>44777600</v>
      </c>
      <c r="M2179" s="25">
        <f>ROUND(J2179*0.3,0)</f>
        <v>16984800</v>
      </c>
    </row>
    <row r="2180" spans="1:13" ht="29.25" x14ac:dyDescent="0.2">
      <c r="A2180" s="26">
        <v>500235</v>
      </c>
      <c r="B2180" s="27"/>
      <c r="C2180" s="28" t="s">
        <v>2559</v>
      </c>
      <c r="D2180" s="29"/>
      <c r="E2180" s="30">
        <v>55.5</v>
      </c>
      <c r="F2180" s="30">
        <v>55.5</v>
      </c>
      <c r="G2180" s="30"/>
      <c r="H2180" s="30">
        <v>8</v>
      </c>
      <c r="J2180" s="25">
        <f>ROUND( IF(OR(ISNUMBER(SEARCH("#",B2180)),INT(A2180/100000)=7,INT(A2180/100000)=8),F2180*K!$D$4,F2180*K!$C$4) + IF(ISNUMBER(SEARCH("#",B2180)),0,G2180*K!$C$5) + IF(AND(ISNUMBER(SEARCH("#",B2180)),INT(A2180/100000)&lt;=7),G2180*K!$G$5,0) + IF(AND(ISNUMBER(SEARCH("#",B2180)),INT(A2180/100000)&gt;=8),G2180*K!$H$5,0),0)</f>
        <v>56110500</v>
      </c>
      <c r="K2180" s="25">
        <f>ROUND(IF(OR(ISNUMBER(SEARCH("#",B2180)),INT(A2180/100000)=7,INT(A2180/100000)=8),F2180*K!$F$4+G2180*K!$F$5,F2180*K!$E$4+G2180*K!$E$5),0)</f>
        <v>16761000</v>
      </c>
      <c r="L2180" s="25">
        <f>ROUND(J2180-K2180*0.7,0)</f>
        <v>44377800</v>
      </c>
      <c r="M2180" s="25">
        <f>ROUND(J2180*0.3,0)</f>
        <v>16833150</v>
      </c>
    </row>
    <row r="2181" spans="1:13" ht="42.75" x14ac:dyDescent="0.2">
      <c r="A2181" s="26">
        <v>500240</v>
      </c>
      <c r="B2181" s="27"/>
      <c r="C2181" s="36" t="s">
        <v>2560</v>
      </c>
      <c r="D2181" s="35" t="s">
        <v>2561</v>
      </c>
      <c r="E2181" s="30">
        <v>61</v>
      </c>
      <c r="F2181" s="30">
        <v>61</v>
      </c>
      <c r="G2181" s="30"/>
      <c r="H2181" s="30">
        <v>8</v>
      </c>
      <c r="J2181" s="25">
        <f>ROUND( IF(OR(ISNUMBER(SEARCH("#",B2181)),INT(A2181/100000)=7,INT(A2181/100000)=8),F2181*K!$D$4,F2181*K!$C$4) + IF(ISNUMBER(SEARCH("#",B2181)),0,G2181*K!$C$5) + IF(AND(ISNUMBER(SEARCH("#",B2181)),INT(A2181/100000)&lt;=7),G2181*K!$G$5,0) + IF(AND(ISNUMBER(SEARCH("#",B2181)),INT(A2181/100000)&gt;=8),G2181*K!$H$5,0),0)</f>
        <v>61671000</v>
      </c>
      <c r="K2181" s="25">
        <f>ROUND(IF(OR(ISNUMBER(SEARCH("#",B2181)),INT(A2181/100000)=7,INT(A2181/100000)=8),F2181*K!$F$4+G2181*K!$F$5,F2181*K!$E$4+G2181*K!$E$5),0)</f>
        <v>18422000</v>
      </c>
      <c r="L2181" s="25">
        <f>ROUND(J2181-K2181*0.7,0)</f>
        <v>48775600</v>
      </c>
      <c r="M2181" s="25">
        <f>ROUND(J2181*0.3,0)</f>
        <v>18501300</v>
      </c>
    </row>
    <row r="2182" spans="1:13" x14ac:dyDescent="0.2">
      <c r="A2182" s="26">
        <v>500245</v>
      </c>
      <c r="B2182" s="27"/>
      <c r="C2182" s="28" t="s">
        <v>2562</v>
      </c>
      <c r="D2182" s="29"/>
      <c r="E2182" s="30">
        <v>45.1</v>
      </c>
      <c r="F2182" s="30">
        <v>45.1</v>
      </c>
      <c r="G2182" s="30"/>
      <c r="H2182" s="30">
        <v>8</v>
      </c>
      <c r="J2182" s="25">
        <f>ROUND( IF(OR(ISNUMBER(SEARCH("#",B2182)),INT(A2182/100000)=7,INT(A2182/100000)=8),F2182*K!$D$4,F2182*K!$C$4) + IF(ISNUMBER(SEARCH("#",B2182)),0,G2182*K!$C$5) + IF(AND(ISNUMBER(SEARCH("#",B2182)),INT(A2182/100000)&lt;=7),G2182*K!$G$5,0) + IF(AND(ISNUMBER(SEARCH("#",B2182)),INT(A2182/100000)&gt;=8),G2182*K!$H$5,0),0)</f>
        <v>45596100</v>
      </c>
      <c r="K2182" s="25">
        <f>ROUND(IF(OR(ISNUMBER(SEARCH("#",B2182)),INT(A2182/100000)=7,INT(A2182/100000)=8),F2182*K!$F$4+G2182*K!$F$5,F2182*K!$E$4+G2182*K!$E$5),0)</f>
        <v>13620200</v>
      </c>
      <c r="L2182" s="25">
        <f>ROUND(J2182-K2182*0.7,0)</f>
        <v>36061960</v>
      </c>
      <c r="M2182" s="25">
        <f>ROUND(J2182*0.3,0)</f>
        <v>13678830</v>
      </c>
    </row>
    <row r="2183" spans="1:13" ht="29.25" x14ac:dyDescent="0.2">
      <c r="A2183" s="26">
        <v>500250</v>
      </c>
      <c r="B2183" s="27"/>
      <c r="C2183" s="28" t="s">
        <v>2563</v>
      </c>
      <c r="D2183" s="29"/>
      <c r="E2183" s="30">
        <v>63.2</v>
      </c>
      <c r="F2183" s="30">
        <v>63.2</v>
      </c>
      <c r="G2183" s="30"/>
      <c r="H2183" s="30">
        <v>8</v>
      </c>
      <c r="J2183" s="25">
        <f>ROUND( IF(OR(ISNUMBER(SEARCH("#",B2183)),INT(A2183/100000)=7,INT(A2183/100000)=8),F2183*K!$D$4,F2183*K!$C$4) + IF(ISNUMBER(SEARCH("#",B2183)),0,G2183*K!$C$5) + IF(AND(ISNUMBER(SEARCH("#",B2183)),INT(A2183/100000)&lt;=7),G2183*K!$G$5,0) + IF(AND(ISNUMBER(SEARCH("#",B2183)),INT(A2183/100000)&gt;=8),G2183*K!$H$5,0),0)</f>
        <v>63895200</v>
      </c>
      <c r="K2183" s="25">
        <f>ROUND(IF(OR(ISNUMBER(SEARCH("#",B2183)),INT(A2183/100000)=7,INT(A2183/100000)=8),F2183*K!$F$4+G2183*K!$F$5,F2183*K!$E$4+G2183*K!$E$5),0)</f>
        <v>19086400</v>
      </c>
      <c r="L2183" s="25">
        <f>ROUND(J2183-K2183*0.7,0)</f>
        <v>50534720</v>
      </c>
      <c r="M2183" s="25">
        <f>ROUND(J2183*0.3,0)</f>
        <v>19168560</v>
      </c>
    </row>
    <row r="2184" spans="1:13" x14ac:dyDescent="0.2">
      <c r="A2184" s="26">
        <v>500255</v>
      </c>
      <c r="B2184" s="27"/>
      <c r="C2184" s="28" t="s">
        <v>2564</v>
      </c>
      <c r="D2184" s="29"/>
      <c r="E2184" s="30">
        <v>60.6</v>
      </c>
      <c r="F2184" s="30">
        <v>60.6</v>
      </c>
      <c r="G2184" s="30"/>
      <c r="H2184" s="30">
        <v>8</v>
      </c>
      <c r="J2184" s="25">
        <f>ROUND( IF(OR(ISNUMBER(SEARCH("#",B2184)),INT(A2184/100000)=7,INT(A2184/100000)=8),F2184*K!$D$4,F2184*K!$C$4) + IF(ISNUMBER(SEARCH("#",B2184)),0,G2184*K!$C$5) + IF(AND(ISNUMBER(SEARCH("#",B2184)),INT(A2184/100000)&lt;=7),G2184*K!$G$5,0) + IF(AND(ISNUMBER(SEARCH("#",B2184)),INT(A2184/100000)&gt;=8),G2184*K!$H$5,0),0)</f>
        <v>61266600</v>
      </c>
      <c r="K2184" s="25">
        <f>ROUND(IF(OR(ISNUMBER(SEARCH("#",B2184)),INT(A2184/100000)=7,INT(A2184/100000)=8),F2184*K!$F$4+G2184*K!$F$5,F2184*K!$E$4+G2184*K!$E$5),0)</f>
        <v>18301200</v>
      </c>
      <c r="L2184" s="25">
        <f>ROUND(J2184-K2184*0.7,0)</f>
        <v>48455760</v>
      </c>
      <c r="M2184" s="25">
        <f>ROUND(J2184*0.3,0)</f>
        <v>18379980</v>
      </c>
    </row>
    <row r="2185" spans="1:13" ht="45" x14ac:dyDescent="0.2">
      <c r="A2185" s="26">
        <v>500260</v>
      </c>
      <c r="B2185" s="27"/>
      <c r="C2185" s="28" t="s">
        <v>2565</v>
      </c>
      <c r="D2185" s="29" t="s">
        <v>2566</v>
      </c>
      <c r="E2185" s="30">
        <v>65</v>
      </c>
      <c r="F2185" s="30">
        <v>65</v>
      </c>
      <c r="G2185" s="30"/>
      <c r="H2185" s="30">
        <v>8</v>
      </c>
      <c r="J2185" s="25">
        <f>ROUND( IF(OR(ISNUMBER(SEARCH("#",B2185)),INT(A2185/100000)=7,INT(A2185/100000)=8),F2185*K!$D$4,F2185*K!$C$4) + IF(ISNUMBER(SEARCH("#",B2185)),0,G2185*K!$C$5) + IF(AND(ISNUMBER(SEARCH("#",B2185)),INT(A2185/100000)&lt;=7),G2185*K!$G$5,0) + IF(AND(ISNUMBER(SEARCH("#",B2185)),INT(A2185/100000)&gt;=8),G2185*K!$H$5,0),0)</f>
        <v>65715000</v>
      </c>
      <c r="K2185" s="25">
        <f>ROUND(IF(OR(ISNUMBER(SEARCH("#",B2185)),INT(A2185/100000)=7,INT(A2185/100000)=8),F2185*K!$F$4+G2185*K!$F$5,F2185*K!$E$4+G2185*K!$E$5),0)</f>
        <v>19630000</v>
      </c>
      <c r="L2185" s="25">
        <f>ROUND(J2185-K2185*0.7,0)</f>
        <v>51974000</v>
      </c>
      <c r="M2185" s="25">
        <f>ROUND(J2185*0.3,0)</f>
        <v>19714500</v>
      </c>
    </row>
    <row r="2186" spans="1:13" ht="45" x14ac:dyDescent="0.2">
      <c r="A2186" s="26">
        <v>500265</v>
      </c>
      <c r="B2186" s="27"/>
      <c r="C2186" s="28" t="s">
        <v>2567</v>
      </c>
      <c r="D2186" s="29"/>
      <c r="E2186" s="30">
        <v>83.6</v>
      </c>
      <c r="F2186" s="30">
        <v>83.6</v>
      </c>
      <c r="G2186" s="30"/>
      <c r="H2186" s="30">
        <v>8</v>
      </c>
      <c r="J2186" s="25">
        <f>ROUND( IF(OR(ISNUMBER(SEARCH("#",B2186)),INT(A2186/100000)=7,INT(A2186/100000)=8),F2186*K!$D$4,F2186*K!$C$4) + IF(ISNUMBER(SEARCH("#",B2186)),0,G2186*K!$C$5) + IF(AND(ISNUMBER(SEARCH("#",B2186)),INT(A2186/100000)&lt;=7),G2186*K!$G$5,0) + IF(AND(ISNUMBER(SEARCH("#",B2186)),INT(A2186/100000)&gt;=8),G2186*K!$H$5,0),0)</f>
        <v>84519600</v>
      </c>
      <c r="K2186" s="25">
        <f>ROUND(IF(OR(ISNUMBER(SEARCH("#",B2186)),INT(A2186/100000)=7,INT(A2186/100000)=8),F2186*K!$F$4+G2186*K!$F$5,F2186*K!$E$4+G2186*K!$E$5),0)</f>
        <v>25247200</v>
      </c>
      <c r="L2186" s="25">
        <f>ROUND(J2186-K2186*0.7,0)</f>
        <v>66846560</v>
      </c>
      <c r="M2186" s="25">
        <f>ROUND(J2186*0.3,0)</f>
        <v>25355880</v>
      </c>
    </row>
    <row r="2187" spans="1:13" ht="45" x14ac:dyDescent="0.2">
      <c r="A2187" s="26">
        <v>500270</v>
      </c>
      <c r="B2187" s="27"/>
      <c r="C2187" s="28" t="s">
        <v>2568</v>
      </c>
      <c r="D2187" s="29"/>
      <c r="E2187" s="30">
        <v>92.6</v>
      </c>
      <c r="F2187" s="30">
        <v>92.6</v>
      </c>
      <c r="G2187" s="30"/>
      <c r="H2187" s="30">
        <v>8</v>
      </c>
      <c r="J2187" s="25">
        <f>ROUND( IF(OR(ISNUMBER(SEARCH("#",B2187)),INT(A2187/100000)=7,INT(A2187/100000)=8),F2187*K!$D$4,F2187*K!$C$4) + IF(ISNUMBER(SEARCH("#",B2187)),0,G2187*K!$C$5) + IF(AND(ISNUMBER(SEARCH("#",B2187)),INT(A2187/100000)&lt;=7),G2187*K!$G$5,0) + IF(AND(ISNUMBER(SEARCH("#",B2187)),INT(A2187/100000)&gt;=8),G2187*K!$H$5,0),0)</f>
        <v>93618600</v>
      </c>
      <c r="K2187" s="25">
        <f>ROUND(IF(OR(ISNUMBER(SEARCH("#",B2187)),INT(A2187/100000)=7,INT(A2187/100000)=8),F2187*K!$F$4+G2187*K!$F$5,F2187*K!$E$4+G2187*K!$E$5),0)</f>
        <v>27965200</v>
      </c>
      <c r="L2187" s="25">
        <f>ROUND(J2187-K2187*0.7,0)</f>
        <v>74042960</v>
      </c>
      <c r="M2187" s="25">
        <f>ROUND(J2187*0.3,0)</f>
        <v>28085580</v>
      </c>
    </row>
    <row r="2188" spans="1:13" ht="29.25" x14ac:dyDescent="0.2">
      <c r="A2188" s="26">
        <v>500275</v>
      </c>
      <c r="B2188" s="27"/>
      <c r="C2188" s="28" t="s">
        <v>2569</v>
      </c>
      <c r="D2188" s="29"/>
      <c r="E2188" s="30">
        <v>60.7</v>
      </c>
      <c r="F2188" s="30">
        <v>60.7</v>
      </c>
      <c r="G2188" s="30"/>
      <c r="H2188" s="30">
        <v>8</v>
      </c>
      <c r="J2188" s="25">
        <f>ROUND( IF(OR(ISNUMBER(SEARCH("#",B2188)),INT(A2188/100000)=7,INT(A2188/100000)=8),F2188*K!$D$4,F2188*K!$C$4) + IF(ISNUMBER(SEARCH("#",B2188)),0,G2188*K!$C$5) + IF(AND(ISNUMBER(SEARCH("#",B2188)),INT(A2188/100000)&lt;=7),G2188*K!$G$5,0) + IF(AND(ISNUMBER(SEARCH("#",B2188)),INT(A2188/100000)&gt;=8),G2188*K!$H$5,0),0)</f>
        <v>61367700</v>
      </c>
      <c r="K2188" s="25">
        <f>ROUND(IF(OR(ISNUMBER(SEARCH("#",B2188)),INT(A2188/100000)=7,INT(A2188/100000)=8),F2188*K!$F$4+G2188*K!$F$5,F2188*K!$E$4+G2188*K!$E$5),0)</f>
        <v>18331400</v>
      </c>
      <c r="L2188" s="25">
        <f>ROUND(J2188-K2188*0.7,0)</f>
        <v>48535720</v>
      </c>
      <c r="M2188" s="25">
        <f>ROUND(J2188*0.3,0)</f>
        <v>18410310</v>
      </c>
    </row>
    <row r="2189" spans="1:13" x14ac:dyDescent="0.2">
      <c r="A2189" s="26">
        <v>500280</v>
      </c>
      <c r="B2189" s="27"/>
      <c r="C2189" s="28" t="s">
        <v>2570</v>
      </c>
      <c r="D2189" s="29"/>
      <c r="E2189" s="30">
        <v>62.3</v>
      </c>
      <c r="F2189" s="30">
        <v>62.3</v>
      </c>
      <c r="G2189" s="30"/>
      <c r="H2189" s="30">
        <v>8</v>
      </c>
      <c r="J2189" s="25">
        <f>ROUND( IF(OR(ISNUMBER(SEARCH("#",B2189)),INT(A2189/100000)=7,INT(A2189/100000)=8),F2189*K!$D$4,F2189*K!$C$4) + IF(ISNUMBER(SEARCH("#",B2189)),0,G2189*K!$C$5) + IF(AND(ISNUMBER(SEARCH("#",B2189)),INT(A2189/100000)&lt;=7),G2189*K!$G$5,0) + IF(AND(ISNUMBER(SEARCH("#",B2189)),INT(A2189/100000)&gt;=8),G2189*K!$H$5,0),0)</f>
        <v>62985300</v>
      </c>
      <c r="K2189" s="25">
        <f>ROUND(IF(OR(ISNUMBER(SEARCH("#",B2189)),INT(A2189/100000)=7,INT(A2189/100000)=8),F2189*K!$F$4+G2189*K!$F$5,F2189*K!$E$4+G2189*K!$E$5),0)</f>
        <v>18814600</v>
      </c>
      <c r="L2189" s="25">
        <f>ROUND(J2189-K2189*0.7,0)</f>
        <v>49815080</v>
      </c>
      <c r="M2189" s="25">
        <f>ROUND(J2189*0.3,0)</f>
        <v>18895590</v>
      </c>
    </row>
    <row r="2190" spans="1:13" x14ac:dyDescent="0.2">
      <c r="A2190" s="26">
        <v>500285</v>
      </c>
      <c r="B2190" s="27"/>
      <c r="C2190" s="28" t="s">
        <v>2571</v>
      </c>
      <c r="D2190" s="29"/>
      <c r="E2190" s="30">
        <v>46.7</v>
      </c>
      <c r="F2190" s="30">
        <v>46.7</v>
      </c>
      <c r="G2190" s="30"/>
      <c r="H2190" s="30">
        <v>8</v>
      </c>
      <c r="J2190" s="25">
        <f>ROUND( IF(OR(ISNUMBER(SEARCH("#",B2190)),INT(A2190/100000)=7,INT(A2190/100000)=8),F2190*K!$D$4,F2190*K!$C$4) + IF(ISNUMBER(SEARCH("#",B2190)),0,G2190*K!$C$5) + IF(AND(ISNUMBER(SEARCH("#",B2190)),INT(A2190/100000)&lt;=7),G2190*K!$G$5,0) + IF(AND(ISNUMBER(SEARCH("#",B2190)),INT(A2190/100000)&gt;=8),G2190*K!$H$5,0),0)</f>
        <v>47213700</v>
      </c>
      <c r="K2190" s="25">
        <f>ROUND(IF(OR(ISNUMBER(SEARCH("#",B2190)),INT(A2190/100000)=7,INT(A2190/100000)=8),F2190*K!$F$4+G2190*K!$F$5,F2190*K!$E$4+G2190*K!$E$5),0)</f>
        <v>14103400</v>
      </c>
      <c r="L2190" s="25">
        <f>ROUND(J2190-K2190*0.7,0)</f>
        <v>37341320</v>
      </c>
      <c r="M2190" s="25">
        <f>ROUND(J2190*0.3,0)</f>
        <v>14164110</v>
      </c>
    </row>
    <row r="2191" spans="1:13" ht="17.25" x14ac:dyDescent="0.2">
      <c r="A2191" s="26">
        <v>500290</v>
      </c>
      <c r="B2191" s="27"/>
      <c r="C2191" s="28" t="s">
        <v>2572</v>
      </c>
      <c r="D2191" s="29"/>
      <c r="E2191" s="30">
        <v>42.1</v>
      </c>
      <c r="F2191" s="30">
        <v>42.1</v>
      </c>
      <c r="G2191" s="30"/>
      <c r="H2191" s="30">
        <v>8</v>
      </c>
      <c r="J2191" s="25">
        <f>ROUND( IF(OR(ISNUMBER(SEARCH("#",B2191)),INT(A2191/100000)=7,INT(A2191/100000)=8),F2191*K!$D$4,F2191*K!$C$4) + IF(ISNUMBER(SEARCH("#",B2191)),0,G2191*K!$C$5) + IF(AND(ISNUMBER(SEARCH("#",B2191)),INT(A2191/100000)&lt;=7),G2191*K!$G$5,0) + IF(AND(ISNUMBER(SEARCH("#",B2191)),INT(A2191/100000)&gt;=8),G2191*K!$H$5,0),0)</f>
        <v>42563100</v>
      </c>
      <c r="K2191" s="25">
        <f>ROUND(IF(OR(ISNUMBER(SEARCH("#",B2191)),INT(A2191/100000)=7,INT(A2191/100000)=8),F2191*K!$F$4+G2191*K!$F$5,F2191*K!$E$4+G2191*K!$E$5),0)</f>
        <v>12714200</v>
      </c>
      <c r="L2191" s="25">
        <f>ROUND(J2191-K2191*0.7,0)</f>
        <v>33663160</v>
      </c>
      <c r="M2191" s="25">
        <f>ROUND(J2191*0.3,0)</f>
        <v>12768930</v>
      </c>
    </row>
    <row r="2192" spans="1:13" x14ac:dyDescent="0.2">
      <c r="A2192" s="26">
        <v>500295</v>
      </c>
      <c r="B2192" s="27"/>
      <c r="C2192" s="28" t="s">
        <v>2573</v>
      </c>
      <c r="D2192" s="29"/>
      <c r="E2192" s="30">
        <v>44.1</v>
      </c>
      <c r="F2192" s="30">
        <v>44.1</v>
      </c>
      <c r="G2192" s="30"/>
      <c r="H2192" s="30">
        <v>8</v>
      </c>
      <c r="J2192" s="25">
        <f>ROUND( IF(OR(ISNUMBER(SEARCH("#",B2192)),INT(A2192/100000)=7,INT(A2192/100000)=8),F2192*K!$D$4,F2192*K!$C$4) + IF(ISNUMBER(SEARCH("#",B2192)),0,G2192*K!$C$5) + IF(AND(ISNUMBER(SEARCH("#",B2192)),INT(A2192/100000)&lt;=7),G2192*K!$G$5,0) + IF(AND(ISNUMBER(SEARCH("#",B2192)),INT(A2192/100000)&gt;=8),G2192*K!$H$5,0),0)</f>
        <v>44585100</v>
      </c>
      <c r="K2192" s="25">
        <f>ROUND(IF(OR(ISNUMBER(SEARCH("#",B2192)),INT(A2192/100000)=7,INT(A2192/100000)=8),F2192*K!$F$4+G2192*K!$F$5,F2192*K!$E$4+G2192*K!$E$5),0)</f>
        <v>13318200</v>
      </c>
      <c r="L2192" s="25">
        <f>ROUND(J2192-K2192*0.7,0)</f>
        <v>35262360</v>
      </c>
      <c r="M2192" s="25">
        <f>ROUND(J2192*0.3,0)</f>
        <v>13375530</v>
      </c>
    </row>
    <row r="2193" spans="1:13" ht="17.25" x14ac:dyDescent="0.2">
      <c r="A2193" s="26">
        <v>500300</v>
      </c>
      <c r="B2193" s="27"/>
      <c r="C2193" s="28" t="s">
        <v>2574</v>
      </c>
      <c r="D2193" s="29"/>
      <c r="E2193" s="30">
        <v>57.2</v>
      </c>
      <c r="F2193" s="30">
        <v>57.2</v>
      </c>
      <c r="G2193" s="30"/>
      <c r="H2193" s="30">
        <v>8</v>
      </c>
      <c r="J2193" s="25">
        <f>ROUND( IF(OR(ISNUMBER(SEARCH("#",B2193)),INT(A2193/100000)=7,INT(A2193/100000)=8),F2193*K!$D$4,F2193*K!$C$4) + IF(ISNUMBER(SEARCH("#",B2193)),0,G2193*K!$C$5) + IF(AND(ISNUMBER(SEARCH("#",B2193)),INT(A2193/100000)&lt;=7),G2193*K!$G$5,0) + IF(AND(ISNUMBER(SEARCH("#",B2193)),INT(A2193/100000)&gt;=8),G2193*K!$H$5,0),0)</f>
        <v>57829200</v>
      </c>
      <c r="K2193" s="25">
        <f>ROUND(IF(OR(ISNUMBER(SEARCH("#",B2193)),INT(A2193/100000)=7,INT(A2193/100000)=8),F2193*K!$F$4+G2193*K!$F$5,F2193*K!$E$4+G2193*K!$E$5),0)</f>
        <v>17274400</v>
      </c>
      <c r="L2193" s="25">
        <f>ROUND(J2193-K2193*0.7,0)</f>
        <v>45737120</v>
      </c>
      <c r="M2193" s="25">
        <f>ROUND(J2193*0.3,0)</f>
        <v>17348760</v>
      </c>
    </row>
    <row r="2194" spans="1:13" ht="31.5" x14ac:dyDescent="0.2">
      <c r="A2194" s="26">
        <v>500305</v>
      </c>
      <c r="B2194" s="27"/>
      <c r="C2194" s="28" t="s">
        <v>2575</v>
      </c>
      <c r="D2194" s="29" t="s">
        <v>2576</v>
      </c>
      <c r="E2194" s="30">
        <v>44.6</v>
      </c>
      <c r="F2194" s="30">
        <v>44.6</v>
      </c>
      <c r="G2194" s="30"/>
      <c r="H2194" s="30">
        <v>8</v>
      </c>
      <c r="J2194" s="25">
        <f>ROUND( IF(OR(ISNUMBER(SEARCH("#",B2194)),INT(A2194/100000)=7,INT(A2194/100000)=8),F2194*K!$D$4,F2194*K!$C$4) + IF(ISNUMBER(SEARCH("#",B2194)),0,G2194*K!$C$5) + IF(AND(ISNUMBER(SEARCH("#",B2194)),INT(A2194/100000)&lt;=7),G2194*K!$G$5,0) + IF(AND(ISNUMBER(SEARCH("#",B2194)),INT(A2194/100000)&gt;=8),G2194*K!$H$5,0),0)</f>
        <v>45090600</v>
      </c>
      <c r="K2194" s="25">
        <f>ROUND(IF(OR(ISNUMBER(SEARCH("#",B2194)),INT(A2194/100000)=7,INT(A2194/100000)=8),F2194*K!$F$4+G2194*K!$F$5,F2194*K!$E$4+G2194*K!$E$5),0)</f>
        <v>13469200</v>
      </c>
      <c r="L2194" s="25">
        <f>ROUND(J2194-K2194*0.7,0)</f>
        <v>35662160</v>
      </c>
      <c r="M2194" s="25">
        <f>ROUND(J2194*0.3,0)</f>
        <v>13527180</v>
      </c>
    </row>
    <row r="2195" spans="1:13" ht="29.25" x14ac:dyDescent="0.2">
      <c r="A2195" s="26">
        <v>500310</v>
      </c>
      <c r="B2195" s="27"/>
      <c r="C2195" s="28" t="s">
        <v>2577</v>
      </c>
      <c r="D2195" s="29"/>
      <c r="E2195" s="30">
        <v>18.7</v>
      </c>
      <c r="F2195" s="30">
        <v>18.7</v>
      </c>
      <c r="G2195" s="30"/>
      <c r="H2195" s="30">
        <v>8</v>
      </c>
      <c r="J2195" s="25">
        <f>ROUND( IF(OR(ISNUMBER(SEARCH("#",B2195)),INT(A2195/100000)=7,INT(A2195/100000)=8),F2195*K!$D$4,F2195*K!$C$4) + IF(ISNUMBER(SEARCH("#",B2195)),0,G2195*K!$C$5) + IF(AND(ISNUMBER(SEARCH("#",B2195)),INT(A2195/100000)&lt;=7),G2195*K!$G$5,0) + IF(AND(ISNUMBER(SEARCH("#",B2195)),INT(A2195/100000)&gt;=8),G2195*K!$H$5,0),0)</f>
        <v>18905700</v>
      </c>
      <c r="K2195" s="25">
        <f>ROUND(IF(OR(ISNUMBER(SEARCH("#",B2195)),INT(A2195/100000)=7,INT(A2195/100000)=8),F2195*K!$F$4+G2195*K!$F$5,F2195*K!$E$4+G2195*K!$E$5),0)</f>
        <v>5647400</v>
      </c>
      <c r="L2195" s="25">
        <f>ROUND(J2195-K2195*0.7,0)</f>
        <v>14952520</v>
      </c>
      <c r="M2195" s="25">
        <f>ROUND(J2195*0.3,0)</f>
        <v>5671710</v>
      </c>
    </row>
    <row r="2196" spans="1:13" ht="45.75" x14ac:dyDescent="0.2">
      <c r="A2196" s="26">
        <v>500315</v>
      </c>
      <c r="B2196" s="27" t="s">
        <v>27</v>
      </c>
      <c r="C2196" s="36" t="s">
        <v>2578</v>
      </c>
      <c r="D2196" s="35"/>
      <c r="E2196" s="30">
        <v>25</v>
      </c>
      <c r="F2196" s="30" t="s">
        <v>2579</v>
      </c>
      <c r="G2196" s="30" t="s">
        <v>1569</v>
      </c>
      <c r="H2196" s="30">
        <v>8</v>
      </c>
      <c r="J2196" s="25">
        <f>ROUND( IF(OR(ISNUMBER(SEARCH("#",B2196)),INT(A2196/100000)=7,INT(A2196/100000)=8),F2196*K!$D$4,F2196*K!$C$4) + IF(ISNUMBER(SEARCH("#",B2196)),0,G2196*K!$C$5) + IF(AND(ISNUMBER(SEARCH("#",B2196)),INT(A2196/100000)&lt;=7),G2196*K!$G$5,0) + IF(AND(ISNUMBER(SEARCH("#",B2196)),INT(A2196/100000)&gt;=8),G2196*K!$H$5,0),0)</f>
        <v>21454000</v>
      </c>
      <c r="K2196" s="25">
        <f>ROUND(IF(OR(ISNUMBER(SEARCH("#",B2196)),INT(A2196/100000)=7,INT(A2196/100000)=8),F2196*K!$F$4+G2196*K!$F$5,F2196*K!$E$4+G2196*K!$E$5),0)</f>
        <v>8306000</v>
      </c>
      <c r="L2196" s="25">
        <f>ROUND(J2196-K2196*0.7,0)</f>
        <v>15639800</v>
      </c>
      <c r="M2196" s="25">
        <f>ROUND(J2196*0.3,0)</f>
        <v>6436200</v>
      </c>
    </row>
    <row r="2197" spans="1:13" x14ac:dyDescent="0.2">
      <c r="A2197" s="26">
        <v>500320</v>
      </c>
      <c r="B2197" s="27" t="s">
        <v>27</v>
      </c>
      <c r="C2197" s="28" t="s">
        <v>2580</v>
      </c>
      <c r="D2197" s="29"/>
      <c r="E2197" s="30">
        <v>2</v>
      </c>
      <c r="F2197" s="30">
        <v>2</v>
      </c>
      <c r="G2197" s="30"/>
      <c r="H2197" s="30">
        <v>3</v>
      </c>
      <c r="J2197" s="25">
        <f>ROUND( IF(OR(ISNUMBER(SEARCH("#",B2197)),INT(A2197/100000)=7,INT(A2197/100000)=8),F2197*K!$D$4,F2197*K!$C$4) + IF(ISNUMBER(SEARCH("#",B2197)),0,G2197*K!$C$5) + IF(AND(ISNUMBER(SEARCH("#",B2197)),INT(A2197/100000)&lt;=7),G2197*K!$G$5,0) + IF(AND(ISNUMBER(SEARCH("#",B2197)),INT(A2197/100000)&gt;=8),G2197*K!$H$5,0),0)</f>
        <v>1136000</v>
      </c>
      <c r="K2197" s="25">
        <f>ROUND(IF(OR(ISNUMBER(SEARCH("#",B2197)),INT(A2197/100000)=7,INT(A2197/100000)=8),F2197*K!$F$4+G2197*K!$F$5,F2197*K!$E$4+G2197*K!$E$5),0)</f>
        <v>604000</v>
      </c>
      <c r="L2197" s="25">
        <f>ROUND(J2197-K2197*0.7,0)</f>
        <v>713200</v>
      </c>
      <c r="M2197" s="25">
        <f>ROUND(J2197*0.3,0)</f>
        <v>340800</v>
      </c>
    </row>
    <row r="2198" spans="1:13" ht="31.5" x14ac:dyDescent="0.2">
      <c r="A2198" s="26">
        <v>500325</v>
      </c>
      <c r="B2198" s="27" t="s">
        <v>27</v>
      </c>
      <c r="C2198" s="28" t="s">
        <v>2581</v>
      </c>
      <c r="D2198" s="29" t="s">
        <v>2531</v>
      </c>
      <c r="E2198" s="30">
        <v>6</v>
      </c>
      <c r="F2198" s="30">
        <v>6</v>
      </c>
      <c r="G2198" s="30"/>
      <c r="H2198" s="30">
        <v>5</v>
      </c>
      <c r="J2198" s="25">
        <f>ROUND( IF(OR(ISNUMBER(SEARCH("#",B2198)),INT(A2198/100000)=7,INT(A2198/100000)=8),F2198*K!$D$4,F2198*K!$C$4) + IF(ISNUMBER(SEARCH("#",B2198)),0,G2198*K!$C$5) + IF(AND(ISNUMBER(SEARCH("#",B2198)),INT(A2198/100000)&lt;=7),G2198*K!$G$5,0) + IF(AND(ISNUMBER(SEARCH("#",B2198)),INT(A2198/100000)&gt;=8),G2198*K!$H$5,0),0)</f>
        <v>3408000</v>
      </c>
      <c r="K2198" s="25">
        <f>ROUND(IF(OR(ISNUMBER(SEARCH("#",B2198)),INT(A2198/100000)=7,INT(A2198/100000)=8),F2198*K!$F$4+G2198*K!$F$5,F2198*K!$E$4+G2198*K!$E$5),0)</f>
        <v>1812000</v>
      </c>
      <c r="L2198" s="25">
        <f>ROUND(J2198-K2198*0.7,0)</f>
        <v>2139600</v>
      </c>
      <c r="M2198" s="25">
        <f>ROUND(J2198*0.3,0)</f>
        <v>1022400</v>
      </c>
    </row>
    <row r="2199" spans="1:13" ht="45" x14ac:dyDescent="0.2">
      <c r="A2199" s="26">
        <v>500330</v>
      </c>
      <c r="B2199" s="27"/>
      <c r="C2199" s="28" t="s">
        <v>2582</v>
      </c>
      <c r="D2199" s="29" t="s">
        <v>2583</v>
      </c>
      <c r="E2199" s="30">
        <v>22.5</v>
      </c>
      <c r="F2199" s="30">
        <v>22.5</v>
      </c>
      <c r="G2199" s="30"/>
      <c r="H2199" s="30">
        <v>6</v>
      </c>
      <c r="J2199" s="25">
        <f>ROUND( IF(OR(ISNUMBER(SEARCH("#",B2199)),INT(A2199/100000)=7,INT(A2199/100000)=8),F2199*K!$D$4,F2199*K!$C$4) + IF(ISNUMBER(SEARCH("#",B2199)),0,G2199*K!$C$5) + IF(AND(ISNUMBER(SEARCH("#",B2199)),INT(A2199/100000)&lt;=7),G2199*K!$G$5,0) + IF(AND(ISNUMBER(SEARCH("#",B2199)),INT(A2199/100000)&gt;=8),G2199*K!$H$5,0),0)</f>
        <v>22747500</v>
      </c>
      <c r="K2199" s="25">
        <f>ROUND(IF(OR(ISNUMBER(SEARCH("#",B2199)),INT(A2199/100000)=7,INT(A2199/100000)=8),F2199*K!$F$4+G2199*K!$F$5,F2199*K!$E$4+G2199*K!$E$5),0)</f>
        <v>6795000</v>
      </c>
      <c r="L2199" s="25">
        <f>ROUND(J2199-K2199*0.7,0)</f>
        <v>17991000</v>
      </c>
      <c r="M2199" s="25">
        <f>ROUND(J2199*0.3,0)</f>
        <v>6824250</v>
      </c>
    </row>
    <row r="2200" spans="1:13" x14ac:dyDescent="0.2">
      <c r="A2200" s="26">
        <v>500335</v>
      </c>
      <c r="B2200" s="27"/>
      <c r="C2200" s="28" t="s">
        <v>2584</v>
      </c>
      <c r="D2200" s="29"/>
      <c r="E2200" s="30">
        <v>15.2</v>
      </c>
      <c r="F2200" s="30">
        <v>15.2</v>
      </c>
      <c r="G2200" s="30"/>
      <c r="H2200" s="30">
        <v>6</v>
      </c>
      <c r="J2200" s="25">
        <f>ROUND( IF(OR(ISNUMBER(SEARCH("#",B2200)),INT(A2200/100000)=7,INT(A2200/100000)=8),F2200*K!$D$4,F2200*K!$C$4) + IF(ISNUMBER(SEARCH("#",B2200)),0,G2200*K!$C$5) + IF(AND(ISNUMBER(SEARCH("#",B2200)),INT(A2200/100000)&lt;=7),G2200*K!$G$5,0) + IF(AND(ISNUMBER(SEARCH("#",B2200)),INT(A2200/100000)&gt;=8),G2200*K!$H$5,0),0)</f>
        <v>15367200</v>
      </c>
      <c r="K2200" s="25">
        <f>ROUND(IF(OR(ISNUMBER(SEARCH("#",B2200)),INT(A2200/100000)=7,INT(A2200/100000)=8),F2200*K!$F$4+G2200*K!$F$5,F2200*K!$E$4+G2200*K!$E$5),0)</f>
        <v>4590400</v>
      </c>
      <c r="L2200" s="25">
        <f>ROUND(J2200-K2200*0.7,0)</f>
        <v>12153920</v>
      </c>
      <c r="M2200" s="25">
        <f>ROUND(J2200*0.3,0)</f>
        <v>4610160</v>
      </c>
    </row>
    <row r="2201" spans="1:13" x14ac:dyDescent="0.2">
      <c r="A2201" s="26">
        <v>500340</v>
      </c>
      <c r="B2201" s="27"/>
      <c r="C2201" s="28" t="s">
        <v>2585</v>
      </c>
      <c r="D2201" s="29"/>
      <c r="E2201" s="30">
        <v>22.4</v>
      </c>
      <c r="F2201" s="30">
        <v>22.4</v>
      </c>
      <c r="G2201" s="30"/>
      <c r="H2201" s="30">
        <v>7</v>
      </c>
      <c r="J2201" s="25">
        <f>ROUND( IF(OR(ISNUMBER(SEARCH("#",B2201)),INT(A2201/100000)=7,INT(A2201/100000)=8),F2201*K!$D$4,F2201*K!$C$4) + IF(ISNUMBER(SEARCH("#",B2201)),0,G2201*K!$C$5) + IF(AND(ISNUMBER(SEARCH("#",B2201)),INT(A2201/100000)&lt;=7),G2201*K!$G$5,0) + IF(AND(ISNUMBER(SEARCH("#",B2201)),INT(A2201/100000)&gt;=8),G2201*K!$H$5,0),0)</f>
        <v>22646400</v>
      </c>
      <c r="K2201" s="25">
        <f>ROUND(IF(OR(ISNUMBER(SEARCH("#",B2201)),INT(A2201/100000)=7,INT(A2201/100000)=8),F2201*K!$F$4+G2201*K!$F$5,F2201*K!$E$4+G2201*K!$E$5),0)</f>
        <v>6764800</v>
      </c>
      <c r="L2201" s="25">
        <f>ROUND(J2201-K2201*0.7,0)</f>
        <v>17911040</v>
      </c>
      <c r="M2201" s="25">
        <f>ROUND(J2201*0.3,0)</f>
        <v>6793920</v>
      </c>
    </row>
    <row r="2202" spans="1:13" ht="31.5" x14ac:dyDescent="0.2">
      <c r="A2202" s="32">
        <v>500342</v>
      </c>
      <c r="B2202" s="27"/>
      <c r="C2202" s="36" t="s">
        <v>2586</v>
      </c>
      <c r="D2202" s="35"/>
      <c r="E2202" s="30">
        <v>35</v>
      </c>
      <c r="F2202" s="31">
        <v>26</v>
      </c>
      <c r="G2202" s="31">
        <v>9</v>
      </c>
      <c r="H2202" s="30">
        <v>7</v>
      </c>
      <c r="J2202" s="25">
        <f>ROUND( IF(OR(ISNUMBER(SEARCH("#",B2202)),INT(A2202/100000)=7,INT(A2202/100000)=8),F2202*K!$D$4,F2202*K!$C$4) + IF(ISNUMBER(SEARCH("#",B2202)),0,G2202*K!$C$5) + IF(AND(ISNUMBER(SEARCH("#",B2202)),INT(A2202/100000)&lt;=7),G2202*K!$G$5,0) + IF(AND(ISNUMBER(SEARCH("#",B2202)),INT(A2202/100000)&gt;=8),G2202*K!$H$5,0),0)</f>
        <v>51873000</v>
      </c>
      <c r="K2202" s="25">
        <f>ROUND(IF(OR(ISNUMBER(SEARCH("#",B2202)),INT(A2202/100000)=7,INT(A2202/100000)=8),F2202*K!$F$4+G2202*K!$F$5,F2202*K!$E$4+G2202*K!$E$5),0)</f>
        <v>11425000</v>
      </c>
      <c r="L2202" s="25">
        <f>ROUND(J2202-K2202*0.7,0)</f>
        <v>43875500</v>
      </c>
      <c r="M2202" s="25">
        <f>ROUND(J2202*0.3,0)</f>
        <v>15561900</v>
      </c>
    </row>
    <row r="2203" spans="1:13" x14ac:dyDescent="0.2">
      <c r="A2203" s="26">
        <v>500345</v>
      </c>
      <c r="B2203" s="27"/>
      <c r="C2203" s="28" t="s">
        <v>2587</v>
      </c>
      <c r="D2203" s="29"/>
      <c r="E2203" s="30">
        <v>28.2</v>
      </c>
      <c r="F2203" s="30">
        <v>28.2</v>
      </c>
      <c r="G2203" s="30"/>
      <c r="H2203" s="30">
        <v>7</v>
      </c>
      <c r="J2203" s="25">
        <f>ROUND( IF(OR(ISNUMBER(SEARCH("#",B2203)),INT(A2203/100000)=7,INT(A2203/100000)=8),F2203*K!$D$4,F2203*K!$C$4) + IF(ISNUMBER(SEARCH("#",B2203)),0,G2203*K!$C$5) + IF(AND(ISNUMBER(SEARCH("#",B2203)),INT(A2203/100000)&lt;=7),G2203*K!$G$5,0) + IF(AND(ISNUMBER(SEARCH("#",B2203)),INT(A2203/100000)&gt;=8),G2203*K!$H$5,0),0)</f>
        <v>28510200</v>
      </c>
      <c r="K2203" s="25">
        <f>ROUND(IF(OR(ISNUMBER(SEARCH("#",B2203)),INT(A2203/100000)=7,INT(A2203/100000)=8),F2203*K!$F$4+G2203*K!$F$5,F2203*K!$E$4+G2203*K!$E$5),0)</f>
        <v>8516400</v>
      </c>
      <c r="L2203" s="25">
        <f>ROUND(J2203-K2203*0.7,0)</f>
        <v>22548720</v>
      </c>
      <c r="M2203" s="25">
        <f>ROUND(J2203*0.3,0)</f>
        <v>8553060</v>
      </c>
    </row>
    <row r="2204" spans="1:13" ht="29.25" x14ac:dyDescent="0.2">
      <c r="A2204" s="26">
        <v>500350</v>
      </c>
      <c r="B2204" s="27"/>
      <c r="C2204" s="28" t="s">
        <v>2588</v>
      </c>
      <c r="D2204" s="29"/>
      <c r="E2204" s="30">
        <v>27.9</v>
      </c>
      <c r="F2204" s="30">
        <v>27.9</v>
      </c>
      <c r="G2204" s="30"/>
      <c r="H2204" s="30">
        <v>7</v>
      </c>
      <c r="J2204" s="25">
        <f>ROUND( IF(OR(ISNUMBER(SEARCH("#",B2204)),INT(A2204/100000)=7,INT(A2204/100000)=8),F2204*K!$D$4,F2204*K!$C$4) + IF(ISNUMBER(SEARCH("#",B2204)),0,G2204*K!$C$5) + IF(AND(ISNUMBER(SEARCH("#",B2204)),INT(A2204/100000)&lt;=7),G2204*K!$G$5,0) + IF(AND(ISNUMBER(SEARCH("#",B2204)),INT(A2204/100000)&gt;=8),G2204*K!$H$5,0),0)</f>
        <v>28206900</v>
      </c>
      <c r="K2204" s="25">
        <f>ROUND(IF(OR(ISNUMBER(SEARCH("#",B2204)),INT(A2204/100000)=7,INT(A2204/100000)=8),F2204*K!$F$4+G2204*K!$F$5,F2204*K!$E$4+G2204*K!$E$5),0)</f>
        <v>8425800</v>
      </c>
      <c r="L2204" s="25">
        <f>ROUND(J2204-K2204*0.7,0)</f>
        <v>22308840</v>
      </c>
      <c r="M2204" s="25">
        <f>ROUND(J2204*0.3,0)</f>
        <v>8462070</v>
      </c>
    </row>
    <row r="2205" spans="1:13" ht="32.25" x14ac:dyDescent="0.2">
      <c r="A2205" s="32">
        <v>500352</v>
      </c>
      <c r="B2205" s="27"/>
      <c r="C2205" s="36" t="s">
        <v>2589</v>
      </c>
      <c r="D2205" s="35"/>
      <c r="E2205" s="30">
        <v>100</v>
      </c>
      <c r="F2205" s="31">
        <v>65</v>
      </c>
      <c r="G2205" s="31">
        <v>35</v>
      </c>
      <c r="H2205" s="30" t="s">
        <v>2590</v>
      </c>
      <c r="J2205" s="25">
        <f>ROUND( IF(OR(ISNUMBER(SEARCH("#",B2205)),INT(A2205/100000)=7,INT(A2205/100000)=8),F2205*K!$D$4,F2205*K!$C$4) + IF(ISNUMBER(SEARCH("#",B2205)),0,G2205*K!$C$5) + IF(AND(ISNUMBER(SEARCH("#",B2205)),INT(A2205/100000)&lt;=7),G2205*K!$G$5,0) + IF(AND(ISNUMBER(SEARCH("#",B2205)),INT(A2205/100000)&gt;=8),G2205*K!$H$5,0),0)</f>
        <v>165220000</v>
      </c>
      <c r="K2205" s="25">
        <f>ROUND(IF(OR(ISNUMBER(SEARCH("#",B2205)),INT(A2205/100000)=7,INT(A2205/100000)=8),F2205*K!$F$4+G2205*K!$F$5,F2205*K!$E$4+G2205*K!$E$5),0)</f>
        <v>33525000</v>
      </c>
      <c r="L2205" s="25">
        <f>ROUND(J2205-K2205*0.7,0)</f>
        <v>141752500</v>
      </c>
      <c r="M2205" s="25">
        <f>ROUND(J2205*0.3,0)</f>
        <v>49566000</v>
      </c>
    </row>
    <row r="2206" spans="1:13" x14ac:dyDescent="0.2">
      <c r="A2206" s="26">
        <v>500355</v>
      </c>
      <c r="B2206" s="27"/>
      <c r="C2206" s="28" t="s">
        <v>2591</v>
      </c>
      <c r="D2206" s="29"/>
      <c r="E2206" s="30">
        <v>17.5</v>
      </c>
      <c r="F2206" s="30">
        <v>17.5</v>
      </c>
      <c r="G2206" s="30"/>
      <c r="H2206" s="30">
        <v>7</v>
      </c>
      <c r="J2206" s="25">
        <f>ROUND( IF(OR(ISNUMBER(SEARCH("#",B2206)),INT(A2206/100000)=7,INT(A2206/100000)=8),F2206*K!$D$4,F2206*K!$C$4) + IF(ISNUMBER(SEARCH("#",B2206)),0,G2206*K!$C$5) + IF(AND(ISNUMBER(SEARCH("#",B2206)),INT(A2206/100000)&lt;=7),G2206*K!$G$5,0) + IF(AND(ISNUMBER(SEARCH("#",B2206)),INT(A2206/100000)&gt;=8),G2206*K!$H$5,0),0)</f>
        <v>17692500</v>
      </c>
      <c r="K2206" s="25">
        <f>ROUND(IF(OR(ISNUMBER(SEARCH("#",B2206)),INT(A2206/100000)=7,INT(A2206/100000)=8),F2206*K!$F$4+G2206*K!$F$5,F2206*K!$E$4+G2206*K!$E$5),0)</f>
        <v>5285000</v>
      </c>
      <c r="L2206" s="25">
        <f>ROUND(J2206-K2206*0.7,0)</f>
        <v>13993000</v>
      </c>
      <c r="M2206" s="25">
        <f>ROUND(J2206*0.3,0)</f>
        <v>5307750</v>
      </c>
    </row>
    <row r="2207" spans="1:13" x14ac:dyDescent="0.2">
      <c r="A2207" s="26">
        <v>500360</v>
      </c>
      <c r="B2207" s="27"/>
      <c r="C2207" s="28" t="s">
        <v>2592</v>
      </c>
      <c r="D2207" s="29"/>
      <c r="E2207" s="30">
        <v>31</v>
      </c>
      <c r="F2207" s="30">
        <v>31</v>
      </c>
      <c r="G2207" s="30"/>
      <c r="H2207" s="30">
        <v>7</v>
      </c>
      <c r="J2207" s="25">
        <f>ROUND( IF(OR(ISNUMBER(SEARCH("#",B2207)),INT(A2207/100000)=7,INT(A2207/100000)=8),F2207*K!$D$4,F2207*K!$C$4) + IF(ISNUMBER(SEARCH("#",B2207)),0,G2207*K!$C$5) + IF(AND(ISNUMBER(SEARCH("#",B2207)),INT(A2207/100000)&lt;=7),G2207*K!$G$5,0) + IF(AND(ISNUMBER(SEARCH("#",B2207)),INT(A2207/100000)&gt;=8),G2207*K!$H$5,0),0)</f>
        <v>31341000</v>
      </c>
      <c r="K2207" s="25">
        <f>ROUND(IF(OR(ISNUMBER(SEARCH("#",B2207)),INT(A2207/100000)=7,INT(A2207/100000)=8),F2207*K!$F$4+G2207*K!$F$5,F2207*K!$E$4+G2207*K!$E$5),0)</f>
        <v>9362000</v>
      </c>
      <c r="L2207" s="25">
        <f>ROUND(J2207-K2207*0.7,0)</f>
        <v>24787600</v>
      </c>
      <c r="M2207" s="25">
        <f>ROUND(J2207*0.3,0)</f>
        <v>9402300</v>
      </c>
    </row>
    <row r="2208" spans="1:13" ht="17.25" x14ac:dyDescent="0.2">
      <c r="A2208" s="26">
        <v>500365</v>
      </c>
      <c r="B2208" s="27"/>
      <c r="C2208" s="28" t="s">
        <v>2593</v>
      </c>
      <c r="D2208" s="29"/>
      <c r="E2208" s="30">
        <v>25.5</v>
      </c>
      <c r="F2208" s="30">
        <v>25.5</v>
      </c>
      <c r="G2208" s="30"/>
      <c r="H2208" s="30">
        <v>7</v>
      </c>
      <c r="J2208" s="25">
        <f>ROUND( IF(OR(ISNUMBER(SEARCH("#",B2208)),INT(A2208/100000)=7,INT(A2208/100000)=8),F2208*K!$D$4,F2208*K!$C$4) + IF(ISNUMBER(SEARCH("#",B2208)),0,G2208*K!$C$5) + IF(AND(ISNUMBER(SEARCH("#",B2208)),INT(A2208/100000)&lt;=7),G2208*K!$G$5,0) + IF(AND(ISNUMBER(SEARCH("#",B2208)),INT(A2208/100000)&gt;=8),G2208*K!$H$5,0),0)</f>
        <v>25780500</v>
      </c>
      <c r="K2208" s="25">
        <f>ROUND(IF(OR(ISNUMBER(SEARCH("#",B2208)),INT(A2208/100000)=7,INT(A2208/100000)=8),F2208*K!$F$4+G2208*K!$F$5,F2208*K!$E$4+G2208*K!$E$5),0)</f>
        <v>7701000</v>
      </c>
      <c r="L2208" s="25">
        <f>ROUND(J2208-K2208*0.7,0)</f>
        <v>20389800</v>
      </c>
      <c r="M2208" s="25">
        <f>ROUND(J2208*0.3,0)</f>
        <v>7734150</v>
      </c>
    </row>
    <row r="2209" spans="1:13" ht="31.5" x14ac:dyDescent="0.2">
      <c r="A2209" s="26">
        <v>500370</v>
      </c>
      <c r="B2209" s="27"/>
      <c r="C2209" s="28" t="s">
        <v>2594</v>
      </c>
      <c r="D2209" s="29"/>
      <c r="E2209" s="30">
        <v>40</v>
      </c>
      <c r="F2209" s="30">
        <v>40</v>
      </c>
      <c r="G2209" s="30"/>
      <c r="H2209" s="30">
        <v>7</v>
      </c>
      <c r="J2209" s="25">
        <f>ROUND( IF(OR(ISNUMBER(SEARCH("#",B2209)),INT(A2209/100000)=7,INT(A2209/100000)=8),F2209*K!$D$4,F2209*K!$C$4) + IF(ISNUMBER(SEARCH("#",B2209)),0,G2209*K!$C$5) + IF(AND(ISNUMBER(SEARCH("#",B2209)),INT(A2209/100000)&lt;=7),G2209*K!$G$5,0) + IF(AND(ISNUMBER(SEARCH("#",B2209)),INT(A2209/100000)&gt;=8),G2209*K!$H$5,0),0)</f>
        <v>40440000</v>
      </c>
      <c r="K2209" s="25">
        <f>ROUND(IF(OR(ISNUMBER(SEARCH("#",B2209)),INT(A2209/100000)=7,INT(A2209/100000)=8),F2209*K!$F$4+G2209*K!$F$5,F2209*K!$E$4+G2209*K!$E$5),0)</f>
        <v>12080000</v>
      </c>
      <c r="L2209" s="25">
        <f>ROUND(J2209-K2209*0.7,0)</f>
        <v>31984000</v>
      </c>
      <c r="M2209" s="25">
        <f>ROUND(J2209*0.3,0)</f>
        <v>12132000</v>
      </c>
    </row>
    <row r="2210" spans="1:13" ht="31.5" x14ac:dyDescent="0.2">
      <c r="A2210" s="26">
        <v>500375</v>
      </c>
      <c r="B2210" s="27"/>
      <c r="C2210" s="28" t="s">
        <v>2595</v>
      </c>
      <c r="D2210" s="29" t="s">
        <v>2596</v>
      </c>
      <c r="E2210" s="30">
        <v>39.700000000000003</v>
      </c>
      <c r="F2210" s="30">
        <v>39.700000000000003</v>
      </c>
      <c r="G2210" s="30"/>
      <c r="H2210" s="30">
        <v>7</v>
      </c>
      <c r="J2210" s="25">
        <f>ROUND( IF(OR(ISNUMBER(SEARCH("#",B2210)),INT(A2210/100000)=7,INT(A2210/100000)=8),F2210*K!$D$4,F2210*K!$C$4) + IF(ISNUMBER(SEARCH("#",B2210)),0,G2210*K!$C$5) + IF(AND(ISNUMBER(SEARCH("#",B2210)),INT(A2210/100000)&lt;=7),G2210*K!$G$5,0) + IF(AND(ISNUMBER(SEARCH("#",B2210)),INT(A2210/100000)&gt;=8),G2210*K!$H$5,0),0)</f>
        <v>40136700</v>
      </c>
      <c r="K2210" s="25">
        <f>ROUND(IF(OR(ISNUMBER(SEARCH("#",B2210)),INT(A2210/100000)=7,INT(A2210/100000)=8),F2210*K!$F$4+G2210*K!$F$5,F2210*K!$E$4+G2210*K!$E$5),0)</f>
        <v>11989400</v>
      </c>
      <c r="L2210" s="25">
        <f>ROUND(J2210-K2210*0.7,0)</f>
        <v>31744120</v>
      </c>
      <c r="M2210" s="25">
        <f>ROUND(J2210*0.3,0)</f>
        <v>12041010</v>
      </c>
    </row>
    <row r="2211" spans="1:13" x14ac:dyDescent="0.2">
      <c r="A2211" s="26">
        <v>500380</v>
      </c>
      <c r="B2211" s="27"/>
      <c r="C2211" s="28" t="s">
        <v>2597</v>
      </c>
      <c r="D2211" s="29"/>
      <c r="E2211" s="30">
        <v>38</v>
      </c>
      <c r="F2211" s="30">
        <v>38</v>
      </c>
      <c r="G2211" s="30"/>
      <c r="H2211" s="30">
        <v>7</v>
      </c>
      <c r="J2211" s="25">
        <f>ROUND( IF(OR(ISNUMBER(SEARCH("#",B2211)),INT(A2211/100000)=7,INT(A2211/100000)=8),F2211*K!$D$4,F2211*K!$C$4) + IF(ISNUMBER(SEARCH("#",B2211)),0,G2211*K!$C$5) + IF(AND(ISNUMBER(SEARCH("#",B2211)),INT(A2211/100000)&lt;=7),G2211*K!$G$5,0) + IF(AND(ISNUMBER(SEARCH("#",B2211)),INT(A2211/100000)&gt;=8),G2211*K!$H$5,0),0)</f>
        <v>38418000</v>
      </c>
      <c r="K2211" s="25">
        <f>ROUND(IF(OR(ISNUMBER(SEARCH("#",B2211)),INT(A2211/100000)=7,INT(A2211/100000)=8),F2211*K!$F$4+G2211*K!$F$5,F2211*K!$E$4+G2211*K!$E$5),0)</f>
        <v>11476000</v>
      </c>
      <c r="L2211" s="25">
        <f>ROUND(J2211-K2211*0.7,0)</f>
        <v>30384800</v>
      </c>
      <c r="M2211" s="25">
        <f>ROUND(J2211*0.3,0)</f>
        <v>11525400</v>
      </c>
    </row>
    <row r="2212" spans="1:13" ht="31.5" x14ac:dyDescent="0.2">
      <c r="A2212" s="26">
        <v>500385</v>
      </c>
      <c r="B2212" s="27"/>
      <c r="C2212" s="28" t="s">
        <v>2598</v>
      </c>
      <c r="D2212" s="29"/>
      <c r="E2212" s="30">
        <v>50</v>
      </c>
      <c r="F2212" s="30">
        <v>50</v>
      </c>
      <c r="G2212" s="30"/>
      <c r="H2212" s="30">
        <v>9</v>
      </c>
      <c r="J2212" s="25">
        <f>ROUND( IF(OR(ISNUMBER(SEARCH("#",B2212)),INT(A2212/100000)=7,INT(A2212/100000)=8),F2212*K!$D$4,F2212*K!$C$4) + IF(ISNUMBER(SEARCH("#",B2212)),0,G2212*K!$C$5) + IF(AND(ISNUMBER(SEARCH("#",B2212)),INT(A2212/100000)&lt;=7),G2212*K!$G$5,0) + IF(AND(ISNUMBER(SEARCH("#",B2212)),INT(A2212/100000)&gt;=8),G2212*K!$H$5,0),0)</f>
        <v>50550000</v>
      </c>
      <c r="K2212" s="25">
        <f>ROUND(IF(OR(ISNUMBER(SEARCH("#",B2212)),INT(A2212/100000)=7,INT(A2212/100000)=8),F2212*K!$F$4+G2212*K!$F$5,F2212*K!$E$4+G2212*K!$E$5),0)</f>
        <v>15100000</v>
      </c>
      <c r="L2212" s="25">
        <f>ROUND(J2212-K2212*0.7,0)</f>
        <v>39980000</v>
      </c>
      <c r="M2212" s="25">
        <f>ROUND(J2212*0.3,0)</f>
        <v>15165000</v>
      </c>
    </row>
    <row r="2213" spans="1:13" ht="17.25" x14ac:dyDescent="0.2">
      <c r="A2213" s="26">
        <v>500390</v>
      </c>
      <c r="B2213" s="27"/>
      <c r="C2213" s="28" t="s">
        <v>2599</v>
      </c>
      <c r="D2213" s="29"/>
      <c r="E2213" s="30">
        <v>55</v>
      </c>
      <c r="F2213" s="30">
        <v>55</v>
      </c>
      <c r="G2213" s="30"/>
      <c r="H2213" s="30">
        <v>10</v>
      </c>
      <c r="J2213" s="25">
        <f>ROUND( IF(OR(ISNUMBER(SEARCH("#",B2213)),INT(A2213/100000)=7,INT(A2213/100000)=8),F2213*K!$D$4,F2213*K!$C$4) + IF(ISNUMBER(SEARCH("#",B2213)),0,G2213*K!$C$5) + IF(AND(ISNUMBER(SEARCH("#",B2213)),INT(A2213/100000)&lt;=7),G2213*K!$G$5,0) + IF(AND(ISNUMBER(SEARCH("#",B2213)),INT(A2213/100000)&gt;=8),G2213*K!$H$5,0),0)</f>
        <v>55605000</v>
      </c>
      <c r="K2213" s="25">
        <f>ROUND(IF(OR(ISNUMBER(SEARCH("#",B2213)),INT(A2213/100000)=7,INT(A2213/100000)=8),F2213*K!$F$4+G2213*K!$F$5,F2213*K!$E$4+G2213*K!$E$5),0)</f>
        <v>16610000</v>
      </c>
      <c r="L2213" s="25">
        <f>ROUND(J2213-K2213*0.7,0)</f>
        <v>43978000</v>
      </c>
      <c r="M2213" s="25">
        <f>ROUND(J2213*0.3,0)</f>
        <v>16681500</v>
      </c>
    </row>
    <row r="2214" spans="1:13" ht="29.25" x14ac:dyDescent="0.2">
      <c r="A2214" s="26">
        <v>500395</v>
      </c>
      <c r="B2214" s="27"/>
      <c r="C2214" s="28" t="s">
        <v>2600</v>
      </c>
      <c r="D2214" s="29"/>
      <c r="E2214" s="30">
        <v>80</v>
      </c>
      <c r="F2214" s="30">
        <v>80</v>
      </c>
      <c r="G2214" s="30"/>
      <c r="H2214" s="30">
        <v>12</v>
      </c>
      <c r="J2214" s="25">
        <f>ROUND( IF(OR(ISNUMBER(SEARCH("#",B2214)),INT(A2214/100000)=7,INT(A2214/100000)=8),F2214*K!$D$4,F2214*K!$C$4) + IF(ISNUMBER(SEARCH("#",B2214)),0,G2214*K!$C$5) + IF(AND(ISNUMBER(SEARCH("#",B2214)),INT(A2214/100000)&lt;=7),G2214*K!$G$5,0) + IF(AND(ISNUMBER(SEARCH("#",B2214)),INT(A2214/100000)&gt;=8),G2214*K!$H$5,0),0)</f>
        <v>80880000</v>
      </c>
      <c r="K2214" s="25">
        <f>ROUND(IF(OR(ISNUMBER(SEARCH("#",B2214)),INT(A2214/100000)=7,INT(A2214/100000)=8),F2214*K!$F$4+G2214*K!$F$5,F2214*K!$E$4+G2214*K!$E$5),0)</f>
        <v>24160000</v>
      </c>
      <c r="L2214" s="25">
        <f>ROUND(J2214-K2214*0.7,0)</f>
        <v>63968000</v>
      </c>
      <c r="M2214" s="25">
        <f>ROUND(J2214*0.3,0)</f>
        <v>24264000</v>
      </c>
    </row>
    <row r="2215" spans="1:13" x14ac:dyDescent="0.2">
      <c r="A2215" s="26">
        <v>500400</v>
      </c>
      <c r="B2215" s="27"/>
      <c r="C2215" s="28" t="s">
        <v>2601</v>
      </c>
      <c r="D2215" s="29"/>
      <c r="E2215" s="30">
        <v>90</v>
      </c>
      <c r="F2215" s="30">
        <v>90</v>
      </c>
      <c r="G2215" s="30"/>
      <c r="H2215" s="30">
        <v>12</v>
      </c>
      <c r="J2215" s="25">
        <f>ROUND( IF(OR(ISNUMBER(SEARCH("#",B2215)),INT(A2215/100000)=7,INT(A2215/100000)=8),F2215*K!$D$4,F2215*K!$C$4) + IF(ISNUMBER(SEARCH("#",B2215)),0,G2215*K!$C$5) + IF(AND(ISNUMBER(SEARCH("#",B2215)),INT(A2215/100000)&lt;=7),G2215*K!$G$5,0) + IF(AND(ISNUMBER(SEARCH("#",B2215)),INT(A2215/100000)&gt;=8),G2215*K!$H$5,0),0)</f>
        <v>90990000</v>
      </c>
      <c r="K2215" s="25">
        <f>ROUND(IF(OR(ISNUMBER(SEARCH("#",B2215)),INT(A2215/100000)=7,INT(A2215/100000)=8),F2215*K!$F$4+G2215*K!$F$5,F2215*K!$E$4+G2215*K!$E$5),0)</f>
        <v>27180000</v>
      </c>
      <c r="L2215" s="25">
        <f>ROUND(J2215-K2215*0.7,0)</f>
        <v>71964000</v>
      </c>
      <c r="M2215" s="25">
        <f>ROUND(J2215*0.3,0)</f>
        <v>27297000</v>
      </c>
    </row>
    <row r="2216" spans="1:13" ht="42.75" x14ac:dyDescent="0.2">
      <c r="A2216" s="32">
        <v>500405</v>
      </c>
      <c r="B2216" s="27"/>
      <c r="C2216" s="36" t="s">
        <v>2602</v>
      </c>
      <c r="D2216" s="35"/>
      <c r="E2216" s="30">
        <v>100</v>
      </c>
      <c r="F2216" s="30">
        <v>100</v>
      </c>
      <c r="G2216" s="31"/>
      <c r="H2216" s="30">
        <v>12</v>
      </c>
      <c r="J2216" s="25">
        <f>ROUND( IF(OR(ISNUMBER(SEARCH("#",B2216)),INT(A2216/100000)=7,INT(A2216/100000)=8),F2216*K!$D$4,F2216*K!$C$4) + IF(ISNUMBER(SEARCH("#",B2216)),0,G2216*K!$C$5) + IF(AND(ISNUMBER(SEARCH("#",B2216)),INT(A2216/100000)&lt;=7),G2216*K!$G$5,0) + IF(AND(ISNUMBER(SEARCH("#",B2216)),INT(A2216/100000)&gt;=8),G2216*K!$H$5,0),0)</f>
        <v>101100000</v>
      </c>
      <c r="K2216" s="25">
        <f>ROUND(IF(OR(ISNUMBER(SEARCH("#",B2216)),INT(A2216/100000)=7,INT(A2216/100000)=8),F2216*K!$F$4+G2216*K!$F$5,F2216*K!$E$4+G2216*K!$E$5),0)</f>
        <v>30200000</v>
      </c>
      <c r="L2216" s="25">
        <f>ROUND(J2216-K2216*0.7,0)</f>
        <v>79960000</v>
      </c>
      <c r="M2216" s="25">
        <f>ROUND(J2216*0.3,0)</f>
        <v>30330000</v>
      </c>
    </row>
    <row r="2217" spans="1:13" ht="70.5" x14ac:dyDescent="0.2">
      <c r="A2217" s="32">
        <v>500410</v>
      </c>
      <c r="B2217" s="27"/>
      <c r="C2217" s="36" t="s">
        <v>2603</v>
      </c>
      <c r="D2217" s="35"/>
      <c r="E2217" s="30">
        <v>145</v>
      </c>
      <c r="F2217" s="30">
        <v>145</v>
      </c>
      <c r="G2217" s="31"/>
      <c r="H2217" s="30">
        <v>12</v>
      </c>
      <c r="J2217" s="25">
        <f>ROUND( IF(OR(ISNUMBER(SEARCH("#",B2217)),INT(A2217/100000)=7,INT(A2217/100000)=8),F2217*K!$D$4,F2217*K!$C$4) + IF(ISNUMBER(SEARCH("#",B2217)),0,G2217*K!$C$5) + IF(AND(ISNUMBER(SEARCH("#",B2217)),INT(A2217/100000)&lt;=7),G2217*K!$G$5,0) + IF(AND(ISNUMBER(SEARCH("#",B2217)),INT(A2217/100000)&gt;=8),G2217*K!$H$5,0),0)</f>
        <v>146595000</v>
      </c>
      <c r="K2217" s="25">
        <f>ROUND(IF(OR(ISNUMBER(SEARCH("#",B2217)),INT(A2217/100000)=7,INT(A2217/100000)=8),F2217*K!$F$4+G2217*K!$F$5,F2217*K!$E$4+G2217*K!$E$5),0)</f>
        <v>43790000</v>
      </c>
      <c r="L2217" s="25">
        <f>ROUND(J2217-K2217*0.7,0)</f>
        <v>115942000</v>
      </c>
      <c r="M2217" s="25">
        <f>ROUND(J2217*0.3,0)</f>
        <v>43978500</v>
      </c>
    </row>
    <row r="2218" spans="1:13" ht="57" x14ac:dyDescent="0.2">
      <c r="A2218" s="32">
        <v>500415</v>
      </c>
      <c r="B2218" s="27"/>
      <c r="C2218" s="36" t="s">
        <v>2604</v>
      </c>
      <c r="D2218" s="35" t="s">
        <v>2605</v>
      </c>
      <c r="E2218" s="30">
        <v>180</v>
      </c>
      <c r="F2218" s="30">
        <v>180</v>
      </c>
      <c r="G2218" s="31"/>
      <c r="H2218" s="30">
        <v>12</v>
      </c>
      <c r="J2218" s="25">
        <f>ROUND( IF(OR(ISNUMBER(SEARCH("#",B2218)),INT(A2218/100000)=7,INT(A2218/100000)=8),F2218*K!$D$4,F2218*K!$C$4) + IF(ISNUMBER(SEARCH("#",B2218)),0,G2218*K!$C$5) + IF(AND(ISNUMBER(SEARCH("#",B2218)),INT(A2218/100000)&lt;=7),G2218*K!$G$5,0) + IF(AND(ISNUMBER(SEARCH("#",B2218)),INT(A2218/100000)&gt;=8),G2218*K!$H$5,0),0)</f>
        <v>181980000</v>
      </c>
      <c r="K2218" s="25">
        <f>ROUND(IF(OR(ISNUMBER(SEARCH("#",B2218)),INT(A2218/100000)=7,INT(A2218/100000)=8),F2218*K!$F$4+G2218*K!$F$5,F2218*K!$E$4+G2218*K!$E$5),0)</f>
        <v>54360000</v>
      </c>
      <c r="L2218" s="25">
        <f>ROUND(J2218-K2218*0.7,0)</f>
        <v>143928000</v>
      </c>
      <c r="M2218" s="25">
        <f>ROUND(J2218*0.3,0)</f>
        <v>54594000</v>
      </c>
    </row>
    <row r="2219" spans="1:13" ht="31.5" x14ac:dyDescent="0.2">
      <c r="A2219" s="26">
        <v>500420</v>
      </c>
      <c r="B2219" s="27" t="s">
        <v>27</v>
      </c>
      <c r="C2219" s="28" t="s">
        <v>2606</v>
      </c>
      <c r="D2219" s="29" t="s">
        <v>2531</v>
      </c>
      <c r="E2219" s="30">
        <v>1.2</v>
      </c>
      <c r="F2219" s="30">
        <v>1.2</v>
      </c>
      <c r="G2219" s="30"/>
      <c r="H2219" s="30">
        <v>3</v>
      </c>
      <c r="J2219" s="25">
        <f>ROUND( IF(OR(ISNUMBER(SEARCH("#",B2219)),INT(A2219/100000)=7,INT(A2219/100000)=8),F2219*K!$D$4,F2219*K!$C$4) + IF(ISNUMBER(SEARCH("#",B2219)),0,G2219*K!$C$5) + IF(AND(ISNUMBER(SEARCH("#",B2219)),INT(A2219/100000)&lt;=7),G2219*K!$G$5,0) + IF(AND(ISNUMBER(SEARCH("#",B2219)),INT(A2219/100000)&gt;=8),G2219*K!$H$5,0),0)</f>
        <v>681600</v>
      </c>
      <c r="K2219" s="25">
        <f>ROUND(IF(OR(ISNUMBER(SEARCH("#",B2219)),INT(A2219/100000)=7,INT(A2219/100000)=8),F2219*K!$F$4+G2219*K!$F$5,F2219*K!$E$4+G2219*K!$E$5),0)</f>
        <v>362400</v>
      </c>
      <c r="L2219" s="25">
        <f>ROUND(J2219-K2219*0.7,0)</f>
        <v>427920</v>
      </c>
      <c r="M2219" s="25">
        <f>ROUND(J2219*0.3,0)</f>
        <v>204480</v>
      </c>
    </row>
    <row r="2220" spans="1:13" ht="31.5" x14ac:dyDescent="0.2">
      <c r="A2220" s="26">
        <v>500425</v>
      </c>
      <c r="B2220" s="27" t="s">
        <v>27</v>
      </c>
      <c r="C2220" s="28" t="s">
        <v>2607</v>
      </c>
      <c r="D2220" s="29" t="s">
        <v>2531</v>
      </c>
      <c r="E2220" s="30">
        <v>1.5</v>
      </c>
      <c r="F2220" s="30">
        <v>1.5</v>
      </c>
      <c r="G2220" s="30"/>
      <c r="H2220" s="30">
        <v>3</v>
      </c>
      <c r="J2220" s="25">
        <f>ROUND( IF(OR(ISNUMBER(SEARCH("#",B2220)),INT(A2220/100000)=7,INT(A2220/100000)=8),F2220*K!$D$4,F2220*K!$C$4) + IF(ISNUMBER(SEARCH("#",B2220)),0,G2220*K!$C$5) + IF(AND(ISNUMBER(SEARCH("#",B2220)),INT(A2220/100000)&lt;=7),G2220*K!$G$5,0) + IF(AND(ISNUMBER(SEARCH("#",B2220)),INT(A2220/100000)&gt;=8),G2220*K!$H$5,0),0)</f>
        <v>852000</v>
      </c>
      <c r="K2220" s="25">
        <f>ROUND(IF(OR(ISNUMBER(SEARCH("#",B2220)),INT(A2220/100000)=7,INT(A2220/100000)=8),F2220*K!$F$4+G2220*K!$F$5,F2220*K!$E$4+G2220*K!$E$5),0)</f>
        <v>453000</v>
      </c>
      <c r="L2220" s="25">
        <f>ROUND(J2220-K2220*0.7,0)</f>
        <v>534900</v>
      </c>
      <c r="M2220" s="25">
        <f>ROUND(J2220*0.3,0)</f>
        <v>255600</v>
      </c>
    </row>
    <row r="2221" spans="1:13" ht="31.5" x14ac:dyDescent="0.2">
      <c r="A2221" s="26">
        <v>500430</v>
      </c>
      <c r="B2221" s="27" t="s">
        <v>27</v>
      </c>
      <c r="C2221" s="28" t="s">
        <v>2608</v>
      </c>
      <c r="D2221" s="29" t="s">
        <v>2531</v>
      </c>
      <c r="E2221" s="30">
        <v>1.2</v>
      </c>
      <c r="F2221" s="30">
        <v>1.2</v>
      </c>
      <c r="G2221" s="30"/>
      <c r="H2221" s="30">
        <v>3</v>
      </c>
      <c r="J2221" s="25">
        <f>ROUND( IF(OR(ISNUMBER(SEARCH("#",B2221)),INT(A2221/100000)=7,INT(A2221/100000)=8),F2221*K!$D$4,F2221*K!$C$4) + IF(ISNUMBER(SEARCH("#",B2221)),0,G2221*K!$C$5) + IF(AND(ISNUMBER(SEARCH("#",B2221)),INT(A2221/100000)&lt;=7),G2221*K!$G$5,0) + IF(AND(ISNUMBER(SEARCH("#",B2221)),INT(A2221/100000)&gt;=8),G2221*K!$H$5,0),0)</f>
        <v>681600</v>
      </c>
      <c r="K2221" s="25">
        <f>ROUND(IF(OR(ISNUMBER(SEARCH("#",B2221)),INT(A2221/100000)=7,INT(A2221/100000)=8),F2221*K!$F$4+G2221*K!$F$5,F2221*K!$E$4+G2221*K!$E$5),0)</f>
        <v>362400</v>
      </c>
      <c r="L2221" s="25">
        <f>ROUND(J2221-K2221*0.7,0)</f>
        <v>427920</v>
      </c>
      <c r="M2221" s="25">
        <f>ROUND(J2221*0.3,0)</f>
        <v>204480</v>
      </c>
    </row>
    <row r="2222" spans="1:13" x14ac:dyDescent="0.2">
      <c r="A2222" s="26">
        <v>500435</v>
      </c>
      <c r="B2222" s="27"/>
      <c r="C2222" s="28" t="s">
        <v>2609</v>
      </c>
      <c r="D2222" s="29"/>
      <c r="E2222" s="30">
        <v>1</v>
      </c>
      <c r="F2222" s="30">
        <v>1</v>
      </c>
      <c r="G2222" s="30"/>
      <c r="H2222" s="30">
        <v>0</v>
      </c>
      <c r="J2222" s="25">
        <f>ROUND( IF(OR(ISNUMBER(SEARCH("#",B2222)),INT(A2222/100000)=7,INT(A2222/100000)=8),F2222*K!$D$4,F2222*K!$C$4) + IF(ISNUMBER(SEARCH("#",B2222)),0,G2222*K!$C$5) + IF(AND(ISNUMBER(SEARCH("#",B2222)),INT(A2222/100000)&lt;=7),G2222*K!$G$5,0) + IF(AND(ISNUMBER(SEARCH("#",B2222)),INT(A2222/100000)&gt;=8),G2222*K!$H$5,0),0)</f>
        <v>1011000</v>
      </c>
      <c r="K2222" s="25">
        <f>ROUND(IF(OR(ISNUMBER(SEARCH("#",B2222)),INT(A2222/100000)=7,INT(A2222/100000)=8),F2222*K!$F$4+G2222*K!$F$5,F2222*K!$E$4+G2222*K!$E$5),0)</f>
        <v>302000</v>
      </c>
      <c r="L2222" s="25">
        <f>ROUND(J2222-K2222*0.7,0)</f>
        <v>799600</v>
      </c>
      <c r="M2222" s="25">
        <f>ROUND(J2222*0.3,0)</f>
        <v>303300</v>
      </c>
    </row>
    <row r="2223" spans="1:13" ht="48" x14ac:dyDescent="0.2">
      <c r="A2223" s="32">
        <v>500440</v>
      </c>
      <c r="B2223" s="27" t="s">
        <v>27</v>
      </c>
      <c r="C2223" s="36" t="s">
        <v>2610</v>
      </c>
      <c r="D2223" s="35"/>
      <c r="E2223" s="30">
        <v>1</v>
      </c>
      <c r="F2223" s="30">
        <v>1</v>
      </c>
      <c r="G2223" s="31"/>
      <c r="H2223" s="30">
        <v>3</v>
      </c>
      <c r="J2223" s="25">
        <f>ROUND( IF(OR(ISNUMBER(SEARCH("#",B2223)),INT(A2223/100000)=7,INT(A2223/100000)=8),F2223*K!$D$4,F2223*K!$C$4) + IF(ISNUMBER(SEARCH("#",B2223)),0,G2223*K!$C$5) + IF(AND(ISNUMBER(SEARCH("#",B2223)),INT(A2223/100000)&lt;=7),G2223*K!$G$5,0) + IF(AND(ISNUMBER(SEARCH("#",B2223)),INT(A2223/100000)&gt;=8),G2223*K!$H$5,0),0)</f>
        <v>568000</v>
      </c>
      <c r="K2223" s="25">
        <f>ROUND(IF(OR(ISNUMBER(SEARCH("#",B2223)),INT(A2223/100000)=7,INT(A2223/100000)=8),F2223*K!$F$4+G2223*K!$F$5,F2223*K!$E$4+G2223*K!$E$5),0)</f>
        <v>302000</v>
      </c>
      <c r="L2223" s="25">
        <f>ROUND(J2223-K2223*0.7,0)</f>
        <v>356600</v>
      </c>
      <c r="M2223" s="25">
        <f>ROUND(J2223*0.3,0)</f>
        <v>170400</v>
      </c>
    </row>
    <row r="2224" spans="1:13" ht="18.75" x14ac:dyDescent="0.2">
      <c r="A2224" s="32">
        <v>500445</v>
      </c>
      <c r="B2224" s="27" t="s">
        <v>27</v>
      </c>
      <c r="C2224" s="36" t="s">
        <v>2611</v>
      </c>
      <c r="D2224" s="35"/>
      <c r="E2224" s="30">
        <v>0.5</v>
      </c>
      <c r="F2224" s="30">
        <v>0.5</v>
      </c>
      <c r="G2224" s="31"/>
      <c r="H2224" s="30">
        <v>3</v>
      </c>
      <c r="J2224" s="25">
        <f>ROUND( IF(OR(ISNUMBER(SEARCH("#",B2224)),INT(A2224/100000)=7,INT(A2224/100000)=8),F2224*K!$D$4,F2224*K!$C$4) + IF(ISNUMBER(SEARCH("#",B2224)),0,G2224*K!$C$5) + IF(AND(ISNUMBER(SEARCH("#",B2224)),INT(A2224/100000)&lt;=7),G2224*K!$G$5,0) + IF(AND(ISNUMBER(SEARCH("#",B2224)),INT(A2224/100000)&gt;=8),G2224*K!$H$5,0),0)</f>
        <v>284000</v>
      </c>
      <c r="K2224" s="25">
        <f>ROUND(IF(OR(ISNUMBER(SEARCH("#",B2224)),INT(A2224/100000)=7,INT(A2224/100000)=8),F2224*K!$F$4+G2224*K!$F$5,F2224*K!$E$4+G2224*K!$E$5),0)</f>
        <v>151000</v>
      </c>
      <c r="L2224" s="25">
        <f>ROUND(J2224-K2224*0.7,0)</f>
        <v>178300</v>
      </c>
      <c r="M2224" s="25">
        <f>ROUND(J2224*0.3,0)</f>
        <v>85200</v>
      </c>
    </row>
    <row r="2225" spans="1:13" x14ac:dyDescent="0.2">
      <c r="A2225" s="32">
        <v>500447</v>
      </c>
      <c r="B2225" s="27" t="s">
        <v>27</v>
      </c>
      <c r="C2225" s="36" t="s">
        <v>2612</v>
      </c>
      <c r="D2225" s="35"/>
      <c r="E2225" s="30">
        <v>1</v>
      </c>
      <c r="F2225" s="30">
        <v>1</v>
      </c>
      <c r="G2225" s="31"/>
      <c r="H2225" s="30">
        <v>0</v>
      </c>
      <c r="J2225" s="25">
        <f>ROUND( IF(OR(ISNUMBER(SEARCH("#",B2225)),INT(A2225/100000)=7,INT(A2225/100000)=8),F2225*K!$D$4,F2225*K!$C$4) + IF(ISNUMBER(SEARCH("#",B2225)),0,G2225*K!$C$5) + IF(AND(ISNUMBER(SEARCH("#",B2225)),INT(A2225/100000)&lt;=7),G2225*K!$G$5,0) + IF(AND(ISNUMBER(SEARCH("#",B2225)),INT(A2225/100000)&gt;=8),G2225*K!$H$5,0),0)</f>
        <v>568000</v>
      </c>
      <c r="K2225" s="25">
        <f>ROUND(IF(OR(ISNUMBER(SEARCH("#",B2225)),INT(A2225/100000)=7,INT(A2225/100000)=8),F2225*K!$F$4+G2225*K!$F$5,F2225*K!$E$4+G2225*K!$E$5),0)</f>
        <v>302000</v>
      </c>
      <c r="L2225" s="25">
        <f>ROUND(J2225-K2225*0.7,0)</f>
        <v>356600</v>
      </c>
      <c r="M2225" s="25">
        <f>ROUND(J2225*0.3,0)</f>
        <v>170400</v>
      </c>
    </row>
    <row r="2226" spans="1:13" ht="29.25" x14ac:dyDescent="0.2">
      <c r="A2226" s="26">
        <v>500450</v>
      </c>
      <c r="B2226" s="27"/>
      <c r="C2226" s="28" t="s">
        <v>2613</v>
      </c>
      <c r="D2226" s="29"/>
      <c r="E2226" s="30">
        <v>10</v>
      </c>
      <c r="F2226" s="30">
        <v>10</v>
      </c>
      <c r="G2226" s="30"/>
      <c r="H2226" s="30">
        <v>3</v>
      </c>
      <c r="J2226" s="25">
        <f>ROUND( IF(OR(ISNUMBER(SEARCH("#",B2226)),INT(A2226/100000)=7,INT(A2226/100000)=8),F2226*K!$D$4,F2226*K!$C$4) + IF(ISNUMBER(SEARCH("#",B2226)),0,G2226*K!$C$5) + IF(AND(ISNUMBER(SEARCH("#",B2226)),INT(A2226/100000)&lt;=7),G2226*K!$G$5,0) + IF(AND(ISNUMBER(SEARCH("#",B2226)),INT(A2226/100000)&gt;=8),G2226*K!$H$5,0),0)</f>
        <v>10110000</v>
      </c>
      <c r="K2226" s="25">
        <f>ROUND(IF(OR(ISNUMBER(SEARCH("#",B2226)),INT(A2226/100000)=7,INT(A2226/100000)=8),F2226*K!$F$4+G2226*K!$F$5,F2226*K!$E$4+G2226*K!$E$5),0)</f>
        <v>3020000</v>
      </c>
      <c r="L2226" s="25">
        <f>ROUND(J2226-K2226*0.7,0)</f>
        <v>7996000</v>
      </c>
      <c r="M2226" s="25">
        <f>ROUND(J2226*0.3,0)</f>
        <v>3033000</v>
      </c>
    </row>
    <row r="2227" spans="1:13" ht="17.25" x14ac:dyDescent="0.2">
      <c r="A2227" s="26">
        <v>500455</v>
      </c>
      <c r="B2227" s="27"/>
      <c r="C2227" s="28" t="s">
        <v>2614</v>
      </c>
      <c r="D2227" s="29"/>
      <c r="E2227" s="30">
        <v>5.6</v>
      </c>
      <c r="F2227" s="30">
        <v>5.6</v>
      </c>
      <c r="G2227" s="30"/>
      <c r="H2227" s="30">
        <v>3</v>
      </c>
      <c r="J2227" s="25">
        <f>ROUND( IF(OR(ISNUMBER(SEARCH("#",B2227)),INT(A2227/100000)=7,INT(A2227/100000)=8),F2227*K!$D$4,F2227*K!$C$4) + IF(ISNUMBER(SEARCH("#",B2227)),0,G2227*K!$C$5) + IF(AND(ISNUMBER(SEARCH("#",B2227)),INT(A2227/100000)&lt;=7),G2227*K!$G$5,0) + IF(AND(ISNUMBER(SEARCH("#",B2227)),INT(A2227/100000)&gt;=8),G2227*K!$H$5,0),0)</f>
        <v>5661600</v>
      </c>
      <c r="K2227" s="25">
        <f>ROUND(IF(OR(ISNUMBER(SEARCH("#",B2227)),INT(A2227/100000)=7,INT(A2227/100000)=8),F2227*K!$F$4+G2227*K!$F$5,F2227*K!$E$4+G2227*K!$E$5),0)</f>
        <v>1691200</v>
      </c>
      <c r="L2227" s="25">
        <f>ROUND(J2227-K2227*0.7,0)</f>
        <v>4477760</v>
      </c>
      <c r="M2227" s="25">
        <f>ROUND(J2227*0.3,0)</f>
        <v>1698480</v>
      </c>
    </row>
    <row r="2228" spans="1:13" ht="33" x14ac:dyDescent="0.2">
      <c r="A2228" s="32">
        <v>500459</v>
      </c>
      <c r="B2228" s="27" t="s">
        <v>27</v>
      </c>
      <c r="C2228" s="36" t="s">
        <v>2615</v>
      </c>
      <c r="D2228" s="35" t="s">
        <v>2513</v>
      </c>
      <c r="E2228" s="30">
        <v>30</v>
      </c>
      <c r="F2228" s="31">
        <v>25</v>
      </c>
      <c r="G2228" s="31">
        <v>5</v>
      </c>
      <c r="H2228" s="30">
        <v>3</v>
      </c>
      <c r="J2228" s="25">
        <f>ROUND( IF(OR(ISNUMBER(SEARCH("#",B2228)),INT(A2228/100000)=7,INT(A2228/100000)=8),F2228*K!$D$4,F2228*K!$C$4) + IF(ISNUMBER(SEARCH("#",B2228)),0,G2228*K!$C$5) + IF(AND(ISNUMBER(SEARCH("#",B2228)),INT(A2228/100000)&lt;=7),G2228*K!$G$5,0) + IF(AND(ISNUMBER(SEARCH("#",B2228)),INT(A2228/100000)&gt;=8),G2228*K!$H$5,0),0)</f>
        <v>23085000</v>
      </c>
      <c r="K2228" s="25">
        <f>ROUND(IF(OR(ISNUMBER(SEARCH("#",B2228)),INT(A2228/100000)=7,INT(A2228/100000)=8),F2228*K!$F$4+G2228*K!$F$5,F2228*K!$E$4+G2228*K!$E$5),0)</f>
        <v>9690000</v>
      </c>
      <c r="L2228" s="25">
        <f>ROUND(J2228-K2228*0.7,0)</f>
        <v>16302000</v>
      </c>
      <c r="M2228" s="25">
        <f>ROUND(J2228*0.3,0)</f>
        <v>6925500</v>
      </c>
    </row>
    <row r="2229" spans="1:13" ht="17.25" x14ac:dyDescent="0.2">
      <c r="A2229" s="26">
        <v>500460</v>
      </c>
      <c r="B2229" s="27" t="s">
        <v>27</v>
      </c>
      <c r="C2229" s="28" t="s">
        <v>2616</v>
      </c>
      <c r="D2229" s="29"/>
      <c r="E2229" s="30">
        <v>4.5</v>
      </c>
      <c r="F2229" s="30">
        <v>3</v>
      </c>
      <c r="G2229" s="30">
        <v>1.5</v>
      </c>
      <c r="H2229" s="30">
        <v>3</v>
      </c>
      <c r="J2229" s="25">
        <f>ROUND( IF(OR(ISNUMBER(SEARCH("#",B2229)),INT(A2229/100000)=7,INT(A2229/100000)=8),F2229*K!$D$4,F2229*K!$C$4) + IF(ISNUMBER(SEARCH("#",B2229)),0,G2229*K!$C$5) + IF(AND(ISNUMBER(SEARCH("#",B2229)),INT(A2229/100000)&lt;=7),G2229*K!$G$5,0) + IF(AND(ISNUMBER(SEARCH("#",B2229)),INT(A2229/100000)&gt;=8),G2229*K!$H$5,0),0)</f>
        <v>4369500</v>
      </c>
      <c r="K2229" s="25">
        <f>ROUND(IF(OR(ISNUMBER(SEARCH("#",B2229)),INT(A2229/100000)=7,INT(A2229/100000)=8),F2229*K!$F$4+G2229*K!$F$5,F2229*K!$E$4+G2229*K!$E$5),0)</f>
        <v>1548000</v>
      </c>
      <c r="L2229" s="25">
        <f>ROUND(J2229-K2229*0.7,0)</f>
        <v>3285900</v>
      </c>
      <c r="M2229" s="25">
        <f>ROUND(J2229*0.3,0)</f>
        <v>1310850</v>
      </c>
    </row>
    <row r="2230" spans="1:13" ht="17.25" x14ac:dyDescent="0.2">
      <c r="A2230" s="26">
        <v>500465</v>
      </c>
      <c r="B2230" s="27" t="s">
        <v>27</v>
      </c>
      <c r="C2230" s="28" t="s">
        <v>2617</v>
      </c>
      <c r="D2230" s="29"/>
      <c r="E2230" s="30">
        <v>7.5</v>
      </c>
      <c r="F2230" s="30">
        <v>5</v>
      </c>
      <c r="G2230" s="30">
        <v>2.5</v>
      </c>
      <c r="H2230" s="30">
        <v>3</v>
      </c>
      <c r="J2230" s="25">
        <f>ROUND( IF(OR(ISNUMBER(SEARCH("#",B2230)),INT(A2230/100000)=7,INT(A2230/100000)=8),F2230*K!$D$4,F2230*K!$C$4) + IF(ISNUMBER(SEARCH("#",B2230)),0,G2230*K!$C$5) + IF(AND(ISNUMBER(SEARCH("#",B2230)),INT(A2230/100000)&lt;=7),G2230*K!$G$5,0) + IF(AND(ISNUMBER(SEARCH("#",B2230)),INT(A2230/100000)&gt;=8),G2230*K!$H$5,0),0)</f>
        <v>7282500</v>
      </c>
      <c r="K2230" s="25">
        <f>ROUND(IF(OR(ISNUMBER(SEARCH("#",B2230)),INT(A2230/100000)=7,INT(A2230/100000)=8),F2230*K!$F$4+G2230*K!$F$5,F2230*K!$E$4+G2230*K!$E$5),0)</f>
        <v>2580000</v>
      </c>
      <c r="L2230" s="25">
        <f>ROUND(J2230-K2230*0.7,0)</f>
        <v>5476500</v>
      </c>
      <c r="M2230" s="25">
        <f>ROUND(J2230*0.3,0)</f>
        <v>2184750</v>
      </c>
    </row>
    <row r="2231" spans="1:13" ht="31.5" x14ac:dyDescent="0.2">
      <c r="A2231" s="26">
        <v>500470</v>
      </c>
      <c r="B2231" s="27" t="s">
        <v>27</v>
      </c>
      <c r="C2231" s="28" t="s">
        <v>2618</v>
      </c>
      <c r="D2231" s="29"/>
      <c r="E2231" s="30">
        <v>1.2</v>
      </c>
      <c r="F2231" s="30">
        <v>0.8</v>
      </c>
      <c r="G2231" s="30">
        <v>0.4</v>
      </c>
      <c r="H2231" s="30">
        <v>0</v>
      </c>
      <c r="J2231" s="25">
        <f>ROUND( IF(OR(ISNUMBER(SEARCH("#",B2231)),INT(A2231/100000)=7,INT(A2231/100000)=8),F2231*K!$D$4,F2231*K!$C$4) + IF(ISNUMBER(SEARCH("#",B2231)),0,G2231*K!$C$5) + IF(AND(ISNUMBER(SEARCH("#",B2231)),INT(A2231/100000)&lt;=7),G2231*K!$G$5,0) + IF(AND(ISNUMBER(SEARCH("#",B2231)),INT(A2231/100000)&gt;=8),G2231*K!$H$5,0),0)</f>
        <v>1165200</v>
      </c>
      <c r="K2231" s="25">
        <f>ROUND(IF(OR(ISNUMBER(SEARCH("#",B2231)),INT(A2231/100000)=7,INT(A2231/100000)=8),F2231*K!$F$4+G2231*K!$F$5,F2231*K!$E$4+G2231*K!$E$5),0)</f>
        <v>412800</v>
      </c>
      <c r="L2231" s="25">
        <f>ROUND(J2231-K2231*0.7,0)</f>
        <v>876240</v>
      </c>
      <c r="M2231" s="25">
        <f>ROUND(J2231*0.3,0)</f>
        <v>349560</v>
      </c>
    </row>
    <row r="2232" spans="1:13" ht="17.25" x14ac:dyDescent="0.2">
      <c r="A2232" s="26">
        <v>500475</v>
      </c>
      <c r="B2232" s="27" t="s">
        <v>27</v>
      </c>
      <c r="C2232" s="28" t="s">
        <v>2619</v>
      </c>
      <c r="D2232" s="29"/>
      <c r="E2232" s="30">
        <v>2.4</v>
      </c>
      <c r="F2232" s="30">
        <v>1.6</v>
      </c>
      <c r="G2232" s="30">
        <v>0.8</v>
      </c>
      <c r="H2232" s="30">
        <v>3</v>
      </c>
      <c r="J2232" s="25">
        <f>ROUND( IF(OR(ISNUMBER(SEARCH("#",B2232)),INT(A2232/100000)=7,INT(A2232/100000)=8),F2232*K!$D$4,F2232*K!$C$4) + IF(ISNUMBER(SEARCH("#",B2232)),0,G2232*K!$C$5) + IF(AND(ISNUMBER(SEARCH("#",B2232)),INT(A2232/100000)&lt;=7),G2232*K!$G$5,0) + IF(AND(ISNUMBER(SEARCH("#",B2232)),INT(A2232/100000)&gt;=8),G2232*K!$H$5,0),0)</f>
        <v>2330400</v>
      </c>
      <c r="K2232" s="25">
        <f>ROUND(IF(OR(ISNUMBER(SEARCH("#",B2232)),INT(A2232/100000)=7,INT(A2232/100000)=8),F2232*K!$F$4+G2232*K!$F$5,F2232*K!$E$4+G2232*K!$E$5),0)</f>
        <v>825600</v>
      </c>
      <c r="L2232" s="25">
        <f>ROUND(J2232-K2232*0.7,0)</f>
        <v>1752480</v>
      </c>
      <c r="M2232" s="25">
        <f>ROUND(J2232*0.3,0)</f>
        <v>699120</v>
      </c>
    </row>
    <row r="2233" spans="1:13" ht="17.25" x14ac:dyDescent="0.2">
      <c r="A2233" s="26">
        <v>500480</v>
      </c>
      <c r="B2233" s="27" t="s">
        <v>27</v>
      </c>
      <c r="C2233" s="28" t="s">
        <v>2620</v>
      </c>
      <c r="D2233" s="29"/>
      <c r="E2233" s="30">
        <v>6</v>
      </c>
      <c r="F2233" s="30">
        <v>4</v>
      </c>
      <c r="G2233" s="30">
        <v>2</v>
      </c>
      <c r="H2233" s="30">
        <v>3</v>
      </c>
      <c r="J2233" s="25">
        <f>ROUND( IF(OR(ISNUMBER(SEARCH("#",B2233)),INT(A2233/100000)=7,INT(A2233/100000)=8),F2233*K!$D$4,F2233*K!$C$4) + IF(ISNUMBER(SEARCH("#",B2233)),0,G2233*K!$C$5) + IF(AND(ISNUMBER(SEARCH("#",B2233)),INT(A2233/100000)&lt;=7),G2233*K!$G$5,0) + IF(AND(ISNUMBER(SEARCH("#",B2233)),INT(A2233/100000)&gt;=8),G2233*K!$H$5,0),0)</f>
        <v>5826000</v>
      </c>
      <c r="K2233" s="25">
        <f>ROUND(IF(OR(ISNUMBER(SEARCH("#",B2233)),INT(A2233/100000)=7,INT(A2233/100000)=8),F2233*K!$F$4+G2233*K!$F$5,F2233*K!$E$4+G2233*K!$E$5),0)</f>
        <v>2064000</v>
      </c>
      <c r="L2233" s="25">
        <f>ROUND(J2233-K2233*0.7,0)</f>
        <v>4381200</v>
      </c>
      <c r="M2233" s="25">
        <f>ROUND(J2233*0.3,0)</f>
        <v>1747800</v>
      </c>
    </row>
    <row r="2234" spans="1:13" ht="29.25" x14ac:dyDescent="0.2">
      <c r="A2234" s="26">
        <v>500485</v>
      </c>
      <c r="B2234" s="27" t="s">
        <v>27</v>
      </c>
      <c r="C2234" s="28" t="s">
        <v>2621</v>
      </c>
      <c r="D2234" s="29"/>
      <c r="E2234" s="30">
        <v>7.5</v>
      </c>
      <c r="F2234" s="30">
        <v>5</v>
      </c>
      <c r="G2234" s="30">
        <v>2.5</v>
      </c>
      <c r="H2234" s="30">
        <v>3</v>
      </c>
      <c r="J2234" s="25">
        <f>ROUND( IF(OR(ISNUMBER(SEARCH("#",B2234)),INT(A2234/100000)=7,INT(A2234/100000)=8),F2234*K!$D$4,F2234*K!$C$4) + IF(ISNUMBER(SEARCH("#",B2234)),0,G2234*K!$C$5) + IF(AND(ISNUMBER(SEARCH("#",B2234)),INT(A2234/100000)&lt;=7),G2234*K!$G$5,0) + IF(AND(ISNUMBER(SEARCH("#",B2234)),INT(A2234/100000)&gt;=8),G2234*K!$H$5,0),0)</f>
        <v>7282500</v>
      </c>
      <c r="K2234" s="25">
        <f>ROUND(IF(OR(ISNUMBER(SEARCH("#",B2234)),INT(A2234/100000)=7,INT(A2234/100000)=8),F2234*K!$F$4+G2234*K!$F$5,F2234*K!$E$4+G2234*K!$E$5),0)</f>
        <v>2580000</v>
      </c>
      <c r="L2234" s="25">
        <f>ROUND(J2234-K2234*0.7,0)</f>
        <v>5476500</v>
      </c>
      <c r="M2234" s="25">
        <f>ROUND(J2234*0.3,0)</f>
        <v>2184750</v>
      </c>
    </row>
    <row r="2235" spans="1:13" ht="18.75" x14ac:dyDescent="0.2">
      <c r="A2235" s="32">
        <v>500490</v>
      </c>
      <c r="B2235" s="27" t="s">
        <v>27</v>
      </c>
      <c r="C2235" s="39" t="s">
        <v>2622</v>
      </c>
      <c r="D2235" s="35"/>
      <c r="E2235" s="30">
        <v>7.5</v>
      </c>
      <c r="F2235" s="31">
        <v>6</v>
      </c>
      <c r="G2235" s="31">
        <v>1.5</v>
      </c>
      <c r="H2235" s="30">
        <v>3</v>
      </c>
      <c r="J2235" s="25">
        <f>ROUND( IF(OR(ISNUMBER(SEARCH("#",B2235)),INT(A2235/100000)=7,INT(A2235/100000)=8),F2235*K!$D$4,F2235*K!$C$4) + IF(ISNUMBER(SEARCH("#",B2235)),0,G2235*K!$C$5) + IF(AND(ISNUMBER(SEARCH("#",B2235)),INT(A2235/100000)&lt;=7),G2235*K!$G$5,0) + IF(AND(ISNUMBER(SEARCH("#",B2235)),INT(A2235/100000)&gt;=8),G2235*K!$H$5,0),0)</f>
        <v>6073500</v>
      </c>
      <c r="K2235" s="25">
        <f>ROUND(IF(OR(ISNUMBER(SEARCH("#",B2235)),INT(A2235/100000)=7,INT(A2235/100000)=8),F2235*K!$F$4+G2235*K!$F$5,F2235*K!$E$4+G2235*K!$E$5),0)</f>
        <v>2454000</v>
      </c>
      <c r="L2235" s="25">
        <f>ROUND(J2235-K2235*0.7,0)</f>
        <v>4355700</v>
      </c>
      <c r="M2235" s="25">
        <f>ROUND(J2235*0.3,0)</f>
        <v>1822050</v>
      </c>
    </row>
    <row r="2236" spans="1:13" x14ac:dyDescent="0.2">
      <c r="A2236" s="26">
        <v>500495</v>
      </c>
      <c r="B2236" s="27" t="s">
        <v>27</v>
      </c>
      <c r="C2236" s="28" t="s">
        <v>2623</v>
      </c>
      <c r="D2236" s="29"/>
      <c r="E2236" s="30">
        <v>12</v>
      </c>
      <c r="F2236" s="30">
        <v>9</v>
      </c>
      <c r="G2236" s="30">
        <v>3</v>
      </c>
      <c r="H2236" s="30">
        <v>3</v>
      </c>
      <c r="J2236" s="25">
        <f>ROUND( IF(OR(ISNUMBER(SEARCH("#",B2236)),INT(A2236/100000)=7,INT(A2236/100000)=8),F2236*K!$D$4,F2236*K!$C$4) + IF(ISNUMBER(SEARCH("#",B2236)),0,G2236*K!$C$5) + IF(AND(ISNUMBER(SEARCH("#",B2236)),INT(A2236/100000)&lt;=7),G2236*K!$G$5,0) + IF(AND(ISNUMBER(SEARCH("#",B2236)),INT(A2236/100000)&gt;=8),G2236*K!$H$5,0),0)</f>
        <v>10443000</v>
      </c>
      <c r="K2236" s="25">
        <f>ROUND(IF(OR(ISNUMBER(SEARCH("#",B2236)),INT(A2236/100000)=7,INT(A2236/100000)=8),F2236*K!$F$4+G2236*K!$F$5,F2236*K!$E$4+G2236*K!$E$5),0)</f>
        <v>4002000</v>
      </c>
      <c r="L2236" s="25">
        <f>ROUND(J2236-K2236*0.7,0)</f>
        <v>7641600</v>
      </c>
      <c r="M2236" s="25">
        <f>ROUND(J2236*0.3,0)</f>
        <v>3132900</v>
      </c>
    </row>
    <row r="2237" spans="1:13" ht="17.25" x14ac:dyDescent="0.2">
      <c r="A2237" s="26">
        <v>500500</v>
      </c>
      <c r="B2237" s="27" t="s">
        <v>27</v>
      </c>
      <c r="C2237" s="28" t="s">
        <v>2624</v>
      </c>
      <c r="D2237" s="29"/>
      <c r="E2237" s="30">
        <v>6</v>
      </c>
      <c r="F2237" s="30">
        <v>4</v>
      </c>
      <c r="G2237" s="30">
        <v>2</v>
      </c>
      <c r="H2237" s="30">
        <v>3</v>
      </c>
      <c r="J2237" s="25">
        <f>ROUND( IF(OR(ISNUMBER(SEARCH("#",B2237)),INT(A2237/100000)=7,INT(A2237/100000)=8),F2237*K!$D$4,F2237*K!$C$4) + IF(ISNUMBER(SEARCH("#",B2237)),0,G2237*K!$C$5) + IF(AND(ISNUMBER(SEARCH("#",B2237)),INT(A2237/100000)&lt;=7),G2237*K!$G$5,0) + IF(AND(ISNUMBER(SEARCH("#",B2237)),INT(A2237/100000)&gt;=8),G2237*K!$H$5,0),0)</f>
        <v>5826000</v>
      </c>
      <c r="K2237" s="25">
        <f>ROUND(IF(OR(ISNUMBER(SEARCH("#",B2237)),INT(A2237/100000)=7,INT(A2237/100000)=8),F2237*K!$F$4+G2237*K!$F$5,F2237*K!$E$4+G2237*K!$E$5),0)</f>
        <v>2064000</v>
      </c>
      <c r="L2237" s="25">
        <f>ROUND(J2237-K2237*0.7,0)</f>
        <v>4381200</v>
      </c>
      <c r="M2237" s="25">
        <f>ROUND(J2237*0.3,0)</f>
        <v>1747800</v>
      </c>
    </row>
    <row r="2238" spans="1:13" ht="17.25" x14ac:dyDescent="0.2">
      <c r="A2238" s="26">
        <v>500505</v>
      </c>
      <c r="B2238" s="27" t="s">
        <v>118</v>
      </c>
      <c r="C2238" s="28" t="s">
        <v>2625</v>
      </c>
      <c r="D2238" s="29"/>
      <c r="E2238" s="30">
        <v>7.5</v>
      </c>
      <c r="F2238" s="30">
        <v>5</v>
      </c>
      <c r="G2238" s="30">
        <v>2.5</v>
      </c>
      <c r="H2238" s="30">
        <v>0</v>
      </c>
      <c r="J2238" s="25">
        <f>ROUND( IF(OR(ISNUMBER(SEARCH("#",B2238)),INT(A2238/100000)=7,INT(A2238/100000)=8),F2238*K!$D$4,F2238*K!$C$4) + IF(ISNUMBER(SEARCH("#",B2238)),0,G2238*K!$C$5) + IF(AND(ISNUMBER(SEARCH("#",B2238)),INT(A2238/100000)&lt;=7),G2238*K!$G$5,0) + IF(AND(ISNUMBER(SEARCH("#",B2238)),INT(A2238/100000)&gt;=8),G2238*K!$H$5,0),0)</f>
        <v>12162500</v>
      </c>
      <c r="K2238" s="25">
        <f>ROUND(IF(OR(ISNUMBER(SEARCH("#",B2238)),INT(A2238/100000)=7,INT(A2238/100000)=8),F2238*K!$F$4+G2238*K!$F$5,F2238*K!$E$4+G2238*K!$E$5),0)</f>
        <v>2502500</v>
      </c>
      <c r="L2238" s="25">
        <f>ROUND(J2238-K2238*0.7,0)</f>
        <v>10410750</v>
      </c>
      <c r="M2238" s="25">
        <f>ROUND(J2238*0.3,0)</f>
        <v>3648750</v>
      </c>
    </row>
    <row r="2239" spans="1:13" ht="45" x14ac:dyDescent="0.2">
      <c r="A2239" s="26">
        <v>500510</v>
      </c>
      <c r="B2239" s="27"/>
      <c r="C2239" s="28" t="s">
        <v>2626</v>
      </c>
      <c r="D2239" s="29"/>
      <c r="E2239" s="30">
        <v>50</v>
      </c>
      <c r="F2239" s="30">
        <v>50</v>
      </c>
      <c r="G2239" s="30"/>
      <c r="H2239" s="30">
        <v>8</v>
      </c>
      <c r="J2239" s="25">
        <f>ROUND( IF(OR(ISNUMBER(SEARCH("#",B2239)),INT(A2239/100000)=7,INT(A2239/100000)=8),F2239*K!$D$4,F2239*K!$C$4) + IF(ISNUMBER(SEARCH("#",B2239)),0,G2239*K!$C$5) + IF(AND(ISNUMBER(SEARCH("#",B2239)),INT(A2239/100000)&lt;=7),G2239*K!$G$5,0) + IF(AND(ISNUMBER(SEARCH("#",B2239)),INT(A2239/100000)&gt;=8),G2239*K!$H$5,0),0)</f>
        <v>50550000</v>
      </c>
      <c r="K2239" s="25">
        <f>ROUND(IF(OR(ISNUMBER(SEARCH("#",B2239)),INT(A2239/100000)=7,INT(A2239/100000)=8),F2239*K!$F$4+G2239*K!$F$5,F2239*K!$E$4+G2239*K!$E$5),0)</f>
        <v>15100000</v>
      </c>
      <c r="L2239" s="25">
        <f>ROUND(J2239-K2239*0.7,0)</f>
        <v>39980000</v>
      </c>
      <c r="M2239" s="25">
        <f>ROUND(J2239*0.3,0)</f>
        <v>15165000</v>
      </c>
    </row>
    <row r="2240" spans="1:13" x14ac:dyDescent="0.2">
      <c r="A2240" s="26">
        <v>500515</v>
      </c>
      <c r="B2240" s="27"/>
      <c r="C2240" s="28" t="s">
        <v>2627</v>
      </c>
      <c r="D2240" s="29"/>
      <c r="E2240" s="30">
        <v>65</v>
      </c>
      <c r="F2240" s="30">
        <v>65</v>
      </c>
      <c r="G2240" s="30"/>
      <c r="H2240" s="30">
        <v>8</v>
      </c>
      <c r="J2240" s="25">
        <f>ROUND( IF(OR(ISNUMBER(SEARCH("#",B2240)),INT(A2240/100000)=7,INT(A2240/100000)=8),F2240*K!$D$4,F2240*K!$C$4) + IF(ISNUMBER(SEARCH("#",B2240)),0,G2240*K!$C$5) + IF(AND(ISNUMBER(SEARCH("#",B2240)),INT(A2240/100000)&lt;=7),G2240*K!$G$5,0) + IF(AND(ISNUMBER(SEARCH("#",B2240)),INT(A2240/100000)&gt;=8),G2240*K!$H$5,0),0)</f>
        <v>65715000</v>
      </c>
      <c r="K2240" s="25">
        <f>ROUND(IF(OR(ISNUMBER(SEARCH("#",B2240)),INT(A2240/100000)=7,INT(A2240/100000)=8),F2240*K!$F$4+G2240*K!$F$5,F2240*K!$E$4+G2240*K!$E$5),0)</f>
        <v>19630000</v>
      </c>
      <c r="L2240" s="25">
        <f>ROUND(J2240-K2240*0.7,0)</f>
        <v>51974000</v>
      </c>
      <c r="M2240" s="25">
        <f>ROUND(J2240*0.3,0)</f>
        <v>19714500</v>
      </c>
    </row>
    <row r="2241" spans="1:13" ht="31.5" x14ac:dyDescent="0.2">
      <c r="A2241" s="26">
        <v>500520</v>
      </c>
      <c r="B2241" s="27"/>
      <c r="C2241" s="28" t="s">
        <v>2628</v>
      </c>
      <c r="D2241" s="29" t="s">
        <v>2629</v>
      </c>
      <c r="E2241" s="30">
        <v>36</v>
      </c>
      <c r="F2241" s="30">
        <v>36</v>
      </c>
      <c r="G2241" s="30"/>
      <c r="H2241" s="30">
        <v>8</v>
      </c>
      <c r="J2241" s="25">
        <f>ROUND( IF(OR(ISNUMBER(SEARCH("#",B2241)),INT(A2241/100000)=7,INT(A2241/100000)=8),F2241*K!$D$4,F2241*K!$C$4) + IF(ISNUMBER(SEARCH("#",B2241)),0,G2241*K!$C$5) + IF(AND(ISNUMBER(SEARCH("#",B2241)),INT(A2241/100000)&lt;=7),G2241*K!$G$5,0) + IF(AND(ISNUMBER(SEARCH("#",B2241)),INT(A2241/100000)&gt;=8),G2241*K!$H$5,0),0)</f>
        <v>36396000</v>
      </c>
      <c r="K2241" s="25">
        <f>ROUND(IF(OR(ISNUMBER(SEARCH("#",B2241)),INT(A2241/100000)=7,INT(A2241/100000)=8),F2241*K!$F$4+G2241*K!$F$5,F2241*K!$E$4+G2241*K!$E$5),0)</f>
        <v>10872000</v>
      </c>
      <c r="L2241" s="25">
        <f>ROUND(J2241-K2241*0.7,0)</f>
        <v>28785600</v>
      </c>
      <c r="M2241" s="25">
        <f>ROUND(J2241*0.3,0)</f>
        <v>10918800</v>
      </c>
    </row>
    <row r="2242" spans="1:13" ht="32.25" x14ac:dyDescent="0.2">
      <c r="A2242" s="26">
        <v>500525</v>
      </c>
      <c r="B2242" s="27"/>
      <c r="C2242" s="36" t="s">
        <v>2630</v>
      </c>
      <c r="D2242" s="35"/>
      <c r="E2242" s="30">
        <v>39</v>
      </c>
      <c r="F2242" s="30">
        <v>39</v>
      </c>
      <c r="G2242" s="30"/>
      <c r="H2242" s="30">
        <v>7</v>
      </c>
      <c r="J2242" s="25">
        <f>ROUND( IF(OR(ISNUMBER(SEARCH("#",B2242)),INT(A2242/100000)=7,INT(A2242/100000)=8),F2242*K!$D$4,F2242*K!$C$4) + IF(ISNUMBER(SEARCH("#",B2242)),0,G2242*K!$C$5) + IF(AND(ISNUMBER(SEARCH("#",B2242)),INT(A2242/100000)&lt;=7),G2242*K!$G$5,0) + IF(AND(ISNUMBER(SEARCH("#",B2242)),INT(A2242/100000)&gt;=8),G2242*K!$H$5,0),0)</f>
        <v>39429000</v>
      </c>
      <c r="K2242" s="25">
        <f>ROUND(IF(OR(ISNUMBER(SEARCH("#",B2242)),INT(A2242/100000)=7,INT(A2242/100000)=8),F2242*K!$F$4+G2242*K!$F$5,F2242*K!$E$4+G2242*K!$E$5),0)</f>
        <v>11778000</v>
      </c>
      <c r="L2242" s="25">
        <f>ROUND(J2242-K2242*0.7,0)</f>
        <v>31184400</v>
      </c>
      <c r="M2242" s="25">
        <f>ROUND(J2242*0.3,0)</f>
        <v>11828700</v>
      </c>
    </row>
    <row r="2243" spans="1:13" ht="29.25" x14ac:dyDescent="0.2">
      <c r="A2243" s="26">
        <v>500530</v>
      </c>
      <c r="B2243" s="27"/>
      <c r="C2243" s="28" t="s">
        <v>2631</v>
      </c>
      <c r="D2243" s="29"/>
      <c r="E2243" s="30">
        <v>54</v>
      </c>
      <c r="F2243" s="30">
        <v>54</v>
      </c>
      <c r="G2243" s="30"/>
      <c r="H2243" s="30">
        <v>7</v>
      </c>
      <c r="J2243" s="25">
        <f>ROUND( IF(OR(ISNUMBER(SEARCH("#",B2243)),INT(A2243/100000)=7,INT(A2243/100000)=8),F2243*K!$D$4,F2243*K!$C$4) + IF(ISNUMBER(SEARCH("#",B2243)),0,G2243*K!$C$5) + IF(AND(ISNUMBER(SEARCH("#",B2243)),INT(A2243/100000)&lt;=7),G2243*K!$G$5,0) + IF(AND(ISNUMBER(SEARCH("#",B2243)),INT(A2243/100000)&gt;=8),G2243*K!$H$5,0),0)</f>
        <v>54594000</v>
      </c>
      <c r="K2243" s="25">
        <f>ROUND(IF(OR(ISNUMBER(SEARCH("#",B2243)),INT(A2243/100000)=7,INT(A2243/100000)=8),F2243*K!$F$4+G2243*K!$F$5,F2243*K!$E$4+G2243*K!$E$5),0)</f>
        <v>16308000</v>
      </c>
      <c r="L2243" s="25">
        <f>ROUND(J2243-K2243*0.7,0)</f>
        <v>43178400</v>
      </c>
      <c r="M2243" s="25">
        <f>ROUND(J2243*0.3,0)</f>
        <v>16378200</v>
      </c>
    </row>
    <row r="2244" spans="1:13" x14ac:dyDescent="0.2">
      <c r="A2244" s="26">
        <v>500535</v>
      </c>
      <c r="B2244" s="27"/>
      <c r="C2244" s="28" t="s">
        <v>2632</v>
      </c>
      <c r="D2244" s="29"/>
      <c r="E2244" s="30">
        <v>37</v>
      </c>
      <c r="F2244" s="30">
        <v>37</v>
      </c>
      <c r="G2244" s="30"/>
      <c r="H2244" s="30">
        <v>7</v>
      </c>
      <c r="J2244" s="25">
        <f>ROUND( IF(OR(ISNUMBER(SEARCH("#",B2244)),INT(A2244/100000)=7,INT(A2244/100000)=8),F2244*K!$D$4,F2244*K!$C$4) + IF(ISNUMBER(SEARCH("#",B2244)),0,G2244*K!$C$5) + IF(AND(ISNUMBER(SEARCH("#",B2244)),INT(A2244/100000)&lt;=7),G2244*K!$G$5,0) + IF(AND(ISNUMBER(SEARCH("#",B2244)),INT(A2244/100000)&gt;=8),G2244*K!$H$5,0),0)</f>
        <v>37407000</v>
      </c>
      <c r="K2244" s="25">
        <f>ROUND(IF(OR(ISNUMBER(SEARCH("#",B2244)),INT(A2244/100000)=7,INT(A2244/100000)=8),F2244*K!$F$4+G2244*K!$F$5,F2244*K!$E$4+G2244*K!$E$5),0)</f>
        <v>11174000</v>
      </c>
      <c r="L2244" s="25">
        <f>ROUND(J2244-K2244*0.7,0)</f>
        <v>29585200</v>
      </c>
      <c r="M2244" s="25">
        <f>ROUND(J2244*0.3,0)</f>
        <v>11222100</v>
      </c>
    </row>
    <row r="2245" spans="1:13" ht="17.25" x14ac:dyDescent="0.2">
      <c r="A2245" s="26">
        <v>500540</v>
      </c>
      <c r="B2245" s="27"/>
      <c r="C2245" s="28" t="s">
        <v>2633</v>
      </c>
      <c r="D2245" s="29"/>
      <c r="E2245" s="30">
        <v>15</v>
      </c>
      <c r="F2245" s="30">
        <v>15</v>
      </c>
      <c r="G2245" s="30"/>
      <c r="H2245" s="30">
        <v>7</v>
      </c>
      <c r="J2245" s="25">
        <f>ROUND( IF(OR(ISNUMBER(SEARCH("#",B2245)),INT(A2245/100000)=7,INT(A2245/100000)=8),F2245*K!$D$4,F2245*K!$C$4) + IF(ISNUMBER(SEARCH("#",B2245)),0,G2245*K!$C$5) + IF(AND(ISNUMBER(SEARCH("#",B2245)),INT(A2245/100000)&lt;=7),G2245*K!$G$5,0) + IF(AND(ISNUMBER(SEARCH("#",B2245)),INT(A2245/100000)&gt;=8),G2245*K!$H$5,0),0)</f>
        <v>15165000</v>
      </c>
      <c r="K2245" s="25">
        <f>ROUND(IF(OR(ISNUMBER(SEARCH("#",B2245)),INT(A2245/100000)=7,INT(A2245/100000)=8),F2245*K!$F$4+G2245*K!$F$5,F2245*K!$E$4+G2245*K!$E$5),0)</f>
        <v>4530000</v>
      </c>
      <c r="L2245" s="25">
        <f>ROUND(J2245-K2245*0.7,0)</f>
        <v>11994000</v>
      </c>
      <c r="M2245" s="25">
        <f>ROUND(J2245*0.3,0)</f>
        <v>4549500</v>
      </c>
    </row>
    <row r="2246" spans="1:13" ht="33" x14ac:dyDescent="0.2">
      <c r="A2246" s="32">
        <v>500545</v>
      </c>
      <c r="B2246" s="27"/>
      <c r="C2246" s="36" t="s">
        <v>2634</v>
      </c>
      <c r="D2246" s="35" t="s">
        <v>2635</v>
      </c>
      <c r="E2246" s="30">
        <v>53</v>
      </c>
      <c r="F2246" s="30">
        <v>53</v>
      </c>
      <c r="G2246" s="31"/>
      <c r="H2246" s="30">
        <v>7</v>
      </c>
      <c r="J2246" s="25">
        <f>ROUND( IF(OR(ISNUMBER(SEARCH("#",B2246)),INT(A2246/100000)=7,INT(A2246/100000)=8),F2246*K!$D$4,F2246*K!$C$4) + IF(ISNUMBER(SEARCH("#",B2246)),0,G2246*K!$C$5) + IF(AND(ISNUMBER(SEARCH("#",B2246)),INT(A2246/100000)&lt;=7),G2246*K!$G$5,0) + IF(AND(ISNUMBER(SEARCH("#",B2246)),INT(A2246/100000)&gt;=8),G2246*K!$H$5,0),0)</f>
        <v>53583000</v>
      </c>
      <c r="K2246" s="25">
        <f>ROUND(IF(OR(ISNUMBER(SEARCH("#",B2246)),INT(A2246/100000)=7,INT(A2246/100000)=8),F2246*K!$F$4+G2246*K!$F$5,F2246*K!$E$4+G2246*K!$E$5),0)</f>
        <v>16006000</v>
      </c>
      <c r="L2246" s="25">
        <f>ROUND(J2246-K2246*0.7,0)</f>
        <v>42378800</v>
      </c>
      <c r="M2246" s="25">
        <f>ROUND(J2246*0.3,0)</f>
        <v>16074900</v>
      </c>
    </row>
    <row r="2247" spans="1:13" x14ac:dyDescent="0.2">
      <c r="A2247" s="26">
        <v>500550</v>
      </c>
      <c r="B2247" s="27"/>
      <c r="C2247" s="28" t="s">
        <v>2636</v>
      </c>
      <c r="D2247" s="29"/>
      <c r="E2247" s="30">
        <v>37.1</v>
      </c>
      <c r="F2247" s="30">
        <v>37.1</v>
      </c>
      <c r="G2247" s="30"/>
      <c r="H2247" s="30">
        <v>7</v>
      </c>
      <c r="J2247" s="25">
        <f>ROUND( IF(OR(ISNUMBER(SEARCH("#",B2247)),INT(A2247/100000)=7,INT(A2247/100000)=8),F2247*K!$D$4,F2247*K!$C$4) + IF(ISNUMBER(SEARCH("#",B2247)),0,G2247*K!$C$5) + IF(AND(ISNUMBER(SEARCH("#",B2247)),INT(A2247/100000)&lt;=7),G2247*K!$G$5,0) + IF(AND(ISNUMBER(SEARCH("#",B2247)),INT(A2247/100000)&gt;=8),G2247*K!$H$5,0),0)</f>
        <v>37508100</v>
      </c>
      <c r="K2247" s="25">
        <f>ROUND(IF(OR(ISNUMBER(SEARCH("#",B2247)),INT(A2247/100000)=7,INT(A2247/100000)=8),F2247*K!$F$4+G2247*K!$F$5,F2247*K!$E$4+G2247*K!$E$5),0)</f>
        <v>11204200</v>
      </c>
      <c r="L2247" s="25">
        <f>ROUND(J2247-K2247*0.7,0)</f>
        <v>29665160</v>
      </c>
      <c r="M2247" s="25">
        <f>ROUND(J2247*0.3,0)</f>
        <v>11252430</v>
      </c>
    </row>
    <row r="2248" spans="1:13" ht="59.25" x14ac:dyDescent="0.2">
      <c r="A2248" s="26">
        <v>500555</v>
      </c>
      <c r="B2248" s="27"/>
      <c r="C2248" s="28" t="s">
        <v>2637</v>
      </c>
      <c r="D2248" s="29" t="s">
        <v>2638</v>
      </c>
      <c r="E2248" s="30">
        <v>51.8</v>
      </c>
      <c r="F2248" s="30">
        <v>51.8</v>
      </c>
      <c r="G2248" s="30"/>
      <c r="H2248" s="30">
        <v>7</v>
      </c>
      <c r="J2248" s="25">
        <f>ROUND( IF(OR(ISNUMBER(SEARCH("#",B2248)),INT(A2248/100000)=7,INT(A2248/100000)=8),F2248*K!$D$4,F2248*K!$C$4) + IF(ISNUMBER(SEARCH("#",B2248)),0,G2248*K!$C$5) + IF(AND(ISNUMBER(SEARCH("#",B2248)),INT(A2248/100000)&lt;=7),G2248*K!$G$5,0) + IF(AND(ISNUMBER(SEARCH("#",B2248)),INT(A2248/100000)&gt;=8),G2248*K!$H$5,0),0)</f>
        <v>52369800</v>
      </c>
      <c r="K2248" s="25">
        <f>ROUND(IF(OR(ISNUMBER(SEARCH("#",B2248)),INT(A2248/100000)=7,INT(A2248/100000)=8),F2248*K!$F$4+G2248*K!$F$5,F2248*K!$E$4+G2248*K!$E$5),0)</f>
        <v>15643600</v>
      </c>
      <c r="L2248" s="25">
        <f>ROUND(J2248-K2248*0.7,0)</f>
        <v>41419280</v>
      </c>
      <c r="M2248" s="25">
        <f>ROUND(J2248*0.3,0)</f>
        <v>15710940</v>
      </c>
    </row>
    <row r="2249" spans="1:13" x14ac:dyDescent="0.2">
      <c r="A2249" s="32">
        <v>500560</v>
      </c>
      <c r="B2249" s="27"/>
      <c r="C2249" s="36" t="s">
        <v>2639</v>
      </c>
      <c r="D2249" s="35"/>
      <c r="E2249" s="30">
        <v>120</v>
      </c>
      <c r="F2249" s="30">
        <v>120</v>
      </c>
      <c r="G2249" s="31"/>
      <c r="H2249" s="30">
        <v>8</v>
      </c>
      <c r="J2249" s="25">
        <f>ROUND( IF(OR(ISNUMBER(SEARCH("#",B2249)),INT(A2249/100000)=7,INT(A2249/100000)=8),F2249*K!$D$4,F2249*K!$C$4) + IF(ISNUMBER(SEARCH("#",B2249)),0,G2249*K!$C$5) + IF(AND(ISNUMBER(SEARCH("#",B2249)),INT(A2249/100000)&lt;=7),G2249*K!$G$5,0) + IF(AND(ISNUMBER(SEARCH("#",B2249)),INT(A2249/100000)&gt;=8),G2249*K!$H$5,0),0)</f>
        <v>121320000</v>
      </c>
      <c r="K2249" s="25">
        <f>ROUND(IF(OR(ISNUMBER(SEARCH("#",B2249)),INT(A2249/100000)=7,INT(A2249/100000)=8),F2249*K!$F$4+G2249*K!$F$5,F2249*K!$E$4+G2249*K!$E$5),0)</f>
        <v>36240000</v>
      </c>
      <c r="L2249" s="25">
        <f>ROUND(J2249-K2249*0.7,0)</f>
        <v>95952000</v>
      </c>
      <c r="M2249" s="25">
        <f>ROUND(J2249*0.3,0)</f>
        <v>36396000</v>
      </c>
    </row>
    <row r="2250" spans="1:13" x14ac:dyDescent="0.2">
      <c r="A2250" s="26">
        <v>500565</v>
      </c>
      <c r="B2250" s="27"/>
      <c r="C2250" s="28" t="s">
        <v>2640</v>
      </c>
      <c r="D2250" s="29"/>
      <c r="E2250" s="30">
        <v>68.8</v>
      </c>
      <c r="F2250" s="30">
        <v>68.8</v>
      </c>
      <c r="G2250" s="30"/>
      <c r="H2250" s="30">
        <v>8</v>
      </c>
      <c r="J2250" s="25">
        <f>ROUND( IF(OR(ISNUMBER(SEARCH("#",B2250)),INT(A2250/100000)=7,INT(A2250/100000)=8),F2250*K!$D$4,F2250*K!$C$4) + IF(ISNUMBER(SEARCH("#",B2250)),0,G2250*K!$C$5) + IF(AND(ISNUMBER(SEARCH("#",B2250)),INT(A2250/100000)&lt;=7),G2250*K!$G$5,0) + IF(AND(ISNUMBER(SEARCH("#",B2250)),INT(A2250/100000)&gt;=8),G2250*K!$H$5,0),0)</f>
        <v>69556800</v>
      </c>
      <c r="K2250" s="25">
        <f>ROUND(IF(OR(ISNUMBER(SEARCH("#",B2250)),INT(A2250/100000)=7,INT(A2250/100000)=8),F2250*K!$F$4+G2250*K!$F$5,F2250*K!$E$4+G2250*K!$E$5),0)</f>
        <v>20777600</v>
      </c>
      <c r="L2250" s="25">
        <f>ROUND(J2250-K2250*0.7,0)</f>
        <v>55012480</v>
      </c>
      <c r="M2250" s="25">
        <f>ROUND(J2250*0.3,0)</f>
        <v>20867040</v>
      </c>
    </row>
    <row r="2251" spans="1:13" x14ac:dyDescent="0.2">
      <c r="A2251" s="26">
        <v>500570</v>
      </c>
      <c r="B2251" s="27"/>
      <c r="C2251" s="28" t="s">
        <v>2641</v>
      </c>
      <c r="D2251" s="29"/>
      <c r="E2251" s="30">
        <v>35.4</v>
      </c>
      <c r="F2251" s="30">
        <v>35.4</v>
      </c>
      <c r="G2251" s="30"/>
      <c r="H2251" s="30">
        <v>7</v>
      </c>
      <c r="J2251" s="25">
        <f>ROUND( IF(OR(ISNUMBER(SEARCH("#",B2251)),INT(A2251/100000)=7,INT(A2251/100000)=8),F2251*K!$D$4,F2251*K!$C$4) + IF(ISNUMBER(SEARCH("#",B2251)),0,G2251*K!$C$5) + IF(AND(ISNUMBER(SEARCH("#",B2251)),INT(A2251/100000)&lt;=7),G2251*K!$G$5,0) + IF(AND(ISNUMBER(SEARCH("#",B2251)),INT(A2251/100000)&gt;=8),G2251*K!$H$5,0),0)</f>
        <v>35789400</v>
      </c>
      <c r="K2251" s="25">
        <f>ROUND(IF(OR(ISNUMBER(SEARCH("#",B2251)),INT(A2251/100000)=7,INT(A2251/100000)=8),F2251*K!$F$4+G2251*K!$F$5,F2251*K!$E$4+G2251*K!$E$5),0)</f>
        <v>10690800</v>
      </c>
      <c r="L2251" s="25">
        <f>ROUND(J2251-K2251*0.7,0)</f>
        <v>28305840</v>
      </c>
      <c r="M2251" s="25">
        <f>ROUND(J2251*0.3,0)</f>
        <v>10736820</v>
      </c>
    </row>
    <row r="2252" spans="1:13" ht="31.5" x14ac:dyDescent="0.2">
      <c r="A2252" s="26">
        <v>500575</v>
      </c>
      <c r="B2252" s="27"/>
      <c r="C2252" s="28" t="s">
        <v>2642</v>
      </c>
      <c r="D2252" s="29" t="s">
        <v>2531</v>
      </c>
      <c r="E2252" s="30">
        <v>7.5</v>
      </c>
      <c r="F2252" s="30" t="s">
        <v>2643</v>
      </c>
      <c r="G2252" s="30">
        <v>1.7</v>
      </c>
      <c r="H2252" s="30">
        <v>5</v>
      </c>
      <c r="J2252" s="25">
        <f>ROUND( IF(OR(ISNUMBER(SEARCH("#",B2252)),INT(A2252/100000)=7,INT(A2252/100000)=8),F2252*K!$D$4,F2252*K!$C$4) + IF(ISNUMBER(SEARCH("#",B2252)),0,G2252*K!$C$5) + IF(AND(ISNUMBER(SEARCH("#",B2252)),INT(A2252/100000)&lt;=7),G2252*K!$G$5,0) + IF(AND(ISNUMBER(SEARCH("#",B2252)),INT(A2252/100000)&gt;=8),G2252*K!$H$5,0),0)</f>
        <v>10696900</v>
      </c>
      <c r="K2252" s="25">
        <f>ROUND(IF(OR(ISNUMBER(SEARCH("#",B2252)),INT(A2252/100000)=7,INT(A2252/100000)=8),F2252*K!$F$4+G2252*K!$F$5,F2252*K!$E$4+G2252*K!$E$5),0)</f>
        <v>2426500</v>
      </c>
      <c r="L2252" s="25">
        <f>ROUND(J2252-K2252*0.7,0)</f>
        <v>8998350</v>
      </c>
      <c r="M2252" s="25">
        <f>ROUND(J2252*0.3,0)</f>
        <v>3209070</v>
      </c>
    </row>
    <row r="2253" spans="1:13" x14ac:dyDescent="0.2">
      <c r="A2253" s="26">
        <v>500580</v>
      </c>
      <c r="B2253" s="27"/>
      <c r="C2253" s="28" t="s">
        <v>2644</v>
      </c>
      <c r="D2253" s="29"/>
      <c r="E2253" s="30">
        <v>13</v>
      </c>
      <c r="F2253" s="30">
        <v>10</v>
      </c>
      <c r="G2253" s="30" t="s">
        <v>193</v>
      </c>
      <c r="H2253" s="30">
        <v>5</v>
      </c>
      <c r="J2253" s="25">
        <f>ROUND( IF(OR(ISNUMBER(SEARCH("#",B2253)),INT(A2253/100000)=7,INT(A2253/100000)=8),F2253*K!$D$4,F2253*K!$C$4) + IF(ISNUMBER(SEARCH("#",B2253)),0,G2253*K!$C$5) + IF(AND(ISNUMBER(SEARCH("#",B2253)),INT(A2253/100000)&lt;=7),G2253*K!$G$5,0) + IF(AND(ISNUMBER(SEARCH("#",B2253)),INT(A2253/100000)&gt;=8),G2253*K!$H$5,0),0)</f>
        <v>18639000</v>
      </c>
      <c r="K2253" s="25">
        <f>ROUND(IF(OR(ISNUMBER(SEARCH("#",B2253)),INT(A2253/100000)=7,INT(A2253/100000)=8),F2253*K!$F$4+G2253*K!$F$5,F2253*K!$E$4+G2253*K!$E$5),0)</f>
        <v>4211000</v>
      </c>
      <c r="L2253" s="25">
        <f>ROUND(J2253-K2253*0.7,0)</f>
        <v>15691300</v>
      </c>
      <c r="M2253" s="25">
        <f>ROUND(J2253*0.3,0)</f>
        <v>5591700</v>
      </c>
    </row>
    <row r="2254" spans="1:13" ht="42.75" x14ac:dyDescent="0.2">
      <c r="A2254" s="26">
        <v>500585</v>
      </c>
      <c r="B2254" s="27"/>
      <c r="C2254" s="28" t="s">
        <v>2645</v>
      </c>
      <c r="D2254" s="29" t="s">
        <v>2531</v>
      </c>
      <c r="E2254" s="30">
        <v>9.5</v>
      </c>
      <c r="F2254" s="30">
        <v>7</v>
      </c>
      <c r="G2254" s="30" t="s">
        <v>2646</v>
      </c>
      <c r="H2254" s="30">
        <v>5</v>
      </c>
      <c r="J2254" s="25">
        <f>ROUND( IF(OR(ISNUMBER(SEARCH("#",B2254)),INT(A2254/100000)=7,INT(A2254/100000)=8),F2254*K!$D$4,F2254*K!$C$4) + IF(ISNUMBER(SEARCH("#",B2254)),0,G2254*K!$C$5) + IF(AND(ISNUMBER(SEARCH("#",B2254)),INT(A2254/100000)&lt;=7),G2254*K!$G$5,0) + IF(AND(ISNUMBER(SEARCH("#",B2254)),INT(A2254/100000)&gt;=8),G2254*K!$H$5,0),0)</f>
        <v>14184500</v>
      </c>
      <c r="K2254" s="25">
        <f>ROUND(IF(OR(ISNUMBER(SEARCH("#",B2254)),INT(A2254/100000)=7,INT(A2254/100000)=8),F2254*K!$F$4+G2254*K!$F$5,F2254*K!$E$4+G2254*K!$E$5),0)</f>
        <v>3106500</v>
      </c>
      <c r="L2254" s="25">
        <f>ROUND(J2254-K2254*0.7,0)</f>
        <v>12009950</v>
      </c>
      <c r="M2254" s="25">
        <f>ROUND(J2254*0.3,0)</f>
        <v>4255350</v>
      </c>
    </row>
    <row r="2255" spans="1:13" x14ac:dyDescent="0.2">
      <c r="A2255" s="26">
        <v>500590</v>
      </c>
      <c r="B2255" s="27"/>
      <c r="C2255" s="28" t="s">
        <v>2647</v>
      </c>
      <c r="D2255" s="29"/>
      <c r="E2255" s="30">
        <v>9.5</v>
      </c>
      <c r="F2255" s="30">
        <v>7</v>
      </c>
      <c r="G2255" s="30" t="s">
        <v>2646</v>
      </c>
      <c r="H2255" s="30">
        <v>5</v>
      </c>
      <c r="J2255" s="25">
        <f>ROUND( IF(OR(ISNUMBER(SEARCH("#",B2255)),INT(A2255/100000)=7,INT(A2255/100000)=8),F2255*K!$D$4,F2255*K!$C$4) + IF(ISNUMBER(SEARCH("#",B2255)),0,G2255*K!$C$5) + IF(AND(ISNUMBER(SEARCH("#",B2255)),INT(A2255/100000)&lt;=7),G2255*K!$G$5,0) + IF(AND(ISNUMBER(SEARCH("#",B2255)),INT(A2255/100000)&gt;=8),G2255*K!$H$5,0),0)</f>
        <v>14184500</v>
      </c>
      <c r="K2255" s="25">
        <f>ROUND(IF(OR(ISNUMBER(SEARCH("#",B2255)),INT(A2255/100000)=7,INT(A2255/100000)=8),F2255*K!$F$4+G2255*K!$F$5,F2255*K!$E$4+G2255*K!$E$5),0)</f>
        <v>3106500</v>
      </c>
      <c r="L2255" s="25">
        <f>ROUND(J2255-K2255*0.7,0)</f>
        <v>12009950</v>
      </c>
      <c r="M2255" s="25">
        <f>ROUND(J2255*0.3,0)</f>
        <v>4255350</v>
      </c>
    </row>
    <row r="2256" spans="1:13" x14ac:dyDescent="0.2">
      <c r="A2256" s="32">
        <v>500591</v>
      </c>
      <c r="B2256" s="27"/>
      <c r="C2256" s="36" t="s">
        <v>2648</v>
      </c>
      <c r="D2256" s="35"/>
      <c r="E2256" s="30">
        <v>17</v>
      </c>
      <c r="F2256" s="30">
        <v>13</v>
      </c>
      <c r="G2256" s="31" t="s">
        <v>116</v>
      </c>
      <c r="H2256" s="30">
        <v>5</v>
      </c>
      <c r="J2256" s="25">
        <f>ROUND( IF(OR(ISNUMBER(SEARCH("#",B2256)),INT(A2256/100000)=7,INT(A2256/100000)=8),F2256*K!$D$4,F2256*K!$C$4) + IF(ISNUMBER(SEARCH("#",B2256)),0,G2256*K!$C$5) + IF(AND(ISNUMBER(SEARCH("#",B2256)),INT(A2256/100000)&lt;=7),G2256*K!$G$5,0) + IF(AND(ISNUMBER(SEARCH("#",B2256)),INT(A2256/100000)&gt;=8),G2256*K!$H$5,0),0)</f>
        <v>24515000</v>
      </c>
      <c r="K2256" s="25">
        <f>ROUND(IF(OR(ISNUMBER(SEARCH("#",B2256)),INT(A2256/100000)=7,INT(A2256/100000)=8),F2256*K!$F$4+G2256*K!$F$5,F2256*K!$E$4+G2256*K!$E$5),0)</f>
        <v>5514000</v>
      </c>
      <c r="L2256" s="25">
        <f>ROUND(J2256-K2256*0.7,0)</f>
        <v>20655200</v>
      </c>
      <c r="M2256" s="25">
        <f>ROUND(J2256*0.3,0)</f>
        <v>7354500</v>
      </c>
    </row>
    <row r="2257" spans="1:13" ht="33" x14ac:dyDescent="0.2">
      <c r="A2257" s="32">
        <v>500595</v>
      </c>
      <c r="B2257" s="27"/>
      <c r="C2257" s="36" t="s">
        <v>2649</v>
      </c>
      <c r="D2257" s="35" t="s">
        <v>2650</v>
      </c>
      <c r="E2257" s="30">
        <v>30</v>
      </c>
      <c r="F2257" s="31">
        <v>22</v>
      </c>
      <c r="G2257" s="31">
        <v>8</v>
      </c>
      <c r="H2257" s="30">
        <v>7</v>
      </c>
      <c r="J2257" s="25">
        <f>ROUND( IF(OR(ISNUMBER(SEARCH("#",B2257)),INT(A2257/100000)=7,INT(A2257/100000)=8),F2257*K!$D$4,F2257*K!$C$4) + IF(ISNUMBER(SEARCH("#",B2257)),0,G2257*K!$C$5) + IF(AND(ISNUMBER(SEARCH("#",B2257)),INT(A2257/100000)&lt;=7),G2257*K!$G$5,0) + IF(AND(ISNUMBER(SEARCH("#",B2257)),INT(A2257/100000)&gt;=8),G2257*K!$H$5,0),0)</f>
        <v>44986000</v>
      </c>
      <c r="K2257" s="25">
        <f>ROUND(IF(OR(ISNUMBER(SEARCH("#",B2257)),INT(A2257/100000)=7,INT(A2257/100000)=8),F2257*K!$F$4+G2257*K!$F$5,F2257*K!$E$4+G2257*K!$E$5),0)</f>
        <v>9820000</v>
      </c>
      <c r="L2257" s="25">
        <f>ROUND(J2257-K2257*0.7,0)</f>
        <v>38112000</v>
      </c>
      <c r="M2257" s="25">
        <f>ROUND(J2257*0.3,0)</f>
        <v>13495800</v>
      </c>
    </row>
    <row r="2258" spans="1:13" ht="17.25" x14ac:dyDescent="0.2">
      <c r="A2258" s="26">
        <v>500600</v>
      </c>
      <c r="B2258" s="27"/>
      <c r="C2258" s="28" t="s">
        <v>2651</v>
      </c>
      <c r="D2258" s="29"/>
      <c r="E2258" s="30">
        <v>17</v>
      </c>
      <c r="F2258" s="30">
        <v>13</v>
      </c>
      <c r="G2258" s="30" t="s">
        <v>116</v>
      </c>
      <c r="H2258" s="30">
        <v>5</v>
      </c>
      <c r="J2258" s="25">
        <f>ROUND( IF(OR(ISNUMBER(SEARCH("#",B2258)),INT(A2258/100000)=7,INT(A2258/100000)=8),F2258*K!$D$4,F2258*K!$C$4) + IF(ISNUMBER(SEARCH("#",B2258)),0,G2258*K!$C$5) + IF(AND(ISNUMBER(SEARCH("#",B2258)),INT(A2258/100000)&lt;=7),G2258*K!$G$5,0) + IF(AND(ISNUMBER(SEARCH("#",B2258)),INT(A2258/100000)&gt;=8),G2258*K!$H$5,0),0)</f>
        <v>24515000</v>
      </c>
      <c r="K2258" s="25">
        <f>ROUND(IF(OR(ISNUMBER(SEARCH("#",B2258)),INT(A2258/100000)=7,INT(A2258/100000)=8),F2258*K!$F$4+G2258*K!$F$5,F2258*K!$E$4+G2258*K!$E$5),0)</f>
        <v>5514000</v>
      </c>
      <c r="L2258" s="25">
        <f>ROUND(J2258-K2258*0.7,0)</f>
        <v>20655200</v>
      </c>
      <c r="M2258" s="25">
        <f>ROUND(J2258*0.3,0)</f>
        <v>7354500</v>
      </c>
    </row>
    <row r="2259" spans="1:13" ht="29.25" x14ac:dyDescent="0.2">
      <c r="A2259" s="26">
        <v>500605</v>
      </c>
      <c r="B2259" s="27"/>
      <c r="C2259" s="28" t="s">
        <v>2652</v>
      </c>
      <c r="D2259" s="29"/>
      <c r="E2259" s="30">
        <v>10.5</v>
      </c>
      <c r="F2259" s="30" t="s">
        <v>2235</v>
      </c>
      <c r="G2259" s="30" t="s">
        <v>2646</v>
      </c>
      <c r="H2259" s="30">
        <v>5</v>
      </c>
      <c r="J2259" s="25">
        <f>ROUND( IF(OR(ISNUMBER(SEARCH("#",B2259)),INT(A2259/100000)=7,INT(A2259/100000)=8),F2259*K!$D$4,F2259*K!$C$4) + IF(ISNUMBER(SEARCH("#",B2259)),0,G2259*K!$C$5) + IF(AND(ISNUMBER(SEARCH("#",B2259)),INT(A2259/100000)&lt;=7),G2259*K!$G$5,0) + IF(AND(ISNUMBER(SEARCH("#",B2259)),INT(A2259/100000)&gt;=8),G2259*K!$H$5,0),0)</f>
        <v>15195500</v>
      </c>
      <c r="K2259" s="25">
        <f>ROUND(IF(OR(ISNUMBER(SEARCH("#",B2259)),INT(A2259/100000)=7,INT(A2259/100000)=8),F2259*K!$F$4+G2259*K!$F$5,F2259*K!$E$4+G2259*K!$E$5),0)</f>
        <v>3408500</v>
      </c>
      <c r="L2259" s="25">
        <f>ROUND(J2259-K2259*0.7,0)</f>
        <v>12809550</v>
      </c>
      <c r="M2259" s="25">
        <f>ROUND(J2259*0.3,0)</f>
        <v>4558650</v>
      </c>
    </row>
    <row r="2260" spans="1:13" x14ac:dyDescent="0.2">
      <c r="A2260" s="26">
        <v>500610</v>
      </c>
      <c r="B2260" s="27"/>
      <c r="C2260" s="28" t="s">
        <v>2653</v>
      </c>
      <c r="D2260" s="29"/>
      <c r="E2260" s="30">
        <v>24</v>
      </c>
      <c r="F2260" s="30" t="s">
        <v>1470</v>
      </c>
      <c r="G2260" s="30" t="s">
        <v>1569</v>
      </c>
      <c r="H2260" s="30">
        <v>5</v>
      </c>
      <c r="J2260" s="25">
        <f>ROUND( IF(OR(ISNUMBER(SEARCH("#",B2260)),INT(A2260/100000)=7,INT(A2260/100000)=8),F2260*K!$D$4,F2260*K!$C$4) + IF(ISNUMBER(SEARCH("#",B2260)),0,G2260*K!$C$5) + IF(AND(ISNUMBER(SEARCH("#",B2260)),INT(A2260/100000)&lt;=7),G2260*K!$G$5,0) + IF(AND(ISNUMBER(SEARCH("#",B2260)),INT(A2260/100000)&gt;=8),G2260*K!$H$5,0),0)</f>
        <v>35256000</v>
      </c>
      <c r="K2260" s="25">
        <f>ROUND(IF(OR(ISNUMBER(SEARCH("#",B2260)),INT(A2260/100000)=7,INT(A2260/100000)=8),F2260*K!$F$4+G2260*K!$F$5,F2260*K!$E$4+G2260*K!$E$5),0)</f>
        <v>7818000</v>
      </c>
      <c r="L2260" s="25">
        <f>ROUND(J2260-K2260*0.7,0)</f>
        <v>29783400</v>
      </c>
      <c r="M2260" s="25">
        <f>ROUND(J2260*0.3,0)</f>
        <v>10576800</v>
      </c>
    </row>
    <row r="2261" spans="1:13" x14ac:dyDescent="0.2">
      <c r="A2261" s="26">
        <v>500615</v>
      </c>
      <c r="B2261" s="27"/>
      <c r="C2261" s="28" t="s">
        <v>2654</v>
      </c>
      <c r="D2261" s="29"/>
      <c r="E2261" s="30">
        <v>8</v>
      </c>
      <c r="F2261" s="30" t="s">
        <v>1569</v>
      </c>
      <c r="G2261" s="30" t="s">
        <v>2655</v>
      </c>
      <c r="H2261" s="30">
        <v>5</v>
      </c>
      <c r="J2261" s="25">
        <f>ROUND( IF(OR(ISNUMBER(SEARCH("#",B2261)),INT(A2261/100000)=7,INT(A2261/100000)=8),F2261*K!$D$4,F2261*K!$C$4) + IF(ISNUMBER(SEARCH("#",B2261)),0,G2261*K!$C$5) + IF(AND(ISNUMBER(SEARCH("#",B2261)),INT(A2261/100000)&lt;=7),G2261*K!$G$5,0) + IF(AND(ISNUMBER(SEARCH("#",B2261)),INT(A2261/100000)&gt;=8),G2261*K!$H$5,0),0)</f>
        <v>11752000</v>
      </c>
      <c r="K2261" s="25">
        <f>ROUND(IF(OR(ISNUMBER(SEARCH("#",B2261)),INT(A2261/100000)=7,INT(A2261/100000)=8),F2261*K!$F$4+G2261*K!$F$5,F2261*K!$E$4+G2261*K!$E$5),0)</f>
        <v>2606000</v>
      </c>
      <c r="L2261" s="25">
        <f>ROUND(J2261-K2261*0.7,0)</f>
        <v>9927800</v>
      </c>
      <c r="M2261" s="25">
        <f>ROUND(J2261*0.3,0)</f>
        <v>3525600</v>
      </c>
    </row>
    <row r="2262" spans="1:13" ht="59.25" x14ac:dyDescent="0.2">
      <c r="A2262" s="26">
        <v>500620</v>
      </c>
      <c r="B2262" s="27"/>
      <c r="C2262" s="28" t="s">
        <v>2656</v>
      </c>
      <c r="D2262" s="29"/>
      <c r="E2262" s="30">
        <v>21</v>
      </c>
      <c r="F2262" s="30">
        <v>16</v>
      </c>
      <c r="G2262" s="30" t="s">
        <v>114</v>
      </c>
      <c r="H2262" s="30">
        <v>5</v>
      </c>
      <c r="J2262" s="25">
        <f>ROUND( IF(OR(ISNUMBER(SEARCH("#",B2262)),INT(A2262/100000)=7,INT(A2262/100000)=8),F2262*K!$D$4,F2262*K!$C$4) + IF(ISNUMBER(SEARCH("#",B2262)),0,G2262*K!$C$5) + IF(AND(ISNUMBER(SEARCH("#",B2262)),INT(A2262/100000)&lt;=7),G2262*K!$G$5,0) + IF(AND(ISNUMBER(SEARCH("#",B2262)),INT(A2262/100000)&gt;=8),G2262*K!$H$5,0),0)</f>
        <v>30391000</v>
      </c>
      <c r="K2262" s="25">
        <f>ROUND(IF(OR(ISNUMBER(SEARCH("#",B2262)),INT(A2262/100000)=7,INT(A2262/100000)=8),F2262*K!$F$4+G2262*K!$F$5,F2262*K!$E$4+G2262*K!$E$5),0)</f>
        <v>6817000</v>
      </c>
      <c r="L2262" s="25">
        <f>ROUND(J2262-K2262*0.7,0)</f>
        <v>25619100</v>
      </c>
      <c r="M2262" s="25">
        <f>ROUND(J2262*0.3,0)</f>
        <v>9117300</v>
      </c>
    </row>
    <row r="2263" spans="1:13" ht="57" x14ac:dyDescent="0.2">
      <c r="A2263" s="26">
        <v>500625</v>
      </c>
      <c r="B2263" s="27"/>
      <c r="C2263" s="28" t="s">
        <v>2657</v>
      </c>
      <c r="D2263" s="29"/>
      <c r="E2263" s="30">
        <v>20</v>
      </c>
      <c r="F2263" s="30">
        <v>15</v>
      </c>
      <c r="G2263" s="30" t="s">
        <v>114</v>
      </c>
      <c r="H2263" s="30">
        <v>5</v>
      </c>
      <c r="J2263" s="25">
        <f>ROUND( IF(OR(ISNUMBER(SEARCH("#",B2263)),INT(A2263/100000)=7,INT(A2263/100000)=8),F2263*K!$D$4,F2263*K!$C$4) + IF(ISNUMBER(SEARCH("#",B2263)),0,G2263*K!$C$5) + IF(AND(ISNUMBER(SEARCH("#",B2263)),INT(A2263/100000)&lt;=7),G2263*K!$G$5,0) + IF(AND(ISNUMBER(SEARCH("#",B2263)),INT(A2263/100000)&gt;=8),G2263*K!$H$5,0),0)</f>
        <v>29380000</v>
      </c>
      <c r="K2263" s="25">
        <f>ROUND(IF(OR(ISNUMBER(SEARCH("#",B2263)),INT(A2263/100000)=7,INT(A2263/100000)=8),F2263*K!$F$4+G2263*K!$F$5,F2263*K!$E$4+G2263*K!$E$5),0)</f>
        <v>6515000</v>
      </c>
      <c r="L2263" s="25">
        <f>ROUND(J2263-K2263*0.7,0)</f>
        <v>24819500</v>
      </c>
      <c r="M2263" s="25">
        <f>ROUND(J2263*0.3,0)</f>
        <v>8814000</v>
      </c>
    </row>
    <row r="2264" spans="1:13" ht="45" x14ac:dyDescent="0.2">
      <c r="A2264" s="26">
        <v>500630</v>
      </c>
      <c r="B2264" s="27"/>
      <c r="C2264" s="28" t="s">
        <v>2658</v>
      </c>
      <c r="D2264" s="29"/>
      <c r="E2264" s="30">
        <v>33</v>
      </c>
      <c r="F2264" s="30">
        <v>25</v>
      </c>
      <c r="G2264" s="30" t="s">
        <v>2235</v>
      </c>
      <c r="H2264" s="30">
        <v>7</v>
      </c>
      <c r="J2264" s="25">
        <f>ROUND( IF(OR(ISNUMBER(SEARCH("#",B2264)),INT(A2264/100000)=7,INT(A2264/100000)=8),F2264*K!$D$4,F2264*K!$C$4) + IF(ISNUMBER(SEARCH("#",B2264)),0,G2264*K!$C$5) + IF(AND(ISNUMBER(SEARCH("#",B2264)),INT(A2264/100000)&lt;=7),G2264*K!$G$5,0) + IF(AND(ISNUMBER(SEARCH("#",B2264)),INT(A2264/100000)&gt;=8),G2264*K!$H$5,0),0)</f>
        <v>48019000</v>
      </c>
      <c r="K2264" s="25">
        <f>ROUND(IF(OR(ISNUMBER(SEARCH("#",B2264)),INT(A2264/100000)=7,INT(A2264/100000)=8),F2264*K!$F$4+G2264*K!$F$5,F2264*K!$E$4+G2264*K!$E$5),0)</f>
        <v>10726000</v>
      </c>
      <c r="L2264" s="25">
        <f>ROUND(J2264-K2264*0.7,0)</f>
        <v>40510800</v>
      </c>
      <c r="M2264" s="25">
        <f>ROUND(J2264*0.3,0)</f>
        <v>14405700</v>
      </c>
    </row>
    <row r="2265" spans="1:13" ht="48" x14ac:dyDescent="0.2">
      <c r="A2265" s="26">
        <v>500635</v>
      </c>
      <c r="B2265" s="27"/>
      <c r="C2265" s="36" t="s">
        <v>2659</v>
      </c>
      <c r="D2265" s="35"/>
      <c r="E2265" s="30">
        <v>16</v>
      </c>
      <c r="F2265" s="30">
        <v>12</v>
      </c>
      <c r="G2265" s="30" t="s">
        <v>116</v>
      </c>
      <c r="H2265" s="30">
        <v>7</v>
      </c>
      <c r="J2265" s="25">
        <f>ROUND( IF(OR(ISNUMBER(SEARCH("#",B2265)),INT(A2265/100000)=7,INT(A2265/100000)=8),F2265*K!$D$4,F2265*K!$C$4) + IF(ISNUMBER(SEARCH("#",B2265)),0,G2265*K!$C$5) + IF(AND(ISNUMBER(SEARCH("#",B2265)),INT(A2265/100000)&lt;=7),G2265*K!$G$5,0) + IF(AND(ISNUMBER(SEARCH("#",B2265)),INT(A2265/100000)&gt;=8),G2265*K!$H$5,0),0)</f>
        <v>23504000</v>
      </c>
      <c r="K2265" s="25">
        <f>ROUND(IF(OR(ISNUMBER(SEARCH("#",B2265)),INT(A2265/100000)=7,INT(A2265/100000)=8),F2265*K!$F$4+G2265*K!$F$5,F2265*K!$E$4+G2265*K!$E$5),0)</f>
        <v>5212000</v>
      </c>
      <c r="L2265" s="25">
        <f>ROUND(J2265-K2265*0.7,0)</f>
        <v>19855600</v>
      </c>
      <c r="M2265" s="25">
        <f>ROUND(J2265*0.3,0)</f>
        <v>7051200</v>
      </c>
    </row>
    <row r="2266" spans="1:13" ht="18.75" x14ac:dyDescent="0.2">
      <c r="A2266" s="32">
        <v>500636</v>
      </c>
      <c r="B2266" s="27"/>
      <c r="C2266" s="36" t="s">
        <v>2660</v>
      </c>
      <c r="D2266" s="35"/>
      <c r="E2266" s="30">
        <v>6</v>
      </c>
      <c r="F2266" s="30">
        <v>6</v>
      </c>
      <c r="G2266" s="31"/>
      <c r="H2266" s="30">
        <v>0</v>
      </c>
      <c r="J2266" s="25">
        <f>ROUND( IF(OR(ISNUMBER(SEARCH("#",B2266)),INT(A2266/100000)=7,INT(A2266/100000)=8),F2266*K!$D$4,F2266*K!$C$4) + IF(ISNUMBER(SEARCH("#",B2266)),0,G2266*K!$C$5) + IF(AND(ISNUMBER(SEARCH("#",B2266)),INT(A2266/100000)&lt;=7),G2266*K!$G$5,0) + IF(AND(ISNUMBER(SEARCH("#",B2266)),INT(A2266/100000)&gt;=8),G2266*K!$H$5,0),0)</f>
        <v>6066000</v>
      </c>
      <c r="K2266" s="25">
        <f>ROUND(IF(OR(ISNUMBER(SEARCH("#",B2266)),INT(A2266/100000)=7,INT(A2266/100000)=8),F2266*K!$F$4+G2266*K!$F$5,F2266*K!$E$4+G2266*K!$E$5),0)</f>
        <v>1812000</v>
      </c>
      <c r="L2266" s="25">
        <f>ROUND(J2266-K2266*0.7,0)</f>
        <v>4797600</v>
      </c>
      <c r="M2266" s="25">
        <f>ROUND(J2266*0.3,0)</f>
        <v>1819800</v>
      </c>
    </row>
    <row r="2267" spans="1:13" ht="48" x14ac:dyDescent="0.2">
      <c r="A2267" s="26">
        <v>500640</v>
      </c>
      <c r="B2267" s="27"/>
      <c r="C2267" s="36" t="s">
        <v>2661</v>
      </c>
      <c r="D2267" s="35"/>
      <c r="E2267" s="30">
        <v>31</v>
      </c>
      <c r="F2267" s="30" t="s">
        <v>2662</v>
      </c>
      <c r="G2267" s="30" t="s">
        <v>2235</v>
      </c>
      <c r="H2267" s="30">
        <v>6</v>
      </c>
      <c r="J2267" s="25">
        <f>ROUND( IF(OR(ISNUMBER(SEARCH("#",B2267)),INT(A2267/100000)=7,INT(A2267/100000)=8),F2267*K!$D$4,F2267*K!$C$4) + IF(ISNUMBER(SEARCH("#",B2267)),0,G2267*K!$C$5) + IF(AND(ISNUMBER(SEARCH("#",B2267)),INT(A2267/100000)&lt;=7),G2267*K!$G$5,0) + IF(AND(ISNUMBER(SEARCH("#",B2267)),INT(A2267/100000)&gt;=8),G2267*K!$H$5,0),0)</f>
        <v>45997000</v>
      </c>
      <c r="K2267" s="25">
        <f>ROUND(IF(OR(ISNUMBER(SEARCH("#",B2267)),INT(A2267/100000)=7,INT(A2267/100000)=8),F2267*K!$F$4+G2267*K!$F$5,F2267*K!$E$4+G2267*K!$E$5),0)</f>
        <v>10122000</v>
      </c>
      <c r="L2267" s="25">
        <f>ROUND(J2267-K2267*0.7,0)</f>
        <v>38911600</v>
      </c>
      <c r="M2267" s="25">
        <f>ROUND(J2267*0.3,0)</f>
        <v>13799100</v>
      </c>
    </row>
    <row r="2268" spans="1:13" ht="31.5" x14ac:dyDescent="0.2">
      <c r="A2268" s="26">
        <v>500645</v>
      </c>
      <c r="B2268" s="27"/>
      <c r="C2268" s="28" t="s">
        <v>2663</v>
      </c>
      <c r="D2268" s="29" t="s">
        <v>2531</v>
      </c>
      <c r="E2268" s="30">
        <v>21</v>
      </c>
      <c r="F2268" s="30" t="s">
        <v>2383</v>
      </c>
      <c r="G2268" s="30" t="s">
        <v>116</v>
      </c>
      <c r="H2268" s="30">
        <v>6</v>
      </c>
      <c r="J2268" s="25">
        <f>ROUND( IF(OR(ISNUMBER(SEARCH("#",B2268)),INT(A2268/100000)=7,INT(A2268/100000)=8),F2268*K!$D$4,F2268*K!$C$4) + IF(ISNUMBER(SEARCH("#",B2268)),0,G2268*K!$C$5) + IF(AND(ISNUMBER(SEARCH("#",B2268)),INT(A2268/100000)&lt;=7),G2268*K!$G$5,0) + IF(AND(ISNUMBER(SEARCH("#",B2268)),INT(A2268/100000)&gt;=8),G2268*K!$H$5,0),0)</f>
        <v>28559000</v>
      </c>
      <c r="K2268" s="25">
        <f>ROUND(IF(OR(ISNUMBER(SEARCH("#",B2268)),INT(A2268/100000)=7,INT(A2268/100000)=8),F2268*K!$F$4+G2268*K!$F$5,F2268*K!$E$4+G2268*K!$E$5),0)</f>
        <v>6722000</v>
      </c>
      <c r="L2268" s="25">
        <f>ROUND(J2268-K2268*0.7,0)</f>
        <v>23853600</v>
      </c>
      <c r="M2268" s="25">
        <f>ROUND(J2268*0.3,0)</f>
        <v>8567700</v>
      </c>
    </row>
    <row r="2269" spans="1:13" x14ac:dyDescent="0.2">
      <c r="A2269" s="26">
        <v>500650</v>
      </c>
      <c r="B2269" s="27"/>
      <c r="C2269" s="36" t="s">
        <v>2664</v>
      </c>
      <c r="D2269" s="35"/>
      <c r="E2269" s="30">
        <v>33</v>
      </c>
      <c r="F2269" s="30">
        <v>25</v>
      </c>
      <c r="G2269" s="30" t="s">
        <v>2235</v>
      </c>
      <c r="H2269" s="30">
        <v>6</v>
      </c>
      <c r="J2269" s="25">
        <f>ROUND( IF(OR(ISNUMBER(SEARCH("#",B2269)),INT(A2269/100000)=7,INT(A2269/100000)=8),F2269*K!$D$4,F2269*K!$C$4) + IF(ISNUMBER(SEARCH("#",B2269)),0,G2269*K!$C$5) + IF(AND(ISNUMBER(SEARCH("#",B2269)),INT(A2269/100000)&lt;=7),G2269*K!$G$5,0) + IF(AND(ISNUMBER(SEARCH("#",B2269)),INT(A2269/100000)&gt;=8),G2269*K!$H$5,0),0)</f>
        <v>48019000</v>
      </c>
      <c r="K2269" s="25">
        <f>ROUND(IF(OR(ISNUMBER(SEARCH("#",B2269)),INT(A2269/100000)=7,INT(A2269/100000)=8),F2269*K!$F$4+G2269*K!$F$5,F2269*K!$E$4+G2269*K!$E$5),0)</f>
        <v>10726000</v>
      </c>
      <c r="L2269" s="25">
        <f>ROUND(J2269-K2269*0.7,0)</f>
        <v>40510800</v>
      </c>
      <c r="M2269" s="25">
        <f>ROUND(J2269*0.3,0)</f>
        <v>14405700</v>
      </c>
    </row>
    <row r="2270" spans="1:13" ht="42.75" x14ac:dyDescent="0.2">
      <c r="A2270" s="26">
        <v>500655</v>
      </c>
      <c r="B2270" s="27"/>
      <c r="C2270" s="36" t="s">
        <v>2665</v>
      </c>
      <c r="D2270" s="35"/>
      <c r="E2270" s="30">
        <v>37</v>
      </c>
      <c r="F2270" s="30" t="s">
        <v>2666</v>
      </c>
      <c r="G2270" s="30" t="s">
        <v>2590</v>
      </c>
      <c r="H2270" s="30">
        <v>6</v>
      </c>
      <c r="J2270" s="25">
        <f>ROUND( IF(OR(ISNUMBER(SEARCH("#",B2270)),INT(A2270/100000)=7,INT(A2270/100000)=8),F2270*K!$D$4,F2270*K!$C$4) + IF(ISNUMBER(SEARCH("#",B2270)),0,G2270*K!$C$5) + IF(AND(ISNUMBER(SEARCH("#",B2270)),INT(A2270/100000)&lt;=7),G2270*K!$G$5,0) + IF(AND(ISNUMBER(SEARCH("#",B2270)),INT(A2270/100000)&gt;=8),G2270*K!$H$5,0),0)</f>
        <v>53895000</v>
      </c>
      <c r="K2270" s="25">
        <f>ROUND(IF(OR(ISNUMBER(SEARCH("#",B2270)),INT(A2270/100000)=7,INT(A2270/100000)=8),F2270*K!$F$4+G2270*K!$F$5,F2270*K!$E$4+G2270*K!$E$5),0)</f>
        <v>12029000</v>
      </c>
      <c r="L2270" s="25">
        <f>ROUND(J2270-K2270*0.7,0)</f>
        <v>45474700</v>
      </c>
      <c r="M2270" s="25">
        <f>ROUND(J2270*0.3,0)</f>
        <v>16168500</v>
      </c>
    </row>
    <row r="2271" spans="1:13" ht="29.25" x14ac:dyDescent="0.2">
      <c r="A2271" s="26">
        <v>500660</v>
      </c>
      <c r="B2271" s="27"/>
      <c r="C2271" s="28" t="s">
        <v>2667</v>
      </c>
      <c r="D2271" s="29"/>
      <c r="E2271" s="30">
        <v>21</v>
      </c>
      <c r="F2271" s="30" t="s">
        <v>1461</v>
      </c>
      <c r="G2271" s="30" t="s">
        <v>114</v>
      </c>
      <c r="H2271" s="30">
        <v>5</v>
      </c>
      <c r="J2271" s="25">
        <f>ROUND( IF(OR(ISNUMBER(SEARCH("#",B2271)),INT(A2271/100000)=7,INT(A2271/100000)=8),F2271*K!$D$4,F2271*K!$C$4) + IF(ISNUMBER(SEARCH("#",B2271)),0,G2271*K!$C$5) + IF(AND(ISNUMBER(SEARCH("#",B2271)),INT(A2271/100000)&lt;=7),G2271*K!$G$5,0) + IF(AND(ISNUMBER(SEARCH("#",B2271)),INT(A2271/100000)&gt;=8),G2271*K!$H$5,0),0)</f>
        <v>30391000</v>
      </c>
      <c r="K2271" s="25">
        <f>ROUND(IF(OR(ISNUMBER(SEARCH("#",B2271)),INT(A2271/100000)=7,INT(A2271/100000)=8),F2271*K!$F$4+G2271*K!$F$5,F2271*K!$E$4+G2271*K!$E$5),0)</f>
        <v>6817000</v>
      </c>
      <c r="L2271" s="25">
        <f>ROUND(J2271-K2271*0.7,0)</f>
        <v>25619100</v>
      </c>
      <c r="M2271" s="25">
        <f>ROUND(J2271*0.3,0)</f>
        <v>9117300</v>
      </c>
    </row>
    <row r="2272" spans="1:13" x14ac:dyDescent="0.2">
      <c r="A2272" s="26">
        <v>500665</v>
      </c>
      <c r="B2272" s="27"/>
      <c r="C2272" s="28" t="s">
        <v>2668</v>
      </c>
      <c r="D2272" s="29"/>
      <c r="E2272" s="30">
        <v>31</v>
      </c>
      <c r="F2272" s="30" t="s">
        <v>2662</v>
      </c>
      <c r="G2272" s="30" t="s">
        <v>2235</v>
      </c>
      <c r="H2272" s="30">
        <v>6</v>
      </c>
      <c r="J2272" s="25">
        <f>ROUND( IF(OR(ISNUMBER(SEARCH("#",B2272)),INT(A2272/100000)=7,INT(A2272/100000)=8),F2272*K!$D$4,F2272*K!$C$4) + IF(ISNUMBER(SEARCH("#",B2272)),0,G2272*K!$C$5) + IF(AND(ISNUMBER(SEARCH("#",B2272)),INT(A2272/100000)&lt;=7),G2272*K!$G$5,0) + IF(AND(ISNUMBER(SEARCH("#",B2272)),INT(A2272/100000)&gt;=8),G2272*K!$H$5,0),0)</f>
        <v>45997000</v>
      </c>
      <c r="K2272" s="25">
        <f>ROUND(IF(OR(ISNUMBER(SEARCH("#",B2272)),INT(A2272/100000)=7,INT(A2272/100000)=8),F2272*K!$F$4+G2272*K!$F$5,F2272*K!$E$4+G2272*K!$E$5),0)</f>
        <v>10122000</v>
      </c>
      <c r="L2272" s="25">
        <f>ROUND(J2272-K2272*0.7,0)</f>
        <v>38911600</v>
      </c>
      <c r="M2272" s="25">
        <f>ROUND(J2272*0.3,0)</f>
        <v>13799100</v>
      </c>
    </row>
    <row r="2273" spans="1:13" ht="31.5" x14ac:dyDescent="0.2">
      <c r="A2273" s="26">
        <v>500670</v>
      </c>
      <c r="B2273" s="27"/>
      <c r="C2273" s="28" t="s">
        <v>2669</v>
      </c>
      <c r="D2273" s="29"/>
      <c r="E2273" s="30">
        <v>34.5</v>
      </c>
      <c r="F2273" s="30">
        <v>26</v>
      </c>
      <c r="G2273" s="30" t="s">
        <v>2670</v>
      </c>
      <c r="H2273" s="30">
        <v>6</v>
      </c>
      <c r="J2273" s="25">
        <f>ROUND( IF(OR(ISNUMBER(SEARCH("#",B2273)),INT(A2273/100000)=7,INT(A2273/100000)=8),F2273*K!$D$4,F2273*K!$C$4) + IF(ISNUMBER(SEARCH("#",B2273)),0,G2273*K!$C$5) + IF(AND(ISNUMBER(SEARCH("#",B2273)),INT(A2273/100000)&lt;=7),G2273*K!$G$5,0) + IF(AND(ISNUMBER(SEARCH("#",B2273)),INT(A2273/100000)&gt;=8),G2273*K!$H$5,0),0)</f>
        <v>50451500</v>
      </c>
      <c r="K2273" s="25">
        <f>ROUND(IF(OR(ISNUMBER(SEARCH("#",B2273)),INT(A2273/100000)=7,INT(A2273/100000)=8),F2273*K!$F$4+G2273*K!$F$5,F2273*K!$E$4+G2273*K!$E$5),0)</f>
        <v>11226500</v>
      </c>
      <c r="L2273" s="25">
        <f>ROUND(J2273-K2273*0.7,0)</f>
        <v>42592950</v>
      </c>
      <c r="M2273" s="25">
        <f>ROUND(J2273*0.3,0)</f>
        <v>15135450</v>
      </c>
    </row>
    <row r="2274" spans="1:13" ht="29.25" x14ac:dyDescent="0.2">
      <c r="A2274" s="32">
        <v>500675</v>
      </c>
      <c r="B2274" s="27"/>
      <c r="C2274" s="36" t="s">
        <v>2671</v>
      </c>
      <c r="D2274" s="35"/>
      <c r="E2274" s="30">
        <v>16</v>
      </c>
      <c r="F2274" s="30">
        <v>12</v>
      </c>
      <c r="G2274" s="31" t="s">
        <v>116</v>
      </c>
      <c r="H2274" s="30">
        <v>6</v>
      </c>
      <c r="J2274" s="25">
        <f>ROUND( IF(OR(ISNUMBER(SEARCH("#",B2274)),INT(A2274/100000)=7,INT(A2274/100000)=8),F2274*K!$D$4,F2274*K!$C$4) + IF(ISNUMBER(SEARCH("#",B2274)),0,G2274*K!$C$5) + IF(AND(ISNUMBER(SEARCH("#",B2274)),INT(A2274/100000)&lt;=7),G2274*K!$G$5,0) + IF(AND(ISNUMBER(SEARCH("#",B2274)),INT(A2274/100000)&gt;=8),G2274*K!$H$5,0),0)</f>
        <v>23504000</v>
      </c>
      <c r="K2274" s="25">
        <f>ROUND(IF(OR(ISNUMBER(SEARCH("#",B2274)),INT(A2274/100000)=7,INT(A2274/100000)=8),F2274*K!$F$4+G2274*K!$F$5,F2274*K!$E$4+G2274*K!$E$5),0)</f>
        <v>5212000</v>
      </c>
      <c r="L2274" s="25">
        <f>ROUND(J2274-K2274*0.7,0)</f>
        <v>19855600</v>
      </c>
      <c r="M2274" s="25">
        <f>ROUND(J2274*0.3,0)</f>
        <v>7051200</v>
      </c>
    </row>
    <row r="2275" spans="1:13" ht="29.25" x14ac:dyDescent="0.2">
      <c r="A2275" s="26">
        <v>500685</v>
      </c>
      <c r="B2275" s="27"/>
      <c r="C2275" s="28" t="s">
        <v>2672</v>
      </c>
      <c r="D2275" s="29"/>
      <c r="E2275" s="30">
        <v>11.5</v>
      </c>
      <c r="F2275" s="30">
        <v>8.5</v>
      </c>
      <c r="G2275" s="30" t="s">
        <v>193</v>
      </c>
      <c r="H2275" s="30">
        <v>5</v>
      </c>
      <c r="J2275" s="25">
        <f>ROUND( IF(OR(ISNUMBER(SEARCH("#",B2275)),INT(A2275/100000)=7,INT(A2275/100000)=8),F2275*K!$D$4,F2275*K!$C$4) + IF(ISNUMBER(SEARCH("#",B2275)),0,G2275*K!$C$5) + IF(AND(ISNUMBER(SEARCH("#",B2275)),INT(A2275/100000)&lt;=7),G2275*K!$G$5,0) + IF(AND(ISNUMBER(SEARCH("#",B2275)),INT(A2275/100000)&gt;=8),G2275*K!$H$5,0),0)</f>
        <v>17122500</v>
      </c>
      <c r="K2275" s="25">
        <f>ROUND(IF(OR(ISNUMBER(SEARCH("#",B2275)),INT(A2275/100000)=7,INT(A2275/100000)=8),F2275*K!$F$4+G2275*K!$F$5,F2275*K!$E$4+G2275*K!$E$5),0)</f>
        <v>3758000</v>
      </c>
      <c r="L2275" s="25">
        <f>ROUND(J2275-K2275*0.7,0)</f>
        <v>14491900</v>
      </c>
      <c r="M2275" s="25">
        <f>ROUND(J2275*0.3,0)</f>
        <v>5136750</v>
      </c>
    </row>
    <row r="2276" spans="1:13" ht="61.5" x14ac:dyDescent="0.2">
      <c r="A2276" s="32">
        <v>500690</v>
      </c>
      <c r="B2276" s="27"/>
      <c r="C2276" s="36" t="s">
        <v>2673</v>
      </c>
      <c r="D2276" s="35"/>
      <c r="E2276" s="30">
        <v>30</v>
      </c>
      <c r="F2276" s="31">
        <v>25</v>
      </c>
      <c r="G2276" s="31">
        <v>5</v>
      </c>
      <c r="H2276" s="30">
        <v>7</v>
      </c>
      <c r="J2276" s="25">
        <f>ROUND( IF(OR(ISNUMBER(SEARCH("#",B2276)),INT(A2276/100000)=7,INT(A2276/100000)=8),F2276*K!$D$4,F2276*K!$C$4) + IF(ISNUMBER(SEARCH("#",B2276)),0,G2276*K!$C$5) + IF(AND(ISNUMBER(SEARCH("#",B2276)),INT(A2276/100000)&lt;=7),G2276*K!$G$5,0) + IF(AND(ISNUMBER(SEARCH("#",B2276)),INT(A2276/100000)&gt;=8),G2276*K!$H$5,0),0)</f>
        <v>39490000</v>
      </c>
      <c r="K2276" s="25">
        <f>ROUND(IF(OR(ISNUMBER(SEARCH("#",B2276)),INT(A2276/100000)=7,INT(A2276/100000)=8),F2276*K!$F$4+G2276*K!$F$5,F2276*K!$E$4+G2276*K!$E$5),0)</f>
        <v>9535000</v>
      </c>
      <c r="L2276" s="25">
        <f>ROUND(J2276-K2276*0.7,0)</f>
        <v>32815500</v>
      </c>
      <c r="M2276" s="25">
        <f>ROUND(J2276*0.3,0)</f>
        <v>11847000</v>
      </c>
    </row>
    <row r="2277" spans="1:13" ht="45" x14ac:dyDescent="0.2">
      <c r="A2277" s="26">
        <v>500695</v>
      </c>
      <c r="B2277" s="27"/>
      <c r="C2277" s="28" t="s">
        <v>2674</v>
      </c>
      <c r="D2277" s="29"/>
      <c r="E2277" s="30">
        <v>65</v>
      </c>
      <c r="F2277" s="30">
        <v>42</v>
      </c>
      <c r="G2277" s="30">
        <v>23</v>
      </c>
      <c r="H2277" s="30">
        <v>6</v>
      </c>
      <c r="J2277" s="25">
        <f>ROUND( IF(OR(ISNUMBER(SEARCH("#",B2277)),INT(A2277/100000)=7,INT(A2277/100000)=8),F2277*K!$D$4,F2277*K!$C$4) + IF(ISNUMBER(SEARCH("#",B2277)),0,G2277*K!$C$5) + IF(AND(ISNUMBER(SEARCH("#",B2277)),INT(A2277/100000)&lt;=7),G2277*K!$G$5,0) + IF(AND(ISNUMBER(SEARCH("#",B2277)),INT(A2277/100000)&gt;=8),G2277*K!$H$5,0),0)</f>
        <v>107851000</v>
      </c>
      <c r="K2277" s="25">
        <f>ROUND(IF(OR(ISNUMBER(SEARCH("#",B2277)),INT(A2277/100000)=7,INT(A2277/100000)=8),F2277*K!$F$4+G2277*K!$F$5,F2277*K!$E$4+G2277*K!$E$5),0)</f>
        <v>21815000</v>
      </c>
      <c r="L2277" s="25">
        <f>ROUND(J2277-K2277*0.7,0)</f>
        <v>92580500</v>
      </c>
      <c r="M2277" s="25">
        <f>ROUND(J2277*0.3,0)</f>
        <v>32355300</v>
      </c>
    </row>
    <row r="2278" spans="1:13" ht="59.25" x14ac:dyDescent="0.2">
      <c r="A2278" s="26">
        <v>500700</v>
      </c>
      <c r="B2278" s="27"/>
      <c r="C2278" s="28" t="s">
        <v>2675</v>
      </c>
      <c r="D2278" s="29"/>
      <c r="E2278" s="30">
        <v>69</v>
      </c>
      <c r="F2278" s="30">
        <v>46</v>
      </c>
      <c r="G2278" s="30">
        <v>23</v>
      </c>
      <c r="H2278" s="30">
        <v>6</v>
      </c>
      <c r="J2278" s="25">
        <f>ROUND( IF(OR(ISNUMBER(SEARCH("#",B2278)),INT(A2278/100000)=7,INT(A2278/100000)=8),F2278*K!$D$4,F2278*K!$C$4) + IF(ISNUMBER(SEARCH("#",B2278)),0,G2278*K!$C$5) + IF(AND(ISNUMBER(SEARCH("#",B2278)),INT(A2278/100000)&lt;=7),G2278*K!$G$5,0) + IF(AND(ISNUMBER(SEARCH("#",B2278)),INT(A2278/100000)&gt;=8),G2278*K!$H$5,0),0)</f>
        <v>111895000</v>
      </c>
      <c r="K2278" s="25">
        <f>ROUND(IF(OR(ISNUMBER(SEARCH("#",B2278)),INT(A2278/100000)=7,INT(A2278/100000)=8),F2278*K!$F$4+G2278*K!$F$5,F2278*K!$E$4+G2278*K!$E$5),0)</f>
        <v>23023000</v>
      </c>
      <c r="L2278" s="25">
        <f>ROUND(J2278-K2278*0.7,0)</f>
        <v>95778900</v>
      </c>
      <c r="M2278" s="25">
        <f>ROUND(J2278*0.3,0)</f>
        <v>33568500</v>
      </c>
    </row>
    <row r="2279" spans="1:13" x14ac:dyDescent="0.2">
      <c r="A2279" s="26">
        <v>500705</v>
      </c>
      <c r="B2279" s="27"/>
      <c r="C2279" s="28" t="s">
        <v>2676</v>
      </c>
      <c r="D2279" s="29"/>
      <c r="E2279" s="30">
        <v>28</v>
      </c>
      <c r="F2279" s="30" t="s">
        <v>2677</v>
      </c>
      <c r="G2279" s="30" t="s">
        <v>1414</v>
      </c>
      <c r="H2279" s="30">
        <v>3</v>
      </c>
      <c r="J2279" s="25">
        <f>ROUND( IF(OR(ISNUMBER(SEARCH("#",B2279)),INT(A2279/100000)=7,INT(A2279/100000)=8),F2279*K!$D$4,F2279*K!$C$4) + IF(ISNUMBER(SEARCH("#",B2279)),0,G2279*K!$C$5) + IF(AND(ISNUMBER(SEARCH("#",B2279)),INT(A2279/100000)&lt;=7),G2279*K!$G$5,0) + IF(AND(ISNUMBER(SEARCH("#",B2279)),INT(A2279/100000)&gt;=8),G2279*K!$H$5,0),0)</f>
        <v>41132000</v>
      </c>
      <c r="K2279" s="25">
        <f>ROUND(IF(OR(ISNUMBER(SEARCH("#",B2279)),INT(A2279/100000)=7,INT(A2279/100000)=8),F2279*K!$F$4+G2279*K!$F$5,F2279*K!$E$4+G2279*K!$E$5),0)</f>
        <v>9121000</v>
      </c>
      <c r="L2279" s="25">
        <f>ROUND(J2279-K2279*0.7,0)</f>
        <v>34747300</v>
      </c>
      <c r="M2279" s="25">
        <f>ROUND(J2279*0.3,0)</f>
        <v>12339600</v>
      </c>
    </row>
    <row r="2280" spans="1:13" ht="18.75" x14ac:dyDescent="0.2">
      <c r="A2280" s="32">
        <v>500710</v>
      </c>
      <c r="B2280" s="27"/>
      <c r="C2280" s="36" t="s">
        <v>2678</v>
      </c>
      <c r="D2280" s="35"/>
      <c r="E2280" s="30">
        <v>13</v>
      </c>
      <c r="F2280" s="30">
        <v>13</v>
      </c>
      <c r="G2280" s="31"/>
      <c r="H2280" s="30">
        <v>3</v>
      </c>
      <c r="J2280" s="25">
        <f>ROUND( IF(OR(ISNUMBER(SEARCH("#",B2280)),INT(A2280/100000)=7,INT(A2280/100000)=8),F2280*K!$D$4,F2280*K!$C$4) + IF(ISNUMBER(SEARCH("#",B2280)),0,G2280*K!$C$5) + IF(AND(ISNUMBER(SEARCH("#",B2280)),INT(A2280/100000)&lt;=7),G2280*K!$G$5,0) + IF(AND(ISNUMBER(SEARCH("#",B2280)),INT(A2280/100000)&gt;=8),G2280*K!$H$5,0),0)</f>
        <v>13143000</v>
      </c>
      <c r="K2280" s="25">
        <f>ROUND(IF(OR(ISNUMBER(SEARCH("#",B2280)),INT(A2280/100000)=7,INT(A2280/100000)=8),F2280*K!$F$4+G2280*K!$F$5,F2280*K!$E$4+G2280*K!$E$5),0)</f>
        <v>3926000</v>
      </c>
      <c r="L2280" s="25">
        <f>ROUND(J2280-K2280*0.7,0)</f>
        <v>10394800</v>
      </c>
      <c r="M2280" s="25">
        <f>ROUND(J2280*0.3,0)</f>
        <v>3942900</v>
      </c>
    </row>
    <row r="2281" spans="1:13" ht="17.25" x14ac:dyDescent="0.2">
      <c r="A2281" s="26">
        <v>500720</v>
      </c>
      <c r="B2281" s="27"/>
      <c r="C2281" s="28" t="s">
        <v>2679</v>
      </c>
      <c r="D2281" s="29"/>
      <c r="E2281" s="30">
        <v>5.0999999999999996</v>
      </c>
      <c r="F2281" s="30">
        <v>5.0999999999999996</v>
      </c>
      <c r="G2281" s="30"/>
      <c r="H2281" s="30">
        <v>4</v>
      </c>
      <c r="J2281" s="25">
        <f>ROUND( IF(OR(ISNUMBER(SEARCH("#",B2281)),INT(A2281/100000)=7,INT(A2281/100000)=8),F2281*K!$D$4,F2281*K!$C$4) + IF(ISNUMBER(SEARCH("#",B2281)),0,G2281*K!$C$5) + IF(AND(ISNUMBER(SEARCH("#",B2281)),INT(A2281/100000)&lt;=7),G2281*K!$G$5,0) + IF(AND(ISNUMBER(SEARCH("#",B2281)),INT(A2281/100000)&gt;=8),G2281*K!$H$5,0),0)</f>
        <v>5156100</v>
      </c>
      <c r="K2281" s="25">
        <f>ROUND(IF(OR(ISNUMBER(SEARCH("#",B2281)),INT(A2281/100000)=7,INT(A2281/100000)=8),F2281*K!$F$4+G2281*K!$F$5,F2281*K!$E$4+G2281*K!$E$5),0)</f>
        <v>1540200</v>
      </c>
      <c r="L2281" s="25">
        <f>ROUND(J2281-K2281*0.7,0)</f>
        <v>4077960</v>
      </c>
      <c r="M2281" s="25">
        <f>ROUND(J2281*0.3,0)</f>
        <v>1546830</v>
      </c>
    </row>
    <row r="2282" spans="1:13" ht="31.5" x14ac:dyDescent="0.2">
      <c r="A2282" s="26">
        <v>500725</v>
      </c>
      <c r="B2282" s="27"/>
      <c r="C2282" s="28" t="s">
        <v>2680</v>
      </c>
      <c r="D2282" s="29" t="s">
        <v>2681</v>
      </c>
      <c r="E2282" s="30">
        <v>12</v>
      </c>
      <c r="F2282" s="30">
        <v>12</v>
      </c>
      <c r="G2282" s="30"/>
      <c r="H2282" s="30">
        <v>3</v>
      </c>
      <c r="J2282" s="25">
        <f>ROUND( IF(OR(ISNUMBER(SEARCH("#",B2282)),INT(A2282/100000)=7,INT(A2282/100000)=8),F2282*K!$D$4,F2282*K!$C$4) + IF(ISNUMBER(SEARCH("#",B2282)),0,G2282*K!$C$5) + IF(AND(ISNUMBER(SEARCH("#",B2282)),INT(A2282/100000)&lt;=7),G2282*K!$G$5,0) + IF(AND(ISNUMBER(SEARCH("#",B2282)),INT(A2282/100000)&gt;=8),G2282*K!$H$5,0),0)</f>
        <v>12132000</v>
      </c>
      <c r="K2282" s="25">
        <f>ROUND(IF(OR(ISNUMBER(SEARCH("#",B2282)),INT(A2282/100000)=7,INT(A2282/100000)=8),F2282*K!$F$4+G2282*K!$F$5,F2282*K!$E$4+G2282*K!$E$5),0)</f>
        <v>3624000</v>
      </c>
      <c r="L2282" s="25">
        <f>ROUND(J2282-K2282*0.7,0)</f>
        <v>9595200</v>
      </c>
      <c r="M2282" s="25">
        <f>ROUND(J2282*0.3,0)</f>
        <v>3639600</v>
      </c>
    </row>
    <row r="2283" spans="1:13" ht="18.75" x14ac:dyDescent="0.2">
      <c r="A2283" s="26">
        <v>500730</v>
      </c>
      <c r="B2283" s="27"/>
      <c r="C2283" s="36" t="s">
        <v>2682</v>
      </c>
      <c r="D2283" s="35"/>
      <c r="E2283" s="30">
        <v>5.2</v>
      </c>
      <c r="F2283" s="30">
        <v>5.2</v>
      </c>
      <c r="G2283" s="30"/>
      <c r="H2283" s="30">
        <v>4</v>
      </c>
      <c r="J2283" s="25">
        <f>ROUND( IF(OR(ISNUMBER(SEARCH("#",B2283)),INT(A2283/100000)=7,INT(A2283/100000)=8),F2283*K!$D$4,F2283*K!$C$4) + IF(ISNUMBER(SEARCH("#",B2283)),0,G2283*K!$C$5) + IF(AND(ISNUMBER(SEARCH("#",B2283)),INT(A2283/100000)&lt;=7),G2283*K!$G$5,0) + IF(AND(ISNUMBER(SEARCH("#",B2283)),INT(A2283/100000)&gt;=8),G2283*K!$H$5,0),0)</f>
        <v>5257200</v>
      </c>
      <c r="K2283" s="25">
        <f>ROUND(IF(OR(ISNUMBER(SEARCH("#",B2283)),INT(A2283/100000)=7,INT(A2283/100000)=8),F2283*K!$F$4+G2283*K!$F$5,F2283*K!$E$4+G2283*K!$E$5),0)</f>
        <v>1570400</v>
      </c>
      <c r="L2283" s="25">
        <f>ROUND(J2283-K2283*0.7,0)</f>
        <v>4157920</v>
      </c>
      <c r="M2283" s="25">
        <f>ROUND(J2283*0.3,0)</f>
        <v>1577160</v>
      </c>
    </row>
    <row r="2284" spans="1:13" ht="17.25" x14ac:dyDescent="0.2">
      <c r="A2284" s="26">
        <v>500735</v>
      </c>
      <c r="B2284" s="27"/>
      <c r="C2284" s="28" t="s">
        <v>2683</v>
      </c>
      <c r="D2284" s="29"/>
      <c r="E2284" s="30">
        <v>12</v>
      </c>
      <c r="F2284" s="30">
        <v>12</v>
      </c>
      <c r="G2284" s="30"/>
      <c r="H2284" s="30">
        <v>4</v>
      </c>
      <c r="J2284" s="25">
        <f>ROUND( IF(OR(ISNUMBER(SEARCH("#",B2284)),INT(A2284/100000)=7,INT(A2284/100000)=8),F2284*K!$D$4,F2284*K!$C$4) + IF(ISNUMBER(SEARCH("#",B2284)),0,G2284*K!$C$5) + IF(AND(ISNUMBER(SEARCH("#",B2284)),INT(A2284/100000)&lt;=7),G2284*K!$G$5,0) + IF(AND(ISNUMBER(SEARCH("#",B2284)),INT(A2284/100000)&gt;=8),G2284*K!$H$5,0),0)</f>
        <v>12132000</v>
      </c>
      <c r="K2284" s="25">
        <f>ROUND(IF(OR(ISNUMBER(SEARCH("#",B2284)),INT(A2284/100000)=7,INT(A2284/100000)=8),F2284*K!$F$4+G2284*K!$F$5,F2284*K!$E$4+G2284*K!$E$5),0)</f>
        <v>3624000</v>
      </c>
      <c r="L2284" s="25">
        <f>ROUND(J2284-K2284*0.7,0)</f>
        <v>9595200</v>
      </c>
      <c r="M2284" s="25">
        <f>ROUND(J2284*0.3,0)</f>
        <v>3639600</v>
      </c>
    </row>
    <row r="2285" spans="1:13" x14ac:dyDescent="0.2">
      <c r="A2285" s="26">
        <v>500740</v>
      </c>
      <c r="B2285" s="27"/>
      <c r="C2285" s="28" t="s">
        <v>2684</v>
      </c>
      <c r="D2285" s="29"/>
      <c r="E2285" s="30">
        <v>7</v>
      </c>
      <c r="F2285" s="30">
        <v>7</v>
      </c>
      <c r="G2285" s="30"/>
      <c r="H2285" s="30">
        <v>3</v>
      </c>
      <c r="J2285" s="25">
        <f>ROUND( IF(OR(ISNUMBER(SEARCH("#",B2285)),INT(A2285/100000)=7,INT(A2285/100000)=8),F2285*K!$D$4,F2285*K!$C$4) + IF(ISNUMBER(SEARCH("#",B2285)),0,G2285*K!$C$5) + IF(AND(ISNUMBER(SEARCH("#",B2285)),INT(A2285/100000)&lt;=7),G2285*K!$G$5,0) + IF(AND(ISNUMBER(SEARCH("#",B2285)),INT(A2285/100000)&gt;=8),G2285*K!$H$5,0),0)</f>
        <v>7077000</v>
      </c>
      <c r="K2285" s="25">
        <f>ROUND(IF(OR(ISNUMBER(SEARCH("#",B2285)),INT(A2285/100000)=7,INT(A2285/100000)=8),F2285*K!$F$4+G2285*K!$F$5,F2285*K!$E$4+G2285*K!$E$5),0)</f>
        <v>2114000</v>
      </c>
      <c r="L2285" s="25">
        <f>ROUND(J2285-K2285*0.7,0)</f>
        <v>5597200</v>
      </c>
      <c r="M2285" s="25">
        <f>ROUND(J2285*0.3,0)</f>
        <v>2123100</v>
      </c>
    </row>
    <row r="2286" spans="1:13" x14ac:dyDescent="0.2">
      <c r="A2286" s="26">
        <v>500745</v>
      </c>
      <c r="B2286" s="27"/>
      <c r="C2286" s="28" t="s">
        <v>2685</v>
      </c>
      <c r="D2286" s="29"/>
      <c r="E2286" s="30">
        <v>38.9</v>
      </c>
      <c r="F2286" s="30">
        <v>38.9</v>
      </c>
      <c r="G2286" s="30"/>
      <c r="H2286" s="30">
        <v>7</v>
      </c>
      <c r="J2286" s="25">
        <f>ROUND( IF(OR(ISNUMBER(SEARCH("#",B2286)),INT(A2286/100000)=7,INT(A2286/100000)=8),F2286*K!$D$4,F2286*K!$C$4) + IF(ISNUMBER(SEARCH("#",B2286)),0,G2286*K!$C$5) + IF(AND(ISNUMBER(SEARCH("#",B2286)),INT(A2286/100000)&lt;=7),G2286*K!$G$5,0) + IF(AND(ISNUMBER(SEARCH("#",B2286)),INT(A2286/100000)&gt;=8),G2286*K!$H$5,0),0)</f>
        <v>39327900</v>
      </c>
      <c r="K2286" s="25">
        <f>ROUND(IF(OR(ISNUMBER(SEARCH("#",B2286)),INT(A2286/100000)=7,INT(A2286/100000)=8),F2286*K!$F$4+G2286*K!$F$5,F2286*K!$E$4+G2286*K!$E$5),0)</f>
        <v>11747800</v>
      </c>
      <c r="L2286" s="25">
        <f>ROUND(J2286-K2286*0.7,0)</f>
        <v>31104440</v>
      </c>
      <c r="M2286" s="25">
        <f>ROUND(J2286*0.3,0)</f>
        <v>11798370</v>
      </c>
    </row>
    <row r="2287" spans="1:13" x14ac:dyDescent="0.2">
      <c r="A2287" s="26">
        <v>500750</v>
      </c>
      <c r="B2287" s="27"/>
      <c r="C2287" s="28" t="s">
        <v>2686</v>
      </c>
      <c r="D2287" s="29"/>
      <c r="E2287" s="30">
        <v>46.7</v>
      </c>
      <c r="F2287" s="30">
        <v>46.7</v>
      </c>
      <c r="G2287" s="30"/>
      <c r="H2287" s="30">
        <v>7</v>
      </c>
      <c r="J2287" s="25">
        <f>ROUND( IF(OR(ISNUMBER(SEARCH("#",B2287)),INT(A2287/100000)=7,INT(A2287/100000)=8),F2287*K!$D$4,F2287*K!$C$4) + IF(ISNUMBER(SEARCH("#",B2287)),0,G2287*K!$C$5) + IF(AND(ISNUMBER(SEARCH("#",B2287)),INT(A2287/100000)&lt;=7),G2287*K!$G$5,0) + IF(AND(ISNUMBER(SEARCH("#",B2287)),INT(A2287/100000)&gt;=8),G2287*K!$H$5,0),0)</f>
        <v>47213700</v>
      </c>
      <c r="K2287" s="25">
        <f>ROUND(IF(OR(ISNUMBER(SEARCH("#",B2287)),INT(A2287/100000)=7,INT(A2287/100000)=8),F2287*K!$F$4+G2287*K!$F$5,F2287*K!$E$4+G2287*K!$E$5),0)</f>
        <v>14103400</v>
      </c>
      <c r="L2287" s="25">
        <f>ROUND(J2287-K2287*0.7,0)</f>
        <v>37341320</v>
      </c>
      <c r="M2287" s="25">
        <f>ROUND(J2287*0.3,0)</f>
        <v>14164110</v>
      </c>
    </row>
    <row r="2288" spans="1:13" x14ac:dyDescent="0.2">
      <c r="A2288" s="26">
        <v>500755</v>
      </c>
      <c r="B2288" s="27"/>
      <c r="C2288" s="28" t="s">
        <v>2687</v>
      </c>
      <c r="D2288" s="29"/>
      <c r="E2288" s="30">
        <v>22.7</v>
      </c>
      <c r="F2288" s="30">
        <v>22.7</v>
      </c>
      <c r="G2288" s="30"/>
      <c r="H2288" s="30">
        <v>6</v>
      </c>
      <c r="J2288" s="25">
        <f>ROUND( IF(OR(ISNUMBER(SEARCH("#",B2288)),INT(A2288/100000)=7,INT(A2288/100000)=8),F2288*K!$D$4,F2288*K!$C$4) + IF(ISNUMBER(SEARCH("#",B2288)),0,G2288*K!$C$5) + IF(AND(ISNUMBER(SEARCH("#",B2288)),INT(A2288/100000)&lt;=7),G2288*K!$G$5,0) + IF(AND(ISNUMBER(SEARCH("#",B2288)),INT(A2288/100000)&gt;=8),G2288*K!$H$5,0),0)</f>
        <v>22949700</v>
      </c>
      <c r="K2288" s="25">
        <f>ROUND(IF(OR(ISNUMBER(SEARCH("#",B2288)),INT(A2288/100000)=7,INT(A2288/100000)=8),F2288*K!$F$4+G2288*K!$F$5,F2288*K!$E$4+G2288*K!$E$5),0)</f>
        <v>6855400</v>
      </c>
      <c r="L2288" s="25">
        <f>ROUND(J2288-K2288*0.7,0)</f>
        <v>18150920</v>
      </c>
      <c r="M2288" s="25">
        <f>ROUND(J2288*0.3,0)</f>
        <v>6884910</v>
      </c>
    </row>
    <row r="2289" spans="1:13" ht="17.25" x14ac:dyDescent="0.2">
      <c r="A2289" s="26">
        <v>500760</v>
      </c>
      <c r="B2289" s="27"/>
      <c r="C2289" s="28" t="s">
        <v>2688</v>
      </c>
      <c r="D2289" s="29"/>
      <c r="E2289" s="30">
        <v>30.2</v>
      </c>
      <c r="F2289" s="30">
        <v>30.2</v>
      </c>
      <c r="G2289" s="30"/>
      <c r="H2289" s="30">
        <v>6</v>
      </c>
      <c r="J2289" s="25">
        <f>ROUND( IF(OR(ISNUMBER(SEARCH("#",B2289)),INT(A2289/100000)=7,INT(A2289/100000)=8),F2289*K!$D$4,F2289*K!$C$4) + IF(ISNUMBER(SEARCH("#",B2289)),0,G2289*K!$C$5) + IF(AND(ISNUMBER(SEARCH("#",B2289)),INT(A2289/100000)&lt;=7),G2289*K!$G$5,0) + IF(AND(ISNUMBER(SEARCH("#",B2289)),INT(A2289/100000)&gt;=8),G2289*K!$H$5,0),0)</f>
        <v>30532200</v>
      </c>
      <c r="K2289" s="25">
        <f>ROUND(IF(OR(ISNUMBER(SEARCH("#",B2289)),INT(A2289/100000)=7,INT(A2289/100000)=8),F2289*K!$F$4+G2289*K!$F$5,F2289*K!$E$4+G2289*K!$E$5),0)</f>
        <v>9120400</v>
      </c>
      <c r="L2289" s="25">
        <f>ROUND(J2289-K2289*0.7,0)</f>
        <v>24147920</v>
      </c>
      <c r="M2289" s="25">
        <f>ROUND(J2289*0.3,0)</f>
        <v>9159660</v>
      </c>
    </row>
    <row r="2290" spans="1:13" x14ac:dyDescent="0.2">
      <c r="A2290" s="26">
        <v>500765</v>
      </c>
      <c r="B2290" s="27"/>
      <c r="C2290" s="28" t="s">
        <v>2689</v>
      </c>
      <c r="D2290" s="29"/>
      <c r="E2290" s="30">
        <v>16</v>
      </c>
      <c r="F2290" s="30">
        <v>16</v>
      </c>
      <c r="G2290" s="30"/>
      <c r="H2290" s="30">
        <v>6</v>
      </c>
      <c r="J2290" s="25">
        <f>ROUND( IF(OR(ISNUMBER(SEARCH("#",B2290)),INT(A2290/100000)=7,INT(A2290/100000)=8),F2290*K!$D$4,F2290*K!$C$4) + IF(ISNUMBER(SEARCH("#",B2290)),0,G2290*K!$C$5) + IF(AND(ISNUMBER(SEARCH("#",B2290)),INT(A2290/100000)&lt;=7),G2290*K!$G$5,0) + IF(AND(ISNUMBER(SEARCH("#",B2290)),INT(A2290/100000)&gt;=8),G2290*K!$H$5,0),0)</f>
        <v>16176000</v>
      </c>
      <c r="K2290" s="25">
        <f>ROUND(IF(OR(ISNUMBER(SEARCH("#",B2290)),INT(A2290/100000)=7,INT(A2290/100000)=8),F2290*K!$F$4+G2290*K!$F$5,F2290*K!$E$4+G2290*K!$E$5),0)</f>
        <v>4832000</v>
      </c>
      <c r="L2290" s="25">
        <f>ROUND(J2290-K2290*0.7,0)</f>
        <v>12793600</v>
      </c>
      <c r="M2290" s="25">
        <f>ROUND(J2290*0.3,0)</f>
        <v>4852800</v>
      </c>
    </row>
    <row r="2291" spans="1:13" ht="17.25" x14ac:dyDescent="0.2">
      <c r="A2291" s="26">
        <v>500770</v>
      </c>
      <c r="B2291" s="27"/>
      <c r="C2291" s="28" t="s">
        <v>2690</v>
      </c>
      <c r="D2291" s="29"/>
      <c r="E2291" s="30">
        <v>16</v>
      </c>
      <c r="F2291" s="30">
        <v>16</v>
      </c>
      <c r="G2291" s="30"/>
      <c r="H2291" s="30">
        <v>6</v>
      </c>
      <c r="J2291" s="25">
        <f>ROUND( IF(OR(ISNUMBER(SEARCH("#",B2291)),INT(A2291/100000)=7,INT(A2291/100000)=8),F2291*K!$D$4,F2291*K!$C$4) + IF(ISNUMBER(SEARCH("#",B2291)),0,G2291*K!$C$5) + IF(AND(ISNUMBER(SEARCH("#",B2291)),INT(A2291/100000)&lt;=7),G2291*K!$G$5,0) + IF(AND(ISNUMBER(SEARCH("#",B2291)),INT(A2291/100000)&gt;=8),G2291*K!$H$5,0),0)</f>
        <v>16176000</v>
      </c>
      <c r="K2291" s="25">
        <f>ROUND(IF(OR(ISNUMBER(SEARCH("#",B2291)),INT(A2291/100000)=7,INT(A2291/100000)=8),F2291*K!$F$4+G2291*K!$F$5,F2291*K!$E$4+G2291*K!$E$5),0)</f>
        <v>4832000</v>
      </c>
      <c r="L2291" s="25">
        <f>ROUND(J2291-K2291*0.7,0)</f>
        <v>12793600</v>
      </c>
      <c r="M2291" s="25">
        <f>ROUND(J2291*0.3,0)</f>
        <v>4852800</v>
      </c>
    </row>
    <row r="2292" spans="1:13" ht="32.25" x14ac:dyDescent="0.2">
      <c r="A2292" s="26">
        <v>500775</v>
      </c>
      <c r="B2292" s="27"/>
      <c r="C2292" s="36" t="s">
        <v>2691</v>
      </c>
      <c r="D2292" s="35"/>
      <c r="E2292" s="30">
        <v>8</v>
      </c>
      <c r="F2292" s="30">
        <v>8</v>
      </c>
      <c r="G2292" s="30"/>
      <c r="H2292" s="30">
        <v>5</v>
      </c>
      <c r="J2292" s="25">
        <f>ROUND( IF(OR(ISNUMBER(SEARCH("#",B2292)),INT(A2292/100000)=7,INT(A2292/100000)=8),F2292*K!$D$4,F2292*K!$C$4) + IF(ISNUMBER(SEARCH("#",B2292)),0,G2292*K!$C$5) + IF(AND(ISNUMBER(SEARCH("#",B2292)),INT(A2292/100000)&lt;=7),G2292*K!$G$5,0) + IF(AND(ISNUMBER(SEARCH("#",B2292)),INT(A2292/100000)&gt;=8),G2292*K!$H$5,0),0)</f>
        <v>8088000</v>
      </c>
      <c r="K2292" s="25">
        <f>ROUND(IF(OR(ISNUMBER(SEARCH("#",B2292)),INT(A2292/100000)=7,INT(A2292/100000)=8),F2292*K!$F$4+G2292*K!$F$5,F2292*K!$E$4+G2292*K!$E$5),0)</f>
        <v>2416000</v>
      </c>
      <c r="L2292" s="25">
        <f>ROUND(J2292-K2292*0.7,0)</f>
        <v>6396800</v>
      </c>
      <c r="M2292" s="25">
        <f>ROUND(J2292*0.3,0)</f>
        <v>2426400</v>
      </c>
    </row>
    <row r="2293" spans="1:13" ht="31.5" x14ac:dyDescent="0.2">
      <c r="A2293" s="26">
        <v>500780</v>
      </c>
      <c r="B2293" s="27"/>
      <c r="C2293" s="28" t="s">
        <v>2692</v>
      </c>
      <c r="D2293" s="29"/>
      <c r="E2293" s="30">
        <v>42</v>
      </c>
      <c r="F2293" s="30">
        <v>42</v>
      </c>
      <c r="G2293" s="30"/>
      <c r="H2293" s="30">
        <v>6</v>
      </c>
      <c r="J2293" s="25">
        <f>ROUND( IF(OR(ISNUMBER(SEARCH("#",B2293)),INT(A2293/100000)=7,INT(A2293/100000)=8),F2293*K!$D$4,F2293*K!$C$4) + IF(ISNUMBER(SEARCH("#",B2293)),0,G2293*K!$C$5) + IF(AND(ISNUMBER(SEARCH("#",B2293)),INT(A2293/100000)&lt;=7),G2293*K!$G$5,0) + IF(AND(ISNUMBER(SEARCH("#",B2293)),INT(A2293/100000)&gt;=8),G2293*K!$H$5,0),0)</f>
        <v>42462000</v>
      </c>
      <c r="K2293" s="25">
        <f>ROUND(IF(OR(ISNUMBER(SEARCH("#",B2293)),INT(A2293/100000)=7,INT(A2293/100000)=8),F2293*K!$F$4+G2293*K!$F$5,F2293*K!$E$4+G2293*K!$E$5),0)</f>
        <v>12684000</v>
      </c>
      <c r="L2293" s="25">
        <f>ROUND(J2293-K2293*0.7,0)</f>
        <v>33583200</v>
      </c>
      <c r="M2293" s="25">
        <f>ROUND(J2293*0.3,0)</f>
        <v>12738600</v>
      </c>
    </row>
    <row r="2294" spans="1:13" x14ac:dyDescent="0.2">
      <c r="A2294" s="26">
        <v>500785</v>
      </c>
      <c r="B2294" s="27"/>
      <c r="C2294" s="28" t="s">
        <v>2693</v>
      </c>
      <c r="D2294" s="29"/>
      <c r="E2294" s="30">
        <v>49.5</v>
      </c>
      <c r="F2294" s="30">
        <v>49.5</v>
      </c>
      <c r="G2294" s="30"/>
      <c r="H2294" s="30">
        <v>6</v>
      </c>
      <c r="J2294" s="25">
        <f>ROUND( IF(OR(ISNUMBER(SEARCH("#",B2294)),INT(A2294/100000)=7,INT(A2294/100000)=8),F2294*K!$D$4,F2294*K!$C$4) + IF(ISNUMBER(SEARCH("#",B2294)),0,G2294*K!$C$5) + IF(AND(ISNUMBER(SEARCH("#",B2294)),INT(A2294/100000)&lt;=7),G2294*K!$G$5,0) + IF(AND(ISNUMBER(SEARCH("#",B2294)),INT(A2294/100000)&gt;=8),G2294*K!$H$5,0),0)</f>
        <v>50044500</v>
      </c>
      <c r="K2294" s="25">
        <f>ROUND(IF(OR(ISNUMBER(SEARCH("#",B2294)),INT(A2294/100000)=7,INT(A2294/100000)=8),F2294*K!$F$4+G2294*K!$F$5,F2294*K!$E$4+G2294*K!$E$5),0)</f>
        <v>14949000</v>
      </c>
      <c r="L2294" s="25">
        <f>ROUND(J2294-K2294*0.7,0)</f>
        <v>39580200</v>
      </c>
      <c r="M2294" s="25">
        <f>ROUND(J2294*0.3,0)</f>
        <v>15013350</v>
      </c>
    </row>
    <row r="2295" spans="1:13" ht="29.25" x14ac:dyDescent="0.2">
      <c r="A2295" s="32">
        <v>500790</v>
      </c>
      <c r="B2295" s="27"/>
      <c r="C2295" s="36" t="s">
        <v>2694</v>
      </c>
      <c r="D2295" s="35"/>
      <c r="E2295" s="30">
        <v>80</v>
      </c>
      <c r="F2295" s="30">
        <v>80</v>
      </c>
      <c r="G2295" s="31"/>
      <c r="H2295" s="30">
        <v>6</v>
      </c>
      <c r="J2295" s="25">
        <f>ROUND( IF(OR(ISNUMBER(SEARCH("#",B2295)),INT(A2295/100000)=7,INT(A2295/100000)=8),F2295*K!$D$4,F2295*K!$C$4) + IF(ISNUMBER(SEARCH("#",B2295)),0,G2295*K!$C$5) + IF(AND(ISNUMBER(SEARCH("#",B2295)),INT(A2295/100000)&lt;=7),G2295*K!$G$5,0) + IF(AND(ISNUMBER(SEARCH("#",B2295)),INT(A2295/100000)&gt;=8),G2295*K!$H$5,0),0)</f>
        <v>80880000</v>
      </c>
      <c r="K2295" s="25">
        <f>ROUND(IF(OR(ISNUMBER(SEARCH("#",B2295)),INT(A2295/100000)=7,INT(A2295/100000)=8),F2295*K!$F$4+G2295*K!$F$5,F2295*K!$E$4+G2295*K!$E$5),0)</f>
        <v>24160000</v>
      </c>
      <c r="L2295" s="25">
        <f>ROUND(J2295-K2295*0.7,0)</f>
        <v>63968000</v>
      </c>
      <c r="M2295" s="25">
        <f>ROUND(J2295*0.3,0)</f>
        <v>24264000</v>
      </c>
    </row>
    <row r="2296" spans="1:13" ht="29.25" x14ac:dyDescent="0.2">
      <c r="A2296" s="26">
        <v>500795</v>
      </c>
      <c r="B2296" s="27"/>
      <c r="C2296" s="28" t="s">
        <v>2695</v>
      </c>
      <c r="D2296" s="29"/>
      <c r="E2296" s="30">
        <v>45</v>
      </c>
      <c r="F2296" s="30">
        <v>45</v>
      </c>
      <c r="G2296" s="30"/>
      <c r="H2296" s="30">
        <v>6</v>
      </c>
      <c r="J2296" s="25">
        <f>ROUND( IF(OR(ISNUMBER(SEARCH("#",B2296)),INT(A2296/100000)=7,INT(A2296/100000)=8),F2296*K!$D$4,F2296*K!$C$4) + IF(ISNUMBER(SEARCH("#",B2296)),0,G2296*K!$C$5) + IF(AND(ISNUMBER(SEARCH("#",B2296)),INT(A2296/100000)&lt;=7),G2296*K!$G$5,0) + IF(AND(ISNUMBER(SEARCH("#",B2296)),INT(A2296/100000)&gt;=8),G2296*K!$H$5,0),0)</f>
        <v>45495000</v>
      </c>
      <c r="K2296" s="25">
        <f>ROUND(IF(OR(ISNUMBER(SEARCH("#",B2296)),INT(A2296/100000)=7,INT(A2296/100000)=8),F2296*K!$F$4+G2296*K!$F$5,F2296*K!$E$4+G2296*K!$E$5),0)</f>
        <v>13590000</v>
      </c>
      <c r="L2296" s="25">
        <f>ROUND(J2296-K2296*0.7,0)</f>
        <v>35982000</v>
      </c>
      <c r="M2296" s="25">
        <f>ROUND(J2296*0.3,0)</f>
        <v>13648500</v>
      </c>
    </row>
    <row r="2297" spans="1:13" x14ac:dyDescent="0.2">
      <c r="A2297" s="26">
        <v>500800</v>
      </c>
      <c r="B2297" s="27"/>
      <c r="C2297" s="28" t="s">
        <v>2696</v>
      </c>
      <c r="D2297" s="29"/>
      <c r="E2297" s="30">
        <v>49.2</v>
      </c>
      <c r="F2297" s="30">
        <v>49.2</v>
      </c>
      <c r="G2297" s="30"/>
      <c r="H2297" s="30">
        <v>6</v>
      </c>
      <c r="J2297" s="25">
        <f>ROUND( IF(OR(ISNUMBER(SEARCH("#",B2297)),INT(A2297/100000)=7,INT(A2297/100000)=8),F2297*K!$D$4,F2297*K!$C$4) + IF(ISNUMBER(SEARCH("#",B2297)),0,G2297*K!$C$5) + IF(AND(ISNUMBER(SEARCH("#",B2297)),INT(A2297/100000)&lt;=7),G2297*K!$G$5,0) + IF(AND(ISNUMBER(SEARCH("#",B2297)),INT(A2297/100000)&gt;=8),G2297*K!$H$5,0),0)</f>
        <v>49741200</v>
      </c>
      <c r="K2297" s="25">
        <f>ROUND(IF(OR(ISNUMBER(SEARCH("#",B2297)),INT(A2297/100000)=7,INT(A2297/100000)=8),F2297*K!$F$4+G2297*K!$F$5,F2297*K!$E$4+G2297*K!$E$5),0)</f>
        <v>14858400</v>
      </c>
      <c r="L2297" s="25">
        <f>ROUND(J2297-K2297*0.7,0)</f>
        <v>39340320</v>
      </c>
      <c r="M2297" s="25">
        <f>ROUND(J2297*0.3,0)</f>
        <v>14922360</v>
      </c>
    </row>
    <row r="2298" spans="1:13" ht="31.5" x14ac:dyDescent="0.2">
      <c r="A2298" s="26">
        <v>500805</v>
      </c>
      <c r="B2298" s="27"/>
      <c r="C2298" s="28" t="s">
        <v>2697</v>
      </c>
      <c r="D2298" s="29"/>
      <c r="E2298" s="30">
        <v>58.9</v>
      </c>
      <c r="F2298" s="30">
        <v>58.9</v>
      </c>
      <c r="G2298" s="30"/>
      <c r="H2298" s="30">
        <v>6</v>
      </c>
      <c r="J2298" s="25">
        <f>ROUND( IF(OR(ISNUMBER(SEARCH("#",B2298)),INT(A2298/100000)=7,INT(A2298/100000)=8),F2298*K!$D$4,F2298*K!$C$4) + IF(ISNUMBER(SEARCH("#",B2298)),0,G2298*K!$C$5) + IF(AND(ISNUMBER(SEARCH("#",B2298)),INT(A2298/100000)&lt;=7),G2298*K!$G$5,0) + IF(AND(ISNUMBER(SEARCH("#",B2298)),INT(A2298/100000)&gt;=8),G2298*K!$H$5,0),0)</f>
        <v>59547900</v>
      </c>
      <c r="K2298" s="25">
        <f>ROUND(IF(OR(ISNUMBER(SEARCH("#",B2298)),INT(A2298/100000)=7,INT(A2298/100000)=8),F2298*K!$F$4+G2298*K!$F$5,F2298*K!$E$4+G2298*K!$E$5),0)</f>
        <v>17787800</v>
      </c>
      <c r="L2298" s="25">
        <f>ROUND(J2298-K2298*0.7,0)</f>
        <v>47096440</v>
      </c>
      <c r="M2298" s="25">
        <f>ROUND(J2298*0.3,0)</f>
        <v>17864370</v>
      </c>
    </row>
    <row r="2299" spans="1:13" ht="31.5" x14ac:dyDescent="0.2">
      <c r="A2299" s="26">
        <v>500810</v>
      </c>
      <c r="B2299" s="27"/>
      <c r="C2299" s="28" t="s">
        <v>2698</v>
      </c>
      <c r="D2299" s="29"/>
      <c r="E2299" s="30">
        <v>40.9</v>
      </c>
      <c r="F2299" s="30">
        <v>40.9</v>
      </c>
      <c r="G2299" s="30"/>
      <c r="H2299" s="30">
        <v>6</v>
      </c>
      <c r="J2299" s="25">
        <f>ROUND( IF(OR(ISNUMBER(SEARCH("#",B2299)),INT(A2299/100000)=7,INT(A2299/100000)=8),F2299*K!$D$4,F2299*K!$C$4) + IF(ISNUMBER(SEARCH("#",B2299)),0,G2299*K!$C$5) + IF(AND(ISNUMBER(SEARCH("#",B2299)),INT(A2299/100000)&lt;=7),G2299*K!$G$5,0) + IF(AND(ISNUMBER(SEARCH("#",B2299)),INT(A2299/100000)&gt;=8),G2299*K!$H$5,0),0)</f>
        <v>41349900</v>
      </c>
      <c r="K2299" s="25">
        <f>ROUND(IF(OR(ISNUMBER(SEARCH("#",B2299)),INT(A2299/100000)=7,INT(A2299/100000)=8),F2299*K!$F$4+G2299*K!$F$5,F2299*K!$E$4+G2299*K!$E$5),0)</f>
        <v>12351800</v>
      </c>
      <c r="L2299" s="25">
        <f>ROUND(J2299-K2299*0.7,0)</f>
        <v>32703640</v>
      </c>
      <c r="M2299" s="25">
        <f>ROUND(J2299*0.3,0)</f>
        <v>12404970</v>
      </c>
    </row>
    <row r="2300" spans="1:13" ht="31.5" x14ac:dyDescent="0.2">
      <c r="A2300" s="26">
        <v>500815</v>
      </c>
      <c r="B2300" s="27"/>
      <c r="C2300" s="28" t="s">
        <v>2699</v>
      </c>
      <c r="D2300" s="29"/>
      <c r="E2300" s="30">
        <v>20</v>
      </c>
      <c r="F2300" s="30">
        <v>20</v>
      </c>
      <c r="G2300" s="30"/>
      <c r="H2300" s="30">
        <v>6</v>
      </c>
      <c r="J2300" s="25">
        <f>ROUND( IF(OR(ISNUMBER(SEARCH("#",B2300)),INT(A2300/100000)=7,INT(A2300/100000)=8),F2300*K!$D$4,F2300*K!$C$4) + IF(ISNUMBER(SEARCH("#",B2300)),0,G2300*K!$C$5) + IF(AND(ISNUMBER(SEARCH("#",B2300)),INT(A2300/100000)&lt;=7),G2300*K!$G$5,0) + IF(AND(ISNUMBER(SEARCH("#",B2300)),INT(A2300/100000)&gt;=8),G2300*K!$H$5,0),0)</f>
        <v>20220000</v>
      </c>
      <c r="K2300" s="25">
        <f>ROUND(IF(OR(ISNUMBER(SEARCH("#",B2300)),INT(A2300/100000)=7,INT(A2300/100000)=8),F2300*K!$F$4+G2300*K!$F$5,F2300*K!$E$4+G2300*K!$E$5),0)</f>
        <v>6040000</v>
      </c>
      <c r="L2300" s="25">
        <f>ROUND(J2300-K2300*0.7,0)</f>
        <v>15992000</v>
      </c>
      <c r="M2300" s="25">
        <f>ROUND(J2300*0.3,0)</f>
        <v>6066000</v>
      </c>
    </row>
    <row r="2301" spans="1:13" ht="17.25" x14ac:dyDescent="0.2">
      <c r="A2301" s="26">
        <v>500820</v>
      </c>
      <c r="B2301" s="27"/>
      <c r="C2301" s="28" t="s">
        <v>2700</v>
      </c>
      <c r="D2301" s="29"/>
      <c r="E2301" s="30">
        <v>31</v>
      </c>
      <c r="F2301" s="30">
        <v>31</v>
      </c>
      <c r="G2301" s="30"/>
      <c r="H2301" s="30">
        <v>6</v>
      </c>
      <c r="J2301" s="25">
        <f>ROUND( IF(OR(ISNUMBER(SEARCH("#",B2301)),INT(A2301/100000)=7,INT(A2301/100000)=8),F2301*K!$D$4,F2301*K!$C$4) + IF(ISNUMBER(SEARCH("#",B2301)),0,G2301*K!$C$5) + IF(AND(ISNUMBER(SEARCH("#",B2301)),INT(A2301/100000)&lt;=7),G2301*K!$G$5,0) + IF(AND(ISNUMBER(SEARCH("#",B2301)),INT(A2301/100000)&gt;=8),G2301*K!$H$5,0),0)</f>
        <v>31341000</v>
      </c>
      <c r="K2301" s="25">
        <f>ROUND(IF(OR(ISNUMBER(SEARCH("#",B2301)),INT(A2301/100000)=7,INT(A2301/100000)=8),F2301*K!$F$4+G2301*K!$F$5,F2301*K!$E$4+G2301*K!$E$5),0)</f>
        <v>9362000</v>
      </c>
      <c r="L2301" s="25">
        <f>ROUND(J2301-K2301*0.7,0)</f>
        <v>24787600</v>
      </c>
      <c r="M2301" s="25">
        <f>ROUND(J2301*0.3,0)</f>
        <v>9402300</v>
      </c>
    </row>
    <row r="2302" spans="1:13" ht="29.25" x14ac:dyDescent="0.2">
      <c r="A2302" s="26">
        <v>500825</v>
      </c>
      <c r="B2302" s="27"/>
      <c r="C2302" s="28" t="s">
        <v>2701</v>
      </c>
      <c r="D2302" s="29"/>
      <c r="E2302" s="30">
        <v>44.6</v>
      </c>
      <c r="F2302" s="30">
        <v>44.6</v>
      </c>
      <c r="G2302" s="30"/>
      <c r="H2302" s="30">
        <v>6</v>
      </c>
      <c r="J2302" s="25">
        <f>ROUND( IF(OR(ISNUMBER(SEARCH("#",B2302)),INT(A2302/100000)=7,INT(A2302/100000)=8),F2302*K!$D$4,F2302*K!$C$4) + IF(ISNUMBER(SEARCH("#",B2302)),0,G2302*K!$C$5) + IF(AND(ISNUMBER(SEARCH("#",B2302)),INT(A2302/100000)&lt;=7),G2302*K!$G$5,0) + IF(AND(ISNUMBER(SEARCH("#",B2302)),INT(A2302/100000)&gt;=8),G2302*K!$H$5,0),0)</f>
        <v>45090600</v>
      </c>
      <c r="K2302" s="25">
        <f>ROUND(IF(OR(ISNUMBER(SEARCH("#",B2302)),INT(A2302/100000)=7,INT(A2302/100000)=8),F2302*K!$F$4+G2302*K!$F$5,F2302*K!$E$4+G2302*K!$E$5),0)</f>
        <v>13469200</v>
      </c>
      <c r="L2302" s="25">
        <f>ROUND(J2302-K2302*0.7,0)</f>
        <v>35662160</v>
      </c>
      <c r="M2302" s="25">
        <f>ROUND(J2302*0.3,0)</f>
        <v>13527180</v>
      </c>
    </row>
    <row r="2303" spans="1:13" x14ac:dyDescent="0.2">
      <c r="A2303" s="26">
        <v>500830</v>
      </c>
      <c r="B2303" s="27"/>
      <c r="C2303" s="28" t="s">
        <v>2702</v>
      </c>
      <c r="D2303" s="29"/>
      <c r="E2303" s="30">
        <v>24</v>
      </c>
      <c r="F2303" s="30">
        <v>24</v>
      </c>
      <c r="G2303" s="30"/>
      <c r="H2303" s="30">
        <v>6</v>
      </c>
      <c r="J2303" s="25">
        <f>ROUND( IF(OR(ISNUMBER(SEARCH("#",B2303)),INT(A2303/100000)=7,INT(A2303/100000)=8),F2303*K!$D$4,F2303*K!$C$4) + IF(ISNUMBER(SEARCH("#",B2303)),0,G2303*K!$C$5) + IF(AND(ISNUMBER(SEARCH("#",B2303)),INT(A2303/100000)&lt;=7),G2303*K!$G$5,0) + IF(AND(ISNUMBER(SEARCH("#",B2303)),INT(A2303/100000)&gt;=8),G2303*K!$H$5,0),0)</f>
        <v>24264000</v>
      </c>
      <c r="K2303" s="25">
        <f>ROUND(IF(OR(ISNUMBER(SEARCH("#",B2303)),INT(A2303/100000)=7,INT(A2303/100000)=8),F2303*K!$F$4+G2303*K!$F$5,F2303*K!$E$4+G2303*K!$E$5),0)</f>
        <v>7248000</v>
      </c>
      <c r="L2303" s="25">
        <f>ROUND(J2303-K2303*0.7,0)</f>
        <v>19190400</v>
      </c>
      <c r="M2303" s="25">
        <f>ROUND(J2303*0.3,0)</f>
        <v>7279200</v>
      </c>
    </row>
    <row r="2304" spans="1:13" ht="29.25" x14ac:dyDescent="0.2">
      <c r="A2304" s="26">
        <v>500835</v>
      </c>
      <c r="B2304" s="27"/>
      <c r="C2304" s="28" t="s">
        <v>2703</v>
      </c>
      <c r="D2304" s="29"/>
      <c r="E2304" s="30">
        <v>31</v>
      </c>
      <c r="F2304" s="30">
        <v>31</v>
      </c>
      <c r="G2304" s="30"/>
      <c r="H2304" s="30">
        <v>6</v>
      </c>
      <c r="J2304" s="25">
        <f>ROUND( IF(OR(ISNUMBER(SEARCH("#",B2304)),INT(A2304/100000)=7,INT(A2304/100000)=8),F2304*K!$D$4,F2304*K!$C$4) + IF(ISNUMBER(SEARCH("#",B2304)),0,G2304*K!$C$5) + IF(AND(ISNUMBER(SEARCH("#",B2304)),INT(A2304/100000)&lt;=7),G2304*K!$G$5,0) + IF(AND(ISNUMBER(SEARCH("#",B2304)),INT(A2304/100000)&gt;=8),G2304*K!$H$5,0),0)</f>
        <v>31341000</v>
      </c>
      <c r="K2304" s="25">
        <f>ROUND(IF(OR(ISNUMBER(SEARCH("#",B2304)),INT(A2304/100000)=7,INT(A2304/100000)=8),F2304*K!$F$4+G2304*K!$F$5,F2304*K!$E$4+G2304*K!$E$5),0)</f>
        <v>9362000</v>
      </c>
      <c r="L2304" s="25">
        <f>ROUND(J2304-K2304*0.7,0)</f>
        <v>24787600</v>
      </c>
      <c r="M2304" s="25">
        <f>ROUND(J2304*0.3,0)</f>
        <v>9402300</v>
      </c>
    </row>
    <row r="2305" spans="1:13" ht="42.75" x14ac:dyDescent="0.2">
      <c r="A2305" s="26">
        <v>500840</v>
      </c>
      <c r="B2305" s="27"/>
      <c r="C2305" s="28" t="s">
        <v>2704</v>
      </c>
      <c r="D2305" s="29" t="s">
        <v>2705</v>
      </c>
      <c r="E2305" s="30">
        <v>48</v>
      </c>
      <c r="F2305" s="30">
        <v>48</v>
      </c>
      <c r="G2305" s="30"/>
      <c r="H2305" s="30">
        <v>6</v>
      </c>
      <c r="J2305" s="25">
        <f>ROUND( IF(OR(ISNUMBER(SEARCH("#",B2305)),INT(A2305/100000)=7,INT(A2305/100000)=8),F2305*K!$D$4,F2305*K!$C$4) + IF(ISNUMBER(SEARCH("#",B2305)),0,G2305*K!$C$5) + IF(AND(ISNUMBER(SEARCH("#",B2305)),INT(A2305/100000)&lt;=7),G2305*K!$G$5,0) + IF(AND(ISNUMBER(SEARCH("#",B2305)),INT(A2305/100000)&gt;=8),G2305*K!$H$5,0),0)</f>
        <v>48528000</v>
      </c>
      <c r="K2305" s="25">
        <f>ROUND(IF(OR(ISNUMBER(SEARCH("#",B2305)),INT(A2305/100000)=7,INT(A2305/100000)=8),F2305*K!$F$4+G2305*K!$F$5,F2305*K!$E$4+G2305*K!$E$5),0)</f>
        <v>14496000</v>
      </c>
      <c r="L2305" s="25">
        <f>ROUND(J2305-K2305*0.7,0)</f>
        <v>38380800</v>
      </c>
      <c r="M2305" s="25">
        <f>ROUND(J2305*0.3,0)</f>
        <v>14558400</v>
      </c>
    </row>
    <row r="2306" spans="1:13" x14ac:dyDescent="0.2">
      <c r="A2306" s="26">
        <v>500845</v>
      </c>
      <c r="B2306" s="27"/>
      <c r="C2306" s="28" t="s">
        <v>2706</v>
      </c>
      <c r="D2306" s="29"/>
      <c r="E2306" s="30">
        <v>24</v>
      </c>
      <c r="F2306" s="30">
        <v>24</v>
      </c>
      <c r="G2306" s="30"/>
      <c r="H2306" s="30">
        <v>6</v>
      </c>
      <c r="J2306" s="25">
        <f>ROUND( IF(OR(ISNUMBER(SEARCH("#",B2306)),INT(A2306/100000)=7,INT(A2306/100000)=8),F2306*K!$D$4,F2306*K!$C$4) + IF(ISNUMBER(SEARCH("#",B2306)),0,G2306*K!$C$5) + IF(AND(ISNUMBER(SEARCH("#",B2306)),INT(A2306/100000)&lt;=7),G2306*K!$G$5,0) + IF(AND(ISNUMBER(SEARCH("#",B2306)),INT(A2306/100000)&gt;=8),G2306*K!$H$5,0),0)</f>
        <v>24264000</v>
      </c>
      <c r="K2306" s="25">
        <f>ROUND(IF(OR(ISNUMBER(SEARCH("#",B2306)),INT(A2306/100000)=7,INT(A2306/100000)=8),F2306*K!$F$4+G2306*K!$F$5,F2306*K!$E$4+G2306*K!$E$5),0)</f>
        <v>7248000</v>
      </c>
      <c r="L2306" s="25">
        <f>ROUND(J2306-K2306*0.7,0)</f>
        <v>19190400</v>
      </c>
      <c r="M2306" s="25">
        <f>ROUND(J2306*0.3,0)</f>
        <v>7279200</v>
      </c>
    </row>
    <row r="2307" spans="1:13" ht="31.5" x14ac:dyDescent="0.2">
      <c r="A2307" s="26">
        <v>500850</v>
      </c>
      <c r="B2307" s="27"/>
      <c r="C2307" s="28" t="s">
        <v>2707</v>
      </c>
      <c r="D2307" s="29" t="s">
        <v>2708</v>
      </c>
      <c r="E2307" s="30">
        <v>14</v>
      </c>
      <c r="F2307" s="30">
        <v>14</v>
      </c>
      <c r="G2307" s="30"/>
      <c r="H2307" s="30">
        <v>5</v>
      </c>
      <c r="J2307" s="25">
        <f>ROUND( IF(OR(ISNUMBER(SEARCH("#",B2307)),INT(A2307/100000)=7,INT(A2307/100000)=8),F2307*K!$D$4,F2307*K!$C$4) + IF(ISNUMBER(SEARCH("#",B2307)),0,G2307*K!$C$5) + IF(AND(ISNUMBER(SEARCH("#",B2307)),INT(A2307/100000)&lt;=7),G2307*K!$G$5,0) + IF(AND(ISNUMBER(SEARCH("#",B2307)),INT(A2307/100000)&gt;=8),G2307*K!$H$5,0),0)</f>
        <v>14154000</v>
      </c>
      <c r="K2307" s="25">
        <f>ROUND(IF(OR(ISNUMBER(SEARCH("#",B2307)),INT(A2307/100000)=7,INT(A2307/100000)=8),F2307*K!$F$4+G2307*K!$F$5,F2307*K!$E$4+G2307*K!$E$5),0)</f>
        <v>4228000</v>
      </c>
      <c r="L2307" s="25">
        <f>ROUND(J2307-K2307*0.7,0)</f>
        <v>11194400</v>
      </c>
      <c r="M2307" s="25">
        <f>ROUND(J2307*0.3,0)</f>
        <v>4246200</v>
      </c>
    </row>
    <row r="2308" spans="1:13" ht="31.5" x14ac:dyDescent="0.2">
      <c r="A2308" s="26">
        <v>500855</v>
      </c>
      <c r="B2308" s="27"/>
      <c r="C2308" s="28" t="s">
        <v>2709</v>
      </c>
      <c r="D2308" s="29"/>
      <c r="E2308" s="30">
        <v>18</v>
      </c>
      <c r="F2308" s="30">
        <v>18</v>
      </c>
      <c r="G2308" s="30"/>
      <c r="H2308" s="30">
        <v>4</v>
      </c>
      <c r="J2308" s="25">
        <f>ROUND( IF(OR(ISNUMBER(SEARCH("#",B2308)),INT(A2308/100000)=7,INT(A2308/100000)=8),F2308*K!$D$4,F2308*K!$C$4) + IF(ISNUMBER(SEARCH("#",B2308)),0,G2308*K!$C$5) + IF(AND(ISNUMBER(SEARCH("#",B2308)),INT(A2308/100000)&lt;=7),G2308*K!$G$5,0) + IF(AND(ISNUMBER(SEARCH("#",B2308)),INT(A2308/100000)&gt;=8),G2308*K!$H$5,0),0)</f>
        <v>18198000</v>
      </c>
      <c r="K2308" s="25">
        <f>ROUND(IF(OR(ISNUMBER(SEARCH("#",B2308)),INT(A2308/100000)=7,INT(A2308/100000)=8),F2308*K!$F$4+G2308*K!$F$5,F2308*K!$E$4+G2308*K!$E$5),0)</f>
        <v>5436000</v>
      </c>
      <c r="L2308" s="25">
        <f>ROUND(J2308-K2308*0.7,0)</f>
        <v>14392800</v>
      </c>
      <c r="M2308" s="25">
        <f>ROUND(J2308*0.3,0)</f>
        <v>5459400</v>
      </c>
    </row>
    <row r="2309" spans="1:13" ht="31.5" x14ac:dyDescent="0.2">
      <c r="A2309" s="26">
        <v>500860</v>
      </c>
      <c r="B2309" s="27"/>
      <c r="C2309" s="28" t="s">
        <v>2710</v>
      </c>
      <c r="D2309" s="29"/>
      <c r="E2309" s="30">
        <v>38.5</v>
      </c>
      <c r="F2309" s="30">
        <v>38.5</v>
      </c>
      <c r="G2309" s="30"/>
      <c r="H2309" s="30">
        <v>5</v>
      </c>
      <c r="J2309" s="25">
        <f>ROUND( IF(OR(ISNUMBER(SEARCH("#",B2309)),INT(A2309/100000)=7,INT(A2309/100000)=8),F2309*K!$D$4,F2309*K!$C$4) + IF(ISNUMBER(SEARCH("#",B2309)),0,G2309*K!$C$5) + IF(AND(ISNUMBER(SEARCH("#",B2309)),INT(A2309/100000)&lt;=7),G2309*K!$G$5,0) + IF(AND(ISNUMBER(SEARCH("#",B2309)),INT(A2309/100000)&gt;=8),G2309*K!$H$5,0),0)</f>
        <v>38923500</v>
      </c>
      <c r="K2309" s="25">
        <f>ROUND(IF(OR(ISNUMBER(SEARCH("#",B2309)),INT(A2309/100000)=7,INT(A2309/100000)=8),F2309*K!$F$4+G2309*K!$F$5,F2309*K!$E$4+G2309*K!$E$5),0)</f>
        <v>11627000</v>
      </c>
      <c r="L2309" s="25">
        <f>ROUND(J2309-K2309*0.7,0)</f>
        <v>30784600</v>
      </c>
      <c r="M2309" s="25">
        <f>ROUND(J2309*0.3,0)</f>
        <v>11677050</v>
      </c>
    </row>
    <row r="2310" spans="1:13" x14ac:dyDescent="0.2">
      <c r="A2310" s="26">
        <v>500865</v>
      </c>
      <c r="B2310" s="27"/>
      <c r="C2310" s="28" t="s">
        <v>2711</v>
      </c>
      <c r="D2310" s="29"/>
      <c r="E2310" s="30">
        <v>24.7</v>
      </c>
      <c r="F2310" s="30">
        <v>24.7</v>
      </c>
      <c r="G2310" s="30"/>
      <c r="H2310" s="30">
        <v>5</v>
      </c>
      <c r="J2310" s="25">
        <f>ROUND( IF(OR(ISNUMBER(SEARCH("#",B2310)),INT(A2310/100000)=7,INT(A2310/100000)=8),F2310*K!$D$4,F2310*K!$C$4) + IF(ISNUMBER(SEARCH("#",B2310)),0,G2310*K!$C$5) + IF(AND(ISNUMBER(SEARCH("#",B2310)),INT(A2310/100000)&lt;=7),G2310*K!$G$5,0) + IF(AND(ISNUMBER(SEARCH("#",B2310)),INT(A2310/100000)&gt;=8),G2310*K!$H$5,0),0)</f>
        <v>24971700</v>
      </c>
      <c r="K2310" s="25">
        <f>ROUND(IF(OR(ISNUMBER(SEARCH("#",B2310)),INT(A2310/100000)=7,INT(A2310/100000)=8),F2310*K!$F$4+G2310*K!$F$5,F2310*K!$E$4+G2310*K!$E$5),0)</f>
        <v>7459400</v>
      </c>
      <c r="L2310" s="25">
        <f>ROUND(J2310-K2310*0.7,0)</f>
        <v>19750120</v>
      </c>
      <c r="M2310" s="25">
        <f>ROUND(J2310*0.3,0)</f>
        <v>7491510</v>
      </c>
    </row>
    <row r="2311" spans="1:13" x14ac:dyDescent="0.2">
      <c r="A2311" s="26">
        <v>500870</v>
      </c>
      <c r="B2311" s="27"/>
      <c r="C2311" s="28" t="s">
        <v>2712</v>
      </c>
      <c r="D2311" s="29"/>
      <c r="E2311" s="30">
        <v>32.200000000000003</v>
      </c>
      <c r="F2311" s="30">
        <v>32.200000000000003</v>
      </c>
      <c r="G2311" s="30"/>
      <c r="H2311" s="30">
        <v>5</v>
      </c>
      <c r="J2311" s="25">
        <f>ROUND( IF(OR(ISNUMBER(SEARCH("#",B2311)),INT(A2311/100000)=7,INT(A2311/100000)=8),F2311*K!$D$4,F2311*K!$C$4) + IF(ISNUMBER(SEARCH("#",B2311)),0,G2311*K!$C$5) + IF(AND(ISNUMBER(SEARCH("#",B2311)),INT(A2311/100000)&lt;=7),G2311*K!$G$5,0) + IF(AND(ISNUMBER(SEARCH("#",B2311)),INT(A2311/100000)&gt;=8),G2311*K!$H$5,0),0)</f>
        <v>32554200</v>
      </c>
      <c r="K2311" s="25">
        <f>ROUND(IF(OR(ISNUMBER(SEARCH("#",B2311)),INT(A2311/100000)=7,INT(A2311/100000)=8),F2311*K!$F$4+G2311*K!$F$5,F2311*K!$E$4+G2311*K!$E$5),0)</f>
        <v>9724400</v>
      </c>
      <c r="L2311" s="25">
        <f>ROUND(J2311-K2311*0.7,0)</f>
        <v>25747120</v>
      </c>
      <c r="M2311" s="25">
        <f>ROUND(J2311*0.3,0)</f>
        <v>9766260</v>
      </c>
    </row>
    <row r="2312" spans="1:13" ht="17.25" x14ac:dyDescent="0.2">
      <c r="A2312" s="26">
        <v>500875</v>
      </c>
      <c r="B2312" s="27"/>
      <c r="C2312" s="28" t="s">
        <v>2713</v>
      </c>
      <c r="D2312" s="29"/>
      <c r="E2312" s="30">
        <v>40.6</v>
      </c>
      <c r="F2312" s="30">
        <v>40.6</v>
      </c>
      <c r="G2312" s="30"/>
      <c r="H2312" s="30">
        <v>6</v>
      </c>
      <c r="J2312" s="25">
        <f>ROUND( IF(OR(ISNUMBER(SEARCH("#",B2312)),INT(A2312/100000)=7,INT(A2312/100000)=8),F2312*K!$D$4,F2312*K!$C$4) + IF(ISNUMBER(SEARCH("#",B2312)),0,G2312*K!$C$5) + IF(AND(ISNUMBER(SEARCH("#",B2312)),INT(A2312/100000)&lt;=7),G2312*K!$G$5,0) + IF(AND(ISNUMBER(SEARCH("#",B2312)),INT(A2312/100000)&gt;=8),G2312*K!$H$5,0),0)</f>
        <v>41046600</v>
      </c>
      <c r="K2312" s="25">
        <f>ROUND(IF(OR(ISNUMBER(SEARCH("#",B2312)),INT(A2312/100000)=7,INT(A2312/100000)=8),F2312*K!$F$4+G2312*K!$F$5,F2312*K!$E$4+G2312*K!$E$5),0)</f>
        <v>12261200</v>
      </c>
      <c r="L2312" s="25">
        <f>ROUND(J2312-K2312*0.7,0)</f>
        <v>32463760</v>
      </c>
      <c r="M2312" s="25">
        <f>ROUND(J2312*0.3,0)</f>
        <v>12313980</v>
      </c>
    </row>
    <row r="2313" spans="1:13" ht="59.25" x14ac:dyDescent="0.2">
      <c r="A2313" s="26">
        <v>500880</v>
      </c>
      <c r="B2313" s="27"/>
      <c r="C2313" s="28" t="s">
        <v>2714</v>
      </c>
      <c r="D2313" s="29" t="s">
        <v>2715</v>
      </c>
      <c r="E2313" s="30">
        <v>22</v>
      </c>
      <c r="F2313" s="30">
        <v>22</v>
      </c>
      <c r="G2313" s="30"/>
      <c r="H2313" s="30">
        <v>5</v>
      </c>
      <c r="J2313" s="25">
        <f>ROUND( IF(OR(ISNUMBER(SEARCH("#",B2313)),INT(A2313/100000)=7,INT(A2313/100000)=8),F2313*K!$D$4,F2313*K!$C$4) + IF(ISNUMBER(SEARCH("#",B2313)),0,G2313*K!$C$5) + IF(AND(ISNUMBER(SEARCH("#",B2313)),INT(A2313/100000)&lt;=7),G2313*K!$G$5,0) + IF(AND(ISNUMBER(SEARCH("#",B2313)),INT(A2313/100000)&gt;=8),G2313*K!$H$5,0),0)</f>
        <v>22242000</v>
      </c>
      <c r="K2313" s="25">
        <f>ROUND(IF(OR(ISNUMBER(SEARCH("#",B2313)),INT(A2313/100000)=7,INT(A2313/100000)=8),F2313*K!$F$4+G2313*K!$F$5,F2313*K!$E$4+G2313*K!$E$5),0)</f>
        <v>6644000</v>
      </c>
      <c r="L2313" s="25">
        <f>ROUND(J2313-K2313*0.7,0)</f>
        <v>17591200</v>
      </c>
      <c r="M2313" s="25">
        <f>ROUND(J2313*0.3,0)</f>
        <v>6672600</v>
      </c>
    </row>
    <row r="2314" spans="1:13" ht="42.75" x14ac:dyDescent="0.2">
      <c r="A2314" s="26">
        <v>500885</v>
      </c>
      <c r="B2314" s="27"/>
      <c r="C2314" s="28" t="s">
        <v>2716</v>
      </c>
      <c r="D2314" s="29"/>
      <c r="E2314" s="30">
        <v>5.5</v>
      </c>
      <c r="F2314" s="30">
        <v>5.5</v>
      </c>
      <c r="G2314" s="30"/>
      <c r="H2314" s="30">
        <v>4</v>
      </c>
      <c r="J2314" s="25">
        <f>ROUND( IF(OR(ISNUMBER(SEARCH("#",B2314)),INT(A2314/100000)=7,INT(A2314/100000)=8),F2314*K!$D$4,F2314*K!$C$4) + IF(ISNUMBER(SEARCH("#",B2314)),0,G2314*K!$C$5) + IF(AND(ISNUMBER(SEARCH("#",B2314)),INT(A2314/100000)&lt;=7),G2314*K!$G$5,0) + IF(AND(ISNUMBER(SEARCH("#",B2314)),INT(A2314/100000)&gt;=8),G2314*K!$H$5,0),0)</f>
        <v>5560500</v>
      </c>
      <c r="K2314" s="25">
        <f>ROUND(IF(OR(ISNUMBER(SEARCH("#",B2314)),INT(A2314/100000)=7,INT(A2314/100000)=8),F2314*K!$F$4+G2314*K!$F$5,F2314*K!$E$4+G2314*K!$E$5),0)</f>
        <v>1661000</v>
      </c>
      <c r="L2314" s="25">
        <f>ROUND(J2314-K2314*0.7,0)</f>
        <v>4397800</v>
      </c>
      <c r="M2314" s="25">
        <f>ROUND(J2314*0.3,0)</f>
        <v>1668150</v>
      </c>
    </row>
    <row r="2315" spans="1:13" ht="29.25" x14ac:dyDescent="0.2">
      <c r="A2315" s="32">
        <v>500890</v>
      </c>
      <c r="B2315" s="27" t="s">
        <v>30</v>
      </c>
      <c r="C2315" s="36" t="s">
        <v>2717</v>
      </c>
      <c r="D2315" s="35"/>
      <c r="E2315" s="30">
        <v>50</v>
      </c>
      <c r="F2315" s="31">
        <v>20</v>
      </c>
      <c r="G2315" s="31">
        <v>30</v>
      </c>
      <c r="H2315" s="30">
        <v>8</v>
      </c>
      <c r="J2315" s="25">
        <f>ROUND( IF(OR(ISNUMBER(SEARCH("#",B2315)),INT(A2315/100000)=7,INT(A2315/100000)=8),F2315*K!$D$4,F2315*K!$C$4) + IF(ISNUMBER(SEARCH("#",B2315)),0,G2315*K!$C$5) + IF(AND(ISNUMBER(SEARCH("#",B2315)),INT(A2315/100000)&lt;=7),G2315*K!$G$5,0) + IF(AND(ISNUMBER(SEARCH("#",B2315)),INT(A2315/100000)&gt;=8),G2315*K!$H$5,0),0)</f>
        <v>64670000</v>
      </c>
      <c r="K2315" s="25">
        <f>ROUND(IF(OR(ISNUMBER(SEARCH("#",B2315)),INT(A2315/100000)=7,INT(A2315/100000)=8),F2315*K!$F$4+G2315*K!$F$5,F2315*K!$E$4+G2315*K!$E$5),0)</f>
        <v>18880000</v>
      </c>
      <c r="L2315" s="25">
        <f>ROUND(J2315-K2315*0.7,0)</f>
        <v>51454000</v>
      </c>
      <c r="M2315" s="25">
        <f>ROUND(J2315*0.3,0)</f>
        <v>19401000</v>
      </c>
    </row>
    <row r="2316" spans="1:13" x14ac:dyDescent="0.2">
      <c r="A2316" s="32">
        <v>500895</v>
      </c>
      <c r="B2316" s="27" t="s">
        <v>30</v>
      </c>
      <c r="C2316" s="36" t="s">
        <v>2718</v>
      </c>
      <c r="D2316" s="35"/>
      <c r="E2316" s="30">
        <v>40</v>
      </c>
      <c r="F2316" s="31">
        <v>15</v>
      </c>
      <c r="G2316" s="31">
        <v>25</v>
      </c>
      <c r="H2316" s="30">
        <v>8</v>
      </c>
      <c r="J2316" s="25">
        <f>ROUND( IF(OR(ISNUMBER(SEARCH("#",B2316)),INT(A2316/100000)=7,INT(A2316/100000)=8),F2316*K!$D$4,F2316*K!$C$4) + IF(ISNUMBER(SEARCH("#",B2316)),0,G2316*K!$C$5) + IF(AND(ISNUMBER(SEARCH("#",B2316)),INT(A2316/100000)&lt;=7),G2316*K!$G$5,0) + IF(AND(ISNUMBER(SEARCH("#",B2316)),INT(A2316/100000)&gt;=8),G2316*K!$H$5,0),0)</f>
        <v>52945000</v>
      </c>
      <c r="K2316" s="25">
        <f>ROUND(IF(OR(ISNUMBER(SEARCH("#",B2316)),INT(A2316/100000)=7,INT(A2316/100000)=8),F2316*K!$F$4+G2316*K!$F$5,F2316*K!$E$4+G2316*K!$E$5),0)</f>
        <v>15230000</v>
      </c>
      <c r="L2316" s="25">
        <f>ROUND(J2316-K2316*0.7,0)</f>
        <v>42284000</v>
      </c>
      <c r="M2316" s="25">
        <f>ROUND(J2316*0.3,0)</f>
        <v>15883500</v>
      </c>
    </row>
    <row r="2317" spans="1:13" ht="31.5" x14ac:dyDescent="0.2">
      <c r="A2317" s="26">
        <v>500900</v>
      </c>
      <c r="B2317" s="27"/>
      <c r="C2317" s="28" t="s">
        <v>2719</v>
      </c>
      <c r="D2317" s="29"/>
      <c r="E2317" s="30">
        <v>4.4000000000000004</v>
      </c>
      <c r="F2317" s="30">
        <v>4.4000000000000004</v>
      </c>
      <c r="G2317" s="30"/>
      <c r="H2317" s="30">
        <v>3</v>
      </c>
      <c r="J2317" s="25">
        <f>ROUND( IF(OR(ISNUMBER(SEARCH("#",B2317)),INT(A2317/100000)=7,INT(A2317/100000)=8),F2317*K!$D$4,F2317*K!$C$4) + IF(ISNUMBER(SEARCH("#",B2317)),0,G2317*K!$C$5) + IF(AND(ISNUMBER(SEARCH("#",B2317)),INT(A2317/100000)&lt;=7),G2317*K!$G$5,0) + IF(AND(ISNUMBER(SEARCH("#",B2317)),INT(A2317/100000)&gt;=8),G2317*K!$H$5,0),0)</f>
        <v>4448400</v>
      </c>
      <c r="K2317" s="25">
        <f>ROUND(IF(OR(ISNUMBER(SEARCH("#",B2317)),INT(A2317/100000)=7,INT(A2317/100000)=8),F2317*K!$F$4+G2317*K!$F$5,F2317*K!$E$4+G2317*K!$E$5),0)</f>
        <v>1328800</v>
      </c>
      <c r="L2317" s="25">
        <f>ROUND(J2317-K2317*0.7,0)</f>
        <v>3518240</v>
      </c>
      <c r="M2317" s="25">
        <f>ROUND(J2317*0.3,0)</f>
        <v>1334520</v>
      </c>
    </row>
    <row r="2318" spans="1:13" ht="31.5" x14ac:dyDescent="0.2">
      <c r="A2318" s="26">
        <v>500905</v>
      </c>
      <c r="B2318" s="27"/>
      <c r="C2318" s="28" t="s">
        <v>2720</v>
      </c>
      <c r="D2318" s="29" t="s">
        <v>2721</v>
      </c>
      <c r="E2318" s="30">
        <v>5.2</v>
      </c>
      <c r="F2318" s="30">
        <v>5.2</v>
      </c>
      <c r="G2318" s="30"/>
      <c r="H2318" s="30">
        <v>3</v>
      </c>
      <c r="J2318" s="25">
        <f>ROUND( IF(OR(ISNUMBER(SEARCH("#",B2318)),INT(A2318/100000)=7,INT(A2318/100000)=8),F2318*K!$D$4,F2318*K!$C$4) + IF(ISNUMBER(SEARCH("#",B2318)),0,G2318*K!$C$5) + IF(AND(ISNUMBER(SEARCH("#",B2318)),INT(A2318/100000)&lt;=7),G2318*K!$G$5,0) + IF(AND(ISNUMBER(SEARCH("#",B2318)),INT(A2318/100000)&gt;=8),G2318*K!$H$5,0),0)</f>
        <v>5257200</v>
      </c>
      <c r="K2318" s="25">
        <f>ROUND(IF(OR(ISNUMBER(SEARCH("#",B2318)),INT(A2318/100000)=7,INT(A2318/100000)=8),F2318*K!$F$4+G2318*K!$F$5,F2318*K!$E$4+G2318*K!$E$5),0)</f>
        <v>1570400</v>
      </c>
      <c r="L2318" s="25">
        <f>ROUND(J2318-K2318*0.7,0)</f>
        <v>4157920</v>
      </c>
      <c r="M2318" s="25">
        <f>ROUND(J2318*0.3,0)</f>
        <v>1577160</v>
      </c>
    </row>
    <row r="2319" spans="1:13" ht="45" x14ac:dyDescent="0.2">
      <c r="A2319" s="26">
        <v>500910</v>
      </c>
      <c r="B2319" s="27"/>
      <c r="C2319" s="28" t="s">
        <v>2722</v>
      </c>
      <c r="D2319" s="29"/>
      <c r="E2319" s="30">
        <v>4</v>
      </c>
      <c r="F2319" s="30">
        <v>4</v>
      </c>
      <c r="G2319" s="30"/>
      <c r="H2319" s="30">
        <v>3</v>
      </c>
      <c r="J2319" s="25">
        <f>ROUND( IF(OR(ISNUMBER(SEARCH("#",B2319)),INT(A2319/100000)=7,INT(A2319/100000)=8),F2319*K!$D$4,F2319*K!$C$4) + IF(ISNUMBER(SEARCH("#",B2319)),0,G2319*K!$C$5) + IF(AND(ISNUMBER(SEARCH("#",B2319)),INT(A2319/100000)&lt;=7),G2319*K!$G$5,0) + IF(AND(ISNUMBER(SEARCH("#",B2319)),INT(A2319/100000)&gt;=8),G2319*K!$H$5,0),0)</f>
        <v>4044000</v>
      </c>
      <c r="K2319" s="25">
        <f>ROUND(IF(OR(ISNUMBER(SEARCH("#",B2319)),INT(A2319/100000)=7,INT(A2319/100000)=8),F2319*K!$F$4+G2319*K!$F$5,F2319*K!$E$4+G2319*K!$E$5),0)</f>
        <v>1208000</v>
      </c>
      <c r="L2319" s="25">
        <f>ROUND(J2319-K2319*0.7,0)</f>
        <v>3198400</v>
      </c>
      <c r="M2319" s="25">
        <f>ROUND(J2319*0.3,0)</f>
        <v>1213200</v>
      </c>
    </row>
    <row r="2320" spans="1:13" x14ac:dyDescent="0.2">
      <c r="A2320" s="26">
        <v>500915</v>
      </c>
      <c r="B2320" s="27"/>
      <c r="C2320" s="28" t="s">
        <v>2723</v>
      </c>
      <c r="D2320" s="29"/>
      <c r="E2320" s="30">
        <v>4.8</v>
      </c>
      <c r="F2320" s="30">
        <v>4.8</v>
      </c>
      <c r="G2320" s="30"/>
      <c r="H2320" s="30">
        <v>3</v>
      </c>
      <c r="J2320" s="25">
        <f>ROUND( IF(OR(ISNUMBER(SEARCH("#",B2320)),INT(A2320/100000)=7,INT(A2320/100000)=8),F2320*K!$D$4,F2320*K!$C$4) + IF(ISNUMBER(SEARCH("#",B2320)),0,G2320*K!$C$5) + IF(AND(ISNUMBER(SEARCH("#",B2320)),INT(A2320/100000)&lt;=7),G2320*K!$G$5,0) + IF(AND(ISNUMBER(SEARCH("#",B2320)),INT(A2320/100000)&gt;=8),G2320*K!$H$5,0),0)</f>
        <v>4852800</v>
      </c>
      <c r="K2320" s="25">
        <f>ROUND(IF(OR(ISNUMBER(SEARCH("#",B2320)),INT(A2320/100000)=7,INT(A2320/100000)=8),F2320*K!$F$4+G2320*K!$F$5,F2320*K!$E$4+G2320*K!$E$5),0)</f>
        <v>1449600</v>
      </c>
      <c r="L2320" s="25">
        <f>ROUND(J2320-K2320*0.7,0)</f>
        <v>3838080</v>
      </c>
      <c r="M2320" s="25">
        <f>ROUND(J2320*0.3,0)</f>
        <v>1455840</v>
      </c>
    </row>
    <row r="2321" spans="1:13" ht="17.25" x14ac:dyDescent="0.2">
      <c r="A2321" s="26">
        <v>500920</v>
      </c>
      <c r="B2321" s="27"/>
      <c r="C2321" s="28" t="s">
        <v>2724</v>
      </c>
      <c r="D2321" s="29"/>
      <c r="E2321" s="30">
        <v>33</v>
      </c>
      <c r="F2321" s="30">
        <v>33</v>
      </c>
      <c r="G2321" s="30"/>
      <c r="H2321" s="30">
        <v>4</v>
      </c>
      <c r="J2321" s="25">
        <f>ROUND( IF(OR(ISNUMBER(SEARCH("#",B2321)),INT(A2321/100000)=7,INT(A2321/100000)=8),F2321*K!$D$4,F2321*K!$C$4) + IF(ISNUMBER(SEARCH("#",B2321)),0,G2321*K!$C$5) + IF(AND(ISNUMBER(SEARCH("#",B2321)),INT(A2321/100000)&lt;=7),G2321*K!$G$5,0) + IF(AND(ISNUMBER(SEARCH("#",B2321)),INT(A2321/100000)&gt;=8),G2321*K!$H$5,0),0)</f>
        <v>33363000</v>
      </c>
      <c r="K2321" s="25">
        <f>ROUND(IF(OR(ISNUMBER(SEARCH("#",B2321)),INT(A2321/100000)=7,INT(A2321/100000)=8),F2321*K!$F$4+G2321*K!$F$5,F2321*K!$E$4+G2321*K!$E$5),0)</f>
        <v>9966000</v>
      </c>
      <c r="L2321" s="25">
        <f>ROUND(J2321-K2321*0.7,0)</f>
        <v>26386800</v>
      </c>
      <c r="M2321" s="25">
        <f>ROUND(J2321*0.3,0)</f>
        <v>10008900</v>
      </c>
    </row>
    <row r="2322" spans="1:13" ht="31.5" x14ac:dyDescent="0.2">
      <c r="A2322" s="26">
        <v>500925</v>
      </c>
      <c r="B2322" s="27"/>
      <c r="C2322" s="28" t="s">
        <v>2725</v>
      </c>
      <c r="D2322" s="29"/>
      <c r="E2322" s="30">
        <v>46</v>
      </c>
      <c r="F2322" s="30">
        <v>46</v>
      </c>
      <c r="G2322" s="30"/>
      <c r="H2322" s="30">
        <v>4</v>
      </c>
      <c r="J2322" s="25">
        <f>ROUND( IF(OR(ISNUMBER(SEARCH("#",B2322)),INT(A2322/100000)=7,INT(A2322/100000)=8),F2322*K!$D$4,F2322*K!$C$4) + IF(ISNUMBER(SEARCH("#",B2322)),0,G2322*K!$C$5) + IF(AND(ISNUMBER(SEARCH("#",B2322)),INT(A2322/100000)&lt;=7),G2322*K!$G$5,0) + IF(AND(ISNUMBER(SEARCH("#",B2322)),INT(A2322/100000)&gt;=8),G2322*K!$H$5,0),0)</f>
        <v>46506000</v>
      </c>
      <c r="K2322" s="25">
        <f>ROUND(IF(OR(ISNUMBER(SEARCH("#",B2322)),INT(A2322/100000)=7,INT(A2322/100000)=8),F2322*K!$F$4+G2322*K!$F$5,F2322*K!$E$4+G2322*K!$E$5),0)</f>
        <v>13892000</v>
      </c>
      <c r="L2322" s="25">
        <f>ROUND(J2322-K2322*0.7,0)</f>
        <v>36781600</v>
      </c>
      <c r="M2322" s="25">
        <f>ROUND(J2322*0.3,0)</f>
        <v>13951800</v>
      </c>
    </row>
    <row r="2323" spans="1:13" ht="17.25" x14ac:dyDescent="0.2">
      <c r="A2323" s="26">
        <v>500930</v>
      </c>
      <c r="B2323" s="27" t="s">
        <v>155</v>
      </c>
      <c r="C2323" s="28" t="s">
        <v>2726</v>
      </c>
      <c r="D2323" s="29"/>
      <c r="E2323" s="30">
        <v>20</v>
      </c>
      <c r="F2323" s="30">
        <v>20</v>
      </c>
      <c r="G2323" s="30"/>
      <c r="H2323" s="30">
        <v>4</v>
      </c>
      <c r="J2323" s="25">
        <f>ROUND( IF(OR(ISNUMBER(SEARCH("#",B2323)),INT(A2323/100000)=7,INT(A2323/100000)=8),F2323*K!$D$4,F2323*K!$C$4) + IF(ISNUMBER(SEARCH("#",B2323)),0,G2323*K!$C$5) + IF(AND(ISNUMBER(SEARCH("#",B2323)),INT(A2323/100000)&lt;=7),G2323*K!$G$5,0) + IF(AND(ISNUMBER(SEARCH("#",B2323)),INT(A2323/100000)&gt;=8),G2323*K!$H$5,0),0)</f>
        <v>20220000</v>
      </c>
      <c r="K2323" s="25">
        <f>ROUND(IF(OR(ISNUMBER(SEARCH("#",B2323)),INT(A2323/100000)=7,INT(A2323/100000)=8),F2323*K!$F$4+G2323*K!$F$5,F2323*K!$E$4+G2323*K!$E$5),0)</f>
        <v>6040000</v>
      </c>
      <c r="L2323" s="25">
        <f>ROUND(J2323-K2323*0.7,0)</f>
        <v>15992000</v>
      </c>
      <c r="M2323" s="25">
        <f>ROUND(J2323*0.3,0)</f>
        <v>6066000</v>
      </c>
    </row>
    <row r="2324" spans="1:13" x14ac:dyDescent="0.2">
      <c r="A2324" s="26">
        <v>500935</v>
      </c>
      <c r="B2324" s="27"/>
      <c r="C2324" s="28" t="s">
        <v>2727</v>
      </c>
      <c r="D2324" s="29"/>
      <c r="E2324" s="30">
        <v>30</v>
      </c>
      <c r="F2324" s="30">
        <v>30</v>
      </c>
      <c r="G2324" s="30"/>
      <c r="H2324" s="30">
        <v>5</v>
      </c>
      <c r="J2324" s="25">
        <f>ROUND( IF(OR(ISNUMBER(SEARCH("#",B2324)),INT(A2324/100000)=7,INT(A2324/100000)=8),F2324*K!$D$4,F2324*K!$C$4) + IF(ISNUMBER(SEARCH("#",B2324)),0,G2324*K!$C$5) + IF(AND(ISNUMBER(SEARCH("#",B2324)),INT(A2324/100000)&lt;=7),G2324*K!$G$5,0) + IF(AND(ISNUMBER(SEARCH("#",B2324)),INT(A2324/100000)&gt;=8),G2324*K!$H$5,0),0)</f>
        <v>30330000</v>
      </c>
      <c r="K2324" s="25">
        <f>ROUND(IF(OR(ISNUMBER(SEARCH("#",B2324)),INT(A2324/100000)=7,INT(A2324/100000)=8),F2324*K!$F$4+G2324*K!$F$5,F2324*K!$E$4+G2324*K!$E$5),0)</f>
        <v>9060000</v>
      </c>
      <c r="L2324" s="25">
        <f>ROUND(J2324-K2324*0.7,0)</f>
        <v>23988000</v>
      </c>
      <c r="M2324" s="25">
        <f>ROUND(J2324*0.3,0)</f>
        <v>9099000</v>
      </c>
    </row>
    <row r="2325" spans="1:13" x14ac:dyDescent="0.2">
      <c r="A2325" s="26">
        <v>500940</v>
      </c>
      <c r="B2325" s="27"/>
      <c r="C2325" s="28" t="s">
        <v>2728</v>
      </c>
      <c r="D2325" s="29"/>
      <c r="E2325" s="30">
        <v>40</v>
      </c>
      <c r="F2325" s="30">
        <v>40</v>
      </c>
      <c r="G2325" s="30"/>
      <c r="H2325" s="30">
        <v>6</v>
      </c>
      <c r="J2325" s="25">
        <f>ROUND( IF(OR(ISNUMBER(SEARCH("#",B2325)),INT(A2325/100000)=7,INT(A2325/100000)=8),F2325*K!$D$4,F2325*K!$C$4) + IF(ISNUMBER(SEARCH("#",B2325)),0,G2325*K!$C$5) + IF(AND(ISNUMBER(SEARCH("#",B2325)),INT(A2325/100000)&lt;=7),G2325*K!$G$5,0) + IF(AND(ISNUMBER(SEARCH("#",B2325)),INT(A2325/100000)&gt;=8),G2325*K!$H$5,0),0)</f>
        <v>40440000</v>
      </c>
      <c r="K2325" s="25">
        <f>ROUND(IF(OR(ISNUMBER(SEARCH("#",B2325)),INT(A2325/100000)=7,INT(A2325/100000)=8),F2325*K!$F$4+G2325*K!$F$5,F2325*K!$E$4+G2325*K!$E$5),0)</f>
        <v>12080000</v>
      </c>
      <c r="L2325" s="25">
        <f>ROUND(J2325-K2325*0.7,0)</f>
        <v>31984000</v>
      </c>
      <c r="M2325" s="25">
        <f>ROUND(J2325*0.3,0)</f>
        <v>12132000</v>
      </c>
    </row>
    <row r="2326" spans="1:13" x14ac:dyDescent="0.2">
      <c r="A2326" s="26">
        <v>500945</v>
      </c>
      <c r="B2326" s="27"/>
      <c r="C2326" s="28" t="s">
        <v>2729</v>
      </c>
      <c r="D2326" s="29"/>
      <c r="E2326" s="30">
        <v>60</v>
      </c>
      <c r="F2326" s="30">
        <v>60</v>
      </c>
      <c r="G2326" s="30"/>
      <c r="H2326" s="30">
        <v>6</v>
      </c>
      <c r="J2326" s="25">
        <f>ROUND( IF(OR(ISNUMBER(SEARCH("#",B2326)),INT(A2326/100000)=7,INT(A2326/100000)=8),F2326*K!$D$4,F2326*K!$C$4) + IF(ISNUMBER(SEARCH("#",B2326)),0,G2326*K!$C$5) + IF(AND(ISNUMBER(SEARCH("#",B2326)),INT(A2326/100000)&lt;=7),G2326*K!$G$5,0) + IF(AND(ISNUMBER(SEARCH("#",B2326)),INT(A2326/100000)&gt;=8),G2326*K!$H$5,0),0)</f>
        <v>60660000</v>
      </c>
      <c r="K2326" s="25">
        <f>ROUND(IF(OR(ISNUMBER(SEARCH("#",B2326)),INT(A2326/100000)=7,INT(A2326/100000)=8),F2326*K!$F$4+G2326*K!$F$5,F2326*K!$E$4+G2326*K!$E$5),0)</f>
        <v>18120000</v>
      </c>
      <c r="L2326" s="25">
        <f>ROUND(J2326-K2326*0.7,0)</f>
        <v>47976000</v>
      </c>
      <c r="M2326" s="25">
        <f>ROUND(J2326*0.3,0)</f>
        <v>18198000</v>
      </c>
    </row>
    <row r="2327" spans="1:13" ht="42.75" x14ac:dyDescent="0.2">
      <c r="A2327" s="26">
        <v>500950</v>
      </c>
      <c r="B2327" s="27"/>
      <c r="C2327" s="28" t="s">
        <v>2730</v>
      </c>
      <c r="D2327" s="29" t="s">
        <v>2731</v>
      </c>
      <c r="E2327" s="30">
        <v>75</v>
      </c>
      <c r="F2327" s="30">
        <v>75</v>
      </c>
      <c r="G2327" s="30"/>
      <c r="H2327" s="30">
        <v>6</v>
      </c>
      <c r="J2327" s="25">
        <f>ROUND( IF(OR(ISNUMBER(SEARCH("#",B2327)),INT(A2327/100000)=7,INT(A2327/100000)=8),F2327*K!$D$4,F2327*K!$C$4) + IF(ISNUMBER(SEARCH("#",B2327)),0,G2327*K!$C$5) + IF(AND(ISNUMBER(SEARCH("#",B2327)),INT(A2327/100000)&lt;=7),G2327*K!$G$5,0) + IF(AND(ISNUMBER(SEARCH("#",B2327)),INT(A2327/100000)&gt;=8),G2327*K!$H$5,0),0)</f>
        <v>75825000</v>
      </c>
      <c r="K2327" s="25">
        <f>ROUND(IF(OR(ISNUMBER(SEARCH("#",B2327)),INT(A2327/100000)=7,INT(A2327/100000)=8),F2327*K!$F$4+G2327*K!$F$5,F2327*K!$E$4+G2327*K!$E$5),0)</f>
        <v>22650000</v>
      </c>
      <c r="L2327" s="25">
        <f>ROUND(J2327-K2327*0.7,0)</f>
        <v>59970000</v>
      </c>
      <c r="M2327" s="25">
        <f>ROUND(J2327*0.3,0)</f>
        <v>22747500</v>
      </c>
    </row>
    <row r="2328" spans="1:13" ht="33" x14ac:dyDescent="0.2">
      <c r="A2328" s="32">
        <v>500955</v>
      </c>
      <c r="B2328" s="27" t="s">
        <v>27</v>
      </c>
      <c r="C2328" s="36" t="s">
        <v>2732</v>
      </c>
      <c r="D2328" s="35" t="s">
        <v>2733</v>
      </c>
      <c r="E2328" s="30">
        <v>10</v>
      </c>
      <c r="F2328" s="30">
        <v>10</v>
      </c>
      <c r="G2328" s="31"/>
      <c r="H2328" s="30">
        <v>6</v>
      </c>
      <c r="J2328" s="25">
        <f>ROUND( IF(OR(ISNUMBER(SEARCH("#",B2328)),INT(A2328/100000)=7,INT(A2328/100000)=8),F2328*K!$D$4,F2328*K!$C$4) + IF(ISNUMBER(SEARCH("#",B2328)),0,G2328*K!$C$5) + IF(AND(ISNUMBER(SEARCH("#",B2328)),INT(A2328/100000)&lt;=7),G2328*K!$G$5,0) + IF(AND(ISNUMBER(SEARCH("#",B2328)),INT(A2328/100000)&gt;=8),G2328*K!$H$5,0),0)</f>
        <v>5680000</v>
      </c>
      <c r="K2328" s="25">
        <f>ROUND(IF(OR(ISNUMBER(SEARCH("#",B2328)),INT(A2328/100000)=7,INT(A2328/100000)=8),F2328*K!$F$4+G2328*K!$F$5,F2328*K!$E$4+G2328*K!$E$5),0)</f>
        <v>3020000</v>
      </c>
      <c r="L2328" s="25">
        <f>ROUND(J2328-K2328*0.7,0)</f>
        <v>3566000</v>
      </c>
      <c r="M2328" s="25">
        <f>ROUND(J2328*0.3,0)</f>
        <v>1704000</v>
      </c>
    </row>
    <row r="2329" spans="1:13" ht="29.25" x14ac:dyDescent="0.2">
      <c r="A2329" s="26">
        <v>500960</v>
      </c>
      <c r="B2329" s="27"/>
      <c r="C2329" s="28" t="s">
        <v>2734</v>
      </c>
      <c r="D2329" s="29"/>
      <c r="E2329" s="30">
        <v>10</v>
      </c>
      <c r="F2329" s="30">
        <v>10</v>
      </c>
      <c r="G2329" s="30"/>
      <c r="H2329" s="30">
        <v>6</v>
      </c>
      <c r="J2329" s="25">
        <f>ROUND( IF(OR(ISNUMBER(SEARCH("#",B2329)),INT(A2329/100000)=7,INT(A2329/100000)=8),F2329*K!$D$4,F2329*K!$C$4) + IF(ISNUMBER(SEARCH("#",B2329)),0,G2329*K!$C$5) + IF(AND(ISNUMBER(SEARCH("#",B2329)),INT(A2329/100000)&lt;=7),G2329*K!$G$5,0) + IF(AND(ISNUMBER(SEARCH("#",B2329)),INT(A2329/100000)&gt;=8),G2329*K!$H$5,0),0)</f>
        <v>10110000</v>
      </c>
      <c r="K2329" s="25">
        <f>ROUND(IF(OR(ISNUMBER(SEARCH("#",B2329)),INT(A2329/100000)=7,INT(A2329/100000)=8),F2329*K!$F$4+G2329*K!$F$5,F2329*K!$E$4+G2329*K!$E$5),0)</f>
        <v>3020000</v>
      </c>
      <c r="L2329" s="25">
        <f>ROUND(J2329-K2329*0.7,0)</f>
        <v>7996000</v>
      </c>
      <c r="M2329" s="25">
        <f>ROUND(J2329*0.3,0)</f>
        <v>3033000</v>
      </c>
    </row>
    <row r="2330" spans="1:13" x14ac:dyDescent="0.2">
      <c r="A2330" s="26">
        <v>500965</v>
      </c>
      <c r="B2330" s="27" t="s">
        <v>27</v>
      </c>
      <c r="C2330" s="28" t="s">
        <v>2735</v>
      </c>
      <c r="D2330" s="29"/>
      <c r="E2330" s="30">
        <v>2</v>
      </c>
      <c r="F2330" s="30">
        <v>2</v>
      </c>
      <c r="G2330" s="30"/>
      <c r="H2330" s="30">
        <v>0</v>
      </c>
      <c r="J2330" s="25">
        <f>ROUND( IF(OR(ISNUMBER(SEARCH("#",B2330)),INT(A2330/100000)=7,INT(A2330/100000)=8),F2330*K!$D$4,F2330*K!$C$4) + IF(ISNUMBER(SEARCH("#",B2330)),0,G2330*K!$C$5) + IF(AND(ISNUMBER(SEARCH("#",B2330)),INT(A2330/100000)&lt;=7),G2330*K!$G$5,0) + IF(AND(ISNUMBER(SEARCH("#",B2330)),INT(A2330/100000)&gt;=8),G2330*K!$H$5,0),0)</f>
        <v>1136000</v>
      </c>
      <c r="K2330" s="25">
        <f>ROUND(IF(OR(ISNUMBER(SEARCH("#",B2330)),INT(A2330/100000)=7,INT(A2330/100000)=8),F2330*K!$F$4+G2330*K!$F$5,F2330*K!$E$4+G2330*K!$E$5),0)</f>
        <v>604000</v>
      </c>
      <c r="L2330" s="25">
        <f>ROUND(J2330-K2330*0.7,0)</f>
        <v>713200</v>
      </c>
      <c r="M2330" s="25">
        <f>ROUND(J2330*0.3,0)</f>
        <v>340800</v>
      </c>
    </row>
    <row r="2331" spans="1:13" x14ac:dyDescent="0.2">
      <c r="A2331" s="26">
        <v>500970</v>
      </c>
      <c r="B2331" s="27" t="s">
        <v>27</v>
      </c>
      <c r="C2331" s="28" t="s">
        <v>2736</v>
      </c>
      <c r="D2331" s="29"/>
      <c r="E2331" s="30">
        <v>18</v>
      </c>
      <c r="F2331" s="30">
        <v>18</v>
      </c>
      <c r="G2331" s="30"/>
      <c r="H2331" s="30">
        <v>4</v>
      </c>
      <c r="J2331" s="25">
        <f>ROUND( IF(OR(ISNUMBER(SEARCH("#",B2331)),INT(A2331/100000)=7,INT(A2331/100000)=8),F2331*K!$D$4,F2331*K!$C$4) + IF(ISNUMBER(SEARCH("#",B2331)),0,G2331*K!$C$5) + IF(AND(ISNUMBER(SEARCH("#",B2331)),INT(A2331/100000)&lt;=7),G2331*K!$G$5,0) + IF(AND(ISNUMBER(SEARCH("#",B2331)),INT(A2331/100000)&gt;=8),G2331*K!$H$5,0),0)</f>
        <v>10224000</v>
      </c>
      <c r="K2331" s="25">
        <f>ROUND(IF(OR(ISNUMBER(SEARCH("#",B2331)),INT(A2331/100000)=7,INT(A2331/100000)=8),F2331*K!$F$4+G2331*K!$F$5,F2331*K!$E$4+G2331*K!$E$5),0)</f>
        <v>5436000</v>
      </c>
      <c r="L2331" s="25">
        <f>ROUND(J2331-K2331*0.7,0)</f>
        <v>6418800</v>
      </c>
      <c r="M2331" s="25">
        <f>ROUND(J2331*0.3,0)</f>
        <v>3067200</v>
      </c>
    </row>
    <row r="2332" spans="1:13" x14ac:dyDescent="0.2">
      <c r="A2332" s="26">
        <v>500975</v>
      </c>
      <c r="B2332" s="27"/>
      <c r="C2332" s="28" t="s">
        <v>2737</v>
      </c>
      <c r="D2332" s="29"/>
      <c r="E2332" s="30">
        <v>7</v>
      </c>
      <c r="F2332" s="30">
        <v>7</v>
      </c>
      <c r="G2332" s="30"/>
      <c r="H2332" s="30">
        <v>4</v>
      </c>
      <c r="J2332" s="25">
        <f>ROUND( IF(OR(ISNUMBER(SEARCH("#",B2332)),INT(A2332/100000)=7,INT(A2332/100000)=8),F2332*K!$D$4,F2332*K!$C$4) + IF(ISNUMBER(SEARCH("#",B2332)),0,G2332*K!$C$5) + IF(AND(ISNUMBER(SEARCH("#",B2332)),INT(A2332/100000)&lt;=7),G2332*K!$G$5,0) + IF(AND(ISNUMBER(SEARCH("#",B2332)),INT(A2332/100000)&gt;=8),G2332*K!$H$5,0),0)</f>
        <v>7077000</v>
      </c>
      <c r="K2332" s="25">
        <f>ROUND(IF(OR(ISNUMBER(SEARCH("#",B2332)),INT(A2332/100000)=7,INT(A2332/100000)=8),F2332*K!$F$4+G2332*K!$F$5,F2332*K!$E$4+G2332*K!$E$5),0)</f>
        <v>2114000</v>
      </c>
      <c r="L2332" s="25">
        <f>ROUND(J2332-K2332*0.7,0)</f>
        <v>5597200</v>
      </c>
      <c r="M2332" s="25">
        <f>ROUND(J2332*0.3,0)</f>
        <v>2123100</v>
      </c>
    </row>
    <row r="2333" spans="1:13" ht="31.5" x14ac:dyDescent="0.2">
      <c r="A2333" s="26">
        <v>500980</v>
      </c>
      <c r="B2333" s="27" t="s">
        <v>27</v>
      </c>
      <c r="C2333" s="28" t="s">
        <v>2738</v>
      </c>
      <c r="D2333" s="29" t="s">
        <v>2531</v>
      </c>
      <c r="E2333" s="30">
        <v>4</v>
      </c>
      <c r="F2333" s="30">
        <v>4</v>
      </c>
      <c r="G2333" s="30"/>
      <c r="H2333" s="30">
        <v>3</v>
      </c>
      <c r="J2333" s="25">
        <f>ROUND( IF(OR(ISNUMBER(SEARCH("#",B2333)),INT(A2333/100000)=7,INT(A2333/100000)=8),F2333*K!$D$4,F2333*K!$C$4) + IF(ISNUMBER(SEARCH("#",B2333)),0,G2333*K!$C$5) + IF(AND(ISNUMBER(SEARCH("#",B2333)),INT(A2333/100000)&lt;=7),G2333*K!$G$5,0) + IF(AND(ISNUMBER(SEARCH("#",B2333)),INT(A2333/100000)&gt;=8),G2333*K!$H$5,0),0)</f>
        <v>2272000</v>
      </c>
      <c r="K2333" s="25">
        <f>ROUND(IF(OR(ISNUMBER(SEARCH("#",B2333)),INT(A2333/100000)=7,INT(A2333/100000)=8),F2333*K!$F$4+G2333*K!$F$5,F2333*K!$E$4+G2333*K!$E$5),0)</f>
        <v>1208000</v>
      </c>
      <c r="L2333" s="25">
        <f>ROUND(J2333-K2333*0.7,0)</f>
        <v>1426400</v>
      </c>
      <c r="M2333" s="25">
        <f>ROUND(J2333*0.3,0)</f>
        <v>681600</v>
      </c>
    </row>
    <row r="2334" spans="1:13" ht="31.5" x14ac:dyDescent="0.2">
      <c r="A2334" s="26">
        <v>500985</v>
      </c>
      <c r="B2334" s="27"/>
      <c r="C2334" s="28" t="s">
        <v>2739</v>
      </c>
      <c r="D2334" s="29"/>
      <c r="E2334" s="30">
        <v>6</v>
      </c>
      <c r="F2334" s="30">
        <v>6</v>
      </c>
      <c r="G2334" s="30"/>
      <c r="H2334" s="30">
        <v>3</v>
      </c>
      <c r="J2334" s="25">
        <f>ROUND( IF(OR(ISNUMBER(SEARCH("#",B2334)),INT(A2334/100000)=7,INT(A2334/100000)=8),F2334*K!$D$4,F2334*K!$C$4) + IF(ISNUMBER(SEARCH("#",B2334)),0,G2334*K!$C$5) + IF(AND(ISNUMBER(SEARCH("#",B2334)),INT(A2334/100000)&lt;=7),G2334*K!$G$5,0) + IF(AND(ISNUMBER(SEARCH("#",B2334)),INT(A2334/100000)&gt;=8),G2334*K!$H$5,0),0)</f>
        <v>6066000</v>
      </c>
      <c r="K2334" s="25">
        <f>ROUND(IF(OR(ISNUMBER(SEARCH("#",B2334)),INT(A2334/100000)=7,INT(A2334/100000)=8),F2334*K!$F$4+G2334*K!$F$5,F2334*K!$E$4+G2334*K!$E$5),0)</f>
        <v>1812000</v>
      </c>
      <c r="L2334" s="25">
        <f>ROUND(J2334-K2334*0.7,0)</f>
        <v>4797600</v>
      </c>
      <c r="M2334" s="25">
        <f>ROUND(J2334*0.3,0)</f>
        <v>1819800</v>
      </c>
    </row>
    <row r="2335" spans="1:13" ht="17.25" x14ac:dyDescent="0.2">
      <c r="A2335" s="26">
        <v>500990</v>
      </c>
      <c r="B2335" s="27"/>
      <c r="C2335" s="28" t="s">
        <v>2740</v>
      </c>
      <c r="D2335" s="29"/>
      <c r="E2335" s="30">
        <v>3.7</v>
      </c>
      <c r="F2335" s="30">
        <v>3.7</v>
      </c>
      <c r="G2335" s="30"/>
      <c r="H2335" s="30">
        <v>3</v>
      </c>
      <c r="J2335" s="25">
        <f>ROUND( IF(OR(ISNUMBER(SEARCH("#",B2335)),INT(A2335/100000)=7,INT(A2335/100000)=8),F2335*K!$D$4,F2335*K!$C$4) + IF(ISNUMBER(SEARCH("#",B2335)),0,G2335*K!$C$5) + IF(AND(ISNUMBER(SEARCH("#",B2335)),INT(A2335/100000)&lt;=7),G2335*K!$G$5,0) + IF(AND(ISNUMBER(SEARCH("#",B2335)),INT(A2335/100000)&gt;=8),G2335*K!$H$5,0),0)</f>
        <v>3740700</v>
      </c>
      <c r="K2335" s="25">
        <f>ROUND(IF(OR(ISNUMBER(SEARCH("#",B2335)),INT(A2335/100000)=7,INT(A2335/100000)=8),F2335*K!$F$4+G2335*K!$F$5,F2335*K!$E$4+G2335*K!$E$5),0)</f>
        <v>1117400</v>
      </c>
      <c r="L2335" s="25">
        <f>ROUND(J2335-K2335*0.7,0)</f>
        <v>2958520</v>
      </c>
      <c r="M2335" s="25">
        <f>ROUND(J2335*0.3,0)</f>
        <v>1122210</v>
      </c>
    </row>
    <row r="2336" spans="1:13" x14ac:dyDescent="0.2">
      <c r="A2336" s="26">
        <v>500995</v>
      </c>
      <c r="B2336" s="27" t="s">
        <v>27</v>
      </c>
      <c r="C2336" s="28" t="s">
        <v>2741</v>
      </c>
      <c r="D2336" s="29"/>
      <c r="E2336" s="30">
        <v>4.2</v>
      </c>
      <c r="F2336" s="30">
        <v>2.8</v>
      </c>
      <c r="G2336" s="30">
        <v>1.4</v>
      </c>
      <c r="H2336" s="30">
        <v>3</v>
      </c>
      <c r="J2336" s="25">
        <f>ROUND( IF(OR(ISNUMBER(SEARCH("#",B2336)),INT(A2336/100000)=7,INT(A2336/100000)=8),F2336*K!$D$4,F2336*K!$C$4) + IF(ISNUMBER(SEARCH("#",B2336)),0,G2336*K!$C$5) + IF(AND(ISNUMBER(SEARCH("#",B2336)),INT(A2336/100000)&lt;=7),G2336*K!$G$5,0) + IF(AND(ISNUMBER(SEARCH("#",B2336)),INT(A2336/100000)&gt;=8),G2336*K!$H$5,0),0)</f>
        <v>4078200</v>
      </c>
      <c r="K2336" s="25">
        <f>ROUND(IF(OR(ISNUMBER(SEARCH("#",B2336)),INT(A2336/100000)=7,INT(A2336/100000)=8),F2336*K!$F$4+G2336*K!$F$5,F2336*K!$E$4+G2336*K!$E$5),0)</f>
        <v>1444800</v>
      </c>
      <c r="L2336" s="25">
        <f>ROUND(J2336-K2336*0.7,0)</f>
        <v>3066840</v>
      </c>
      <c r="M2336" s="25">
        <f>ROUND(J2336*0.3,0)</f>
        <v>1223460</v>
      </c>
    </row>
    <row r="2337" spans="1:13" x14ac:dyDescent="0.2">
      <c r="A2337" s="26">
        <v>501000</v>
      </c>
      <c r="B2337" s="27" t="s">
        <v>27</v>
      </c>
      <c r="C2337" s="28" t="s">
        <v>2742</v>
      </c>
      <c r="D2337" s="29"/>
      <c r="E2337" s="30">
        <v>6.3</v>
      </c>
      <c r="F2337" s="30">
        <v>4.2</v>
      </c>
      <c r="G2337" s="30">
        <v>2.1</v>
      </c>
      <c r="H2337" s="30">
        <v>0</v>
      </c>
      <c r="J2337" s="25">
        <f>ROUND( IF(OR(ISNUMBER(SEARCH("#",B2337)),INT(A2337/100000)=7,INT(A2337/100000)=8),F2337*K!$D$4,F2337*K!$C$4) + IF(ISNUMBER(SEARCH("#",B2337)),0,G2337*K!$C$5) + IF(AND(ISNUMBER(SEARCH("#",B2337)),INT(A2337/100000)&lt;=7),G2337*K!$G$5,0) + IF(AND(ISNUMBER(SEARCH("#",B2337)),INT(A2337/100000)&gt;=8),G2337*K!$H$5,0),0)</f>
        <v>6117300</v>
      </c>
      <c r="K2337" s="25">
        <f>ROUND(IF(OR(ISNUMBER(SEARCH("#",B2337)),INT(A2337/100000)=7,INT(A2337/100000)=8),F2337*K!$F$4+G2337*K!$F$5,F2337*K!$E$4+G2337*K!$E$5),0)</f>
        <v>2167200</v>
      </c>
      <c r="L2337" s="25">
        <f>ROUND(J2337-K2337*0.7,0)</f>
        <v>4600260</v>
      </c>
      <c r="M2337" s="25">
        <f>ROUND(J2337*0.3,0)</f>
        <v>1835190</v>
      </c>
    </row>
    <row r="2338" spans="1:13" ht="31.5" x14ac:dyDescent="0.2">
      <c r="A2338" s="26">
        <v>501005</v>
      </c>
      <c r="B2338" s="27"/>
      <c r="C2338" s="28" t="s">
        <v>2743</v>
      </c>
      <c r="D2338" s="29"/>
      <c r="E2338" s="30">
        <v>28</v>
      </c>
      <c r="F2338" s="30">
        <v>28</v>
      </c>
      <c r="G2338" s="30"/>
      <c r="H2338" s="30">
        <v>6</v>
      </c>
      <c r="J2338" s="25">
        <f>ROUND( IF(OR(ISNUMBER(SEARCH("#",B2338)),INT(A2338/100000)=7,INT(A2338/100000)=8),F2338*K!$D$4,F2338*K!$C$4) + IF(ISNUMBER(SEARCH("#",B2338)),0,G2338*K!$C$5) + IF(AND(ISNUMBER(SEARCH("#",B2338)),INT(A2338/100000)&lt;=7),G2338*K!$G$5,0) + IF(AND(ISNUMBER(SEARCH("#",B2338)),INT(A2338/100000)&gt;=8),G2338*K!$H$5,0),0)</f>
        <v>28308000</v>
      </c>
      <c r="K2338" s="25">
        <f>ROUND(IF(OR(ISNUMBER(SEARCH("#",B2338)),INT(A2338/100000)=7,INT(A2338/100000)=8),F2338*K!$F$4+G2338*K!$F$5,F2338*K!$E$4+G2338*K!$E$5),0)</f>
        <v>8456000</v>
      </c>
      <c r="L2338" s="25">
        <f>ROUND(J2338-K2338*0.7,0)</f>
        <v>22388800</v>
      </c>
      <c r="M2338" s="25">
        <f>ROUND(J2338*0.3,0)</f>
        <v>8492400</v>
      </c>
    </row>
    <row r="2339" spans="1:13" ht="29.25" x14ac:dyDescent="0.2">
      <c r="A2339" s="26">
        <v>501010</v>
      </c>
      <c r="B2339" s="27"/>
      <c r="C2339" s="28" t="s">
        <v>2744</v>
      </c>
      <c r="D2339" s="29"/>
      <c r="E2339" s="30">
        <v>36</v>
      </c>
      <c r="F2339" s="30">
        <v>36</v>
      </c>
      <c r="G2339" s="30"/>
      <c r="H2339" s="30">
        <v>6</v>
      </c>
      <c r="J2339" s="25">
        <f>ROUND( IF(OR(ISNUMBER(SEARCH("#",B2339)),INT(A2339/100000)=7,INT(A2339/100000)=8),F2339*K!$D$4,F2339*K!$C$4) + IF(ISNUMBER(SEARCH("#",B2339)),0,G2339*K!$C$5) + IF(AND(ISNUMBER(SEARCH("#",B2339)),INT(A2339/100000)&lt;=7),G2339*K!$G$5,0) + IF(AND(ISNUMBER(SEARCH("#",B2339)),INT(A2339/100000)&gt;=8),G2339*K!$H$5,0),0)</f>
        <v>36396000</v>
      </c>
      <c r="K2339" s="25">
        <f>ROUND(IF(OR(ISNUMBER(SEARCH("#",B2339)),INT(A2339/100000)=7,INT(A2339/100000)=8),F2339*K!$F$4+G2339*K!$F$5,F2339*K!$E$4+G2339*K!$E$5),0)</f>
        <v>10872000</v>
      </c>
      <c r="L2339" s="25">
        <f>ROUND(J2339-K2339*0.7,0)</f>
        <v>28785600</v>
      </c>
      <c r="M2339" s="25">
        <f>ROUND(J2339*0.3,0)</f>
        <v>10918800</v>
      </c>
    </row>
    <row r="2340" spans="1:13" ht="31.5" x14ac:dyDescent="0.2">
      <c r="A2340" s="26">
        <v>501015</v>
      </c>
      <c r="B2340" s="27"/>
      <c r="C2340" s="28" t="s">
        <v>2745</v>
      </c>
      <c r="D2340" s="29"/>
      <c r="E2340" s="30">
        <v>40</v>
      </c>
      <c r="F2340" s="30">
        <v>40</v>
      </c>
      <c r="G2340" s="30"/>
      <c r="H2340" s="30">
        <v>6</v>
      </c>
      <c r="J2340" s="25">
        <f>ROUND( IF(OR(ISNUMBER(SEARCH("#",B2340)),INT(A2340/100000)=7,INT(A2340/100000)=8),F2340*K!$D$4,F2340*K!$C$4) + IF(ISNUMBER(SEARCH("#",B2340)),0,G2340*K!$C$5) + IF(AND(ISNUMBER(SEARCH("#",B2340)),INT(A2340/100000)&lt;=7),G2340*K!$G$5,0) + IF(AND(ISNUMBER(SEARCH("#",B2340)),INT(A2340/100000)&gt;=8),G2340*K!$H$5,0),0)</f>
        <v>40440000</v>
      </c>
      <c r="K2340" s="25">
        <f>ROUND(IF(OR(ISNUMBER(SEARCH("#",B2340)),INT(A2340/100000)=7,INT(A2340/100000)=8),F2340*K!$F$4+G2340*K!$F$5,F2340*K!$E$4+G2340*K!$E$5),0)</f>
        <v>12080000</v>
      </c>
      <c r="L2340" s="25">
        <f>ROUND(J2340-K2340*0.7,0)</f>
        <v>31984000</v>
      </c>
      <c r="M2340" s="25">
        <f>ROUND(J2340*0.3,0)</f>
        <v>12132000</v>
      </c>
    </row>
    <row r="2341" spans="1:13" ht="45" x14ac:dyDescent="0.2">
      <c r="A2341" s="26">
        <v>501020</v>
      </c>
      <c r="B2341" s="27"/>
      <c r="C2341" s="28" t="s">
        <v>2746</v>
      </c>
      <c r="D2341" s="29"/>
      <c r="E2341" s="30">
        <v>50</v>
      </c>
      <c r="F2341" s="30">
        <v>50</v>
      </c>
      <c r="G2341" s="30"/>
      <c r="H2341" s="30">
        <v>4</v>
      </c>
      <c r="J2341" s="25">
        <f>ROUND( IF(OR(ISNUMBER(SEARCH("#",B2341)),INT(A2341/100000)=7,INT(A2341/100000)=8),F2341*K!$D$4,F2341*K!$C$4) + IF(ISNUMBER(SEARCH("#",B2341)),0,G2341*K!$C$5) + IF(AND(ISNUMBER(SEARCH("#",B2341)),INT(A2341/100000)&lt;=7),G2341*K!$G$5,0) + IF(AND(ISNUMBER(SEARCH("#",B2341)),INT(A2341/100000)&gt;=8),G2341*K!$H$5,0),0)</f>
        <v>50550000</v>
      </c>
      <c r="K2341" s="25">
        <f>ROUND(IF(OR(ISNUMBER(SEARCH("#",B2341)),INT(A2341/100000)=7,INT(A2341/100000)=8),F2341*K!$F$4+G2341*K!$F$5,F2341*K!$E$4+G2341*K!$E$5),0)</f>
        <v>15100000</v>
      </c>
      <c r="L2341" s="25">
        <f>ROUND(J2341-K2341*0.7,0)</f>
        <v>39980000</v>
      </c>
      <c r="M2341" s="25">
        <f>ROUND(J2341*0.3,0)</f>
        <v>15165000</v>
      </c>
    </row>
    <row r="2342" spans="1:13" ht="31.5" x14ac:dyDescent="0.2">
      <c r="A2342" s="26">
        <v>501025</v>
      </c>
      <c r="B2342" s="27"/>
      <c r="C2342" s="28" t="s">
        <v>2747</v>
      </c>
      <c r="D2342" s="29"/>
      <c r="E2342" s="30">
        <v>35</v>
      </c>
      <c r="F2342" s="30">
        <v>35</v>
      </c>
      <c r="G2342" s="30"/>
      <c r="H2342" s="30">
        <v>3</v>
      </c>
      <c r="J2342" s="25">
        <f>ROUND( IF(OR(ISNUMBER(SEARCH("#",B2342)),INT(A2342/100000)=7,INT(A2342/100000)=8),F2342*K!$D$4,F2342*K!$C$4) + IF(ISNUMBER(SEARCH("#",B2342)),0,G2342*K!$C$5) + IF(AND(ISNUMBER(SEARCH("#",B2342)),INT(A2342/100000)&lt;=7),G2342*K!$G$5,0) + IF(AND(ISNUMBER(SEARCH("#",B2342)),INT(A2342/100000)&gt;=8),G2342*K!$H$5,0),0)</f>
        <v>35385000</v>
      </c>
      <c r="K2342" s="25">
        <f>ROUND(IF(OR(ISNUMBER(SEARCH("#",B2342)),INT(A2342/100000)=7,INT(A2342/100000)=8),F2342*K!$F$4+G2342*K!$F$5,F2342*K!$E$4+G2342*K!$E$5),0)</f>
        <v>10570000</v>
      </c>
      <c r="L2342" s="25">
        <f>ROUND(J2342-K2342*0.7,0)</f>
        <v>27986000</v>
      </c>
      <c r="M2342" s="25">
        <f>ROUND(J2342*0.3,0)</f>
        <v>10615500</v>
      </c>
    </row>
    <row r="2343" spans="1:13" ht="31.5" x14ac:dyDescent="0.2">
      <c r="A2343" s="26">
        <v>501030</v>
      </c>
      <c r="B2343" s="27"/>
      <c r="C2343" s="28" t="s">
        <v>2748</v>
      </c>
      <c r="D2343" s="29"/>
      <c r="E2343" s="30">
        <v>39</v>
      </c>
      <c r="F2343" s="30">
        <v>39</v>
      </c>
      <c r="G2343" s="30"/>
      <c r="H2343" s="30">
        <v>4</v>
      </c>
      <c r="J2343" s="25">
        <f>ROUND( IF(OR(ISNUMBER(SEARCH("#",B2343)),INT(A2343/100000)=7,INT(A2343/100000)=8),F2343*K!$D$4,F2343*K!$C$4) + IF(ISNUMBER(SEARCH("#",B2343)),0,G2343*K!$C$5) + IF(AND(ISNUMBER(SEARCH("#",B2343)),INT(A2343/100000)&lt;=7),G2343*K!$G$5,0) + IF(AND(ISNUMBER(SEARCH("#",B2343)),INT(A2343/100000)&gt;=8),G2343*K!$H$5,0),0)</f>
        <v>39429000</v>
      </c>
      <c r="K2343" s="25">
        <f>ROUND(IF(OR(ISNUMBER(SEARCH("#",B2343)),INT(A2343/100000)=7,INT(A2343/100000)=8),F2343*K!$F$4+G2343*K!$F$5,F2343*K!$E$4+G2343*K!$E$5),0)</f>
        <v>11778000</v>
      </c>
      <c r="L2343" s="25">
        <f>ROUND(J2343-K2343*0.7,0)</f>
        <v>31184400</v>
      </c>
      <c r="M2343" s="25">
        <f>ROUND(J2343*0.3,0)</f>
        <v>11828700</v>
      </c>
    </row>
    <row r="2344" spans="1:13" ht="59.25" x14ac:dyDescent="0.2">
      <c r="A2344" s="26">
        <v>501035</v>
      </c>
      <c r="B2344" s="27"/>
      <c r="C2344" s="28" t="s">
        <v>2749</v>
      </c>
      <c r="D2344" s="29"/>
      <c r="E2344" s="30">
        <v>49</v>
      </c>
      <c r="F2344" s="30">
        <v>49</v>
      </c>
      <c r="G2344" s="30"/>
      <c r="H2344" s="30">
        <v>6</v>
      </c>
      <c r="J2344" s="25">
        <f>ROUND( IF(OR(ISNUMBER(SEARCH("#",B2344)),INT(A2344/100000)=7,INT(A2344/100000)=8),F2344*K!$D$4,F2344*K!$C$4) + IF(ISNUMBER(SEARCH("#",B2344)),0,G2344*K!$C$5) + IF(AND(ISNUMBER(SEARCH("#",B2344)),INT(A2344/100000)&lt;=7),G2344*K!$G$5,0) + IF(AND(ISNUMBER(SEARCH("#",B2344)),INT(A2344/100000)&gt;=8),G2344*K!$H$5,0),0)</f>
        <v>49539000</v>
      </c>
      <c r="K2344" s="25">
        <f>ROUND(IF(OR(ISNUMBER(SEARCH("#",B2344)),INT(A2344/100000)=7,INT(A2344/100000)=8),F2344*K!$F$4+G2344*K!$F$5,F2344*K!$E$4+G2344*K!$E$5),0)</f>
        <v>14798000</v>
      </c>
      <c r="L2344" s="25">
        <f>ROUND(J2344-K2344*0.7,0)</f>
        <v>39180400</v>
      </c>
      <c r="M2344" s="25">
        <f>ROUND(J2344*0.3,0)</f>
        <v>14861700</v>
      </c>
    </row>
    <row r="2345" spans="1:13" ht="42.75" x14ac:dyDescent="0.2">
      <c r="A2345" s="32">
        <v>501040</v>
      </c>
      <c r="B2345" s="27"/>
      <c r="C2345" s="36" t="s">
        <v>2750</v>
      </c>
      <c r="D2345" s="35"/>
      <c r="E2345" s="30">
        <v>60</v>
      </c>
      <c r="F2345" s="30">
        <v>60</v>
      </c>
      <c r="G2345" s="31"/>
      <c r="H2345" s="30">
        <v>6</v>
      </c>
      <c r="J2345" s="25">
        <f>ROUND( IF(OR(ISNUMBER(SEARCH("#",B2345)),INT(A2345/100000)=7,INT(A2345/100000)=8),F2345*K!$D$4,F2345*K!$C$4) + IF(ISNUMBER(SEARCH("#",B2345)),0,G2345*K!$C$5) + IF(AND(ISNUMBER(SEARCH("#",B2345)),INT(A2345/100000)&lt;=7),G2345*K!$G$5,0) + IF(AND(ISNUMBER(SEARCH("#",B2345)),INT(A2345/100000)&gt;=8),G2345*K!$H$5,0),0)</f>
        <v>60660000</v>
      </c>
      <c r="K2345" s="25">
        <f>ROUND(IF(OR(ISNUMBER(SEARCH("#",B2345)),INT(A2345/100000)=7,INT(A2345/100000)=8),F2345*K!$F$4+G2345*K!$F$5,F2345*K!$E$4+G2345*K!$E$5),0)</f>
        <v>18120000</v>
      </c>
      <c r="L2345" s="25">
        <f>ROUND(J2345-K2345*0.7,0)</f>
        <v>47976000</v>
      </c>
      <c r="M2345" s="25">
        <f>ROUND(J2345*0.3,0)</f>
        <v>18198000</v>
      </c>
    </row>
    <row r="2346" spans="1:13" ht="42.75" x14ac:dyDescent="0.2">
      <c r="A2346" s="32">
        <v>501045</v>
      </c>
      <c r="B2346" s="27"/>
      <c r="C2346" s="36" t="s">
        <v>2751</v>
      </c>
      <c r="D2346" s="35"/>
      <c r="E2346" s="30">
        <v>75</v>
      </c>
      <c r="F2346" s="30">
        <v>75</v>
      </c>
      <c r="G2346" s="31"/>
      <c r="H2346" s="30">
        <v>6</v>
      </c>
      <c r="J2346" s="25">
        <f>ROUND( IF(OR(ISNUMBER(SEARCH("#",B2346)),INT(A2346/100000)=7,INT(A2346/100000)=8),F2346*K!$D$4,F2346*K!$C$4) + IF(ISNUMBER(SEARCH("#",B2346)),0,G2346*K!$C$5) + IF(AND(ISNUMBER(SEARCH("#",B2346)),INT(A2346/100000)&lt;=7),G2346*K!$G$5,0) + IF(AND(ISNUMBER(SEARCH("#",B2346)),INT(A2346/100000)&gt;=8),G2346*K!$H$5,0),0)</f>
        <v>75825000</v>
      </c>
      <c r="K2346" s="25">
        <f>ROUND(IF(OR(ISNUMBER(SEARCH("#",B2346)),INT(A2346/100000)=7,INT(A2346/100000)=8),F2346*K!$F$4+G2346*K!$F$5,F2346*K!$E$4+G2346*K!$E$5),0)</f>
        <v>22650000</v>
      </c>
      <c r="L2346" s="25">
        <f>ROUND(J2346-K2346*0.7,0)</f>
        <v>59970000</v>
      </c>
      <c r="M2346" s="25">
        <f>ROUND(J2346*0.3,0)</f>
        <v>22747500</v>
      </c>
    </row>
    <row r="2347" spans="1:13" ht="31.5" x14ac:dyDescent="0.2">
      <c r="A2347" s="26">
        <v>501050</v>
      </c>
      <c r="B2347" s="27"/>
      <c r="C2347" s="28" t="s">
        <v>2752</v>
      </c>
      <c r="D2347" s="29"/>
      <c r="E2347" s="30">
        <v>29</v>
      </c>
      <c r="F2347" s="30">
        <v>29</v>
      </c>
      <c r="G2347" s="30"/>
      <c r="H2347" s="30">
        <v>6</v>
      </c>
      <c r="J2347" s="25">
        <f>ROUND( IF(OR(ISNUMBER(SEARCH("#",B2347)),INT(A2347/100000)=7,INT(A2347/100000)=8),F2347*K!$D$4,F2347*K!$C$4) + IF(ISNUMBER(SEARCH("#",B2347)),0,G2347*K!$C$5) + IF(AND(ISNUMBER(SEARCH("#",B2347)),INT(A2347/100000)&lt;=7),G2347*K!$G$5,0) + IF(AND(ISNUMBER(SEARCH("#",B2347)),INT(A2347/100000)&gt;=8),G2347*K!$H$5,0),0)</f>
        <v>29319000</v>
      </c>
      <c r="K2347" s="25">
        <f>ROUND(IF(OR(ISNUMBER(SEARCH("#",B2347)),INT(A2347/100000)=7,INT(A2347/100000)=8),F2347*K!$F$4+G2347*K!$F$5,F2347*K!$E$4+G2347*K!$E$5),0)</f>
        <v>8758000</v>
      </c>
      <c r="L2347" s="25">
        <f>ROUND(J2347-K2347*0.7,0)</f>
        <v>23188400</v>
      </c>
      <c r="M2347" s="25">
        <f>ROUND(J2347*0.3,0)</f>
        <v>8795700</v>
      </c>
    </row>
    <row r="2348" spans="1:13" ht="57" x14ac:dyDescent="0.2">
      <c r="A2348" s="32">
        <v>501060</v>
      </c>
      <c r="B2348" s="27"/>
      <c r="C2348" s="36" t="s">
        <v>2753</v>
      </c>
      <c r="D2348" s="35"/>
      <c r="E2348" s="30">
        <v>80</v>
      </c>
      <c r="F2348" s="30">
        <v>80</v>
      </c>
      <c r="G2348" s="31"/>
      <c r="H2348" s="30">
        <v>6</v>
      </c>
      <c r="J2348" s="25">
        <f>ROUND( IF(OR(ISNUMBER(SEARCH("#",B2348)),INT(A2348/100000)=7,INT(A2348/100000)=8),F2348*K!$D$4,F2348*K!$C$4) + IF(ISNUMBER(SEARCH("#",B2348)),0,G2348*K!$C$5) + IF(AND(ISNUMBER(SEARCH("#",B2348)),INT(A2348/100000)&lt;=7),G2348*K!$G$5,0) + IF(AND(ISNUMBER(SEARCH("#",B2348)),INT(A2348/100000)&gt;=8),G2348*K!$H$5,0),0)</f>
        <v>80880000</v>
      </c>
      <c r="K2348" s="25">
        <f>ROUND(IF(OR(ISNUMBER(SEARCH("#",B2348)),INT(A2348/100000)=7,INT(A2348/100000)=8),F2348*K!$F$4+G2348*K!$F$5,F2348*K!$E$4+G2348*K!$E$5),0)</f>
        <v>24160000</v>
      </c>
      <c r="L2348" s="25">
        <f>ROUND(J2348-K2348*0.7,0)</f>
        <v>63968000</v>
      </c>
      <c r="M2348" s="25">
        <f>ROUND(J2348*0.3,0)</f>
        <v>24264000</v>
      </c>
    </row>
    <row r="2349" spans="1:13" ht="29.25" x14ac:dyDescent="0.2">
      <c r="A2349" s="26">
        <v>501065</v>
      </c>
      <c r="B2349" s="27"/>
      <c r="C2349" s="28" t="s">
        <v>2754</v>
      </c>
      <c r="D2349" s="29"/>
      <c r="E2349" s="30">
        <v>38</v>
      </c>
      <c r="F2349" s="30">
        <v>38</v>
      </c>
      <c r="G2349" s="30"/>
      <c r="H2349" s="30">
        <v>6</v>
      </c>
      <c r="J2349" s="25">
        <f>ROUND( IF(OR(ISNUMBER(SEARCH("#",B2349)),INT(A2349/100000)=7,INT(A2349/100000)=8),F2349*K!$D$4,F2349*K!$C$4) + IF(ISNUMBER(SEARCH("#",B2349)),0,G2349*K!$C$5) + IF(AND(ISNUMBER(SEARCH("#",B2349)),INT(A2349/100000)&lt;=7),G2349*K!$G$5,0) + IF(AND(ISNUMBER(SEARCH("#",B2349)),INT(A2349/100000)&gt;=8),G2349*K!$H$5,0),0)</f>
        <v>38418000</v>
      </c>
      <c r="K2349" s="25">
        <f>ROUND(IF(OR(ISNUMBER(SEARCH("#",B2349)),INT(A2349/100000)=7,INT(A2349/100000)=8),F2349*K!$F$4+G2349*K!$F$5,F2349*K!$E$4+G2349*K!$E$5),0)</f>
        <v>11476000</v>
      </c>
      <c r="L2349" s="25">
        <f>ROUND(J2349-K2349*0.7,0)</f>
        <v>30384800</v>
      </c>
      <c r="M2349" s="25">
        <f>ROUND(J2349*0.3,0)</f>
        <v>11525400</v>
      </c>
    </row>
    <row r="2350" spans="1:13" ht="29.25" x14ac:dyDescent="0.2">
      <c r="A2350" s="26">
        <v>501070</v>
      </c>
      <c r="B2350" s="27"/>
      <c r="C2350" s="28" t="s">
        <v>2755</v>
      </c>
      <c r="D2350" s="29"/>
      <c r="E2350" s="30">
        <v>50</v>
      </c>
      <c r="F2350" s="30">
        <v>50</v>
      </c>
      <c r="G2350" s="30"/>
      <c r="H2350" s="30">
        <v>6</v>
      </c>
      <c r="J2350" s="25">
        <f>ROUND( IF(OR(ISNUMBER(SEARCH("#",B2350)),INT(A2350/100000)=7,INT(A2350/100000)=8),F2350*K!$D$4,F2350*K!$C$4) + IF(ISNUMBER(SEARCH("#",B2350)),0,G2350*K!$C$5) + IF(AND(ISNUMBER(SEARCH("#",B2350)),INT(A2350/100000)&lt;=7),G2350*K!$G$5,0) + IF(AND(ISNUMBER(SEARCH("#",B2350)),INT(A2350/100000)&gt;=8),G2350*K!$H$5,0),0)</f>
        <v>50550000</v>
      </c>
      <c r="K2350" s="25">
        <f>ROUND(IF(OR(ISNUMBER(SEARCH("#",B2350)),INT(A2350/100000)=7,INT(A2350/100000)=8),F2350*K!$F$4+G2350*K!$F$5,F2350*K!$E$4+G2350*K!$E$5),0)</f>
        <v>15100000</v>
      </c>
      <c r="L2350" s="25">
        <f>ROUND(J2350-K2350*0.7,0)</f>
        <v>39980000</v>
      </c>
      <c r="M2350" s="25">
        <f>ROUND(J2350*0.3,0)</f>
        <v>15165000</v>
      </c>
    </row>
    <row r="2351" spans="1:13" ht="31.5" x14ac:dyDescent="0.2">
      <c r="A2351" s="26">
        <v>501075</v>
      </c>
      <c r="B2351" s="27" t="s">
        <v>155</v>
      </c>
      <c r="C2351" s="28" t="s">
        <v>2756</v>
      </c>
      <c r="D2351" s="29"/>
      <c r="E2351" s="30">
        <v>30</v>
      </c>
      <c r="F2351" s="30">
        <v>30</v>
      </c>
      <c r="G2351" s="30"/>
      <c r="H2351" s="30">
        <v>6</v>
      </c>
      <c r="J2351" s="25">
        <f>ROUND( IF(OR(ISNUMBER(SEARCH("#",B2351)),INT(A2351/100000)=7,INT(A2351/100000)=8),F2351*K!$D$4,F2351*K!$C$4) + IF(ISNUMBER(SEARCH("#",B2351)),0,G2351*K!$C$5) + IF(AND(ISNUMBER(SEARCH("#",B2351)),INT(A2351/100000)&lt;=7),G2351*K!$G$5,0) + IF(AND(ISNUMBER(SEARCH("#",B2351)),INT(A2351/100000)&gt;=8),G2351*K!$H$5,0),0)</f>
        <v>30330000</v>
      </c>
      <c r="K2351" s="25">
        <f>ROUND(IF(OR(ISNUMBER(SEARCH("#",B2351)),INT(A2351/100000)=7,INT(A2351/100000)=8),F2351*K!$F$4+G2351*K!$F$5,F2351*K!$E$4+G2351*K!$E$5),0)</f>
        <v>9060000</v>
      </c>
      <c r="L2351" s="25">
        <f>ROUND(J2351-K2351*0.7,0)</f>
        <v>23988000</v>
      </c>
      <c r="M2351" s="25">
        <f>ROUND(J2351*0.3,0)</f>
        <v>9099000</v>
      </c>
    </row>
    <row r="2352" spans="1:13" ht="29.25" x14ac:dyDescent="0.2">
      <c r="A2352" s="26">
        <v>501080</v>
      </c>
      <c r="B2352" s="27" t="s">
        <v>155</v>
      </c>
      <c r="C2352" s="28" t="s">
        <v>2757</v>
      </c>
      <c r="D2352" s="29"/>
      <c r="E2352" s="30">
        <v>40</v>
      </c>
      <c r="F2352" s="30">
        <v>40</v>
      </c>
      <c r="G2352" s="30"/>
      <c r="H2352" s="30">
        <v>8</v>
      </c>
      <c r="J2352" s="25">
        <f>ROUND( IF(OR(ISNUMBER(SEARCH("#",B2352)),INT(A2352/100000)=7,INT(A2352/100000)=8),F2352*K!$D$4,F2352*K!$C$4) + IF(ISNUMBER(SEARCH("#",B2352)),0,G2352*K!$C$5) + IF(AND(ISNUMBER(SEARCH("#",B2352)),INT(A2352/100000)&lt;=7),G2352*K!$G$5,0) + IF(AND(ISNUMBER(SEARCH("#",B2352)),INT(A2352/100000)&gt;=8),G2352*K!$H$5,0),0)</f>
        <v>40440000</v>
      </c>
      <c r="K2352" s="25">
        <f>ROUND(IF(OR(ISNUMBER(SEARCH("#",B2352)),INT(A2352/100000)=7,INT(A2352/100000)=8),F2352*K!$F$4+G2352*K!$F$5,F2352*K!$E$4+G2352*K!$E$5),0)</f>
        <v>12080000</v>
      </c>
      <c r="L2352" s="25">
        <f>ROUND(J2352-K2352*0.7,0)</f>
        <v>31984000</v>
      </c>
      <c r="M2352" s="25">
        <f>ROUND(J2352*0.3,0)</f>
        <v>12132000</v>
      </c>
    </row>
    <row r="2353" spans="1:13" ht="29.25" x14ac:dyDescent="0.2">
      <c r="A2353" s="26">
        <v>501085</v>
      </c>
      <c r="B2353" s="27" t="s">
        <v>155</v>
      </c>
      <c r="C2353" s="28" t="s">
        <v>2758</v>
      </c>
      <c r="D2353" s="29"/>
      <c r="E2353" s="30">
        <v>42</v>
      </c>
      <c r="F2353" s="30">
        <v>42</v>
      </c>
      <c r="G2353" s="30"/>
      <c r="H2353" s="30">
        <v>6</v>
      </c>
      <c r="J2353" s="25">
        <f>ROUND( IF(OR(ISNUMBER(SEARCH("#",B2353)),INT(A2353/100000)=7,INT(A2353/100000)=8),F2353*K!$D$4,F2353*K!$C$4) + IF(ISNUMBER(SEARCH("#",B2353)),0,G2353*K!$C$5) + IF(AND(ISNUMBER(SEARCH("#",B2353)),INT(A2353/100000)&lt;=7),G2353*K!$G$5,0) + IF(AND(ISNUMBER(SEARCH("#",B2353)),INT(A2353/100000)&gt;=8),G2353*K!$H$5,0),0)</f>
        <v>42462000</v>
      </c>
      <c r="K2353" s="25">
        <f>ROUND(IF(OR(ISNUMBER(SEARCH("#",B2353)),INT(A2353/100000)=7,INT(A2353/100000)=8),F2353*K!$F$4+G2353*K!$F$5,F2353*K!$E$4+G2353*K!$E$5),0)</f>
        <v>12684000</v>
      </c>
      <c r="L2353" s="25">
        <f>ROUND(J2353-K2353*0.7,0)</f>
        <v>33583200</v>
      </c>
      <c r="M2353" s="25">
        <f>ROUND(J2353*0.3,0)</f>
        <v>12738600</v>
      </c>
    </row>
    <row r="2354" spans="1:13" ht="31.5" x14ac:dyDescent="0.2">
      <c r="A2354" s="26">
        <v>501090</v>
      </c>
      <c r="B2354" s="27" t="s">
        <v>155</v>
      </c>
      <c r="C2354" s="28" t="s">
        <v>2759</v>
      </c>
      <c r="D2354" s="29"/>
      <c r="E2354" s="30">
        <v>25</v>
      </c>
      <c r="F2354" s="30">
        <v>25</v>
      </c>
      <c r="G2354" s="30"/>
      <c r="H2354" s="30">
        <v>6</v>
      </c>
      <c r="J2354" s="25">
        <f>ROUND( IF(OR(ISNUMBER(SEARCH("#",B2354)),INT(A2354/100000)=7,INT(A2354/100000)=8),F2354*K!$D$4,F2354*K!$C$4) + IF(ISNUMBER(SEARCH("#",B2354)),0,G2354*K!$C$5) + IF(AND(ISNUMBER(SEARCH("#",B2354)),INT(A2354/100000)&lt;=7),G2354*K!$G$5,0) + IF(AND(ISNUMBER(SEARCH("#",B2354)),INT(A2354/100000)&gt;=8),G2354*K!$H$5,0),0)</f>
        <v>25275000</v>
      </c>
      <c r="K2354" s="25">
        <f>ROUND(IF(OR(ISNUMBER(SEARCH("#",B2354)),INT(A2354/100000)=7,INT(A2354/100000)=8),F2354*K!$F$4+G2354*K!$F$5,F2354*K!$E$4+G2354*K!$E$5),0)</f>
        <v>7550000</v>
      </c>
      <c r="L2354" s="25">
        <f>ROUND(J2354-K2354*0.7,0)</f>
        <v>19990000</v>
      </c>
      <c r="M2354" s="25">
        <f>ROUND(J2354*0.3,0)</f>
        <v>7582500</v>
      </c>
    </row>
    <row r="2355" spans="1:13" ht="31.5" x14ac:dyDescent="0.2">
      <c r="A2355" s="26">
        <v>501095</v>
      </c>
      <c r="B2355" s="27" t="s">
        <v>155</v>
      </c>
      <c r="C2355" s="28" t="s">
        <v>2760</v>
      </c>
      <c r="D2355" s="29"/>
      <c r="E2355" s="30">
        <v>33.799999999999997</v>
      </c>
      <c r="F2355" s="30">
        <v>33.799999999999997</v>
      </c>
      <c r="G2355" s="30"/>
      <c r="H2355" s="30">
        <v>6</v>
      </c>
      <c r="J2355" s="25">
        <f>ROUND( IF(OR(ISNUMBER(SEARCH("#",B2355)),INT(A2355/100000)=7,INT(A2355/100000)=8),F2355*K!$D$4,F2355*K!$C$4) + IF(ISNUMBER(SEARCH("#",B2355)),0,G2355*K!$C$5) + IF(AND(ISNUMBER(SEARCH("#",B2355)),INT(A2355/100000)&lt;=7),G2355*K!$G$5,0) + IF(AND(ISNUMBER(SEARCH("#",B2355)),INT(A2355/100000)&gt;=8),G2355*K!$H$5,0),0)</f>
        <v>34171800</v>
      </c>
      <c r="K2355" s="25">
        <f>ROUND(IF(OR(ISNUMBER(SEARCH("#",B2355)),INT(A2355/100000)=7,INT(A2355/100000)=8),F2355*K!$F$4+G2355*K!$F$5,F2355*K!$E$4+G2355*K!$E$5),0)</f>
        <v>10207600</v>
      </c>
      <c r="L2355" s="25">
        <f>ROUND(J2355-K2355*0.7,0)</f>
        <v>27026480</v>
      </c>
      <c r="M2355" s="25">
        <f>ROUND(J2355*0.3,0)</f>
        <v>10251540</v>
      </c>
    </row>
    <row r="2356" spans="1:13" ht="45" x14ac:dyDescent="0.2">
      <c r="A2356" s="26">
        <v>501100</v>
      </c>
      <c r="B2356" s="27" t="s">
        <v>155</v>
      </c>
      <c r="C2356" s="28" t="s">
        <v>2761</v>
      </c>
      <c r="D2356" s="29"/>
      <c r="E2356" s="30">
        <v>42</v>
      </c>
      <c r="F2356" s="30">
        <v>42</v>
      </c>
      <c r="G2356" s="30"/>
      <c r="H2356" s="30">
        <v>6</v>
      </c>
      <c r="J2356" s="25">
        <f>ROUND( IF(OR(ISNUMBER(SEARCH("#",B2356)),INT(A2356/100000)=7,INT(A2356/100000)=8),F2356*K!$D$4,F2356*K!$C$4) + IF(ISNUMBER(SEARCH("#",B2356)),0,G2356*K!$C$5) + IF(AND(ISNUMBER(SEARCH("#",B2356)),INT(A2356/100000)&lt;=7),G2356*K!$G$5,0) + IF(AND(ISNUMBER(SEARCH("#",B2356)),INT(A2356/100000)&gt;=8),G2356*K!$H$5,0),0)</f>
        <v>42462000</v>
      </c>
      <c r="K2356" s="25">
        <f>ROUND(IF(OR(ISNUMBER(SEARCH("#",B2356)),INT(A2356/100000)=7,INT(A2356/100000)=8),F2356*K!$F$4+G2356*K!$F$5,F2356*K!$E$4+G2356*K!$E$5),0)</f>
        <v>12684000</v>
      </c>
      <c r="L2356" s="25">
        <f>ROUND(J2356-K2356*0.7,0)</f>
        <v>33583200</v>
      </c>
      <c r="M2356" s="25">
        <f>ROUND(J2356*0.3,0)</f>
        <v>12738600</v>
      </c>
    </row>
    <row r="2357" spans="1:13" ht="17.25" x14ac:dyDescent="0.2">
      <c r="A2357" s="26">
        <v>501105</v>
      </c>
      <c r="B2357" s="27"/>
      <c r="C2357" s="28" t="s">
        <v>2762</v>
      </c>
      <c r="D2357" s="29"/>
      <c r="E2357" s="30">
        <v>34</v>
      </c>
      <c r="F2357" s="30">
        <v>34</v>
      </c>
      <c r="G2357" s="30"/>
      <c r="H2357" s="30">
        <v>6</v>
      </c>
      <c r="J2357" s="25">
        <f>ROUND( IF(OR(ISNUMBER(SEARCH("#",B2357)),INT(A2357/100000)=7,INT(A2357/100000)=8),F2357*K!$D$4,F2357*K!$C$4) + IF(ISNUMBER(SEARCH("#",B2357)),0,G2357*K!$C$5) + IF(AND(ISNUMBER(SEARCH("#",B2357)),INT(A2357/100000)&lt;=7),G2357*K!$G$5,0) + IF(AND(ISNUMBER(SEARCH("#",B2357)),INT(A2357/100000)&gt;=8),G2357*K!$H$5,0),0)</f>
        <v>34374000</v>
      </c>
      <c r="K2357" s="25">
        <f>ROUND(IF(OR(ISNUMBER(SEARCH("#",B2357)),INT(A2357/100000)=7,INT(A2357/100000)=8),F2357*K!$F$4+G2357*K!$F$5,F2357*K!$E$4+G2357*K!$E$5),0)</f>
        <v>10268000</v>
      </c>
      <c r="L2357" s="25">
        <f>ROUND(J2357-K2357*0.7,0)</f>
        <v>27186400</v>
      </c>
      <c r="M2357" s="25">
        <f>ROUND(J2357*0.3,0)</f>
        <v>10312200</v>
      </c>
    </row>
    <row r="2358" spans="1:13" ht="31.5" x14ac:dyDescent="0.2">
      <c r="A2358" s="26">
        <v>501110</v>
      </c>
      <c r="B2358" s="27"/>
      <c r="C2358" s="28" t="s">
        <v>2763</v>
      </c>
      <c r="D2358" s="29"/>
      <c r="E2358" s="30">
        <v>20.6</v>
      </c>
      <c r="F2358" s="30">
        <v>20.6</v>
      </c>
      <c r="G2358" s="30"/>
      <c r="H2358" s="30">
        <v>6</v>
      </c>
      <c r="J2358" s="25">
        <f>ROUND( IF(OR(ISNUMBER(SEARCH("#",B2358)),INT(A2358/100000)=7,INT(A2358/100000)=8),F2358*K!$D$4,F2358*K!$C$4) + IF(ISNUMBER(SEARCH("#",B2358)),0,G2358*K!$C$5) + IF(AND(ISNUMBER(SEARCH("#",B2358)),INT(A2358/100000)&lt;=7),G2358*K!$G$5,0) + IF(AND(ISNUMBER(SEARCH("#",B2358)),INT(A2358/100000)&gt;=8),G2358*K!$H$5,0),0)</f>
        <v>20826600</v>
      </c>
      <c r="K2358" s="25">
        <f>ROUND(IF(OR(ISNUMBER(SEARCH("#",B2358)),INT(A2358/100000)=7,INT(A2358/100000)=8),F2358*K!$F$4+G2358*K!$F$5,F2358*K!$E$4+G2358*K!$E$5),0)</f>
        <v>6221200</v>
      </c>
      <c r="L2358" s="25">
        <f>ROUND(J2358-K2358*0.7,0)</f>
        <v>16471760</v>
      </c>
      <c r="M2358" s="25">
        <f>ROUND(J2358*0.3,0)</f>
        <v>6247980</v>
      </c>
    </row>
    <row r="2359" spans="1:13" ht="33" x14ac:dyDescent="0.2">
      <c r="A2359" s="32">
        <v>501115</v>
      </c>
      <c r="B2359" s="27"/>
      <c r="C2359" s="36" t="s">
        <v>2764</v>
      </c>
      <c r="D2359" s="35" t="s">
        <v>2765</v>
      </c>
      <c r="E2359" s="30">
        <v>65.8</v>
      </c>
      <c r="F2359" s="30">
        <v>65.8</v>
      </c>
      <c r="G2359" s="31"/>
      <c r="H2359" s="30">
        <v>6</v>
      </c>
      <c r="J2359" s="25">
        <f>ROUND( IF(OR(ISNUMBER(SEARCH("#",B2359)),INT(A2359/100000)=7,INT(A2359/100000)=8),F2359*K!$D$4,F2359*K!$C$4) + IF(ISNUMBER(SEARCH("#",B2359)),0,G2359*K!$C$5) + IF(AND(ISNUMBER(SEARCH("#",B2359)),INT(A2359/100000)&lt;=7),G2359*K!$G$5,0) + IF(AND(ISNUMBER(SEARCH("#",B2359)),INT(A2359/100000)&gt;=8),G2359*K!$H$5,0),0)</f>
        <v>66523800</v>
      </c>
      <c r="K2359" s="25">
        <f>ROUND(IF(OR(ISNUMBER(SEARCH("#",B2359)),INT(A2359/100000)=7,INT(A2359/100000)=8),F2359*K!$F$4+G2359*K!$F$5,F2359*K!$E$4+G2359*K!$E$5),0)</f>
        <v>19871600</v>
      </c>
      <c r="L2359" s="25">
        <f>ROUND(J2359-K2359*0.7,0)</f>
        <v>52613680</v>
      </c>
      <c r="M2359" s="25">
        <f>ROUND(J2359*0.3,0)</f>
        <v>19957140</v>
      </c>
    </row>
    <row r="2360" spans="1:13" ht="18.75" x14ac:dyDescent="0.2">
      <c r="A2360" s="32">
        <v>501117</v>
      </c>
      <c r="B2360" s="27"/>
      <c r="C2360" s="36" t="s">
        <v>2766</v>
      </c>
      <c r="D2360" s="35"/>
      <c r="E2360" s="30">
        <v>27</v>
      </c>
      <c r="F2360" s="30">
        <v>27</v>
      </c>
      <c r="G2360" s="31"/>
      <c r="H2360" s="30">
        <v>5</v>
      </c>
      <c r="J2360" s="25">
        <f>ROUND( IF(OR(ISNUMBER(SEARCH("#",B2360)),INT(A2360/100000)=7,INT(A2360/100000)=8),F2360*K!$D$4,F2360*K!$C$4) + IF(ISNUMBER(SEARCH("#",B2360)),0,G2360*K!$C$5) + IF(AND(ISNUMBER(SEARCH("#",B2360)),INT(A2360/100000)&lt;=7),G2360*K!$G$5,0) + IF(AND(ISNUMBER(SEARCH("#",B2360)),INT(A2360/100000)&gt;=8),G2360*K!$H$5,0),0)</f>
        <v>27297000</v>
      </c>
      <c r="K2360" s="25">
        <f>ROUND(IF(OR(ISNUMBER(SEARCH("#",B2360)),INT(A2360/100000)=7,INT(A2360/100000)=8),F2360*K!$F$4+G2360*K!$F$5,F2360*K!$E$4+G2360*K!$E$5),0)</f>
        <v>8154000</v>
      </c>
      <c r="L2360" s="25">
        <f>ROUND(J2360-K2360*0.7,0)</f>
        <v>21589200</v>
      </c>
      <c r="M2360" s="25">
        <f>ROUND(J2360*0.3,0)</f>
        <v>8189100</v>
      </c>
    </row>
    <row r="2361" spans="1:13" ht="29.25" x14ac:dyDescent="0.2">
      <c r="A2361" s="26">
        <v>501120</v>
      </c>
      <c r="B2361" s="27"/>
      <c r="C2361" s="28" t="s">
        <v>2767</v>
      </c>
      <c r="D2361" s="29"/>
      <c r="E2361" s="30">
        <v>3</v>
      </c>
      <c r="F2361" s="30">
        <v>3</v>
      </c>
      <c r="G2361" s="30"/>
      <c r="H2361" s="30">
        <v>5</v>
      </c>
      <c r="J2361" s="25">
        <f>ROUND( IF(OR(ISNUMBER(SEARCH("#",B2361)),INT(A2361/100000)=7,INT(A2361/100000)=8),F2361*K!$D$4,F2361*K!$C$4) + IF(ISNUMBER(SEARCH("#",B2361)),0,G2361*K!$C$5) + IF(AND(ISNUMBER(SEARCH("#",B2361)),INT(A2361/100000)&lt;=7),G2361*K!$G$5,0) + IF(AND(ISNUMBER(SEARCH("#",B2361)),INT(A2361/100000)&gt;=8),G2361*K!$H$5,0),0)</f>
        <v>3033000</v>
      </c>
      <c r="K2361" s="25">
        <f>ROUND(IF(OR(ISNUMBER(SEARCH("#",B2361)),INT(A2361/100000)=7,INT(A2361/100000)=8),F2361*K!$F$4+G2361*K!$F$5,F2361*K!$E$4+G2361*K!$E$5),0)</f>
        <v>906000</v>
      </c>
      <c r="L2361" s="25">
        <f>ROUND(J2361-K2361*0.7,0)</f>
        <v>2398800</v>
      </c>
      <c r="M2361" s="25">
        <f>ROUND(J2361*0.3,0)</f>
        <v>909900</v>
      </c>
    </row>
    <row r="2362" spans="1:13" ht="31.5" x14ac:dyDescent="0.2">
      <c r="A2362" s="26">
        <v>501125</v>
      </c>
      <c r="B2362" s="27"/>
      <c r="C2362" s="28" t="s">
        <v>2768</v>
      </c>
      <c r="D2362" s="29" t="s">
        <v>2769</v>
      </c>
      <c r="E2362" s="30">
        <v>3</v>
      </c>
      <c r="F2362" s="30">
        <v>3</v>
      </c>
      <c r="G2362" s="30"/>
      <c r="H2362" s="30">
        <v>5</v>
      </c>
      <c r="J2362" s="25">
        <f>ROUND( IF(OR(ISNUMBER(SEARCH("#",B2362)),INT(A2362/100000)=7,INT(A2362/100000)=8),F2362*K!$D$4,F2362*K!$C$4) + IF(ISNUMBER(SEARCH("#",B2362)),0,G2362*K!$C$5) + IF(AND(ISNUMBER(SEARCH("#",B2362)),INT(A2362/100000)&lt;=7),G2362*K!$G$5,0) + IF(AND(ISNUMBER(SEARCH("#",B2362)),INT(A2362/100000)&gt;=8),G2362*K!$H$5,0),0)</f>
        <v>3033000</v>
      </c>
      <c r="K2362" s="25">
        <f>ROUND(IF(OR(ISNUMBER(SEARCH("#",B2362)),INT(A2362/100000)=7,INT(A2362/100000)=8),F2362*K!$F$4+G2362*K!$F$5,F2362*K!$E$4+G2362*K!$E$5),0)</f>
        <v>906000</v>
      </c>
      <c r="L2362" s="25">
        <f>ROUND(J2362-K2362*0.7,0)</f>
        <v>2398800</v>
      </c>
      <c r="M2362" s="25">
        <f>ROUND(J2362*0.3,0)</f>
        <v>909900</v>
      </c>
    </row>
    <row r="2363" spans="1:13" ht="45" x14ac:dyDescent="0.2">
      <c r="A2363" s="26">
        <v>501130</v>
      </c>
      <c r="B2363" s="27"/>
      <c r="C2363" s="28" t="s">
        <v>2770</v>
      </c>
      <c r="D2363" s="29" t="s">
        <v>2771</v>
      </c>
      <c r="E2363" s="30">
        <v>11.3</v>
      </c>
      <c r="F2363" s="30">
        <v>11.3</v>
      </c>
      <c r="G2363" s="30"/>
      <c r="H2363" s="30">
        <v>5</v>
      </c>
      <c r="J2363" s="25">
        <f>ROUND( IF(OR(ISNUMBER(SEARCH("#",B2363)),INT(A2363/100000)=7,INT(A2363/100000)=8),F2363*K!$D$4,F2363*K!$C$4) + IF(ISNUMBER(SEARCH("#",B2363)),0,G2363*K!$C$5) + IF(AND(ISNUMBER(SEARCH("#",B2363)),INT(A2363/100000)&lt;=7),G2363*K!$G$5,0) + IF(AND(ISNUMBER(SEARCH("#",B2363)),INT(A2363/100000)&gt;=8),G2363*K!$H$5,0),0)</f>
        <v>11424300</v>
      </c>
      <c r="K2363" s="25">
        <f>ROUND(IF(OR(ISNUMBER(SEARCH("#",B2363)),INT(A2363/100000)=7,INT(A2363/100000)=8),F2363*K!$F$4+G2363*K!$F$5,F2363*K!$E$4+G2363*K!$E$5),0)</f>
        <v>3412600</v>
      </c>
      <c r="L2363" s="25">
        <f>ROUND(J2363-K2363*0.7,0)</f>
        <v>9035480</v>
      </c>
      <c r="M2363" s="25">
        <f>ROUND(J2363*0.3,0)</f>
        <v>3427290</v>
      </c>
    </row>
    <row r="2364" spans="1:13" x14ac:dyDescent="0.2">
      <c r="A2364" s="26">
        <v>501135</v>
      </c>
      <c r="B2364" s="27"/>
      <c r="C2364" s="28" t="s">
        <v>2772</v>
      </c>
      <c r="D2364" s="29"/>
      <c r="E2364" s="30">
        <v>15</v>
      </c>
      <c r="F2364" s="30">
        <v>15</v>
      </c>
      <c r="G2364" s="30"/>
      <c r="H2364" s="30">
        <v>5</v>
      </c>
      <c r="J2364" s="25">
        <f>ROUND( IF(OR(ISNUMBER(SEARCH("#",B2364)),INT(A2364/100000)=7,INT(A2364/100000)=8),F2364*K!$D$4,F2364*K!$C$4) + IF(ISNUMBER(SEARCH("#",B2364)),0,G2364*K!$C$5) + IF(AND(ISNUMBER(SEARCH("#",B2364)),INT(A2364/100000)&lt;=7),G2364*K!$G$5,0) + IF(AND(ISNUMBER(SEARCH("#",B2364)),INT(A2364/100000)&gt;=8),G2364*K!$H$5,0),0)</f>
        <v>15165000</v>
      </c>
      <c r="K2364" s="25">
        <f>ROUND(IF(OR(ISNUMBER(SEARCH("#",B2364)),INT(A2364/100000)=7,INT(A2364/100000)=8),F2364*K!$F$4+G2364*K!$F$5,F2364*K!$E$4+G2364*K!$E$5),0)</f>
        <v>4530000</v>
      </c>
      <c r="L2364" s="25">
        <f>ROUND(J2364-K2364*0.7,0)</f>
        <v>11994000</v>
      </c>
      <c r="M2364" s="25">
        <f>ROUND(J2364*0.3,0)</f>
        <v>4549500</v>
      </c>
    </row>
    <row r="2365" spans="1:13" ht="31.5" x14ac:dyDescent="0.2">
      <c r="A2365" s="26">
        <v>501140</v>
      </c>
      <c r="B2365" s="27"/>
      <c r="C2365" s="28" t="s">
        <v>2773</v>
      </c>
      <c r="D2365" s="29"/>
      <c r="E2365" s="30">
        <v>16.899999999999999</v>
      </c>
      <c r="F2365" s="30">
        <v>16.899999999999999</v>
      </c>
      <c r="G2365" s="30"/>
      <c r="H2365" s="30">
        <v>6</v>
      </c>
      <c r="J2365" s="25">
        <f>ROUND( IF(OR(ISNUMBER(SEARCH("#",B2365)),INT(A2365/100000)=7,INT(A2365/100000)=8),F2365*K!$D$4,F2365*K!$C$4) + IF(ISNUMBER(SEARCH("#",B2365)),0,G2365*K!$C$5) + IF(AND(ISNUMBER(SEARCH("#",B2365)),INT(A2365/100000)&lt;=7),G2365*K!$G$5,0) + IF(AND(ISNUMBER(SEARCH("#",B2365)),INT(A2365/100000)&gt;=8),G2365*K!$H$5,0),0)</f>
        <v>17085900</v>
      </c>
      <c r="K2365" s="25">
        <f>ROUND(IF(OR(ISNUMBER(SEARCH("#",B2365)),INT(A2365/100000)=7,INT(A2365/100000)=8),F2365*K!$F$4+G2365*K!$F$5,F2365*K!$E$4+G2365*K!$E$5),0)</f>
        <v>5103800</v>
      </c>
      <c r="L2365" s="25">
        <f>ROUND(J2365-K2365*0.7,0)</f>
        <v>13513240</v>
      </c>
      <c r="M2365" s="25">
        <f>ROUND(J2365*0.3,0)</f>
        <v>5125770</v>
      </c>
    </row>
    <row r="2366" spans="1:13" x14ac:dyDescent="0.2">
      <c r="A2366" s="26">
        <v>501145</v>
      </c>
      <c r="B2366" s="27"/>
      <c r="C2366" s="28" t="s">
        <v>2774</v>
      </c>
      <c r="D2366" s="29"/>
      <c r="E2366" s="30">
        <v>28.5</v>
      </c>
      <c r="F2366" s="30">
        <v>28.5</v>
      </c>
      <c r="G2366" s="30"/>
      <c r="H2366" s="30">
        <v>6</v>
      </c>
      <c r="J2366" s="25">
        <f>ROUND( IF(OR(ISNUMBER(SEARCH("#",B2366)),INT(A2366/100000)=7,INT(A2366/100000)=8),F2366*K!$D$4,F2366*K!$C$4) + IF(ISNUMBER(SEARCH("#",B2366)),0,G2366*K!$C$5) + IF(AND(ISNUMBER(SEARCH("#",B2366)),INT(A2366/100000)&lt;=7),G2366*K!$G$5,0) + IF(AND(ISNUMBER(SEARCH("#",B2366)),INT(A2366/100000)&gt;=8),G2366*K!$H$5,0),0)</f>
        <v>28813500</v>
      </c>
      <c r="K2366" s="25">
        <f>ROUND(IF(OR(ISNUMBER(SEARCH("#",B2366)),INT(A2366/100000)=7,INT(A2366/100000)=8),F2366*K!$F$4+G2366*K!$F$5,F2366*K!$E$4+G2366*K!$E$5),0)</f>
        <v>8607000</v>
      </c>
      <c r="L2366" s="25">
        <f>ROUND(J2366-K2366*0.7,0)</f>
        <v>22788600</v>
      </c>
      <c r="M2366" s="25">
        <f>ROUND(J2366*0.3,0)</f>
        <v>8644050</v>
      </c>
    </row>
    <row r="2367" spans="1:13" ht="59.25" x14ac:dyDescent="0.2">
      <c r="A2367" s="26">
        <v>501150</v>
      </c>
      <c r="B2367" s="27"/>
      <c r="C2367" s="28" t="s">
        <v>2775</v>
      </c>
      <c r="D2367" s="29" t="s">
        <v>2776</v>
      </c>
      <c r="E2367" s="30">
        <v>37.5</v>
      </c>
      <c r="F2367" s="30">
        <v>37.5</v>
      </c>
      <c r="G2367" s="30"/>
      <c r="H2367" s="30">
        <v>8</v>
      </c>
      <c r="J2367" s="25">
        <f>ROUND( IF(OR(ISNUMBER(SEARCH("#",B2367)),INT(A2367/100000)=7,INT(A2367/100000)=8),F2367*K!$D$4,F2367*K!$C$4) + IF(ISNUMBER(SEARCH("#",B2367)),0,G2367*K!$C$5) + IF(AND(ISNUMBER(SEARCH("#",B2367)),INT(A2367/100000)&lt;=7),G2367*K!$G$5,0) + IF(AND(ISNUMBER(SEARCH("#",B2367)),INT(A2367/100000)&gt;=8),G2367*K!$H$5,0),0)</f>
        <v>37912500</v>
      </c>
      <c r="K2367" s="25">
        <f>ROUND(IF(OR(ISNUMBER(SEARCH("#",B2367)),INT(A2367/100000)=7,INT(A2367/100000)=8),F2367*K!$F$4+G2367*K!$F$5,F2367*K!$E$4+G2367*K!$E$5),0)</f>
        <v>11325000</v>
      </c>
      <c r="L2367" s="25">
        <f>ROUND(J2367-K2367*0.7,0)</f>
        <v>29985000</v>
      </c>
      <c r="M2367" s="25">
        <f>ROUND(J2367*0.3,0)</f>
        <v>11373750</v>
      </c>
    </row>
    <row r="2368" spans="1:13" ht="17.25" x14ac:dyDescent="0.2">
      <c r="A2368" s="26">
        <v>501155</v>
      </c>
      <c r="B2368" s="27"/>
      <c r="C2368" s="28" t="s">
        <v>2777</v>
      </c>
      <c r="D2368" s="29"/>
      <c r="E2368" s="30">
        <v>24.5</v>
      </c>
      <c r="F2368" s="30">
        <v>24.5</v>
      </c>
      <c r="G2368" s="30"/>
      <c r="H2368" s="30">
        <v>6</v>
      </c>
      <c r="J2368" s="25">
        <f>ROUND( IF(OR(ISNUMBER(SEARCH("#",B2368)),INT(A2368/100000)=7,INT(A2368/100000)=8),F2368*K!$D$4,F2368*K!$C$4) + IF(ISNUMBER(SEARCH("#",B2368)),0,G2368*K!$C$5) + IF(AND(ISNUMBER(SEARCH("#",B2368)),INT(A2368/100000)&lt;=7),G2368*K!$G$5,0) + IF(AND(ISNUMBER(SEARCH("#",B2368)),INT(A2368/100000)&gt;=8),G2368*K!$H$5,0),0)</f>
        <v>24769500</v>
      </c>
      <c r="K2368" s="25">
        <f>ROUND(IF(OR(ISNUMBER(SEARCH("#",B2368)),INT(A2368/100000)=7,INT(A2368/100000)=8),F2368*K!$F$4+G2368*K!$F$5,F2368*K!$E$4+G2368*K!$E$5),0)</f>
        <v>7399000</v>
      </c>
      <c r="L2368" s="25">
        <f>ROUND(J2368-K2368*0.7,0)</f>
        <v>19590200</v>
      </c>
      <c r="M2368" s="25">
        <f>ROUND(J2368*0.3,0)</f>
        <v>7430850</v>
      </c>
    </row>
    <row r="2369" spans="1:13" x14ac:dyDescent="0.2">
      <c r="A2369" s="26">
        <v>501160</v>
      </c>
      <c r="B2369" s="27"/>
      <c r="C2369" s="28" t="s">
        <v>2778</v>
      </c>
      <c r="D2369" s="29"/>
      <c r="E2369" s="30">
        <v>34.6</v>
      </c>
      <c r="F2369" s="30">
        <v>34.6</v>
      </c>
      <c r="G2369" s="30"/>
      <c r="H2369" s="30">
        <v>8</v>
      </c>
      <c r="J2369" s="25">
        <f>ROUND( IF(OR(ISNUMBER(SEARCH("#",B2369)),INT(A2369/100000)=7,INT(A2369/100000)=8),F2369*K!$D$4,F2369*K!$C$4) + IF(ISNUMBER(SEARCH("#",B2369)),0,G2369*K!$C$5) + IF(AND(ISNUMBER(SEARCH("#",B2369)),INT(A2369/100000)&lt;=7),G2369*K!$G$5,0) + IF(AND(ISNUMBER(SEARCH("#",B2369)),INT(A2369/100000)&gt;=8),G2369*K!$H$5,0),0)</f>
        <v>34980600</v>
      </c>
      <c r="K2369" s="25">
        <f>ROUND(IF(OR(ISNUMBER(SEARCH("#",B2369)),INT(A2369/100000)=7,INT(A2369/100000)=8),F2369*K!$F$4+G2369*K!$F$5,F2369*K!$E$4+G2369*K!$E$5),0)</f>
        <v>10449200</v>
      </c>
      <c r="L2369" s="25">
        <f>ROUND(J2369-K2369*0.7,0)</f>
        <v>27666160</v>
      </c>
      <c r="M2369" s="25">
        <f>ROUND(J2369*0.3,0)</f>
        <v>10494180</v>
      </c>
    </row>
    <row r="2370" spans="1:13" ht="29.25" x14ac:dyDescent="0.2">
      <c r="A2370" s="26">
        <v>501165</v>
      </c>
      <c r="B2370" s="27"/>
      <c r="C2370" s="28" t="s">
        <v>2779</v>
      </c>
      <c r="D2370" s="29"/>
      <c r="E2370" s="30">
        <v>22.3</v>
      </c>
      <c r="F2370" s="30">
        <v>22.3</v>
      </c>
      <c r="G2370" s="30"/>
      <c r="H2370" s="30">
        <v>6</v>
      </c>
      <c r="J2370" s="25">
        <f>ROUND( IF(OR(ISNUMBER(SEARCH("#",B2370)),INT(A2370/100000)=7,INT(A2370/100000)=8),F2370*K!$D$4,F2370*K!$C$4) + IF(ISNUMBER(SEARCH("#",B2370)),0,G2370*K!$C$5) + IF(AND(ISNUMBER(SEARCH("#",B2370)),INT(A2370/100000)&lt;=7),G2370*K!$G$5,0) + IF(AND(ISNUMBER(SEARCH("#",B2370)),INT(A2370/100000)&gt;=8),G2370*K!$H$5,0),0)</f>
        <v>22545300</v>
      </c>
      <c r="K2370" s="25">
        <f>ROUND(IF(OR(ISNUMBER(SEARCH("#",B2370)),INT(A2370/100000)=7,INT(A2370/100000)=8),F2370*K!$F$4+G2370*K!$F$5,F2370*K!$E$4+G2370*K!$E$5),0)</f>
        <v>6734600</v>
      </c>
      <c r="L2370" s="25">
        <f>ROUND(J2370-K2370*0.7,0)</f>
        <v>17831080</v>
      </c>
      <c r="M2370" s="25">
        <f>ROUND(J2370*0.3,0)</f>
        <v>6763590</v>
      </c>
    </row>
    <row r="2371" spans="1:13" ht="17.25" x14ac:dyDescent="0.2">
      <c r="A2371" s="26">
        <v>501170</v>
      </c>
      <c r="B2371" s="27"/>
      <c r="C2371" s="28" t="s">
        <v>2780</v>
      </c>
      <c r="D2371" s="29"/>
      <c r="E2371" s="30">
        <v>15.4</v>
      </c>
      <c r="F2371" s="30">
        <v>15.4</v>
      </c>
      <c r="G2371" s="30"/>
      <c r="H2371" s="30">
        <v>6</v>
      </c>
      <c r="J2371" s="25">
        <f>ROUND( IF(OR(ISNUMBER(SEARCH("#",B2371)),INT(A2371/100000)=7,INT(A2371/100000)=8),F2371*K!$D$4,F2371*K!$C$4) + IF(ISNUMBER(SEARCH("#",B2371)),0,G2371*K!$C$5) + IF(AND(ISNUMBER(SEARCH("#",B2371)),INT(A2371/100000)&lt;=7),G2371*K!$G$5,0) + IF(AND(ISNUMBER(SEARCH("#",B2371)),INT(A2371/100000)&gt;=8),G2371*K!$H$5,0),0)</f>
        <v>15569400</v>
      </c>
      <c r="K2371" s="25">
        <f>ROUND(IF(OR(ISNUMBER(SEARCH("#",B2371)),INT(A2371/100000)=7,INT(A2371/100000)=8),F2371*K!$F$4+G2371*K!$F$5,F2371*K!$E$4+G2371*K!$E$5),0)</f>
        <v>4650800</v>
      </c>
      <c r="L2371" s="25">
        <f>ROUND(J2371-K2371*0.7,0)</f>
        <v>12313840</v>
      </c>
      <c r="M2371" s="25">
        <f>ROUND(J2371*0.3,0)</f>
        <v>4670820</v>
      </c>
    </row>
    <row r="2372" spans="1:13" x14ac:dyDescent="0.2">
      <c r="A2372" s="32">
        <v>501175</v>
      </c>
      <c r="B2372" s="27"/>
      <c r="C2372" s="36" t="s">
        <v>2781</v>
      </c>
      <c r="D2372" s="35"/>
      <c r="E2372" s="30">
        <v>22</v>
      </c>
      <c r="F2372" s="30">
        <v>22</v>
      </c>
      <c r="G2372" s="31"/>
      <c r="H2372" s="30">
        <v>6</v>
      </c>
      <c r="J2372" s="25">
        <f>ROUND( IF(OR(ISNUMBER(SEARCH("#",B2372)),INT(A2372/100000)=7,INT(A2372/100000)=8),F2372*K!$D$4,F2372*K!$C$4) + IF(ISNUMBER(SEARCH("#",B2372)),0,G2372*K!$C$5) + IF(AND(ISNUMBER(SEARCH("#",B2372)),INT(A2372/100000)&lt;=7),G2372*K!$G$5,0) + IF(AND(ISNUMBER(SEARCH("#",B2372)),INT(A2372/100000)&gt;=8),G2372*K!$H$5,0),0)</f>
        <v>22242000</v>
      </c>
      <c r="K2372" s="25">
        <f>ROUND(IF(OR(ISNUMBER(SEARCH("#",B2372)),INT(A2372/100000)=7,INT(A2372/100000)=8),F2372*K!$F$4+G2372*K!$F$5,F2372*K!$E$4+G2372*K!$E$5),0)</f>
        <v>6644000</v>
      </c>
      <c r="L2372" s="25">
        <f>ROUND(J2372-K2372*0.7,0)</f>
        <v>17591200</v>
      </c>
      <c r="M2372" s="25">
        <f>ROUND(J2372*0.3,0)</f>
        <v>6672600</v>
      </c>
    </row>
    <row r="2373" spans="1:13" ht="31.5" x14ac:dyDescent="0.2">
      <c r="A2373" s="26">
        <v>501180</v>
      </c>
      <c r="B2373" s="27"/>
      <c r="C2373" s="28" t="s">
        <v>2782</v>
      </c>
      <c r="D2373" s="29"/>
      <c r="E2373" s="30">
        <v>35</v>
      </c>
      <c r="F2373" s="30">
        <v>35</v>
      </c>
      <c r="G2373" s="30"/>
      <c r="H2373" s="30">
        <v>8</v>
      </c>
      <c r="J2373" s="25">
        <f>ROUND( IF(OR(ISNUMBER(SEARCH("#",B2373)),INT(A2373/100000)=7,INT(A2373/100000)=8),F2373*K!$D$4,F2373*K!$C$4) + IF(ISNUMBER(SEARCH("#",B2373)),0,G2373*K!$C$5) + IF(AND(ISNUMBER(SEARCH("#",B2373)),INT(A2373/100000)&lt;=7),G2373*K!$G$5,0) + IF(AND(ISNUMBER(SEARCH("#",B2373)),INT(A2373/100000)&gt;=8),G2373*K!$H$5,0),0)</f>
        <v>35385000</v>
      </c>
      <c r="K2373" s="25">
        <f>ROUND(IF(OR(ISNUMBER(SEARCH("#",B2373)),INT(A2373/100000)=7,INT(A2373/100000)=8),F2373*K!$F$4+G2373*K!$F$5,F2373*K!$E$4+G2373*K!$E$5),0)</f>
        <v>10570000</v>
      </c>
      <c r="L2373" s="25">
        <f>ROUND(J2373-K2373*0.7,0)</f>
        <v>27986000</v>
      </c>
      <c r="M2373" s="25">
        <f>ROUND(J2373*0.3,0)</f>
        <v>10615500</v>
      </c>
    </row>
    <row r="2374" spans="1:13" ht="17.25" x14ac:dyDescent="0.2">
      <c r="A2374" s="26">
        <v>501185</v>
      </c>
      <c r="B2374" s="27" t="s">
        <v>155</v>
      </c>
      <c r="C2374" s="28" t="s">
        <v>2783</v>
      </c>
      <c r="D2374" s="29"/>
      <c r="E2374" s="30">
        <v>17.2</v>
      </c>
      <c r="F2374" s="30">
        <v>17.2</v>
      </c>
      <c r="G2374" s="30"/>
      <c r="H2374" s="30">
        <v>6</v>
      </c>
      <c r="J2374" s="25">
        <f>ROUND( IF(OR(ISNUMBER(SEARCH("#",B2374)),INT(A2374/100000)=7,INT(A2374/100000)=8),F2374*K!$D$4,F2374*K!$C$4) + IF(ISNUMBER(SEARCH("#",B2374)),0,G2374*K!$C$5) + IF(AND(ISNUMBER(SEARCH("#",B2374)),INT(A2374/100000)&lt;=7),G2374*K!$G$5,0) + IF(AND(ISNUMBER(SEARCH("#",B2374)),INT(A2374/100000)&gt;=8),G2374*K!$H$5,0),0)</f>
        <v>17389200</v>
      </c>
      <c r="K2374" s="25">
        <f>ROUND(IF(OR(ISNUMBER(SEARCH("#",B2374)),INT(A2374/100000)=7,INT(A2374/100000)=8),F2374*K!$F$4+G2374*K!$F$5,F2374*K!$E$4+G2374*K!$E$5),0)</f>
        <v>5194400</v>
      </c>
      <c r="L2374" s="25">
        <f>ROUND(J2374-K2374*0.7,0)</f>
        <v>13753120</v>
      </c>
      <c r="M2374" s="25">
        <f>ROUND(J2374*0.3,0)</f>
        <v>5216760</v>
      </c>
    </row>
    <row r="2375" spans="1:13" x14ac:dyDescent="0.2">
      <c r="A2375" s="26">
        <v>501190</v>
      </c>
      <c r="B2375" s="27"/>
      <c r="C2375" s="28" t="s">
        <v>2784</v>
      </c>
      <c r="D2375" s="29"/>
      <c r="E2375" s="30">
        <v>21</v>
      </c>
      <c r="F2375" s="30">
        <v>21</v>
      </c>
      <c r="G2375" s="30"/>
      <c r="H2375" s="30">
        <v>6</v>
      </c>
      <c r="J2375" s="25">
        <f>ROUND( IF(OR(ISNUMBER(SEARCH("#",B2375)),INT(A2375/100000)=7,INT(A2375/100000)=8),F2375*K!$D$4,F2375*K!$C$4) + IF(ISNUMBER(SEARCH("#",B2375)),0,G2375*K!$C$5) + IF(AND(ISNUMBER(SEARCH("#",B2375)),INT(A2375/100000)&lt;=7),G2375*K!$G$5,0) + IF(AND(ISNUMBER(SEARCH("#",B2375)),INT(A2375/100000)&gt;=8),G2375*K!$H$5,0),0)</f>
        <v>21231000</v>
      </c>
      <c r="K2375" s="25">
        <f>ROUND(IF(OR(ISNUMBER(SEARCH("#",B2375)),INT(A2375/100000)=7,INT(A2375/100000)=8),F2375*K!$F$4+G2375*K!$F$5,F2375*K!$E$4+G2375*K!$E$5),0)</f>
        <v>6342000</v>
      </c>
      <c r="L2375" s="25">
        <f>ROUND(J2375-K2375*0.7,0)</f>
        <v>16791600</v>
      </c>
      <c r="M2375" s="25">
        <f>ROUND(J2375*0.3,0)</f>
        <v>6369300</v>
      </c>
    </row>
    <row r="2376" spans="1:13" ht="17.25" x14ac:dyDescent="0.2">
      <c r="A2376" s="26">
        <v>501195</v>
      </c>
      <c r="B2376" s="27"/>
      <c r="C2376" s="28" t="s">
        <v>2785</v>
      </c>
      <c r="D2376" s="29"/>
      <c r="E2376" s="30">
        <v>40</v>
      </c>
      <c r="F2376" s="30">
        <v>40</v>
      </c>
      <c r="G2376" s="30"/>
      <c r="H2376" s="30">
        <v>6</v>
      </c>
      <c r="J2376" s="25">
        <f>ROUND( IF(OR(ISNUMBER(SEARCH("#",B2376)),INT(A2376/100000)=7,INT(A2376/100000)=8),F2376*K!$D$4,F2376*K!$C$4) + IF(ISNUMBER(SEARCH("#",B2376)),0,G2376*K!$C$5) + IF(AND(ISNUMBER(SEARCH("#",B2376)),INT(A2376/100000)&lt;=7),G2376*K!$G$5,0) + IF(AND(ISNUMBER(SEARCH("#",B2376)),INT(A2376/100000)&gt;=8),G2376*K!$H$5,0),0)</f>
        <v>40440000</v>
      </c>
      <c r="K2376" s="25">
        <f>ROUND(IF(OR(ISNUMBER(SEARCH("#",B2376)),INT(A2376/100000)=7,INT(A2376/100000)=8),F2376*K!$F$4+G2376*K!$F$5,F2376*K!$E$4+G2376*K!$E$5),0)</f>
        <v>12080000</v>
      </c>
      <c r="L2376" s="25">
        <f>ROUND(J2376-K2376*0.7,0)</f>
        <v>31984000</v>
      </c>
      <c r="M2376" s="25">
        <f>ROUND(J2376*0.3,0)</f>
        <v>12132000</v>
      </c>
    </row>
    <row r="2377" spans="1:13" ht="31.5" x14ac:dyDescent="0.2">
      <c r="A2377" s="26">
        <v>501200</v>
      </c>
      <c r="B2377" s="27"/>
      <c r="C2377" s="28" t="s">
        <v>2786</v>
      </c>
      <c r="D2377" s="29"/>
      <c r="E2377" s="30">
        <v>11.3</v>
      </c>
      <c r="F2377" s="30">
        <v>11.3</v>
      </c>
      <c r="G2377" s="30"/>
      <c r="H2377" s="30">
        <v>5</v>
      </c>
      <c r="J2377" s="25">
        <f>ROUND( IF(OR(ISNUMBER(SEARCH("#",B2377)),INT(A2377/100000)=7,INT(A2377/100000)=8),F2377*K!$D$4,F2377*K!$C$4) + IF(ISNUMBER(SEARCH("#",B2377)),0,G2377*K!$C$5) + IF(AND(ISNUMBER(SEARCH("#",B2377)),INT(A2377/100000)&lt;=7),G2377*K!$G$5,0) + IF(AND(ISNUMBER(SEARCH("#",B2377)),INT(A2377/100000)&gt;=8),G2377*K!$H$5,0),0)</f>
        <v>11424300</v>
      </c>
      <c r="K2377" s="25">
        <f>ROUND(IF(OR(ISNUMBER(SEARCH("#",B2377)),INT(A2377/100000)=7,INT(A2377/100000)=8),F2377*K!$F$4+G2377*K!$F$5,F2377*K!$E$4+G2377*K!$E$5),0)</f>
        <v>3412600</v>
      </c>
      <c r="L2377" s="25">
        <f>ROUND(J2377-K2377*0.7,0)</f>
        <v>9035480</v>
      </c>
      <c r="M2377" s="25">
        <f>ROUND(J2377*0.3,0)</f>
        <v>3427290</v>
      </c>
    </row>
    <row r="2378" spans="1:13" ht="31.5" x14ac:dyDescent="0.2">
      <c r="A2378" s="26">
        <v>501205</v>
      </c>
      <c r="B2378" s="27" t="s">
        <v>27</v>
      </c>
      <c r="C2378" s="28" t="s">
        <v>2787</v>
      </c>
      <c r="D2378" s="29" t="s">
        <v>2788</v>
      </c>
      <c r="E2378" s="30">
        <v>4</v>
      </c>
      <c r="F2378" s="30">
        <v>4</v>
      </c>
      <c r="G2378" s="30"/>
      <c r="H2378" s="30">
        <v>4</v>
      </c>
      <c r="J2378" s="25">
        <f>ROUND( IF(OR(ISNUMBER(SEARCH("#",B2378)),INT(A2378/100000)=7,INT(A2378/100000)=8),F2378*K!$D$4,F2378*K!$C$4) + IF(ISNUMBER(SEARCH("#",B2378)),0,G2378*K!$C$5) + IF(AND(ISNUMBER(SEARCH("#",B2378)),INT(A2378/100000)&lt;=7),G2378*K!$G$5,0) + IF(AND(ISNUMBER(SEARCH("#",B2378)),INT(A2378/100000)&gt;=8),G2378*K!$H$5,0),0)</f>
        <v>2272000</v>
      </c>
      <c r="K2378" s="25">
        <f>ROUND(IF(OR(ISNUMBER(SEARCH("#",B2378)),INT(A2378/100000)=7,INT(A2378/100000)=8),F2378*K!$F$4+G2378*K!$F$5,F2378*K!$E$4+G2378*K!$E$5),0)</f>
        <v>1208000</v>
      </c>
      <c r="L2378" s="25">
        <f>ROUND(J2378-K2378*0.7,0)</f>
        <v>1426400</v>
      </c>
      <c r="M2378" s="25">
        <f>ROUND(J2378*0.3,0)</f>
        <v>681600</v>
      </c>
    </row>
    <row r="2379" spans="1:13" ht="29.25" x14ac:dyDescent="0.2">
      <c r="A2379" s="26">
        <v>501210</v>
      </c>
      <c r="B2379" s="27"/>
      <c r="C2379" s="28" t="s">
        <v>2789</v>
      </c>
      <c r="D2379" s="29"/>
      <c r="E2379" s="30">
        <v>17</v>
      </c>
      <c r="F2379" s="30">
        <v>17</v>
      </c>
      <c r="G2379" s="30"/>
      <c r="H2379" s="30">
        <v>6</v>
      </c>
      <c r="J2379" s="25">
        <f>ROUND( IF(OR(ISNUMBER(SEARCH("#",B2379)),INT(A2379/100000)=7,INT(A2379/100000)=8),F2379*K!$D$4,F2379*K!$C$4) + IF(ISNUMBER(SEARCH("#",B2379)),0,G2379*K!$C$5) + IF(AND(ISNUMBER(SEARCH("#",B2379)),INT(A2379/100000)&lt;=7),G2379*K!$G$5,0) + IF(AND(ISNUMBER(SEARCH("#",B2379)),INT(A2379/100000)&gt;=8),G2379*K!$H$5,0),0)</f>
        <v>17187000</v>
      </c>
      <c r="K2379" s="25">
        <f>ROUND(IF(OR(ISNUMBER(SEARCH("#",B2379)),INT(A2379/100000)=7,INT(A2379/100000)=8),F2379*K!$F$4+G2379*K!$F$5,F2379*K!$E$4+G2379*K!$E$5),0)</f>
        <v>5134000</v>
      </c>
      <c r="L2379" s="25">
        <f>ROUND(J2379-K2379*0.7,0)</f>
        <v>13593200</v>
      </c>
      <c r="M2379" s="25">
        <f>ROUND(J2379*0.3,0)</f>
        <v>5156100</v>
      </c>
    </row>
    <row r="2380" spans="1:13" x14ac:dyDescent="0.2">
      <c r="A2380" s="26">
        <v>501215</v>
      </c>
      <c r="B2380" s="27"/>
      <c r="C2380" s="28" t="s">
        <v>2790</v>
      </c>
      <c r="D2380" s="29"/>
      <c r="E2380" s="30">
        <v>15</v>
      </c>
      <c r="F2380" s="30">
        <v>15</v>
      </c>
      <c r="G2380" s="30"/>
      <c r="H2380" s="30">
        <v>6</v>
      </c>
      <c r="J2380" s="25">
        <f>ROUND( IF(OR(ISNUMBER(SEARCH("#",B2380)),INT(A2380/100000)=7,INT(A2380/100000)=8),F2380*K!$D$4,F2380*K!$C$4) + IF(ISNUMBER(SEARCH("#",B2380)),0,G2380*K!$C$5) + IF(AND(ISNUMBER(SEARCH("#",B2380)),INT(A2380/100000)&lt;=7),G2380*K!$G$5,0) + IF(AND(ISNUMBER(SEARCH("#",B2380)),INT(A2380/100000)&gt;=8),G2380*K!$H$5,0),0)</f>
        <v>15165000</v>
      </c>
      <c r="K2380" s="25">
        <f>ROUND(IF(OR(ISNUMBER(SEARCH("#",B2380)),INT(A2380/100000)=7,INT(A2380/100000)=8),F2380*K!$F$4+G2380*K!$F$5,F2380*K!$E$4+G2380*K!$E$5),0)</f>
        <v>4530000</v>
      </c>
      <c r="L2380" s="25">
        <f>ROUND(J2380-K2380*0.7,0)</f>
        <v>11994000</v>
      </c>
      <c r="M2380" s="25">
        <f>ROUND(J2380*0.3,0)</f>
        <v>4549500</v>
      </c>
    </row>
    <row r="2381" spans="1:13" x14ac:dyDescent="0.2">
      <c r="A2381" s="26">
        <v>501220</v>
      </c>
      <c r="B2381" s="27"/>
      <c r="C2381" s="28" t="s">
        <v>2791</v>
      </c>
      <c r="D2381" s="29"/>
      <c r="E2381" s="30">
        <v>20</v>
      </c>
      <c r="F2381" s="30">
        <v>20</v>
      </c>
      <c r="G2381" s="30"/>
      <c r="H2381" s="30">
        <v>6</v>
      </c>
      <c r="J2381" s="25">
        <f>ROUND( IF(OR(ISNUMBER(SEARCH("#",B2381)),INT(A2381/100000)=7,INT(A2381/100000)=8),F2381*K!$D$4,F2381*K!$C$4) + IF(ISNUMBER(SEARCH("#",B2381)),0,G2381*K!$C$5) + IF(AND(ISNUMBER(SEARCH("#",B2381)),INT(A2381/100000)&lt;=7),G2381*K!$G$5,0) + IF(AND(ISNUMBER(SEARCH("#",B2381)),INT(A2381/100000)&gt;=8),G2381*K!$H$5,0),0)</f>
        <v>20220000</v>
      </c>
      <c r="K2381" s="25">
        <f>ROUND(IF(OR(ISNUMBER(SEARCH("#",B2381)),INT(A2381/100000)=7,INT(A2381/100000)=8),F2381*K!$F$4+G2381*K!$F$5,F2381*K!$E$4+G2381*K!$E$5),0)</f>
        <v>6040000</v>
      </c>
      <c r="L2381" s="25">
        <f>ROUND(J2381-K2381*0.7,0)</f>
        <v>15992000</v>
      </c>
      <c r="M2381" s="25">
        <f>ROUND(J2381*0.3,0)</f>
        <v>6066000</v>
      </c>
    </row>
    <row r="2382" spans="1:13" x14ac:dyDescent="0.2">
      <c r="A2382" s="26">
        <v>501225</v>
      </c>
      <c r="B2382" s="27"/>
      <c r="C2382" s="28" t="s">
        <v>2792</v>
      </c>
      <c r="D2382" s="29"/>
      <c r="E2382" s="30">
        <v>47</v>
      </c>
      <c r="F2382" s="30">
        <v>47</v>
      </c>
      <c r="G2382" s="30"/>
      <c r="H2382" s="30">
        <v>6</v>
      </c>
      <c r="J2382" s="25">
        <f>ROUND( IF(OR(ISNUMBER(SEARCH("#",B2382)),INT(A2382/100000)=7,INT(A2382/100000)=8),F2382*K!$D$4,F2382*K!$C$4) + IF(ISNUMBER(SEARCH("#",B2382)),0,G2382*K!$C$5) + IF(AND(ISNUMBER(SEARCH("#",B2382)),INT(A2382/100000)&lt;=7),G2382*K!$G$5,0) + IF(AND(ISNUMBER(SEARCH("#",B2382)),INT(A2382/100000)&gt;=8),G2382*K!$H$5,0),0)</f>
        <v>47517000</v>
      </c>
      <c r="K2382" s="25">
        <f>ROUND(IF(OR(ISNUMBER(SEARCH("#",B2382)),INT(A2382/100000)=7,INT(A2382/100000)=8),F2382*K!$F$4+G2382*K!$F$5,F2382*K!$E$4+G2382*K!$E$5),0)</f>
        <v>14194000</v>
      </c>
      <c r="L2382" s="25">
        <f>ROUND(J2382-K2382*0.7,0)</f>
        <v>37581200</v>
      </c>
      <c r="M2382" s="25">
        <f>ROUND(J2382*0.3,0)</f>
        <v>14255100</v>
      </c>
    </row>
    <row r="2383" spans="1:13" ht="29.25" x14ac:dyDescent="0.2">
      <c r="A2383" s="26">
        <v>501230</v>
      </c>
      <c r="B2383" s="27"/>
      <c r="C2383" s="28" t="s">
        <v>2793</v>
      </c>
      <c r="D2383" s="29"/>
      <c r="E2383" s="30">
        <v>4</v>
      </c>
      <c r="F2383" s="30">
        <v>4</v>
      </c>
      <c r="G2383" s="30"/>
      <c r="H2383" s="30">
        <v>3</v>
      </c>
      <c r="J2383" s="25">
        <f>ROUND( IF(OR(ISNUMBER(SEARCH("#",B2383)),INT(A2383/100000)=7,INT(A2383/100000)=8),F2383*K!$D$4,F2383*K!$C$4) + IF(ISNUMBER(SEARCH("#",B2383)),0,G2383*K!$C$5) + IF(AND(ISNUMBER(SEARCH("#",B2383)),INT(A2383/100000)&lt;=7),G2383*K!$G$5,0) + IF(AND(ISNUMBER(SEARCH("#",B2383)),INT(A2383/100000)&gt;=8),G2383*K!$H$5,0),0)</f>
        <v>4044000</v>
      </c>
      <c r="K2383" s="25">
        <f>ROUND(IF(OR(ISNUMBER(SEARCH("#",B2383)),INT(A2383/100000)=7,INT(A2383/100000)=8),F2383*K!$F$4+G2383*K!$F$5,F2383*K!$E$4+G2383*K!$E$5),0)</f>
        <v>1208000</v>
      </c>
      <c r="L2383" s="25">
        <f>ROUND(J2383-K2383*0.7,0)</f>
        <v>3198400</v>
      </c>
      <c r="M2383" s="25">
        <f>ROUND(J2383*0.3,0)</f>
        <v>1213200</v>
      </c>
    </row>
    <row r="2384" spans="1:13" x14ac:dyDescent="0.2">
      <c r="A2384" s="26">
        <v>501235</v>
      </c>
      <c r="B2384" s="27"/>
      <c r="C2384" s="28" t="s">
        <v>2794</v>
      </c>
      <c r="D2384" s="29"/>
      <c r="E2384" s="30">
        <v>17</v>
      </c>
      <c r="F2384" s="30">
        <v>17</v>
      </c>
      <c r="G2384" s="30"/>
      <c r="H2384" s="30">
        <v>5</v>
      </c>
      <c r="J2384" s="25">
        <f>ROUND( IF(OR(ISNUMBER(SEARCH("#",B2384)),INT(A2384/100000)=7,INT(A2384/100000)=8),F2384*K!$D$4,F2384*K!$C$4) + IF(ISNUMBER(SEARCH("#",B2384)),0,G2384*K!$C$5) + IF(AND(ISNUMBER(SEARCH("#",B2384)),INT(A2384/100000)&lt;=7),G2384*K!$G$5,0) + IF(AND(ISNUMBER(SEARCH("#",B2384)),INT(A2384/100000)&gt;=8),G2384*K!$H$5,0),0)</f>
        <v>17187000</v>
      </c>
      <c r="K2384" s="25">
        <f>ROUND(IF(OR(ISNUMBER(SEARCH("#",B2384)),INT(A2384/100000)=7,INT(A2384/100000)=8),F2384*K!$F$4+G2384*K!$F$5,F2384*K!$E$4+G2384*K!$E$5),0)</f>
        <v>5134000</v>
      </c>
      <c r="L2384" s="25">
        <f>ROUND(J2384-K2384*0.7,0)</f>
        <v>13593200</v>
      </c>
      <c r="M2384" s="25">
        <f>ROUND(J2384*0.3,0)</f>
        <v>5156100</v>
      </c>
    </row>
    <row r="2385" spans="1:13" x14ac:dyDescent="0.2">
      <c r="A2385" s="26">
        <v>501240</v>
      </c>
      <c r="B2385" s="27"/>
      <c r="C2385" s="28" t="s">
        <v>2795</v>
      </c>
      <c r="D2385" s="29"/>
      <c r="E2385" s="30">
        <v>23</v>
      </c>
      <c r="F2385" s="30">
        <v>23</v>
      </c>
      <c r="G2385" s="30"/>
      <c r="H2385" s="30">
        <v>5</v>
      </c>
      <c r="J2385" s="25">
        <f>ROUND( IF(OR(ISNUMBER(SEARCH("#",B2385)),INT(A2385/100000)=7,INT(A2385/100000)=8),F2385*K!$D$4,F2385*K!$C$4) + IF(ISNUMBER(SEARCH("#",B2385)),0,G2385*K!$C$5) + IF(AND(ISNUMBER(SEARCH("#",B2385)),INT(A2385/100000)&lt;=7),G2385*K!$G$5,0) + IF(AND(ISNUMBER(SEARCH("#",B2385)),INT(A2385/100000)&gt;=8),G2385*K!$H$5,0),0)</f>
        <v>23253000</v>
      </c>
      <c r="K2385" s="25">
        <f>ROUND(IF(OR(ISNUMBER(SEARCH("#",B2385)),INT(A2385/100000)=7,INT(A2385/100000)=8),F2385*K!$F$4+G2385*K!$F$5,F2385*K!$E$4+G2385*K!$E$5),0)</f>
        <v>6946000</v>
      </c>
      <c r="L2385" s="25">
        <f>ROUND(J2385-K2385*0.7,0)</f>
        <v>18390800</v>
      </c>
      <c r="M2385" s="25">
        <f>ROUND(J2385*0.3,0)</f>
        <v>6975900</v>
      </c>
    </row>
    <row r="2386" spans="1:13" ht="17.25" x14ac:dyDescent="0.2">
      <c r="A2386" s="26">
        <v>501245</v>
      </c>
      <c r="B2386" s="27"/>
      <c r="C2386" s="28" t="s">
        <v>2796</v>
      </c>
      <c r="D2386" s="29"/>
      <c r="E2386" s="30">
        <v>18.2</v>
      </c>
      <c r="F2386" s="30">
        <v>18.2</v>
      </c>
      <c r="G2386" s="30"/>
      <c r="H2386" s="30">
        <v>5</v>
      </c>
      <c r="J2386" s="25">
        <f>ROUND( IF(OR(ISNUMBER(SEARCH("#",B2386)),INT(A2386/100000)=7,INT(A2386/100000)=8),F2386*K!$D$4,F2386*K!$C$4) + IF(ISNUMBER(SEARCH("#",B2386)),0,G2386*K!$C$5) + IF(AND(ISNUMBER(SEARCH("#",B2386)),INT(A2386/100000)&lt;=7),G2386*K!$G$5,0) + IF(AND(ISNUMBER(SEARCH("#",B2386)),INT(A2386/100000)&gt;=8),G2386*K!$H$5,0),0)</f>
        <v>18400200</v>
      </c>
      <c r="K2386" s="25">
        <f>ROUND(IF(OR(ISNUMBER(SEARCH("#",B2386)),INT(A2386/100000)=7,INT(A2386/100000)=8),F2386*K!$F$4+G2386*K!$F$5,F2386*K!$E$4+G2386*K!$E$5),0)</f>
        <v>5496400</v>
      </c>
      <c r="L2386" s="25">
        <f>ROUND(J2386-K2386*0.7,0)</f>
        <v>14552720</v>
      </c>
      <c r="M2386" s="25">
        <f>ROUND(J2386*0.3,0)</f>
        <v>5520060</v>
      </c>
    </row>
    <row r="2387" spans="1:13" x14ac:dyDescent="0.2">
      <c r="A2387" s="26">
        <v>501250</v>
      </c>
      <c r="B2387" s="27"/>
      <c r="C2387" s="28" t="s">
        <v>2797</v>
      </c>
      <c r="D2387" s="29"/>
      <c r="E2387" s="30">
        <v>7.8</v>
      </c>
      <c r="F2387" s="30">
        <v>7.8</v>
      </c>
      <c r="G2387" s="30"/>
      <c r="H2387" s="30">
        <v>4</v>
      </c>
      <c r="J2387" s="25">
        <f>ROUND( IF(OR(ISNUMBER(SEARCH("#",B2387)),INT(A2387/100000)=7,INT(A2387/100000)=8),F2387*K!$D$4,F2387*K!$C$4) + IF(ISNUMBER(SEARCH("#",B2387)),0,G2387*K!$C$5) + IF(AND(ISNUMBER(SEARCH("#",B2387)),INT(A2387/100000)&lt;=7),G2387*K!$G$5,0) + IF(AND(ISNUMBER(SEARCH("#",B2387)),INT(A2387/100000)&gt;=8),G2387*K!$H$5,0),0)</f>
        <v>7885800</v>
      </c>
      <c r="K2387" s="25">
        <f>ROUND(IF(OR(ISNUMBER(SEARCH("#",B2387)),INT(A2387/100000)=7,INT(A2387/100000)=8),F2387*K!$F$4+G2387*K!$F$5,F2387*K!$E$4+G2387*K!$E$5),0)</f>
        <v>2355600</v>
      </c>
      <c r="L2387" s="25">
        <f>ROUND(J2387-K2387*0.7,0)</f>
        <v>6236880</v>
      </c>
      <c r="M2387" s="25">
        <f>ROUND(J2387*0.3,0)</f>
        <v>2365740</v>
      </c>
    </row>
    <row r="2388" spans="1:13" x14ac:dyDescent="0.2">
      <c r="A2388" s="26">
        <v>501255</v>
      </c>
      <c r="B2388" s="27"/>
      <c r="C2388" s="28" t="s">
        <v>2798</v>
      </c>
      <c r="D2388" s="29"/>
      <c r="E2388" s="30">
        <v>16</v>
      </c>
      <c r="F2388" s="30">
        <v>16</v>
      </c>
      <c r="G2388" s="30"/>
      <c r="H2388" s="30">
        <v>5</v>
      </c>
      <c r="J2388" s="25">
        <f>ROUND( IF(OR(ISNUMBER(SEARCH("#",B2388)),INT(A2388/100000)=7,INT(A2388/100000)=8),F2388*K!$D$4,F2388*K!$C$4) + IF(ISNUMBER(SEARCH("#",B2388)),0,G2388*K!$C$5) + IF(AND(ISNUMBER(SEARCH("#",B2388)),INT(A2388/100000)&lt;=7),G2388*K!$G$5,0) + IF(AND(ISNUMBER(SEARCH("#",B2388)),INT(A2388/100000)&gt;=8),G2388*K!$H$5,0),0)</f>
        <v>16176000</v>
      </c>
      <c r="K2388" s="25">
        <f>ROUND(IF(OR(ISNUMBER(SEARCH("#",B2388)),INT(A2388/100000)=7,INT(A2388/100000)=8),F2388*K!$F$4+G2388*K!$F$5,F2388*K!$E$4+G2388*K!$E$5),0)</f>
        <v>4832000</v>
      </c>
      <c r="L2388" s="25">
        <f>ROUND(J2388-K2388*0.7,0)</f>
        <v>12793600</v>
      </c>
      <c r="M2388" s="25">
        <f>ROUND(J2388*0.3,0)</f>
        <v>4852800</v>
      </c>
    </row>
    <row r="2389" spans="1:13" x14ac:dyDescent="0.2">
      <c r="A2389" s="26">
        <v>501260</v>
      </c>
      <c r="B2389" s="27"/>
      <c r="C2389" s="28" t="s">
        <v>2799</v>
      </c>
      <c r="D2389" s="29"/>
      <c r="E2389" s="30">
        <v>23</v>
      </c>
      <c r="F2389" s="30">
        <v>23</v>
      </c>
      <c r="G2389" s="30"/>
      <c r="H2389" s="30">
        <v>5</v>
      </c>
      <c r="J2389" s="25">
        <f>ROUND( IF(OR(ISNUMBER(SEARCH("#",B2389)),INT(A2389/100000)=7,INT(A2389/100000)=8),F2389*K!$D$4,F2389*K!$C$4) + IF(ISNUMBER(SEARCH("#",B2389)),0,G2389*K!$C$5) + IF(AND(ISNUMBER(SEARCH("#",B2389)),INT(A2389/100000)&lt;=7),G2389*K!$G$5,0) + IF(AND(ISNUMBER(SEARCH("#",B2389)),INT(A2389/100000)&gt;=8),G2389*K!$H$5,0),0)</f>
        <v>23253000</v>
      </c>
      <c r="K2389" s="25">
        <f>ROUND(IF(OR(ISNUMBER(SEARCH("#",B2389)),INT(A2389/100000)=7,INT(A2389/100000)=8),F2389*K!$F$4+G2389*K!$F$5,F2389*K!$E$4+G2389*K!$E$5),0)</f>
        <v>6946000</v>
      </c>
      <c r="L2389" s="25">
        <f>ROUND(J2389-K2389*0.7,0)</f>
        <v>18390800</v>
      </c>
      <c r="M2389" s="25">
        <f>ROUND(J2389*0.3,0)</f>
        <v>6975900</v>
      </c>
    </row>
    <row r="2390" spans="1:13" ht="17.25" x14ac:dyDescent="0.2">
      <c r="A2390" s="26">
        <v>501265</v>
      </c>
      <c r="B2390" s="27"/>
      <c r="C2390" s="28" t="s">
        <v>2800</v>
      </c>
      <c r="D2390" s="29"/>
      <c r="E2390" s="30">
        <v>13.9</v>
      </c>
      <c r="F2390" s="30">
        <v>13.9</v>
      </c>
      <c r="G2390" s="30"/>
      <c r="H2390" s="30">
        <v>4</v>
      </c>
      <c r="J2390" s="25">
        <f>ROUND( IF(OR(ISNUMBER(SEARCH("#",B2390)),INT(A2390/100000)=7,INT(A2390/100000)=8),F2390*K!$D$4,F2390*K!$C$4) + IF(ISNUMBER(SEARCH("#",B2390)),0,G2390*K!$C$5) + IF(AND(ISNUMBER(SEARCH("#",B2390)),INT(A2390/100000)&lt;=7),G2390*K!$G$5,0) + IF(AND(ISNUMBER(SEARCH("#",B2390)),INT(A2390/100000)&gt;=8),G2390*K!$H$5,0),0)</f>
        <v>14052900</v>
      </c>
      <c r="K2390" s="25">
        <f>ROUND(IF(OR(ISNUMBER(SEARCH("#",B2390)),INT(A2390/100000)=7,INT(A2390/100000)=8),F2390*K!$F$4+G2390*K!$F$5,F2390*K!$E$4+G2390*K!$E$5),0)</f>
        <v>4197800</v>
      </c>
      <c r="L2390" s="25">
        <f>ROUND(J2390-K2390*0.7,0)</f>
        <v>11114440</v>
      </c>
      <c r="M2390" s="25">
        <f>ROUND(J2390*0.3,0)</f>
        <v>4215870</v>
      </c>
    </row>
    <row r="2391" spans="1:13" ht="18.75" x14ac:dyDescent="0.2">
      <c r="A2391" s="32">
        <v>501270</v>
      </c>
      <c r="B2391" s="27" t="s">
        <v>155</v>
      </c>
      <c r="C2391" s="36" t="s">
        <v>2801</v>
      </c>
      <c r="D2391" s="35"/>
      <c r="E2391" s="30">
        <v>12.8</v>
      </c>
      <c r="F2391" s="30">
        <v>12.8</v>
      </c>
      <c r="G2391" s="31"/>
      <c r="H2391" s="30">
        <v>4</v>
      </c>
      <c r="J2391" s="25">
        <f>ROUND( IF(OR(ISNUMBER(SEARCH("#",B2391)),INT(A2391/100000)=7,INT(A2391/100000)=8),F2391*K!$D$4,F2391*K!$C$4) + IF(ISNUMBER(SEARCH("#",B2391)),0,G2391*K!$C$5) + IF(AND(ISNUMBER(SEARCH("#",B2391)),INT(A2391/100000)&lt;=7),G2391*K!$G$5,0) + IF(AND(ISNUMBER(SEARCH("#",B2391)),INT(A2391/100000)&gt;=8),G2391*K!$H$5,0),0)</f>
        <v>12940800</v>
      </c>
      <c r="K2391" s="25">
        <f>ROUND(IF(OR(ISNUMBER(SEARCH("#",B2391)),INT(A2391/100000)=7,INT(A2391/100000)=8),F2391*K!$F$4+G2391*K!$F$5,F2391*K!$E$4+G2391*K!$E$5),0)</f>
        <v>3865600</v>
      </c>
      <c r="L2391" s="25">
        <f>ROUND(J2391-K2391*0.7,0)</f>
        <v>10234880</v>
      </c>
      <c r="M2391" s="25">
        <f>ROUND(J2391*0.3,0)</f>
        <v>3882240</v>
      </c>
    </row>
    <row r="2392" spans="1:13" ht="31.5" x14ac:dyDescent="0.2">
      <c r="A2392" s="26">
        <v>501275</v>
      </c>
      <c r="B2392" s="27"/>
      <c r="C2392" s="28" t="s">
        <v>2802</v>
      </c>
      <c r="D2392" s="29"/>
      <c r="E2392" s="30">
        <v>10</v>
      </c>
      <c r="F2392" s="30">
        <v>10</v>
      </c>
      <c r="G2392" s="30"/>
      <c r="H2392" s="30">
        <v>4</v>
      </c>
      <c r="J2392" s="25">
        <f>ROUND( IF(OR(ISNUMBER(SEARCH("#",B2392)),INT(A2392/100000)=7,INT(A2392/100000)=8),F2392*K!$D$4,F2392*K!$C$4) + IF(ISNUMBER(SEARCH("#",B2392)),0,G2392*K!$C$5) + IF(AND(ISNUMBER(SEARCH("#",B2392)),INT(A2392/100000)&lt;=7),G2392*K!$G$5,0) + IF(AND(ISNUMBER(SEARCH("#",B2392)),INT(A2392/100000)&gt;=8),G2392*K!$H$5,0),0)</f>
        <v>10110000</v>
      </c>
      <c r="K2392" s="25">
        <f>ROUND(IF(OR(ISNUMBER(SEARCH("#",B2392)),INT(A2392/100000)=7,INT(A2392/100000)=8),F2392*K!$F$4+G2392*K!$F$5,F2392*K!$E$4+G2392*K!$E$5),0)</f>
        <v>3020000</v>
      </c>
      <c r="L2392" s="25">
        <f>ROUND(J2392-K2392*0.7,0)</f>
        <v>7996000</v>
      </c>
      <c r="M2392" s="25">
        <f>ROUND(J2392*0.3,0)</f>
        <v>3033000</v>
      </c>
    </row>
    <row r="2393" spans="1:13" x14ac:dyDescent="0.2">
      <c r="A2393" s="32">
        <v>501280</v>
      </c>
      <c r="B2393" s="27"/>
      <c r="C2393" s="36" t="s">
        <v>2803</v>
      </c>
      <c r="D2393" s="35"/>
      <c r="E2393" s="30">
        <v>34</v>
      </c>
      <c r="F2393" s="30">
        <v>34</v>
      </c>
      <c r="G2393" s="31"/>
      <c r="H2393" s="30">
        <v>5</v>
      </c>
      <c r="J2393" s="25">
        <f>ROUND( IF(OR(ISNUMBER(SEARCH("#",B2393)),INT(A2393/100000)=7,INT(A2393/100000)=8),F2393*K!$D$4,F2393*K!$C$4) + IF(ISNUMBER(SEARCH("#",B2393)),0,G2393*K!$C$5) + IF(AND(ISNUMBER(SEARCH("#",B2393)),INT(A2393/100000)&lt;=7),G2393*K!$G$5,0) + IF(AND(ISNUMBER(SEARCH("#",B2393)),INT(A2393/100000)&gt;=8),G2393*K!$H$5,0),0)</f>
        <v>34374000</v>
      </c>
      <c r="K2393" s="25">
        <f>ROUND(IF(OR(ISNUMBER(SEARCH("#",B2393)),INT(A2393/100000)=7,INT(A2393/100000)=8),F2393*K!$F$4+G2393*K!$F$5,F2393*K!$E$4+G2393*K!$E$5),0)</f>
        <v>10268000</v>
      </c>
      <c r="L2393" s="25">
        <f>ROUND(J2393-K2393*0.7,0)</f>
        <v>27186400</v>
      </c>
      <c r="M2393" s="25">
        <f>ROUND(J2393*0.3,0)</f>
        <v>10312200</v>
      </c>
    </row>
    <row r="2394" spans="1:13" ht="17.25" x14ac:dyDescent="0.2">
      <c r="A2394" s="26">
        <v>501285</v>
      </c>
      <c r="B2394" s="27"/>
      <c r="C2394" s="28" t="s">
        <v>2804</v>
      </c>
      <c r="D2394" s="29"/>
      <c r="E2394" s="30">
        <v>5.5</v>
      </c>
      <c r="F2394" s="30">
        <v>5.5</v>
      </c>
      <c r="G2394" s="30"/>
      <c r="H2394" s="30">
        <v>3</v>
      </c>
      <c r="J2394" s="25">
        <f>ROUND( IF(OR(ISNUMBER(SEARCH("#",B2394)),INT(A2394/100000)=7,INT(A2394/100000)=8),F2394*K!$D$4,F2394*K!$C$4) + IF(ISNUMBER(SEARCH("#",B2394)),0,G2394*K!$C$5) + IF(AND(ISNUMBER(SEARCH("#",B2394)),INT(A2394/100000)&lt;=7),G2394*K!$G$5,0) + IF(AND(ISNUMBER(SEARCH("#",B2394)),INT(A2394/100000)&gt;=8),G2394*K!$H$5,0),0)</f>
        <v>5560500</v>
      </c>
      <c r="K2394" s="25">
        <f>ROUND(IF(OR(ISNUMBER(SEARCH("#",B2394)),INT(A2394/100000)=7,INT(A2394/100000)=8),F2394*K!$F$4+G2394*K!$F$5,F2394*K!$E$4+G2394*K!$E$5),0)</f>
        <v>1661000</v>
      </c>
      <c r="L2394" s="25">
        <f>ROUND(J2394-K2394*0.7,0)</f>
        <v>4397800</v>
      </c>
      <c r="M2394" s="25">
        <f>ROUND(J2394*0.3,0)</f>
        <v>1668150</v>
      </c>
    </row>
    <row r="2395" spans="1:13" ht="17.25" x14ac:dyDescent="0.2">
      <c r="A2395" s="26">
        <v>501290</v>
      </c>
      <c r="B2395" s="27"/>
      <c r="C2395" s="28" t="s">
        <v>2805</v>
      </c>
      <c r="D2395" s="29"/>
      <c r="E2395" s="30">
        <v>18</v>
      </c>
      <c r="F2395" s="30">
        <v>18</v>
      </c>
      <c r="G2395" s="30"/>
      <c r="H2395" s="30">
        <v>5</v>
      </c>
      <c r="J2395" s="25">
        <f>ROUND( IF(OR(ISNUMBER(SEARCH("#",B2395)),INT(A2395/100000)=7,INT(A2395/100000)=8),F2395*K!$D$4,F2395*K!$C$4) + IF(ISNUMBER(SEARCH("#",B2395)),0,G2395*K!$C$5) + IF(AND(ISNUMBER(SEARCH("#",B2395)),INT(A2395/100000)&lt;=7),G2395*K!$G$5,0) + IF(AND(ISNUMBER(SEARCH("#",B2395)),INT(A2395/100000)&gt;=8),G2395*K!$H$5,0),0)</f>
        <v>18198000</v>
      </c>
      <c r="K2395" s="25">
        <f>ROUND(IF(OR(ISNUMBER(SEARCH("#",B2395)),INT(A2395/100000)=7,INT(A2395/100000)=8),F2395*K!$F$4+G2395*K!$F$5,F2395*K!$E$4+G2395*K!$E$5),0)</f>
        <v>5436000</v>
      </c>
      <c r="L2395" s="25">
        <f>ROUND(J2395-K2395*0.7,0)</f>
        <v>14392800</v>
      </c>
      <c r="M2395" s="25">
        <f>ROUND(J2395*0.3,0)</f>
        <v>5459400</v>
      </c>
    </row>
    <row r="2396" spans="1:13" ht="17.25" x14ac:dyDescent="0.2">
      <c r="A2396" s="26">
        <v>501295</v>
      </c>
      <c r="B2396" s="27"/>
      <c r="C2396" s="28" t="s">
        <v>2806</v>
      </c>
      <c r="D2396" s="29"/>
      <c r="E2396" s="30">
        <v>20</v>
      </c>
      <c r="F2396" s="30">
        <v>20</v>
      </c>
      <c r="G2396" s="30"/>
      <c r="H2396" s="30">
        <v>5</v>
      </c>
      <c r="J2396" s="25">
        <f>ROUND( IF(OR(ISNUMBER(SEARCH("#",B2396)),INT(A2396/100000)=7,INT(A2396/100000)=8),F2396*K!$D$4,F2396*K!$C$4) + IF(ISNUMBER(SEARCH("#",B2396)),0,G2396*K!$C$5) + IF(AND(ISNUMBER(SEARCH("#",B2396)),INT(A2396/100000)&lt;=7),G2396*K!$G$5,0) + IF(AND(ISNUMBER(SEARCH("#",B2396)),INT(A2396/100000)&gt;=8),G2396*K!$H$5,0),0)</f>
        <v>20220000</v>
      </c>
      <c r="K2396" s="25">
        <f>ROUND(IF(OR(ISNUMBER(SEARCH("#",B2396)),INT(A2396/100000)=7,INT(A2396/100000)=8),F2396*K!$F$4+G2396*K!$F$5,F2396*K!$E$4+G2396*K!$E$5),0)</f>
        <v>6040000</v>
      </c>
      <c r="L2396" s="25">
        <f>ROUND(J2396-K2396*0.7,0)</f>
        <v>15992000</v>
      </c>
      <c r="M2396" s="25">
        <f>ROUND(J2396*0.3,0)</f>
        <v>6066000</v>
      </c>
    </row>
    <row r="2397" spans="1:13" ht="29.25" x14ac:dyDescent="0.2">
      <c r="A2397" s="26">
        <v>501300</v>
      </c>
      <c r="B2397" s="27"/>
      <c r="C2397" s="28" t="s">
        <v>2807</v>
      </c>
      <c r="D2397" s="29"/>
      <c r="E2397" s="30">
        <v>18</v>
      </c>
      <c r="F2397" s="30">
        <v>18</v>
      </c>
      <c r="G2397" s="30"/>
      <c r="H2397" s="30">
        <v>6</v>
      </c>
      <c r="J2397" s="25">
        <f>ROUND( IF(OR(ISNUMBER(SEARCH("#",B2397)),INT(A2397/100000)=7,INT(A2397/100000)=8),F2397*K!$D$4,F2397*K!$C$4) + IF(ISNUMBER(SEARCH("#",B2397)),0,G2397*K!$C$5) + IF(AND(ISNUMBER(SEARCH("#",B2397)),INT(A2397/100000)&lt;=7),G2397*K!$G$5,0) + IF(AND(ISNUMBER(SEARCH("#",B2397)),INT(A2397/100000)&gt;=8),G2397*K!$H$5,0),0)</f>
        <v>18198000</v>
      </c>
      <c r="K2397" s="25">
        <f>ROUND(IF(OR(ISNUMBER(SEARCH("#",B2397)),INT(A2397/100000)=7,INT(A2397/100000)=8),F2397*K!$F$4+G2397*K!$F$5,F2397*K!$E$4+G2397*K!$E$5),0)</f>
        <v>5436000</v>
      </c>
      <c r="L2397" s="25">
        <f>ROUND(J2397-K2397*0.7,0)</f>
        <v>14392800</v>
      </c>
      <c r="M2397" s="25">
        <f>ROUND(J2397*0.3,0)</f>
        <v>5459400</v>
      </c>
    </row>
    <row r="2398" spans="1:13" ht="29.25" x14ac:dyDescent="0.2">
      <c r="A2398" s="26">
        <v>501305</v>
      </c>
      <c r="B2398" s="27"/>
      <c r="C2398" s="28" t="s">
        <v>2808</v>
      </c>
      <c r="D2398" s="29"/>
      <c r="E2398" s="30" t="s">
        <v>2809</v>
      </c>
      <c r="F2398" s="30" t="s">
        <v>2809</v>
      </c>
      <c r="G2398" s="30"/>
      <c r="H2398" s="30">
        <v>6</v>
      </c>
      <c r="J2398" s="25">
        <f>ROUND( IF(OR(ISNUMBER(SEARCH("#",B2398)),INT(A2398/100000)=7,INT(A2398/100000)=8),F2398*K!$D$4,F2398*K!$C$4) + IF(ISNUMBER(SEARCH("#",B2398)),0,G2398*K!$C$5) + IF(AND(ISNUMBER(SEARCH("#",B2398)),INT(A2398/100000)&lt;=7),G2398*K!$G$5,0) + IF(AND(ISNUMBER(SEARCH("#",B2398)),INT(A2398/100000)&gt;=8),G2398*K!$H$5,0),0)</f>
        <v>26013030</v>
      </c>
      <c r="K2398" s="25">
        <f>ROUND(IF(OR(ISNUMBER(SEARCH("#",B2398)),INT(A2398/100000)=7,INT(A2398/100000)=8),F2398*K!$F$4+G2398*K!$F$5,F2398*K!$E$4+G2398*K!$E$5),0)</f>
        <v>7770460</v>
      </c>
      <c r="L2398" s="25">
        <f>ROUND(J2398-K2398*0.7,0)</f>
        <v>20573708</v>
      </c>
      <c r="M2398" s="25">
        <f>ROUND(J2398*0.3,0)</f>
        <v>7803909</v>
      </c>
    </row>
    <row r="2399" spans="1:13" x14ac:dyDescent="0.2">
      <c r="A2399" s="26">
        <v>501310</v>
      </c>
      <c r="B2399" s="27"/>
      <c r="C2399" s="28" t="s">
        <v>2810</v>
      </c>
      <c r="D2399" s="29"/>
      <c r="E2399" s="30">
        <v>22</v>
      </c>
      <c r="F2399" s="30">
        <v>22</v>
      </c>
      <c r="G2399" s="30"/>
      <c r="H2399" s="30">
        <v>6</v>
      </c>
      <c r="J2399" s="25">
        <f>ROUND( IF(OR(ISNUMBER(SEARCH("#",B2399)),INT(A2399/100000)=7,INT(A2399/100000)=8),F2399*K!$D$4,F2399*K!$C$4) + IF(ISNUMBER(SEARCH("#",B2399)),0,G2399*K!$C$5) + IF(AND(ISNUMBER(SEARCH("#",B2399)),INT(A2399/100000)&lt;=7),G2399*K!$G$5,0) + IF(AND(ISNUMBER(SEARCH("#",B2399)),INT(A2399/100000)&gt;=8),G2399*K!$H$5,0),0)</f>
        <v>22242000</v>
      </c>
      <c r="K2399" s="25">
        <f>ROUND(IF(OR(ISNUMBER(SEARCH("#",B2399)),INT(A2399/100000)=7,INT(A2399/100000)=8),F2399*K!$F$4+G2399*K!$F$5,F2399*K!$E$4+G2399*K!$E$5),0)</f>
        <v>6644000</v>
      </c>
      <c r="L2399" s="25">
        <f>ROUND(J2399-K2399*0.7,0)</f>
        <v>17591200</v>
      </c>
      <c r="M2399" s="25">
        <f>ROUND(J2399*0.3,0)</f>
        <v>6672600</v>
      </c>
    </row>
    <row r="2400" spans="1:13" x14ac:dyDescent="0.2">
      <c r="A2400" s="26">
        <v>501315</v>
      </c>
      <c r="B2400" s="27"/>
      <c r="C2400" s="28" t="s">
        <v>2811</v>
      </c>
      <c r="D2400" s="29"/>
      <c r="E2400" s="30">
        <v>35.9</v>
      </c>
      <c r="F2400" s="30">
        <v>35.9</v>
      </c>
      <c r="G2400" s="30"/>
      <c r="H2400" s="30">
        <v>6</v>
      </c>
      <c r="J2400" s="25">
        <f>ROUND( IF(OR(ISNUMBER(SEARCH("#",B2400)),INT(A2400/100000)=7,INT(A2400/100000)=8),F2400*K!$D$4,F2400*K!$C$4) + IF(ISNUMBER(SEARCH("#",B2400)),0,G2400*K!$C$5) + IF(AND(ISNUMBER(SEARCH("#",B2400)),INT(A2400/100000)&lt;=7),G2400*K!$G$5,0) + IF(AND(ISNUMBER(SEARCH("#",B2400)),INT(A2400/100000)&gt;=8),G2400*K!$H$5,0),0)</f>
        <v>36294900</v>
      </c>
      <c r="K2400" s="25">
        <f>ROUND(IF(OR(ISNUMBER(SEARCH("#",B2400)),INT(A2400/100000)=7,INT(A2400/100000)=8),F2400*K!$F$4+G2400*K!$F$5,F2400*K!$E$4+G2400*K!$E$5),0)</f>
        <v>10841800</v>
      </c>
      <c r="L2400" s="25">
        <f>ROUND(J2400-K2400*0.7,0)</f>
        <v>28705640</v>
      </c>
      <c r="M2400" s="25">
        <f>ROUND(J2400*0.3,0)</f>
        <v>10888470</v>
      </c>
    </row>
    <row r="2401" spans="1:13" ht="31.5" x14ac:dyDescent="0.2">
      <c r="A2401" s="26">
        <v>501320</v>
      </c>
      <c r="B2401" s="27"/>
      <c r="C2401" s="28" t="s">
        <v>2812</v>
      </c>
      <c r="D2401" s="29" t="s">
        <v>2813</v>
      </c>
      <c r="E2401" s="30">
        <v>17.2</v>
      </c>
      <c r="F2401" s="30">
        <v>17.2</v>
      </c>
      <c r="G2401" s="30"/>
      <c r="H2401" s="30">
        <v>6</v>
      </c>
      <c r="J2401" s="25">
        <f>ROUND( IF(OR(ISNUMBER(SEARCH("#",B2401)),INT(A2401/100000)=7,INT(A2401/100000)=8),F2401*K!$D$4,F2401*K!$C$4) + IF(ISNUMBER(SEARCH("#",B2401)),0,G2401*K!$C$5) + IF(AND(ISNUMBER(SEARCH("#",B2401)),INT(A2401/100000)&lt;=7),G2401*K!$G$5,0) + IF(AND(ISNUMBER(SEARCH("#",B2401)),INT(A2401/100000)&gt;=8),G2401*K!$H$5,0),0)</f>
        <v>17389200</v>
      </c>
      <c r="K2401" s="25">
        <f>ROUND(IF(OR(ISNUMBER(SEARCH("#",B2401)),INT(A2401/100000)=7,INT(A2401/100000)=8),F2401*K!$F$4+G2401*K!$F$5,F2401*K!$E$4+G2401*K!$E$5),0)</f>
        <v>5194400</v>
      </c>
      <c r="L2401" s="25">
        <f>ROUND(J2401-K2401*0.7,0)</f>
        <v>13753120</v>
      </c>
      <c r="M2401" s="25">
        <f>ROUND(J2401*0.3,0)</f>
        <v>5216760</v>
      </c>
    </row>
    <row r="2402" spans="1:13" ht="33" x14ac:dyDescent="0.2">
      <c r="A2402" s="32">
        <v>501325</v>
      </c>
      <c r="B2402" s="27"/>
      <c r="C2402" s="36" t="s">
        <v>2814</v>
      </c>
      <c r="D2402" s="35" t="s">
        <v>2815</v>
      </c>
      <c r="E2402" s="30">
        <v>24</v>
      </c>
      <c r="F2402" s="31">
        <v>18</v>
      </c>
      <c r="G2402" s="31">
        <v>6</v>
      </c>
      <c r="H2402" s="30">
        <v>6</v>
      </c>
      <c r="J2402" s="25">
        <f>ROUND( IF(OR(ISNUMBER(SEARCH("#",B2402)),INT(A2402/100000)=7,INT(A2402/100000)=8),F2402*K!$D$4,F2402*K!$C$4) + IF(ISNUMBER(SEARCH("#",B2402)),0,G2402*K!$C$5) + IF(AND(ISNUMBER(SEARCH("#",B2402)),INT(A2402/100000)&lt;=7),G2402*K!$G$5,0) + IF(AND(ISNUMBER(SEARCH("#",B2402)),INT(A2402/100000)&gt;=8),G2402*K!$H$5,0),0)</f>
        <v>35256000</v>
      </c>
      <c r="K2402" s="25">
        <f>ROUND(IF(OR(ISNUMBER(SEARCH("#",B2402)),INT(A2402/100000)=7,INT(A2402/100000)=8),F2402*K!$F$4+G2402*K!$F$5,F2402*K!$E$4+G2402*K!$E$5),0)</f>
        <v>7818000</v>
      </c>
      <c r="L2402" s="25">
        <f>ROUND(J2402-K2402*0.7,0)</f>
        <v>29783400</v>
      </c>
      <c r="M2402" s="25">
        <f>ROUND(J2402*0.3,0)</f>
        <v>10576800</v>
      </c>
    </row>
    <row r="2403" spans="1:13" ht="31.5" x14ac:dyDescent="0.2">
      <c r="A2403" s="26">
        <v>501330</v>
      </c>
      <c r="B2403" s="27"/>
      <c r="C2403" s="28" t="s">
        <v>2816</v>
      </c>
      <c r="D2403" s="29" t="s">
        <v>2817</v>
      </c>
      <c r="E2403" s="30">
        <v>26</v>
      </c>
      <c r="F2403" s="30">
        <v>26</v>
      </c>
      <c r="G2403" s="30"/>
      <c r="H2403" s="30">
        <v>6</v>
      </c>
      <c r="J2403" s="25">
        <f>ROUND( IF(OR(ISNUMBER(SEARCH("#",B2403)),INT(A2403/100000)=7,INT(A2403/100000)=8),F2403*K!$D$4,F2403*K!$C$4) + IF(ISNUMBER(SEARCH("#",B2403)),0,G2403*K!$C$5) + IF(AND(ISNUMBER(SEARCH("#",B2403)),INT(A2403/100000)&lt;=7),G2403*K!$G$5,0) + IF(AND(ISNUMBER(SEARCH("#",B2403)),INT(A2403/100000)&gt;=8),G2403*K!$H$5,0),0)</f>
        <v>26286000</v>
      </c>
      <c r="K2403" s="25">
        <f>ROUND(IF(OR(ISNUMBER(SEARCH("#",B2403)),INT(A2403/100000)=7,INT(A2403/100000)=8),F2403*K!$F$4+G2403*K!$F$5,F2403*K!$E$4+G2403*K!$E$5),0)</f>
        <v>7852000</v>
      </c>
      <c r="L2403" s="25">
        <f>ROUND(J2403-K2403*0.7,0)</f>
        <v>20789600</v>
      </c>
      <c r="M2403" s="25">
        <f>ROUND(J2403*0.3,0)</f>
        <v>7885800</v>
      </c>
    </row>
    <row r="2404" spans="1:13" ht="59.25" x14ac:dyDescent="0.2">
      <c r="A2404" s="26">
        <v>501335</v>
      </c>
      <c r="B2404" s="27"/>
      <c r="C2404" s="28" t="s">
        <v>2818</v>
      </c>
      <c r="D2404" s="29"/>
      <c r="E2404" s="30">
        <v>52.7</v>
      </c>
      <c r="F2404" s="30">
        <v>52.7</v>
      </c>
      <c r="G2404" s="30"/>
      <c r="H2404" s="30">
        <v>8</v>
      </c>
      <c r="J2404" s="25">
        <f>ROUND( IF(OR(ISNUMBER(SEARCH("#",B2404)),INT(A2404/100000)=7,INT(A2404/100000)=8),F2404*K!$D$4,F2404*K!$C$4) + IF(ISNUMBER(SEARCH("#",B2404)),0,G2404*K!$C$5) + IF(AND(ISNUMBER(SEARCH("#",B2404)),INT(A2404/100000)&lt;=7),G2404*K!$G$5,0) + IF(AND(ISNUMBER(SEARCH("#",B2404)),INT(A2404/100000)&gt;=8),G2404*K!$H$5,0),0)</f>
        <v>53279700</v>
      </c>
      <c r="K2404" s="25">
        <f>ROUND(IF(OR(ISNUMBER(SEARCH("#",B2404)),INT(A2404/100000)=7,INT(A2404/100000)=8),F2404*K!$F$4+G2404*K!$F$5,F2404*K!$E$4+G2404*K!$E$5),0)</f>
        <v>15915400</v>
      </c>
      <c r="L2404" s="25">
        <f>ROUND(J2404-K2404*0.7,0)</f>
        <v>42138920</v>
      </c>
      <c r="M2404" s="25">
        <f>ROUND(J2404*0.3,0)</f>
        <v>15983910</v>
      </c>
    </row>
    <row r="2405" spans="1:13" x14ac:dyDescent="0.2">
      <c r="A2405" s="26">
        <v>501340</v>
      </c>
      <c r="B2405" s="27"/>
      <c r="C2405" s="28" t="s">
        <v>2819</v>
      </c>
      <c r="D2405" s="29"/>
      <c r="E2405" s="30">
        <v>65.400000000000006</v>
      </c>
      <c r="F2405" s="30">
        <v>65.400000000000006</v>
      </c>
      <c r="G2405" s="30"/>
      <c r="H2405" s="30">
        <v>8</v>
      </c>
      <c r="J2405" s="25">
        <f>ROUND( IF(OR(ISNUMBER(SEARCH("#",B2405)),INT(A2405/100000)=7,INT(A2405/100000)=8),F2405*K!$D$4,F2405*K!$C$4) + IF(ISNUMBER(SEARCH("#",B2405)),0,G2405*K!$C$5) + IF(AND(ISNUMBER(SEARCH("#",B2405)),INT(A2405/100000)&lt;=7),G2405*K!$G$5,0) + IF(AND(ISNUMBER(SEARCH("#",B2405)),INT(A2405/100000)&gt;=8),G2405*K!$H$5,0),0)</f>
        <v>66119400</v>
      </c>
      <c r="K2405" s="25">
        <f>ROUND(IF(OR(ISNUMBER(SEARCH("#",B2405)),INT(A2405/100000)=7,INT(A2405/100000)=8),F2405*K!$F$4+G2405*K!$F$5,F2405*K!$E$4+G2405*K!$E$5),0)</f>
        <v>19750800</v>
      </c>
      <c r="L2405" s="25">
        <f>ROUND(J2405-K2405*0.7,0)</f>
        <v>52293840</v>
      </c>
      <c r="M2405" s="25">
        <f>ROUND(J2405*0.3,0)</f>
        <v>19835820</v>
      </c>
    </row>
    <row r="2406" spans="1:13" ht="31.5" x14ac:dyDescent="0.2">
      <c r="A2406" s="26">
        <v>501345</v>
      </c>
      <c r="B2406" s="27"/>
      <c r="C2406" s="28" t="s">
        <v>2820</v>
      </c>
      <c r="D2406" s="29"/>
      <c r="E2406" s="30">
        <v>84</v>
      </c>
      <c r="F2406" s="30">
        <v>84</v>
      </c>
      <c r="G2406" s="30"/>
      <c r="H2406" s="30">
        <v>8</v>
      </c>
      <c r="J2406" s="25">
        <f>ROUND( IF(OR(ISNUMBER(SEARCH("#",B2406)),INT(A2406/100000)=7,INT(A2406/100000)=8),F2406*K!$D$4,F2406*K!$C$4) + IF(ISNUMBER(SEARCH("#",B2406)),0,G2406*K!$C$5) + IF(AND(ISNUMBER(SEARCH("#",B2406)),INT(A2406/100000)&lt;=7),G2406*K!$G$5,0) + IF(AND(ISNUMBER(SEARCH("#",B2406)),INT(A2406/100000)&gt;=8),G2406*K!$H$5,0),0)</f>
        <v>84924000</v>
      </c>
      <c r="K2406" s="25">
        <f>ROUND(IF(OR(ISNUMBER(SEARCH("#",B2406)),INT(A2406/100000)=7,INT(A2406/100000)=8),F2406*K!$F$4+G2406*K!$F$5,F2406*K!$E$4+G2406*K!$E$5),0)</f>
        <v>25368000</v>
      </c>
      <c r="L2406" s="25">
        <f>ROUND(J2406-K2406*0.7,0)</f>
        <v>67166400</v>
      </c>
      <c r="M2406" s="25">
        <f>ROUND(J2406*0.3,0)</f>
        <v>25477200</v>
      </c>
    </row>
    <row r="2407" spans="1:13" ht="60.75" x14ac:dyDescent="0.2">
      <c r="A2407" s="26">
        <v>501350</v>
      </c>
      <c r="B2407" s="27"/>
      <c r="C2407" s="36" t="s">
        <v>2821</v>
      </c>
      <c r="D2407" s="35"/>
      <c r="E2407" s="30">
        <v>42</v>
      </c>
      <c r="F2407" s="30">
        <v>42</v>
      </c>
      <c r="G2407" s="30"/>
      <c r="H2407" s="30">
        <v>8</v>
      </c>
      <c r="J2407" s="25">
        <f>ROUND( IF(OR(ISNUMBER(SEARCH("#",B2407)),INT(A2407/100000)=7,INT(A2407/100000)=8),F2407*K!$D$4,F2407*K!$C$4) + IF(ISNUMBER(SEARCH("#",B2407)),0,G2407*K!$C$5) + IF(AND(ISNUMBER(SEARCH("#",B2407)),INT(A2407/100000)&lt;=7),G2407*K!$G$5,0) + IF(AND(ISNUMBER(SEARCH("#",B2407)),INT(A2407/100000)&gt;=8),G2407*K!$H$5,0),0)</f>
        <v>42462000</v>
      </c>
      <c r="K2407" s="25">
        <f>ROUND(IF(OR(ISNUMBER(SEARCH("#",B2407)),INT(A2407/100000)=7,INT(A2407/100000)=8),F2407*K!$F$4+G2407*K!$F$5,F2407*K!$E$4+G2407*K!$E$5),0)</f>
        <v>12684000</v>
      </c>
      <c r="L2407" s="25">
        <f>ROUND(J2407-K2407*0.7,0)</f>
        <v>33583200</v>
      </c>
      <c r="M2407" s="25">
        <f>ROUND(J2407*0.3,0)</f>
        <v>12738600</v>
      </c>
    </row>
    <row r="2408" spans="1:13" ht="18.75" x14ac:dyDescent="0.2">
      <c r="A2408" s="32">
        <v>501351</v>
      </c>
      <c r="B2408" s="27"/>
      <c r="C2408" s="36" t="s">
        <v>2822</v>
      </c>
      <c r="D2408" s="35"/>
      <c r="E2408" s="30">
        <v>67</v>
      </c>
      <c r="F2408" s="31">
        <v>55</v>
      </c>
      <c r="G2408" s="31">
        <v>12</v>
      </c>
      <c r="H2408" s="30">
        <v>8</v>
      </c>
      <c r="J2408" s="25">
        <f>ROUND( IF(OR(ISNUMBER(SEARCH("#",B2408)),INT(A2408/100000)=7,INT(A2408/100000)=8),F2408*K!$D$4,F2408*K!$C$4) + IF(ISNUMBER(SEARCH("#",B2408)),0,G2408*K!$C$5) + IF(AND(ISNUMBER(SEARCH("#",B2408)),INT(A2408/100000)&lt;=7),G2408*K!$G$5,0) + IF(AND(ISNUMBER(SEARCH("#",B2408)),INT(A2408/100000)&gt;=8),G2408*K!$H$5,0),0)</f>
        <v>89721000</v>
      </c>
      <c r="K2408" s="25">
        <f>ROUND(IF(OR(ISNUMBER(SEARCH("#",B2408)),INT(A2408/100000)=7,INT(A2408/100000)=8),F2408*K!$F$4+G2408*K!$F$5,F2408*K!$E$4+G2408*K!$E$5),0)</f>
        <v>21374000</v>
      </c>
      <c r="L2408" s="25">
        <f>ROUND(J2408-K2408*0.7,0)</f>
        <v>74759200</v>
      </c>
      <c r="M2408" s="25">
        <f>ROUND(J2408*0.3,0)</f>
        <v>26916300</v>
      </c>
    </row>
    <row r="2409" spans="1:13" ht="32.25" x14ac:dyDescent="0.2">
      <c r="A2409" s="32">
        <v>501355</v>
      </c>
      <c r="B2409" s="27"/>
      <c r="C2409" s="36" t="s">
        <v>2823</v>
      </c>
      <c r="D2409" s="35"/>
      <c r="E2409" s="30">
        <v>75</v>
      </c>
      <c r="F2409" s="30">
        <v>75</v>
      </c>
      <c r="G2409" s="31"/>
      <c r="H2409" s="30">
        <v>8</v>
      </c>
      <c r="J2409" s="25">
        <f>ROUND( IF(OR(ISNUMBER(SEARCH("#",B2409)),INT(A2409/100000)=7,INT(A2409/100000)=8),F2409*K!$D$4,F2409*K!$C$4) + IF(ISNUMBER(SEARCH("#",B2409)),0,G2409*K!$C$5) + IF(AND(ISNUMBER(SEARCH("#",B2409)),INT(A2409/100000)&lt;=7),G2409*K!$G$5,0) + IF(AND(ISNUMBER(SEARCH("#",B2409)),INT(A2409/100000)&gt;=8),G2409*K!$H$5,0),0)</f>
        <v>75825000</v>
      </c>
      <c r="K2409" s="25">
        <f>ROUND(IF(OR(ISNUMBER(SEARCH("#",B2409)),INT(A2409/100000)=7,INT(A2409/100000)=8),F2409*K!$F$4+G2409*K!$F$5,F2409*K!$E$4+G2409*K!$E$5),0)</f>
        <v>22650000</v>
      </c>
      <c r="L2409" s="25">
        <f>ROUND(J2409-K2409*0.7,0)</f>
        <v>59970000</v>
      </c>
      <c r="M2409" s="25">
        <f>ROUND(J2409*0.3,0)</f>
        <v>22747500</v>
      </c>
    </row>
    <row r="2410" spans="1:13" ht="29.25" x14ac:dyDescent="0.2">
      <c r="A2410" s="26">
        <v>501360</v>
      </c>
      <c r="B2410" s="27"/>
      <c r="C2410" s="28" t="s">
        <v>2824</v>
      </c>
      <c r="D2410" s="29"/>
      <c r="E2410" s="30">
        <v>80</v>
      </c>
      <c r="F2410" s="30">
        <v>80</v>
      </c>
      <c r="G2410" s="30"/>
      <c r="H2410" s="30">
        <v>10</v>
      </c>
      <c r="J2410" s="25">
        <f>ROUND( IF(OR(ISNUMBER(SEARCH("#",B2410)),INT(A2410/100000)=7,INT(A2410/100000)=8),F2410*K!$D$4,F2410*K!$C$4) + IF(ISNUMBER(SEARCH("#",B2410)),0,G2410*K!$C$5) + IF(AND(ISNUMBER(SEARCH("#",B2410)),INT(A2410/100000)&lt;=7),G2410*K!$G$5,0) + IF(AND(ISNUMBER(SEARCH("#",B2410)),INT(A2410/100000)&gt;=8),G2410*K!$H$5,0),0)</f>
        <v>80880000</v>
      </c>
      <c r="K2410" s="25">
        <f>ROUND(IF(OR(ISNUMBER(SEARCH("#",B2410)),INT(A2410/100000)=7,INT(A2410/100000)=8),F2410*K!$F$4+G2410*K!$F$5,F2410*K!$E$4+G2410*K!$E$5),0)</f>
        <v>24160000</v>
      </c>
      <c r="L2410" s="25">
        <f>ROUND(J2410-K2410*0.7,0)</f>
        <v>63968000</v>
      </c>
      <c r="M2410" s="25">
        <f>ROUND(J2410*0.3,0)</f>
        <v>24264000</v>
      </c>
    </row>
    <row r="2411" spans="1:13" ht="42.75" x14ac:dyDescent="0.2">
      <c r="A2411" s="26">
        <v>501365</v>
      </c>
      <c r="B2411" s="27"/>
      <c r="C2411" s="28" t="s">
        <v>2825</v>
      </c>
      <c r="D2411" s="29"/>
      <c r="E2411" s="30">
        <v>38.5</v>
      </c>
      <c r="F2411" s="30">
        <v>38.5</v>
      </c>
      <c r="G2411" s="30"/>
      <c r="H2411" s="30">
        <v>4</v>
      </c>
      <c r="J2411" s="25">
        <f>ROUND( IF(OR(ISNUMBER(SEARCH("#",B2411)),INT(A2411/100000)=7,INT(A2411/100000)=8),F2411*K!$D$4,F2411*K!$C$4) + IF(ISNUMBER(SEARCH("#",B2411)),0,G2411*K!$C$5) + IF(AND(ISNUMBER(SEARCH("#",B2411)),INT(A2411/100000)&lt;=7),G2411*K!$G$5,0) + IF(AND(ISNUMBER(SEARCH("#",B2411)),INT(A2411/100000)&gt;=8),G2411*K!$H$5,0),0)</f>
        <v>38923500</v>
      </c>
      <c r="K2411" s="25">
        <f>ROUND(IF(OR(ISNUMBER(SEARCH("#",B2411)),INT(A2411/100000)=7,INT(A2411/100000)=8),F2411*K!$F$4+G2411*K!$F$5,F2411*K!$E$4+G2411*K!$E$5),0)</f>
        <v>11627000</v>
      </c>
      <c r="L2411" s="25">
        <f>ROUND(J2411-K2411*0.7,0)</f>
        <v>30784600</v>
      </c>
      <c r="M2411" s="25">
        <f>ROUND(J2411*0.3,0)</f>
        <v>11677050</v>
      </c>
    </row>
    <row r="2412" spans="1:13" ht="31.5" x14ac:dyDescent="0.2">
      <c r="A2412" s="26">
        <v>501370</v>
      </c>
      <c r="B2412" s="27"/>
      <c r="C2412" s="28" t="s">
        <v>2826</v>
      </c>
      <c r="D2412" s="29"/>
      <c r="E2412" s="30">
        <v>43.6</v>
      </c>
      <c r="F2412" s="30">
        <v>43.6</v>
      </c>
      <c r="G2412" s="30"/>
      <c r="H2412" s="30">
        <v>5</v>
      </c>
      <c r="J2412" s="25">
        <f>ROUND( IF(OR(ISNUMBER(SEARCH("#",B2412)),INT(A2412/100000)=7,INT(A2412/100000)=8),F2412*K!$D$4,F2412*K!$C$4) + IF(ISNUMBER(SEARCH("#",B2412)),0,G2412*K!$C$5) + IF(AND(ISNUMBER(SEARCH("#",B2412)),INT(A2412/100000)&lt;=7),G2412*K!$G$5,0) + IF(AND(ISNUMBER(SEARCH("#",B2412)),INT(A2412/100000)&gt;=8),G2412*K!$H$5,0),0)</f>
        <v>44079600</v>
      </c>
      <c r="K2412" s="25">
        <f>ROUND(IF(OR(ISNUMBER(SEARCH("#",B2412)),INT(A2412/100000)=7,INT(A2412/100000)=8),F2412*K!$F$4+G2412*K!$F$5,F2412*K!$E$4+G2412*K!$E$5),0)</f>
        <v>13167200</v>
      </c>
      <c r="L2412" s="25">
        <f>ROUND(J2412-K2412*0.7,0)</f>
        <v>34862560</v>
      </c>
      <c r="M2412" s="25">
        <f>ROUND(J2412*0.3,0)</f>
        <v>13223880</v>
      </c>
    </row>
    <row r="2413" spans="1:13" ht="29.25" x14ac:dyDescent="0.2">
      <c r="A2413" s="26">
        <v>501375</v>
      </c>
      <c r="B2413" s="27"/>
      <c r="C2413" s="28" t="s">
        <v>2827</v>
      </c>
      <c r="D2413" s="29"/>
      <c r="E2413" s="30">
        <v>67.5</v>
      </c>
      <c r="F2413" s="30">
        <v>67.5</v>
      </c>
      <c r="G2413" s="30"/>
      <c r="H2413" s="30">
        <v>8</v>
      </c>
      <c r="J2413" s="25">
        <f>ROUND( IF(OR(ISNUMBER(SEARCH("#",B2413)),INT(A2413/100000)=7,INT(A2413/100000)=8),F2413*K!$D$4,F2413*K!$C$4) + IF(ISNUMBER(SEARCH("#",B2413)),0,G2413*K!$C$5) + IF(AND(ISNUMBER(SEARCH("#",B2413)),INT(A2413/100000)&lt;=7),G2413*K!$G$5,0) + IF(AND(ISNUMBER(SEARCH("#",B2413)),INT(A2413/100000)&gt;=8),G2413*K!$H$5,0),0)</f>
        <v>68242500</v>
      </c>
      <c r="K2413" s="25">
        <f>ROUND(IF(OR(ISNUMBER(SEARCH("#",B2413)),INT(A2413/100000)=7,INT(A2413/100000)=8),F2413*K!$F$4+G2413*K!$F$5,F2413*K!$E$4+G2413*K!$E$5),0)</f>
        <v>20385000</v>
      </c>
      <c r="L2413" s="25">
        <f>ROUND(J2413-K2413*0.7,0)</f>
        <v>53973000</v>
      </c>
      <c r="M2413" s="25">
        <f>ROUND(J2413*0.3,0)</f>
        <v>20472750</v>
      </c>
    </row>
    <row r="2414" spans="1:13" x14ac:dyDescent="0.2">
      <c r="A2414" s="26">
        <v>501380</v>
      </c>
      <c r="B2414" s="27" t="s">
        <v>27</v>
      </c>
      <c r="C2414" s="28" t="s">
        <v>2828</v>
      </c>
      <c r="D2414" s="29"/>
      <c r="E2414" s="30">
        <v>8</v>
      </c>
      <c r="F2414" s="30">
        <v>8</v>
      </c>
      <c r="G2414" s="30"/>
      <c r="H2414" s="30">
        <v>4</v>
      </c>
      <c r="J2414" s="25">
        <f>ROUND( IF(OR(ISNUMBER(SEARCH("#",B2414)),INT(A2414/100000)=7,INT(A2414/100000)=8),F2414*K!$D$4,F2414*K!$C$4) + IF(ISNUMBER(SEARCH("#",B2414)),0,G2414*K!$C$5) + IF(AND(ISNUMBER(SEARCH("#",B2414)),INT(A2414/100000)&lt;=7),G2414*K!$G$5,0) + IF(AND(ISNUMBER(SEARCH("#",B2414)),INT(A2414/100000)&gt;=8),G2414*K!$H$5,0),0)</f>
        <v>4544000</v>
      </c>
      <c r="K2414" s="25">
        <f>ROUND(IF(OR(ISNUMBER(SEARCH("#",B2414)),INT(A2414/100000)=7,INT(A2414/100000)=8),F2414*K!$F$4+G2414*K!$F$5,F2414*K!$E$4+G2414*K!$E$5),0)</f>
        <v>2416000</v>
      </c>
      <c r="L2414" s="25">
        <f>ROUND(J2414-K2414*0.7,0)</f>
        <v>2852800</v>
      </c>
      <c r="M2414" s="25">
        <f>ROUND(J2414*0.3,0)</f>
        <v>1363200</v>
      </c>
    </row>
    <row r="2415" spans="1:13" ht="31.5" x14ac:dyDescent="0.2">
      <c r="A2415" s="26">
        <v>501385</v>
      </c>
      <c r="B2415" s="27" t="s">
        <v>30</v>
      </c>
      <c r="C2415" s="28" t="s">
        <v>2829</v>
      </c>
      <c r="D2415" s="29" t="s">
        <v>2830</v>
      </c>
      <c r="E2415" s="30">
        <v>60</v>
      </c>
      <c r="F2415" s="30">
        <v>40</v>
      </c>
      <c r="G2415" s="30">
        <v>20</v>
      </c>
      <c r="H2415" s="30">
        <v>5</v>
      </c>
      <c r="J2415" s="25">
        <f>ROUND( IF(OR(ISNUMBER(SEARCH("#",B2415)),INT(A2415/100000)=7,INT(A2415/100000)=8),F2415*K!$D$4,F2415*K!$C$4) + IF(ISNUMBER(SEARCH("#",B2415)),0,G2415*K!$C$5) + IF(AND(ISNUMBER(SEARCH("#",B2415)),INT(A2415/100000)&lt;=7),G2415*K!$G$5,0) + IF(AND(ISNUMBER(SEARCH("#",B2415)),INT(A2415/100000)&gt;=8),G2415*K!$H$5,0),0)</f>
        <v>58260000</v>
      </c>
      <c r="K2415" s="25">
        <f>ROUND(IF(OR(ISNUMBER(SEARCH("#",B2415)),INT(A2415/100000)=7,INT(A2415/100000)=8),F2415*K!$F$4+G2415*K!$F$5,F2415*K!$E$4+G2415*K!$E$5),0)</f>
        <v>20640000</v>
      </c>
      <c r="L2415" s="25">
        <f>ROUND(J2415-K2415*0.7,0)</f>
        <v>43812000</v>
      </c>
      <c r="M2415" s="25">
        <f>ROUND(J2415*0.3,0)</f>
        <v>17478000</v>
      </c>
    </row>
    <row r="2416" spans="1:13" ht="31.5" x14ac:dyDescent="0.2">
      <c r="A2416" s="26">
        <v>501390</v>
      </c>
      <c r="B2416" s="27"/>
      <c r="C2416" s="28" t="s">
        <v>2831</v>
      </c>
      <c r="D2416" s="29" t="s">
        <v>2362</v>
      </c>
      <c r="E2416" s="30">
        <v>87.5</v>
      </c>
      <c r="F2416" s="30">
        <v>87.5</v>
      </c>
      <c r="G2416" s="30"/>
      <c r="H2416" s="30">
        <v>10</v>
      </c>
      <c r="J2416" s="25">
        <f>ROUND( IF(OR(ISNUMBER(SEARCH("#",B2416)),INT(A2416/100000)=7,INT(A2416/100000)=8),F2416*K!$D$4,F2416*K!$C$4) + IF(ISNUMBER(SEARCH("#",B2416)),0,G2416*K!$C$5) + IF(AND(ISNUMBER(SEARCH("#",B2416)),INT(A2416/100000)&lt;=7),G2416*K!$G$5,0) + IF(AND(ISNUMBER(SEARCH("#",B2416)),INT(A2416/100000)&gt;=8),G2416*K!$H$5,0),0)</f>
        <v>88462500</v>
      </c>
      <c r="K2416" s="25">
        <f>ROUND(IF(OR(ISNUMBER(SEARCH("#",B2416)),INT(A2416/100000)=7,INT(A2416/100000)=8),F2416*K!$F$4+G2416*K!$F$5,F2416*K!$E$4+G2416*K!$E$5),0)</f>
        <v>26425000</v>
      </c>
      <c r="L2416" s="25">
        <f>ROUND(J2416-K2416*0.7,0)</f>
        <v>69965000</v>
      </c>
      <c r="M2416" s="25">
        <f>ROUND(J2416*0.3,0)</f>
        <v>26538750</v>
      </c>
    </row>
    <row r="2417" spans="1:13" ht="31.5" x14ac:dyDescent="0.2">
      <c r="A2417" s="26">
        <v>501395</v>
      </c>
      <c r="B2417" s="27"/>
      <c r="C2417" s="28" t="s">
        <v>2832</v>
      </c>
      <c r="D2417" s="29" t="s">
        <v>2362</v>
      </c>
      <c r="E2417" s="30">
        <v>100</v>
      </c>
      <c r="F2417" s="30">
        <v>100</v>
      </c>
      <c r="G2417" s="30"/>
      <c r="H2417" s="30">
        <v>10</v>
      </c>
      <c r="J2417" s="25">
        <f>ROUND( IF(OR(ISNUMBER(SEARCH("#",B2417)),INT(A2417/100000)=7,INT(A2417/100000)=8),F2417*K!$D$4,F2417*K!$C$4) + IF(ISNUMBER(SEARCH("#",B2417)),0,G2417*K!$C$5) + IF(AND(ISNUMBER(SEARCH("#",B2417)),INT(A2417/100000)&lt;=7),G2417*K!$G$5,0) + IF(AND(ISNUMBER(SEARCH("#",B2417)),INT(A2417/100000)&gt;=8),G2417*K!$H$5,0),0)</f>
        <v>101100000</v>
      </c>
      <c r="K2417" s="25">
        <f>ROUND(IF(OR(ISNUMBER(SEARCH("#",B2417)),INT(A2417/100000)=7,INT(A2417/100000)=8),F2417*K!$F$4+G2417*K!$F$5,F2417*K!$E$4+G2417*K!$E$5),0)</f>
        <v>30200000</v>
      </c>
      <c r="L2417" s="25">
        <f>ROUND(J2417-K2417*0.7,0)</f>
        <v>79960000</v>
      </c>
      <c r="M2417" s="25">
        <f>ROUND(J2417*0.3,0)</f>
        <v>30330000</v>
      </c>
    </row>
    <row r="2418" spans="1:13" ht="31.5" x14ac:dyDescent="0.2">
      <c r="A2418" s="26">
        <v>501400</v>
      </c>
      <c r="B2418" s="27"/>
      <c r="C2418" s="28" t="s">
        <v>2833</v>
      </c>
      <c r="D2418" s="29" t="s">
        <v>2834</v>
      </c>
      <c r="E2418" s="30">
        <v>3.5</v>
      </c>
      <c r="F2418" s="30">
        <v>3.5</v>
      </c>
      <c r="G2418" s="30"/>
      <c r="H2418" s="30">
        <v>3</v>
      </c>
      <c r="J2418" s="25">
        <f>ROUND( IF(OR(ISNUMBER(SEARCH("#",B2418)),INT(A2418/100000)=7,INT(A2418/100000)=8),F2418*K!$D$4,F2418*K!$C$4) + IF(ISNUMBER(SEARCH("#",B2418)),0,G2418*K!$C$5) + IF(AND(ISNUMBER(SEARCH("#",B2418)),INT(A2418/100000)&lt;=7),G2418*K!$G$5,0) + IF(AND(ISNUMBER(SEARCH("#",B2418)),INT(A2418/100000)&gt;=8),G2418*K!$H$5,0),0)</f>
        <v>3538500</v>
      </c>
      <c r="K2418" s="25">
        <f>ROUND(IF(OR(ISNUMBER(SEARCH("#",B2418)),INT(A2418/100000)=7,INT(A2418/100000)=8),F2418*K!$F$4+G2418*K!$F$5,F2418*K!$E$4+G2418*K!$E$5),0)</f>
        <v>1057000</v>
      </c>
      <c r="L2418" s="25">
        <f>ROUND(J2418-K2418*0.7,0)</f>
        <v>2798600</v>
      </c>
      <c r="M2418" s="25">
        <f>ROUND(J2418*0.3,0)</f>
        <v>1061550</v>
      </c>
    </row>
    <row r="2419" spans="1:13" x14ac:dyDescent="0.2">
      <c r="A2419" s="26">
        <v>501405</v>
      </c>
      <c r="B2419" s="27"/>
      <c r="C2419" s="28" t="s">
        <v>2835</v>
      </c>
      <c r="D2419" s="29"/>
      <c r="E2419" s="30">
        <v>9.8000000000000007</v>
      </c>
      <c r="F2419" s="30">
        <v>9.8000000000000007</v>
      </c>
      <c r="G2419" s="30"/>
      <c r="H2419" s="30">
        <v>4</v>
      </c>
      <c r="J2419" s="25">
        <f>ROUND( IF(OR(ISNUMBER(SEARCH("#",B2419)),INT(A2419/100000)=7,INT(A2419/100000)=8),F2419*K!$D$4,F2419*K!$C$4) + IF(ISNUMBER(SEARCH("#",B2419)),0,G2419*K!$C$5) + IF(AND(ISNUMBER(SEARCH("#",B2419)),INT(A2419/100000)&lt;=7),G2419*K!$G$5,0) + IF(AND(ISNUMBER(SEARCH("#",B2419)),INT(A2419/100000)&gt;=8),G2419*K!$H$5,0),0)</f>
        <v>9907800</v>
      </c>
      <c r="K2419" s="25">
        <f>ROUND(IF(OR(ISNUMBER(SEARCH("#",B2419)),INT(A2419/100000)=7,INT(A2419/100000)=8),F2419*K!$F$4+G2419*K!$F$5,F2419*K!$E$4+G2419*K!$E$5),0)</f>
        <v>2959600</v>
      </c>
      <c r="L2419" s="25">
        <f>ROUND(J2419-K2419*0.7,0)</f>
        <v>7836080</v>
      </c>
      <c r="M2419" s="25">
        <f>ROUND(J2419*0.3,0)</f>
        <v>2972340</v>
      </c>
    </row>
    <row r="2420" spans="1:13" x14ac:dyDescent="0.2">
      <c r="A2420" s="26">
        <v>501410</v>
      </c>
      <c r="B2420" s="27"/>
      <c r="C2420" s="28" t="s">
        <v>2836</v>
      </c>
      <c r="D2420" s="29"/>
      <c r="E2420" s="30">
        <v>5</v>
      </c>
      <c r="F2420" s="30">
        <v>5</v>
      </c>
      <c r="G2420" s="30"/>
      <c r="H2420" s="30">
        <v>4</v>
      </c>
      <c r="J2420" s="25">
        <f>ROUND( IF(OR(ISNUMBER(SEARCH("#",B2420)),INT(A2420/100000)=7,INT(A2420/100000)=8),F2420*K!$D$4,F2420*K!$C$4) + IF(ISNUMBER(SEARCH("#",B2420)),0,G2420*K!$C$5) + IF(AND(ISNUMBER(SEARCH("#",B2420)),INT(A2420/100000)&lt;=7),G2420*K!$G$5,0) + IF(AND(ISNUMBER(SEARCH("#",B2420)),INT(A2420/100000)&gt;=8),G2420*K!$H$5,0),0)</f>
        <v>5055000</v>
      </c>
      <c r="K2420" s="25">
        <f>ROUND(IF(OR(ISNUMBER(SEARCH("#",B2420)),INT(A2420/100000)=7,INT(A2420/100000)=8),F2420*K!$F$4+G2420*K!$F$5,F2420*K!$E$4+G2420*K!$E$5),0)</f>
        <v>1510000</v>
      </c>
      <c r="L2420" s="25">
        <f>ROUND(J2420-K2420*0.7,0)</f>
        <v>3998000</v>
      </c>
      <c r="M2420" s="25">
        <f>ROUND(J2420*0.3,0)</f>
        <v>1516500</v>
      </c>
    </row>
    <row r="2421" spans="1:13" x14ac:dyDescent="0.2">
      <c r="A2421" s="26">
        <v>501415</v>
      </c>
      <c r="B2421" s="27"/>
      <c r="C2421" s="28" t="s">
        <v>2837</v>
      </c>
      <c r="D2421" s="29"/>
      <c r="E2421" s="30">
        <v>7</v>
      </c>
      <c r="F2421" s="30">
        <v>7</v>
      </c>
      <c r="G2421" s="30"/>
      <c r="H2421" s="30">
        <v>4</v>
      </c>
      <c r="J2421" s="25">
        <f>ROUND( IF(OR(ISNUMBER(SEARCH("#",B2421)),INT(A2421/100000)=7,INT(A2421/100000)=8),F2421*K!$D$4,F2421*K!$C$4) + IF(ISNUMBER(SEARCH("#",B2421)),0,G2421*K!$C$5) + IF(AND(ISNUMBER(SEARCH("#",B2421)),INT(A2421/100000)&lt;=7),G2421*K!$G$5,0) + IF(AND(ISNUMBER(SEARCH("#",B2421)),INT(A2421/100000)&gt;=8),G2421*K!$H$5,0),0)</f>
        <v>7077000</v>
      </c>
      <c r="K2421" s="25">
        <f>ROUND(IF(OR(ISNUMBER(SEARCH("#",B2421)),INT(A2421/100000)=7,INT(A2421/100000)=8),F2421*K!$F$4+G2421*K!$F$5,F2421*K!$E$4+G2421*K!$E$5),0)</f>
        <v>2114000</v>
      </c>
      <c r="L2421" s="25">
        <f>ROUND(J2421-K2421*0.7,0)</f>
        <v>5597200</v>
      </c>
      <c r="M2421" s="25">
        <f>ROUND(J2421*0.3,0)</f>
        <v>2123100</v>
      </c>
    </row>
    <row r="2422" spans="1:13" ht="45" x14ac:dyDescent="0.2">
      <c r="A2422" s="26">
        <v>501420</v>
      </c>
      <c r="B2422" s="27"/>
      <c r="C2422" s="28" t="s">
        <v>2838</v>
      </c>
      <c r="D2422" s="29" t="s">
        <v>2839</v>
      </c>
      <c r="E2422" s="30">
        <v>2.8</v>
      </c>
      <c r="F2422" s="30">
        <v>2.8</v>
      </c>
      <c r="G2422" s="30"/>
      <c r="H2422" s="30">
        <v>3</v>
      </c>
      <c r="J2422" s="25">
        <f>ROUND( IF(OR(ISNUMBER(SEARCH("#",B2422)),INT(A2422/100000)=7,INT(A2422/100000)=8),F2422*K!$D$4,F2422*K!$C$4) + IF(ISNUMBER(SEARCH("#",B2422)),0,G2422*K!$C$5) + IF(AND(ISNUMBER(SEARCH("#",B2422)),INT(A2422/100000)&lt;=7),G2422*K!$G$5,0) + IF(AND(ISNUMBER(SEARCH("#",B2422)),INT(A2422/100000)&gt;=8),G2422*K!$H$5,0),0)</f>
        <v>2830800</v>
      </c>
      <c r="K2422" s="25">
        <f>ROUND(IF(OR(ISNUMBER(SEARCH("#",B2422)),INT(A2422/100000)=7,INT(A2422/100000)=8),F2422*K!$F$4+G2422*K!$F$5,F2422*K!$E$4+G2422*K!$E$5),0)</f>
        <v>845600</v>
      </c>
      <c r="L2422" s="25">
        <f>ROUND(J2422-K2422*0.7,0)</f>
        <v>2238880</v>
      </c>
      <c r="M2422" s="25">
        <f>ROUND(J2422*0.3,0)</f>
        <v>849240</v>
      </c>
    </row>
    <row r="2423" spans="1:13" ht="31.5" x14ac:dyDescent="0.2">
      <c r="A2423" s="26">
        <v>501425</v>
      </c>
      <c r="B2423" s="27"/>
      <c r="C2423" s="28" t="s">
        <v>2840</v>
      </c>
      <c r="D2423" s="29" t="s">
        <v>2841</v>
      </c>
      <c r="E2423" s="30">
        <v>27</v>
      </c>
      <c r="F2423" s="30">
        <v>27</v>
      </c>
      <c r="G2423" s="30"/>
      <c r="H2423" s="30">
        <v>5</v>
      </c>
      <c r="J2423" s="25">
        <f>ROUND( IF(OR(ISNUMBER(SEARCH("#",B2423)),INT(A2423/100000)=7,INT(A2423/100000)=8),F2423*K!$D$4,F2423*K!$C$4) + IF(ISNUMBER(SEARCH("#",B2423)),0,G2423*K!$C$5) + IF(AND(ISNUMBER(SEARCH("#",B2423)),INT(A2423/100000)&lt;=7),G2423*K!$G$5,0) + IF(AND(ISNUMBER(SEARCH("#",B2423)),INT(A2423/100000)&gt;=8),G2423*K!$H$5,0),0)</f>
        <v>27297000</v>
      </c>
      <c r="K2423" s="25">
        <f>ROUND(IF(OR(ISNUMBER(SEARCH("#",B2423)),INT(A2423/100000)=7,INT(A2423/100000)=8),F2423*K!$F$4+G2423*K!$F$5,F2423*K!$E$4+G2423*K!$E$5),0)</f>
        <v>8154000</v>
      </c>
      <c r="L2423" s="25">
        <f>ROUND(J2423-K2423*0.7,0)</f>
        <v>21589200</v>
      </c>
      <c r="M2423" s="25">
        <f>ROUND(J2423*0.3,0)</f>
        <v>8189100</v>
      </c>
    </row>
    <row r="2424" spans="1:13" ht="45" x14ac:dyDescent="0.2">
      <c r="A2424" s="26">
        <v>501430</v>
      </c>
      <c r="B2424" s="27"/>
      <c r="C2424" s="28" t="s">
        <v>2842</v>
      </c>
      <c r="D2424" s="29" t="s">
        <v>2843</v>
      </c>
      <c r="E2424" s="30">
        <v>41.5</v>
      </c>
      <c r="F2424" s="30">
        <v>41.5</v>
      </c>
      <c r="G2424" s="30"/>
      <c r="H2424" s="30">
        <v>8</v>
      </c>
      <c r="J2424" s="25">
        <f>ROUND( IF(OR(ISNUMBER(SEARCH("#",B2424)),INT(A2424/100000)=7,INT(A2424/100000)=8),F2424*K!$D$4,F2424*K!$C$4) + IF(ISNUMBER(SEARCH("#",B2424)),0,G2424*K!$C$5) + IF(AND(ISNUMBER(SEARCH("#",B2424)),INT(A2424/100000)&lt;=7),G2424*K!$G$5,0) + IF(AND(ISNUMBER(SEARCH("#",B2424)),INT(A2424/100000)&gt;=8),G2424*K!$H$5,0),0)</f>
        <v>41956500</v>
      </c>
      <c r="K2424" s="25">
        <f>ROUND(IF(OR(ISNUMBER(SEARCH("#",B2424)),INT(A2424/100000)=7,INT(A2424/100000)=8),F2424*K!$F$4+G2424*K!$F$5,F2424*K!$E$4+G2424*K!$E$5),0)</f>
        <v>12533000</v>
      </c>
      <c r="L2424" s="25">
        <f>ROUND(J2424-K2424*0.7,0)</f>
        <v>33183400</v>
      </c>
      <c r="M2424" s="25">
        <f>ROUND(J2424*0.3,0)</f>
        <v>12586950</v>
      </c>
    </row>
    <row r="2425" spans="1:13" x14ac:dyDescent="0.2">
      <c r="A2425" s="26">
        <v>501435</v>
      </c>
      <c r="B2425" s="27"/>
      <c r="C2425" s="28" t="s">
        <v>2844</v>
      </c>
      <c r="D2425" s="29"/>
      <c r="E2425" s="30">
        <v>54.1</v>
      </c>
      <c r="F2425" s="30">
        <v>54.1</v>
      </c>
      <c r="G2425" s="30"/>
      <c r="H2425" s="30">
        <v>8</v>
      </c>
      <c r="J2425" s="25">
        <f>ROUND( IF(OR(ISNUMBER(SEARCH("#",B2425)),INT(A2425/100000)=7,INT(A2425/100000)=8),F2425*K!$D$4,F2425*K!$C$4) + IF(ISNUMBER(SEARCH("#",B2425)),0,G2425*K!$C$5) + IF(AND(ISNUMBER(SEARCH("#",B2425)),INT(A2425/100000)&lt;=7),G2425*K!$G$5,0) + IF(AND(ISNUMBER(SEARCH("#",B2425)),INT(A2425/100000)&gt;=8),G2425*K!$H$5,0),0)</f>
        <v>54695100</v>
      </c>
      <c r="K2425" s="25">
        <f>ROUND(IF(OR(ISNUMBER(SEARCH("#",B2425)),INT(A2425/100000)=7,INT(A2425/100000)=8),F2425*K!$F$4+G2425*K!$F$5,F2425*K!$E$4+G2425*K!$E$5),0)</f>
        <v>16338200</v>
      </c>
      <c r="L2425" s="25">
        <f>ROUND(J2425-K2425*0.7,0)</f>
        <v>43258360</v>
      </c>
      <c r="M2425" s="25">
        <f>ROUND(J2425*0.3,0)</f>
        <v>16408530</v>
      </c>
    </row>
    <row r="2426" spans="1:13" x14ac:dyDescent="0.2">
      <c r="A2426" s="26">
        <v>501440</v>
      </c>
      <c r="B2426" s="27"/>
      <c r="C2426" s="28" t="s">
        <v>2845</v>
      </c>
      <c r="D2426" s="29"/>
      <c r="E2426" s="30">
        <v>64.3</v>
      </c>
      <c r="F2426" s="30">
        <v>64.3</v>
      </c>
      <c r="G2426" s="30"/>
      <c r="H2426" s="30">
        <v>8</v>
      </c>
      <c r="J2426" s="25">
        <f>ROUND( IF(OR(ISNUMBER(SEARCH("#",B2426)),INT(A2426/100000)=7,INT(A2426/100000)=8),F2426*K!$D$4,F2426*K!$C$4) + IF(ISNUMBER(SEARCH("#",B2426)),0,G2426*K!$C$5) + IF(AND(ISNUMBER(SEARCH("#",B2426)),INT(A2426/100000)&lt;=7),G2426*K!$G$5,0) + IF(AND(ISNUMBER(SEARCH("#",B2426)),INT(A2426/100000)&gt;=8),G2426*K!$H$5,0),0)</f>
        <v>65007300</v>
      </c>
      <c r="K2426" s="25">
        <f>ROUND(IF(OR(ISNUMBER(SEARCH("#",B2426)),INT(A2426/100000)=7,INT(A2426/100000)=8),F2426*K!$F$4+G2426*K!$F$5,F2426*K!$E$4+G2426*K!$E$5),0)</f>
        <v>19418600</v>
      </c>
      <c r="L2426" s="25">
        <f>ROUND(J2426-K2426*0.7,0)</f>
        <v>51414280</v>
      </c>
      <c r="M2426" s="25">
        <f>ROUND(J2426*0.3,0)</f>
        <v>19502190</v>
      </c>
    </row>
    <row r="2427" spans="1:13" x14ac:dyDescent="0.2">
      <c r="A2427" s="26">
        <v>501445</v>
      </c>
      <c r="B2427" s="27"/>
      <c r="C2427" s="28" t="s">
        <v>2846</v>
      </c>
      <c r="D2427" s="29"/>
      <c r="E2427" s="30">
        <v>54.1</v>
      </c>
      <c r="F2427" s="30">
        <v>54.1</v>
      </c>
      <c r="G2427" s="30"/>
      <c r="H2427" s="30">
        <v>8</v>
      </c>
      <c r="J2427" s="25">
        <f>ROUND( IF(OR(ISNUMBER(SEARCH("#",B2427)),INT(A2427/100000)=7,INT(A2427/100000)=8),F2427*K!$D$4,F2427*K!$C$4) + IF(ISNUMBER(SEARCH("#",B2427)),0,G2427*K!$C$5) + IF(AND(ISNUMBER(SEARCH("#",B2427)),INT(A2427/100000)&lt;=7),G2427*K!$G$5,0) + IF(AND(ISNUMBER(SEARCH("#",B2427)),INT(A2427/100000)&gt;=8),G2427*K!$H$5,0),0)</f>
        <v>54695100</v>
      </c>
      <c r="K2427" s="25">
        <f>ROUND(IF(OR(ISNUMBER(SEARCH("#",B2427)),INT(A2427/100000)=7,INT(A2427/100000)=8),F2427*K!$F$4+G2427*K!$F$5,F2427*K!$E$4+G2427*K!$E$5),0)</f>
        <v>16338200</v>
      </c>
      <c r="L2427" s="25">
        <f>ROUND(J2427-K2427*0.7,0)</f>
        <v>43258360</v>
      </c>
      <c r="M2427" s="25">
        <f>ROUND(J2427*0.3,0)</f>
        <v>16408530</v>
      </c>
    </row>
    <row r="2428" spans="1:13" x14ac:dyDescent="0.2">
      <c r="A2428" s="26">
        <v>501450</v>
      </c>
      <c r="B2428" s="27"/>
      <c r="C2428" s="28" t="s">
        <v>2844</v>
      </c>
      <c r="D2428" s="29"/>
      <c r="E2428" s="30">
        <v>59</v>
      </c>
      <c r="F2428" s="30">
        <v>59</v>
      </c>
      <c r="G2428" s="30"/>
      <c r="H2428" s="30">
        <v>8</v>
      </c>
      <c r="J2428" s="25">
        <f>ROUND( IF(OR(ISNUMBER(SEARCH("#",B2428)),INT(A2428/100000)=7,INT(A2428/100000)=8),F2428*K!$D$4,F2428*K!$C$4) + IF(ISNUMBER(SEARCH("#",B2428)),0,G2428*K!$C$5) + IF(AND(ISNUMBER(SEARCH("#",B2428)),INT(A2428/100000)&lt;=7),G2428*K!$G$5,0) + IF(AND(ISNUMBER(SEARCH("#",B2428)),INT(A2428/100000)&gt;=8),G2428*K!$H$5,0),0)</f>
        <v>59649000</v>
      </c>
      <c r="K2428" s="25">
        <f>ROUND(IF(OR(ISNUMBER(SEARCH("#",B2428)),INT(A2428/100000)=7,INT(A2428/100000)=8),F2428*K!$F$4+G2428*K!$F$5,F2428*K!$E$4+G2428*K!$E$5),0)</f>
        <v>17818000</v>
      </c>
      <c r="L2428" s="25">
        <f>ROUND(J2428-K2428*0.7,0)</f>
        <v>47176400</v>
      </c>
      <c r="M2428" s="25">
        <f>ROUND(J2428*0.3,0)</f>
        <v>17894700</v>
      </c>
    </row>
    <row r="2429" spans="1:13" x14ac:dyDescent="0.2">
      <c r="A2429" s="26">
        <v>501455</v>
      </c>
      <c r="B2429" s="27"/>
      <c r="C2429" s="28" t="s">
        <v>2845</v>
      </c>
      <c r="D2429" s="29"/>
      <c r="E2429" s="30">
        <v>71.3</v>
      </c>
      <c r="F2429" s="30">
        <v>71.3</v>
      </c>
      <c r="G2429" s="30"/>
      <c r="H2429" s="30">
        <v>8</v>
      </c>
      <c r="J2429" s="25">
        <f>ROUND( IF(OR(ISNUMBER(SEARCH("#",B2429)),INT(A2429/100000)=7,INT(A2429/100000)=8),F2429*K!$D$4,F2429*K!$C$4) + IF(ISNUMBER(SEARCH("#",B2429)),0,G2429*K!$C$5) + IF(AND(ISNUMBER(SEARCH("#",B2429)),INT(A2429/100000)&lt;=7),G2429*K!$G$5,0) + IF(AND(ISNUMBER(SEARCH("#",B2429)),INT(A2429/100000)&gt;=8),G2429*K!$H$5,0),0)</f>
        <v>72084300</v>
      </c>
      <c r="K2429" s="25">
        <f>ROUND(IF(OR(ISNUMBER(SEARCH("#",B2429)),INT(A2429/100000)=7,INT(A2429/100000)=8),F2429*K!$F$4+G2429*K!$F$5,F2429*K!$E$4+G2429*K!$E$5),0)</f>
        <v>21532600</v>
      </c>
      <c r="L2429" s="25">
        <f>ROUND(J2429-K2429*0.7,0)</f>
        <v>57011480</v>
      </c>
      <c r="M2429" s="25">
        <f>ROUND(J2429*0.3,0)</f>
        <v>21625290</v>
      </c>
    </row>
    <row r="2430" spans="1:13" ht="31.5" x14ac:dyDescent="0.2">
      <c r="A2430" s="26">
        <v>501460</v>
      </c>
      <c r="B2430" s="27"/>
      <c r="C2430" s="28" t="s">
        <v>2847</v>
      </c>
      <c r="D2430" s="29" t="s">
        <v>2848</v>
      </c>
      <c r="E2430" s="30">
        <v>71</v>
      </c>
      <c r="F2430" s="30">
        <v>71</v>
      </c>
      <c r="G2430" s="30"/>
      <c r="H2430" s="30">
        <v>10</v>
      </c>
      <c r="J2430" s="25">
        <f>ROUND( IF(OR(ISNUMBER(SEARCH("#",B2430)),INT(A2430/100000)=7,INT(A2430/100000)=8),F2430*K!$D$4,F2430*K!$C$4) + IF(ISNUMBER(SEARCH("#",B2430)),0,G2430*K!$C$5) + IF(AND(ISNUMBER(SEARCH("#",B2430)),INT(A2430/100000)&lt;=7),G2430*K!$G$5,0) + IF(AND(ISNUMBER(SEARCH("#",B2430)),INT(A2430/100000)&gt;=8),G2430*K!$H$5,0),0)</f>
        <v>71781000</v>
      </c>
      <c r="K2430" s="25">
        <f>ROUND(IF(OR(ISNUMBER(SEARCH("#",B2430)),INT(A2430/100000)=7,INT(A2430/100000)=8),F2430*K!$F$4+G2430*K!$F$5,F2430*K!$E$4+G2430*K!$E$5),0)</f>
        <v>21442000</v>
      </c>
      <c r="L2430" s="25">
        <f>ROUND(J2430-K2430*0.7,0)</f>
        <v>56771600</v>
      </c>
      <c r="M2430" s="25">
        <f>ROUND(J2430*0.3,0)</f>
        <v>21534300</v>
      </c>
    </row>
    <row r="2431" spans="1:13" x14ac:dyDescent="0.2">
      <c r="A2431" s="26">
        <v>501465</v>
      </c>
      <c r="B2431" s="27"/>
      <c r="C2431" s="28" t="s">
        <v>2849</v>
      </c>
      <c r="D2431" s="29"/>
      <c r="E2431" s="30">
        <v>8</v>
      </c>
      <c r="F2431" s="30">
        <v>8</v>
      </c>
      <c r="G2431" s="30"/>
      <c r="H2431" s="30">
        <v>3</v>
      </c>
      <c r="J2431" s="25">
        <f>ROUND( IF(OR(ISNUMBER(SEARCH("#",B2431)),INT(A2431/100000)=7,INT(A2431/100000)=8),F2431*K!$D$4,F2431*K!$C$4) + IF(ISNUMBER(SEARCH("#",B2431)),0,G2431*K!$C$5) + IF(AND(ISNUMBER(SEARCH("#",B2431)),INT(A2431/100000)&lt;=7),G2431*K!$G$5,0) + IF(AND(ISNUMBER(SEARCH("#",B2431)),INT(A2431/100000)&gt;=8),G2431*K!$H$5,0),0)</f>
        <v>8088000</v>
      </c>
      <c r="K2431" s="25">
        <f>ROUND(IF(OR(ISNUMBER(SEARCH("#",B2431)),INT(A2431/100000)=7,INT(A2431/100000)=8),F2431*K!$F$4+G2431*K!$F$5,F2431*K!$E$4+G2431*K!$E$5),0)</f>
        <v>2416000</v>
      </c>
      <c r="L2431" s="25">
        <f>ROUND(J2431-K2431*0.7,0)</f>
        <v>6396800</v>
      </c>
      <c r="M2431" s="25">
        <f>ROUND(J2431*0.3,0)</f>
        <v>2426400</v>
      </c>
    </row>
    <row r="2432" spans="1:13" x14ac:dyDescent="0.2">
      <c r="A2432" s="26">
        <v>501470</v>
      </c>
      <c r="B2432" s="27"/>
      <c r="C2432" s="28" t="s">
        <v>2850</v>
      </c>
      <c r="D2432" s="29"/>
      <c r="E2432" s="30">
        <v>2.2999999999999998</v>
      </c>
      <c r="F2432" s="30">
        <v>2.2999999999999998</v>
      </c>
      <c r="G2432" s="30"/>
      <c r="H2432" s="30">
        <v>4</v>
      </c>
      <c r="J2432" s="25">
        <f>ROUND( IF(OR(ISNUMBER(SEARCH("#",B2432)),INT(A2432/100000)=7,INT(A2432/100000)=8),F2432*K!$D$4,F2432*K!$C$4) + IF(ISNUMBER(SEARCH("#",B2432)),0,G2432*K!$C$5) + IF(AND(ISNUMBER(SEARCH("#",B2432)),INT(A2432/100000)&lt;=7),G2432*K!$G$5,0) + IF(AND(ISNUMBER(SEARCH("#",B2432)),INT(A2432/100000)&gt;=8),G2432*K!$H$5,0),0)</f>
        <v>2325300</v>
      </c>
      <c r="K2432" s="25">
        <f>ROUND(IF(OR(ISNUMBER(SEARCH("#",B2432)),INT(A2432/100000)=7,INT(A2432/100000)=8),F2432*K!$F$4+G2432*K!$F$5,F2432*K!$E$4+G2432*K!$E$5),0)</f>
        <v>694600</v>
      </c>
      <c r="L2432" s="25">
        <f>ROUND(J2432-K2432*0.7,0)</f>
        <v>1839080</v>
      </c>
      <c r="M2432" s="25">
        <f>ROUND(J2432*0.3,0)</f>
        <v>697590</v>
      </c>
    </row>
    <row r="2433" spans="1:13" ht="114" x14ac:dyDescent="0.2">
      <c r="A2433" s="26">
        <v>501475</v>
      </c>
      <c r="B2433" s="27"/>
      <c r="C2433" s="28" t="s">
        <v>2851</v>
      </c>
      <c r="D2433" s="29" t="s">
        <v>2852</v>
      </c>
      <c r="E2433" s="30">
        <v>12</v>
      </c>
      <c r="F2433" s="30">
        <v>12</v>
      </c>
      <c r="G2433" s="30"/>
      <c r="H2433" s="30">
        <v>4</v>
      </c>
      <c r="J2433" s="25">
        <f>ROUND( IF(OR(ISNUMBER(SEARCH("#",B2433)),INT(A2433/100000)=7,INT(A2433/100000)=8),F2433*K!$D$4,F2433*K!$C$4) + IF(ISNUMBER(SEARCH("#",B2433)),0,G2433*K!$C$5) + IF(AND(ISNUMBER(SEARCH("#",B2433)),INT(A2433/100000)&lt;=7),G2433*K!$G$5,0) + IF(AND(ISNUMBER(SEARCH("#",B2433)),INT(A2433/100000)&gt;=8),G2433*K!$H$5,0),0)</f>
        <v>12132000</v>
      </c>
      <c r="K2433" s="25">
        <f>ROUND(IF(OR(ISNUMBER(SEARCH("#",B2433)),INT(A2433/100000)=7,INT(A2433/100000)=8),F2433*K!$F$4+G2433*K!$F$5,F2433*K!$E$4+G2433*K!$E$5),0)</f>
        <v>3624000</v>
      </c>
      <c r="L2433" s="25">
        <f>ROUND(J2433-K2433*0.7,0)</f>
        <v>9595200</v>
      </c>
      <c r="M2433" s="25">
        <f>ROUND(J2433*0.3,0)</f>
        <v>3639600</v>
      </c>
    </row>
    <row r="2434" spans="1:13" ht="33" x14ac:dyDescent="0.2">
      <c r="A2434" s="26">
        <v>501480</v>
      </c>
      <c r="B2434" s="27"/>
      <c r="C2434" s="36" t="s">
        <v>2853</v>
      </c>
      <c r="D2434" s="35" t="s">
        <v>2854</v>
      </c>
      <c r="E2434" s="30">
        <v>12</v>
      </c>
      <c r="F2434" s="30">
        <v>12</v>
      </c>
      <c r="G2434" s="30"/>
      <c r="H2434" s="30">
        <v>4</v>
      </c>
      <c r="J2434" s="25">
        <f>ROUND( IF(OR(ISNUMBER(SEARCH("#",B2434)),INT(A2434/100000)=7,INT(A2434/100000)=8),F2434*K!$D$4,F2434*K!$C$4) + IF(ISNUMBER(SEARCH("#",B2434)),0,G2434*K!$C$5) + IF(AND(ISNUMBER(SEARCH("#",B2434)),INT(A2434/100000)&lt;=7),G2434*K!$G$5,0) + IF(AND(ISNUMBER(SEARCH("#",B2434)),INT(A2434/100000)&gt;=8),G2434*K!$H$5,0),0)</f>
        <v>12132000</v>
      </c>
      <c r="K2434" s="25">
        <f>ROUND(IF(OR(ISNUMBER(SEARCH("#",B2434)),INT(A2434/100000)=7,INT(A2434/100000)=8),F2434*K!$F$4+G2434*K!$F$5,F2434*K!$E$4+G2434*K!$E$5),0)</f>
        <v>3624000</v>
      </c>
      <c r="L2434" s="25">
        <f>ROUND(J2434-K2434*0.7,0)</f>
        <v>9595200</v>
      </c>
      <c r="M2434" s="25">
        <f>ROUND(J2434*0.3,0)</f>
        <v>3639600</v>
      </c>
    </row>
    <row r="2435" spans="1:13" x14ac:dyDescent="0.2">
      <c r="A2435" s="26">
        <v>501485</v>
      </c>
      <c r="B2435" s="27"/>
      <c r="C2435" s="28" t="s">
        <v>2855</v>
      </c>
      <c r="D2435" s="29"/>
      <c r="E2435" s="30">
        <v>60.7</v>
      </c>
      <c r="F2435" s="30">
        <v>60.7</v>
      </c>
      <c r="G2435" s="30"/>
      <c r="H2435" s="30">
        <v>4</v>
      </c>
      <c r="J2435" s="25">
        <f>ROUND( IF(OR(ISNUMBER(SEARCH("#",B2435)),INT(A2435/100000)=7,INT(A2435/100000)=8),F2435*K!$D$4,F2435*K!$C$4) + IF(ISNUMBER(SEARCH("#",B2435)),0,G2435*K!$C$5) + IF(AND(ISNUMBER(SEARCH("#",B2435)),INT(A2435/100000)&lt;=7),G2435*K!$G$5,0) + IF(AND(ISNUMBER(SEARCH("#",B2435)),INT(A2435/100000)&gt;=8),G2435*K!$H$5,0),0)</f>
        <v>61367700</v>
      </c>
      <c r="K2435" s="25">
        <f>ROUND(IF(OR(ISNUMBER(SEARCH("#",B2435)),INT(A2435/100000)=7,INT(A2435/100000)=8),F2435*K!$F$4+G2435*K!$F$5,F2435*K!$E$4+G2435*K!$E$5),0)</f>
        <v>18331400</v>
      </c>
      <c r="L2435" s="25">
        <f>ROUND(J2435-K2435*0.7,0)</f>
        <v>48535720</v>
      </c>
      <c r="M2435" s="25">
        <f>ROUND(J2435*0.3,0)</f>
        <v>18410310</v>
      </c>
    </row>
    <row r="2436" spans="1:13" x14ac:dyDescent="0.2">
      <c r="A2436" s="26">
        <v>501490</v>
      </c>
      <c r="B2436" s="27"/>
      <c r="C2436" s="28" t="s">
        <v>2856</v>
      </c>
      <c r="D2436" s="29"/>
      <c r="E2436" s="30">
        <v>13.8</v>
      </c>
      <c r="F2436" s="30">
        <v>13.8</v>
      </c>
      <c r="G2436" s="30"/>
      <c r="H2436" s="30">
        <v>3</v>
      </c>
      <c r="J2436" s="25">
        <f>ROUND( IF(OR(ISNUMBER(SEARCH("#",B2436)),INT(A2436/100000)=7,INT(A2436/100000)=8),F2436*K!$D$4,F2436*K!$C$4) + IF(ISNUMBER(SEARCH("#",B2436)),0,G2436*K!$C$5) + IF(AND(ISNUMBER(SEARCH("#",B2436)),INT(A2436/100000)&lt;=7),G2436*K!$G$5,0) + IF(AND(ISNUMBER(SEARCH("#",B2436)),INT(A2436/100000)&gt;=8),G2436*K!$H$5,0),0)</f>
        <v>13951800</v>
      </c>
      <c r="K2436" s="25">
        <f>ROUND(IF(OR(ISNUMBER(SEARCH("#",B2436)),INT(A2436/100000)=7,INT(A2436/100000)=8),F2436*K!$F$4+G2436*K!$F$5,F2436*K!$E$4+G2436*K!$E$5),0)</f>
        <v>4167600</v>
      </c>
      <c r="L2436" s="25">
        <f>ROUND(J2436-K2436*0.7,0)</f>
        <v>11034480</v>
      </c>
      <c r="M2436" s="25">
        <f>ROUND(J2436*0.3,0)</f>
        <v>4185540</v>
      </c>
    </row>
    <row r="2437" spans="1:13" x14ac:dyDescent="0.2">
      <c r="A2437" s="32">
        <v>501492</v>
      </c>
      <c r="B2437" s="27"/>
      <c r="C2437" s="36" t="s">
        <v>2857</v>
      </c>
      <c r="D2437" s="35"/>
      <c r="E2437" s="30">
        <v>50</v>
      </c>
      <c r="F2437" s="30">
        <v>50</v>
      </c>
      <c r="G2437" s="31"/>
      <c r="H2437" s="30">
        <v>7</v>
      </c>
      <c r="J2437" s="25">
        <f>ROUND( IF(OR(ISNUMBER(SEARCH("#",B2437)),INT(A2437/100000)=7,INT(A2437/100000)=8),F2437*K!$D$4,F2437*K!$C$4) + IF(ISNUMBER(SEARCH("#",B2437)),0,G2437*K!$C$5) + IF(AND(ISNUMBER(SEARCH("#",B2437)),INT(A2437/100000)&lt;=7),G2437*K!$G$5,0) + IF(AND(ISNUMBER(SEARCH("#",B2437)),INT(A2437/100000)&gt;=8),G2437*K!$H$5,0),0)</f>
        <v>50550000</v>
      </c>
      <c r="K2437" s="25">
        <f>ROUND(IF(OR(ISNUMBER(SEARCH("#",B2437)),INT(A2437/100000)=7,INT(A2437/100000)=8),F2437*K!$F$4+G2437*K!$F$5,F2437*K!$E$4+G2437*K!$E$5),0)</f>
        <v>15100000</v>
      </c>
      <c r="L2437" s="25">
        <f>ROUND(J2437-K2437*0.7,0)</f>
        <v>39980000</v>
      </c>
      <c r="M2437" s="25">
        <f>ROUND(J2437*0.3,0)</f>
        <v>15165000</v>
      </c>
    </row>
    <row r="2438" spans="1:13" x14ac:dyDescent="0.2">
      <c r="A2438" s="32">
        <v>501493</v>
      </c>
      <c r="B2438" s="27"/>
      <c r="C2438" s="36" t="s">
        <v>2858</v>
      </c>
      <c r="D2438" s="35"/>
      <c r="E2438" s="30">
        <v>40</v>
      </c>
      <c r="F2438" s="30">
        <v>40</v>
      </c>
      <c r="G2438" s="31"/>
      <c r="H2438" s="30">
        <v>7</v>
      </c>
      <c r="J2438" s="25">
        <f>ROUND( IF(OR(ISNUMBER(SEARCH("#",B2438)),INT(A2438/100000)=7,INT(A2438/100000)=8),F2438*K!$D$4,F2438*K!$C$4) + IF(ISNUMBER(SEARCH("#",B2438)),0,G2438*K!$C$5) + IF(AND(ISNUMBER(SEARCH("#",B2438)),INT(A2438/100000)&lt;=7),G2438*K!$G$5,0) + IF(AND(ISNUMBER(SEARCH("#",B2438)),INT(A2438/100000)&gt;=8),G2438*K!$H$5,0),0)</f>
        <v>40440000</v>
      </c>
      <c r="K2438" s="25">
        <f>ROUND(IF(OR(ISNUMBER(SEARCH("#",B2438)),INT(A2438/100000)=7,INT(A2438/100000)=8),F2438*K!$F$4+G2438*K!$F$5,F2438*K!$E$4+G2438*K!$E$5),0)</f>
        <v>12080000</v>
      </c>
      <c r="L2438" s="25">
        <f>ROUND(J2438-K2438*0.7,0)</f>
        <v>31984000</v>
      </c>
      <c r="M2438" s="25">
        <f>ROUND(J2438*0.3,0)</f>
        <v>12132000</v>
      </c>
    </row>
    <row r="2439" spans="1:13" ht="59.25" x14ac:dyDescent="0.2">
      <c r="A2439" s="26">
        <v>501495</v>
      </c>
      <c r="B2439" s="27"/>
      <c r="C2439" s="28" t="s">
        <v>2859</v>
      </c>
      <c r="D2439" s="29" t="s">
        <v>2860</v>
      </c>
      <c r="E2439" s="30">
        <v>5</v>
      </c>
      <c r="F2439" s="30">
        <v>5</v>
      </c>
      <c r="G2439" s="30"/>
      <c r="H2439" s="30">
        <v>4</v>
      </c>
      <c r="J2439" s="25">
        <f>ROUND( IF(OR(ISNUMBER(SEARCH("#",B2439)),INT(A2439/100000)=7,INT(A2439/100000)=8),F2439*K!$D$4,F2439*K!$C$4) + IF(ISNUMBER(SEARCH("#",B2439)),0,G2439*K!$C$5) + IF(AND(ISNUMBER(SEARCH("#",B2439)),INT(A2439/100000)&lt;=7),G2439*K!$G$5,0) + IF(AND(ISNUMBER(SEARCH("#",B2439)),INT(A2439/100000)&gt;=8),G2439*K!$H$5,0),0)</f>
        <v>5055000</v>
      </c>
      <c r="K2439" s="25">
        <f>ROUND(IF(OR(ISNUMBER(SEARCH("#",B2439)),INT(A2439/100000)=7,INT(A2439/100000)=8),F2439*K!$F$4+G2439*K!$F$5,F2439*K!$E$4+G2439*K!$E$5),0)</f>
        <v>1510000</v>
      </c>
      <c r="L2439" s="25">
        <f>ROUND(J2439-K2439*0.7,0)</f>
        <v>3998000</v>
      </c>
      <c r="M2439" s="25">
        <f>ROUND(J2439*0.3,0)</f>
        <v>1516500</v>
      </c>
    </row>
    <row r="2440" spans="1:13" x14ac:dyDescent="0.2">
      <c r="A2440" s="26">
        <v>501500</v>
      </c>
      <c r="B2440" s="27"/>
      <c r="C2440" s="28" t="s">
        <v>2861</v>
      </c>
      <c r="D2440" s="29"/>
      <c r="E2440" s="30">
        <v>10.1</v>
      </c>
      <c r="F2440" s="30">
        <v>10.1</v>
      </c>
      <c r="G2440" s="30"/>
      <c r="H2440" s="30">
        <v>5</v>
      </c>
      <c r="J2440" s="25">
        <f>ROUND( IF(OR(ISNUMBER(SEARCH("#",B2440)),INT(A2440/100000)=7,INT(A2440/100000)=8),F2440*K!$D$4,F2440*K!$C$4) + IF(ISNUMBER(SEARCH("#",B2440)),0,G2440*K!$C$5) + IF(AND(ISNUMBER(SEARCH("#",B2440)),INT(A2440/100000)&lt;=7),G2440*K!$G$5,0) + IF(AND(ISNUMBER(SEARCH("#",B2440)),INT(A2440/100000)&gt;=8),G2440*K!$H$5,0),0)</f>
        <v>10211100</v>
      </c>
      <c r="K2440" s="25">
        <f>ROUND(IF(OR(ISNUMBER(SEARCH("#",B2440)),INT(A2440/100000)=7,INT(A2440/100000)=8),F2440*K!$F$4+G2440*K!$F$5,F2440*K!$E$4+G2440*K!$E$5),0)</f>
        <v>3050200</v>
      </c>
      <c r="L2440" s="25">
        <f>ROUND(J2440-K2440*0.7,0)</f>
        <v>8075960</v>
      </c>
      <c r="M2440" s="25">
        <f>ROUND(J2440*0.3,0)</f>
        <v>3063330</v>
      </c>
    </row>
    <row r="2441" spans="1:13" x14ac:dyDescent="0.2">
      <c r="A2441" s="26">
        <v>501505</v>
      </c>
      <c r="B2441" s="27"/>
      <c r="C2441" s="28" t="s">
        <v>2862</v>
      </c>
      <c r="D2441" s="29"/>
      <c r="E2441" s="30">
        <v>15</v>
      </c>
      <c r="F2441" s="30">
        <v>15</v>
      </c>
      <c r="G2441" s="30"/>
      <c r="H2441" s="30">
        <v>4</v>
      </c>
      <c r="J2441" s="25">
        <f>ROUND( IF(OR(ISNUMBER(SEARCH("#",B2441)),INT(A2441/100000)=7,INT(A2441/100000)=8),F2441*K!$D$4,F2441*K!$C$4) + IF(ISNUMBER(SEARCH("#",B2441)),0,G2441*K!$C$5) + IF(AND(ISNUMBER(SEARCH("#",B2441)),INT(A2441/100000)&lt;=7),G2441*K!$G$5,0) + IF(AND(ISNUMBER(SEARCH("#",B2441)),INT(A2441/100000)&gt;=8),G2441*K!$H$5,0),0)</f>
        <v>15165000</v>
      </c>
      <c r="K2441" s="25">
        <f>ROUND(IF(OR(ISNUMBER(SEARCH("#",B2441)),INT(A2441/100000)=7,INT(A2441/100000)=8),F2441*K!$F$4+G2441*K!$F$5,F2441*K!$E$4+G2441*K!$E$5),0)</f>
        <v>4530000</v>
      </c>
      <c r="L2441" s="25">
        <f>ROUND(J2441-K2441*0.7,0)</f>
        <v>11994000</v>
      </c>
      <c r="M2441" s="25">
        <f>ROUND(J2441*0.3,0)</f>
        <v>4549500</v>
      </c>
    </row>
    <row r="2442" spans="1:13" ht="17.25" x14ac:dyDescent="0.2">
      <c r="A2442" s="26">
        <v>501510</v>
      </c>
      <c r="B2442" s="27"/>
      <c r="C2442" s="28" t="s">
        <v>2863</v>
      </c>
      <c r="D2442" s="29"/>
      <c r="E2442" s="30">
        <v>3</v>
      </c>
      <c r="F2442" s="30">
        <v>3</v>
      </c>
      <c r="G2442" s="30"/>
      <c r="H2442" s="30">
        <v>4</v>
      </c>
      <c r="J2442" s="25">
        <f>ROUND( IF(OR(ISNUMBER(SEARCH("#",B2442)),INT(A2442/100000)=7,INT(A2442/100000)=8),F2442*K!$D$4,F2442*K!$C$4) + IF(ISNUMBER(SEARCH("#",B2442)),0,G2442*K!$C$5) + IF(AND(ISNUMBER(SEARCH("#",B2442)),INT(A2442/100000)&lt;=7),G2442*K!$G$5,0) + IF(AND(ISNUMBER(SEARCH("#",B2442)),INT(A2442/100000)&gt;=8),G2442*K!$H$5,0),0)</f>
        <v>3033000</v>
      </c>
      <c r="K2442" s="25">
        <f>ROUND(IF(OR(ISNUMBER(SEARCH("#",B2442)),INT(A2442/100000)=7,INT(A2442/100000)=8),F2442*K!$F$4+G2442*K!$F$5,F2442*K!$E$4+G2442*K!$E$5),0)</f>
        <v>906000</v>
      </c>
      <c r="L2442" s="25">
        <f>ROUND(J2442-K2442*0.7,0)</f>
        <v>2398800</v>
      </c>
      <c r="M2442" s="25">
        <f>ROUND(J2442*0.3,0)</f>
        <v>909900</v>
      </c>
    </row>
    <row r="2443" spans="1:13" ht="17.25" x14ac:dyDescent="0.2">
      <c r="A2443" s="26">
        <v>501515</v>
      </c>
      <c r="B2443" s="27"/>
      <c r="C2443" s="28" t="s">
        <v>2864</v>
      </c>
      <c r="D2443" s="29"/>
      <c r="E2443" s="30">
        <v>7</v>
      </c>
      <c r="F2443" s="30">
        <v>7</v>
      </c>
      <c r="G2443" s="30"/>
      <c r="H2443" s="30">
        <v>5</v>
      </c>
      <c r="J2443" s="25">
        <f>ROUND( IF(OR(ISNUMBER(SEARCH("#",B2443)),INT(A2443/100000)=7,INT(A2443/100000)=8),F2443*K!$D$4,F2443*K!$C$4) + IF(ISNUMBER(SEARCH("#",B2443)),0,G2443*K!$C$5) + IF(AND(ISNUMBER(SEARCH("#",B2443)),INT(A2443/100000)&lt;=7),G2443*K!$G$5,0) + IF(AND(ISNUMBER(SEARCH("#",B2443)),INT(A2443/100000)&gt;=8),G2443*K!$H$5,0),0)</f>
        <v>7077000</v>
      </c>
      <c r="K2443" s="25">
        <f>ROUND(IF(OR(ISNUMBER(SEARCH("#",B2443)),INT(A2443/100000)=7,INT(A2443/100000)=8),F2443*K!$F$4+G2443*K!$F$5,F2443*K!$E$4+G2443*K!$E$5),0)</f>
        <v>2114000</v>
      </c>
      <c r="L2443" s="25">
        <f>ROUND(J2443-K2443*0.7,0)</f>
        <v>5597200</v>
      </c>
      <c r="M2443" s="25">
        <f>ROUND(J2443*0.3,0)</f>
        <v>2123100</v>
      </c>
    </row>
    <row r="2444" spans="1:13" ht="31.5" x14ac:dyDescent="0.2">
      <c r="A2444" s="26">
        <v>501520</v>
      </c>
      <c r="B2444" s="27"/>
      <c r="C2444" s="28" t="s">
        <v>2865</v>
      </c>
      <c r="D2444" s="29"/>
      <c r="E2444" s="30">
        <v>12</v>
      </c>
      <c r="F2444" s="30">
        <v>12</v>
      </c>
      <c r="G2444" s="30"/>
      <c r="H2444" s="30">
        <v>3</v>
      </c>
      <c r="J2444" s="25">
        <f>ROUND( IF(OR(ISNUMBER(SEARCH("#",B2444)),INT(A2444/100000)=7,INT(A2444/100000)=8),F2444*K!$D$4,F2444*K!$C$4) + IF(ISNUMBER(SEARCH("#",B2444)),0,G2444*K!$C$5) + IF(AND(ISNUMBER(SEARCH("#",B2444)),INT(A2444/100000)&lt;=7),G2444*K!$G$5,0) + IF(AND(ISNUMBER(SEARCH("#",B2444)),INT(A2444/100000)&gt;=8),G2444*K!$H$5,0),0)</f>
        <v>12132000</v>
      </c>
      <c r="K2444" s="25">
        <f>ROUND(IF(OR(ISNUMBER(SEARCH("#",B2444)),INT(A2444/100000)=7,INT(A2444/100000)=8),F2444*K!$F$4+G2444*K!$F$5,F2444*K!$E$4+G2444*K!$E$5),0)</f>
        <v>3624000</v>
      </c>
      <c r="L2444" s="25">
        <f>ROUND(J2444-K2444*0.7,0)</f>
        <v>9595200</v>
      </c>
      <c r="M2444" s="25">
        <f>ROUND(J2444*0.3,0)</f>
        <v>3639600</v>
      </c>
    </row>
    <row r="2445" spans="1:13" ht="31.5" x14ac:dyDescent="0.2">
      <c r="A2445" s="26">
        <v>501525</v>
      </c>
      <c r="B2445" s="27"/>
      <c r="C2445" s="28" t="s">
        <v>2866</v>
      </c>
      <c r="D2445" s="29"/>
      <c r="E2445" s="30">
        <v>7.5</v>
      </c>
      <c r="F2445" s="30">
        <v>5</v>
      </c>
      <c r="G2445" s="30">
        <v>2.5</v>
      </c>
      <c r="H2445" s="30">
        <v>3</v>
      </c>
      <c r="J2445" s="25">
        <f>ROUND( IF(OR(ISNUMBER(SEARCH("#",B2445)),INT(A2445/100000)=7,INT(A2445/100000)=8),F2445*K!$D$4,F2445*K!$C$4) + IF(ISNUMBER(SEARCH("#",B2445)),0,G2445*K!$C$5) + IF(AND(ISNUMBER(SEARCH("#",B2445)),INT(A2445/100000)&lt;=7),G2445*K!$G$5,0) + IF(AND(ISNUMBER(SEARCH("#",B2445)),INT(A2445/100000)&gt;=8),G2445*K!$H$5,0),0)</f>
        <v>12162500</v>
      </c>
      <c r="K2445" s="25">
        <f>ROUND(IF(OR(ISNUMBER(SEARCH("#",B2445)),INT(A2445/100000)=7,INT(A2445/100000)=8),F2445*K!$F$4+G2445*K!$F$5,F2445*K!$E$4+G2445*K!$E$5),0)</f>
        <v>2502500</v>
      </c>
      <c r="L2445" s="25">
        <f>ROUND(J2445-K2445*0.7,0)</f>
        <v>10410750</v>
      </c>
      <c r="M2445" s="25">
        <f>ROUND(J2445*0.3,0)</f>
        <v>3648750</v>
      </c>
    </row>
    <row r="2446" spans="1:13" ht="17.25" x14ac:dyDescent="0.2">
      <c r="A2446" s="26">
        <v>501530</v>
      </c>
      <c r="B2446" s="27"/>
      <c r="C2446" s="28" t="s">
        <v>2867</v>
      </c>
      <c r="D2446" s="29"/>
      <c r="E2446" s="30">
        <v>3.4</v>
      </c>
      <c r="F2446" s="30">
        <v>3.4</v>
      </c>
      <c r="G2446" s="30"/>
      <c r="H2446" s="30">
        <v>8</v>
      </c>
      <c r="J2446" s="25">
        <f>ROUND( IF(OR(ISNUMBER(SEARCH("#",B2446)),INT(A2446/100000)=7,INT(A2446/100000)=8),F2446*K!$D$4,F2446*K!$C$4) + IF(ISNUMBER(SEARCH("#",B2446)),0,G2446*K!$C$5) + IF(AND(ISNUMBER(SEARCH("#",B2446)),INT(A2446/100000)&lt;=7),G2446*K!$G$5,0) + IF(AND(ISNUMBER(SEARCH("#",B2446)),INT(A2446/100000)&gt;=8),G2446*K!$H$5,0),0)</f>
        <v>3437400</v>
      </c>
      <c r="K2446" s="25">
        <f>ROUND(IF(OR(ISNUMBER(SEARCH("#",B2446)),INT(A2446/100000)=7,INT(A2446/100000)=8),F2446*K!$F$4+G2446*K!$F$5,F2446*K!$E$4+G2446*K!$E$5),0)</f>
        <v>1026800</v>
      </c>
      <c r="L2446" s="25">
        <f>ROUND(J2446-K2446*0.7,0)</f>
        <v>2718640</v>
      </c>
      <c r="M2446" s="25">
        <f>ROUND(J2446*0.3,0)</f>
        <v>1031220</v>
      </c>
    </row>
    <row r="2447" spans="1:13" x14ac:dyDescent="0.2">
      <c r="A2447" s="26">
        <v>501535</v>
      </c>
      <c r="B2447" s="27"/>
      <c r="C2447" s="28" t="s">
        <v>2868</v>
      </c>
      <c r="D2447" s="29"/>
      <c r="E2447" s="30">
        <v>30</v>
      </c>
      <c r="F2447" s="30">
        <v>30</v>
      </c>
      <c r="G2447" s="30"/>
      <c r="H2447" s="30">
        <v>5</v>
      </c>
      <c r="J2447" s="25">
        <f>ROUND( IF(OR(ISNUMBER(SEARCH("#",B2447)),INT(A2447/100000)=7,INT(A2447/100000)=8),F2447*K!$D$4,F2447*K!$C$4) + IF(ISNUMBER(SEARCH("#",B2447)),0,G2447*K!$C$5) + IF(AND(ISNUMBER(SEARCH("#",B2447)),INT(A2447/100000)&lt;=7),G2447*K!$G$5,0) + IF(AND(ISNUMBER(SEARCH("#",B2447)),INT(A2447/100000)&gt;=8),G2447*K!$H$5,0),0)</f>
        <v>30330000</v>
      </c>
      <c r="K2447" s="25">
        <f>ROUND(IF(OR(ISNUMBER(SEARCH("#",B2447)),INT(A2447/100000)=7,INT(A2447/100000)=8),F2447*K!$F$4+G2447*K!$F$5,F2447*K!$E$4+G2447*K!$E$5),0)</f>
        <v>9060000</v>
      </c>
      <c r="L2447" s="25">
        <f>ROUND(J2447-K2447*0.7,0)</f>
        <v>23988000</v>
      </c>
      <c r="M2447" s="25">
        <f>ROUND(J2447*0.3,0)</f>
        <v>9099000</v>
      </c>
    </row>
    <row r="2448" spans="1:13" ht="45" x14ac:dyDescent="0.2">
      <c r="A2448" s="26">
        <v>501540</v>
      </c>
      <c r="B2448" s="27"/>
      <c r="C2448" s="28" t="s">
        <v>2869</v>
      </c>
      <c r="D2448" s="29"/>
      <c r="E2448" s="30">
        <v>80</v>
      </c>
      <c r="F2448" s="30">
        <v>80</v>
      </c>
      <c r="G2448" s="30"/>
      <c r="H2448" s="30">
        <v>3</v>
      </c>
      <c r="J2448" s="25">
        <f>ROUND( IF(OR(ISNUMBER(SEARCH("#",B2448)),INT(A2448/100000)=7,INT(A2448/100000)=8),F2448*K!$D$4,F2448*K!$C$4) + IF(ISNUMBER(SEARCH("#",B2448)),0,G2448*K!$C$5) + IF(AND(ISNUMBER(SEARCH("#",B2448)),INT(A2448/100000)&lt;=7),G2448*K!$G$5,0) + IF(AND(ISNUMBER(SEARCH("#",B2448)),INT(A2448/100000)&gt;=8),G2448*K!$H$5,0),0)</f>
        <v>80880000</v>
      </c>
      <c r="K2448" s="25">
        <f>ROUND(IF(OR(ISNUMBER(SEARCH("#",B2448)),INT(A2448/100000)=7,INT(A2448/100000)=8),F2448*K!$F$4+G2448*K!$F$5,F2448*K!$E$4+G2448*K!$E$5),0)</f>
        <v>24160000</v>
      </c>
      <c r="L2448" s="25">
        <f>ROUND(J2448-K2448*0.7,0)</f>
        <v>63968000</v>
      </c>
      <c r="M2448" s="25">
        <f>ROUND(J2448*0.3,0)</f>
        <v>24264000</v>
      </c>
    </row>
    <row r="2449" spans="1:13" ht="18.75" x14ac:dyDescent="0.2">
      <c r="A2449" s="32">
        <v>501545</v>
      </c>
      <c r="B2449" s="27"/>
      <c r="C2449" s="36" t="s">
        <v>2870</v>
      </c>
      <c r="D2449" s="35"/>
      <c r="E2449" s="30">
        <v>36</v>
      </c>
      <c r="F2449" s="30">
        <v>36</v>
      </c>
      <c r="G2449" s="31"/>
      <c r="H2449" s="30">
        <v>3</v>
      </c>
      <c r="J2449" s="25">
        <f>ROUND( IF(OR(ISNUMBER(SEARCH("#",B2449)),INT(A2449/100000)=7,INT(A2449/100000)=8),F2449*K!$D$4,F2449*K!$C$4) + IF(ISNUMBER(SEARCH("#",B2449)),0,G2449*K!$C$5) + IF(AND(ISNUMBER(SEARCH("#",B2449)),INT(A2449/100000)&lt;=7),G2449*K!$G$5,0) + IF(AND(ISNUMBER(SEARCH("#",B2449)),INT(A2449/100000)&gt;=8),G2449*K!$H$5,0),0)</f>
        <v>36396000</v>
      </c>
      <c r="K2449" s="25">
        <f>ROUND(IF(OR(ISNUMBER(SEARCH("#",B2449)),INT(A2449/100000)=7,INT(A2449/100000)=8),F2449*K!$F$4+G2449*K!$F$5,F2449*K!$E$4+G2449*K!$E$5),0)</f>
        <v>10872000</v>
      </c>
      <c r="L2449" s="25">
        <f>ROUND(J2449-K2449*0.7,0)</f>
        <v>28785600</v>
      </c>
      <c r="M2449" s="25">
        <f>ROUND(J2449*0.3,0)</f>
        <v>10918800</v>
      </c>
    </row>
    <row r="2450" spans="1:13" x14ac:dyDescent="0.2">
      <c r="A2450" s="26">
        <v>501550</v>
      </c>
      <c r="B2450" s="27"/>
      <c r="C2450" s="28" t="s">
        <v>2871</v>
      </c>
      <c r="D2450" s="29"/>
      <c r="E2450" s="30">
        <v>8.5</v>
      </c>
      <c r="F2450" s="30">
        <v>8.5</v>
      </c>
      <c r="G2450" s="30"/>
      <c r="H2450" s="30">
        <v>5</v>
      </c>
      <c r="J2450" s="25">
        <f>ROUND( IF(OR(ISNUMBER(SEARCH("#",B2450)),INT(A2450/100000)=7,INT(A2450/100000)=8),F2450*K!$D$4,F2450*K!$C$4) + IF(ISNUMBER(SEARCH("#",B2450)),0,G2450*K!$C$5) + IF(AND(ISNUMBER(SEARCH("#",B2450)),INT(A2450/100000)&lt;=7),G2450*K!$G$5,0) + IF(AND(ISNUMBER(SEARCH("#",B2450)),INT(A2450/100000)&gt;=8),G2450*K!$H$5,0),0)</f>
        <v>8593500</v>
      </c>
      <c r="K2450" s="25">
        <f>ROUND(IF(OR(ISNUMBER(SEARCH("#",B2450)),INT(A2450/100000)=7,INT(A2450/100000)=8),F2450*K!$F$4+G2450*K!$F$5,F2450*K!$E$4+G2450*K!$E$5),0)</f>
        <v>2567000</v>
      </c>
      <c r="L2450" s="25">
        <f>ROUND(J2450-K2450*0.7,0)</f>
        <v>6796600</v>
      </c>
      <c r="M2450" s="25">
        <f>ROUND(J2450*0.3,0)</f>
        <v>2578050</v>
      </c>
    </row>
    <row r="2451" spans="1:13" x14ac:dyDescent="0.2">
      <c r="A2451" s="26">
        <v>501555</v>
      </c>
      <c r="B2451" s="27"/>
      <c r="C2451" s="28" t="s">
        <v>2872</v>
      </c>
      <c r="D2451" s="29"/>
      <c r="E2451" s="30">
        <v>9.3000000000000007</v>
      </c>
      <c r="F2451" s="30">
        <v>9.3000000000000007</v>
      </c>
      <c r="G2451" s="30"/>
      <c r="H2451" s="30">
        <v>5</v>
      </c>
      <c r="J2451" s="25">
        <f>ROUND( IF(OR(ISNUMBER(SEARCH("#",B2451)),INT(A2451/100000)=7,INT(A2451/100000)=8),F2451*K!$D$4,F2451*K!$C$4) + IF(ISNUMBER(SEARCH("#",B2451)),0,G2451*K!$C$5) + IF(AND(ISNUMBER(SEARCH("#",B2451)),INT(A2451/100000)&lt;=7),G2451*K!$G$5,0) + IF(AND(ISNUMBER(SEARCH("#",B2451)),INT(A2451/100000)&gt;=8),G2451*K!$H$5,0),0)</f>
        <v>9402300</v>
      </c>
      <c r="K2451" s="25">
        <f>ROUND(IF(OR(ISNUMBER(SEARCH("#",B2451)),INT(A2451/100000)=7,INT(A2451/100000)=8),F2451*K!$F$4+G2451*K!$F$5,F2451*K!$E$4+G2451*K!$E$5),0)</f>
        <v>2808600</v>
      </c>
      <c r="L2451" s="25">
        <f>ROUND(J2451-K2451*0.7,0)</f>
        <v>7436280</v>
      </c>
      <c r="M2451" s="25">
        <f>ROUND(J2451*0.3,0)</f>
        <v>2820690</v>
      </c>
    </row>
    <row r="2452" spans="1:13" ht="31.5" x14ac:dyDescent="0.2">
      <c r="A2452" s="26">
        <v>501560</v>
      </c>
      <c r="B2452" s="27"/>
      <c r="C2452" s="28" t="s">
        <v>2873</v>
      </c>
      <c r="D2452" s="29" t="s">
        <v>2830</v>
      </c>
      <c r="E2452" s="30">
        <v>22.3</v>
      </c>
      <c r="F2452" s="30">
        <v>22.3</v>
      </c>
      <c r="G2452" s="30"/>
      <c r="H2452" s="30">
        <v>5</v>
      </c>
      <c r="J2452" s="25">
        <f>ROUND( IF(OR(ISNUMBER(SEARCH("#",B2452)),INT(A2452/100000)=7,INT(A2452/100000)=8),F2452*K!$D$4,F2452*K!$C$4) + IF(ISNUMBER(SEARCH("#",B2452)),0,G2452*K!$C$5) + IF(AND(ISNUMBER(SEARCH("#",B2452)),INT(A2452/100000)&lt;=7),G2452*K!$G$5,0) + IF(AND(ISNUMBER(SEARCH("#",B2452)),INT(A2452/100000)&gt;=8),G2452*K!$H$5,0),0)</f>
        <v>22545300</v>
      </c>
      <c r="K2452" s="25">
        <f>ROUND(IF(OR(ISNUMBER(SEARCH("#",B2452)),INT(A2452/100000)=7,INT(A2452/100000)=8),F2452*K!$F$4+G2452*K!$F$5,F2452*K!$E$4+G2452*K!$E$5),0)</f>
        <v>6734600</v>
      </c>
      <c r="L2452" s="25">
        <f>ROUND(J2452-K2452*0.7,0)</f>
        <v>17831080</v>
      </c>
      <c r="M2452" s="25">
        <f>ROUND(J2452*0.3,0)</f>
        <v>6763590</v>
      </c>
    </row>
    <row r="2453" spans="1:13" ht="29.25" x14ac:dyDescent="0.2">
      <c r="A2453" s="26">
        <v>501565</v>
      </c>
      <c r="B2453" s="27"/>
      <c r="C2453" s="28" t="s">
        <v>2874</v>
      </c>
      <c r="D2453" s="29"/>
      <c r="E2453" s="30">
        <v>1.5</v>
      </c>
      <c r="F2453" s="30">
        <v>1.5</v>
      </c>
      <c r="G2453" s="30"/>
      <c r="H2453" s="30">
        <v>3</v>
      </c>
      <c r="J2453" s="25">
        <f>ROUND( IF(OR(ISNUMBER(SEARCH("#",B2453)),INT(A2453/100000)=7,INT(A2453/100000)=8),F2453*K!$D$4,F2453*K!$C$4) + IF(ISNUMBER(SEARCH("#",B2453)),0,G2453*K!$C$5) + IF(AND(ISNUMBER(SEARCH("#",B2453)),INT(A2453/100000)&lt;=7),G2453*K!$G$5,0) + IF(AND(ISNUMBER(SEARCH("#",B2453)),INT(A2453/100000)&gt;=8),G2453*K!$H$5,0),0)</f>
        <v>1516500</v>
      </c>
      <c r="K2453" s="25">
        <f>ROUND(IF(OR(ISNUMBER(SEARCH("#",B2453)),INT(A2453/100000)=7,INT(A2453/100000)=8),F2453*K!$F$4+G2453*K!$F$5,F2453*K!$E$4+G2453*K!$E$5),0)</f>
        <v>453000</v>
      </c>
      <c r="L2453" s="25">
        <f>ROUND(J2453-K2453*0.7,0)</f>
        <v>1199400</v>
      </c>
      <c r="M2453" s="25">
        <f>ROUND(J2453*0.3,0)</f>
        <v>454950</v>
      </c>
    </row>
    <row r="2454" spans="1:13" ht="31.5" x14ac:dyDescent="0.2">
      <c r="A2454" s="26">
        <v>501570</v>
      </c>
      <c r="B2454" s="27"/>
      <c r="C2454" s="28" t="s">
        <v>2875</v>
      </c>
      <c r="D2454" s="29"/>
      <c r="E2454" s="30">
        <v>2.5</v>
      </c>
      <c r="F2454" s="30">
        <v>2.5</v>
      </c>
      <c r="G2454" s="30"/>
      <c r="H2454" s="30">
        <v>3</v>
      </c>
      <c r="J2454" s="25">
        <f>ROUND( IF(OR(ISNUMBER(SEARCH("#",B2454)),INT(A2454/100000)=7,INT(A2454/100000)=8),F2454*K!$D$4,F2454*K!$C$4) + IF(ISNUMBER(SEARCH("#",B2454)),0,G2454*K!$C$5) + IF(AND(ISNUMBER(SEARCH("#",B2454)),INT(A2454/100000)&lt;=7),G2454*K!$G$5,0) + IF(AND(ISNUMBER(SEARCH("#",B2454)),INT(A2454/100000)&gt;=8),G2454*K!$H$5,0),0)</f>
        <v>2527500</v>
      </c>
      <c r="K2454" s="25">
        <f>ROUND(IF(OR(ISNUMBER(SEARCH("#",B2454)),INT(A2454/100000)=7,INT(A2454/100000)=8),F2454*K!$F$4+G2454*K!$F$5,F2454*K!$E$4+G2454*K!$E$5),0)</f>
        <v>755000</v>
      </c>
      <c r="L2454" s="25">
        <f>ROUND(J2454-K2454*0.7,0)</f>
        <v>1999000</v>
      </c>
      <c r="M2454" s="25">
        <f>ROUND(J2454*0.3,0)</f>
        <v>758250</v>
      </c>
    </row>
    <row r="2455" spans="1:13" ht="17.25" x14ac:dyDescent="0.2">
      <c r="A2455" s="26">
        <v>501575</v>
      </c>
      <c r="B2455" s="27"/>
      <c r="C2455" s="28" t="s">
        <v>2876</v>
      </c>
      <c r="D2455" s="29"/>
      <c r="E2455" s="30">
        <v>14.7</v>
      </c>
      <c r="F2455" s="30">
        <v>14.7</v>
      </c>
      <c r="G2455" s="30"/>
      <c r="H2455" s="30">
        <v>5</v>
      </c>
      <c r="J2455" s="25">
        <f>ROUND( IF(OR(ISNUMBER(SEARCH("#",B2455)),INT(A2455/100000)=7,INT(A2455/100000)=8),F2455*K!$D$4,F2455*K!$C$4) + IF(ISNUMBER(SEARCH("#",B2455)),0,G2455*K!$C$5) + IF(AND(ISNUMBER(SEARCH("#",B2455)),INT(A2455/100000)&lt;=7),G2455*K!$G$5,0) + IF(AND(ISNUMBER(SEARCH("#",B2455)),INT(A2455/100000)&gt;=8),G2455*K!$H$5,0),0)</f>
        <v>14861700</v>
      </c>
      <c r="K2455" s="25">
        <f>ROUND(IF(OR(ISNUMBER(SEARCH("#",B2455)),INT(A2455/100000)=7,INT(A2455/100000)=8),F2455*K!$F$4+G2455*K!$F$5,F2455*K!$E$4+G2455*K!$E$5),0)</f>
        <v>4439400</v>
      </c>
      <c r="L2455" s="25">
        <f>ROUND(J2455-K2455*0.7,0)</f>
        <v>11754120</v>
      </c>
      <c r="M2455" s="25">
        <f>ROUND(J2455*0.3,0)</f>
        <v>4458510</v>
      </c>
    </row>
    <row r="2456" spans="1:13" ht="17.25" x14ac:dyDescent="0.2">
      <c r="A2456" s="26">
        <v>501580</v>
      </c>
      <c r="B2456" s="27"/>
      <c r="C2456" s="28" t="s">
        <v>2877</v>
      </c>
      <c r="D2456" s="29"/>
      <c r="E2456" s="30">
        <v>18.399999999999999</v>
      </c>
      <c r="F2456" s="30">
        <v>18.399999999999999</v>
      </c>
      <c r="G2456" s="30"/>
      <c r="H2456" s="30">
        <v>5</v>
      </c>
      <c r="J2456" s="25">
        <f>ROUND( IF(OR(ISNUMBER(SEARCH("#",B2456)),INT(A2456/100000)=7,INT(A2456/100000)=8),F2456*K!$D$4,F2456*K!$C$4) + IF(ISNUMBER(SEARCH("#",B2456)),0,G2456*K!$C$5) + IF(AND(ISNUMBER(SEARCH("#",B2456)),INT(A2456/100000)&lt;=7),G2456*K!$G$5,0) + IF(AND(ISNUMBER(SEARCH("#",B2456)),INT(A2456/100000)&gt;=8),G2456*K!$H$5,0),0)</f>
        <v>18602400</v>
      </c>
      <c r="K2456" s="25">
        <f>ROUND(IF(OR(ISNUMBER(SEARCH("#",B2456)),INT(A2456/100000)=7,INT(A2456/100000)=8),F2456*K!$F$4+G2456*K!$F$5,F2456*K!$E$4+G2456*K!$E$5),0)</f>
        <v>5556800</v>
      </c>
      <c r="L2456" s="25">
        <f>ROUND(J2456-K2456*0.7,0)</f>
        <v>14712640</v>
      </c>
      <c r="M2456" s="25">
        <f>ROUND(J2456*0.3,0)</f>
        <v>5580720</v>
      </c>
    </row>
    <row r="2457" spans="1:13" ht="31.5" x14ac:dyDescent="0.2">
      <c r="A2457" s="26">
        <v>501585</v>
      </c>
      <c r="B2457" s="27"/>
      <c r="C2457" s="28" t="s">
        <v>2878</v>
      </c>
      <c r="D2457" s="29"/>
      <c r="E2457" s="30">
        <v>15.9</v>
      </c>
      <c r="F2457" s="30">
        <v>15.9</v>
      </c>
      <c r="G2457" s="30"/>
      <c r="H2457" s="30">
        <v>5</v>
      </c>
      <c r="J2457" s="25">
        <f>ROUND( IF(OR(ISNUMBER(SEARCH("#",B2457)),INT(A2457/100000)=7,INT(A2457/100000)=8),F2457*K!$D$4,F2457*K!$C$4) + IF(ISNUMBER(SEARCH("#",B2457)),0,G2457*K!$C$5) + IF(AND(ISNUMBER(SEARCH("#",B2457)),INT(A2457/100000)&lt;=7),G2457*K!$G$5,0) + IF(AND(ISNUMBER(SEARCH("#",B2457)),INT(A2457/100000)&gt;=8),G2457*K!$H$5,0),0)</f>
        <v>16074900</v>
      </c>
      <c r="K2457" s="25">
        <f>ROUND(IF(OR(ISNUMBER(SEARCH("#",B2457)),INT(A2457/100000)=7,INT(A2457/100000)=8),F2457*K!$F$4+G2457*K!$F$5,F2457*K!$E$4+G2457*K!$E$5),0)</f>
        <v>4801800</v>
      </c>
      <c r="L2457" s="25">
        <f>ROUND(J2457-K2457*0.7,0)</f>
        <v>12713640</v>
      </c>
      <c r="M2457" s="25">
        <f>ROUND(J2457*0.3,0)</f>
        <v>4822470</v>
      </c>
    </row>
    <row r="2458" spans="1:13" x14ac:dyDescent="0.2">
      <c r="A2458" s="26">
        <v>501590</v>
      </c>
      <c r="B2458" s="27"/>
      <c r="C2458" s="28" t="s">
        <v>2879</v>
      </c>
      <c r="D2458" s="29"/>
      <c r="E2458" s="30">
        <v>19.3</v>
      </c>
      <c r="F2458" s="30">
        <v>19.3</v>
      </c>
      <c r="G2458" s="30"/>
      <c r="H2458" s="30">
        <v>6</v>
      </c>
      <c r="J2458" s="25">
        <f>ROUND( IF(OR(ISNUMBER(SEARCH("#",B2458)),INT(A2458/100000)=7,INT(A2458/100000)=8),F2458*K!$D$4,F2458*K!$C$4) + IF(ISNUMBER(SEARCH("#",B2458)),0,G2458*K!$C$5) + IF(AND(ISNUMBER(SEARCH("#",B2458)),INT(A2458/100000)&lt;=7),G2458*K!$G$5,0) + IF(AND(ISNUMBER(SEARCH("#",B2458)),INT(A2458/100000)&gt;=8),G2458*K!$H$5,0),0)</f>
        <v>19512300</v>
      </c>
      <c r="K2458" s="25">
        <f>ROUND(IF(OR(ISNUMBER(SEARCH("#",B2458)),INT(A2458/100000)=7,INT(A2458/100000)=8),F2458*K!$F$4+G2458*K!$F$5,F2458*K!$E$4+G2458*K!$E$5),0)</f>
        <v>5828600</v>
      </c>
      <c r="L2458" s="25">
        <f>ROUND(J2458-K2458*0.7,0)</f>
        <v>15432280</v>
      </c>
      <c r="M2458" s="25">
        <f>ROUND(J2458*0.3,0)</f>
        <v>5853690</v>
      </c>
    </row>
    <row r="2459" spans="1:13" ht="18.75" x14ac:dyDescent="0.2">
      <c r="A2459" s="26">
        <v>501595</v>
      </c>
      <c r="B2459" s="27"/>
      <c r="C2459" s="36" t="s">
        <v>2880</v>
      </c>
      <c r="D2459" s="35"/>
      <c r="E2459" s="30">
        <v>21</v>
      </c>
      <c r="F2459" s="30">
        <v>21</v>
      </c>
      <c r="G2459" s="30"/>
      <c r="H2459" s="30">
        <v>6</v>
      </c>
      <c r="J2459" s="25">
        <f>ROUND( IF(OR(ISNUMBER(SEARCH("#",B2459)),INT(A2459/100000)=7,INT(A2459/100000)=8),F2459*K!$D$4,F2459*K!$C$4) + IF(ISNUMBER(SEARCH("#",B2459)),0,G2459*K!$C$5) + IF(AND(ISNUMBER(SEARCH("#",B2459)),INT(A2459/100000)&lt;=7),G2459*K!$G$5,0) + IF(AND(ISNUMBER(SEARCH("#",B2459)),INT(A2459/100000)&gt;=8),G2459*K!$H$5,0),0)</f>
        <v>21231000</v>
      </c>
      <c r="K2459" s="25">
        <f>ROUND(IF(OR(ISNUMBER(SEARCH("#",B2459)),INT(A2459/100000)=7,INT(A2459/100000)=8),F2459*K!$F$4+G2459*K!$F$5,F2459*K!$E$4+G2459*K!$E$5),0)</f>
        <v>6342000</v>
      </c>
      <c r="L2459" s="25">
        <f>ROUND(J2459-K2459*0.7,0)</f>
        <v>16791600</v>
      </c>
      <c r="M2459" s="25">
        <f>ROUND(J2459*0.3,0)</f>
        <v>6369300</v>
      </c>
    </row>
    <row r="2460" spans="1:13" ht="18.75" x14ac:dyDescent="0.2">
      <c r="A2460" s="26">
        <v>501610</v>
      </c>
      <c r="B2460" s="27"/>
      <c r="C2460" s="36" t="s">
        <v>2881</v>
      </c>
      <c r="D2460" s="35"/>
      <c r="E2460" s="30">
        <v>19.5</v>
      </c>
      <c r="F2460" s="30">
        <v>19.5</v>
      </c>
      <c r="G2460" s="30"/>
      <c r="H2460" s="30">
        <v>6</v>
      </c>
      <c r="J2460" s="25">
        <f>ROUND( IF(OR(ISNUMBER(SEARCH("#",B2460)),INT(A2460/100000)=7,INT(A2460/100000)=8),F2460*K!$D$4,F2460*K!$C$4) + IF(ISNUMBER(SEARCH("#",B2460)),0,G2460*K!$C$5) + IF(AND(ISNUMBER(SEARCH("#",B2460)),INT(A2460/100000)&lt;=7),G2460*K!$G$5,0) + IF(AND(ISNUMBER(SEARCH("#",B2460)),INT(A2460/100000)&gt;=8),G2460*K!$H$5,0),0)</f>
        <v>19714500</v>
      </c>
      <c r="K2460" s="25">
        <f>ROUND(IF(OR(ISNUMBER(SEARCH("#",B2460)),INT(A2460/100000)=7,INT(A2460/100000)=8),F2460*K!$F$4+G2460*K!$F$5,F2460*K!$E$4+G2460*K!$E$5),0)</f>
        <v>5889000</v>
      </c>
      <c r="L2460" s="25">
        <f>ROUND(J2460-K2460*0.7,0)</f>
        <v>15592200</v>
      </c>
      <c r="M2460" s="25">
        <f>ROUND(J2460*0.3,0)</f>
        <v>5914350</v>
      </c>
    </row>
    <row r="2461" spans="1:13" ht="18.75" x14ac:dyDescent="0.2">
      <c r="A2461" s="26">
        <v>501615</v>
      </c>
      <c r="B2461" s="27"/>
      <c r="C2461" s="36" t="s">
        <v>2882</v>
      </c>
      <c r="D2461" s="35"/>
      <c r="E2461" s="30">
        <v>28.2</v>
      </c>
      <c r="F2461" s="30">
        <v>28.2</v>
      </c>
      <c r="G2461" s="30"/>
      <c r="H2461" s="30">
        <v>6</v>
      </c>
      <c r="J2461" s="25">
        <f>ROUND( IF(OR(ISNUMBER(SEARCH("#",B2461)),INT(A2461/100000)=7,INT(A2461/100000)=8),F2461*K!$D$4,F2461*K!$C$4) + IF(ISNUMBER(SEARCH("#",B2461)),0,G2461*K!$C$5) + IF(AND(ISNUMBER(SEARCH("#",B2461)),INT(A2461/100000)&lt;=7),G2461*K!$G$5,0) + IF(AND(ISNUMBER(SEARCH("#",B2461)),INT(A2461/100000)&gt;=8),G2461*K!$H$5,0),0)</f>
        <v>28510200</v>
      </c>
      <c r="K2461" s="25">
        <f>ROUND(IF(OR(ISNUMBER(SEARCH("#",B2461)),INT(A2461/100000)=7,INT(A2461/100000)=8),F2461*K!$F$4+G2461*K!$F$5,F2461*K!$E$4+G2461*K!$E$5),0)</f>
        <v>8516400</v>
      </c>
      <c r="L2461" s="25">
        <f>ROUND(J2461-K2461*0.7,0)</f>
        <v>22548720</v>
      </c>
      <c r="M2461" s="25">
        <f>ROUND(J2461*0.3,0)</f>
        <v>8553060</v>
      </c>
    </row>
    <row r="2462" spans="1:13" ht="18.75" x14ac:dyDescent="0.2">
      <c r="A2462" s="32">
        <v>501620</v>
      </c>
      <c r="B2462" s="27"/>
      <c r="C2462" s="36" t="s">
        <v>2883</v>
      </c>
      <c r="D2462" s="35"/>
      <c r="E2462" s="30">
        <v>39</v>
      </c>
      <c r="F2462" s="30">
        <v>39</v>
      </c>
      <c r="G2462" s="31"/>
      <c r="H2462" s="30">
        <v>6</v>
      </c>
      <c r="J2462" s="25">
        <f>ROUND( IF(OR(ISNUMBER(SEARCH("#",B2462)),INT(A2462/100000)=7,INT(A2462/100000)=8),F2462*K!$D$4,F2462*K!$C$4) + IF(ISNUMBER(SEARCH("#",B2462)),0,G2462*K!$C$5) + IF(AND(ISNUMBER(SEARCH("#",B2462)),INT(A2462/100000)&lt;=7),G2462*K!$G$5,0) + IF(AND(ISNUMBER(SEARCH("#",B2462)),INT(A2462/100000)&gt;=8),G2462*K!$H$5,0),0)</f>
        <v>39429000</v>
      </c>
      <c r="K2462" s="25">
        <f>ROUND(IF(OR(ISNUMBER(SEARCH("#",B2462)),INT(A2462/100000)=7,INT(A2462/100000)=8),F2462*K!$F$4+G2462*K!$F$5,F2462*K!$E$4+G2462*K!$E$5),0)</f>
        <v>11778000</v>
      </c>
      <c r="L2462" s="25">
        <f>ROUND(J2462-K2462*0.7,0)</f>
        <v>31184400</v>
      </c>
      <c r="M2462" s="25">
        <f>ROUND(J2462*0.3,0)</f>
        <v>11828700</v>
      </c>
    </row>
    <row r="2463" spans="1:13" ht="31.5" x14ac:dyDescent="0.2">
      <c r="A2463" s="26">
        <v>501625</v>
      </c>
      <c r="B2463" s="27" t="s">
        <v>118</v>
      </c>
      <c r="C2463" s="28" t="s">
        <v>2884</v>
      </c>
      <c r="D2463" s="29"/>
      <c r="E2463" s="30">
        <v>12</v>
      </c>
      <c r="F2463" s="30">
        <v>12</v>
      </c>
      <c r="G2463" s="30"/>
      <c r="H2463" s="30">
        <v>0</v>
      </c>
      <c r="J2463" s="25">
        <f>ROUND( IF(OR(ISNUMBER(SEARCH("#",B2463)),INT(A2463/100000)=7,INT(A2463/100000)=8),F2463*K!$D$4,F2463*K!$C$4) + IF(ISNUMBER(SEARCH("#",B2463)),0,G2463*K!$C$5) + IF(AND(ISNUMBER(SEARCH("#",B2463)),INT(A2463/100000)&lt;=7),G2463*K!$G$5,0) + IF(AND(ISNUMBER(SEARCH("#",B2463)),INT(A2463/100000)&gt;=8),G2463*K!$H$5,0),0)</f>
        <v>12132000</v>
      </c>
      <c r="K2463" s="25">
        <f>ROUND(IF(OR(ISNUMBER(SEARCH("#",B2463)),INT(A2463/100000)=7,INT(A2463/100000)=8),F2463*K!$F$4+G2463*K!$F$5,F2463*K!$E$4+G2463*K!$E$5),0)</f>
        <v>3624000</v>
      </c>
      <c r="L2463" s="25">
        <f>ROUND(J2463-K2463*0.7,0)</f>
        <v>9595200</v>
      </c>
      <c r="M2463" s="25">
        <f>ROUND(J2463*0.3,0)</f>
        <v>3639600</v>
      </c>
    </row>
    <row r="2464" spans="1:13" ht="17.25" x14ac:dyDescent="0.2">
      <c r="A2464" s="26">
        <v>501630</v>
      </c>
      <c r="B2464" s="27"/>
      <c r="C2464" s="28" t="s">
        <v>2885</v>
      </c>
      <c r="D2464" s="29"/>
      <c r="E2464" s="30">
        <v>23</v>
      </c>
      <c r="F2464" s="30">
        <v>23</v>
      </c>
      <c r="G2464" s="30"/>
      <c r="H2464" s="30">
        <v>6</v>
      </c>
      <c r="J2464" s="25">
        <f>ROUND( IF(OR(ISNUMBER(SEARCH("#",B2464)),INT(A2464/100000)=7,INT(A2464/100000)=8),F2464*K!$D$4,F2464*K!$C$4) + IF(ISNUMBER(SEARCH("#",B2464)),0,G2464*K!$C$5) + IF(AND(ISNUMBER(SEARCH("#",B2464)),INT(A2464/100000)&lt;=7),G2464*K!$G$5,0) + IF(AND(ISNUMBER(SEARCH("#",B2464)),INT(A2464/100000)&gt;=8),G2464*K!$H$5,0),0)</f>
        <v>23253000</v>
      </c>
      <c r="K2464" s="25">
        <f>ROUND(IF(OR(ISNUMBER(SEARCH("#",B2464)),INT(A2464/100000)=7,INT(A2464/100000)=8),F2464*K!$F$4+G2464*K!$F$5,F2464*K!$E$4+G2464*K!$E$5),0)</f>
        <v>6946000</v>
      </c>
      <c r="L2464" s="25">
        <f>ROUND(J2464-K2464*0.7,0)</f>
        <v>18390800</v>
      </c>
      <c r="M2464" s="25">
        <f>ROUND(J2464*0.3,0)</f>
        <v>6975900</v>
      </c>
    </row>
    <row r="2465" spans="1:13" x14ac:dyDescent="0.2">
      <c r="A2465" s="26">
        <v>501635</v>
      </c>
      <c r="B2465" s="27"/>
      <c r="C2465" s="28" t="s">
        <v>2886</v>
      </c>
      <c r="D2465" s="29"/>
      <c r="E2465" s="30">
        <v>32</v>
      </c>
      <c r="F2465" s="30">
        <v>32</v>
      </c>
      <c r="G2465" s="30"/>
      <c r="H2465" s="30">
        <v>6</v>
      </c>
      <c r="J2465" s="25">
        <f>ROUND( IF(OR(ISNUMBER(SEARCH("#",B2465)),INT(A2465/100000)=7,INT(A2465/100000)=8),F2465*K!$D$4,F2465*K!$C$4) + IF(ISNUMBER(SEARCH("#",B2465)),0,G2465*K!$C$5) + IF(AND(ISNUMBER(SEARCH("#",B2465)),INT(A2465/100000)&lt;=7),G2465*K!$G$5,0) + IF(AND(ISNUMBER(SEARCH("#",B2465)),INT(A2465/100000)&gt;=8),G2465*K!$H$5,0),0)</f>
        <v>32352000</v>
      </c>
      <c r="K2465" s="25">
        <f>ROUND(IF(OR(ISNUMBER(SEARCH("#",B2465)),INT(A2465/100000)=7,INT(A2465/100000)=8),F2465*K!$F$4+G2465*K!$F$5,F2465*K!$E$4+G2465*K!$E$5),0)</f>
        <v>9664000</v>
      </c>
      <c r="L2465" s="25">
        <f>ROUND(J2465-K2465*0.7,0)</f>
        <v>25587200</v>
      </c>
      <c r="M2465" s="25">
        <f>ROUND(J2465*0.3,0)</f>
        <v>9705600</v>
      </c>
    </row>
    <row r="2466" spans="1:13" ht="17.25" x14ac:dyDescent="0.2">
      <c r="A2466" s="26">
        <v>501640</v>
      </c>
      <c r="B2466" s="27"/>
      <c r="C2466" s="28" t="s">
        <v>2887</v>
      </c>
      <c r="D2466" s="29"/>
      <c r="E2466" s="30">
        <v>39</v>
      </c>
      <c r="F2466" s="30">
        <v>39</v>
      </c>
      <c r="G2466" s="30"/>
      <c r="H2466" s="30">
        <v>8</v>
      </c>
      <c r="J2466" s="25">
        <f>ROUND( IF(OR(ISNUMBER(SEARCH("#",B2466)),INT(A2466/100000)=7,INT(A2466/100000)=8),F2466*K!$D$4,F2466*K!$C$4) + IF(ISNUMBER(SEARCH("#",B2466)),0,G2466*K!$C$5) + IF(AND(ISNUMBER(SEARCH("#",B2466)),INT(A2466/100000)&lt;=7),G2466*K!$G$5,0) + IF(AND(ISNUMBER(SEARCH("#",B2466)),INT(A2466/100000)&gt;=8),G2466*K!$H$5,0),0)</f>
        <v>39429000</v>
      </c>
      <c r="K2466" s="25">
        <f>ROUND(IF(OR(ISNUMBER(SEARCH("#",B2466)),INT(A2466/100000)=7,INT(A2466/100000)=8),F2466*K!$F$4+G2466*K!$F$5,F2466*K!$E$4+G2466*K!$E$5),0)</f>
        <v>11778000</v>
      </c>
      <c r="L2466" s="25">
        <f>ROUND(J2466-K2466*0.7,0)</f>
        <v>31184400</v>
      </c>
      <c r="M2466" s="25">
        <f>ROUND(J2466*0.3,0)</f>
        <v>11828700</v>
      </c>
    </row>
    <row r="2467" spans="1:13" ht="17.25" x14ac:dyDescent="0.2">
      <c r="A2467" s="26">
        <v>501645</v>
      </c>
      <c r="B2467" s="27"/>
      <c r="C2467" s="28" t="s">
        <v>2888</v>
      </c>
      <c r="D2467" s="29"/>
      <c r="E2467" s="30">
        <v>30</v>
      </c>
      <c r="F2467" s="30">
        <v>30</v>
      </c>
      <c r="G2467" s="30"/>
      <c r="H2467" s="30">
        <v>8</v>
      </c>
      <c r="J2467" s="25">
        <f>ROUND( IF(OR(ISNUMBER(SEARCH("#",B2467)),INT(A2467/100000)=7,INT(A2467/100000)=8),F2467*K!$D$4,F2467*K!$C$4) + IF(ISNUMBER(SEARCH("#",B2467)),0,G2467*K!$C$5) + IF(AND(ISNUMBER(SEARCH("#",B2467)),INT(A2467/100000)&lt;=7),G2467*K!$G$5,0) + IF(AND(ISNUMBER(SEARCH("#",B2467)),INT(A2467/100000)&gt;=8),G2467*K!$H$5,0),0)</f>
        <v>30330000</v>
      </c>
      <c r="K2467" s="25">
        <f>ROUND(IF(OR(ISNUMBER(SEARCH("#",B2467)),INT(A2467/100000)=7,INT(A2467/100000)=8),F2467*K!$F$4+G2467*K!$F$5,F2467*K!$E$4+G2467*K!$E$5),0)</f>
        <v>9060000</v>
      </c>
      <c r="L2467" s="25">
        <f>ROUND(J2467-K2467*0.7,0)</f>
        <v>23988000</v>
      </c>
      <c r="M2467" s="25">
        <f>ROUND(J2467*0.3,0)</f>
        <v>9099000</v>
      </c>
    </row>
    <row r="2468" spans="1:13" ht="17.25" x14ac:dyDescent="0.2">
      <c r="A2468" s="26">
        <v>501650</v>
      </c>
      <c r="B2468" s="27"/>
      <c r="C2468" s="28" t="s">
        <v>2889</v>
      </c>
      <c r="D2468" s="29"/>
      <c r="E2468" s="30">
        <v>32</v>
      </c>
      <c r="F2468" s="30">
        <v>32</v>
      </c>
      <c r="G2468" s="30"/>
      <c r="H2468" s="30">
        <v>8</v>
      </c>
      <c r="J2468" s="25">
        <f>ROUND( IF(OR(ISNUMBER(SEARCH("#",B2468)),INT(A2468/100000)=7,INT(A2468/100000)=8),F2468*K!$D$4,F2468*K!$C$4) + IF(ISNUMBER(SEARCH("#",B2468)),0,G2468*K!$C$5) + IF(AND(ISNUMBER(SEARCH("#",B2468)),INT(A2468/100000)&lt;=7),G2468*K!$G$5,0) + IF(AND(ISNUMBER(SEARCH("#",B2468)),INT(A2468/100000)&gt;=8),G2468*K!$H$5,0),0)</f>
        <v>32352000</v>
      </c>
      <c r="K2468" s="25">
        <f>ROUND(IF(OR(ISNUMBER(SEARCH("#",B2468)),INT(A2468/100000)=7,INT(A2468/100000)=8),F2468*K!$F$4+G2468*K!$F$5,F2468*K!$E$4+G2468*K!$E$5),0)</f>
        <v>9664000</v>
      </c>
      <c r="L2468" s="25">
        <f>ROUND(J2468-K2468*0.7,0)</f>
        <v>25587200</v>
      </c>
      <c r="M2468" s="25">
        <f>ROUND(J2468*0.3,0)</f>
        <v>9705600</v>
      </c>
    </row>
    <row r="2469" spans="1:13" ht="33" x14ac:dyDescent="0.2">
      <c r="A2469" s="26">
        <v>501655</v>
      </c>
      <c r="B2469" s="27"/>
      <c r="C2469" s="36" t="s">
        <v>2890</v>
      </c>
      <c r="D2469" s="35"/>
      <c r="E2469" s="30">
        <v>42.5</v>
      </c>
      <c r="F2469" s="30">
        <v>42.5</v>
      </c>
      <c r="G2469" s="30"/>
      <c r="H2469" s="30">
        <v>8</v>
      </c>
      <c r="J2469" s="25">
        <f>ROUND( IF(OR(ISNUMBER(SEARCH("#",B2469)),INT(A2469/100000)=7,INT(A2469/100000)=8),F2469*K!$D$4,F2469*K!$C$4) + IF(ISNUMBER(SEARCH("#",B2469)),0,G2469*K!$C$5) + IF(AND(ISNUMBER(SEARCH("#",B2469)),INT(A2469/100000)&lt;=7),G2469*K!$G$5,0) + IF(AND(ISNUMBER(SEARCH("#",B2469)),INT(A2469/100000)&gt;=8),G2469*K!$H$5,0),0)</f>
        <v>42967500</v>
      </c>
      <c r="K2469" s="25">
        <f>ROUND(IF(OR(ISNUMBER(SEARCH("#",B2469)),INT(A2469/100000)=7,INT(A2469/100000)=8),F2469*K!$F$4+G2469*K!$F$5,F2469*K!$E$4+G2469*K!$E$5),0)</f>
        <v>12835000</v>
      </c>
      <c r="L2469" s="25">
        <f>ROUND(J2469-K2469*0.7,0)</f>
        <v>33983000</v>
      </c>
      <c r="M2469" s="25">
        <f>ROUND(J2469*0.3,0)</f>
        <v>12890250</v>
      </c>
    </row>
    <row r="2470" spans="1:13" ht="33" x14ac:dyDescent="0.2">
      <c r="A2470" s="26">
        <v>501660</v>
      </c>
      <c r="B2470" s="27"/>
      <c r="C2470" s="36" t="s">
        <v>2891</v>
      </c>
      <c r="D2470" s="35"/>
      <c r="E2470" s="30">
        <v>59.8</v>
      </c>
      <c r="F2470" s="30">
        <v>59.8</v>
      </c>
      <c r="G2470" s="30"/>
      <c r="H2470" s="30">
        <v>8</v>
      </c>
      <c r="J2470" s="25">
        <f>ROUND( IF(OR(ISNUMBER(SEARCH("#",B2470)),INT(A2470/100000)=7,INT(A2470/100000)=8),F2470*K!$D$4,F2470*K!$C$4) + IF(ISNUMBER(SEARCH("#",B2470)),0,G2470*K!$C$5) + IF(AND(ISNUMBER(SEARCH("#",B2470)),INT(A2470/100000)&lt;=7),G2470*K!$G$5,0) + IF(AND(ISNUMBER(SEARCH("#",B2470)),INT(A2470/100000)&gt;=8),G2470*K!$H$5,0),0)</f>
        <v>60457800</v>
      </c>
      <c r="K2470" s="25">
        <f>ROUND(IF(OR(ISNUMBER(SEARCH("#",B2470)),INT(A2470/100000)=7,INT(A2470/100000)=8),F2470*K!$F$4+G2470*K!$F$5,F2470*K!$E$4+G2470*K!$E$5),0)</f>
        <v>18059600</v>
      </c>
      <c r="L2470" s="25">
        <f>ROUND(J2470-K2470*0.7,0)</f>
        <v>47816080</v>
      </c>
      <c r="M2470" s="25">
        <f>ROUND(J2470*0.3,0)</f>
        <v>18137340</v>
      </c>
    </row>
    <row r="2471" spans="1:13" ht="31.5" x14ac:dyDescent="0.2">
      <c r="A2471" s="26">
        <v>501665</v>
      </c>
      <c r="B2471" s="27"/>
      <c r="C2471" s="28" t="s">
        <v>2892</v>
      </c>
      <c r="D2471" s="29"/>
      <c r="E2471" s="30">
        <v>27</v>
      </c>
      <c r="F2471" s="30">
        <v>27</v>
      </c>
      <c r="G2471" s="30"/>
      <c r="H2471" s="30">
        <v>8</v>
      </c>
      <c r="J2471" s="25">
        <f>ROUND( IF(OR(ISNUMBER(SEARCH("#",B2471)),INT(A2471/100000)=7,INT(A2471/100000)=8),F2471*K!$D$4,F2471*K!$C$4) + IF(ISNUMBER(SEARCH("#",B2471)),0,G2471*K!$C$5) + IF(AND(ISNUMBER(SEARCH("#",B2471)),INT(A2471/100000)&lt;=7),G2471*K!$G$5,0) + IF(AND(ISNUMBER(SEARCH("#",B2471)),INT(A2471/100000)&gt;=8),G2471*K!$H$5,0),0)</f>
        <v>27297000</v>
      </c>
      <c r="K2471" s="25">
        <f>ROUND(IF(OR(ISNUMBER(SEARCH("#",B2471)),INT(A2471/100000)=7,INT(A2471/100000)=8),F2471*K!$F$4+G2471*K!$F$5,F2471*K!$E$4+G2471*K!$E$5),0)</f>
        <v>8154000</v>
      </c>
      <c r="L2471" s="25">
        <f>ROUND(J2471-K2471*0.7,0)</f>
        <v>21589200</v>
      </c>
      <c r="M2471" s="25">
        <f>ROUND(J2471*0.3,0)</f>
        <v>8189100</v>
      </c>
    </row>
    <row r="2472" spans="1:13" ht="32.25" x14ac:dyDescent="0.2">
      <c r="A2472" s="32">
        <v>501670</v>
      </c>
      <c r="B2472" s="27"/>
      <c r="C2472" s="36" t="s">
        <v>2893</v>
      </c>
      <c r="D2472" s="35"/>
      <c r="E2472" s="30">
        <v>40</v>
      </c>
      <c r="F2472" s="30">
        <v>40</v>
      </c>
      <c r="G2472" s="31"/>
      <c r="H2472" s="30">
        <v>8</v>
      </c>
      <c r="J2472" s="25">
        <f>ROUND( IF(OR(ISNUMBER(SEARCH("#",B2472)),INT(A2472/100000)=7,INT(A2472/100000)=8),F2472*K!$D$4,F2472*K!$C$4) + IF(ISNUMBER(SEARCH("#",B2472)),0,G2472*K!$C$5) + IF(AND(ISNUMBER(SEARCH("#",B2472)),INT(A2472/100000)&lt;=7),G2472*K!$G$5,0) + IF(AND(ISNUMBER(SEARCH("#",B2472)),INT(A2472/100000)&gt;=8),G2472*K!$H$5,0),0)</f>
        <v>40440000</v>
      </c>
      <c r="K2472" s="25">
        <f>ROUND(IF(OR(ISNUMBER(SEARCH("#",B2472)),INT(A2472/100000)=7,INT(A2472/100000)=8),F2472*K!$F$4+G2472*K!$F$5,F2472*K!$E$4+G2472*K!$E$5),0)</f>
        <v>12080000</v>
      </c>
      <c r="L2472" s="25">
        <f>ROUND(J2472-K2472*0.7,0)</f>
        <v>31984000</v>
      </c>
      <c r="M2472" s="25">
        <f>ROUND(J2472*0.3,0)</f>
        <v>12132000</v>
      </c>
    </row>
    <row r="2473" spans="1:13" ht="31.5" x14ac:dyDescent="0.2">
      <c r="A2473" s="26">
        <v>501675</v>
      </c>
      <c r="B2473" s="27"/>
      <c r="C2473" s="28" t="s">
        <v>2894</v>
      </c>
      <c r="D2473" s="29" t="s">
        <v>2895</v>
      </c>
      <c r="E2473" s="30">
        <v>35</v>
      </c>
      <c r="F2473" s="30">
        <v>35</v>
      </c>
      <c r="G2473" s="30"/>
      <c r="H2473" s="30">
        <v>8</v>
      </c>
      <c r="J2473" s="25">
        <f>ROUND( IF(OR(ISNUMBER(SEARCH("#",B2473)),INT(A2473/100000)=7,INT(A2473/100000)=8),F2473*K!$D$4,F2473*K!$C$4) + IF(ISNUMBER(SEARCH("#",B2473)),0,G2473*K!$C$5) + IF(AND(ISNUMBER(SEARCH("#",B2473)),INT(A2473/100000)&lt;=7),G2473*K!$G$5,0) + IF(AND(ISNUMBER(SEARCH("#",B2473)),INT(A2473/100000)&gt;=8),G2473*K!$H$5,0),0)</f>
        <v>35385000</v>
      </c>
      <c r="K2473" s="25">
        <f>ROUND(IF(OR(ISNUMBER(SEARCH("#",B2473)),INT(A2473/100000)=7,INT(A2473/100000)=8),F2473*K!$F$4+G2473*K!$F$5,F2473*K!$E$4+G2473*K!$E$5),0)</f>
        <v>10570000</v>
      </c>
      <c r="L2473" s="25">
        <f>ROUND(J2473-K2473*0.7,0)</f>
        <v>27986000</v>
      </c>
      <c r="M2473" s="25">
        <f>ROUND(J2473*0.3,0)</f>
        <v>10615500</v>
      </c>
    </row>
    <row r="2474" spans="1:13" ht="29.25" x14ac:dyDescent="0.2">
      <c r="A2474" s="26">
        <v>501680</v>
      </c>
      <c r="B2474" s="27"/>
      <c r="C2474" s="28" t="s">
        <v>2896</v>
      </c>
      <c r="D2474" s="29"/>
      <c r="E2474" s="30">
        <v>27</v>
      </c>
      <c r="F2474" s="30">
        <v>27</v>
      </c>
      <c r="G2474" s="30"/>
      <c r="H2474" s="30">
        <v>6</v>
      </c>
      <c r="J2474" s="25">
        <f>ROUND( IF(OR(ISNUMBER(SEARCH("#",B2474)),INT(A2474/100000)=7,INT(A2474/100000)=8),F2474*K!$D$4,F2474*K!$C$4) + IF(ISNUMBER(SEARCH("#",B2474)),0,G2474*K!$C$5) + IF(AND(ISNUMBER(SEARCH("#",B2474)),INT(A2474/100000)&lt;=7),G2474*K!$G$5,0) + IF(AND(ISNUMBER(SEARCH("#",B2474)),INT(A2474/100000)&gt;=8),G2474*K!$H$5,0),0)</f>
        <v>27297000</v>
      </c>
      <c r="K2474" s="25">
        <f>ROUND(IF(OR(ISNUMBER(SEARCH("#",B2474)),INT(A2474/100000)=7,INT(A2474/100000)=8),F2474*K!$F$4+G2474*K!$F$5,F2474*K!$E$4+G2474*K!$E$5),0)</f>
        <v>8154000</v>
      </c>
      <c r="L2474" s="25">
        <f>ROUND(J2474-K2474*0.7,0)</f>
        <v>21589200</v>
      </c>
      <c r="M2474" s="25">
        <f>ROUND(J2474*0.3,0)</f>
        <v>8189100</v>
      </c>
    </row>
    <row r="2475" spans="1:13" x14ac:dyDescent="0.2">
      <c r="A2475" s="26">
        <v>501685</v>
      </c>
      <c r="B2475" s="27"/>
      <c r="C2475" s="28" t="s">
        <v>2897</v>
      </c>
      <c r="D2475" s="29"/>
      <c r="E2475" s="30">
        <v>47</v>
      </c>
      <c r="F2475" s="30">
        <v>47</v>
      </c>
      <c r="G2475" s="30"/>
      <c r="H2475" s="30">
        <v>8</v>
      </c>
      <c r="J2475" s="25">
        <f>ROUND( IF(OR(ISNUMBER(SEARCH("#",B2475)),INT(A2475/100000)=7,INT(A2475/100000)=8),F2475*K!$D$4,F2475*K!$C$4) + IF(ISNUMBER(SEARCH("#",B2475)),0,G2475*K!$C$5) + IF(AND(ISNUMBER(SEARCH("#",B2475)),INT(A2475/100000)&lt;=7),G2475*K!$G$5,0) + IF(AND(ISNUMBER(SEARCH("#",B2475)),INT(A2475/100000)&gt;=8),G2475*K!$H$5,0),0)</f>
        <v>47517000</v>
      </c>
      <c r="K2475" s="25">
        <f>ROUND(IF(OR(ISNUMBER(SEARCH("#",B2475)),INT(A2475/100000)=7,INT(A2475/100000)=8),F2475*K!$F$4+G2475*K!$F$5,F2475*K!$E$4+G2475*K!$E$5),0)</f>
        <v>14194000</v>
      </c>
      <c r="L2475" s="25">
        <f>ROUND(J2475-K2475*0.7,0)</f>
        <v>37581200</v>
      </c>
      <c r="M2475" s="25">
        <f>ROUND(J2475*0.3,0)</f>
        <v>14255100</v>
      </c>
    </row>
    <row r="2476" spans="1:13" ht="59.25" x14ac:dyDescent="0.2">
      <c r="A2476" s="26">
        <v>501690</v>
      </c>
      <c r="B2476" s="27"/>
      <c r="C2476" s="28" t="s">
        <v>2898</v>
      </c>
      <c r="D2476" s="29" t="s">
        <v>2899</v>
      </c>
      <c r="E2476" s="30">
        <v>26.3</v>
      </c>
      <c r="F2476" s="30">
        <v>26.3</v>
      </c>
      <c r="G2476" s="30"/>
      <c r="H2476" s="30">
        <v>6</v>
      </c>
      <c r="J2476" s="25">
        <f>ROUND( IF(OR(ISNUMBER(SEARCH("#",B2476)),INT(A2476/100000)=7,INT(A2476/100000)=8),F2476*K!$D$4,F2476*K!$C$4) + IF(ISNUMBER(SEARCH("#",B2476)),0,G2476*K!$C$5) + IF(AND(ISNUMBER(SEARCH("#",B2476)),INT(A2476/100000)&lt;=7),G2476*K!$G$5,0) + IF(AND(ISNUMBER(SEARCH("#",B2476)),INT(A2476/100000)&gt;=8),G2476*K!$H$5,0),0)</f>
        <v>26589300</v>
      </c>
      <c r="K2476" s="25">
        <f>ROUND(IF(OR(ISNUMBER(SEARCH("#",B2476)),INT(A2476/100000)=7,INT(A2476/100000)=8),F2476*K!$F$4+G2476*K!$F$5,F2476*K!$E$4+G2476*K!$E$5),0)</f>
        <v>7942600</v>
      </c>
      <c r="L2476" s="25">
        <f>ROUND(J2476-K2476*0.7,0)</f>
        <v>21029480</v>
      </c>
      <c r="M2476" s="25">
        <f>ROUND(J2476*0.3,0)</f>
        <v>7976790</v>
      </c>
    </row>
    <row r="2477" spans="1:13" ht="31.5" x14ac:dyDescent="0.2">
      <c r="A2477" s="26">
        <v>501695</v>
      </c>
      <c r="B2477" s="27"/>
      <c r="C2477" s="28" t="s">
        <v>2900</v>
      </c>
      <c r="D2477" s="29" t="s">
        <v>2362</v>
      </c>
      <c r="E2477" s="30">
        <v>59.4</v>
      </c>
      <c r="F2477" s="30">
        <v>59.4</v>
      </c>
      <c r="G2477" s="30"/>
      <c r="H2477" s="30">
        <v>6</v>
      </c>
      <c r="J2477" s="25">
        <f>ROUND( IF(OR(ISNUMBER(SEARCH("#",B2477)),INT(A2477/100000)=7,INT(A2477/100000)=8),F2477*K!$D$4,F2477*K!$C$4) + IF(ISNUMBER(SEARCH("#",B2477)),0,G2477*K!$C$5) + IF(AND(ISNUMBER(SEARCH("#",B2477)),INT(A2477/100000)&lt;=7),G2477*K!$G$5,0) + IF(AND(ISNUMBER(SEARCH("#",B2477)),INT(A2477/100000)&gt;=8),G2477*K!$H$5,0),0)</f>
        <v>60053400</v>
      </c>
      <c r="K2477" s="25">
        <f>ROUND(IF(OR(ISNUMBER(SEARCH("#",B2477)),INT(A2477/100000)=7,INT(A2477/100000)=8),F2477*K!$F$4+G2477*K!$F$5,F2477*K!$E$4+G2477*K!$E$5),0)</f>
        <v>17938800</v>
      </c>
      <c r="L2477" s="25">
        <f>ROUND(J2477-K2477*0.7,0)</f>
        <v>47496240</v>
      </c>
      <c r="M2477" s="25">
        <f>ROUND(J2477*0.3,0)</f>
        <v>18016020</v>
      </c>
    </row>
    <row r="2478" spans="1:13" x14ac:dyDescent="0.2">
      <c r="A2478" s="32">
        <v>501697</v>
      </c>
      <c r="B2478" s="27" t="s">
        <v>30</v>
      </c>
      <c r="C2478" s="36" t="s">
        <v>2901</v>
      </c>
      <c r="D2478" s="35"/>
      <c r="E2478" s="30">
        <v>12</v>
      </c>
      <c r="F2478" s="31">
        <v>7</v>
      </c>
      <c r="G2478" s="31">
        <v>5</v>
      </c>
      <c r="H2478" s="30" t="s">
        <v>193</v>
      </c>
      <c r="J2478" s="25">
        <f>ROUND( IF(OR(ISNUMBER(SEARCH("#",B2478)),INT(A2478/100000)=7,INT(A2478/100000)=8),F2478*K!$D$4,F2478*K!$C$4) + IF(ISNUMBER(SEARCH("#",B2478)),0,G2478*K!$C$5) + IF(AND(ISNUMBER(SEARCH("#",B2478)),INT(A2478/100000)&lt;=7),G2478*K!$G$5,0) + IF(AND(ISNUMBER(SEARCH("#",B2478)),INT(A2478/100000)&gt;=8),G2478*K!$H$5,0),0)</f>
        <v>12861000</v>
      </c>
      <c r="K2478" s="25">
        <f>ROUND(IF(OR(ISNUMBER(SEARCH("#",B2478)),INT(A2478/100000)=7,INT(A2478/100000)=8),F2478*K!$F$4+G2478*K!$F$5,F2478*K!$E$4+G2478*K!$E$5),0)</f>
        <v>4254000</v>
      </c>
      <c r="L2478" s="25">
        <f>ROUND(J2478-K2478*0.7,0)</f>
        <v>9883200</v>
      </c>
      <c r="M2478" s="25">
        <f>ROUND(J2478*0.3,0)</f>
        <v>3858300</v>
      </c>
    </row>
    <row r="2479" spans="1:13" x14ac:dyDescent="0.2">
      <c r="A2479" s="26">
        <v>501700</v>
      </c>
      <c r="B2479" s="27"/>
      <c r="C2479" s="28" t="s">
        <v>2902</v>
      </c>
      <c r="D2479" s="29"/>
      <c r="E2479" s="30">
        <v>5</v>
      </c>
      <c r="F2479" s="30">
        <v>5</v>
      </c>
      <c r="G2479" s="30"/>
      <c r="H2479" s="30">
        <v>4</v>
      </c>
      <c r="J2479" s="25">
        <f>ROUND( IF(OR(ISNUMBER(SEARCH("#",B2479)),INT(A2479/100000)=7,INT(A2479/100000)=8),F2479*K!$D$4,F2479*K!$C$4) + IF(ISNUMBER(SEARCH("#",B2479)),0,G2479*K!$C$5) + IF(AND(ISNUMBER(SEARCH("#",B2479)),INT(A2479/100000)&lt;=7),G2479*K!$G$5,0) + IF(AND(ISNUMBER(SEARCH("#",B2479)),INT(A2479/100000)&gt;=8),G2479*K!$H$5,0),0)</f>
        <v>5055000</v>
      </c>
      <c r="K2479" s="25">
        <f>ROUND(IF(OR(ISNUMBER(SEARCH("#",B2479)),INT(A2479/100000)=7,INT(A2479/100000)=8),F2479*K!$F$4+G2479*K!$F$5,F2479*K!$E$4+G2479*K!$E$5),0)</f>
        <v>1510000</v>
      </c>
      <c r="L2479" s="25">
        <f>ROUND(J2479-K2479*0.7,0)</f>
        <v>3998000</v>
      </c>
      <c r="M2479" s="25">
        <f>ROUND(J2479*0.3,0)</f>
        <v>1516500</v>
      </c>
    </row>
    <row r="2480" spans="1:13" ht="18.75" x14ac:dyDescent="0.2">
      <c r="A2480" s="26">
        <v>501705</v>
      </c>
      <c r="B2480" s="27"/>
      <c r="C2480" s="36" t="s">
        <v>2903</v>
      </c>
      <c r="D2480" s="35"/>
      <c r="E2480" s="30">
        <v>5.6</v>
      </c>
      <c r="F2480" s="30">
        <v>5.6</v>
      </c>
      <c r="G2480" s="30"/>
      <c r="H2480" s="30">
        <v>4</v>
      </c>
      <c r="J2480" s="25">
        <f>ROUND( IF(OR(ISNUMBER(SEARCH("#",B2480)),INT(A2480/100000)=7,INT(A2480/100000)=8),F2480*K!$D$4,F2480*K!$C$4) + IF(ISNUMBER(SEARCH("#",B2480)),0,G2480*K!$C$5) + IF(AND(ISNUMBER(SEARCH("#",B2480)),INT(A2480/100000)&lt;=7),G2480*K!$G$5,0) + IF(AND(ISNUMBER(SEARCH("#",B2480)),INT(A2480/100000)&gt;=8),G2480*K!$H$5,0),0)</f>
        <v>5661600</v>
      </c>
      <c r="K2480" s="25">
        <f>ROUND(IF(OR(ISNUMBER(SEARCH("#",B2480)),INT(A2480/100000)=7,INT(A2480/100000)=8),F2480*K!$F$4+G2480*K!$F$5,F2480*K!$E$4+G2480*K!$E$5),0)</f>
        <v>1691200</v>
      </c>
      <c r="L2480" s="25">
        <f>ROUND(J2480-K2480*0.7,0)</f>
        <v>4477760</v>
      </c>
      <c r="M2480" s="25">
        <f>ROUND(J2480*0.3,0)</f>
        <v>1698480</v>
      </c>
    </row>
    <row r="2481" spans="1:13" ht="17.25" x14ac:dyDescent="0.2">
      <c r="A2481" s="26">
        <v>501710</v>
      </c>
      <c r="B2481" s="27"/>
      <c r="C2481" s="28" t="s">
        <v>2904</v>
      </c>
      <c r="D2481" s="29"/>
      <c r="E2481" s="30">
        <v>7.7</v>
      </c>
      <c r="F2481" s="30">
        <v>7.7</v>
      </c>
      <c r="G2481" s="30"/>
      <c r="H2481" s="30">
        <v>4</v>
      </c>
      <c r="J2481" s="25">
        <f>ROUND( IF(OR(ISNUMBER(SEARCH("#",B2481)),INT(A2481/100000)=7,INT(A2481/100000)=8),F2481*K!$D$4,F2481*K!$C$4) + IF(ISNUMBER(SEARCH("#",B2481)),0,G2481*K!$C$5) + IF(AND(ISNUMBER(SEARCH("#",B2481)),INT(A2481/100000)&lt;=7),G2481*K!$G$5,0) + IF(AND(ISNUMBER(SEARCH("#",B2481)),INT(A2481/100000)&gt;=8),G2481*K!$H$5,0),0)</f>
        <v>7784700</v>
      </c>
      <c r="K2481" s="25">
        <f>ROUND(IF(OR(ISNUMBER(SEARCH("#",B2481)),INT(A2481/100000)=7,INT(A2481/100000)=8),F2481*K!$F$4+G2481*K!$F$5,F2481*K!$E$4+G2481*K!$E$5),0)</f>
        <v>2325400</v>
      </c>
      <c r="L2481" s="25">
        <f>ROUND(J2481-K2481*0.7,0)</f>
        <v>6156920</v>
      </c>
      <c r="M2481" s="25">
        <f>ROUND(J2481*0.3,0)</f>
        <v>2335410</v>
      </c>
    </row>
    <row r="2482" spans="1:13" ht="45" x14ac:dyDescent="0.2">
      <c r="A2482" s="26">
        <v>501715</v>
      </c>
      <c r="B2482" s="27"/>
      <c r="C2482" s="28" t="s">
        <v>2905</v>
      </c>
      <c r="D2482" s="29" t="s">
        <v>2906</v>
      </c>
      <c r="E2482" s="30">
        <v>5.5</v>
      </c>
      <c r="F2482" s="30">
        <v>5.5</v>
      </c>
      <c r="G2482" s="30"/>
      <c r="H2482" s="30">
        <v>4</v>
      </c>
      <c r="J2482" s="25">
        <f>ROUND( IF(OR(ISNUMBER(SEARCH("#",B2482)),INT(A2482/100000)=7,INT(A2482/100000)=8),F2482*K!$D$4,F2482*K!$C$4) + IF(ISNUMBER(SEARCH("#",B2482)),0,G2482*K!$C$5) + IF(AND(ISNUMBER(SEARCH("#",B2482)),INT(A2482/100000)&lt;=7),G2482*K!$G$5,0) + IF(AND(ISNUMBER(SEARCH("#",B2482)),INT(A2482/100000)&gt;=8),G2482*K!$H$5,0),0)</f>
        <v>5560500</v>
      </c>
      <c r="K2482" s="25">
        <f>ROUND(IF(OR(ISNUMBER(SEARCH("#",B2482)),INT(A2482/100000)=7,INT(A2482/100000)=8),F2482*K!$F$4+G2482*K!$F$5,F2482*K!$E$4+G2482*K!$E$5),0)</f>
        <v>1661000</v>
      </c>
      <c r="L2482" s="25">
        <f>ROUND(J2482-K2482*0.7,0)</f>
        <v>4397800</v>
      </c>
      <c r="M2482" s="25">
        <f>ROUND(J2482*0.3,0)</f>
        <v>1668150</v>
      </c>
    </row>
    <row r="2483" spans="1:13" ht="45" x14ac:dyDescent="0.2">
      <c r="A2483" s="26">
        <v>501720</v>
      </c>
      <c r="B2483" s="27"/>
      <c r="C2483" s="28" t="s">
        <v>2907</v>
      </c>
      <c r="D2483" s="29"/>
      <c r="E2483" s="30">
        <v>7</v>
      </c>
      <c r="F2483" s="30">
        <v>7</v>
      </c>
      <c r="G2483" s="30"/>
      <c r="H2483" s="30">
        <v>4</v>
      </c>
      <c r="J2483" s="25">
        <f>ROUND( IF(OR(ISNUMBER(SEARCH("#",B2483)),INT(A2483/100000)=7,INT(A2483/100000)=8),F2483*K!$D$4,F2483*K!$C$4) + IF(ISNUMBER(SEARCH("#",B2483)),0,G2483*K!$C$5) + IF(AND(ISNUMBER(SEARCH("#",B2483)),INT(A2483/100000)&lt;=7),G2483*K!$G$5,0) + IF(AND(ISNUMBER(SEARCH("#",B2483)),INT(A2483/100000)&gt;=8),G2483*K!$H$5,0),0)</f>
        <v>7077000</v>
      </c>
      <c r="K2483" s="25">
        <f>ROUND(IF(OR(ISNUMBER(SEARCH("#",B2483)),INT(A2483/100000)=7,INT(A2483/100000)=8),F2483*K!$F$4+G2483*K!$F$5,F2483*K!$E$4+G2483*K!$E$5),0)</f>
        <v>2114000</v>
      </c>
      <c r="L2483" s="25">
        <f>ROUND(J2483-K2483*0.7,0)</f>
        <v>5597200</v>
      </c>
      <c r="M2483" s="25">
        <f>ROUND(J2483*0.3,0)</f>
        <v>2123100</v>
      </c>
    </row>
    <row r="2484" spans="1:13" ht="46.5" x14ac:dyDescent="0.2">
      <c r="A2484" s="32">
        <v>501721</v>
      </c>
      <c r="B2484" s="27"/>
      <c r="C2484" s="36" t="s">
        <v>2908</v>
      </c>
      <c r="D2484" s="35"/>
      <c r="E2484" s="30">
        <v>45</v>
      </c>
      <c r="F2484" s="30">
        <v>45</v>
      </c>
      <c r="G2484" s="31"/>
      <c r="H2484" s="30">
        <v>6</v>
      </c>
      <c r="J2484" s="25">
        <f>ROUND( IF(OR(ISNUMBER(SEARCH("#",B2484)),INT(A2484/100000)=7,INT(A2484/100000)=8),F2484*K!$D$4,F2484*K!$C$4) + IF(ISNUMBER(SEARCH("#",B2484)),0,G2484*K!$C$5) + IF(AND(ISNUMBER(SEARCH("#",B2484)),INT(A2484/100000)&lt;=7),G2484*K!$G$5,0) + IF(AND(ISNUMBER(SEARCH("#",B2484)),INT(A2484/100000)&gt;=8),G2484*K!$H$5,0),0)</f>
        <v>45495000</v>
      </c>
      <c r="K2484" s="25">
        <f>ROUND(IF(OR(ISNUMBER(SEARCH("#",B2484)),INT(A2484/100000)=7,INT(A2484/100000)=8),F2484*K!$F$4+G2484*K!$F$5,F2484*K!$E$4+G2484*K!$E$5),0)</f>
        <v>13590000</v>
      </c>
      <c r="L2484" s="25">
        <f>ROUND(J2484-K2484*0.7,0)</f>
        <v>35982000</v>
      </c>
      <c r="M2484" s="25">
        <f>ROUND(J2484*0.3,0)</f>
        <v>13648500</v>
      </c>
    </row>
    <row r="2485" spans="1:13" ht="31.5" x14ac:dyDescent="0.2">
      <c r="A2485" s="26">
        <v>501725</v>
      </c>
      <c r="B2485" s="27"/>
      <c r="C2485" s="28" t="s">
        <v>2909</v>
      </c>
      <c r="D2485" s="29"/>
      <c r="E2485" s="30">
        <v>3.1</v>
      </c>
      <c r="F2485" s="30">
        <v>3.1</v>
      </c>
      <c r="G2485" s="30"/>
      <c r="H2485" s="30">
        <v>3</v>
      </c>
      <c r="J2485" s="25">
        <f>ROUND( IF(OR(ISNUMBER(SEARCH("#",B2485)),INT(A2485/100000)=7,INT(A2485/100000)=8),F2485*K!$D$4,F2485*K!$C$4) + IF(ISNUMBER(SEARCH("#",B2485)),0,G2485*K!$C$5) + IF(AND(ISNUMBER(SEARCH("#",B2485)),INT(A2485/100000)&lt;=7),G2485*K!$G$5,0) + IF(AND(ISNUMBER(SEARCH("#",B2485)),INT(A2485/100000)&gt;=8),G2485*K!$H$5,0),0)</f>
        <v>3134100</v>
      </c>
      <c r="K2485" s="25">
        <f>ROUND(IF(OR(ISNUMBER(SEARCH("#",B2485)),INT(A2485/100000)=7,INT(A2485/100000)=8),F2485*K!$F$4+G2485*K!$F$5,F2485*K!$E$4+G2485*K!$E$5),0)</f>
        <v>936200</v>
      </c>
      <c r="L2485" s="25">
        <f>ROUND(J2485-K2485*0.7,0)</f>
        <v>2478760</v>
      </c>
      <c r="M2485" s="25">
        <f>ROUND(J2485*0.3,0)</f>
        <v>940230</v>
      </c>
    </row>
    <row r="2486" spans="1:13" ht="31.5" x14ac:dyDescent="0.2">
      <c r="A2486" s="26">
        <v>501730</v>
      </c>
      <c r="B2486" s="27"/>
      <c r="C2486" s="28" t="s">
        <v>2910</v>
      </c>
      <c r="D2486" s="29"/>
      <c r="E2486" s="30">
        <v>4.8</v>
      </c>
      <c r="F2486" s="30">
        <v>4.8</v>
      </c>
      <c r="G2486" s="30"/>
      <c r="H2486" s="30">
        <v>3</v>
      </c>
      <c r="J2486" s="25">
        <f>ROUND( IF(OR(ISNUMBER(SEARCH("#",B2486)),INT(A2486/100000)=7,INT(A2486/100000)=8),F2486*K!$D$4,F2486*K!$C$4) + IF(ISNUMBER(SEARCH("#",B2486)),0,G2486*K!$C$5) + IF(AND(ISNUMBER(SEARCH("#",B2486)),INT(A2486/100000)&lt;=7),G2486*K!$G$5,0) + IF(AND(ISNUMBER(SEARCH("#",B2486)),INT(A2486/100000)&gt;=8),G2486*K!$H$5,0),0)</f>
        <v>4852800</v>
      </c>
      <c r="K2486" s="25">
        <f>ROUND(IF(OR(ISNUMBER(SEARCH("#",B2486)),INT(A2486/100000)=7,INT(A2486/100000)=8),F2486*K!$F$4+G2486*K!$F$5,F2486*K!$E$4+G2486*K!$E$5),0)</f>
        <v>1449600</v>
      </c>
      <c r="L2486" s="25">
        <f>ROUND(J2486-K2486*0.7,0)</f>
        <v>3838080</v>
      </c>
      <c r="M2486" s="25">
        <f>ROUND(J2486*0.3,0)</f>
        <v>1455840</v>
      </c>
    </row>
    <row r="2487" spans="1:13" ht="29.25" x14ac:dyDescent="0.2">
      <c r="A2487" s="26">
        <v>501735</v>
      </c>
      <c r="B2487" s="27"/>
      <c r="C2487" s="28" t="s">
        <v>2911</v>
      </c>
      <c r="D2487" s="29"/>
      <c r="E2487" s="30">
        <v>6</v>
      </c>
      <c r="F2487" s="30">
        <v>4</v>
      </c>
      <c r="G2487" s="30">
        <v>2</v>
      </c>
      <c r="H2487" s="30">
        <v>3</v>
      </c>
      <c r="J2487" s="25">
        <f>ROUND( IF(OR(ISNUMBER(SEARCH("#",B2487)),INT(A2487/100000)=7,INT(A2487/100000)=8),F2487*K!$D$4,F2487*K!$C$4) + IF(ISNUMBER(SEARCH("#",B2487)),0,G2487*K!$C$5) + IF(AND(ISNUMBER(SEARCH("#",B2487)),INT(A2487/100000)&lt;=7),G2487*K!$G$5,0) + IF(AND(ISNUMBER(SEARCH("#",B2487)),INT(A2487/100000)&gt;=8),G2487*K!$H$5,0),0)</f>
        <v>9730000</v>
      </c>
      <c r="K2487" s="25">
        <f>ROUND(IF(OR(ISNUMBER(SEARCH("#",B2487)),INT(A2487/100000)=7,INT(A2487/100000)=8),F2487*K!$F$4+G2487*K!$F$5,F2487*K!$E$4+G2487*K!$E$5),0)</f>
        <v>2002000</v>
      </c>
      <c r="L2487" s="25">
        <f>ROUND(J2487-K2487*0.7,0)</f>
        <v>8328600</v>
      </c>
      <c r="M2487" s="25">
        <f>ROUND(J2487*0.3,0)</f>
        <v>2919000</v>
      </c>
    </row>
    <row r="2488" spans="1:13" ht="42.75" x14ac:dyDescent="0.2">
      <c r="A2488" s="26">
        <v>501740</v>
      </c>
      <c r="B2488" s="27"/>
      <c r="C2488" s="28" t="s">
        <v>2912</v>
      </c>
      <c r="D2488" s="29" t="s">
        <v>2913</v>
      </c>
      <c r="E2488" s="30">
        <v>13</v>
      </c>
      <c r="F2488" s="30">
        <v>8.5</v>
      </c>
      <c r="G2488" s="30">
        <v>4.5</v>
      </c>
      <c r="H2488" s="30">
        <v>4</v>
      </c>
      <c r="J2488" s="25">
        <f>ROUND( IF(OR(ISNUMBER(SEARCH("#",B2488)),INT(A2488/100000)=7,INT(A2488/100000)=8),F2488*K!$D$4,F2488*K!$C$4) + IF(ISNUMBER(SEARCH("#",B2488)),0,G2488*K!$C$5) + IF(AND(ISNUMBER(SEARCH("#",B2488)),INT(A2488/100000)&lt;=7),G2488*K!$G$5,0) + IF(AND(ISNUMBER(SEARCH("#",B2488)),INT(A2488/100000)&gt;=8),G2488*K!$H$5,0),0)</f>
        <v>21387000</v>
      </c>
      <c r="K2488" s="25">
        <f>ROUND(IF(OR(ISNUMBER(SEARCH("#",B2488)),INT(A2488/100000)=7,INT(A2488/100000)=8),F2488*K!$F$4+G2488*K!$F$5,F2488*K!$E$4+G2488*K!$E$5),0)</f>
        <v>4353500</v>
      </c>
      <c r="L2488" s="25">
        <f>ROUND(J2488-K2488*0.7,0)</f>
        <v>18339550</v>
      </c>
      <c r="M2488" s="25">
        <f>ROUND(J2488*0.3,0)</f>
        <v>6416100</v>
      </c>
    </row>
    <row r="2489" spans="1:13" ht="17.25" x14ac:dyDescent="0.2">
      <c r="A2489" s="26">
        <v>501745</v>
      </c>
      <c r="B2489" s="27"/>
      <c r="C2489" s="28" t="s">
        <v>2914</v>
      </c>
      <c r="D2489" s="29"/>
      <c r="E2489" s="30">
        <v>17.600000000000001</v>
      </c>
      <c r="F2489" s="30">
        <v>17.600000000000001</v>
      </c>
      <c r="G2489" s="30"/>
      <c r="H2489" s="30">
        <v>6</v>
      </c>
      <c r="J2489" s="25">
        <f>ROUND( IF(OR(ISNUMBER(SEARCH("#",B2489)),INT(A2489/100000)=7,INT(A2489/100000)=8),F2489*K!$D$4,F2489*K!$C$4) + IF(ISNUMBER(SEARCH("#",B2489)),0,G2489*K!$C$5) + IF(AND(ISNUMBER(SEARCH("#",B2489)),INT(A2489/100000)&lt;=7),G2489*K!$G$5,0) + IF(AND(ISNUMBER(SEARCH("#",B2489)),INT(A2489/100000)&gt;=8),G2489*K!$H$5,0),0)</f>
        <v>17793600</v>
      </c>
      <c r="K2489" s="25">
        <f>ROUND(IF(OR(ISNUMBER(SEARCH("#",B2489)),INT(A2489/100000)=7,INT(A2489/100000)=8),F2489*K!$F$4+G2489*K!$F$5,F2489*K!$E$4+G2489*K!$E$5),0)</f>
        <v>5315200</v>
      </c>
      <c r="L2489" s="25">
        <f>ROUND(J2489-K2489*0.7,0)</f>
        <v>14072960</v>
      </c>
      <c r="M2489" s="25">
        <f>ROUND(J2489*0.3,0)</f>
        <v>5338080</v>
      </c>
    </row>
    <row r="2490" spans="1:13" ht="45" x14ac:dyDescent="0.2">
      <c r="A2490" s="26">
        <v>501750</v>
      </c>
      <c r="B2490" s="27"/>
      <c r="C2490" s="28" t="s">
        <v>2915</v>
      </c>
      <c r="D2490" s="29" t="s">
        <v>2916</v>
      </c>
      <c r="E2490" s="30">
        <v>87.9</v>
      </c>
      <c r="F2490" s="30">
        <v>87.9</v>
      </c>
      <c r="G2490" s="30"/>
      <c r="H2490" s="30">
        <v>8</v>
      </c>
      <c r="J2490" s="25">
        <f>ROUND( IF(OR(ISNUMBER(SEARCH("#",B2490)),INT(A2490/100000)=7,INT(A2490/100000)=8),F2490*K!$D$4,F2490*K!$C$4) + IF(ISNUMBER(SEARCH("#",B2490)),0,G2490*K!$C$5) + IF(AND(ISNUMBER(SEARCH("#",B2490)),INT(A2490/100000)&lt;=7),G2490*K!$G$5,0) + IF(AND(ISNUMBER(SEARCH("#",B2490)),INT(A2490/100000)&gt;=8),G2490*K!$H$5,0),0)</f>
        <v>88866900</v>
      </c>
      <c r="K2490" s="25">
        <f>ROUND(IF(OR(ISNUMBER(SEARCH("#",B2490)),INT(A2490/100000)=7,INT(A2490/100000)=8),F2490*K!$F$4+G2490*K!$F$5,F2490*K!$E$4+G2490*K!$E$5),0)</f>
        <v>26545800</v>
      </c>
      <c r="L2490" s="25">
        <f>ROUND(J2490-K2490*0.7,0)</f>
        <v>70284840</v>
      </c>
      <c r="M2490" s="25">
        <f>ROUND(J2490*0.3,0)</f>
        <v>26660070</v>
      </c>
    </row>
    <row r="2491" spans="1:13" x14ac:dyDescent="0.2">
      <c r="A2491" s="26">
        <v>501755</v>
      </c>
      <c r="B2491" s="27"/>
      <c r="C2491" s="28" t="s">
        <v>2917</v>
      </c>
      <c r="D2491" s="29"/>
      <c r="E2491" s="30">
        <v>35</v>
      </c>
      <c r="F2491" s="30">
        <v>35</v>
      </c>
      <c r="G2491" s="30"/>
      <c r="H2491" s="30">
        <v>8</v>
      </c>
      <c r="J2491" s="25">
        <f>ROUND( IF(OR(ISNUMBER(SEARCH("#",B2491)),INT(A2491/100000)=7,INT(A2491/100000)=8),F2491*K!$D$4,F2491*K!$C$4) + IF(ISNUMBER(SEARCH("#",B2491)),0,G2491*K!$C$5) + IF(AND(ISNUMBER(SEARCH("#",B2491)),INT(A2491/100000)&lt;=7),G2491*K!$G$5,0) + IF(AND(ISNUMBER(SEARCH("#",B2491)),INT(A2491/100000)&gt;=8),G2491*K!$H$5,0),0)</f>
        <v>35385000</v>
      </c>
      <c r="K2491" s="25">
        <f>ROUND(IF(OR(ISNUMBER(SEARCH("#",B2491)),INT(A2491/100000)=7,INT(A2491/100000)=8),F2491*K!$F$4+G2491*K!$F$5,F2491*K!$E$4+G2491*K!$E$5),0)</f>
        <v>10570000</v>
      </c>
      <c r="L2491" s="25">
        <f>ROUND(J2491-K2491*0.7,0)</f>
        <v>27986000</v>
      </c>
      <c r="M2491" s="25">
        <f>ROUND(J2491*0.3,0)</f>
        <v>10615500</v>
      </c>
    </row>
    <row r="2492" spans="1:13" ht="18.75" x14ac:dyDescent="0.2">
      <c r="A2492" s="26">
        <v>501760</v>
      </c>
      <c r="B2492" s="27"/>
      <c r="C2492" s="36" t="s">
        <v>2918</v>
      </c>
      <c r="D2492" s="35"/>
      <c r="E2492" s="30">
        <v>20.100000000000001</v>
      </c>
      <c r="F2492" s="30">
        <v>20.100000000000001</v>
      </c>
      <c r="G2492" s="30"/>
      <c r="H2492" s="30">
        <v>6</v>
      </c>
      <c r="J2492" s="25">
        <f>ROUND( IF(OR(ISNUMBER(SEARCH("#",B2492)),INT(A2492/100000)=7,INT(A2492/100000)=8),F2492*K!$D$4,F2492*K!$C$4) + IF(ISNUMBER(SEARCH("#",B2492)),0,G2492*K!$C$5) + IF(AND(ISNUMBER(SEARCH("#",B2492)),INT(A2492/100000)&lt;=7),G2492*K!$G$5,0) + IF(AND(ISNUMBER(SEARCH("#",B2492)),INT(A2492/100000)&gt;=8),G2492*K!$H$5,0),0)</f>
        <v>20321100</v>
      </c>
      <c r="K2492" s="25">
        <f>ROUND(IF(OR(ISNUMBER(SEARCH("#",B2492)),INT(A2492/100000)=7,INT(A2492/100000)=8),F2492*K!$F$4+G2492*K!$F$5,F2492*K!$E$4+G2492*K!$E$5),0)</f>
        <v>6070200</v>
      </c>
      <c r="L2492" s="25">
        <f>ROUND(J2492-K2492*0.7,0)</f>
        <v>16071960</v>
      </c>
      <c r="M2492" s="25">
        <f>ROUND(J2492*0.3,0)</f>
        <v>6096330</v>
      </c>
    </row>
    <row r="2493" spans="1:13" ht="31.5" x14ac:dyDescent="0.2">
      <c r="A2493" s="26">
        <v>501765</v>
      </c>
      <c r="B2493" s="27"/>
      <c r="C2493" s="28" t="s">
        <v>2919</v>
      </c>
      <c r="D2493" s="29" t="s">
        <v>2920</v>
      </c>
      <c r="E2493" s="30">
        <v>29</v>
      </c>
      <c r="F2493" s="30">
        <v>29</v>
      </c>
      <c r="G2493" s="30"/>
      <c r="H2493" s="30">
        <v>6</v>
      </c>
      <c r="J2493" s="25">
        <f>ROUND( IF(OR(ISNUMBER(SEARCH("#",B2493)),INT(A2493/100000)=7,INT(A2493/100000)=8),F2493*K!$D$4,F2493*K!$C$4) + IF(ISNUMBER(SEARCH("#",B2493)),0,G2493*K!$C$5) + IF(AND(ISNUMBER(SEARCH("#",B2493)),INT(A2493/100000)&lt;=7),G2493*K!$G$5,0) + IF(AND(ISNUMBER(SEARCH("#",B2493)),INT(A2493/100000)&gt;=8),G2493*K!$H$5,0),0)</f>
        <v>29319000</v>
      </c>
      <c r="K2493" s="25">
        <f>ROUND(IF(OR(ISNUMBER(SEARCH("#",B2493)),INT(A2493/100000)=7,INT(A2493/100000)=8),F2493*K!$F$4+G2493*K!$F$5,F2493*K!$E$4+G2493*K!$E$5),0)</f>
        <v>8758000</v>
      </c>
      <c r="L2493" s="25">
        <f>ROUND(J2493-K2493*0.7,0)</f>
        <v>23188400</v>
      </c>
      <c r="M2493" s="25">
        <f>ROUND(J2493*0.3,0)</f>
        <v>8795700</v>
      </c>
    </row>
    <row r="2494" spans="1:13" x14ac:dyDescent="0.2">
      <c r="A2494" s="26">
        <v>501770</v>
      </c>
      <c r="B2494" s="27"/>
      <c r="C2494" s="28" t="s">
        <v>2921</v>
      </c>
      <c r="D2494" s="29"/>
      <c r="E2494" s="30">
        <v>14</v>
      </c>
      <c r="F2494" s="30">
        <v>14</v>
      </c>
      <c r="G2494" s="30"/>
      <c r="H2494" s="30">
        <v>6</v>
      </c>
      <c r="J2494" s="25">
        <f>ROUND( IF(OR(ISNUMBER(SEARCH("#",B2494)),INT(A2494/100000)=7,INT(A2494/100000)=8),F2494*K!$D$4,F2494*K!$C$4) + IF(ISNUMBER(SEARCH("#",B2494)),0,G2494*K!$C$5) + IF(AND(ISNUMBER(SEARCH("#",B2494)),INT(A2494/100000)&lt;=7),G2494*K!$G$5,0) + IF(AND(ISNUMBER(SEARCH("#",B2494)),INT(A2494/100000)&gt;=8),G2494*K!$H$5,0),0)</f>
        <v>14154000</v>
      </c>
      <c r="K2494" s="25">
        <f>ROUND(IF(OR(ISNUMBER(SEARCH("#",B2494)),INT(A2494/100000)=7,INT(A2494/100000)=8),F2494*K!$F$4+G2494*K!$F$5,F2494*K!$E$4+G2494*K!$E$5),0)</f>
        <v>4228000</v>
      </c>
      <c r="L2494" s="25">
        <f>ROUND(J2494-K2494*0.7,0)</f>
        <v>11194400</v>
      </c>
      <c r="M2494" s="25">
        <f>ROUND(J2494*0.3,0)</f>
        <v>4246200</v>
      </c>
    </row>
    <row r="2495" spans="1:13" x14ac:dyDescent="0.2">
      <c r="A2495" s="26">
        <v>501775</v>
      </c>
      <c r="B2495" s="27"/>
      <c r="C2495" s="28" t="s">
        <v>2922</v>
      </c>
      <c r="D2495" s="29"/>
      <c r="E2495" s="30">
        <v>14</v>
      </c>
      <c r="F2495" s="30">
        <v>14</v>
      </c>
      <c r="G2495" s="30"/>
      <c r="H2495" s="30">
        <v>6</v>
      </c>
      <c r="J2495" s="25">
        <f>ROUND( IF(OR(ISNUMBER(SEARCH("#",B2495)),INT(A2495/100000)=7,INT(A2495/100000)=8),F2495*K!$D$4,F2495*K!$C$4) + IF(ISNUMBER(SEARCH("#",B2495)),0,G2495*K!$C$5) + IF(AND(ISNUMBER(SEARCH("#",B2495)),INT(A2495/100000)&lt;=7),G2495*K!$G$5,0) + IF(AND(ISNUMBER(SEARCH("#",B2495)),INT(A2495/100000)&gt;=8),G2495*K!$H$5,0),0)</f>
        <v>14154000</v>
      </c>
      <c r="K2495" s="25">
        <f>ROUND(IF(OR(ISNUMBER(SEARCH("#",B2495)),INT(A2495/100000)=7,INT(A2495/100000)=8),F2495*K!$F$4+G2495*K!$F$5,F2495*K!$E$4+G2495*K!$E$5),0)</f>
        <v>4228000</v>
      </c>
      <c r="L2495" s="25">
        <f>ROUND(J2495-K2495*0.7,0)</f>
        <v>11194400</v>
      </c>
      <c r="M2495" s="25">
        <f>ROUND(J2495*0.3,0)</f>
        <v>4246200</v>
      </c>
    </row>
    <row r="2496" spans="1:13" ht="17.25" x14ac:dyDescent="0.2">
      <c r="A2496" s="26">
        <v>501780</v>
      </c>
      <c r="B2496" s="27"/>
      <c r="C2496" s="28" t="s">
        <v>2923</v>
      </c>
      <c r="D2496" s="29"/>
      <c r="E2496" s="30">
        <v>2</v>
      </c>
      <c r="F2496" s="30">
        <v>2</v>
      </c>
      <c r="G2496" s="30"/>
      <c r="H2496" s="30">
        <v>3</v>
      </c>
      <c r="J2496" s="25">
        <f>ROUND( IF(OR(ISNUMBER(SEARCH("#",B2496)),INT(A2496/100000)=7,INT(A2496/100000)=8),F2496*K!$D$4,F2496*K!$C$4) + IF(ISNUMBER(SEARCH("#",B2496)),0,G2496*K!$C$5) + IF(AND(ISNUMBER(SEARCH("#",B2496)),INT(A2496/100000)&lt;=7),G2496*K!$G$5,0) + IF(AND(ISNUMBER(SEARCH("#",B2496)),INT(A2496/100000)&gt;=8),G2496*K!$H$5,0),0)</f>
        <v>2022000</v>
      </c>
      <c r="K2496" s="25">
        <f>ROUND(IF(OR(ISNUMBER(SEARCH("#",B2496)),INT(A2496/100000)=7,INT(A2496/100000)=8),F2496*K!$F$4+G2496*K!$F$5,F2496*K!$E$4+G2496*K!$E$5),0)</f>
        <v>604000</v>
      </c>
      <c r="L2496" s="25">
        <f>ROUND(J2496-K2496*0.7,0)</f>
        <v>1599200</v>
      </c>
      <c r="M2496" s="25">
        <f>ROUND(J2496*0.3,0)</f>
        <v>606600</v>
      </c>
    </row>
    <row r="2497" spans="1:13" x14ac:dyDescent="0.2">
      <c r="A2497" s="26">
        <v>501785</v>
      </c>
      <c r="B2497" s="27"/>
      <c r="C2497" s="28" t="s">
        <v>2924</v>
      </c>
      <c r="D2497" s="29"/>
      <c r="E2497" s="30">
        <v>6</v>
      </c>
      <c r="F2497" s="30">
        <v>6</v>
      </c>
      <c r="G2497" s="30"/>
      <c r="H2497" s="30">
        <v>4</v>
      </c>
      <c r="J2497" s="25">
        <f>ROUND( IF(OR(ISNUMBER(SEARCH("#",B2497)),INT(A2497/100000)=7,INT(A2497/100000)=8),F2497*K!$D$4,F2497*K!$C$4) + IF(ISNUMBER(SEARCH("#",B2497)),0,G2497*K!$C$5) + IF(AND(ISNUMBER(SEARCH("#",B2497)),INT(A2497/100000)&lt;=7),G2497*K!$G$5,0) + IF(AND(ISNUMBER(SEARCH("#",B2497)),INT(A2497/100000)&gt;=8),G2497*K!$H$5,0),0)</f>
        <v>6066000</v>
      </c>
      <c r="K2497" s="25">
        <f>ROUND(IF(OR(ISNUMBER(SEARCH("#",B2497)),INT(A2497/100000)=7,INT(A2497/100000)=8),F2497*K!$F$4+G2497*K!$F$5,F2497*K!$E$4+G2497*K!$E$5),0)</f>
        <v>1812000</v>
      </c>
      <c r="L2497" s="25">
        <f>ROUND(J2497-K2497*0.7,0)</f>
        <v>4797600</v>
      </c>
      <c r="M2497" s="25">
        <f>ROUND(J2497*0.3,0)</f>
        <v>1819800</v>
      </c>
    </row>
    <row r="2498" spans="1:13" ht="32.25" x14ac:dyDescent="0.2">
      <c r="A2498" s="26">
        <v>501790</v>
      </c>
      <c r="B2498" s="27" t="s">
        <v>27</v>
      </c>
      <c r="C2498" s="36" t="s">
        <v>2925</v>
      </c>
      <c r="D2498" s="35"/>
      <c r="E2498" s="30">
        <v>1.5</v>
      </c>
      <c r="F2498" s="30">
        <v>1.5</v>
      </c>
      <c r="G2498" s="30"/>
      <c r="H2498" s="30">
        <v>3</v>
      </c>
      <c r="J2498" s="25">
        <f>ROUND( IF(OR(ISNUMBER(SEARCH("#",B2498)),INT(A2498/100000)=7,INT(A2498/100000)=8),F2498*K!$D$4,F2498*K!$C$4) + IF(ISNUMBER(SEARCH("#",B2498)),0,G2498*K!$C$5) + IF(AND(ISNUMBER(SEARCH("#",B2498)),INT(A2498/100000)&lt;=7),G2498*K!$G$5,0) + IF(AND(ISNUMBER(SEARCH("#",B2498)),INT(A2498/100000)&gt;=8),G2498*K!$H$5,0),0)</f>
        <v>852000</v>
      </c>
      <c r="K2498" s="25">
        <f>ROUND(IF(OR(ISNUMBER(SEARCH("#",B2498)),INT(A2498/100000)=7,INT(A2498/100000)=8),F2498*K!$F$4+G2498*K!$F$5,F2498*K!$E$4+G2498*K!$E$5),0)</f>
        <v>453000</v>
      </c>
      <c r="L2498" s="25">
        <f>ROUND(J2498-K2498*0.7,0)</f>
        <v>534900</v>
      </c>
      <c r="M2498" s="25">
        <f>ROUND(J2498*0.3,0)</f>
        <v>255600</v>
      </c>
    </row>
    <row r="2499" spans="1:13" ht="18.75" x14ac:dyDescent="0.2">
      <c r="A2499" s="32">
        <v>501792</v>
      </c>
      <c r="B2499" s="27" t="s">
        <v>27</v>
      </c>
      <c r="C2499" s="36" t="s">
        <v>2926</v>
      </c>
      <c r="D2499" s="35"/>
      <c r="E2499" s="30">
        <v>0.75</v>
      </c>
      <c r="F2499" s="30">
        <v>0.75</v>
      </c>
      <c r="G2499" s="31"/>
      <c r="H2499" s="30" t="s">
        <v>32</v>
      </c>
      <c r="J2499" s="25">
        <f>ROUND( IF(OR(ISNUMBER(SEARCH("#",B2499)),INT(A2499/100000)=7,INT(A2499/100000)=8),F2499*K!$D$4,F2499*K!$C$4) + IF(ISNUMBER(SEARCH("#",B2499)),0,G2499*K!$C$5) + IF(AND(ISNUMBER(SEARCH("#",B2499)),INT(A2499/100000)&lt;=7),G2499*K!$G$5,0) + IF(AND(ISNUMBER(SEARCH("#",B2499)),INT(A2499/100000)&gt;=8),G2499*K!$H$5,0),0)</f>
        <v>426000</v>
      </c>
      <c r="K2499" s="25">
        <f>ROUND(IF(OR(ISNUMBER(SEARCH("#",B2499)),INT(A2499/100000)=7,INT(A2499/100000)=8),F2499*K!$F$4+G2499*K!$F$5,F2499*K!$E$4+G2499*K!$E$5),0)</f>
        <v>226500</v>
      </c>
      <c r="L2499" s="25">
        <f>ROUND(J2499-K2499*0.7,0)</f>
        <v>267450</v>
      </c>
      <c r="M2499" s="25">
        <f>ROUND(J2499*0.3,0)</f>
        <v>127800</v>
      </c>
    </row>
    <row r="2500" spans="1:13" x14ac:dyDescent="0.2">
      <c r="A2500" s="26">
        <v>501795</v>
      </c>
      <c r="B2500" s="27"/>
      <c r="C2500" s="28" t="s">
        <v>2927</v>
      </c>
      <c r="D2500" s="29"/>
      <c r="E2500" s="30">
        <v>10</v>
      </c>
      <c r="F2500" s="30">
        <v>10</v>
      </c>
      <c r="G2500" s="30"/>
      <c r="H2500" s="30">
        <v>5</v>
      </c>
      <c r="J2500" s="25">
        <f>ROUND( IF(OR(ISNUMBER(SEARCH("#",B2500)),INT(A2500/100000)=7,INT(A2500/100000)=8),F2500*K!$D$4,F2500*K!$C$4) + IF(ISNUMBER(SEARCH("#",B2500)),0,G2500*K!$C$5) + IF(AND(ISNUMBER(SEARCH("#",B2500)),INT(A2500/100000)&lt;=7),G2500*K!$G$5,0) + IF(AND(ISNUMBER(SEARCH("#",B2500)),INT(A2500/100000)&gt;=8),G2500*K!$H$5,0),0)</f>
        <v>10110000</v>
      </c>
      <c r="K2500" s="25">
        <f>ROUND(IF(OR(ISNUMBER(SEARCH("#",B2500)),INT(A2500/100000)=7,INT(A2500/100000)=8),F2500*K!$F$4+G2500*K!$F$5,F2500*K!$E$4+G2500*K!$E$5),0)</f>
        <v>3020000</v>
      </c>
      <c r="L2500" s="25">
        <f>ROUND(J2500-K2500*0.7,0)</f>
        <v>7996000</v>
      </c>
      <c r="M2500" s="25">
        <f>ROUND(J2500*0.3,0)</f>
        <v>3033000</v>
      </c>
    </row>
    <row r="2501" spans="1:13" ht="29.25" x14ac:dyDescent="0.2">
      <c r="A2501" s="26">
        <v>501800</v>
      </c>
      <c r="B2501" s="27"/>
      <c r="C2501" s="28" t="s">
        <v>2928</v>
      </c>
      <c r="D2501" s="29"/>
      <c r="E2501" s="30">
        <v>38</v>
      </c>
      <c r="F2501" s="30">
        <v>38</v>
      </c>
      <c r="G2501" s="30"/>
      <c r="H2501" s="30">
        <v>8</v>
      </c>
      <c r="J2501" s="25">
        <f>ROUND( IF(OR(ISNUMBER(SEARCH("#",B2501)),INT(A2501/100000)=7,INT(A2501/100000)=8),F2501*K!$D$4,F2501*K!$C$4) + IF(ISNUMBER(SEARCH("#",B2501)),0,G2501*K!$C$5) + IF(AND(ISNUMBER(SEARCH("#",B2501)),INT(A2501/100000)&lt;=7),G2501*K!$G$5,0) + IF(AND(ISNUMBER(SEARCH("#",B2501)),INT(A2501/100000)&gt;=8),G2501*K!$H$5,0),0)</f>
        <v>38418000</v>
      </c>
      <c r="K2501" s="25">
        <f>ROUND(IF(OR(ISNUMBER(SEARCH("#",B2501)),INT(A2501/100000)=7,INT(A2501/100000)=8),F2501*K!$F$4+G2501*K!$F$5,F2501*K!$E$4+G2501*K!$E$5),0)</f>
        <v>11476000</v>
      </c>
      <c r="L2501" s="25">
        <f>ROUND(J2501-K2501*0.7,0)</f>
        <v>30384800</v>
      </c>
      <c r="M2501" s="25">
        <f>ROUND(J2501*0.3,0)</f>
        <v>11525400</v>
      </c>
    </row>
    <row r="2502" spans="1:13" ht="31.5" x14ac:dyDescent="0.2">
      <c r="A2502" s="26">
        <v>501805</v>
      </c>
      <c r="B2502" s="27"/>
      <c r="C2502" s="28" t="s">
        <v>2929</v>
      </c>
      <c r="D2502" s="29"/>
      <c r="E2502" s="30">
        <v>27.6</v>
      </c>
      <c r="F2502" s="30">
        <v>27.6</v>
      </c>
      <c r="G2502" s="30"/>
      <c r="H2502" s="30">
        <v>6</v>
      </c>
      <c r="J2502" s="25">
        <f>ROUND( IF(OR(ISNUMBER(SEARCH("#",B2502)),INT(A2502/100000)=7,INT(A2502/100000)=8),F2502*K!$D$4,F2502*K!$C$4) + IF(ISNUMBER(SEARCH("#",B2502)),0,G2502*K!$C$5) + IF(AND(ISNUMBER(SEARCH("#",B2502)),INT(A2502/100000)&lt;=7),G2502*K!$G$5,0) + IF(AND(ISNUMBER(SEARCH("#",B2502)),INT(A2502/100000)&gt;=8),G2502*K!$H$5,0),0)</f>
        <v>27903600</v>
      </c>
      <c r="K2502" s="25">
        <f>ROUND(IF(OR(ISNUMBER(SEARCH("#",B2502)),INT(A2502/100000)=7,INT(A2502/100000)=8),F2502*K!$F$4+G2502*K!$F$5,F2502*K!$E$4+G2502*K!$E$5),0)</f>
        <v>8335200</v>
      </c>
      <c r="L2502" s="25">
        <f>ROUND(J2502-K2502*0.7,0)</f>
        <v>22068960</v>
      </c>
      <c r="M2502" s="25">
        <f>ROUND(J2502*0.3,0)</f>
        <v>8371080</v>
      </c>
    </row>
    <row r="2503" spans="1:13" ht="29.25" x14ac:dyDescent="0.2">
      <c r="A2503" s="26">
        <v>501810</v>
      </c>
      <c r="B2503" s="27"/>
      <c r="C2503" s="28" t="s">
        <v>2930</v>
      </c>
      <c r="D2503" s="29"/>
      <c r="E2503" s="30">
        <v>47</v>
      </c>
      <c r="F2503" s="30">
        <v>47</v>
      </c>
      <c r="G2503" s="30"/>
      <c r="H2503" s="30">
        <v>8</v>
      </c>
      <c r="J2503" s="25">
        <f>ROUND( IF(OR(ISNUMBER(SEARCH("#",B2503)),INT(A2503/100000)=7,INT(A2503/100000)=8),F2503*K!$D$4,F2503*K!$C$4) + IF(ISNUMBER(SEARCH("#",B2503)),0,G2503*K!$C$5) + IF(AND(ISNUMBER(SEARCH("#",B2503)),INT(A2503/100000)&lt;=7),G2503*K!$G$5,0) + IF(AND(ISNUMBER(SEARCH("#",B2503)),INT(A2503/100000)&gt;=8),G2503*K!$H$5,0),0)</f>
        <v>47517000</v>
      </c>
      <c r="K2503" s="25">
        <f>ROUND(IF(OR(ISNUMBER(SEARCH("#",B2503)),INT(A2503/100000)=7,INT(A2503/100000)=8),F2503*K!$F$4+G2503*K!$F$5,F2503*K!$E$4+G2503*K!$E$5),0)</f>
        <v>14194000</v>
      </c>
      <c r="L2503" s="25">
        <f>ROUND(J2503-K2503*0.7,0)</f>
        <v>37581200</v>
      </c>
      <c r="M2503" s="25">
        <f>ROUND(J2503*0.3,0)</f>
        <v>14255100</v>
      </c>
    </row>
    <row r="2504" spans="1:13" ht="32.25" x14ac:dyDescent="0.2">
      <c r="A2504" s="26">
        <v>501815</v>
      </c>
      <c r="B2504" s="27"/>
      <c r="C2504" s="36" t="s">
        <v>2931</v>
      </c>
      <c r="D2504" s="35"/>
      <c r="E2504" s="30">
        <v>55</v>
      </c>
      <c r="F2504" s="30">
        <v>55</v>
      </c>
      <c r="G2504" s="30"/>
      <c r="H2504" s="30">
        <v>8</v>
      </c>
      <c r="J2504" s="25">
        <f>ROUND( IF(OR(ISNUMBER(SEARCH("#",B2504)),INT(A2504/100000)=7,INT(A2504/100000)=8),F2504*K!$D$4,F2504*K!$C$4) + IF(ISNUMBER(SEARCH("#",B2504)),0,G2504*K!$C$5) + IF(AND(ISNUMBER(SEARCH("#",B2504)),INT(A2504/100000)&lt;=7),G2504*K!$G$5,0) + IF(AND(ISNUMBER(SEARCH("#",B2504)),INT(A2504/100000)&gt;=8),G2504*K!$H$5,0),0)</f>
        <v>55605000</v>
      </c>
      <c r="K2504" s="25">
        <f>ROUND(IF(OR(ISNUMBER(SEARCH("#",B2504)),INT(A2504/100000)=7,INT(A2504/100000)=8),F2504*K!$F$4+G2504*K!$F$5,F2504*K!$E$4+G2504*K!$E$5),0)</f>
        <v>16610000</v>
      </c>
      <c r="L2504" s="25">
        <f>ROUND(J2504-K2504*0.7,0)</f>
        <v>43978000</v>
      </c>
      <c r="M2504" s="25">
        <f>ROUND(J2504*0.3,0)</f>
        <v>16681500</v>
      </c>
    </row>
    <row r="2505" spans="1:13" ht="45" x14ac:dyDescent="0.2">
      <c r="A2505" s="26">
        <v>501820</v>
      </c>
      <c r="B2505" s="27"/>
      <c r="C2505" s="28" t="s">
        <v>2932</v>
      </c>
      <c r="D2505" s="29"/>
      <c r="E2505" s="30">
        <v>65</v>
      </c>
      <c r="F2505" s="30">
        <v>65</v>
      </c>
      <c r="G2505" s="30"/>
      <c r="H2505" s="30">
        <v>8</v>
      </c>
      <c r="J2505" s="25">
        <f>ROUND( IF(OR(ISNUMBER(SEARCH("#",B2505)),INT(A2505/100000)=7,INT(A2505/100000)=8),F2505*K!$D$4,F2505*K!$C$4) + IF(ISNUMBER(SEARCH("#",B2505)),0,G2505*K!$C$5) + IF(AND(ISNUMBER(SEARCH("#",B2505)),INT(A2505/100000)&lt;=7),G2505*K!$G$5,0) + IF(AND(ISNUMBER(SEARCH("#",B2505)),INT(A2505/100000)&gt;=8),G2505*K!$H$5,0),0)</f>
        <v>65715000</v>
      </c>
      <c r="K2505" s="25">
        <f>ROUND(IF(OR(ISNUMBER(SEARCH("#",B2505)),INT(A2505/100000)=7,INT(A2505/100000)=8),F2505*K!$F$4+G2505*K!$F$5,F2505*K!$E$4+G2505*K!$E$5),0)</f>
        <v>19630000</v>
      </c>
      <c r="L2505" s="25">
        <f>ROUND(J2505-K2505*0.7,0)</f>
        <v>51974000</v>
      </c>
      <c r="M2505" s="25">
        <f>ROUND(J2505*0.3,0)</f>
        <v>19714500</v>
      </c>
    </row>
    <row r="2506" spans="1:13" ht="45" x14ac:dyDescent="0.2">
      <c r="A2506" s="26">
        <v>501825</v>
      </c>
      <c r="B2506" s="27"/>
      <c r="C2506" s="28" t="s">
        <v>2933</v>
      </c>
      <c r="D2506" s="29" t="s">
        <v>2934</v>
      </c>
      <c r="E2506" s="30">
        <v>80</v>
      </c>
      <c r="F2506" s="30">
        <v>80</v>
      </c>
      <c r="G2506" s="30"/>
      <c r="H2506" s="30">
        <v>10</v>
      </c>
      <c r="J2506" s="25">
        <f>ROUND( IF(OR(ISNUMBER(SEARCH("#",B2506)),INT(A2506/100000)=7,INT(A2506/100000)=8),F2506*K!$D$4,F2506*K!$C$4) + IF(ISNUMBER(SEARCH("#",B2506)),0,G2506*K!$C$5) + IF(AND(ISNUMBER(SEARCH("#",B2506)),INT(A2506/100000)&lt;=7),G2506*K!$G$5,0) + IF(AND(ISNUMBER(SEARCH("#",B2506)),INT(A2506/100000)&gt;=8),G2506*K!$H$5,0),0)</f>
        <v>80880000</v>
      </c>
      <c r="K2506" s="25">
        <f>ROUND(IF(OR(ISNUMBER(SEARCH("#",B2506)),INT(A2506/100000)=7,INT(A2506/100000)=8),F2506*K!$F$4+G2506*K!$F$5,F2506*K!$E$4+G2506*K!$E$5),0)</f>
        <v>24160000</v>
      </c>
      <c r="L2506" s="25">
        <f>ROUND(J2506-K2506*0.7,0)</f>
        <v>63968000</v>
      </c>
      <c r="M2506" s="25">
        <f>ROUND(J2506*0.3,0)</f>
        <v>24264000</v>
      </c>
    </row>
    <row r="2507" spans="1:13" ht="60.75" x14ac:dyDescent="0.2">
      <c r="A2507" s="32">
        <v>501830</v>
      </c>
      <c r="B2507" s="27"/>
      <c r="C2507" s="36" t="s">
        <v>2935</v>
      </c>
      <c r="D2507" s="35"/>
      <c r="E2507" s="30">
        <v>180</v>
      </c>
      <c r="F2507" s="30">
        <v>180</v>
      </c>
      <c r="G2507" s="31"/>
      <c r="H2507" s="30">
        <v>10</v>
      </c>
      <c r="J2507" s="25">
        <f>ROUND( IF(OR(ISNUMBER(SEARCH("#",B2507)),INT(A2507/100000)=7,INT(A2507/100000)=8),F2507*K!$D$4,F2507*K!$C$4) + IF(ISNUMBER(SEARCH("#",B2507)),0,G2507*K!$C$5) + IF(AND(ISNUMBER(SEARCH("#",B2507)),INT(A2507/100000)&lt;=7),G2507*K!$G$5,0) + IF(AND(ISNUMBER(SEARCH("#",B2507)),INT(A2507/100000)&gt;=8),G2507*K!$H$5,0),0)</f>
        <v>181980000</v>
      </c>
      <c r="K2507" s="25">
        <f>ROUND(IF(OR(ISNUMBER(SEARCH("#",B2507)),INT(A2507/100000)=7,INT(A2507/100000)=8),F2507*K!$F$4+G2507*K!$F$5,F2507*K!$E$4+G2507*K!$E$5),0)</f>
        <v>54360000</v>
      </c>
      <c r="L2507" s="25">
        <f>ROUND(J2507-K2507*0.7,0)</f>
        <v>143928000</v>
      </c>
      <c r="M2507" s="25">
        <f>ROUND(J2507*0.3,0)</f>
        <v>54594000</v>
      </c>
    </row>
    <row r="2508" spans="1:13" ht="45.75" x14ac:dyDescent="0.2">
      <c r="A2508" s="32">
        <v>501832</v>
      </c>
      <c r="B2508" s="27"/>
      <c r="C2508" s="36" t="s">
        <v>2936</v>
      </c>
      <c r="D2508" s="35"/>
      <c r="E2508" s="30">
        <v>130</v>
      </c>
      <c r="F2508" s="30">
        <v>130</v>
      </c>
      <c r="G2508" s="31"/>
      <c r="H2508" s="30">
        <v>10</v>
      </c>
      <c r="J2508" s="25">
        <f>ROUND( IF(OR(ISNUMBER(SEARCH("#",B2508)),INT(A2508/100000)=7,INT(A2508/100000)=8),F2508*K!$D$4,F2508*K!$C$4) + IF(ISNUMBER(SEARCH("#",B2508)),0,G2508*K!$C$5) + IF(AND(ISNUMBER(SEARCH("#",B2508)),INT(A2508/100000)&lt;=7),G2508*K!$G$5,0) + IF(AND(ISNUMBER(SEARCH("#",B2508)),INT(A2508/100000)&gt;=8),G2508*K!$H$5,0),0)</f>
        <v>131430000</v>
      </c>
      <c r="K2508" s="25">
        <f>ROUND(IF(OR(ISNUMBER(SEARCH("#",B2508)),INT(A2508/100000)=7,INT(A2508/100000)=8),F2508*K!$F$4+G2508*K!$F$5,F2508*K!$E$4+G2508*K!$E$5),0)</f>
        <v>39260000</v>
      </c>
      <c r="L2508" s="25">
        <f>ROUND(J2508-K2508*0.7,0)</f>
        <v>103948000</v>
      </c>
      <c r="M2508" s="25">
        <f>ROUND(J2508*0.3,0)</f>
        <v>39429000</v>
      </c>
    </row>
    <row r="2509" spans="1:13" ht="60" x14ac:dyDescent="0.2">
      <c r="A2509" s="32">
        <v>501835</v>
      </c>
      <c r="B2509" s="27"/>
      <c r="C2509" s="36" t="s">
        <v>2937</v>
      </c>
      <c r="D2509" s="35"/>
      <c r="E2509" s="30">
        <v>55</v>
      </c>
      <c r="F2509" s="30">
        <v>55</v>
      </c>
      <c r="G2509" s="31"/>
      <c r="H2509" s="30">
        <v>6</v>
      </c>
      <c r="J2509" s="25">
        <f>ROUND( IF(OR(ISNUMBER(SEARCH("#",B2509)),INT(A2509/100000)=7,INT(A2509/100000)=8),F2509*K!$D$4,F2509*K!$C$4) + IF(ISNUMBER(SEARCH("#",B2509)),0,G2509*K!$C$5) + IF(AND(ISNUMBER(SEARCH("#",B2509)),INT(A2509/100000)&lt;=7),G2509*K!$G$5,0) + IF(AND(ISNUMBER(SEARCH("#",B2509)),INT(A2509/100000)&gt;=8),G2509*K!$H$5,0),0)</f>
        <v>55605000</v>
      </c>
      <c r="K2509" s="25">
        <f>ROUND(IF(OR(ISNUMBER(SEARCH("#",B2509)),INT(A2509/100000)=7,INT(A2509/100000)=8),F2509*K!$F$4+G2509*K!$F$5,F2509*K!$E$4+G2509*K!$E$5),0)</f>
        <v>16610000</v>
      </c>
      <c r="L2509" s="25">
        <f>ROUND(J2509-K2509*0.7,0)</f>
        <v>43978000</v>
      </c>
      <c r="M2509" s="25">
        <f>ROUND(J2509*0.3,0)</f>
        <v>16681500</v>
      </c>
    </row>
    <row r="2510" spans="1:13" ht="17.25" x14ac:dyDescent="0.2">
      <c r="A2510" s="26">
        <v>501840</v>
      </c>
      <c r="B2510" s="27"/>
      <c r="C2510" s="28" t="s">
        <v>2938</v>
      </c>
      <c r="D2510" s="29"/>
      <c r="E2510" s="30">
        <v>68.7</v>
      </c>
      <c r="F2510" s="30">
        <v>68.7</v>
      </c>
      <c r="G2510" s="30"/>
      <c r="H2510" s="30">
        <v>8</v>
      </c>
      <c r="J2510" s="25">
        <f>ROUND( IF(OR(ISNUMBER(SEARCH("#",B2510)),INT(A2510/100000)=7,INT(A2510/100000)=8),F2510*K!$D$4,F2510*K!$C$4) + IF(ISNUMBER(SEARCH("#",B2510)),0,G2510*K!$C$5) + IF(AND(ISNUMBER(SEARCH("#",B2510)),INT(A2510/100000)&lt;=7),G2510*K!$G$5,0) + IF(AND(ISNUMBER(SEARCH("#",B2510)),INT(A2510/100000)&gt;=8),G2510*K!$H$5,0),0)</f>
        <v>69455700</v>
      </c>
      <c r="K2510" s="25">
        <f>ROUND(IF(OR(ISNUMBER(SEARCH("#",B2510)),INT(A2510/100000)=7,INT(A2510/100000)=8),F2510*K!$F$4+G2510*K!$F$5,F2510*K!$E$4+G2510*K!$E$5),0)</f>
        <v>20747400</v>
      </c>
      <c r="L2510" s="25">
        <f>ROUND(J2510-K2510*0.7,0)</f>
        <v>54932520</v>
      </c>
      <c r="M2510" s="25">
        <f>ROUND(J2510*0.3,0)</f>
        <v>20836710</v>
      </c>
    </row>
    <row r="2511" spans="1:13" ht="33" x14ac:dyDescent="0.2">
      <c r="A2511" s="32">
        <v>501845</v>
      </c>
      <c r="B2511" s="27"/>
      <c r="C2511" s="36" t="s">
        <v>2939</v>
      </c>
      <c r="D2511" s="35"/>
      <c r="E2511" s="30">
        <v>80</v>
      </c>
      <c r="F2511" s="30">
        <v>80</v>
      </c>
      <c r="G2511" s="31"/>
      <c r="H2511" s="30">
        <v>8</v>
      </c>
      <c r="J2511" s="25">
        <f>ROUND( IF(OR(ISNUMBER(SEARCH("#",B2511)),INT(A2511/100000)=7,INT(A2511/100000)=8),F2511*K!$D$4,F2511*K!$C$4) + IF(ISNUMBER(SEARCH("#",B2511)),0,G2511*K!$C$5) + IF(AND(ISNUMBER(SEARCH("#",B2511)),INT(A2511/100000)&lt;=7),G2511*K!$G$5,0) + IF(AND(ISNUMBER(SEARCH("#",B2511)),INT(A2511/100000)&gt;=8),G2511*K!$H$5,0),0)</f>
        <v>80880000</v>
      </c>
      <c r="K2511" s="25">
        <f>ROUND(IF(OR(ISNUMBER(SEARCH("#",B2511)),INT(A2511/100000)=7,INT(A2511/100000)=8),F2511*K!$F$4+G2511*K!$F$5,F2511*K!$E$4+G2511*K!$E$5),0)</f>
        <v>24160000</v>
      </c>
      <c r="L2511" s="25">
        <f>ROUND(J2511-K2511*0.7,0)</f>
        <v>63968000</v>
      </c>
      <c r="M2511" s="25">
        <f>ROUND(J2511*0.3,0)</f>
        <v>24264000</v>
      </c>
    </row>
    <row r="2512" spans="1:13" ht="18.75" x14ac:dyDescent="0.2">
      <c r="A2512" s="26">
        <v>501860</v>
      </c>
      <c r="B2512" s="27" t="s">
        <v>30</v>
      </c>
      <c r="C2512" s="36" t="s">
        <v>2940</v>
      </c>
      <c r="D2512" s="35"/>
      <c r="E2512" s="30">
        <v>2</v>
      </c>
      <c r="F2512" s="30">
        <v>2</v>
      </c>
      <c r="G2512" s="30"/>
      <c r="H2512" s="30">
        <v>3</v>
      </c>
      <c r="J2512" s="25">
        <f>ROUND( IF(OR(ISNUMBER(SEARCH("#",B2512)),INT(A2512/100000)=7,INT(A2512/100000)=8),F2512*K!$D$4,F2512*K!$C$4) + IF(ISNUMBER(SEARCH("#",B2512)),0,G2512*K!$C$5) + IF(AND(ISNUMBER(SEARCH("#",B2512)),INT(A2512/100000)&lt;=7),G2512*K!$G$5,0) + IF(AND(ISNUMBER(SEARCH("#",B2512)),INT(A2512/100000)&gt;=8),G2512*K!$H$5,0),0)</f>
        <v>1136000</v>
      </c>
      <c r="K2512" s="25">
        <f>ROUND(IF(OR(ISNUMBER(SEARCH("#",B2512)),INT(A2512/100000)=7,INT(A2512/100000)=8),F2512*K!$F$4+G2512*K!$F$5,F2512*K!$E$4+G2512*K!$E$5),0)</f>
        <v>604000</v>
      </c>
      <c r="L2512" s="25">
        <f>ROUND(J2512-K2512*0.7,0)</f>
        <v>713200</v>
      </c>
      <c r="M2512" s="25">
        <f>ROUND(J2512*0.3,0)</f>
        <v>340800</v>
      </c>
    </row>
    <row r="2513" spans="1:13" ht="18.75" x14ac:dyDescent="0.2">
      <c r="A2513" s="26">
        <v>501865</v>
      </c>
      <c r="B2513" s="27" t="s">
        <v>27</v>
      </c>
      <c r="C2513" s="36" t="s">
        <v>2941</v>
      </c>
      <c r="D2513" s="35"/>
      <c r="E2513" s="30">
        <v>1</v>
      </c>
      <c r="F2513" s="30">
        <v>1</v>
      </c>
      <c r="G2513" s="30"/>
      <c r="H2513" s="30">
        <v>3</v>
      </c>
      <c r="J2513" s="25">
        <f>ROUND( IF(OR(ISNUMBER(SEARCH("#",B2513)),INT(A2513/100000)=7,INT(A2513/100000)=8),F2513*K!$D$4,F2513*K!$C$4) + IF(ISNUMBER(SEARCH("#",B2513)),0,G2513*K!$C$5) + IF(AND(ISNUMBER(SEARCH("#",B2513)),INT(A2513/100000)&lt;=7),G2513*K!$G$5,0) + IF(AND(ISNUMBER(SEARCH("#",B2513)),INT(A2513/100000)&gt;=8),G2513*K!$H$5,0),0)</f>
        <v>568000</v>
      </c>
      <c r="K2513" s="25">
        <f>ROUND(IF(OR(ISNUMBER(SEARCH("#",B2513)),INT(A2513/100000)=7,INT(A2513/100000)=8),F2513*K!$F$4+G2513*K!$F$5,F2513*K!$E$4+G2513*K!$E$5),0)</f>
        <v>302000</v>
      </c>
      <c r="L2513" s="25">
        <f>ROUND(J2513-K2513*0.7,0)</f>
        <v>356600</v>
      </c>
      <c r="M2513" s="25">
        <f>ROUND(J2513*0.3,0)</f>
        <v>170400</v>
      </c>
    </row>
    <row r="2514" spans="1:13" x14ac:dyDescent="0.2">
      <c r="A2514" s="26">
        <v>501870</v>
      </c>
      <c r="B2514" s="27" t="s">
        <v>30</v>
      </c>
      <c r="C2514" s="28" t="s">
        <v>2942</v>
      </c>
      <c r="D2514" s="29"/>
      <c r="E2514" s="30">
        <v>3</v>
      </c>
      <c r="F2514" s="30">
        <v>3</v>
      </c>
      <c r="G2514" s="30"/>
      <c r="H2514" s="30">
        <v>0</v>
      </c>
      <c r="J2514" s="25">
        <f>ROUND( IF(OR(ISNUMBER(SEARCH("#",B2514)),INT(A2514/100000)=7,INT(A2514/100000)=8),F2514*K!$D$4,F2514*K!$C$4) + IF(ISNUMBER(SEARCH("#",B2514)),0,G2514*K!$C$5) + IF(AND(ISNUMBER(SEARCH("#",B2514)),INT(A2514/100000)&lt;=7),G2514*K!$G$5,0) + IF(AND(ISNUMBER(SEARCH("#",B2514)),INT(A2514/100000)&gt;=8),G2514*K!$H$5,0),0)</f>
        <v>1704000</v>
      </c>
      <c r="K2514" s="25">
        <f>ROUND(IF(OR(ISNUMBER(SEARCH("#",B2514)),INT(A2514/100000)=7,INT(A2514/100000)=8),F2514*K!$F$4+G2514*K!$F$5,F2514*K!$E$4+G2514*K!$E$5),0)</f>
        <v>906000</v>
      </c>
      <c r="L2514" s="25">
        <f>ROUND(J2514-K2514*0.7,0)</f>
        <v>1069800</v>
      </c>
      <c r="M2514" s="25">
        <f>ROUND(J2514*0.3,0)</f>
        <v>511200</v>
      </c>
    </row>
    <row r="2515" spans="1:13" x14ac:dyDescent="0.2">
      <c r="A2515" s="26">
        <v>501875</v>
      </c>
      <c r="B2515" s="27" t="s">
        <v>30</v>
      </c>
      <c r="C2515" s="28" t="s">
        <v>2943</v>
      </c>
      <c r="D2515" s="29"/>
      <c r="E2515" s="30">
        <v>0.7</v>
      </c>
      <c r="F2515" s="30">
        <v>0.7</v>
      </c>
      <c r="G2515" s="30"/>
      <c r="H2515" s="30">
        <v>0</v>
      </c>
      <c r="J2515" s="25">
        <f>ROUND( IF(OR(ISNUMBER(SEARCH("#",B2515)),INT(A2515/100000)=7,INT(A2515/100000)=8),F2515*K!$D$4,F2515*K!$C$4) + IF(ISNUMBER(SEARCH("#",B2515)),0,G2515*K!$C$5) + IF(AND(ISNUMBER(SEARCH("#",B2515)),INT(A2515/100000)&lt;=7),G2515*K!$G$5,0) + IF(AND(ISNUMBER(SEARCH("#",B2515)),INT(A2515/100000)&gt;=8),G2515*K!$H$5,0),0)</f>
        <v>397600</v>
      </c>
      <c r="K2515" s="25">
        <f>ROUND(IF(OR(ISNUMBER(SEARCH("#",B2515)),INT(A2515/100000)=7,INT(A2515/100000)=8),F2515*K!$F$4+G2515*K!$F$5,F2515*K!$E$4+G2515*K!$E$5),0)</f>
        <v>211400</v>
      </c>
      <c r="L2515" s="25">
        <f>ROUND(J2515-K2515*0.7,0)</f>
        <v>249620</v>
      </c>
      <c r="M2515" s="25">
        <f>ROUND(J2515*0.3,0)</f>
        <v>119280</v>
      </c>
    </row>
    <row r="2516" spans="1:13" ht="31.5" x14ac:dyDescent="0.2">
      <c r="A2516" s="26">
        <v>501880</v>
      </c>
      <c r="B2516" s="27" t="s">
        <v>30</v>
      </c>
      <c r="C2516" s="28" t="s">
        <v>2944</v>
      </c>
      <c r="D2516" s="29" t="s">
        <v>2531</v>
      </c>
      <c r="E2516" s="30">
        <v>3.3</v>
      </c>
      <c r="F2516" s="30">
        <v>3.3</v>
      </c>
      <c r="G2516" s="30"/>
      <c r="H2516" s="30">
        <v>3</v>
      </c>
      <c r="J2516" s="25">
        <f>ROUND( IF(OR(ISNUMBER(SEARCH("#",B2516)),INT(A2516/100000)=7,INT(A2516/100000)=8),F2516*K!$D$4,F2516*K!$C$4) + IF(ISNUMBER(SEARCH("#",B2516)),0,G2516*K!$C$5) + IF(AND(ISNUMBER(SEARCH("#",B2516)),INT(A2516/100000)&lt;=7),G2516*K!$G$5,0) + IF(AND(ISNUMBER(SEARCH("#",B2516)),INT(A2516/100000)&gt;=8),G2516*K!$H$5,0),0)</f>
        <v>1874400</v>
      </c>
      <c r="K2516" s="25">
        <f>ROUND(IF(OR(ISNUMBER(SEARCH("#",B2516)),INT(A2516/100000)=7,INT(A2516/100000)=8),F2516*K!$F$4+G2516*K!$F$5,F2516*K!$E$4+G2516*K!$E$5),0)</f>
        <v>996600</v>
      </c>
      <c r="L2516" s="25">
        <f>ROUND(J2516-K2516*0.7,0)</f>
        <v>1176780</v>
      </c>
      <c r="M2516" s="25">
        <f>ROUND(J2516*0.3,0)</f>
        <v>562320</v>
      </c>
    </row>
    <row r="2517" spans="1:13" ht="31.5" x14ac:dyDescent="0.2">
      <c r="A2517" s="26">
        <v>501885</v>
      </c>
      <c r="B2517" s="27" t="s">
        <v>155</v>
      </c>
      <c r="C2517" s="28" t="s">
        <v>2945</v>
      </c>
      <c r="D2517" s="29" t="s">
        <v>2531</v>
      </c>
      <c r="E2517" s="30">
        <v>15</v>
      </c>
      <c r="F2517" s="30">
        <v>10</v>
      </c>
      <c r="G2517" s="30">
        <v>5</v>
      </c>
      <c r="H2517" s="30">
        <v>5</v>
      </c>
      <c r="J2517" s="25">
        <f>ROUND( IF(OR(ISNUMBER(SEARCH("#",B2517)),INT(A2517/100000)=7,INT(A2517/100000)=8),F2517*K!$D$4,F2517*K!$C$4) + IF(ISNUMBER(SEARCH("#",B2517)),0,G2517*K!$C$5) + IF(AND(ISNUMBER(SEARCH("#",B2517)),INT(A2517/100000)&lt;=7),G2517*K!$G$5,0) + IF(AND(ISNUMBER(SEARCH("#",B2517)),INT(A2517/100000)&gt;=8),G2517*K!$H$5,0),0)</f>
        <v>24325000</v>
      </c>
      <c r="K2517" s="25">
        <f>ROUND(IF(OR(ISNUMBER(SEARCH("#",B2517)),INT(A2517/100000)=7,INT(A2517/100000)=8),F2517*K!$F$4+G2517*K!$F$5,F2517*K!$E$4+G2517*K!$E$5),0)</f>
        <v>5005000</v>
      </c>
      <c r="L2517" s="25">
        <f>ROUND(J2517-K2517*0.7,0)</f>
        <v>20821500</v>
      </c>
      <c r="M2517" s="25">
        <f>ROUND(J2517*0.3,0)</f>
        <v>7297500</v>
      </c>
    </row>
    <row r="2518" spans="1:13" x14ac:dyDescent="0.2">
      <c r="A2518" s="26">
        <v>501890</v>
      </c>
      <c r="B2518" s="27"/>
      <c r="C2518" s="28" t="s">
        <v>2946</v>
      </c>
      <c r="D2518" s="29"/>
      <c r="E2518" s="30">
        <v>22.9</v>
      </c>
      <c r="F2518" s="30">
        <v>22.9</v>
      </c>
      <c r="G2518" s="30"/>
      <c r="H2518" s="30">
        <v>5</v>
      </c>
      <c r="J2518" s="25">
        <f>ROUND( IF(OR(ISNUMBER(SEARCH("#",B2518)),INT(A2518/100000)=7,INT(A2518/100000)=8),F2518*K!$D$4,F2518*K!$C$4) + IF(ISNUMBER(SEARCH("#",B2518)),0,G2518*K!$C$5) + IF(AND(ISNUMBER(SEARCH("#",B2518)),INT(A2518/100000)&lt;=7),G2518*K!$G$5,0) + IF(AND(ISNUMBER(SEARCH("#",B2518)),INT(A2518/100000)&gt;=8),G2518*K!$H$5,0),0)</f>
        <v>23151900</v>
      </c>
      <c r="K2518" s="25">
        <f>ROUND(IF(OR(ISNUMBER(SEARCH("#",B2518)),INT(A2518/100000)=7,INT(A2518/100000)=8),F2518*K!$F$4+G2518*K!$F$5,F2518*K!$E$4+G2518*K!$E$5),0)</f>
        <v>6915800</v>
      </c>
      <c r="L2518" s="25">
        <f>ROUND(J2518-K2518*0.7,0)</f>
        <v>18310840</v>
      </c>
      <c r="M2518" s="25">
        <f>ROUND(J2518*0.3,0)</f>
        <v>6945570</v>
      </c>
    </row>
    <row r="2519" spans="1:13" x14ac:dyDescent="0.2">
      <c r="A2519" s="26">
        <v>501895</v>
      </c>
      <c r="B2519" s="27" t="s">
        <v>155</v>
      </c>
      <c r="C2519" s="28" t="s">
        <v>2947</v>
      </c>
      <c r="D2519" s="29"/>
      <c r="E2519" s="30">
        <v>4.2</v>
      </c>
      <c r="F2519" s="30">
        <v>4.2</v>
      </c>
      <c r="G2519" s="30"/>
      <c r="H2519" s="30">
        <v>3</v>
      </c>
      <c r="J2519" s="25">
        <f>ROUND( IF(OR(ISNUMBER(SEARCH("#",B2519)),INT(A2519/100000)=7,INT(A2519/100000)=8),F2519*K!$D$4,F2519*K!$C$4) + IF(ISNUMBER(SEARCH("#",B2519)),0,G2519*K!$C$5) + IF(AND(ISNUMBER(SEARCH("#",B2519)),INT(A2519/100000)&lt;=7),G2519*K!$G$5,0) + IF(AND(ISNUMBER(SEARCH("#",B2519)),INT(A2519/100000)&gt;=8),G2519*K!$H$5,0),0)</f>
        <v>4246200</v>
      </c>
      <c r="K2519" s="25">
        <f>ROUND(IF(OR(ISNUMBER(SEARCH("#",B2519)),INT(A2519/100000)=7,INT(A2519/100000)=8),F2519*K!$F$4+G2519*K!$F$5,F2519*K!$E$4+G2519*K!$E$5),0)</f>
        <v>1268400</v>
      </c>
      <c r="L2519" s="25">
        <f>ROUND(J2519-K2519*0.7,0)</f>
        <v>3358320</v>
      </c>
      <c r="M2519" s="25">
        <f>ROUND(J2519*0.3,0)</f>
        <v>1273860</v>
      </c>
    </row>
    <row r="2520" spans="1:13" ht="31.5" x14ac:dyDescent="0.2">
      <c r="A2520" s="26">
        <v>501900</v>
      </c>
      <c r="B2520" s="27"/>
      <c r="C2520" s="28" t="s">
        <v>2948</v>
      </c>
      <c r="D2520" s="29" t="s">
        <v>2949</v>
      </c>
      <c r="E2520" s="30">
        <v>12.1</v>
      </c>
      <c r="F2520" s="30">
        <v>12.1</v>
      </c>
      <c r="G2520" s="30"/>
      <c r="H2520" s="30">
        <v>5</v>
      </c>
      <c r="J2520" s="25">
        <f>ROUND( IF(OR(ISNUMBER(SEARCH("#",B2520)),INT(A2520/100000)=7,INT(A2520/100000)=8),F2520*K!$D$4,F2520*K!$C$4) + IF(ISNUMBER(SEARCH("#",B2520)),0,G2520*K!$C$5) + IF(AND(ISNUMBER(SEARCH("#",B2520)),INT(A2520/100000)&lt;=7),G2520*K!$G$5,0) + IF(AND(ISNUMBER(SEARCH("#",B2520)),INT(A2520/100000)&gt;=8),G2520*K!$H$5,0),0)</f>
        <v>12233100</v>
      </c>
      <c r="K2520" s="25">
        <f>ROUND(IF(OR(ISNUMBER(SEARCH("#",B2520)),INT(A2520/100000)=7,INT(A2520/100000)=8),F2520*K!$F$4+G2520*K!$F$5,F2520*K!$E$4+G2520*K!$E$5),0)</f>
        <v>3654200</v>
      </c>
      <c r="L2520" s="25">
        <f>ROUND(J2520-K2520*0.7,0)</f>
        <v>9675160</v>
      </c>
      <c r="M2520" s="25">
        <f>ROUND(J2520*0.3,0)</f>
        <v>3669930</v>
      </c>
    </row>
    <row r="2521" spans="1:13" ht="29.25" x14ac:dyDescent="0.2">
      <c r="A2521" s="32">
        <v>501905</v>
      </c>
      <c r="B2521" s="27"/>
      <c r="C2521" s="36" t="s">
        <v>2950</v>
      </c>
      <c r="D2521" s="35"/>
      <c r="E2521" s="30">
        <v>27</v>
      </c>
      <c r="F2521" s="31">
        <v>20</v>
      </c>
      <c r="G2521" s="31">
        <v>7</v>
      </c>
      <c r="H2521" s="30">
        <v>5</v>
      </c>
      <c r="J2521" s="25">
        <f>ROUND( IF(OR(ISNUMBER(SEARCH("#",B2521)),INT(A2521/100000)=7,INT(A2521/100000)=8),F2521*K!$D$4,F2521*K!$C$4) + IF(ISNUMBER(SEARCH("#",B2521)),0,G2521*K!$C$5) + IF(AND(ISNUMBER(SEARCH("#",B2521)),INT(A2521/100000)&lt;=7),G2521*K!$G$5,0) + IF(AND(ISNUMBER(SEARCH("#",B2521)),INT(A2521/100000)&gt;=8),G2521*K!$H$5,0),0)</f>
        <v>40121000</v>
      </c>
      <c r="K2521" s="25">
        <f>ROUND(IF(OR(ISNUMBER(SEARCH("#",B2521)),INT(A2521/100000)=7,INT(A2521/100000)=8),F2521*K!$F$4+G2521*K!$F$5,F2521*K!$E$4+G2521*K!$E$5),0)</f>
        <v>8819000</v>
      </c>
      <c r="L2521" s="25">
        <f>ROUND(J2521-K2521*0.7,0)</f>
        <v>33947700</v>
      </c>
      <c r="M2521" s="25">
        <f>ROUND(J2521*0.3,0)</f>
        <v>12036300</v>
      </c>
    </row>
    <row r="2522" spans="1:13" ht="31.5" x14ac:dyDescent="0.2">
      <c r="A2522" s="26">
        <v>501910</v>
      </c>
      <c r="B2522" s="27"/>
      <c r="C2522" s="28" t="s">
        <v>2951</v>
      </c>
      <c r="D2522" s="29"/>
      <c r="E2522" s="30">
        <v>22.1</v>
      </c>
      <c r="F2522" s="30">
        <v>22.1</v>
      </c>
      <c r="G2522" s="30"/>
      <c r="H2522" s="30">
        <v>8</v>
      </c>
      <c r="J2522" s="25">
        <f>ROUND( IF(OR(ISNUMBER(SEARCH("#",B2522)),INT(A2522/100000)=7,INT(A2522/100000)=8),F2522*K!$D$4,F2522*K!$C$4) + IF(ISNUMBER(SEARCH("#",B2522)),0,G2522*K!$C$5) + IF(AND(ISNUMBER(SEARCH("#",B2522)),INT(A2522/100000)&lt;=7),G2522*K!$G$5,0) + IF(AND(ISNUMBER(SEARCH("#",B2522)),INT(A2522/100000)&gt;=8),G2522*K!$H$5,0),0)</f>
        <v>22343100</v>
      </c>
      <c r="K2522" s="25">
        <f>ROUND(IF(OR(ISNUMBER(SEARCH("#",B2522)),INT(A2522/100000)=7,INT(A2522/100000)=8),F2522*K!$F$4+G2522*K!$F$5,F2522*K!$E$4+G2522*K!$E$5),0)</f>
        <v>6674200</v>
      </c>
      <c r="L2522" s="25">
        <f>ROUND(J2522-K2522*0.7,0)</f>
        <v>17671160</v>
      </c>
      <c r="M2522" s="25">
        <f>ROUND(J2522*0.3,0)</f>
        <v>6702930</v>
      </c>
    </row>
    <row r="2523" spans="1:13" ht="29.25" x14ac:dyDescent="0.2">
      <c r="A2523" s="26">
        <v>501915</v>
      </c>
      <c r="B2523" s="27"/>
      <c r="C2523" s="28" t="s">
        <v>2952</v>
      </c>
      <c r="D2523" s="29"/>
      <c r="E2523" s="30">
        <v>40.9</v>
      </c>
      <c r="F2523" s="30">
        <v>40.9</v>
      </c>
      <c r="G2523" s="30"/>
      <c r="H2523" s="30">
        <v>8</v>
      </c>
      <c r="J2523" s="25">
        <f>ROUND( IF(OR(ISNUMBER(SEARCH("#",B2523)),INT(A2523/100000)=7,INT(A2523/100000)=8),F2523*K!$D$4,F2523*K!$C$4) + IF(ISNUMBER(SEARCH("#",B2523)),0,G2523*K!$C$5) + IF(AND(ISNUMBER(SEARCH("#",B2523)),INT(A2523/100000)&lt;=7),G2523*K!$G$5,0) + IF(AND(ISNUMBER(SEARCH("#",B2523)),INT(A2523/100000)&gt;=8),G2523*K!$H$5,0),0)</f>
        <v>41349900</v>
      </c>
      <c r="K2523" s="25">
        <f>ROUND(IF(OR(ISNUMBER(SEARCH("#",B2523)),INT(A2523/100000)=7,INT(A2523/100000)=8),F2523*K!$F$4+G2523*K!$F$5,F2523*K!$E$4+G2523*K!$E$5),0)</f>
        <v>12351800</v>
      </c>
      <c r="L2523" s="25">
        <f>ROUND(J2523-K2523*0.7,0)</f>
        <v>32703640</v>
      </c>
      <c r="M2523" s="25">
        <f>ROUND(J2523*0.3,0)</f>
        <v>12404970</v>
      </c>
    </row>
    <row r="2524" spans="1:13" ht="17.25" x14ac:dyDescent="0.2">
      <c r="A2524" s="26">
        <v>501920</v>
      </c>
      <c r="B2524" s="27"/>
      <c r="C2524" s="28" t="s">
        <v>2953</v>
      </c>
      <c r="D2524" s="29"/>
      <c r="E2524" s="30">
        <v>30</v>
      </c>
      <c r="F2524" s="30">
        <v>30</v>
      </c>
      <c r="G2524" s="30"/>
      <c r="H2524" s="30">
        <v>8</v>
      </c>
      <c r="J2524" s="25">
        <f>ROUND( IF(OR(ISNUMBER(SEARCH("#",B2524)),INT(A2524/100000)=7,INT(A2524/100000)=8),F2524*K!$D$4,F2524*K!$C$4) + IF(ISNUMBER(SEARCH("#",B2524)),0,G2524*K!$C$5) + IF(AND(ISNUMBER(SEARCH("#",B2524)),INT(A2524/100000)&lt;=7),G2524*K!$G$5,0) + IF(AND(ISNUMBER(SEARCH("#",B2524)),INT(A2524/100000)&gt;=8),G2524*K!$H$5,0),0)</f>
        <v>30330000</v>
      </c>
      <c r="K2524" s="25">
        <f>ROUND(IF(OR(ISNUMBER(SEARCH("#",B2524)),INT(A2524/100000)=7,INT(A2524/100000)=8),F2524*K!$F$4+G2524*K!$F$5,F2524*K!$E$4+G2524*K!$E$5),0)</f>
        <v>9060000</v>
      </c>
      <c r="L2524" s="25">
        <f>ROUND(J2524-K2524*0.7,0)</f>
        <v>23988000</v>
      </c>
      <c r="M2524" s="25">
        <f>ROUND(J2524*0.3,0)</f>
        <v>9099000</v>
      </c>
    </row>
    <row r="2525" spans="1:13" ht="31.5" x14ac:dyDescent="0.2">
      <c r="A2525" s="26">
        <v>501925</v>
      </c>
      <c r="B2525" s="27"/>
      <c r="C2525" s="28" t="s">
        <v>2954</v>
      </c>
      <c r="D2525" s="29" t="s">
        <v>2955</v>
      </c>
      <c r="E2525" s="30">
        <v>39</v>
      </c>
      <c r="F2525" s="30">
        <v>39</v>
      </c>
      <c r="G2525" s="30"/>
      <c r="H2525" s="30">
        <v>9</v>
      </c>
      <c r="J2525" s="25">
        <f>ROUND( IF(OR(ISNUMBER(SEARCH("#",B2525)),INT(A2525/100000)=7,INT(A2525/100000)=8),F2525*K!$D$4,F2525*K!$C$4) + IF(ISNUMBER(SEARCH("#",B2525)),0,G2525*K!$C$5) + IF(AND(ISNUMBER(SEARCH("#",B2525)),INT(A2525/100000)&lt;=7),G2525*K!$G$5,0) + IF(AND(ISNUMBER(SEARCH("#",B2525)),INT(A2525/100000)&gt;=8),G2525*K!$H$5,0),0)</f>
        <v>39429000</v>
      </c>
      <c r="K2525" s="25">
        <f>ROUND(IF(OR(ISNUMBER(SEARCH("#",B2525)),INT(A2525/100000)=7,INT(A2525/100000)=8),F2525*K!$F$4+G2525*K!$F$5,F2525*K!$E$4+G2525*K!$E$5),0)</f>
        <v>11778000</v>
      </c>
      <c r="L2525" s="25">
        <f>ROUND(J2525-K2525*0.7,0)</f>
        <v>31184400</v>
      </c>
      <c r="M2525" s="25">
        <f>ROUND(J2525*0.3,0)</f>
        <v>11828700</v>
      </c>
    </row>
    <row r="2526" spans="1:13" ht="17.25" x14ac:dyDescent="0.2">
      <c r="A2526" s="26">
        <v>501930</v>
      </c>
      <c r="B2526" s="27"/>
      <c r="C2526" s="28" t="s">
        <v>2956</v>
      </c>
      <c r="D2526" s="29"/>
      <c r="E2526" s="30">
        <v>11.7</v>
      </c>
      <c r="F2526" s="30">
        <v>9</v>
      </c>
      <c r="G2526" s="30">
        <v>2.7</v>
      </c>
      <c r="H2526" s="30">
        <v>5</v>
      </c>
      <c r="J2526" s="25">
        <f>ROUND( IF(OR(ISNUMBER(SEARCH("#",B2526)),INT(A2526/100000)=7,INT(A2526/100000)=8),F2526*K!$D$4,F2526*K!$C$4) + IF(ISNUMBER(SEARCH("#",B2526)),0,G2526*K!$C$5) + IF(AND(ISNUMBER(SEARCH("#",B2526)),INT(A2526/100000)&lt;=7),G2526*K!$G$5,0) + IF(AND(ISNUMBER(SEARCH("#",B2526)),INT(A2526/100000)&gt;=8),G2526*K!$H$5,0),0)</f>
        <v>16775100</v>
      </c>
      <c r="K2526" s="25">
        <f>ROUND(IF(OR(ISNUMBER(SEARCH("#",B2526)),INT(A2526/100000)=7,INT(A2526/100000)=8),F2526*K!$F$4+G2526*K!$F$5,F2526*K!$E$4+G2526*K!$E$5),0)</f>
        <v>3789900</v>
      </c>
      <c r="L2526" s="25">
        <f>ROUND(J2526-K2526*0.7,0)</f>
        <v>14122170</v>
      </c>
      <c r="M2526" s="25">
        <f>ROUND(J2526*0.3,0)</f>
        <v>5032530</v>
      </c>
    </row>
    <row r="2527" spans="1:13" ht="18.75" x14ac:dyDescent="0.2">
      <c r="A2527" s="32">
        <v>501931</v>
      </c>
      <c r="B2527" s="27"/>
      <c r="C2527" s="36" t="s">
        <v>2957</v>
      </c>
      <c r="D2527" s="35"/>
      <c r="E2527" s="30">
        <v>4.5</v>
      </c>
      <c r="F2527" s="31">
        <v>3.5</v>
      </c>
      <c r="G2527" s="31">
        <v>1</v>
      </c>
      <c r="H2527" s="30">
        <v>0</v>
      </c>
      <c r="J2527" s="25">
        <f>ROUND( IF(OR(ISNUMBER(SEARCH("#",B2527)),INT(A2527/100000)=7,INT(A2527/100000)=8),F2527*K!$D$4,F2527*K!$C$4) + IF(ISNUMBER(SEARCH("#",B2527)),0,G2527*K!$C$5) + IF(AND(ISNUMBER(SEARCH("#",B2527)),INT(A2527/100000)&lt;=7),G2527*K!$G$5,0) + IF(AND(ISNUMBER(SEARCH("#",B2527)),INT(A2527/100000)&gt;=8),G2527*K!$H$5,0),0)</f>
        <v>6381500</v>
      </c>
      <c r="K2527" s="25">
        <f>ROUND(IF(OR(ISNUMBER(SEARCH("#",B2527)),INT(A2527/100000)=7,INT(A2527/100000)=8),F2527*K!$F$4+G2527*K!$F$5,F2527*K!$E$4+G2527*K!$E$5),0)</f>
        <v>1454000</v>
      </c>
      <c r="L2527" s="25">
        <f>ROUND(J2527-K2527*0.7,0)</f>
        <v>5363700</v>
      </c>
      <c r="M2527" s="25">
        <f>ROUND(J2527*0.3,0)</f>
        <v>1914450</v>
      </c>
    </row>
    <row r="2528" spans="1:13" ht="29.25" x14ac:dyDescent="0.2">
      <c r="A2528" s="26">
        <v>501935</v>
      </c>
      <c r="B2528" s="27"/>
      <c r="C2528" s="28" t="s">
        <v>2958</v>
      </c>
      <c r="D2528" s="29"/>
      <c r="E2528" s="30">
        <v>14.7</v>
      </c>
      <c r="F2528" s="30">
        <v>14.7</v>
      </c>
      <c r="G2528" s="30"/>
      <c r="H2528" s="30">
        <v>6</v>
      </c>
      <c r="J2528" s="25">
        <f>ROUND( IF(OR(ISNUMBER(SEARCH("#",B2528)),INT(A2528/100000)=7,INT(A2528/100000)=8),F2528*K!$D$4,F2528*K!$C$4) + IF(ISNUMBER(SEARCH("#",B2528)),0,G2528*K!$C$5) + IF(AND(ISNUMBER(SEARCH("#",B2528)),INT(A2528/100000)&lt;=7),G2528*K!$G$5,0) + IF(AND(ISNUMBER(SEARCH("#",B2528)),INT(A2528/100000)&gt;=8),G2528*K!$H$5,0),0)</f>
        <v>14861700</v>
      </c>
      <c r="K2528" s="25">
        <f>ROUND(IF(OR(ISNUMBER(SEARCH("#",B2528)),INT(A2528/100000)=7,INT(A2528/100000)=8),F2528*K!$F$4+G2528*K!$F$5,F2528*K!$E$4+G2528*K!$E$5),0)</f>
        <v>4439400</v>
      </c>
      <c r="L2528" s="25">
        <f>ROUND(J2528-K2528*0.7,0)</f>
        <v>11754120</v>
      </c>
      <c r="M2528" s="25">
        <f>ROUND(J2528*0.3,0)</f>
        <v>4458510</v>
      </c>
    </row>
    <row r="2529" spans="1:13" ht="45" x14ac:dyDescent="0.2">
      <c r="A2529" s="26">
        <v>501940</v>
      </c>
      <c r="B2529" s="27"/>
      <c r="C2529" s="28" t="s">
        <v>2959</v>
      </c>
      <c r="D2529" s="29"/>
      <c r="E2529" s="30">
        <v>18</v>
      </c>
      <c r="F2529" s="30">
        <v>18</v>
      </c>
      <c r="G2529" s="30"/>
      <c r="H2529" s="30">
        <v>6</v>
      </c>
      <c r="J2529" s="25">
        <f>ROUND( IF(OR(ISNUMBER(SEARCH("#",B2529)),INT(A2529/100000)=7,INT(A2529/100000)=8),F2529*K!$D$4,F2529*K!$C$4) + IF(ISNUMBER(SEARCH("#",B2529)),0,G2529*K!$C$5) + IF(AND(ISNUMBER(SEARCH("#",B2529)),INT(A2529/100000)&lt;=7),G2529*K!$G$5,0) + IF(AND(ISNUMBER(SEARCH("#",B2529)),INT(A2529/100000)&gt;=8),G2529*K!$H$5,0),0)</f>
        <v>18198000</v>
      </c>
      <c r="K2529" s="25">
        <f>ROUND(IF(OR(ISNUMBER(SEARCH("#",B2529)),INT(A2529/100000)=7,INT(A2529/100000)=8),F2529*K!$F$4+G2529*K!$F$5,F2529*K!$E$4+G2529*K!$E$5),0)</f>
        <v>5436000</v>
      </c>
      <c r="L2529" s="25">
        <f>ROUND(J2529-K2529*0.7,0)</f>
        <v>14392800</v>
      </c>
      <c r="M2529" s="25">
        <f>ROUND(J2529*0.3,0)</f>
        <v>5459400</v>
      </c>
    </row>
    <row r="2530" spans="1:13" ht="31.5" x14ac:dyDescent="0.2">
      <c r="A2530" s="26">
        <v>501945</v>
      </c>
      <c r="B2530" s="27"/>
      <c r="C2530" s="28" t="s">
        <v>2960</v>
      </c>
      <c r="D2530" s="29"/>
      <c r="E2530" s="30">
        <v>21.5</v>
      </c>
      <c r="F2530" s="30">
        <v>21.5</v>
      </c>
      <c r="G2530" s="30"/>
      <c r="H2530" s="30">
        <v>6</v>
      </c>
      <c r="J2530" s="25">
        <f>ROUND( IF(OR(ISNUMBER(SEARCH("#",B2530)),INT(A2530/100000)=7,INT(A2530/100000)=8),F2530*K!$D$4,F2530*K!$C$4) + IF(ISNUMBER(SEARCH("#",B2530)),0,G2530*K!$C$5) + IF(AND(ISNUMBER(SEARCH("#",B2530)),INT(A2530/100000)&lt;=7),G2530*K!$G$5,0) + IF(AND(ISNUMBER(SEARCH("#",B2530)),INT(A2530/100000)&gt;=8),G2530*K!$H$5,0),0)</f>
        <v>21736500</v>
      </c>
      <c r="K2530" s="25">
        <f>ROUND(IF(OR(ISNUMBER(SEARCH("#",B2530)),INT(A2530/100000)=7,INT(A2530/100000)=8),F2530*K!$F$4+G2530*K!$F$5,F2530*K!$E$4+G2530*K!$E$5),0)</f>
        <v>6493000</v>
      </c>
      <c r="L2530" s="25">
        <f>ROUND(J2530-K2530*0.7,0)</f>
        <v>17191400</v>
      </c>
      <c r="M2530" s="25">
        <f>ROUND(J2530*0.3,0)</f>
        <v>6520950</v>
      </c>
    </row>
    <row r="2531" spans="1:13" x14ac:dyDescent="0.2">
      <c r="A2531" s="26">
        <v>501950</v>
      </c>
      <c r="B2531" s="27"/>
      <c r="C2531" s="28" t="s">
        <v>2961</v>
      </c>
      <c r="D2531" s="29"/>
      <c r="E2531" s="30">
        <v>30.5</v>
      </c>
      <c r="F2531" s="30">
        <v>30.5</v>
      </c>
      <c r="G2531" s="30"/>
      <c r="H2531" s="30">
        <v>6</v>
      </c>
      <c r="J2531" s="25">
        <f>ROUND( IF(OR(ISNUMBER(SEARCH("#",B2531)),INT(A2531/100000)=7,INT(A2531/100000)=8),F2531*K!$D$4,F2531*K!$C$4) + IF(ISNUMBER(SEARCH("#",B2531)),0,G2531*K!$C$5) + IF(AND(ISNUMBER(SEARCH("#",B2531)),INT(A2531/100000)&lt;=7),G2531*K!$G$5,0) + IF(AND(ISNUMBER(SEARCH("#",B2531)),INT(A2531/100000)&gt;=8),G2531*K!$H$5,0),0)</f>
        <v>30835500</v>
      </c>
      <c r="K2531" s="25">
        <f>ROUND(IF(OR(ISNUMBER(SEARCH("#",B2531)),INT(A2531/100000)=7,INT(A2531/100000)=8),F2531*K!$F$4+G2531*K!$F$5,F2531*K!$E$4+G2531*K!$E$5),0)</f>
        <v>9211000</v>
      </c>
      <c r="L2531" s="25">
        <f>ROUND(J2531-K2531*0.7,0)</f>
        <v>24387800</v>
      </c>
      <c r="M2531" s="25">
        <f>ROUND(J2531*0.3,0)</f>
        <v>9250650</v>
      </c>
    </row>
    <row r="2532" spans="1:13" ht="31.5" x14ac:dyDescent="0.2">
      <c r="A2532" s="26">
        <v>501955</v>
      </c>
      <c r="B2532" s="27" t="s">
        <v>155</v>
      </c>
      <c r="C2532" s="28" t="s">
        <v>2962</v>
      </c>
      <c r="D2532" s="29"/>
      <c r="E2532" s="30">
        <v>18</v>
      </c>
      <c r="F2532" s="30">
        <v>18</v>
      </c>
      <c r="G2532" s="30"/>
      <c r="H2532" s="30">
        <v>6</v>
      </c>
      <c r="J2532" s="25">
        <f>ROUND( IF(OR(ISNUMBER(SEARCH("#",B2532)),INT(A2532/100000)=7,INT(A2532/100000)=8),F2532*K!$D$4,F2532*K!$C$4) + IF(ISNUMBER(SEARCH("#",B2532)),0,G2532*K!$C$5) + IF(AND(ISNUMBER(SEARCH("#",B2532)),INT(A2532/100000)&lt;=7),G2532*K!$G$5,0) + IF(AND(ISNUMBER(SEARCH("#",B2532)),INT(A2532/100000)&gt;=8),G2532*K!$H$5,0),0)</f>
        <v>18198000</v>
      </c>
      <c r="K2532" s="25">
        <f>ROUND(IF(OR(ISNUMBER(SEARCH("#",B2532)),INT(A2532/100000)=7,INT(A2532/100000)=8),F2532*K!$F$4+G2532*K!$F$5,F2532*K!$E$4+G2532*K!$E$5),0)</f>
        <v>5436000</v>
      </c>
      <c r="L2532" s="25">
        <f>ROUND(J2532-K2532*0.7,0)</f>
        <v>14392800</v>
      </c>
      <c r="M2532" s="25">
        <f>ROUND(J2532*0.3,0)</f>
        <v>5459400</v>
      </c>
    </row>
    <row r="2533" spans="1:13" ht="31.5" x14ac:dyDescent="0.2">
      <c r="A2533" s="26">
        <v>501960</v>
      </c>
      <c r="B2533" s="27" t="s">
        <v>256</v>
      </c>
      <c r="C2533" s="28" t="s">
        <v>2963</v>
      </c>
      <c r="D2533" s="29"/>
      <c r="E2533" s="30">
        <v>4.2</v>
      </c>
      <c r="F2533" s="30">
        <v>4.2</v>
      </c>
      <c r="G2533" s="30"/>
      <c r="H2533" s="30">
        <v>0</v>
      </c>
      <c r="J2533" s="25">
        <f>ROUND( IF(OR(ISNUMBER(SEARCH("#",B2533)),INT(A2533/100000)=7,INT(A2533/100000)=8),F2533*K!$D$4,F2533*K!$C$4) + IF(ISNUMBER(SEARCH("#",B2533)),0,G2533*K!$C$5) + IF(AND(ISNUMBER(SEARCH("#",B2533)),INT(A2533/100000)&lt;=7),G2533*K!$G$5,0) + IF(AND(ISNUMBER(SEARCH("#",B2533)),INT(A2533/100000)&gt;=8),G2533*K!$H$5,0),0)</f>
        <v>4246200</v>
      </c>
      <c r="K2533" s="25">
        <f>ROUND(IF(OR(ISNUMBER(SEARCH("#",B2533)),INT(A2533/100000)=7,INT(A2533/100000)=8),F2533*K!$F$4+G2533*K!$F$5,F2533*K!$E$4+G2533*K!$E$5),0)</f>
        <v>1268400</v>
      </c>
      <c r="L2533" s="25">
        <f>ROUND(J2533-K2533*0.7,0)</f>
        <v>3358320</v>
      </c>
      <c r="M2533" s="25">
        <f>ROUND(J2533*0.3,0)</f>
        <v>1273860</v>
      </c>
    </row>
    <row r="2534" spans="1:13" ht="31.5" x14ac:dyDescent="0.2">
      <c r="A2534" s="26">
        <v>501965</v>
      </c>
      <c r="B2534" s="27" t="s">
        <v>155</v>
      </c>
      <c r="C2534" s="28" t="s">
        <v>2964</v>
      </c>
      <c r="D2534" s="29"/>
      <c r="E2534" s="30">
        <v>14.2</v>
      </c>
      <c r="F2534" s="30">
        <v>14.2</v>
      </c>
      <c r="G2534" s="30"/>
      <c r="H2534" s="30">
        <v>6</v>
      </c>
      <c r="J2534" s="25">
        <f>ROUND( IF(OR(ISNUMBER(SEARCH("#",B2534)),INT(A2534/100000)=7,INT(A2534/100000)=8),F2534*K!$D$4,F2534*K!$C$4) + IF(ISNUMBER(SEARCH("#",B2534)),0,G2534*K!$C$5) + IF(AND(ISNUMBER(SEARCH("#",B2534)),INT(A2534/100000)&lt;=7),G2534*K!$G$5,0) + IF(AND(ISNUMBER(SEARCH("#",B2534)),INT(A2534/100000)&gt;=8),G2534*K!$H$5,0),0)</f>
        <v>14356200</v>
      </c>
      <c r="K2534" s="25">
        <f>ROUND(IF(OR(ISNUMBER(SEARCH("#",B2534)),INT(A2534/100000)=7,INT(A2534/100000)=8),F2534*K!$F$4+G2534*K!$F$5,F2534*K!$E$4+G2534*K!$E$5),0)</f>
        <v>4288400</v>
      </c>
      <c r="L2534" s="25">
        <f>ROUND(J2534-K2534*0.7,0)</f>
        <v>11354320</v>
      </c>
      <c r="M2534" s="25">
        <f>ROUND(J2534*0.3,0)</f>
        <v>4306860</v>
      </c>
    </row>
    <row r="2535" spans="1:13" ht="31.5" x14ac:dyDescent="0.2">
      <c r="A2535" s="26">
        <v>501970</v>
      </c>
      <c r="B2535" s="27"/>
      <c r="C2535" s="28" t="s">
        <v>2965</v>
      </c>
      <c r="D2535" s="29"/>
      <c r="E2535" s="30">
        <v>30</v>
      </c>
      <c r="F2535" s="30">
        <v>30</v>
      </c>
      <c r="G2535" s="30"/>
      <c r="H2535" s="30">
        <v>6</v>
      </c>
      <c r="J2535" s="25">
        <f>ROUND( IF(OR(ISNUMBER(SEARCH("#",B2535)),INT(A2535/100000)=7,INT(A2535/100000)=8),F2535*K!$D$4,F2535*K!$C$4) + IF(ISNUMBER(SEARCH("#",B2535)),0,G2535*K!$C$5) + IF(AND(ISNUMBER(SEARCH("#",B2535)),INT(A2535/100000)&lt;=7),G2535*K!$G$5,0) + IF(AND(ISNUMBER(SEARCH("#",B2535)),INT(A2535/100000)&gt;=8),G2535*K!$H$5,0),0)</f>
        <v>30330000</v>
      </c>
      <c r="K2535" s="25">
        <f>ROUND(IF(OR(ISNUMBER(SEARCH("#",B2535)),INT(A2535/100000)=7,INT(A2535/100000)=8),F2535*K!$F$4+G2535*K!$F$5,F2535*K!$E$4+G2535*K!$E$5),0)</f>
        <v>9060000</v>
      </c>
      <c r="L2535" s="25">
        <f>ROUND(J2535-K2535*0.7,0)</f>
        <v>23988000</v>
      </c>
      <c r="M2535" s="25">
        <f>ROUND(J2535*0.3,0)</f>
        <v>9099000</v>
      </c>
    </row>
    <row r="2536" spans="1:13" ht="45" x14ac:dyDescent="0.2">
      <c r="A2536" s="26">
        <v>501975</v>
      </c>
      <c r="B2536" s="27"/>
      <c r="C2536" s="28" t="s">
        <v>2966</v>
      </c>
      <c r="D2536" s="29" t="s">
        <v>2967</v>
      </c>
      <c r="E2536" s="30">
        <v>37</v>
      </c>
      <c r="F2536" s="30">
        <v>37</v>
      </c>
      <c r="G2536" s="30"/>
      <c r="H2536" s="30">
        <v>8</v>
      </c>
      <c r="J2536" s="25">
        <f>ROUND( IF(OR(ISNUMBER(SEARCH("#",B2536)),INT(A2536/100000)=7,INT(A2536/100000)=8),F2536*K!$D$4,F2536*K!$C$4) + IF(ISNUMBER(SEARCH("#",B2536)),0,G2536*K!$C$5) + IF(AND(ISNUMBER(SEARCH("#",B2536)),INT(A2536/100000)&lt;=7),G2536*K!$G$5,0) + IF(AND(ISNUMBER(SEARCH("#",B2536)),INT(A2536/100000)&gt;=8),G2536*K!$H$5,0),0)</f>
        <v>37407000</v>
      </c>
      <c r="K2536" s="25">
        <f>ROUND(IF(OR(ISNUMBER(SEARCH("#",B2536)),INT(A2536/100000)=7,INT(A2536/100000)=8),F2536*K!$F$4+G2536*K!$F$5,F2536*K!$E$4+G2536*K!$E$5),0)</f>
        <v>11174000</v>
      </c>
      <c r="L2536" s="25">
        <f>ROUND(J2536-K2536*0.7,0)</f>
        <v>29585200</v>
      </c>
      <c r="M2536" s="25">
        <f>ROUND(J2536*0.3,0)</f>
        <v>11222100</v>
      </c>
    </row>
    <row r="2537" spans="1:13" x14ac:dyDescent="0.2">
      <c r="A2537" s="32">
        <v>501980</v>
      </c>
      <c r="B2537" s="27"/>
      <c r="C2537" s="36" t="s">
        <v>2968</v>
      </c>
      <c r="D2537" s="35"/>
      <c r="E2537" s="30">
        <v>45</v>
      </c>
      <c r="F2537" s="30">
        <v>45</v>
      </c>
      <c r="G2537" s="31"/>
      <c r="H2537" s="30">
        <v>8</v>
      </c>
      <c r="J2537" s="25">
        <f>ROUND( IF(OR(ISNUMBER(SEARCH("#",B2537)),INT(A2537/100000)=7,INT(A2537/100000)=8),F2537*K!$D$4,F2537*K!$C$4) + IF(ISNUMBER(SEARCH("#",B2537)),0,G2537*K!$C$5) + IF(AND(ISNUMBER(SEARCH("#",B2537)),INT(A2537/100000)&lt;=7),G2537*K!$G$5,0) + IF(AND(ISNUMBER(SEARCH("#",B2537)),INT(A2537/100000)&gt;=8),G2537*K!$H$5,0),0)</f>
        <v>45495000</v>
      </c>
      <c r="K2537" s="25">
        <f>ROUND(IF(OR(ISNUMBER(SEARCH("#",B2537)),INT(A2537/100000)=7,INT(A2537/100000)=8),F2537*K!$F$4+G2537*K!$F$5,F2537*K!$E$4+G2537*K!$E$5),0)</f>
        <v>13590000</v>
      </c>
      <c r="L2537" s="25">
        <f>ROUND(J2537-K2537*0.7,0)</f>
        <v>35982000</v>
      </c>
      <c r="M2537" s="25">
        <f>ROUND(J2537*0.3,0)</f>
        <v>13648500</v>
      </c>
    </row>
    <row r="2538" spans="1:13" x14ac:dyDescent="0.2">
      <c r="A2538" s="26">
        <v>501990</v>
      </c>
      <c r="B2538" s="27"/>
      <c r="C2538" s="28" t="s">
        <v>2969</v>
      </c>
      <c r="D2538" s="29"/>
      <c r="E2538" s="30">
        <v>42.8</v>
      </c>
      <c r="F2538" s="30">
        <v>42.8</v>
      </c>
      <c r="G2538" s="30"/>
      <c r="H2538" s="30">
        <v>8</v>
      </c>
      <c r="J2538" s="25">
        <f>ROUND( IF(OR(ISNUMBER(SEARCH("#",B2538)),INT(A2538/100000)=7,INT(A2538/100000)=8),F2538*K!$D$4,F2538*K!$C$4) + IF(ISNUMBER(SEARCH("#",B2538)),0,G2538*K!$C$5) + IF(AND(ISNUMBER(SEARCH("#",B2538)),INT(A2538/100000)&lt;=7),G2538*K!$G$5,0) + IF(AND(ISNUMBER(SEARCH("#",B2538)),INT(A2538/100000)&gt;=8),G2538*K!$H$5,0),0)</f>
        <v>43270800</v>
      </c>
      <c r="K2538" s="25">
        <f>ROUND(IF(OR(ISNUMBER(SEARCH("#",B2538)),INT(A2538/100000)=7,INT(A2538/100000)=8),F2538*K!$F$4+G2538*K!$F$5,F2538*K!$E$4+G2538*K!$E$5),0)</f>
        <v>12925600</v>
      </c>
      <c r="L2538" s="25">
        <f>ROUND(J2538-K2538*0.7,0)</f>
        <v>34222880</v>
      </c>
      <c r="M2538" s="25">
        <f>ROUND(J2538*0.3,0)</f>
        <v>12981240</v>
      </c>
    </row>
    <row r="2539" spans="1:13" ht="17.25" x14ac:dyDescent="0.2">
      <c r="A2539" s="26">
        <v>501995</v>
      </c>
      <c r="B2539" s="27"/>
      <c r="C2539" s="28" t="s">
        <v>2970</v>
      </c>
      <c r="D2539" s="29"/>
      <c r="E2539" s="30">
        <v>45</v>
      </c>
      <c r="F2539" s="30">
        <v>45</v>
      </c>
      <c r="G2539" s="30"/>
      <c r="H2539" s="30">
        <v>8</v>
      </c>
      <c r="J2539" s="25">
        <f>ROUND( IF(OR(ISNUMBER(SEARCH("#",B2539)),INT(A2539/100000)=7,INT(A2539/100000)=8),F2539*K!$D$4,F2539*K!$C$4) + IF(ISNUMBER(SEARCH("#",B2539)),0,G2539*K!$C$5) + IF(AND(ISNUMBER(SEARCH("#",B2539)),INT(A2539/100000)&lt;=7),G2539*K!$G$5,0) + IF(AND(ISNUMBER(SEARCH("#",B2539)),INT(A2539/100000)&gt;=8),G2539*K!$H$5,0),0)</f>
        <v>45495000</v>
      </c>
      <c r="K2539" s="25">
        <f>ROUND(IF(OR(ISNUMBER(SEARCH("#",B2539)),INT(A2539/100000)=7,INT(A2539/100000)=8),F2539*K!$F$4+G2539*K!$F$5,F2539*K!$E$4+G2539*K!$E$5),0)</f>
        <v>13590000</v>
      </c>
      <c r="L2539" s="25">
        <f>ROUND(J2539-K2539*0.7,0)</f>
        <v>35982000</v>
      </c>
      <c r="M2539" s="25">
        <f>ROUND(J2539*0.3,0)</f>
        <v>13648500</v>
      </c>
    </row>
    <row r="2540" spans="1:13" ht="31.5" x14ac:dyDescent="0.2">
      <c r="A2540" s="26">
        <v>502000</v>
      </c>
      <c r="B2540" s="27"/>
      <c r="C2540" s="28" t="s">
        <v>2971</v>
      </c>
      <c r="D2540" s="29"/>
      <c r="E2540" s="30">
        <v>15</v>
      </c>
      <c r="F2540" s="30">
        <v>15</v>
      </c>
      <c r="G2540" s="30"/>
      <c r="H2540" s="30">
        <v>6</v>
      </c>
      <c r="J2540" s="25">
        <f>ROUND( IF(OR(ISNUMBER(SEARCH("#",B2540)),INT(A2540/100000)=7,INT(A2540/100000)=8),F2540*K!$D$4,F2540*K!$C$4) + IF(ISNUMBER(SEARCH("#",B2540)),0,G2540*K!$C$5) + IF(AND(ISNUMBER(SEARCH("#",B2540)),INT(A2540/100000)&lt;=7),G2540*K!$G$5,0) + IF(AND(ISNUMBER(SEARCH("#",B2540)),INT(A2540/100000)&gt;=8),G2540*K!$H$5,0),0)</f>
        <v>15165000</v>
      </c>
      <c r="K2540" s="25">
        <f>ROUND(IF(OR(ISNUMBER(SEARCH("#",B2540)),INT(A2540/100000)=7,INT(A2540/100000)=8),F2540*K!$F$4+G2540*K!$F$5,F2540*K!$E$4+G2540*K!$E$5),0)</f>
        <v>4530000</v>
      </c>
      <c r="L2540" s="25">
        <f>ROUND(J2540-K2540*0.7,0)</f>
        <v>11994000</v>
      </c>
      <c r="M2540" s="25">
        <f>ROUND(J2540*0.3,0)</f>
        <v>4549500</v>
      </c>
    </row>
    <row r="2541" spans="1:13" x14ac:dyDescent="0.2">
      <c r="A2541" s="26">
        <v>502005</v>
      </c>
      <c r="B2541" s="27"/>
      <c r="C2541" s="28" t="s">
        <v>2972</v>
      </c>
      <c r="D2541" s="29"/>
      <c r="E2541" s="30">
        <v>18</v>
      </c>
      <c r="F2541" s="30">
        <v>18</v>
      </c>
      <c r="G2541" s="30"/>
      <c r="H2541" s="30">
        <v>6</v>
      </c>
      <c r="J2541" s="25">
        <f>ROUND( IF(OR(ISNUMBER(SEARCH("#",B2541)),INT(A2541/100000)=7,INT(A2541/100000)=8),F2541*K!$D$4,F2541*K!$C$4) + IF(ISNUMBER(SEARCH("#",B2541)),0,G2541*K!$C$5) + IF(AND(ISNUMBER(SEARCH("#",B2541)),INT(A2541/100000)&lt;=7),G2541*K!$G$5,0) + IF(AND(ISNUMBER(SEARCH("#",B2541)),INT(A2541/100000)&gt;=8),G2541*K!$H$5,0),0)</f>
        <v>18198000</v>
      </c>
      <c r="K2541" s="25">
        <f>ROUND(IF(OR(ISNUMBER(SEARCH("#",B2541)),INT(A2541/100000)=7,INT(A2541/100000)=8),F2541*K!$F$4+G2541*K!$F$5,F2541*K!$E$4+G2541*K!$E$5),0)</f>
        <v>5436000</v>
      </c>
      <c r="L2541" s="25">
        <f>ROUND(J2541-K2541*0.7,0)</f>
        <v>14392800</v>
      </c>
      <c r="M2541" s="25">
        <f>ROUND(J2541*0.3,0)</f>
        <v>5459400</v>
      </c>
    </row>
    <row r="2542" spans="1:13" ht="31.5" x14ac:dyDescent="0.2">
      <c r="A2542" s="26">
        <v>502010</v>
      </c>
      <c r="B2542" s="27"/>
      <c r="C2542" s="28" t="s">
        <v>2973</v>
      </c>
      <c r="D2542" s="29" t="s">
        <v>2974</v>
      </c>
      <c r="E2542" s="30">
        <v>7.5</v>
      </c>
      <c r="F2542" s="30">
        <v>7.5</v>
      </c>
      <c r="G2542" s="30"/>
      <c r="H2542" s="30">
        <v>6</v>
      </c>
      <c r="J2542" s="25">
        <f>ROUND( IF(OR(ISNUMBER(SEARCH("#",B2542)),INT(A2542/100000)=7,INT(A2542/100000)=8),F2542*K!$D$4,F2542*K!$C$4) + IF(ISNUMBER(SEARCH("#",B2542)),0,G2542*K!$C$5) + IF(AND(ISNUMBER(SEARCH("#",B2542)),INT(A2542/100000)&lt;=7),G2542*K!$G$5,0) + IF(AND(ISNUMBER(SEARCH("#",B2542)),INT(A2542/100000)&gt;=8),G2542*K!$H$5,0),0)</f>
        <v>7582500</v>
      </c>
      <c r="K2542" s="25">
        <f>ROUND(IF(OR(ISNUMBER(SEARCH("#",B2542)),INT(A2542/100000)=7,INT(A2542/100000)=8),F2542*K!$F$4+G2542*K!$F$5,F2542*K!$E$4+G2542*K!$E$5),0)</f>
        <v>2265000</v>
      </c>
      <c r="L2542" s="25">
        <f>ROUND(J2542-K2542*0.7,0)</f>
        <v>5997000</v>
      </c>
      <c r="M2542" s="25">
        <f>ROUND(J2542*0.3,0)</f>
        <v>2274750</v>
      </c>
    </row>
    <row r="2543" spans="1:13" ht="17.25" x14ac:dyDescent="0.2">
      <c r="A2543" s="26">
        <v>502015</v>
      </c>
      <c r="B2543" s="27"/>
      <c r="C2543" s="28" t="s">
        <v>2975</v>
      </c>
      <c r="D2543" s="29"/>
      <c r="E2543" s="30">
        <v>30</v>
      </c>
      <c r="F2543" s="30">
        <v>30</v>
      </c>
      <c r="G2543" s="30"/>
      <c r="H2543" s="30">
        <v>6</v>
      </c>
      <c r="J2543" s="25">
        <f>ROUND( IF(OR(ISNUMBER(SEARCH("#",B2543)),INT(A2543/100000)=7,INT(A2543/100000)=8),F2543*K!$D$4,F2543*K!$C$4) + IF(ISNUMBER(SEARCH("#",B2543)),0,G2543*K!$C$5) + IF(AND(ISNUMBER(SEARCH("#",B2543)),INT(A2543/100000)&lt;=7),G2543*K!$G$5,0) + IF(AND(ISNUMBER(SEARCH("#",B2543)),INT(A2543/100000)&gt;=8),G2543*K!$H$5,0),0)</f>
        <v>30330000</v>
      </c>
      <c r="K2543" s="25">
        <f>ROUND(IF(OR(ISNUMBER(SEARCH("#",B2543)),INT(A2543/100000)=7,INT(A2543/100000)=8),F2543*K!$F$4+G2543*K!$F$5,F2543*K!$E$4+G2543*K!$E$5),0)</f>
        <v>9060000</v>
      </c>
      <c r="L2543" s="25">
        <f>ROUND(J2543-K2543*0.7,0)</f>
        <v>23988000</v>
      </c>
      <c r="M2543" s="25">
        <f>ROUND(J2543*0.3,0)</f>
        <v>9099000</v>
      </c>
    </row>
    <row r="2544" spans="1:13" ht="17.25" x14ac:dyDescent="0.2">
      <c r="A2544" s="26">
        <v>502020</v>
      </c>
      <c r="B2544" s="27"/>
      <c r="C2544" s="28" t="s">
        <v>2976</v>
      </c>
      <c r="D2544" s="29"/>
      <c r="E2544" s="30">
        <v>20</v>
      </c>
      <c r="F2544" s="30">
        <v>20</v>
      </c>
      <c r="G2544" s="30"/>
      <c r="H2544" s="30">
        <v>6</v>
      </c>
      <c r="J2544" s="25">
        <f>ROUND( IF(OR(ISNUMBER(SEARCH("#",B2544)),INT(A2544/100000)=7,INT(A2544/100000)=8),F2544*K!$D$4,F2544*K!$C$4) + IF(ISNUMBER(SEARCH("#",B2544)),0,G2544*K!$C$5) + IF(AND(ISNUMBER(SEARCH("#",B2544)),INT(A2544/100000)&lt;=7),G2544*K!$G$5,0) + IF(AND(ISNUMBER(SEARCH("#",B2544)),INT(A2544/100000)&gt;=8),G2544*K!$H$5,0),0)</f>
        <v>20220000</v>
      </c>
      <c r="K2544" s="25">
        <f>ROUND(IF(OR(ISNUMBER(SEARCH("#",B2544)),INT(A2544/100000)=7,INT(A2544/100000)=8),F2544*K!$F$4+G2544*K!$F$5,F2544*K!$E$4+G2544*K!$E$5),0)</f>
        <v>6040000</v>
      </c>
      <c r="L2544" s="25">
        <f>ROUND(J2544-K2544*0.7,0)</f>
        <v>15992000</v>
      </c>
      <c r="M2544" s="25">
        <f>ROUND(J2544*0.3,0)</f>
        <v>6066000</v>
      </c>
    </row>
    <row r="2545" spans="1:13" x14ac:dyDescent="0.2">
      <c r="A2545" s="26">
        <v>502025</v>
      </c>
      <c r="B2545" s="27"/>
      <c r="C2545" s="28" t="s">
        <v>2977</v>
      </c>
      <c r="D2545" s="29"/>
      <c r="E2545" s="30">
        <v>30</v>
      </c>
      <c r="F2545" s="30">
        <v>30</v>
      </c>
      <c r="G2545" s="30"/>
      <c r="H2545" s="30">
        <v>6</v>
      </c>
      <c r="J2545" s="25">
        <f>ROUND( IF(OR(ISNUMBER(SEARCH("#",B2545)),INT(A2545/100000)=7,INT(A2545/100000)=8),F2545*K!$D$4,F2545*K!$C$4) + IF(ISNUMBER(SEARCH("#",B2545)),0,G2545*K!$C$5) + IF(AND(ISNUMBER(SEARCH("#",B2545)),INT(A2545/100000)&lt;=7),G2545*K!$G$5,0) + IF(AND(ISNUMBER(SEARCH("#",B2545)),INT(A2545/100000)&gt;=8),G2545*K!$H$5,0),0)</f>
        <v>30330000</v>
      </c>
      <c r="K2545" s="25">
        <f>ROUND(IF(OR(ISNUMBER(SEARCH("#",B2545)),INT(A2545/100000)=7,INT(A2545/100000)=8),F2545*K!$F$4+G2545*K!$F$5,F2545*K!$E$4+G2545*K!$E$5),0)</f>
        <v>9060000</v>
      </c>
      <c r="L2545" s="25">
        <f>ROUND(J2545-K2545*0.7,0)</f>
        <v>23988000</v>
      </c>
      <c r="M2545" s="25">
        <f>ROUND(J2545*0.3,0)</f>
        <v>9099000</v>
      </c>
    </row>
    <row r="2546" spans="1:13" x14ac:dyDescent="0.2">
      <c r="A2546" s="26">
        <v>502030</v>
      </c>
      <c r="B2546" s="27"/>
      <c r="C2546" s="28" t="s">
        <v>2978</v>
      </c>
      <c r="D2546" s="29"/>
      <c r="E2546" s="30">
        <v>30</v>
      </c>
      <c r="F2546" s="30">
        <v>30</v>
      </c>
      <c r="G2546" s="30"/>
      <c r="H2546" s="30">
        <v>6</v>
      </c>
      <c r="J2546" s="25">
        <f>ROUND( IF(OR(ISNUMBER(SEARCH("#",B2546)),INT(A2546/100000)=7,INT(A2546/100000)=8),F2546*K!$D$4,F2546*K!$C$4) + IF(ISNUMBER(SEARCH("#",B2546)),0,G2546*K!$C$5) + IF(AND(ISNUMBER(SEARCH("#",B2546)),INT(A2546/100000)&lt;=7),G2546*K!$G$5,0) + IF(AND(ISNUMBER(SEARCH("#",B2546)),INT(A2546/100000)&gt;=8),G2546*K!$H$5,0),0)</f>
        <v>30330000</v>
      </c>
      <c r="K2546" s="25">
        <f>ROUND(IF(OR(ISNUMBER(SEARCH("#",B2546)),INT(A2546/100000)=7,INT(A2546/100000)=8),F2546*K!$F$4+G2546*K!$F$5,F2546*K!$E$4+G2546*K!$E$5),0)</f>
        <v>9060000</v>
      </c>
      <c r="L2546" s="25">
        <f>ROUND(J2546-K2546*0.7,0)</f>
        <v>23988000</v>
      </c>
      <c r="M2546" s="25">
        <f>ROUND(J2546*0.3,0)</f>
        <v>9099000</v>
      </c>
    </row>
    <row r="2547" spans="1:13" x14ac:dyDescent="0.2">
      <c r="A2547" s="26">
        <v>502035</v>
      </c>
      <c r="B2547" s="27"/>
      <c r="C2547" s="28" t="s">
        <v>2979</v>
      </c>
      <c r="D2547" s="29"/>
      <c r="E2547" s="30">
        <v>24.5</v>
      </c>
      <c r="F2547" s="30">
        <v>24.5</v>
      </c>
      <c r="G2547" s="30"/>
      <c r="H2547" s="30">
        <v>6</v>
      </c>
      <c r="J2547" s="25">
        <f>ROUND( IF(OR(ISNUMBER(SEARCH("#",B2547)),INT(A2547/100000)=7,INT(A2547/100000)=8),F2547*K!$D$4,F2547*K!$C$4) + IF(ISNUMBER(SEARCH("#",B2547)),0,G2547*K!$C$5) + IF(AND(ISNUMBER(SEARCH("#",B2547)),INT(A2547/100000)&lt;=7),G2547*K!$G$5,0) + IF(AND(ISNUMBER(SEARCH("#",B2547)),INT(A2547/100000)&gt;=8),G2547*K!$H$5,0),0)</f>
        <v>24769500</v>
      </c>
      <c r="K2547" s="25">
        <f>ROUND(IF(OR(ISNUMBER(SEARCH("#",B2547)),INT(A2547/100000)=7,INT(A2547/100000)=8),F2547*K!$F$4+G2547*K!$F$5,F2547*K!$E$4+G2547*K!$E$5),0)</f>
        <v>7399000</v>
      </c>
      <c r="L2547" s="25">
        <f>ROUND(J2547-K2547*0.7,0)</f>
        <v>19590200</v>
      </c>
      <c r="M2547" s="25">
        <f>ROUND(J2547*0.3,0)</f>
        <v>7430850</v>
      </c>
    </row>
    <row r="2548" spans="1:13" ht="31.5" x14ac:dyDescent="0.2">
      <c r="A2548" s="26">
        <v>502040</v>
      </c>
      <c r="B2548" s="27"/>
      <c r="C2548" s="28" t="s">
        <v>2980</v>
      </c>
      <c r="D2548" s="29"/>
      <c r="E2548" s="30">
        <v>42</v>
      </c>
      <c r="F2548" s="30">
        <v>42</v>
      </c>
      <c r="G2548" s="30"/>
      <c r="H2548" s="30">
        <v>8</v>
      </c>
      <c r="J2548" s="25">
        <f>ROUND( IF(OR(ISNUMBER(SEARCH("#",B2548)),INT(A2548/100000)=7,INT(A2548/100000)=8),F2548*K!$D$4,F2548*K!$C$4) + IF(ISNUMBER(SEARCH("#",B2548)),0,G2548*K!$C$5) + IF(AND(ISNUMBER(SEARCH("#",B2548)),INT(A2548/100000)&lt;=7),G2548*K!$G$5,0) + IF(AND(ISNUMBER(SEARCH("#",B2548)),INT(A2548/100000)&gt;=8),G2548*K!$H$5,0),0)</f>
        <v>42462000</v>
      </c>
      <c r="K2548" s="25">
        <f>ROUND(IF(OR(ISNUMBER(SEARCH("#",B2548)),INT(A2548/100000)=7,INT(A2548/100000)=8),F2548*K!$F$4+G2548*K!$F$5,F2548*K!$E$4+G2548*K!$E$5),0)</f>
        <v>12684000</v>
      </c>
      <c r="L2548" s="25">
        <f>ROUND(J2548-K2548*0.7,0)</f>
        <v>33583200</v>
      </c>
      <c r="M2548" s="25">
        <f>ROUND(J2548*0.3,0)</f>
        <v>12738600</v>
      </c>
    </row>
    <row r="2549" spans="1:13" ht="45" x14ac:dyDescent="0.2">
      <c r="A2549" s="26">
        <v>502045</v>
      </c>
      <c r="B2549" s="27"/>
      <c r="C2549" s="28" t="s">
        <v>2981</v>
      </c>
      <c r="D2549" s="29"/>
      <c r="E2549" s="30">
        <v>60</v>
      </c>
      <c r="F2549" s="30">
        <v>60</v>
      </c>
      <c r="G2549" s="30"/>
      <c r="H2549" s="30">
        <v>8</v>
      </c>
      <c r="J2549" s="25">
        <f>ROUND( IF(OR(ISNUMBER(SEARCH("#",B2549)),INT(A2549/100000)=7,INT(A2549/100000)=8),F2549*K!$D$4,F2549*K!$C$4) + IF(ISNUMBER(SEARCH("#",B2549)),0,G2549*K!$C$5) + IF(AND(ISNUMBER(SEARCH("#",B2549)),INT(A2549/100000)&lt;=7),G2549*K!$G$5,0) + IF(AND(ISNUMBER(SEARCH("#",B2549)),INT(A2549/100000)&gt;=8),G2549*K!$H$5,0),0)</f>
        <v>60660000</v>
      </c>
      <c r="K2549" s="25">
        <f>ROUND(IF(OR(ISNUMBER(SEARCH("#",B2549)),INT(A2549/100000)=7,INT(A2549/100000)=8),F2549*K!$F$4+G2549*K!$F$5,F2549*K!$E$4+G2549*K!$E$5),0)</f>
        <v>18120000</v>
      </c>
      <c r="L2549" s="25">
        <f>ROUND(J2549-K2549*0.7,0)</f>
        <v>47976000</v>
      </c>
      <c r="M2549" s="25">
        <f>ROUND(J2549*0.3,0)</f>
        <v>18198000</v>
      </c>
    </row>
    <row r="2550" spans="1:13" ht="42.75" x14ac:dyDescent="0.2">
      <c r="A2550" s="26">
        <v>502050</v>
      </c>
      <c r="B2550" s="27"/>
      <c r="C2550" s="28" t="s">
        <v>2982</v>
      </c>
      <c r="D2550" s="29"/>
      <c r="E2550" s="30">
        <v>90</v>
      </c>
      <c r="F2550" s="30">
        <v>90</v>
      </c>
      <c r="G2550" s="30"/>
      <c r="H2550" s="30">
        <v>8</v>
      </c>
      <c r="J2550" s="25">
        <f>ROUND( IF(OR(ISNUMBER(SEARCH("#",B2550)),INT(A2550/100000)=7,INT(A2550/100000)=8),F2550*K!$D$4,F2550*K!$C$4) + IF(ISNUMBER(SEARCH("#",B2550)),0,G2550*K!$C$5) + IF(AND(ISNUMBER(SEARCH("#",B2550)),INT(A2550/100000)&lt;=7),G2550*K!$G$5,0) + IF(AND(ISNUMBER(SEARCH("#",B2550)),INT(A2550/100000)&gt;=8),G2550*K!$H$5,0),0)</f>
        <v>90990000</v>
      </c>
      <c r="K2550" s="25">
        <f>ROUND(IF(OR(ISNUMBER(SEARCH("#",B2550)),INT(A2550/100000)=7,INT(A2550/100000)=8),F2550*K!$F$4+G2550*K!$F$5,F2550*K!$E$4+G2550*K!$E$5),0)</f>
        <v>27180000</v>
      </c>
      <c r="L2550" s="25">
        <f>ROUND(J2550-K2550*0.7,0)</f>
        <v>71964000</v>
      </c>
      <c r="M2550" s="25">
        <f>ROUND(J2550*0.3,0)</f>
        <v>27297000</v>
      </c>
    </row>
    <row r="2551" spans="1:13" ht="59.25" x14ac:dyDescent="0.2">
      <c r="A2551" s="26">
        <v>502055</v>
      </c>
      <c r="B2551" s="27"/>
      <c r="C2551" s="28" t="s">
        <v>2983</v>
      </c>
      <c r="D2551" s="29"/>
      <c r="E2551" s="30">
        <v>45</v>
      </c>
      <c r="F2551" s="30">
        <v>45</v>
      </c>
      <c r="G2551" s="30"/>
      <c r="H2551" s="30">
        <v>8</v>
      </c>
      <c r="J2551" s="25">
        <f>ROUND( IF(OR(ISNUMBER(SEARCH("#",B2551)),INT(A2551/100000)=7,INT(A2551/100000)=8),F2551*K!$D$4,F2551*K!$C$4) + IF(ISNUMBER(SEARCH("#",B2551)),0,G2551*K!$C$5) + IF(AND(ISNUMBER(SEARCH("#",B2551)),INT(A2551/100000)&lt;=7),G2551*K!$G$5,0) + IF(AND(ISNUMBER(SEARCH("#",B2551)),INT(A2551/100000)&gt;=8),G2551*K!$H$5,0),0)</f>
        <v>45495000</v>
      </c>
      <c r="K2551" s="25">
        <f>ROUND(IF(OR(ISNUMBER(SEARCH("#",B2551)),INT(A2551/100000)=7,INT(A2551/100000)=8),F2551*K!$F$4+G2551*K!$F$5,F2551*K!$E$4+G2551*K!$E$5),0)</f>
        <v>13590000</v>
      </c>
      <c r="L2551" s="25">
        <f>ROUND(J2551-K2551*0.7,0)</f>
        <v>35982000</v>
      </c>
      <c r="M2551" s="25">
        <f>ROUND(J2551*0.3,0)</f>
        <v>13648500</v>
      </c>
    </row>
    <row r="2552" spans="1:13" ht="33" x14ac:dyDescent="0.2">
      <c r="A2552" s="32">
        <v>502060</v>
      </c>
      <c r="B2552" s="27"/>
      <c r="C2552" s="36" t="s">
        <v>2984</v>
      </c>
      <c r="D2552" s="35" t="s">
        <v>1821</v>
      </c>
      <c r="E2552" s="30">
        <v>12.6</v>
      </c>
      <c r="F2552" s="30">
        <v>12.6</v>
      </c>
      <c r="G2552" s="31"/>
      <c r="H2552" s="30">
        <v>6</v>
      </c>
      <c r="J2552" s="25">
        <f>ROUND( IF(OR(ISNUMBER(SEARCH("#",B2552)),INT(A2552/100000)=7,INT(A2552/100000)=8),F2552*K!$D$4,F2552*K!$C$4) + IF(ISNUMBER(SEARCH("#",B2552)),0,G2552*K!$C$5) + IF(AND(ISNUMBER(SEARCH("#",B2552)),INT(A2552/100000)&lt;=7),G2552*K!$G$5,0) + IF(AND(ISNUMBER(SEARCH("#",B2552)),INT(A2552/100000)&gt;=8),G2552*K!$H$5,0),0)</f>
        <v>12738600</v>
      </c>
      <c r="K2552" s="25">
        <f>ROUND(IF(OR(ISNUMBER(SEARCH("#",B2552)),INT(A2552/100000)=7,INT(A2552/100000)=8),F2552*K!$F$4+G2552*K!$F$5,F2552*K!$E$4+G2552*K!$E$5),0)</f>
        <v>3805200</v>
      </c>
      <c r="L2552" s="25">
        <f>ROUND(J2552-K2552*0.7,0)</f>
        <v>10074960</v>
      </c>
      <c r="M2552" s="25">
        <f>ROUND(J2552*0.3,0)</f>
        <v>3821580</v>
      </c>
    </row>
    <row r="2553" spans="1:13" x14ac:dyDescent="0.2">
      <c r="A2553" s="32">
        <v>502062</v>
      </c>
      <c r="B2553" s="27"/>
      <c r="C2553" s="36" t="s">
        <v>2985</v>
      </c>
      <c r="D2553" s="35"/>
      <c r="E2553" s="30">
        <v>12</v>
      </c>
      <c r="F2553" s="30">
        <v>12</v>
      </c>
      <c r="G2553" s="31"/>
      <c r="H2553" s="30">
        <v>5</v>
      </c>
      <c r="J2553" s="25">
        <f>ROUND( IF(OR(ISNUMBER(SEARCH("#",B2553)),INT(A2553/100000)=7,INT(A2553/100000)=8),F2553*K!$D$4,F2553*K!$C$4) + IF(ISNUMBER(SEARCH("#",B2553)),0,G2553*K!$C$5) + IF(AND(ISNUMBER(SEARCH("#",B2553)),INT(A2553/100000)&lt;=7),G2553*K!$G$5,0) + IF(AND(ISNUMBER(SEARCH("#",B2553)),INT(A2553/100000)&gt;=8),G2553*K!$H$5,0),0)</f>
        <v>12132000</v>
      </c>
      <c r="K2553" s="25">
        <f>ROUND(IF(OR(ISNUMBER(SEARCH("#",B2553)),INT(A2553/100000)=7,INT(A2553/100000)=8),F2553*K!$F$4+G2553*K!$F$5,F2553*K!$E$4+G2553*K!$E$5),0)</f>
        <v>3624000</v>
      </c>
      <c r="L2553" s="25">
        <f>ROUND(J2553-K2553*0.7,0)</f>
        <v>9595200</v>
      </c>
      <c r="M2553" s="25">
        <f>ROUND(J2553*0.3,0)</f>
        <v>3639600</v>
      </c>
    </row>
    <row r="2554" spans="1:13" ht="33" x14ac:dyDescent="0.2">
      <c r="A2554" s="32">
        <v>502063</v>
      </c>
      <c r="B2554" s="27" t="s">
        <v>27</v>
      </c>
      <c r="C2554" s="39" t="s">
        <v>2986</v>
      </c>
      <c r="D2554" s="35"/>
      <c r="E2554" s="30">
        <v>58</v>
      </c>
      <c r="F2554" s="30">
        <v>34</v>
      </c>
      <c r="G2554" s="31">
        <v>24</v>
      </c>
      <c r="H2554" s="42" t="s">
        <v>1459</v>
      </c>
      <c r="J2554" s="25">
        <f>ROUND( IF(OR(ISNUMBER(SEARCH("#",B2554)),INT(A2554/100000)=7,INT(A2554/100000)=8),F2554*K!$D$4,F2554*K!$C$4) + IF(ISNUMBER(SEARCH("#",B2554)),0,G2554*K!$C$5) + IF(AND(ISNUMBER(SEARCH("#",B2554)),INT(A2554/100000)&lt;=7),G2554*K!$G$5,0) + IF(AND(ISNUMBER(SEARCH("#",B2554)),INT(A2554/100000)&gt;=8),G2554*K!$H$5,0),0)</f>
        <v>61960000</v>
      </c>
      <c r="K2554" s="25">
        <f>ROUND(IF(OR(ISNUMBER(SEARCH("#",B2554)),INT(A2554/100000)=7,INT(A2554/100000)=8),F2554*K!$F$4+G2554*K!$F$5,F2554*K!$E$4+G2554*K!$E$5),0)</f>
        <v>20540000</v>
      </c>
      <c r="L2554" s="25">
        <f>ROUND(J2554-K2554*0.7,0)</f>
        <v>47582000</v>
      </c>
      <c r="M2554" s="25">
        <f>ROUND(J2554*0.3,0)</f>
        <v>18588000</v>
      </c>
    </row>
    <row r="2555" spans="1:13" ht="29.25" x14ac:dyDescent="0.2">
      <c r="A2555" s="32">
        <v>502065</v>
      </c>
      <c r="B2555" s="27"/>
      <c r="C2555" s="36" t="s">
        <v>2987</v>
      </c>
      <c r="D2555" s="35"/>
      <c r="E2555" s="30">
        <v>44</v>
      </c>
      <c r="F2555" s="30">
        <v>32</v>
      </c>
      <c r="G2555" s="31">
        <v>12</v>
      </c>
      <c r="H2555" s="30">
        <v>5</v>
      </c>
      <c r="J2555" s="25">
        <f>ROUND( IF(OR(ISNUMBER(SEARCH("#",B2555)),INT(A2555/100000)=7,INT(A2555/100000)=8),F2555*K!$D$4,F2555*K!$C$4) + IF(ISNUMBER(SEARCH("#",B2555)),0,G2555*K!$C$5) + IF(AND(ISNUMBER(SEARCH("#",B2555)),INT(A2555/100000)&lt;=7),G2555*K!$G$5,0) + IF(AND(ISNUMBER(SEARCH("#",B2555)),INT(A2555/100000)&gt;=8),G2555*K!$H$5,0),0)</f>
        <v>66468000</v>
      </c>
      <c r="K2555" s="25">
        <f>ROUND(IF(OR(ISNUMBER(SEARCH("#",B2555)),INT(A2555/100000)=7,INT(A2555/100000)=8),F2555*K!$F$4+G2555*K!$F$5,F2555*K!$E$4+G2555*K!$E$5),0)</f>
        <v>14428000</v>
      </c>
      <c r="L2555" s="25">
        <f>ROUND(J2555-K2555*0.7,0)</f>
        <v>56368400</v>
      </c>
      <c r="M2555" s="25">
        <f>ROUND(J2555*0.3,0)</f>
        <v>19940400</v>
      </c>
    </row>
    <row r="2556" spans="1:13" ht="60.75" x14ac:dyDescent="0.2">
      <c r="A2556" s="32">
        <v>502066</v>
      </c>
      <c r="B2556" s="27" t="s">
        <v>27</v>
      </c>
      <c r="C2556" s="36" t="s">
        <v>2988</v>
      </c>
      <c r="D2556" s="35" t="s">
        <v>2989</v>
      </c>
      <c r="E2556" s="30">
        <v>125</v>
      </c>
      <c r="F2556" s="31">
        <v>65</v>
      </c>
      <c r="G2556" s="31">
        <v>60</v>
      </c>
      <c r="H2556" s="42" t="s">
        <v>1459</v>
      </c>
      <c r="J2556" s="25">
        <f>ROUND( IF(OR(ISNUMBER(SEARCH("#",B2556)),INT(A2556/100000)=7,INT(A2556/100000)=8),F2556*K!$D$4,F2556*K!$C$4) + IF(ISNUMBER(SEARCH("#",B2556)),0,G2556*K!$C$5) + IF(AND(ISNUMBER(SEARCH("#",B2556)),INT(A2556/100000)&lt;=7),G2556*K!$G$5,0) + IF(AND(ISNUMBER(SEARCH("#",B2556)),INT(A2556/100000)&gt;=8),G2556*K!$H$5,0),0)</f>
        <v>143540000</v>
      </c>
      <c r="K2556" s="25">
        <f>ROUND(IF(OR(ISNUMBER(SEARCH("#",B2556)),INT(A2556/100000)=7,INT(A2556/100000)=8),F2556*K!$F$4+G2556*K!$F$5,F2556*K!$E$4+G2556*K!$E$5),0)</f>
        <v>45310000</v>
      </c>
      <c r="L2556" s="25">
        <f>ROUND(J2556-K2556*0.7,0)</f>
        <v>111823000</v>
      </c>
      <c r="M2556" s="25">
        <f>ROUND(J2556*0.3,0)</f>
        <v>43062000</v>
      </c>
    </row>
    <row r="2557" spans="1:13" ht="60.75" x14ac:dyDescent="0.2">
      <c r="A2557" s="32">
        <v>502067</v>
      </c>
      <c r="B2557" s="27" t="s">
        <v>27</v>
      </c>
      <c r="C2557" s="36" t="s">
        <v>2990</v>
      </c>
      <c r="D2557" s="35" t="s">
        <v>2991</v>
      </c>
      <c r="E2557" s="30">
        <v>90</v>
      </c>
      <c r="F2557" s="31">
        <v>55</v>
      </c>
      <c r="G2557" s="31">
        <v>35</v>
      </c>
      <c r="H2557" s="42" t="s">
        <v>1459</v>
      </c>
      <c r="J2557" s="25">
        <f>ROUND( IF(OR(ISNUMBER(SEARCH("#",B2557)),INT(A2557/100000)=7,INT(A2557/100000)=8),F2557*K!$D$4,F2557*K!$C$4) + IF(ISNUMBER(SEARCH("#",B2557)),0,G2557*K!$C$5) + IF(AND(ISNUMBER(SEARCH("#",B2557)),INT(A2557/100000)&lt;=7),G2557*K!$G$5,0) + IF(AND(ISNUMBER(SEARCH("#",B2557)),INT(A2557/100000)&gt;=8),G2557*K!$H$5,0),0)</f>
        <v>93435000</v>
      </c>
      <c r="K2557" s="25">
        <f>ROUND(IF(OR(ISNUMBER(SEARCH("#",B2557)),INT(A2557/100000)=7,INT(A2557/100000)=8),F2557*K!$F$4+G2557*K!$F$5,F2557*K!$E$4+G2557*K!$E$5),0)</f>
        <v>31590000</v>
      </c>
      <c r="L2557" s="25">
        <f>ROUND(J2557-K2557*0.7,0)</f>
        <v>71322000</v>
      </c>
      <c r="M2557" s="25">
        <f>ROUND(J2557*0.3,0)</f>
        <v>28030500</v>
      </c>
    </row>
    <row r="2558" spans="1:13" ht="61.5" x14ac:dyDescent="0.2">
      <c r="A2558" s="32">
        <v>502068</v>
      </c>
      <c r="B2558" s="27" t="s">
        <v>27</v>
      </c>
      <c r="C2558" s="36" t="s">
        <v>2992</v>
      </c>
      <c r="D2558" s="35" t="s">
        <v>2993</v>
      </c>
      <c r="E2558" s="30">
        <v>20</v>
      </c>
      <c r="F2558" s="31">
        <v>13</v>
      </c>
      <c r="G2558" s="31">
        <v>7</v>
      </c>
      <c r="H2558" s="42" t="s">
        <v>1459</v>
      </c>
      <c r="J2558" s="25">
        <f>ROUND( IF(OR(ISNUMBER(SEARCH("#",B2558)),INT(A2558/100000)=7,INT(A2558/100000)=8),F2558*K!$D$4,F2558*K!$C$4) + IF(ISNUMBER(SEARCH("#",B2558)),0,G2558*K!$C$5) + IF(AND(ISNUMBER(SEARCH("#",B2558)),INT(A2558/100000)&lt;=7),G2558*K!$G$5,0) + IF(AND(ISNUMBER(SEARCH("#",B2558)),INT(A2558/100000)&gt;=8),G2558*K!$H$5,0),0)</f>
        <v>19823000</v>
      </c>
      <c r="K2558" s="25">
        <f>ROUND(IF(OR(ISNUMBER(SEARCH("#",B2558)),INT(A2558/100000)=7,INT(A2558/100000)=8),F2558*K!$F$4+G2558*K!$F$5,F2558*K!$E$4+G2558*K!$E$5),0)</f>
        <v>6922000</v>
      </c>
      <c r="L2558" s="25">
        <f>ROUND(J2558-K2558*0.7,0)</f>
        <v>14977600</v>
      </c>
      <c r="M2558" s="25">
        <f>ROUND(J2558*0.3,0)</f>
        <v>5946900</v>
      </c>
    </row>
    <row r="2559" spans="1:13" ht="60.75" x14ac:dyDescent="0.2">
      <c r="A2559" s="32">
        <v>502069</v>
      </c>
      <c r="B2559" s="27" t="s">
        <v>27</v>
      </c>
      <c r="C2559" s="36" t="s">
        <v>2994</v>
      </c>
      <c r="D2559" s="35" t="s">
        <v>2989</v>
      </c>
      <c r="E2559" s="30">
        <v>145</v>
      </c>
      <c r="F2559" s="31">
        <v>90</v>
      </c>
      <c r="G2559" s="31">
        <v>55</v>
      </c>
      <c r="H2559" s="42" t="s">
        <v>1459</v>
      </c>
      <c r="J2559" s="25">
        <f>ROUND( IF(OR(ISNUMBER(SEARCH("#",B2559)),INT(A2559/100000)=7,INT(A2559/100000)=8),F2559*K!$D$4,F2559*K!$C$4) + IF(ISNUMBER(SEARCH("#",B2559)),0,G2559*K!$C$5) + IF(AND(ISNUMBER(SEARCH("#",B2559)),INT(A2559/100000)&lt;=7),G2559*K!$G$5,0) + IF(AND(ISNUMBER(SEARCH("#",B2559)),INT(A2559/100000)&gt;=8),G2559*K!$H$5,0),0)</f>
        <v>148855000</v>
      </c>
      <c r="K2559" s="25">
        <f>ROUND(IF(OR(ISNUMBER(SEARCH("#",B2559)),INT(A2559/100000)=7,INT(A2559/100000)=8),F2559*K!$F$4+G2559*K!$F$5,F2559*K!$E$4+G2559*K!$E$5),0)</f>
        <v>50720000</v>
      </c>
      <c r="L2559" s="25">
        <f>ROUND(J2559-K2559*0.7,0)</f>
        <v>113351000</v>
      </c>
      <c r="M2559" s="25">
        <f>ROUND(J2559*0.3,0)</f>
        <v>44656500</v>
      </c>
    </row>
    <row r="2560" spans="1:13" ht="18.75" x14ac:dyDescent="0.2">
      <c r="A2560" s="32">
        <v>502071</v>
      </c>
      <c r="B2560" s="27" t="s">
        <v>27</v>
      </c>
      <c r="C2560" s="36" t="s">
        <v>2995</v>
      </c>
      <c r="D2560" s="35"/>
      <c r="E2560" s="30">
        <v>18</v>
      </c>
      <c r="F2560" s="30" t="s">
        <v>1907</v>
      </c>
      <c r="G2560" s="31" t="s">
        <v>1569</v>
      </c>
      <c r="H2560" s="30" t="s">
        <v>116</v>
      </c>
      <c r="J2560" s="25">
        <f>ROUND( IF(OR(ISNUMBER(SEARCH("#",B2560)),INT(A2560/100000)=7,INT(A2560/100000)=8),F2560*K!$D$4,F2560*K!$C$4) + IF(ISNUMBER(SEARCH("#",B2560)),0,G2560*K!$C$5) + IF(AND(ISNUMBER(SEARCH("#",B2560)),INT(A2560/100000)&lt;=7),G2560*K!$G$5,0) + IF(AND(ISNUMBER(SEARCH("#",B2560)),INT(A2560/100000)&gt;=8),G2560*K!$H$5,0),0)</f>
        <v>17478000</v>
      </c>
      <c r="K2560" s="25">
        <f>ROUND(IF(OR(ISNUMBER(SEARCH("#",B2560)),INT(A2560/100000)=7,INT(A2560/100000)=8),F2560*K!$F$4+G2560*K!$F$5,F2560*K!$E$4+G2560*K!$E$5),0)</f>
        <v>6192000</v>
      </c>
      <c r="L2560" s="25">
        <f>ROUND(J2560-K2560*0.7,0)</f>
        <v>13143600</v>
      </c>
      <c r="M2560" s="25">
        <f>ROUND(J2560*0.3,0)</f>
        <v>5243400</v>
      </c>
    </row>
    <row r="2561" spans="1:13" ht="18.75" x14ac:dyDescent="0.2">
      <c r="A2561" s="32">
        <v>502072</v>
      </c>
      <c r="B2561" s="27" t="s">
        <v>27</v>
      </c>
      <c r="C2561" s="36" t="s">
        <v>2996</v>
      </c>
      <c r="D2561" s="35"/>
      <c r="E2561" s="30">
        <v>30</v>
      </c>
      <c r="F2561" s="30" t="s">
        <v>2662</v>
      </c>
      <c r="G2561" s="31" t="s">
        <v>1414</v>
      </c>
      <c r="H2561" s="30" t="s">
        <v>116</v>
      </c>
      <c r="J2561" s="25">
        <f>ROUND( IF(OR(ISNUMBER(SEARCH("#",B2561)),INT(A2561/100000)=7,INT(A2561/100000)=8),F2561*K!$D$4,F2561*K!$C$4) + IF(ISNUMBER(SEARCH("#",B2561)),0,G2561*K!$C$5) + IF(AND(ISNUMBER(SEARCH("#",B2561)),INT(A2561/100000)&lt;=7),G2561*K!$G$5,0) + IF(AND(ISNUMBER(SEARCH("#",B2561)),INT(A2561/100000)&gt;=8),G2561*K!$H$5,0),0)</f>
        <v>25503000</v>
      </c>
      <c r="K2561" s="25">
        <f>ROUND(IF(OR(ISNUMBER(SEARCH("#",B2561)),INT(A2561/100000)=7,INT(A2561/100000)=8),F2561*K!$F$4+G2561*K!$F$5,F2561*K!$E$4+G2561*K!$E$5),0)</f>
        <v>9942000</v>
      </c>
      <c r="L2561" s="25">
        <f>ROUND(J2561-K2561*0.7,0)</f>
        <v>18543600</v>
      </c>
      <c r="M2561" s="25">
        <f>ROUND(J2561*0.3,0)</f>
        <v>7650900</v>
      </c>
    </row>
    <row r="2562" spans="1:13" ht="60.75" x14ac:dyDescent="0.2">
      <c r="A2562" s="32">
        <v>502073</v>
      </c>
      <c r="B2562" s="27" t="s">
        <v>27</v>
      </c>
      <c r="C2562" s="36" t="s">
        <v>2997</v>
      </c>
      <c r="D2562" s="35" t="s">
        <v>2991</v>
      </c>
      <c r="E2562" s="51">
        <v>105</v>
      </c>
      <c r="F2562" s="30" t="s">
        <v>2998</v>
      </c>
      <c r="G2562" s="30" t="s">
        <v>2999</v>
      </c>
      <c r="H2562" s="42" t="s">
        <v>1459</v>
      </c>
      <c r="J2562" s="25">
        <f>ROUND( IF(OR(ISNUMBER(SEARCH("#",B2562)),INT(A2562/100000)=7,INT(A2562/100000)=8),F2562*K!$D$4,F2562*K!$C$4) + IF(ISNUMBER(SEARCH("#",B2562)),0,G2562*K!$C$5) + IF(AND(ISNUMBER(SEARCH("#",B2562)),INT(A2562/100000)&lt;=7),G2562*K!$G$5,0) + IF(AND(ISNUMBER(SEARCH("#",B2562)),INT(A2562/100000)&gt;=8),G2562*K!$H$5,0),0)</f>
        <v>132180000</v>
      </c>
      <c r="K2562" s="25">
        <f>ROUND(IF(OR(ISNUMBER(SEARCH("#",B2562)),INT(A2562/100000)=7,INT(A2562/100000)=8),F2562*K!$F$4+G2562*K!$F$5,F2562*K!$E$4+G2562*K!$E$5),0)</f>
        <v>39270000</v>
      </c>
      <c r="L2562" s="25">
        <f>ROUND(J2562-K2562*0.7,0)</f>
        <v>104691000</v>
      </c>
      <c r="M2562" s="25">
        <f>ROUND(J2562*0.3,0)</f>
        <v>39654000</v>
      </c>
    </row>
    <row r="2563" spans="1:13" ht="60.75" x14ac:dyDescent="0.2">
      <c r="A2563" s="32">
        <v>502074</v>
      </c>
      <c r="B2563" s="27" t="s">
        <v>27</v>
      </c>
      <c r="C2563" s="36" t="s">
        <v>3000</v>
      </c>
      <c r="D2563" s="35" t="s">
        <v>2989</v>
      </c>
      <c r="E2563" s="51">
        <v>70</v>
      </c>
      <c r="F2563" s="30" t="s">
        <v>3001</v>
      </c>
      <c r="G2563" s="30" t="s">
        <v>3001</v>
      </c>
      <c r="H2563" s="42" t="s">
        <v>1459</v>
      </c>
      <c r="J2563" s="25">
        <f>ROUND( IF(OR(ISNUMBER(SEARCH("#",B2563)),INT(A2563/100000)=7,INT(A2563/100000)=8),F2563*K!$D$4,F2563*K!$C$4) + IF(ISNUMBER(SEARCH("#",B2563)),0,G2563*K!$C$5) + IF(AND(ISNUMBER(SEARCH("#",B2563)),INT(A2563/100000)&lt;=7),G2563*K!$G$5,0) + IF(AND(ISNUMBER(SEARCH("#",B2563)),INT(A2563/100000)&gt;=8),G2563*K!$H$5,0),0)</f>
        <v>82075000</v>
      </c>
      <c r="K2563" s="25">
        <f>ROUND(IF(OR(ISNUMBER(SEARCH("#",B2563)),INT(A2563/100000)=7,INT(A2563/100000)=8),F2563*K!$F$4+G2563*K!$F$5,F2563*K!$E$4+G2563*K!$E$5),0)</f>
        <v>25550000</v>
      </c>
      <c r="L2563" s="25">
        <f>ROUND(J2563-K2563*0.7,0)</f>
        <v>64190000</v>
      </c>
      <c r="M2563" s="25">
        <f>ROUND(J2563*0.3,0)</f>
        <v>24622500</v>
      </c>
    </row>
    <row r="2564" spans="1:13" ht="18.75" x14ac:dyDescent="0.2">
      <c r="A2564" s="32">
        <v>502075</v>
      </c>
      <c r="B2564" s="27"/>
      <c r="C2564" s="36" t="s">
        <v>3002</v>
      </c>
      <c r="D2564" s="35"/>
      <c r="E2564" s="30">
        <v>9</v>
      </c>
      <c r="F2564" s="31">
        <v>6</v>
      </c>
      <c r="G2564" s="31">
        <v>3</v>
      </c>
      <c r="H2564" s="30">
        <v>4</v>
      </c>
      <c r="J2564" s="25">
        <f>ROUND( IF(OR(ISNUMBER(SEARCH("#",B2564)),INT(A2564/100000)=7,INT(A2564/100000)=8),F2564*K!$D$4,F2564*K!$C$4) + IF(ISNUMBER(SEARCH("#",B2564)),0,G2564*K!$C$5) + IF(AND(ISNUMBER(SEARCH("#",B2564)),INT(A2564/100000)&lt;=7),G2564*K!$G$5,0) + IF(AND(ISNUMBER(SEARCH("#",B2564)),INT(A2564/100000)&gt;=8),G2564*K!$H$5,0),0)</f>
        <v>14595000</v>
      </c>
      <c r="K2564" s="25">
        <f>ROUND(IF(OR(ISNUMBER(SEARCH("#",B2564)),INT(A2564/100000)=7,INT(A2564/100000)=8),F2564*K!$F$4+G2564*K!$F$5,F2564*K!$E$4+G2564*K!$E$5),0)</f>
        <v>3003000</v>
      </c>
      <c r="L2564" s="25">
        <f>ROUND(J2564-K2564*0.7,0)</f>
        <v>12492900</v>
      </c>
      <c r="M2564" s="25">
        <f>ROUND(J2564*0.3,0)</f>
        <v>4378500</v>
      </c>
    </row>
    <row r="2565" spans="1:13" ht="33" x14ac:dyDescent="0.2">
      <c r="A2565" s="32">
        <v>502080</v>
      </c>
      <c r="B2565" s="27"/>
      <c r="C2565" s="36" t="s">
        <v>3003</v>
      </c>
      <c r="D2565" s="35" t="s">
        <v>230</v>
      </c>
      <c r="E2565" s="30">
        <v>12</v>
      </c>
      <c r="F2565" s="31">
        <v>9</v>
      </c>
      <c r="G2565" s="31">
        <v>3</v>
      </c>
      <c r="H2565" s="30">
        <v>4</v>
      </c>
      <c r="J2565" s="25">
        <f>ROUND( IF(OR(ISNUMBER(SEARCH("#",B2565)),INT(A2565/100000)=7,INT(A2565/100000)=8),F2565*K!$D$4,F2565*K!$C$4) + IF(ISNUMBER(SEARCH("#",B2565)),0,G2565*K!$C$5) + IF(AND(ISNUMBER(SEARCH("#",B2565)),INT(A2565/100000)&lt;=7),G2565*K!$G$5,0) + IF(AND(ISNUMBER(SEARCH("#",B2565)),INT(A2565/100000)&gt;=8),G2565*K!$H$5,0),0)</f>
        <v>17628000</v>
      </c>
      <c r="K2565" s="25">
        <f>ROUND(IF(OR(ISNUMBER(SEARCH("#",B2565)),INT(A2565/100000)=7,INT(A2565/100000)=8),F2565*K!$F$4+G2565*K!$F$5,F2565*K!$E$4+G2565*K!$E$5),0)</f>
        <v>3909000</v>
      </c>
      <c r="L2565" s="25">
        <f>ROUND(J2565-K2565*0.7,0)</f>
        <v>14891700</v>
      </c>
      <c r="M2565" s="25">
        <f>ROUND(J2565*0.3,0)</f>
        <v>5288400</v>
      </c>
    </row>
    <row r="2566" spans="1:13" x14ac:dyDescent="0.2">
      <c r="A2566" s="26">
        <v>502085</v>
      </c>
      <c r="B2566" s="27" t="s">
        <v>27</v>
      </c>
      <c r="C2566" s="28" t="s">
        <v>3004</v>
      </c>
      <c r="D2566" s="29"/>
      <c r="E2566" s="30">
        <v>3.4</v>
      </c>
      <c r="F2566" s="30">
        <v>1.3</v>
      </c>
      <c r="G2566" s="30">
        <v>2.1</v>
      </c>
      <c r="H2566" s="30">
        <v>0</v>
      </c>
      <c r="J2566" s="25">
        <f>ROUND( IF(OR(ISNUMBER(SEARCH("#",B2566)),INT(A2566/100000)=7,INT(A2566/100000)=8),F2566*K!$D$4,F2566*K!$C$4) + IF(ISNUMBER(SEARCH("#",B2566)),0,G2566*K!$C$5) + IF(AND(ISNUMBER(SEARCH("#",B2566)),INT(A2566/100000)&lt;=7),G2566*K!$G$5,0) + IF(AND(ISNUMBER(SEARCH("#",B2566)),INT(A2566/100000)&gt;=8),G2566*K!$H$5,0),0)</f>
        <v>4470100</v>
      </c>
      <c r="K2566" s="25">
        <f>ROUND(IF(OR(ISNUMBER(SEARCH("#",B2566)),INT(A2566/100000)=7,INT(A2566/100000)=8),F2566*K!$F$4+G2566*K!$F$5,F2566*K!$E$4+G2566*K!$E$5),0)</f>
        <v>1291400</v>
      </c>
      <c r="L2566" s="25">
        <f>ROUND(J2566-K2566*0.7,0)</f>
        <v>3566120</v>
      </c>
      <c r="M2566" s="25">
        <f>ROUND(J2566*0.3,0)</f>
        <v>1341030</v>
      </c>
    </row>
    <row r="2567" spans="1:13" ht="31.5" x14ac:dyDescent="0.2">
      <c r="A2567" s="26">
        <v>502090</v>
      </c>
      <c r="B2567" s="27" t="s">
        <v>27</v>
      </c>
      <c r="C2567" s="28" t="s">
        <v>3005</v>
      </c>
      <c r="D2567" s="29" t="s">
        <v>3006</v>
      </c>
      <c r="E2567" s="30">
        <v>2.2000000000000002</v>
      </c>
      <c r="F2567" s="30">
        <v>0.5</v>
      </c>
      <c r="G2567" s="30">
        <v>1.7</v>
      </c>
      <c r="H2567" s="30">
        <v>0</v>
      </c>
      <c r="J2567" s="25">
        <f>ROUND( IF(OR(ISNUMBER(SEARCH("#",B2567)),INT(A2567/100000)=7,INT(A2567/100000)=8),F2567*K!$D$4,F2567*K!$C$4) + IF(ISNUMBER(SEARCH("#",B2567)),0,G2567*K!$C$5) + IF(AND(ISNUMBER(SEARCH("#",B2567)),INT(A2567/100000)&lt;=7),G2567*K!$G$5,0) + IF(AND(ISNUMBER(SEARCH("#",B2567)),INT(A2567/100000)&gt;=8),G2567*K!$H$5,0),0)</f>
        <v>3304900</v>
      </c>
      <c r="K2567" s="25">
        <f>ROUND(IF(OR(ISNUMBER(SEARCH("#",B2567)),INT(A2567/100000)=7,INT(A2567/100000)=8),F2567*K!$F$4+G2567*K!$F$5,F2567*K!$E$4+G2567*K!$E$5),0)</f>
        <v>878600</v>
      </c>
      <c r="L2567" s="25">
        <f>ROUND(J2567-K2567*0.7,0)</f>
        <v>2689880</v>
      </c>
      <c r="M2567" s="25">
        <f>ROUND(J2567*0.3,0)</f>
        <v>991470</v>
      </c>
    </row>
    <row r="2568" spans="1:13" ht="33" x14ac:dyDescent="0.2">
      <c r="A2568" s="32">
        <v>502091</v>
      </c>
      <c r="B2568" s="27" t="s">
        <v>30</v>
      </c>
      <c r="C2568" s="36" t="s">
        <v>3007</v>
      </c>
      <c r="D2568" s="35" t="s">
        <v>3008</v>
      </c>
      <c r="E2568" s="30">
        <v>2.5</v>
      </c>
      <c r="F2568" s="31">
        <v>1</v>
      </c>
      <c r="G2568" s="31">
        <v>1.5</v>
      </c>
      <c r="H2568" s="30" t="s">
        <v>32</v>
      </c>
      <c r="J2568" s="25">
        <f>ROUND( IF(OR(ISNUMBER(SEARCH("#",B2568)),INT(A2568/100000)=7,INT(A2568/100000)=8),F2568*K!$D$4,F2568*K!$C$4) + IF(ISNUMBER(SEARCH("#",B2568)),0,G2568*K!$C$5) + IF(AND(ISNUMBER(SEARCH("#",B2568)),INT(A2568/100000)&lt;=7),G2568*K!$G$5,0) + IF(AND(ISNUMBER(SEARCH("#",B2568)),INT(A2568/100000)&gt;=8),G2568*K!$H$5,0),0)</f>
        <v>3233500</v>
      </c>
      <c r="K2568" s="25">
        <f>ROUND(IF(OR(ISNUMBER(SEARCH("#",B2568)),INT(A2568/100000)=7,INT(A2568/100000)=8),F2568*K!$F$4+G2568*K!$F$5,F2568*K!$E$4+G2568*K!$E$5),0)</f>
        <v>944000</v>
      </c>
      <c r="L2568" s="25">
        <f>ROUND(J2568-K2568*0.7,0)</f>
        <v>2572700</v>
      </c>
      <c r="M2568" s="25">
        <f>ROUND(J2568*0.3,0)</f>
        <v>970050</v>
      </c>
    </row>
    <row r="2569" spans="1:13" x14ac:dyDescent="0.2">
      <c r="A2569" s="26">
        <v>502095</v>
      </c>
      <c r="B2569" s="27"/>
      <c r="C2569" s="28" t="s">
        <v>3009</v>
      </c>
      <c r="D2569" s="29"/>
      <c r="E2569" s="30">
        <v>6</v>
      </c>
      <c r="F2569" s="30">
        <v>6</v>
      </c>
      <c r="G2569" s="30"/>
      <c r="H2569" s="30">
        <v>5</v>
      </c>
      <c r="J2569" s="25">
        <f>ROUND( IF(OR(ISNUMBER(SEARCH("#",B2569)),INT(A2569/100000)=7,INT(A2569/100000)=8),F2569*K!$D$4,F2569*K!$C$4) + IF(ISNUMBER(SEARCH("#",B2569)),0,G2569*K!$C$5) + IF(AND(ISNUMBER(SEARCH("#",B2569)),INT(A2569/100000)&lt;=7),G2569*K!$G$5,0) + IF(AND(ISNUMBER(SEARCH("#",B2569)),INT(A2569/100000)&gt;=8),G2569*K!$H$5,0),0)</f>
        <v>6066000</v>
      </c>
      <c r="K2569" s="25">
        <f>ROUND(IF(OR(ISNUMBER(SEARCH("#",B2569)),INT(A2569/100000)=7,INT(A2569/100000)=8),F2569*K!$F$4+G2569*K!$F$5,F2569*K!$E$4+G2569*K!$E$5),0)</f>
        <v>1812000</v>
      </c>
      <c r="L2569" s="25">
        <f>ROUND(J2569-K2569*0.7,0)</f>
        <v>4797600</v>
      </c>
      <c r="M2569" s="25">
        <f>ROUND(J2569*0.3,0)</f>
        <v>1819800</v>
      </c>
    </row>
    <row r="2570" spans="1:13" x14ac:dyDescent="0.2">
      <c r="A2570" s="26">
        <v>502100</v>
      </c>
      <c r="B2570" s="27"/>
      <c r="C2570" s="28" t="s">
        <v>3010</v>
      </c>
      <c r="D2570" s="29"/>
      <c r="E2570" s="30">
        <v>15.9</v>
      </c>
      <c r="F2570" s="30">
        <v>10.6</v>
      </c>
      <c r="G2570" s="30">
        <v>5.3</v>
      </c>
      <c r="H2570" s="30">
        <v>5</v>
      </c>
      <c r="J2570" s="25">
        <f>ROUND( IF(OR(ISNUMBER(SEARCH("#",B2570)),INT(A2570/100000)=7,INT(A2570/100000)=8),F2570*K!$D$4,F2570*K!$C$4) + IF(ISNUMBER(SEARCH("#",B2570)),0,G2570*K!$C$5) + IF(AND(ISNUMBER(SEARCH("#",B2570)),INT(A2570/100000)&lt;=7),G2570*K!$G$5,0) + IF(AND(ISNUMBER(SEARCH("#",B2570)),INT(A2570/100000)&gt;=8),G2570*K!$H$5,0),0)</f>
        <v>25784500</v>
      </c>
      <c r="K2570" s="25">
        <f>ROUND(IF(OR(ISNUMBER(SEARCH("#",B2570)),INT(A2570/100000)=7,INT(A2570/100000)=8),F2570*K!$F$4+G2570*K!$F$5,F2570*K!$E$4+G2570*K!$E$5),0)</f>
        <v>5305300</v>
      </c>
      <c r="L2570" s="25">
        <f>ROUND(J2570-K2570*0.7,0)</f>
        <v>22070790</v>
      </c>
      <c r="M2570" s="25">
        <f>ROUND(J2570*0.3,0)</f>
        <v>7735350</v>
      </c>
    </row>
    <row r="2571" spans="1:13" x14ac:dyDescent="0.2">
      <c r="A2571" s="26">
        <v>502105</v>
      </c>
      <c r="B2571" s="27"/>
      <c r="C2571" s="28" t="s">
        <v>3011</v>
      </c>
      <c r="D2571" s="29"/>
      <c r="E2571" s="30">
        <v>21</v>
      </c>
      <c r="F2571" s="30">
        <v>14</v>
      </c>
      <c r="G2571" s="30">
        <v>7</v>
      </c>
      <c r="H2571" s="30">
        <v>5</v>
      </c>
      <c r="J2571" s="25">
        <f>ROUND( IF(OR(ISNUMBER(SEARCH("#",B2571)),INT(A2571/100000)=7,INT(A2571/100000)=8),F2571*K!$D$4,F2571*K!$C$4) + IF(ISNUMBER(SEARCH("#",B2571)),0,G2571*K!$C$5) + IF(AND(ISNUMBER(SEARCH("#",B2571)),INT(A2571/100000)&lt;=7),G2571*K!$G$5,0) + IF(AND(ISNUMBER(SEARCH("#",B2571)),INT(A2571/100000)&gt;=8),G2571*K!$H$5,0),0)</f>
        <v>34055000</v>
      </c>
      <c r="K2571" s="25">
        <f>ROUND(IF(OR(ISNUMBER(SEARCH("#",B2571)),INT(A2571/100000)=7,INT(A2571/100000)=8),F2571*K!$F$4+G2571*K!$F$5,F2571*K!$E$4+G2571*K!$E$5),0)</f>
        <v>7007000</v>
      </c>
      <c r="L2571" s="25">
        <f>ROUND(J2571-K2571*0.7,0)</f>
        <v>29150100</v>
      </c>
      <c r="M2571" s="25">
        <f>ROUND(J2571*0.3,0)</f>
        <v>10216500</v>
      </c>
    </row>
    <row r="2572" spans="1:13" ht="31.5" x14ac:dyDescent="0.2">
      <c r="A2572" s="26">
        <v>502110</v>
      </c>
      <c r="B2572" s="27"/>
      <c r="C2572" s="28" t="s">
        <v>3012</v>
      </c>
      <c r="D2572" s="29"/>
      <c r="E2572" s="30">
        <v>15.9</v>
      </c>
      <c r="F2572" s="30">
        <v>10.6</v>
      </c>
      <c r="G2572" s="30">
        <v>5.3</v>
      </c>
      <c r="H2572" s="30">
        <v>6</v>
      </c>
      <c r="J2572" s="25">
        <f>ROUND( IF(OR(ISNUMBER(SEARCH("#",B2572)),INT(A2572/100000)=7,INT(A2572/100000)=8),F2572*K!$D$4,F2572*K!$C$4) + IF(ISNUMBER(SEARCH("#",B2572)),0,G2572*K!$C$5) + IF(AND(ISNUMBER(SEARCH("#",B2572)),INT(A2572/100000)&lt;=7),G2572*K!$G$5,0) + IF(AND(ISNUMBER(SEARCH("#",B2572)),INT(A2572/100000)&gt;=8),G2572*K!$H$5,0),0)</f>
        <v>25784500</v>
      </c>
      <c r="K2572" s="25">
        <f>ROUND(IF(OR(ISNUMBER(SEARCH("#",B2572)),INT(A2572/100000)=7,INT(A2572/100000)=8),F2572*K!$F$4+G2572*K!$F$5,F2572*K!$E$4+G2572*K!$E$5),0)</f>
        <v>5305300</v>
      </c>
      <c r="L2572" s="25">
        <f>ROUND(J2572-K2572*0.7,0)</f>
        <v>22070790</v>
      </c>
      <c r="M2572" s="25">
        <f>ROUND(J2572*0.3,0)</f>
        <v>7735350</v>
      </c>
    </row>
    <row r="2573" spans="1:13" x14ac:dyDescent="0.2">
      <c r="A2573" s="26">
        <v>502115</v>
      </c>
      <c r="B2573" s="27"/>
      <c r="C2573" s="28" t="s">
        <v>3013</v>
      </c>
      <c r="D2573" s="29"/>
      <c r="E2573" s="30">
        <v>21</v>
      </c>
      <c r="F2573" s="30">
        <v>14</v>
      </c>
      <c r="G2573" s="30">
        <v>7</v>
      </c>
      <c r="H2573" s="30">
        <v>6</v>
      </c>
      <c r="J2573" s="25">
        <f>ROUND( IF(OR(ISNUMBER(SEARCH("#",B2573)),INT(A2573/100000)=7,INT(A2573/100000)=8),F2573*K!$D$4,F2573*K!$C$4) + IF(ISNUMBER(SEARCH("#",B2573)),0,G2573*K!$C$5) + IF(AND(ISNUMBER(SEARCH("#",B2573)),INT(A2573/100000)&lt;=7),G2573*K!$G$5,0) + IF(AND(ISNUMBER(SEARCH("#",B2573)),INT(A2573/100000)&gt;=8),G2573*K!$H$5,0),0)</f>
        <v>34055000</v>
      </c>
      <c r="K2573" s="25">
        <f>ROUND(IF(OR(ISNUMBER(SEARCH("#",B2573)),INT(A2573/100000)=7,INT(A2573/100000)=8),F2573*K!$F$4+G2573*K!$F$5,F2573*K!$E$4+G2573*K!$E$5),0)</f>
        <v>7007000</v>
      </c>
      <c r="L2573" s="25">
        <f>ROUND(J2573-K2573*0.7,0)</f>
        <v>29150100</v>
      </c>
      <c r="M2573" s="25">
        <f>ROUND(J2573*0.3,0)</f>
        <v>10216500</v>
      </c>
    </row>
    <row r="2574" spans="1:13" x14ac:dyDescent="0.2">
      <c r="A2574" s="32">
        <v>502117</v>
      </c>
      <c r="B2574" s="27"/>
      <c r="C2574" s="36" t="s">
        <v>3014</v>
      </c>
      <c r="D2574" s="35"/>
      <c r="E2574" s="30">
        <v>1.2</v>
      </c>
      <c r="F2574" s="30">
        <v>1.2</v>
      </c>
      <c r="G2574" s="31"/>
      <c r="H2574" s="30">
        <v>0</v>
      </c>
      <c r="J2574" s="25">
        <f>ROUND( IF(OR(ISNUMBER(SEARCH("#",B2574)),INT(A2574/100000)=7,INT(A2574/100000)=8),F2574*K!$D$4,F2574*K!$C$4) + IF(ISNUMBER(SEARCH("#",B2574)),0,G2574*K!$C$5) + IF(AND(ISNUMBER(SEARCH("#",B2574)),INT(A2574/100000)&lt;=7),G2574*K!$G$5,0) + IF(AND(ISNUMBER(SEARCH("#",B2574)),INT(A2574/100000)&gt;=8),G2574*K!$H$5,0),0)</f>
        <v>1213200</v>
      </c>
      <c r="K2574" s="25">
        <f>ROUND(IF(OR(ISNUMBER(SEARCH("#",B2574)),INT(A2574/100000)=7,INT(A2574/100000)=8),F2574*K!$F$4+G2574*K!$F$5,F2574*K!$E$4+G2574*K!$E$5),0)</f>
        <v>362400</v>
      </c>
      <c r="L2574" s="25">
        <f>ROUND(J2574-K2574*0.7,0)</f>
        <v>959520</v>
      </c>
      <c r="M2574" s="25">
        <f>ROUND(J2574*0.3,0)</f>
        <v>363960</v>
      </c>
    </row>
    <row r="2575" spans="1:13" ht="45" x14ac:dyDescent="0.2">
      <c r="A2575" s="26">
        <v>502120</v>
      </c>
      <c r="B2575" s="27"/>
      <c r="C2575" s="28" t="s">
        <v>3015</v>
      </c>
      <c r="D2575" s="29" t="s">
        <v>3016</v>
      </c>
      <c r="E2575" s="30">
        <v>42.6</v>
      </c>
      <c r="F2575" s="30">
        <v>42.6</v>
      </c>
      <c r="G2575" s="30"/>
      <c r="H2575" s="30">
        <v>8</v>
      </c>
      <c r="J2575" s="25">
        <f>ROUND( IF(OR(ISNUMBER(SEARCH("#",B2575)),INT(A2575/100000)=7,INT(A2575/100000)=8),F2575*K!$D$4,F2575*K!$C$4) + IF(ISNUMBER(SEARCH("#",B2575)),0,G2575*K!$C$5) + IF(AND(ISNUMBER(SEARCH("#",B2575)),INT(A2575/100000)&lt;=7),G2575*K!$G$5,0) + IF(AND(ISNUMBER(SEARCH("#",B2575)),INT(A2575/100000)&gt;=8),G2575*K!$H$5,0),0)</f>
        <v>43068600</v>
      </c>
      <c r="K2575" s="25">
        <f>ROUND(IF(OR(ISNUMBER(SEARCH("#",B2575)),INT(A2575/100000)=7,INT(A2575/100000)=8),F2575*K!$F$4+G2575*K!$F$5,F2575*K!$E$4+G2575*K!$E$5),0)</f>
        <v>12865200</v>
      </c>
      <c r="L2575" s="25">
        <f>ROUND(J2575-K2575*0.7,0)</f>
        <v>34062960</v>
      </c>
      <c r="M2575" s="25">
        <f>ROUND(J2575*0.3,0)</f>
        <v>12920580</v>
      </c>
    </row>
    <row r="2576" spans="1:13" ht="29.25" x14ac:dyDescent="0.2">
      <c r="A2576" s="26">
        <v>502125</v>
      </c>
      <c r="B2576" s="27"/>
      <c r="C2576" s="28" t="s">
        <v>3017</v>
      </c>
      <c r="D2576" s="29"/>
      <c r="E2576" s="30">
        <v>40</v>
      </c>
      <c r="F2576" s="30">
        <v>40</v>
      </c>
      <c r="G2576" s="30"/>
      <c r="H2576" s="30">
        <v>8</v>
      </c>
      <c r="J2576" s="25">
        <f>ROUND( IF(OR(ISNUMBER(SEARCH("#",B2576)),INT(A2576/100000)=7,INT(A2576/100000)=8),F2576*K!$D$4,F2576*K!$C$4) + IF(ISNUMBER(SEARCH("#",B2576)),0,G2576*K!$C$5) + IF(AND(ISNUMBER(SEARCH("#",B2576)),INT(A2576/100000)&lt;=7),G2576*K!$G$5,0) + IF(AND(ISNUMBER(SEARCH("#",B2576)),INT(A2576/100000)&gt;=8),G2576*K!$H$5,0),0)</f>
        <v>40440000</v>
      </c>
      <c r="K2576" s="25">
        <f>ROUND(IF(OR(ISNUMBER(SEARCH("#",B2576)),INT(A2576/100000)=7,INT(A2576/100000)=8),F2576*K!$F$4+G2576*K!$F$5,F2576*K!$E$4+G2576*K!$E$5),0)</f>
        <v>12080000</v>
      </c>
      <c r="L2576" s="25">
        <f>ROUND(J2576-K2576*0.7,0)</f>
        <v>31984000</v>
      </c>
      <c r="M2576" s="25">
        <f>ROUND(J2576*0.3,0)</f>
        <v>12132000</v>
      </c>
    </row>
    <row r="2577" spans="1:13" x14ac:dyDescent="0.2">
      <c r="A2577" s="26">
        <v>502130</v>
      </c>
      <c r="B2577" s="27"/>
      <c r="C2577" s="28" t="s">
        <v>3018</v>
      </c>
      <c r="D2577" s="29"/>
      <c r="E2577" s="30">
        <v>23</v>
      </c>
      <c r="F2577" s="30">
        <v>23</v>
      </c>
      <c r="G2577" s="30"/>
      <c r="H2577" s="30">
        <v>8</v>
      </c>
      <c r="J2577" s="25">
        <f>ROUND( IF(OR(ISNUMBER(SEARCH("#",B2577)),INT(A2577/100000)=7,INT(A2577/100000)=8),F2577*K!$D$4,F2577*K!$C$4) + IF(ISNUMBER(SEARCH("#",B2577)),0,G2577*K!$C$5) + IF(AND(ISNUMBER(SEARCH("#",B2577)),INT(A2577/100000)&lt;=7),G2577*K!$G$5,0) + IF(AND(ISNUMBER(SEARCH("#",B2577)),INT(A2577/100000)&gt;=8),G2577*K!$H$5,0),0)</f>
        <v>23253000</v>
      </c>
      <c r="K2577" s="25">
        <f>ROUND(IF(OR(ISNUMBER(SEARCH("#",B2577)),INT(A2577/100000)=7,INT(A2577/100000)=8),F2577*K!$F$4+G2577*K!$F$5,F2577*K!$E$4+G2577*K!$E$5),0)</f>
        <v>6946000</v>
      </c>
      <c r="L2577" s="25">
        <f>ROUND(J2577-K2577*0.7,0)</f>
        <v>18390800</v>
      </c>
      <c r="M2577" s="25">
        <f>ROUND(J2577*0.3,0)</f>
        <v>6975900</v>
      </c>
    </row>
    <row r="2578" spans="1:13" ht="31.5" x14ac:dyDescent="0.2">
      <c r="A2578" s="26">
        <v>502135</v>
      </c>
      <c r="B2578" s="27"/>
      <c r="C2578" s="28" t="s">
        <v>3019</v>
      </c>
      <c r="D2578" s="29"/>
      <c r="E2578" s="30">
        <v>2.5</v>
      </c>
      <c r="F2578" s="30">
        <v>2.5</v>
      </c>
      <c r="G2578" s="30"/>
      <c r="H2578" s="30">
        <v>3</v>
      </c>
      <c r="J2578" s="25">
        <f>ROUND( IF(OR(ISNUMBER(SEARCH("#",B2578)),INT(A2578/100000)=7,INT(A2578/100000)=8),F2578*K!$D$4,F2578*K!$C$4) + IF(ISNUMBER(SEARCH("#",B2578)),0,G2578*K!$C$5) + IF(AND(ISNUMBER(SEARCH("#",B2578)),INT(A2578/100000)&lt;=7),G2578*K!$G$5,0) + IF(AND(ISNUMBER(SEARCH("#",B2578)),INT(A2578/100000)&gt;=8),G2578*K!$H$5,0),0)</f>
        <v>2527500</v>
      </c>
      <c r="K2578" s="25">
        <f>ROUND(IF(OR(ISNUMBER(SEARCH("#",B2578)),INT(A2578/100000)=7,INT(A2578/100000)=8),F2578*K!$F$4+G2578*K!$F$5,F2578*K!$E$4+G2578*K!$E$5),0)</f>
        <v>755000</v>
      </c>
      <c r="L2578" s="25">
        <f>ROUND(J2578-K2578*0.7,0)</f>
        <v>1999000</v>
      </c>
      <c r="M2578" s="25">
        <f>ROUND(J2578*0.3,0)</f>
        <v>758250</v>
      </c>
    </row>
    <row r="2579" spans="1:13" x14ac:dyDescent="0.2">
      <c r="A2579" s="26">
        <v>502140</v>
      </c>
      <c r="B2579" s="27"/>
      <c r="C2579" s="28" t="s">
        <v>3020</v>
      </c>
      <c r="D2579" s="29"/>
      <c r="E2579" s="30">
        <v>7.7</v>
      </c>
      <c r="F2579" s="30">
        <v>7.7</v>
      </c>
      <c r="G2579" s="30"/>
      <c r="H2579" s="30">
        <v>3</v>
      </c>
      <c r="J2579" s="25">
        <f>ROUND( IF(OR(ISNUMBER(SEARCH("#",B2579)),INT(A2579/100000)=7,INT(A2579/100000)=8),F2579*K!$D$4,F2579*K!$C$4) + IF(ISNUMBER(SEARCH("#",B2579)),0,G2579*K!$C$5) + IF(AND(ISNUMBER(SEARCH("#",B2579)),INT(A2579/100000)&lt;=7),G2579*K!$G$5,0) + IF(AND(ISNUMBER(SEARCH("#",B2579)),INT(A2579/100000)&gt;=8),G2579*K!$H$5,0),0)</f>
        <v>7784700</v>
      </c>
      <c r="K2579" s="25">
        <f>ROUND(IF(OR(ISNUMBER(SEARCH("#",B2579)),INT(A2579/100000)=7,INT(A2579/100000)=8),F2579*K!$F$4+G2579*K!$F$5,F2579*K!$E$4+G2579*K!$E$5),0)</f>
        <v>2325400</v>
      </c>
      <c r="L2579" s="25">
        <f>ROUND(J2579-K2579*0.7,0)</f>
        <v>6156920</v>
      </c>
      <c r="M2579" s="25">
        <f>ROUND(J2579*0.3,0)</f>
        <v>2335410</v>
      </c>
    </row>
    <row r="2580" spans="1:13" ht="31.5" x14ac:dyDescent="0.2">
      <c r="A2580" s="26">
        <v>502145</v>
      </c>
      <c r="B2580" s="27"/>
      <c r="C2580" s="28" t="s">
        <v>3021</v>
      </c>
      <c r="D2580" s="29"/>
      <c r="E2580" s="30">
        <v>10</v>
      </c>
      <c r="F2580" s="30">
        <v>10</v>
      </c>
      <c r="G2580" s="30"/>
      <c r="H2580" s="30">
        <v>5</v>
      </c>
      <c r="J2580" s="25">
        <f>ROUND( IF(OR(ISNUMBER(SEARCH("#",B2580)),INT(A2580/100000)=7,INT(A2580/100000)=8),F2580*K!$D$4,F2580*K!$C$4) + IF(ISNUMBER(SEARCH("#",B2580)),0,G2580*K!$C$5) + IF(AND(ISNUMBER(SEARCH("#",B2580)),INT(A2580/100000)&lt;=7),G2580*K!$G$5,0) + IF(AND(ISNUMBER(SEARCH("#",B2580)),INT(A2580/100000)&gt;=8),G2580*K!$H$5,0),0)</f>
        <v>10110000</v>
      </c>
      <c r="K2580" s="25">
        <f>ROUND(IF(OR(ISNUMBER(SEARCH("#",B2580)),INT(A2580/100000)=7,INT(A2580/100000)=8),F2580*K!$F$4+G2580*K!$F$5,F2580*K!$E$4+G2580*K!$E$5),0)</f>
        <v>3020000</v>
      </c>
      <c r="L2580" s="25">
        <f>ROUND(J2580-K2580*0.7,0)</f>
        <v>7996000</v>
      </c>
      <c r="M2580" s="25">
        <f>ROUND(J2580*0.3,0)</f>
        <v>3033000</v>
      </c>
    </row>
    <row r="2581" spans="1:13" x14ac:dyDescent="0.2">
      <c r="A2581" s="26">
        <v>502150</v>
      </c>
      <c r="B2581" s="27"/>
      <c r="C2581" s="28" t="s">
        <v>3022</v>
      </c>
      <c r="D2581" s="29"/>
      <c r="E2581" s="30">
        <v>15.7</v>
      </c>
      <c r="F2581" s="30">
        <v>15.7</v>
      </c>
      <c r="G2581" s="30"/>
      <c r="H2581" s="30">
        <v>6</v>
      </c>
      <c r="J2581" s="25">
        <f>ROUND( IF(OR(ISNUMBER(SEARCH("#",B2581)),INT(A2581/100000)=7,INT(A2581/100000)=8),F2581*K!$D$4,F2581*K!$C$4) + IF(ISNUMBER(SEARCH("#",B2581)),0,G2581*K!$C$5) + IF(AND(ISNUMBER(SEARCH("#",B2581)),INT(A2581/100000)&lt;=7),G2581*K!$G$5,0) + IF(AND(ISNUMBER(SEARCH("#",B2581)),INT(A2581/100000)&gt;=8),G2581*K!$H$5,0),0)</f>
        <v>15872700</v>
      </c>
      <c r="K2581" s="25">
        <f>ROUND(IF(OR(ISNUMBER(SEARCH("#",B2581)),INT(A2581/100000)=7,INT(A2581/100000)=8),F2581*K!$F$4+G2581*K!$F$5,F2581*K!$E$4+G2581*K!$E$5),0)</f>
        <v>4741400</v>
      </c>
      <c r="L2581" s="25">
        <f>ROUND(J2581-K2581*0.7,0)</f>
        <v>12553720</v>
      </c>
      <c r="M2581" s="25">
        <f>ROUND(J2581*0.3,0)</f>
        <v>4761810</v>
      </c>
    </row>
    <row r="2582" spans="1:13" ht="31.5" x14ac:dyDescent="0.2">
      <c r="A2582" s="26">
        <v>502155</v>
      </c>
      <c r="B2582" s="27"/>
      <c r="C2582" s="28" t="s">
        <v>3023</v>
      </c>
      <c r="D2582" s="29"/>
      <c r="E2582" s="30">
        <v>50</v>
      </c>
      <c r="F2582" s="30">
        <v>50</v>
      </c>
      <c r="G2582" s="30"/>
      <c r="H2582" s="30">
        <v>0</v>
      </c>
      <c r="J2582" s="25">
        <f>ROUND( IF(OR(ISNUMBER(SEARCH("#",B2582)),INT(A2582/100000)=7,INT(A2582/100000)=8),F2582*K!$D$4,F2582*K!$C$4) + IF(ISNUMBER(SEARCH("#",B2582)),0,G2582*K!$C$5) + IF(AND(ISNUMBER(SEARCH("#",B2582)),INT(A2582/100000)&lt;=7),G2582*K!$G$5,0) + IF(AND(ISNUMBER(SEARCH("#",B2582)),INT(A2582/100000)&gt;=8),G2582*K!$H$5,0),0)</f>
        <v>50550000</v>
      </c>
      <c r="K2582" s="25">
        <f>ROUND(IF(OR(ISNUMBER(SEARCH("#",B2582)),INT(A2582/100000)=7,INT(A2582/100000)=8),F2582*K!$F$4+G2582*K!$F$5,F2582*K!$E$4+G2582*K!$E$5),0)</f>
        <v>15100000</v>
      </c>
      <c r="L2582" s="25">
        <f>ROUND(J2582-K2582*0.7,0)</f>
        <v>39980000</v>
      </c>
      <c r="M2582" s="25">
        <f>ROUND(J2582*0.3,0)</f>
        <v>15165000</v>
      </c>
    </row>
    <row r="2583" spans="1:13" ht="46.5" x14ac:dyDescent="0.2">
      <c r="A2583" s="32">
        <v>502156</v>
      </c>
      <c r="B2583" s="27"/>
      <c r="C2583" s="36" t="s">
        <v>3024</v>
      </c>
      <c r="D2583" s="35"/>
      <c r="E2583" s="30">
        <v>50</v>
      </c>
      <c r="F2583" s="30">
        <v>50</v>
      </c>
      <c r="G2583" s="31"/>
      <c r="H2583" s="42" t="s">
        <v>3025</v>
      </c>
      <c r="J2583" s="25">
        <f>ROUND( IF(OR(ISNUMBER(SEARCH("#",B2583)),INT(A2583/100000)=7,INT(A2583/100000)=8),F2583*K!$D$4,F2583*K!$C$4) + IF(ISNUMBER(SEARCH("#",B2583)),0,G2583*K!$C$5) + IF(AND(ISNUMBER(SEARCH("#",B2583)),INT(A2583/100000)&lt;=7),G2583*K!$G$5,0) + IF(AND(ISNUMBER(SEARCH("#",B2583)),INT(A2583/100000)&gt;=8),G2583*K!$H$5,0),0)</f>
        <v>50550000</v>
      </c>
      <c r="K2583" s="25">
        <f>ROUND(IF(OR(ISNUMBER(SEARCH("#",B2583)),INT(A2583/100000)=7,INT(A2583/100000)=8),F2583*K!$F$4+G2583*K!$F$5,F2583*K!$E$4+G2583*K!$E$5),0)</f>
        <v>15100000</v>
      </c>
      <c r="L2583" s="25">
        <f>ROUND(J2583-K2583*0.7,0)</f>
        <v>39980000</v>
      </c>
      <c r="M2583" s="25">
        <f>ROUND(J2583*0.3,0)</f>
        <v>15165000</v>
      </c>
    </row>
    <row r="2584" spans="1:13" ht="45.75" x14ac:dyDescent="0.2">
      <c r="A2584" s="32">
        <v>502157</v>
      </c>
      <c r="B2584" s="27"/>
      <c r="C2584" s="36" t="s">
        <v>3026</v>
      </c>
      <c r="D2584" s="35"/>
      <c r="E2584" s="30">
        <v>50</v>
      </c>
      <c r="F2584" s="30">
        <v>50</v>
      </c>
      <c r="G2584" s="31"/>
      <c r="H2584" s="42" t="s">
        <v>2543</v>
      </c>
      <c r="J2584" s="25">
        <f>ROUND( IF(OR(ISNUMBER(SEARCH("#",B2584)),INT(A2584/100000)=7,INT(A2584/100000)=8),F2584*K!$D$4,F2584*K!$C$4) + IF(ISNUMBER(SEARCH("#",B2584)),0,G2584*K!$C$5) + IF(AND(ISNUMBER(SEARCH("#",B2584)),INT(A2584/100000)&lt;=7),G2584*K!$G$5,0) + IF(AND(ISNUMBER(SEARCH("#",B2584)),INT(A2584/100000)&gt;=8),G2584*K!$H$5,0),0)</f>
        <v>50550000</v>
      </c>
      <c r="K2584" s="25">
        <f>ROUND(IF(OR(ISNUMBER(SEARCH("#",B2584)),INT(A2584/100000)=7,INT(A2584/100000)=8),F2584*K!$F$4+G2584*K!$F$5,F2584*K!$E$4+G2584*K!$E$5),0)</f>
        <v>15100000</v>
      </c>
      <c r="L2584" s="25">
        <f>ROUND(J2584-K2584*0.7,0)</f>
        <v>39980000</v>
      </c>
      <c r="M2584" s="25">
        <f>ROUND(J2584*0.3,0)</f>
        <v>15165000</v>
      </c>
    </row>
    <row r="2585" spans="1:13" ht="17.25" x14ac:dyDescent="0.2">
      <c r="A2585" s="26">
        <v>502160</v>
      </c>
      <c r="B2585" s="27"/>
      <c r="C2585" s="28" t="s">
        <v>3027</v>
      </c>
      <c r="D2585" s="29"/>
      <c r="E2585" s="30">
        <v>58</v>
      </c>
      <c r="F2585" s="30">
        <v>58</v>
      </c>
      <c r="G2585" s="30"/>
      <c r="H2585" s="30">
        <v>0</v>
      </c>
      <c r="J2585" s="25">
        <f>ROUND( IF(OR(ISNUMBER(SEARCH("#",B2585)),INT(A2585/100000)=7,INT(A2585/100000)=8),F2585*K!$D$4,F2585*K!$C$4) + IF(ISNUMBER(SEARCH("#",B2585)),0,G2585*K!$C$5) + IF(AND(ISNUMBER(SEARCH("#",B2585)),INT(A2585/100000)&lt;=7),G2585*K!$G$5,0) + IF(AND(ISNUMBER(SEARCH("#",B2585)),INT(A2585/100000)&gt;=8),G2585*K!$H$5,0),0)</f>
        <v>58638000</v>
      </c>
      <c r="K2585" s="25">
        <f>ROUND(IF(OR(ISNUMBER(SEARCH("#",B2585)),INT(A2585/100000)=7,INT(A2585/100000)=8),F2585*K!$F$4+G2585*K!$F$5,F2585*K!$E$4+G2585*K!$E$5),0)</f>
        <v>17516000</v>
      </c>
      <c r="L2585" s="25">
        <f>ROUND(J2585-K2585*0.7,0)</f>
        <v>46376800</v>
      </c>
      <c r="M2585" s="25">
        <f>ROUND(J2585*0.3,0)</f>
        <v>17591400</v>
      </c>
    </row>
    <row r="2586" spans="1:13" ht="18.75" x14ac:dyDescent="0.2">
      <c r="A2586" s="32">
        <v>502161</v>
      </c>
      <c r="B2586" s="27"/>
      <c r="C2586" s="36" t="s">
        <v>3028</v>
      </c>
      <c r="D2586" s="35"/>
      <c r="E2586" s="30">
        <v>58</v>
      </c>
      <c r="F2586" s="30">
        <v>58</v>
      </c>
      <c r="G2586" s="31"/>
      <c r="H2586" s="42" t="s">
        <v>3025</v>
      </c>
      <c r="J2586" s="25">
        <f>ROUND( IF(OR(ISNUMBER(SEARCH("#",B2586)),INT(A2586/100000)=7,INT(A2586/100000)=8),F2586*K!$D$4,F2586*K!$C$4) + IF(ISNUMBER(SEARCH("#",B2586)),0,G2586*K!$C$5) + IF(AND(ISNUMBER(SEARCH("#",B2586)),INT(A2586/100000)&lt;=7),G2586*K!$G$5,0) + IF(AND(ISNUMBER(SEARCH("#",B2586)),INT(A2586/100000)&gt;=8),G2586*K!$H$5,0),0)</f>
        <v>58638000</v>
      </c>
      <c r="K2586" s="25">
        <f>ROUND(IF(OR(ISNUMBER(SEARCH("#",B2586)),INT(A2586/100000)=7,INT(A2586/100000)=8),F2586*K!$F$4+G2586*K!$F$5,F2586*K!$E$4+G2586*K!$E$5),0)</f>
        <v>17516000</v>
      </c>
      <c r="L2586" s="25">
        <f>ROUND(J2586-K2586*0.7,0)</f>
        <v>46376800</v>
      </c>
      <c r="M2586" s="25">
        <f>ROUND(J2586*0.3,0)</f>
        <v>17591400</v>
      </c>
    </row>
    <row r="2587" spans="1:13" ht="18.75" x14ac:dyDescent="0.2">
      <c r="A2587" s="32">
        <v>502162</v>
      </c>
      <c r="B2587" s="27"/>
      <c r="C2587" s="36" t="s">
        <v>3029</v>
      </c>
      <c r="D2587" s="35"/>
      <c r="E2587" s="30">
        <v>58</v>
      </c>
      <c r="F2587" s="30">
        <v>58</v>
      </c>
      <c r="G2587" s="31"/>
      <c r="H2587" s="42" t="s">
        <v>2543</v>
      </c>
      <c r="J2587" s="25">
        <f>ROUND( IF(OR(ISNUMBER(SEARCH("#",B2587)),INT(A2587/100000)=7,INT(A2587/100000)=8),F2587*K!$D$4,F2587*K!$C$4) + IF(ISNUMBER(SEARCH("#",B2587)),0,G2587*K!$C$5) + IF(AND(ISNUMBER(SEARCH("#",B2587)),INT(A2587/100000)&lt;=7),G2587*K!$G$5,0) + IF(AND(ISNUMBER(SEARCH("#",B2587)),INT(A2587/100000)&gt;=8),G2587*K!$H$5,0),0)</f>
        <v>58638000</v>
      </c>
      <c r="K2587" s="25">
        <f>ROUND(IF(OR(ISNUMBER(SEARCH("#",B2587)),INT(A2587/100000)=7,INT(A2587/100000)=8),F2587*K!$F$4+G2587*K!$F$5,F2587*K!$E$4+G2587*K!$E$5),0)</f>
        <v>17516000</v>
      </c>
      <c r="L2587" s="25">
        <f>ROUND(J2587-K2587*0.7,0)</f>
        <v>46376800</v>
      </c>
      <c r="M2587" s="25">
        <f>ROUND(J2587*0.3,0)</f>
        <v>17591400</v>
      </c>
    </row>
    <row r="2588" spans="1:13" ht="17.25" x14ac:dyDescent="0.2">
      <c r="A2588" s="26">
        <v>502165</v>
      </c>
      <c r="B2588" s="27"/>
      <c r="C2588" s="28" t="s">
        <v>3030</v>
      </c>
      <c r="D2588" s="29" t="s">
        <v>3031</v>
      </c>
      <c r="E2588" s="30">
        <v>5.7</v>
      </c>
      <c r="F2588" s="30">
        <v>5.7</v>
      </c>
      <c r="G2588" s="30"/>
      <c r="H2588" s="30">
        <v>10</v>
      </c>
      <c r="J2588" s="25">
        <f>ROUND( IF(OR(ISNUMBER(SEARCH("#",B2588)),INT(A2588/100000)=7,INT(A2588/100000)=8),F2588*K!$D$4,F2588*K!$C$4) + IF(ISNUMBER(SEARCH("#",B2588)),0,G2588*K!$C$5) + IF(AND(ISNUMBER(SEARCH("#",B2588)),INT(A2588/100000)&lt;=7),G2588*K!$G$5,0) + IF(AND(ISNUMBER(SEARCH("#",B2588)),INT(A2588/100000)&gt;=8),G2588*K!$H$5,0),0)</f>
        <v>5762700</v>
      </c>
      <c r="K2588" s="25">
        <f>ROUND(IF(OR(ISNUMBER(SEARCH("#",B2588)),INT(A2588/100000)=7,INT(A2588/100000)=8),F2588*K!$F$4+G2588*K!$F$5,F2588*K!$E$4+G2588*K!$E$5),0)</f>
        <v>1721400</v>
      </c>
      <c r="L2588" s="25">
        <f>ROUND(J2588-K2588*0.7,0)</f>
        <v>4557720</v>
      </c>
      <c r="M2588" s="25">
        <f>ROUND(J2588*0.3,0)</f>
        <v>1728810</v>
      </c>
    </row>
    <row r="2589" spans="1:13" ht="29.25" x14ac:dyDescent="0.2">
      <c r="A2589" s="26">
        <v>502170</v>
      </c>
      <c r="B2589" s="27"/>
      <c r="C2589" s="28" t="s">
        <v>3032</v>
      </c>
      <c r="D2589" s="29"/>
      <c r="E2589" s="30">
        <v>40</v>
      </c>
      <c r="F2589" s="30">
        <v>40</v>
      </c>
      <c r="G2589" s="30"/>
      <c r="H2589" s="30">
        <v>10</v>
      </c>
      <c r="J2589" s="25">
        <f>ROUND( IF(OR(ISNUMBER(SEARCH("#",B2589)),INT(A2589/100000)=7,INT(A2589/100000)=8),F2589*K!$D$4,F2589*K!$C$4) + IF(ISNUMBER(SEARCH("#",B2589)),0,G2589*K!$C$5) + IF(AND(ISNUMBER(SEARCH("#",B2589)),INT(A2589/100000)&lt;=7),G2589*K!$G$5,0) + IF(AND(ISNUMBER(SEARCH("#",B2589)),INT(A2589/100000)&gt;=8),G2589*K!$H$5,0),0)</f>
        <v>40440000</v>
      </c>
      <c r="K2589" s="25">
        <f>ROUND(IF(OR(ISNUMBER(SEARCH("#",B2589)),INT(A2589/100000)=7,INT(A2589/100000)=8),F2589*K!$F$4+G2589*K!$F$5,F2589*K!$E$4+G2589*K!$E$5),0)</f>
        <v>12080000</v>
      </c>
      <c r="L2589" s="25">
        <f>ROUND(J2589-K2589*0.7,0)</f>
        <v>31984000</v>
      </c>
      <c r="M2589" s="25">
        <f>ROUND(J2589*0.3,0)</f>
        <v>12132000</v>
      </c>
    </row>
    <row r="2590" spans="1:13" x14ac:dyDescent="0.2">
      <c r="A2590" s="32">
        <v>502172</v>
      </c>
      <c r="B2590" s="27"/>
      <c r="C2590" s="36" t="s">
        <v>3033</v>
      </c>
      <c r="D2590" s="35"/>
      <c r="E2590" s="30">
        <v>90</v>
      </c>
      <c r="F2590" s="30">
        <v>90</v>
      </c>
      <c r="G2590" s="31"/>
      <c r="H2590" s="30">
        <v>10</v>
      </c>
      <c r="J2590" s="25">
        <f>ROUND( IF(OR(ISNUMBER(SEARCH("#",B2590)),INT(A2590/100000)=7,INT(A2590/100000)=8),F2590*K!$D$4,F2590*K!$C$4) + IF(ISNUMBER(SEARCH("#",B2590)),0,G2590*K!$C$5) + IF(AND(ISNUMBER(SEARCH("#",B2590)),INT(A2590/100000)&lt;=7),G2590*K!$G$5,0) + IF(AND(ISNUMBER(SEARCH("#",B2590)),INT(A2590/100000)&gt;=8),G2590*K!$H$5,0),0)</f>
        <v>90990000</v>
      </c>
      <c r="K2590" s="25">
        <f>ROUND(IF(OR(ISNUMBER(SEARCH("#",B2590)),INT(A2590/100000)=7,INT(A2590/100000)=8),F2590*K!$F$4+G2590*K!$F$5,F2590*K!$E$4+G2590*K!$E$5),0)</f>
        <v>27180000</v>
      </c>
      <c r="L2590" s="25">
        <f>ROUND(J2590-K2590*0.7,0)</f>
        <v>71964000</v>
      </c>
      <c r="M2590" s="25">
        <f>ROUND(J2590*0.3,0)</f>
        <v>27297000</v>
      </c>
    </row>
    <row r="2591" spans="1:13" x14ac:dyDescent="0.2">
      <c r="A2591" s="26">
        <v>502175</v>
      </c>
      <c r="B2591" s="27" t="s">
        <v>118</v>
      </c>
      <c r="C2591" s="28" t="s">
        <v>3034</v>
      </c>
      <c r="D2591" s="29"/>
      <c r="E2591" s="30">
        <v>27</v>
      </c>
      <c r="F2591" s="30">
        <v>27</v>
      </c>
      <c r="G2591" s="30"/>
      <c r="H2591" s="30">
        <v>0</v>
      </c>
      <c r="J2591" s="25">
        <f>ROUND( IF(OR(ISNUMBER(SEARCH("#",B2591)),INT(A2591/100000)=7,INT(A2591/100000)=8),F2591*K!$D$4,F2591*K!$C$4) + IF(ISNUMBER(SEARCH("#",B2591)),0,G2591*K!$C$5) + IF(AND(ISNUMBER(SEARCH("#",B2591)),INT(A2591/100000)&lt;=7),G2591*K!$G$5,0) + IF(AND(ISNUMBER(SEARCH("#",B2591)),INT(A2591/100000)&gt;=8),G2591*K!$H$5,0),0)</f>
        <v>27297000</v>
      </c>
      <c r="K2591" s="25">
        <f>ROUND(IF(OR(ISNUMBER(SEARCH("#",B2591)),INT(A2591/100000)=7,INT(A2591/100000)=8),F2591*K!$F$4+G2591*K!$F$5,F2591*K!$E$4+G2591*K!$E$5),0)</f>
        <v>8154000</v>
      </c>
      <c r="L2591" s="25">
        <f>ROUND(J2591-K2591*0.7,0)</f>
        <v>21589200</v>
      </c>
      <c r="M2591" s="25">
        <f>ROUND(J2591*0.3,0)</f>
        <v>8189100</v>
      </c>
    </row>
    <row r="2592" spans="1:13" ht="59.25" x14ac:dyDescent="0.2">
      <c r="A2592" s="26">
        <v>502180</v>
      </c>
      <c r="B2592" s="27"/>
      <c r="C2592" s="28" t="s">
        <v>3035</v>
      </c>
      <c r="D2592" s="29"/>
      <c r="E2592" s="30">
        <v>64</v>
      </c>
      <c r="F2592" s="30">
        <v>64</v>
      </c>
      <c r="G2592" s="30"/>
      <c r="H2592" s="30">
        <v>0</v>
      </c>
      <c r="J2592" s="25">
        <f>ROUND( IF(OR(ISNUMBER(SEARCH("#",B2592)),INT(A2592/100000)=7,INT(A2592/100000)=8),F2592*K!$D$4,F2592*K!$C$4) + IF(ISNUMBER(SEARCH("#",B2592)),0,G2592*K!$C$5) + IF(AND(ISNUMBER(SEARCH("#",B2592)),INT(A2592/100000)&lt;=7),G2592*K!$G$5,0) + IF(AND(ISNUMBER(SEARCH("#",B2592)),INT(A2592/100000)&gt;=8),G2592*K!$H$5,0),0)</f>
        <v>64704000</v>
      </c>
      <c r="K2592" s="25">
        <f>ROUND(IF(OR(ISNUMBER(SEARCH("#",B2592)),INT(A2592/100000)=7,INT(A2592/100000)=8),F2592*K!$F$4+G2592*K!$F$5,F2592*K!$E$4+G2592*K!$E$5),0)</f>
        <v>19328000</v>
      </c>
      <c r="L2592" s="25">
        <f>ROUND(J2592-K2592*0.7,0)</f>
        <v>51174400</v>
      </c>
      <c r="M2592" s="25">
        <f>ROUND(J2592*0.3,0)</f>
        <v>19411200</v>
      </c>
    </row>
    <row r="2593" spans="1:13" ht="61.5" x14ac:dyDescent="0.2">
      <c r="A2593" s="32">
        <v>502181</v>
      </c>
      <c r="B2593" s="27"/>
      <c r="C2593" s="36" t="s">
        <v>3036</v>
      </c>
      <c r="D2593" s="35"/>
      <c r="E2593" s="30">
        <v>64</v>
      </c>
      <c r="F2593" s="30">
        <v>64</v>
      </c>
      <c r="G2593" s="31"/>
      <c r="H2593" s="42" t="s">
        <v>3037</v>
      </c>
      <c r="J2593" s="25">
        <f>ROUND( IF(OR(ISNUMBER(SEARCH("#",B2593)),INT(A2593/100000)=7,INT(A2593/100000)=8),F2593*K!$D$4,F2593*K!$C$4) + IF(ISNUMBER(SEARCH("#",B2593)),0,G2593*K!$C$5) + IF(AND(ISNUMBER(SEARCH("#",B2593)),INT(A2593/100000)&lt;=7),G2593*K!$G$5,0) + IF(AND(ISNUMBER(SEARCH("#",B2593)),INT(A2593/100000)&gt;=8),G2593*K!$H$5,0),0)</f>
        <v>64704000</v>
      </c>
      <c r="K2593" s="25">
        <f>ROUND(IF(OR(ISNUMBER(SEARCH("#",B2593)),INT(A2593/100000)=7,INT(A2593/100000)=8),F2593*K!$F$4+G2593*K!$F$5,F2593*K!$E$4+G2593*K!$E$5),0)</f>
        <v>19328000</v>
      </c>
      <c r="L2593" s="25">
        <f>ROUND(J2593-K2593*0.7,0)</f>
        <v>51174400</v>
      </c>
      <c r="M2593" s="25">
        <f>ROUND(J2593*0.3,0)</f>
        <v>19411200</v>
      </c>
    </row>
    <row r="2594" spans="1:13" ht="29.25" x14ac:dyDescent="0.2">
      <c r="A2594" s="26">
        <v>502185</v>
      </c>
      <c r="B2594" s="27"/>
      <c r="C2594" s="28" t="s">
        <v>3038</v>
      </c>
      <c r="D2594" s="29"/>
      <c r="E2594" s="30">
        <v>13</v>
      </c>
      <c r="F2594" s="30">
        <v>13</v>
      </c>
      <c r="G2594" s="30"/>
      <c r="H2594" s="30">
        <v>5</v>
      </c>
      <c r="J2594" s="25">
        <f>ROUND( IF(OR(ISNUMBER(SEARCH("#",B2594)),INT(A2594/100000)=7,INT(A2594/100000)=8),F2594*K!$D$4,F2594*K!$C$4) + IF(ISNUMBER(SEARCH("#",B2594)),0,G2594*K!$C$5) + IF(AND(ISNUMBER(SEARCH("#",B2594)),INT(A2594/100000)&lt;=7),G2594*K!$G$5,0) + IF(AND(ISNUMBER(SEARCH("#",B2594)),INT(A2594/100000)&gt;=8),G2594*K!$H$5,0),0)</f>
        <v>13143000</v>
      </c>
      <c r="K2594" s="25">
        <f>ROUND(IF(OR(ISNUMBER(SEARCH("#",B2594)),INT(A2594/100000)=7,INT(A2594/100000)=8),F2594*K!$F$4+G2594*K!$F$5,F2594*K!$E$4+G2594*K!$E$5),0)</f>
        <v>3926000</v>
      </c>
      <c r="L2594" s="25">
        <f>ROUND(J2594-K2594*0.7,0)</f>
        <v>10394800</v>
      </c>
      <c r="M2594" s="25">
        <f>ROUND(J2594*0.3,0)</f>
        <v>3942900</v>
      </c>
    </row>
    <row r="2595" spans="1:13" ht="59.25" x14ac:dyDescent="0.2">
      <c r="A2595" s="26">
        <v>502190</v>
      </c>
      <c r="B2595" s="27"/>
      <c r="C2595" s="28" t="s">
        <v>3039</v>
      </c>
      <c r="D2595" s="29"/>
      <c r="E2595" s="30">
        <v>19</v>
      </c>
      <c r="F2595" s="30">
        <v>19</v>
      </c>
      <c r="G2595" s="30"/>
      <c r="H2595" s="30">
        <v>5</v>
      </c>
      <c r="J2595" s="25">
        <f>ROUND( IF(OR(ISNUMBER(SEARCH("#",B2595)),INT(A2595/100000)=7,INT(A2595/100000)=8),F2595*K!$D$4,F2595*K!$C$4) + IF(ISNUMBER(SEARCH("#",B2595)),0,G2595*K!$C$5) + IF(AND(ISNUMBER(SEARCH("#",B2595)),INT(A2595/100000)&lt;=7),G2595*K!$G$5,0) + IF(AND(ISNUMBER(SEARCH("#",B2595)),INT(A2595/100000)&gt;=8),G2595*K!$H$5,0),0)</f>
        <v>19209000</v>
      </c>
      <c r="K2595" s="25">
        <f>ROUND(IF(OR(ISNUMBER(SEARCH("#",B2595)),INT(A2595/100000)=7,INT(A2595/100000)=8),F2595*K!$F$4+G2595*K!$F$5,F2595*K!$E$4+G2595*K!$E$5),0)</f>
        <v>5738000</v>
      </c>
      <c r="L2595" s="25">
        <f>ROUND(J2595-K2595*0.7,0)</f>
        <v>15192400</v>
      </c>
      <c r="M2595" s="25">
        <f>ROUND(J2595*0.3,0)</f>
        <v>5762700</v>
      </c>
    </row>
    <row r="2596" spans="1:13" ht="31.5" x14ac:dyDescent="0.2">
      <c r="A2596" s="26">
        <v>502195</v>
      </c>
      <c r="B2596" s="27"/>
      <c r="C2596" s="28" t="s">
        <v>3040</v>
      </c>
      <c r="D2596" s="29" t="s">
        <v>2362</v>
      </c>
      <c r="E2596" s="30">
        <v>11</v>
      </c>
      <c r="F2596" s="30">
        <v>11</v>
      </c>
      <c r="G2596" s="30"/>
      <c r="H2596" s="30">
        <v>5</v>
      </c>
      <c r="J2596" s="25">
        <f>ROUND( IF(OR(ISNUMBER(SEARCH("#",B2596)),INT(A2596/100000)=7,INT(A2596/100000)=8),F2596*K!$D$4,F2596*K!$C$4) + IF(ISNUMBER(SEARCH("#",B2596)),0,G2596*K!$C$5) + IF(AND(ISNUMBER(SEARCH("#",B2596)),INT(A2596/100000)&lt;=7),G2596*K!$G$5,0) + IF(AND(ISNUMBER(SEARCH("#",B2596)),INT(A2596/100000)&gt;=8),G2596*K!$H$5,0),0)</f>
        <v>11121000</v>
      </c>
      <c r="K2596" s="25">
        <f>ROUND(IF(OR(ISNUMBER(SEARCH("#",B2596)),INT(A2596/100000)=7,INT(A2596/100000)=8),F2596*K!$F$4+G2596*K!$F$5,F2596*K!$E$4+G2596*K!$E$5),0)</f>
        <v>3322000</v>
      </c>
      <c r="L2596" s="25">
        <f>ROUND(J2596-K2596*0.7,0)</f>
        <v>8795600</v>
      </c>
      <c r="M2596" s="25">
        <f>ROUND(J2596*0.3,0)</f>
        <v>3336300</v>
      </c>
    </row>
    <row r="2597" spans="1:13" ht="100.5" x14ac:dyDescent="0.2">
      <c r="A2597" s="26">
        <v>502200</v>
      </c>
      <c r="B2597" s="27" t="s">
        <v>155</v>
      </c>
      <c r="C2597" s="28" t="s">
        <v>3041</v>
      </c>
      <c r="D2597" s="29" t="s">
        <v>3042</v>
      </c>
      <c r="E2597" s="30">
        <v>25</v>
      </c>
      <c r="F2597" s="30">
        <v>25</v>
      </c>
      <c r="G2597" s="30"/>
      <c r="H2597" s="30">
        <v>5</v>
      </c>
      <c r="J2597" s="25">
        <f>ROUND( IF(OR(ISNUMBER(SEARCH("#",B2597)),INT(A2597/100000)=7,INT(A2597/100000)=8),F2597*K!$D$4,F2597*K!$C$4) + IF(ISNUMBER(SEARCH("#",B2597)),0,G2597*K!$C$5) + IF(AND(ISNUMBER(SEARCH("#",B2597)),INT(A2597/100000)&lt;=7),G2597*K!$G$5,0) + IF(AND(ISNUMBER(SEARCH("#",B2597)),INT(A2597/100000)&gt;=8),G2597*K!$H$5,0),0)</f>
        <v>25275000</v>
      </c>
      <c r="K2597" s="25">
        <f>ROUND(IF(OR(ISNUMBER(SEARCH("#",B2597)),INT(A2597/100000)=7,INT(A2597/100000)=8),F2597*K!$F$4+G2597*K!$F$5,F2597*K!$E$4+G2597*K!$E$5),0)</f>
        <v>7550000</v>
      </c>
      <c r="L2597" s="25">
        <f>ROUND(J2597-K2597*0.7,0)</f>
        <v>19990000</v>
      </c>
      <c r="M2597" s="25">
        <f>ROUND(J2597*0.3,0)</f>
        <v>7582500</v>
      </c>
    </row>
    <row r="2598" spans="1:13" ht="18.75" x14ac:dyDescent="0.2">
      <c r="A2598" s="32">
        <v>502201</v>
      </c>
      <c r="B2598" s="27"/>
      <c r="C2598" s="36" t="s">
        <v>3043</v>
      </c>
      <c r="D2598" s="35"/>
      <c r="E2598" s="30">
        <v>5.5</v>
      </c>
      <c r="F2598" s="30">
        <v>5.5</v>
      </c>
      <c r="G2598" s="31"/>
      <c r="H2598" s="30">
        <v>0</v>
      </c>
      <c r="J2598" s="25">
        <f>ROUND( IF(OR(ISNUMBER(SEARCH("#",B2598)),INT(A2598/100000)=7,INT(A2598/100000)=8),F2598*K!$D$4,F2598*K!$C$4) + IF(ISNUMBER(SEARCH("#",B2598)),0,G2598*K!$C$5) + IF(AND(ISNUMBER(SEARCH("#",B2598)),INT(A2598/100000)&lt;=7),G2598*K!$G$5,0) + IF(AND(ISNUMBER(SEARCH("#",B2598)),INT(A2598/100000)&gt;=8),G2598*K!$H$5,0),0)</f>
        <v>5560500</v>
      </c>
      <c r="K2598" s="25">
        <f>ROUND(IF(OR(ISNUMBER(SEARCH("#",B2598)),INT(A2598/100000)=7,INT(A2598/100000)=8),F2598*K!$F$4+G2598*K!$F$5,F2598*K!$E$4+G2598*K!$E$5),0)</f>
        <v>1661000</v>
      </c>
      <c r="L2598" s="25">
        <f>ROUND(J2598-K2598*0.7,0)</f>
        <v>4397800</v>
      </c>
      <c r="M2598" s="25">
        <f>ROUND(J2598*0.3,0)</f>
        <v>1668150</v>
      </c>
    </row>
    <row r="2599" spans="1:13" x14ac:dyDescent="0.2">
      <c r="A2599" s="32">
        <v>502205</v>
      </c>
      <c r="B2599" s="27" t="s">
        <v>155</v>
      </c>
      <c r="C2599" s="36" t="s">
        <v>3044</v>
      </c>
      <c r="D2599" s="35"/>
      <c r="E2599" s="30">
        <v>13.2</v>
      </c>
      <c r="F2599" s="30">
        <v>13.2</v>
      </c>
      <c r="G2599" s="31"/>
      <c r="H2599" s="30">
        <v>5</v>
      </c>
      <c r="J2599" s="25">
        <f>ROUND( IF(OR(ISNUMBER(SEARCH("#",B2599)),INT(A2599/100000)=7,INT(A2599/100000)=8),F2599*K!$D$4,F2599*K!$C$4) + IF(ISNUMBER(SEARCH("#",B2599)),0,G2599*K!$C$5) + IF(AND(ISNUMBER(SEARCH("#",B2599)),INT(A2599/100000)&lt;=7),G2599*K!$G$5,0) + IF(AND(ISNUMBER(SEARCH("#",B2599)),INT(A2599/100000)&gt;=8),G2599*K!$H$5,0),0)</f>
        <v>13345200</v>
      </c>
      <c r="K2599" s="25">
        <f>ROUND(IF(OR(ISNUMBER(SEARCH("#",B2599)),INT(A2599/100000)=7,INT(A2599/100000)=8),F2599*K!$F$4+G2599*K!$F$5,F2599*K!$E$4+G2599*K!$E$5),0)</f>
        <v>3986400</v>
      </c>
      <c r="L2599" s="25">
        <f>ROUND(J2599-K2599*0.7,0)</f>
        <v>10554720</v>
      </c>
      <c r="M2599" s="25">
        <f>ROUND(J2599*0.3,0)</f>
        <v>4003560</v>
      </c>
    </row>
    <row r="2600" spans="1:13" x14ac:dyDescent="0.2">
      <c r="A2600" s="32">
        <v>502206</v>
      </c>
      <c r="B2600" s="27" t="s">
        <v>256</v>
      </c>
      <c r="C2600" s="36" t="s">
        <v>3045</v>
      </c>
      <c r="D2600" s="35"/>
      <c r="E2600" s="30">
        <v>2.5</v>
      </c>
      <c r="F2600" s="30">
        <v>2.5</v>
      </c>
      <c r="G2600" s="31"/>
      <c r="H2600" s="30">
        <v>0</v>
      </c>
      <c r="J2600" s="25">
        <f>ROUND( IF(OR(ISNUMBER(SEARCH("#",B2600)),INT(A2600/100000)=7,INT(A2600/100000)=8),F2600*K!$D$4,F2600*K!$C$4) + IF(ISNUMBER(SEARCH("#",B2600)),0,G2600*K!$C$5) + IF(AND(ISNUMBER(SEARCH("#",B2600)),INT(A2600/100000)&lt;=7),G2600*K!$G$5,0) + IF(AND(ISNUMBER(SEARCH("#",B2600)),INT(A2600/100000)&gt;=8),G2600*K!$H$5,0),0)</f>
        <v>2527500</v>
      </c>
      <c r="K2600" s="25">
        <f>ROUND(IF(OR(ISNUMBER(SEARCH("#",B2600)),INT(A2600/100000)=7,INT(A2600/100000)=8),F2600*K!$F$4+G2600*K!$F$5,F2600*K!$E$4+G2600*K!$E$5),0)</f>
        <v>755000</v>
      </c>
      <c r="L2600" s="25">
        <f>ROUND(J2600-K2600*0.7,0)</f>
        <v>1999000</v>
      </c>
      <c r="M2600" s="25">
        <f>ROUND(J2600*0.3,0)</f>
        <v>758250</v>
      </c>
    </row>
    <row r="2601" spans="1:13" x14ac:dyDescent="0.2">
      <c r="A2601" s="26">
        <v>502210</v>
      </c>
      <c r="B2601" s="27"/>
      <c r="C2601" s="28" t="s">
        <v>3046</v>
      </c>
      <c r="D2601" s="29"/>
      <c r="E2601" s="30">
        <v>22.8</v>
      </c>
      <c r="F2601" s="30">
        <v>22.8</v>
      </c>
      <c r="G2601" s="30"/>
      <c r="H2601" s="30">
        <v>5</v>
      </c>
      <c r="J2601" s="25">
        <f>ROUND( IF(OR(ISNUMBER(SEARCH("#",B2601)),INT(A2601/100000)=7,INT(A2601/100000)=8),F2601*K!$D$4,F2601*K!$C$4) + IF(ISNUMBER(SEARCH("#",B2601)),0,G2601*K!$C$5) + IF(AND(ISNUMBER(SEARCH("#",B2601)),INT(A2601/100000)&lt;=7),G2601*K!$G$5,0) + IF(AND(ISNUMBER(SEARCH("#",B2601)),INT(A2601/100000)&gt;=8),G2601*K!$H$5,0),0)</f>
        <v>23050800</v>
      </c>
      <c r="K2601" s="25">
        <f>ROUND(IF(OR(ISNUMBER(SEARCH("#",B2601)),INT(A2601/100000)=7,INT(A2601/100000)=8),F2601*K!$F$4+G2601*K!$F$5,F2601*K!$E$4+G2601*K!$E$5),0)</f>
        <v>6885600</v>
      </c>
      <c r="L2601" s="25">
        <f>ROUND(J2601-K2601*0.7,0)</f>
        <v>18230880</v>
      </c>
      <c r="M2601" s="25">
        <f>ROUND(J2601*0.3,0)</f>
        <v>6915240</v>
      </c>
    </row>
    <row r="2602" spans="1:13" ht="17.25" x14ac:dyDescent="0.2">
      <c r="A2602" s="26">
        <v>502215</v>
      </c>
      <c r="B2602" s="27"/>
      <c r="C2602" s="28" t="s">
        <v>3047</v>
      </c>
      <c r="D2602" s="29"/>
      <c r="E2602" s="30">
        <v>1</v>
      </c>
      <c r="F2602" s="30">
        <v>1</v>
      </c>
      <c r="G2602" s="30"/>
      <c r="H2602" s="30">
        <v>3</v>
      </c>
      <c r="J2602" s="25">
        <f>ROUND( IF(OR(ISNUMBER(SEARCH("#",B2602)),INT(A2602/100000)=7,INT(A2602/100000)=8),F2602*K!$D$4,F2602*K!$C$4) + IF(ISNUMBER(SEARCH("#",B2602)),0,G2602*K!$C$5) + IF(AND(ISNUMBER(SEARCH("#",B2602)),INT(A2602/100000)&lt;=7),G2602*K!$G$5,0) + IF(AND(ISNUMBER(SEARCH("#",B2602)),INT(A2602/100000)&gt;=8),G2602*K!$H$5,0),0)</f>
        <v>1011000</v>
      </c>
      <c r="K2602" s="25">
        <f>ROUND(IF(OR(ISNUMBER(SEARCH("#",B2602)),INT(A2602/100000)=7,INT(A2602/100000)=8),F2602*K!$F$4+G2602*K!$F$5,F2602*K!$E$4+G2602*K!$E$5),0)</f>
        <v>302000</v>
      </c>
      <c r="L2602" s="25">
        <f>ROUND(J2602-K2602*0.7,0)</f>
        <v>799600</v>
      </c>
      <c r="M2602" s="25">
        <f>ROUND(J2602*0.3,0)</f>
        <v>303300</v>
      </c>
    </row>
    <row r="2603" spans="1:13" ht="33" x14ac:dyDescent="0.2">
      <c r="A2603" s="32">
        <v>502217</v>
      </c>
      <c r="B2603" s="27"/>
      <c r="C2603" s="36" t="s">
        <v>3048</v>
      </c>
      <c r="D2603" s="35" t="s">
        <v>3049</v>
      </c>
      <c r="E2603" s="30">
        <v>3</v>
      </c>
      <c r="F2603" s="30">
        <v>3</v>
      </c>
      <c r="G2603" s="31"/>
      <c r="H2603" s="30">
        <v>0</v>
      </c>
      <c r="J2603" s="25">
        <f>ROUND( IF(OR(ISNUMBER(SEARCH("#",B2603)),INT(A2603/100000)=7,INT(A2603/100000)=8),F2603*K!$D$4,F2603*K!$C$4) + IF(ISNUMBER(SEARCH("#",B2603)),0,G2603*K!$C$5) + IF(AND(ISNUMBER(SEARCH("#",B2603)),INT(A2603/100000)&lt;=7),G2603*K!$G$5,0) + IF(AND(ISNUMBER(SEARCH("#",B2603)),INT(A2603/100000)&gt;=8),G2603*K!$H$5,0),0)</f>
        <v>3033000</v>
      </c>
      <c r="K2603" s="25">
        <f>ROUND(IF(OR(ISNUMBER(SEARCH("#",B2603)),INT(A2603/100000)=7,INT(A2603/100000)=8),F2603*K!$F$4+G2603*K!$F$5,F2603*K!$E$4+G2603*K!$E$5),0)</f>
        <v>906000</v>
      </c>
      <c r="L2603" s="25">
        <f>ROUND(J2603-K2603*0.7,0)</f>
        <v>2398800</v>
      </c>
      <c r="M2603" s="25">
        <f>ROUND(J2603*0.3,0)</f>
        <v>909900</v>
      </c>
    </row>
    <row r="2604" spans="1:13" ht="15.75" x14ac:dyDescent="0.2">
      <c r="A2604" s="53">
        <v>600005</v>
      </c>
      <c r="B2604" s="27"/>
      <c r="C2604" s="36" t="s">
        <v>3050</v>
      </c>
      <c r="D2604" s="54"/>
      <c r="E2604" s="30">
        <v>3.6</v>
      </c>
      <c r="F2604" s="55">
        <v>3.6</v>
      </c>
      <c r="G2604" s="56"/>
      <c r="H2604" s="30">
        <v>6</v>
      </c>
      <c r="J2604" s="25">
        <f>ROUND( IF(OR(ISNUMBER(SEARCH("#",B2604)),INT(A2604/100000)=7,INT(A2604/100000)=8),F2604*K!$D$4,F2604*K!$C$4) + IF(ISNUMBER(SEARCH("#",B2604)),0,G2604*K!$C$5) + IF(AND(ISNUMBER(SEARCH("#",B2604)),INT(A2604/100000)&lt;=7),G2604*K!$G$5,0) + IF(AND(ISNUMBER(SEARCH("#",B2604)),INT(A2604/100000)&gt;=8),G2604*K!$H$5,0),0)</f>
        <v>3639600</v>
      </c>
      <c r="K2604" s="25">
        <f>ROUND(IF(OR(ISNUMBER(SEARCH("#",B2604)),INT(A2604/100000)=7,INT(A2604/100000)=8),F2604*K!$F$4+G2604*K!$F$5,F2604*K!$E$4+G2604*K!$E$5),0)</f>
        <v>1087200</v>
      </c>
      <c r="L2604" s="25">
        <f>ROUND(J2604-K2604*0.7,0)</f>
        <v>2878560</v>
      </c>
      <c r="M2604" s="25">
        <f>ROUND(J2604*0.3,0)</f>
        <v>1091880</v>
      </c>
    </row>
    <row r="2605" spans="1:13" ht="33" x14ac:dyDescent="0.2">
      <c r="A2605" s="53">
        <v>600010</v>
      </c>
      <c r="B2605" s="27"/>
      <c r="C2605" s="36" t="s">
        <v>3051</v>
      </c>
      <c r="D2605" s="57" t="s">
        <v>3052</v>
      </c>
      <c r="E2605" s="30">
        <v>8</v>
      </c>
      <c r="F2605" s="55">
        <v>6</v>
      </c>
      <c r="G2605" s="55">
        <v>2</v>
      </c>
      <c r="H2605" s="30">
        <v>3</v>
      </c>
      <c r="J2605" s="25">
        <f>ROUND( IF(OR(ISNUMBER(SEARCH("#",B2605)),INT(A2605/100000)=7,INT(A2605/100000)=8),F2605*K!$D$4,F2605*K!$C$4) + IF(ISNUMBER(SEARCH("#",B2605)),0,G2605*K!$C$5) + IF(AND(ISNUMBER(SEARCH("#",B2605)),INT(A2605/100000)&lt;=7),G2605*K!$G$5,0) + IF(AND(ISNUMBER(SEARCH("#",B2605)),INT(A2605/100000)&gt;=8),G2605*K!$H$5,0),0)</f>
        <v>11752000</v>
      </c>
      <c r="K2605" s="25">
        <f>ROUND(IF(OR(ISNUMBER(SEARCH("#",B2605)),INT(A2605/100000)=7,INT(A2605/100000)=8),F2605*K!$F$4+G2605*K!$F$5,F2605*K!$E$4+G2605*K!$E$5),0)</f>
        <v>2606000</v>
      </c>
      <c r="L2605" s="25">
        <f>ROUND(J2605-K2605*0.7,0)</f>
        <v>9927800</v>
      </c>
      <c r="M2605" s="25">
        <f>ROUND(J2605*0.3,0)</f>
        <v>3525600</v>
      </c>
    </row>
    <row r="2606" spans="1:13" ht="15.75" x14ac:dyDescent="0.2">
      <c r="A2606" s="53">
        <v>600015</v>
      </c>
      <c r="B2606" s="27"/>
      <c r="C2606" s="36" t="s">
        <v>3053</v>
      </c>
      <c r="D2606" s="54"/>
      <c r="E2606" s="30">
        <v>33.4</v>
      </c>
      <c r="F2606" s="55">
        <v>33.4</v>
      </c>
      <c r="G2606" s="56"/>
      <c r="H2606" s="30">
        <v>8</v>
      </c>
      <c r="J2606" s="25">
        <f>ROUND( IF(OR(ISNUMBER(SEARCH("#",B2606)),INT(A2606/100000)=7,INT(A2606/100000)=8),F2606*K!$D$4,F2606*K!$C$4) + IF(ISNUMBER(SEARCH("#",B2606)),0,G2606*K!$C$5) + IF(AND(ISNUMBER(SEARCH("#",B2606)),INT(A2606/100000)&lt;=7),G2606*K!$G$5,0) + IF(AND(ISNUMBER(SEARCH("#",B2606)),INT(A2606/100000)&gt;=8),G2606*K!$H$5,0),0)</f>
        <v>33767400</v>
      </c>
      <c r="K2606" s="25">
        <f>ROUND(IF(OR(ISNUMBER(SEARCH("#",B2606)),INT(A2606/100000)=7,INT(A2606/100000)=8),F2606*K!$F$4+G2606*K!$F$5,F2606*K!$E$4+G2606*K!$E$5),0)</f>
        <v>10086800</v>
      </c>
      <c r="L2606" s="25">
        <f>ROUND(J2606-K2606*0.7,0)</f>
        <v>26706640</v>
      </c>
      <c r="M2606" s="25">
        <f>ROUND(J2606*0.3,0)</f>
        <v>10130220</v>
      </c>
    </row>
    <row r="2607" spans="1:13" ht="15.75" x14ac:dyDescent="0.2">
      <c r="A2607" s="53">
        <v>600020</v>
      </c>
      <c r="B2607" s="27"/>
      <c r="C2607" s="36" t="s">
        <v>3054</v>
      </c>
      <c r="D2607" s="54"/>
      <c r="E2607" s="30">
        <v>37</v>
      </c>
      <c r="F2607" s="55">
        <v>37</v>
      </c>
      <c r="G2607" s="56"/>
      <c r="H2607" s="30">
        <v>8</v>
      </c>
      <c r="J2607" s="25">
        <f>ROUND( IF(OR(ISNUMBER(SEARCH("#",B2607)),INT(A2607/100000)=7,INT(A2607/100000)=8),F2607*K!$D$4,F2607*K!$C$4) + IF(ISNUMBER(SEARCH("#",B2607)),0,G2607*K!$C$5) + IF(AND(ISNUMBER(SEARCH("#",B2607)),INT(A2607/100000)&lt;=7),G2607*K!$G$5,0) + IF(AND(ISNUMBER(SEARCH("#",B2607)),INT(A2607/100000)&gt;=8),G2607*K!$H$5,0),0)</f>
        <v>37407000</v>
      </c>
      <c r="K2607" s="25">
        <f>ROUND(IF(OR(ISNUMBER(SEARCH("#",B2607)),INT(A2607/100000)=7,INT(A2607/100000)=8),F2607*K!$F$4+G2607*K!$F$5,F2607*K!$E$4+G2607*K!$E$5),0)</f>
        <v>11174000</v>
      </c>
      <c r="L2607" s="25">
        <f>ROUND(J2607-K2607*0.7,0)</f>
        <v>29585200</v>
      </c>
      <c r="M2607" s="25">
        <f>ROUND(J2607*0.3,0)</f>
        <v>11222100</v>
      </c>
    </row>
    <row r="2608" spans="1:13" ht="15.75" x14ac:dyDescent="0.2">
      <c r="A2608" s="53">
        <v>600025</v>
      </c>
      <c r="B2608" s="27"/>
      <c r="C2608" s="36" t="s">
        <v>3055</v>
      </c>
      <c r="D2608" s="54"/>
      <c r="E2608" s="30">
        <v>70</v>
      </c>
      <c r="F2608" s="55">
        <v>70</v>
      </c>
      <c r="G2608" s="56"/>
      <c r="H2608" s="30">
        <v>8</v>
      </c>
      <c r="J2608" s="25">
        <f>ROUND( IF(OR(ISNUMBER(SEARCH("#",B2608)),INT(A2608/100000)=7,INT(A2608/100000)=8),F2608*K!$D$4,F2608*K!$C$4) + IF(ISNUMBER(SEARCH("#",B2608)),0,G2608*K!$C$5) + IF(AND(ISNUMBER(SEARCH("#",B2608)),INT(A2608/100000)&lt;=7),G2608*K!$G$5,0) + IF(AND(ISNUMBER(SEARCH("#",B2608)),INT(A2608/100000)&gt;=8),G2608*K!$H$5,0),0)</f>
        <v>70770000</v>
      </c>
      <c r="K2608" s="25">
        <f>ROUND(IF(OR(ISNUMBER(SEARCH("#",B2608)),INT(A2608/100000)=7,INT(A2608/100000)=8),F2608*K!$F$4+G2608*K!$F$5,F2608*K!$E$4+G2608*K!$E$5),0)</f>
        <v>21140000</v>
      </c>
      <c r="L2608" s="25">
        <f>ROUND(J2608-K2608*0.7,0)</f>
        <v>55972000</v>
      </c>
      <c r="M2608" s="25">
        <f>ROUND(J2608*0.3,0)</f>
        <v>21231000</v>
      </c>
    </row>
    <row r="2609" spans="1:13" ht="15.75" x14ac:dyDescent="0.2">
      <c r="A2609" s="53">
        <v>600030</v>
      </c>
      <c r="B2609" s="27"/>
      <c r="C2609" s="36" t="s">
        <v>3056</v>
      </c>
      <c r="D2609" s="54"/>
      <c r="E2609" s="30">
        <v>85</v>
      </c>
      <c r="F2609" s="55">
        <v>85</v>
      </c>
      <c r="G2609" s="56"/>
      <c r="H2609" s="30">
        <v>8</v>
      </c>
      <c r="J2609" s="25">
        <f>ROUND( IF(OR(ISNUMBER(SEARCH("#",B2609)),INT(A2609/100000)=7,INT(A2609/100000)=8),F2609*K!$D$4,F2609*K!$C$4) + IF(ISNUMBER(SEARCH("#",B2609)),0,G2609*K!$C$5) + IF(AND(ISNUMBER(SEARCH("#",B2609)),INT(A2609/100000)&lt;=7),G2609*K!$G$5,0) + IF(AND(ISNUMBER(SEARCH("#",B2609)),INT(A2609/100000)&gt;=8),G2609*K!$H$5,0),0)</f>
        <v>85935000</v>
      </c>
      <c r="K2609" s="25">
        <f>ROUND(IF(OR(ISNUMBER(SEARCH("#",B2609)),INT(A2609/100000)=7,INT(A2609/100000)=8),F2609*K!$F$4+G2609*K!$F$5,F2609*K!$E$4+G2609*K!$E$5),0)</f>
        <v>25670000</v>
      </c>
      <c r="L2609" s="25">
        <f>ROUND(J2609-K2609*0.7,0)</f>
        <v>67966000</v>
      </c>
      <c r="M2609" s="25">
        <f>ROUND(J2609*0.3,0)</f>
        <v>25780500</v>
      </c>
    </row>
    <row r="2610" spans="1:13" ht="29.25" x14ac:dyDescent="0.2">
      <c r="A2610" s="53">
        <v>600031</v>
      </c>
      <c r="B2610" s="27"/>
      <c r="C2610" s="36" t="s">
        <v>3057</v>
      </c>
      <c r="D2610" s="54"/>
      <c r="E2610" s="30">
        <v>95</v>
      </c>
      <c r="F2610" s="55">
        <v>95</v>
      </c>
      <c r="G2610" s="56"/>
      <c r="H2610" s="30" t="s">
        <v>2235</v>
      </c>
      <c r="J2610" s="25">
        <f>ROUND( IF(OR(ISNUMBER(SEARCH("#",B2610)),INT(A2610/100000)=7,INT(A2610/100000)=8),F2610*K!$D$4,F2610*K!$C$4) + IF(ISNUMBER(SEARCH("#",B2610)),0,G2610*K!$C$5) + IF(AND(ISNUMBER(SEARCH("#",B2610)),INT(A2610/100000)&lt;=7),G2610*K!$G$5,0) + IF(AND(ISNUMBER(SEARCH("#",B2610)),INT(A2610/100000)&gt;=8),G2610*K!$H$5,0),0)</f>
        <v>96045000</v>
      </c>
      <c r="K2610" s="25">
        <f>ROUND(IF(OR(ISNUMBER(SEARCH("#",B2610)),INT(A2610/100000)=7,INT(A2610/100000)=8),F2610*K!$F$4+G2610*K!$F$5,F2610*K!$E$4+G2610*K!$E$5),0)</f>
        <v>28690000</v>
      </c>
      <c r="L2610" s="25">
        <f>ROUND(J2610-K2610*0.7,0)</f>
        <v>75962000</v>
      </c>
      <c r="M2610" s="25">
        <f>ROUND(J2610*0.3,0)</f>
        <v>28813500</v>
      </c>
    </row>
    <row r="2611" spans="1:13" ht="29.25" x14ac:dyDescent="0.2">
      <c r="A2611" s="53">
        <v>600032</v>
      </c>
      <c r="B2611" s="27"/>
      <c r="C2611" s="36" t="s">
        <v>3058</v>
      </c>
      <c r="D2611" s="54"/>
      <c r="E2611" s="30">
        <v>105</v>
      </c>
      <c r="F2611" s="55">
        <v>105</v>
      </c>
      <c r="G2611" s="56"/>
      <c r="H2611" s="30" t="s">
        <v>2235</v>
      </c>
      <c r="J2611" s="25">
        <f>ROUND( IF(OR(ISNUMBER(SEARCH("#",B2611)),INT(A2611/100000)=7,INT(A2611/100000)=8),F2611*K!$D$4,F2611*K!$C$4) + IF(ISNUMBER(SEARCH("#",B2611)),0,G2611*K!$C$5) + IF(AND(ISNUMBER(SEARCH("#",B2611)),INT(A2611/100000)&lt;=7),G2611*K!$G$5,0) + IF(AND(ISNUMBER(SEARCH("#",B2611)),INT(A2611/100000)&gt;=8),G2611*K!$H$5,0),0)</f>
        <v>106155000</v>
      </c>
      <c r="K2611" s="25">
        <f>ROUND(IF(OR(ISNUMBER(SEARCH("#",B2611)),INT(A2611/100000)=7,INT(A2611/100000)=8),F2611*K!$F$4+G2611*K!$F$5,F2611*K!$E$4+G2611*K!$E$5),0)</f>
        <v>31710000</v>
      </c>
      <c r="L2611" s="25">
        <f>ROUND(J2611-K2611*0.7,0)</f>
        <v>83958000</v>
      </c>
      <c r="M2611" s="25">
        <f>ROUND(J2611*0.3,0)</f>
        <v>31846500</v>
      </c>
    </row>
    <row r="2612" spans="1:13" ht="29.25" x14ac:dyDescent="0.2">
      <c r="A2612" s="53">
        <v>600035</v>
      </c>
      <c r="B2612" s="27"/>
      <c r="C2612" s="36" t="s">
        <v>3059</v>
      </c>
      <c r="D2612" s="54"/>
      <c r="E2612" s="30">
        <v>65</v>
      </c>
      <c r="F2612" s="55">
        <v>65</v>
      </c>
      <c r="G2612" s="56"/>
      <c r="H2612" s="30">
        <v>8</v>
      </c>
      <c r="J2612" s="25">
        <f>ROUND( IF(OR(ISNUMBER(SEARCH("#",B2612)),INT(A2612/100000)=7,INT(A2612/100000)=8),F2612*K!$D$4,F2612*K!$C$4) + IF(ISNUMBER(SEARCH("#",B2612)),0,G2612*K!$C$5) + IF(AND(ISNUMBER(SEARCH("#",B2612)),INT(A2612/100000)&lt;=7),G2612*K!$G$5,0) + IF(AND(ISNUMBER(SEARCH("#",B2612)),INT(A2612/100000)&gt;=8),G2612*K!$H$5,0),0)</f>
        <v>65715000</v>
      </c>
      <c r="K2612" s="25">
        <f>ROUND(IF(OR(ISNUMBER(SEARCH("#",B2612)),INT(A2612/100000)=7,INT(A2612/100000)=8),F2612*K!$F$4+G2612*K!$F$5,F2612*K!$E$4+G2612*K!$E$5),0)</f>
        <v>19630000</v>
      </c>
      <c r="L2612" s="25">
        <f>ROUND(J2612-K2612*0.7,0)</f>
        <v>51974000</v>
      </c>
      <c r="M2612" s="25">
        <f>ROUND(J2612*0.3,0)</f>
        <v>19714500</v>
      </c>
    </row>
    <row r="2613" spans="1:13" ht="29.25" x14ac:dyDescent="0.2">
      <c r="A2613" s="53">
        <v>600040</v>
      </c>
      <c r="B2613" s="27"/>
      <c r="C2613" s="36" t="s">
        <v>3060</v>
      </c>
      <c r="D2613" s="54"/>
      <c r="E2613" s="30">
        <v>65.900000000000006</v>
      </c>
      <c r="F2613" s="55">
        <v>65.900000000000006</v>
      </c>
      <c r="G2613" s="56"/>
      <c r="H2613" s="30">
        <v>15</v>
      </c>
      <c r="J2613" s="25">
        <f>ROUND( IF(OR(ISNUMBER(SEARCH("#",B2613)),INT(A2613/100000)=7,INT(A2613/100000)=8),F2613*K!$D$4,F2613*K!$C$4) + IF(ISNUMBER(SEARCH("#",B2613)),0,G2613*K!$C$5) + IF(AND(ISNUMBER(SEARCH("#",B2613)),INT(A2613/100000)&lt;=7),G2613*K!$G$5,0) + IF(AND(ISNUMBER(SEARCH("#",B2613)),INT(A2613/100000)&gt;=8),G2613*K!$H$5,0),0)</f>
        <v>66624900</v>
      </c>
      <c r="K2613" s="25">
        <f>ROUND(IF(OR(ISNUMBER(SEARCH("#",B2613)),INT(A2613/100000)=7,INT(A2613/100000)=8),F2613*K!$F$4+G2613*K!$F$5,F2613*K!$E$4+G2613*K!$E$5),0)</f>
        <v>19901800</v>
      </c>
      <c r="L2613" s="25">
        <f>ROUND(J2613-K2613*0.7,0)</f>
        <v>52693640</v>
      </c>
      <c r="M2613" s="25">
        <f>ROUND(J2613*0.3,0)</f>
        <v>19987470</v>
      </c>
    </row>
    <row r="2614" spans="1:13" ht="15.75" x14ac:dyDescent="0.2">
      <c r="A2614" s="53">
        <v>600045</v>
      </c>
      <c r="B2614" s="27"/>
      <c r="C2614" s="36" t="s">
        <v>3061</v>
      </c>
      <c r="D2614" s="54"/>
      <c r="E2614" s="30">
        <v>22.6</v>
      </c>
      <c r="F2614" s="55">
        <v>22.6</v>
      </c>
      <c r="G2614" s="56"/>
      <c r="H2614" s="30">
        <v>8</v>
      </c>
      <c r="J2614" s="25">
        <f>ROUND( IF(OR(ISNUMBER(SEARCH("#",B2614)),INT(A2614/100000)=7,INT(A2614/100000)=8),F2614*K!$D$4,F2614*K!$C$4) + IF(ISNUMBER(SEARCH("#",B2614)),0,G2614*K!$C$5) + IF(AND(ISNUMBER(SEARCH("#",B2614)),INT(A2614/100000)&lt;=7),G2614*K!$G$5,0) + IF(AND(ISNUMBER(SEARCH("#",B2614)),INT(A2614/100000)&gt;=8),G2614*K!$H$5,0),0)</f>
        <v>22848600</v>
      </c>
      <c r="K2614" s="25">
        <f>ROUND(IF(OR(ISNUMBER(SEARCH("#",B2614)),INT(A2614/100000)=7,INT(A2614/100000)=8),F2614*K!$F$4+G2614*K!$F$5,F2614*K!$E$4+G2614*K!$E$5),0)</f>
        <v>6825200</v>
      </c>
      <c r="L2614" s="25">
        <f>ROUND(J2614-K2614*0.7,0)</f>
        <v>18070960</v>
      </c>
      <c r="M2614" s="25">
        <f>ROUND(J2614*0.3,0)</f>
        <v>6854580</v>
      </c>
    </row>
    <row r="2615" spans="1:13" ht="33" x14ac:dyDescent="0.2">
      <c r="A2615" s="53">
        <v>600050</v>
      </c>
      <c r="B2615" s="27"/>
      <c r="C2615" s="36" t="s">
        <v>3062</v>
      </c>
      <c r="D2615" s="57" t="s">
        <v>3063</v>
      </c>
      <c r="E2615" s="30">
        <v>30.8</v>
      </c>
      <c r="F2615" s="55">
        <v>30.8</v>
      </c>
      <c r="G2615" s="56"/>
      <c r="H2615" s="30">
        <v>8</v>
      </c>
      <c r="J2615" s="25">
        <f>ROUND( IF(OR(ISNUMBER(SEARCH("#",B2615)),INT(A2615/100000)=7,INT(A2615/100000)=8),F2615*K!$D$4,F2615*K!$C$4) + IF(ISNUMBER(SEARCH("#",B2615)),0,G2615*K!$C$5) + IF(AND(ISNUMBER(SEARCH("#",B2615)),INT(A2615/100000)&lt;=7),G2615*K!$G$5,0) + IF(AND(ISNUMBER(SEARCH("#",B2615)),INT(A2615/100000)&gt;=8),G2615*K!$H$5,0),0)</f>
        <v>31138800</v>
      </c>
      <c r="K2615" s="25">
        <f>ROUND(IF(OR(ISNUMBER(SEARCH("#",B2615)),INT(A2615/100000)=7,INT(A2615/100000)=8),F2615*K!$F$4+G2615*K!$F$5,F2615*K!$E$4+G2615*K!$E$5),0)</f>
        <v>9301600</v>
      </c>
      <c r="L2615" s="25">
        <f>ROUND(J2615-K2615*0.7,0)</f>
        <v>24627680</v>
      </c>
      <c r="M2615" s="25">
        <f>ROUND(J2615*0.3,0)</f>
        <v>9341640</v>
      </c>
    </row>
    <row r="2616" spans="1:13" ht="33" x14ac:dyDescent="0.2">
      <c r="A2616" s="53">
        <v>600054</v>
      </c>
      <c r="B2616" s="27"/>
      <c r="C2616" s="36" t="s">
        <v>3064</v>
      </c>
      <c r="D2616" s="57" t="s">
        <v>3065</v>
      </c>
      <c r="E2616" s="30">
        <v>70</v>
      </c>
      <c r="F2616" s="55">
        <v>70</v>
      </c>
      <c r="G2616" s="56"/>
      <c r="H2616" s="30">
        <v>8</v>
      </c>
      <c r="J2616" s="25">
        <f>ROUND( IF(OR(ISNUMBER(SEARCH("#",B2616)),INT(A2616/100000)=7,INT(A2616/100000)=8),F2616*K!$D$4,F2616*K!$C$4) + IF(ISNUMBER(SEARCH("#",B2616)),0,G2616*K!$C$5) + IF(AND(ISNUMBER(SEARCH("#",B2616)),INT(A2616/100000)&lt;=7),G2616*K!$G$5,0) + IF(AND(ISNUMBER(SEARCH("#",B2616)),INT(A2616/100000)&gt;=8),G2616*K!$H$5,0),0)</f>
        <v>70770000</v>
      </c>
      <c r="K2616" s="25">
        <f>ROUND(IF(OR(ISNUMBER(SEARCH("#",B2616)),INT(A2616/100000)=7,INT(A2616/100000)=8),F2616*K!$F$4+G2616*K!$F$5,F2616*K!$E$4+G2616*K!$E$5),0)</f>
        <v>21140000</v>
      </c>
      <c r="L2616" s="25">
        <f>ROUND(J2616-K2616*0.7,0)</f>
        <v>55972000</v>
      </c>
      <c r="M2616" s="25">
        <f>ROUND(J2616*0.3,0)</f>
        <v>21231000</v>
      </c>
    </row>
    <row r="2617" spans="1:13" ht="29.25" x14ac:dyDescent="0.2">
      <c r="A2617" s="53">
        <v>600055</v>
      </c>
      <c r="B2617" s="27"/>
      <c r="C2617" s="36" t="s">
        <v>3066</v>
      </c>
      <c r="D2617" s="54"/>
      <c r="E2617" s="30">
        <v>70</v>
      </c>
      <c r="F2617" s="55">
        <v>70</v>
      </c>
      <c r="G2617" s="56"/>
      <c r="H2617" s="30">
        <v>12</v>
      </c>
      <c r="J2617" s="25">
        <f>ROUND( IF(OR(ISNUMBER(SEARCH("#",B2617)),INT(A2617/100000)=7,INT(A2617/100000)=8),F2617*K!$D$4,F2617*K!$C$4) + IF(ISNUMBER(SEARCH("#",B2617)),0,G2617*K!$C$5) + IF(AND(ISNUMBER(SEARCH("#",B2617)),INT(A2617/100000)&lt;=7),G2617*K!$G$5,0) + IF(AND(ISNUMBER(SEARCH("#",B2617)),INT(A2617/100000)&gt;=8),G2617*K!$H$5,0),0)</f>
        <v>70770000</v>
      </c>
      <c r="K2617" s="25">
        <f>ROUND(IF(OR(ISNUMBER(SEARCH("#",B2617)),INT(A2617/100000)=7,INT(A2617/100000)=8),F2617*K!$F$4+G2617*K!$F$5,F2617*K!$E$4+G2617*K!$E$5),0)</f>
        <v>21140000</v>
      </c>
      <c r="L2617" s="25">
        <f>ROUND(J2617-K2617*0.7,0)</f>
        <v>55972000</v>
      </c>
      <c r="M2617" s="25">
        <f>ROUND(J2617*0.3,0)</f>
        <v>21231000</v>
      </c>
    </row>
    <row r="2618" spans="1:13" ht="15.75" x14ac:dyDescent="0.2">
      <c r="A2618" s="53">
        <v>600060</v>
      </c>
      <c r="B2618" s="27" t="s">
        <v>118</v>
      </c>
      <c r="C2618" s="36" t="s">
        <v>3067</v>
      </c>
      <c r="D2618" s="54"/>
      <c r="E2618" s="30">
        <v>13.1</v>
      </c>
      <c r="F2618" s="55">
        <v>13.1</v>
      </c>
      <c r="G2618" s="56"/>
      <c r="H2618" s="30">
        <v>0</v>
      </c>
      <c r="J2618" s="25">
        <f>ROUND( IF(OR(ISNUMBER(SEARCH("#",B2618)),INT(A2618/100000)=7,INT(A2618/100000)=8),F2618*K!$D$4,F2618*K!$C$4) + IF(ISNUMBER(SEARCH("#",B2618)),0,G2618*K!$C$5) + IF(AND(ISNUMBER(SEARCH("#",B2618)),INT(A2618/100000)&lt;=7),G2618*K!$G$5,0) + IF(AND(ISNUMBER(SEARCH("#",B2618)),INT(A2618/100000)&gt;=8),G2618*K!$H$5,0),0)</f>
        <v>13244100</v>
      </c>
      <c r="K2618" s="25">
        <f>ROUND(IF(OR(ISNUMBER(SEARCH("#",B2618)),INT(A2618/100000)=7,INT(A2618/100000)=8),F2618*K!$F$4+G2618*K!$F$5,F2618*K!$E$4+G2618*K!$E$5),0)</f>
        <v>3956200</v>
      </c>
      <c r="L2618" s="25">
        <f>ROUND(J2618-K2618*0.7,0)</f>
        <v>10474760</v>
      </c>
      <c r="M2618" s="25">
        <f>ROUND(J2618*0.3,0)</f>
        <v>3973230</v>
      </c>
    </row>
    <row r="2619" spans="1:13" ht="18.75" x14ac:dyDescent="0.2">
      <c r="A2619" s="53">
        <v>600065</v>
      </c>
      <c r="B2619" s="27"/>
      <c r="C2619" s="36" t="s">
        <v>3068</v>
      </c>
      <c r="D2619" s="54"/>
      <c r="E2619" s="30">
        <v>54.5</v>
      </c>
      <c r="F2619" s="55">
        <v>54.5</v>
      </c>
      <c r="G2619" s="56"/>
      <c r="H2619" s="30">
        <v>12</v>
      </c>
      <c r="J2619" s="25">
        <f>ROUND( IF(OR(ISNUMBER(SEARCH("#",B2619)),INT(A2619/100000)=7,INT(A2619/100000)=8),F2619*K!$D$4,F2619*K!$C$4) + IF(ISNUMBER(SEARCH("#",B2619)),0,G2619*K!$C$5) + IF(AND(ISNUMBER(SEARCH("#",B2619)),INT(A2619/100000)&lt;=7),G2619*K!$G$5,0) + IF(AND(ISNUMBER(SEARCH("#",B2619)),INT(A2619/100000)&gt;=8),G2619*K!$H$5,0),0)</f>
        <v>55099500</v>
      </c>
      <c r="K2619" s="25">
        <f>ROUND(IF(OR(ISNUMBER(SEARCH("#",B2619)),INT(A2619/100000)=7,INT(A2619/100000)=8),F2619*K!$F$4+G2619*K!$F$5,F2619*K!$E$4+G2619*K!$E$5),0)</f>
        <v>16459000</v>
      </c>
      <c r="L2619" s="25">
        <f>ROUND(J2619-K2619*0.7,0)</f>
        <v>43578200</v>
      </c>
      <c r="M2619" s="25">
        <f>ROUND(J2619*0.3,0)</f>
        <v>16529850</v>
      </c>
    </row>
    <row r="2620" spans="1:13" ht="29.25" x14ac:dyDescent="0.2">
      <c r="A2620" s="53">
        <v>600066</v>
      </c>
      <c r="B2620" s="27" t="s">
        <v>118</v>
      </c>
      <c r="C2620" s="36" t="s">
        <v>3069</v>
      </c>
      <c r="D2620" s="54"/>
      <c r="E2620" s="30">
        <v>40</v>
      </c>
      <c r="F2620" s="55">
        <v>40</v>
      </c>
      <c r="G2620" s="56"/>
      <c r="H2620" s="30">
        <v>0</v>
      </c>
      <c r="J2620" s="25">
        <f>ROUND( IF(OR(ISNUMBER(SEARCH("#",B2620)),INT(A2620/100000)=7,INT(A2620/100000)=8),F2620*K!$D$4,F2620*K!$C$4) + IF(ISNUMBER(SEARCH("#",B2620)),0,G2620*K!$C$5) + IF(AND(ISNUMBER(SEARCH("#",B2620)),INT(A2620/100000)&lt;=7),G2620*K!$G$5,0) + IF(AND(ISNUMBER(SEARCH("#",B2620)),INT(A2620/100000)&gt;=8),G2620*K!$H$5,0),0)</f>
        <v>40440000</v>
      </c>
      <c r="K2620" s="25">
        <f>ROUND(IF(OR(ISNUMBER(SEARCH("#",B2620)),INT(A2620/100000)=7,INT(A2620/100000)=8),F2620*K!$F$4+G2620*K!$F$5,F2620*K!$E$4+G2620*K!$E$5),0)</f>
        <v>12080000</v>
      </c>
      <c r="L2620" s="25">
        <f>ROUND(J2620-K2620*0.7,0)</f>
        <v>31984000</v>
      </c>
      <c r="M2620" s="25">
        <f>ROUND(J2620*0.3,0)</f>
        <v>12132000</v>
      </c>
    </row>
    <row r="2621" spans="1:13" ht="29.25" x14ac:dyDescent="0.2">
      <c r="A2621" s="53">
        <v>600070</v>
      </c>
      <c r="B2621" s="27"/>
      <c r="C2621" s="36" t="s">
        <v>3070</v>
      </c>
      <c r="D2621" s="54"/>
      <c r="E2621" s="30">
        <v>75.2</v>
      </c>
      <c r="F2621" s="55">
        <v>75.2</v>
      </c>
      <c r="G2621" s="56"/>
      <c r="H2621" s="30">
        <v>15</v>
      </c>
      <c r="J2621" s="25">
        <f>ROUND( IF(OR(ISNUMBER(SEARCH("#",B2621)),INT(A2621/100000)=7,INT(A2621/100000)=8),F2621*K!$D$4,F2621*K!$C$4) + IF(ISNUMBER(SEARCH("#",B2621)),0,G2621*K!$C$5) + IF(AND(ISNUMBER(SEARCH("#",B2621)),INT(A2621/100000)&lt;=7),G2621*K!$G$5,0) + IF(AND(ISNUMBER(SEARCH("#",B2621)),INT(A2621/100000)&gt;=8),G2621*K!$H$5,0),0)</f>
        <v>76027200</v>
      </c>
      <c r="K2621" s="25">
        <f>ROUND(IF(OR(ISNUMBER(SEARCH("#",B2621)),INT(A2621/100000)=7,INT(A2621/100000)=8),F2621*K!$F$4+G2621*K!$F$5,F2621*K!$E$4+G2621*K!$E$5),0)</f>
        <v>22710400</v>
      </c>
      <c r="L2621" s="25">
        <f>ROUND(J2621-K2621*0.7,0)</f>
        <v>60129920</v>
      </c>
      <c r="M2621" s="25">
        <f>ROUND(J2621*0.3,0)</f>
        <v>22808160</v>
      </c>
    </row>
    <row r="2622" spans="1:13" ht="45.75" x14ac:dyDescent="0.2">
      <c r="A2622" s="53">
        <v>600075</v>
      </c>
      <c r="B2622" s="27"/>
      <c r="C2622" s="36" t="s">
        <v>3071</v>
      </c>
      <c r="D2622" s="57" t="s">
        <v>3072</v>
      </c>
      <c r="E2622" s="30">
        <v>56</v>
      </c>
      <c r="F2622" s="55">
        <v>56</v>
      </c>
      <c r="G2622" s="56"/>
      <c r="H2622" s="30">
        <v>15</v>
      </c>
      <c r="J2622" s="25">
        <f>ROUND( IF(OR(ISNUMBER(SEARCH("#",B2622)),INT(A2622/100000)=7,INT(A2622/100000)=8),F2622*K!$D$4,F2622*K!$C$4) + IF(ISNUMBER(SEARCH("#",B2622)),0,G2622*K!$C$5) + IF(AND(ISNUMBER(SEARCH("#",B2622)),INT(A2622/100000)&lt;=7),G2622*K!$G$5,0) + IF(AND(ISNUMBER(SEARCH("#",B2622)),INT(A2622/100000)&gt;=8),G2622*K!$H$5,0),0)</f>
        <v>56616000</v>
      </c>
      <c r="K2622" s="25">
        <f>ROUND(IF(OR(ISNUMBER(SEARCH("#",B2622)),INT(A2622/100000)=7,INT(A2622/100000)=8),F2622*K!$F$4+G2622*K!$F$5,F2622*K!$E$4+G2622*K!$E$5),0)</f>
        <v>16912000</v>
      </c>
      <c r="L2622" s="25">
        <f>ROUND(J2622-K2622*0.7,0)</f>
        <v>44777600</v>
      </c>
      <c r="M2622" s="25">
        <f>ROUND(J2622*0.3,0)</f>
        <v>16984800</v>
      </c>
    </row>
    <row r="2623" spans="1:13" ht="15.75" x14ac:dyDescent="0.2">
      <c r="A2623" s="53">
        <v>600080</v>
      </c>
      <c r="B2623" s="27"/>
      <c r="C2623" s="36" t="s">
        <v>3073</v>
      </c>
      <c r="D2623" s="54"/>
      <c r="E2623" s="30">
        <v>100</v>
      </c>
      <c r="F2623" s="55">
        <v>100</v>
      </c>
      <c r="G2623" s="56"/>
      <c r="H2623" s="30">
        <v>12</v>
      </c>
      <c r="J2623" s="25">
        <f>ROUND( IF(OR(ISNUMBER(SEARCH("#",B2623)),INT(A2623/100000)=7,INT(A2623/100000)=8),F2623*K!$D$4,F2623*K!$C$4) + IF(ISNUMBER(SEARCH("#",B2623)),0,G2623*K!$C$5) + IF(AND(ISNUMBER(SEARCH("#",B2623)),INT(A2623/100000)&lt;=7),G2623*K!$G$5,0) + IF(AND(ISNUMBER(SEARCH("#",B2623)),INT(A2623/100000)&gt;=8),G2623*K!$H$5,0),0)</f>
        <v>101100000</v>
      </c>
      <c r="K2623" s="25">
        <f>ROUND(IF(OR(ISNUMBER(SEARCH("#",B2623)),INT(A2623/100000)=7,INT(A2623/100000)=8),F2623*K!$F$4+G2623*K!$F$5,F2623*K!$E$4+G2623*K!$E$5),0)</f>
        <v>30200000</v>
      </c>
      <c r="L2623" s="25">
        <f>ROUND(J2623-K2623*0.7,0)</f>
        <v>79960000</v>
      </c>
      <c r="M2623" s="25">
        <f>ROUND(J2623*0.3,0)</f>
        <v>30330000</v>
      </c>
    </row>
    <row r="2624" spans="1:13" ht="15.75" x14ac:dyDescent="0.2">
      <c r="A2624" s="53">
        <v>600085</v>
      </c>
      <c r="B2624" s="27"/>
      <c r="C2624" s="36" t="s">
        <v>3074</v>
      </c>
      <c r="D2624" s="54"/>
      <c r="E2624" s="30">
        <v>120</v>
      </c>
      <c r="F2624" s="55">
        <v>120</v>
      </c>
      <c r="G2624" s="56"/>
      <c r="H2624" s="30">
        <v>12</v>
      </c>
      <c r="J2624" s="25">
        <f>ROUND( IF(OR(ISNUMBER(SEARCH("#",B2624)),INT(A2624/100000)=7,INT(A2624/100000)=8),F2624*K!$D$4,F2624*K!$C$4) + IF(ISNUMBER(SEARCH("#",B2624)),0,G2624*K!$C$5) + IF(AND(ISNUMBER(SEARCH("#",B2624)),INT(A2624/100000)&lt;=7),G2624*K!$G$5,0) + IF(AND(ISNUMBER(SEARCH("#",B2624)),INT(A2624/100000)&gt;=8),G2624*K!$H$5,0),0)</f>
        <v>121320000</v>
      </c>
      <c r="K2624" s="25">
        <f>ROUND(IF(OR(ISNUMBER(SEARCH("#",B2624)),INT(A2624/100000)=7,INT(A2624/100000)=8),F2624*K!$F$4+G2624*K!$F$5,F2624*K!$E$4+G2624*K!$E$5),0)</f>
        <v>36240000</v>
      </c>
      <c r="L2624" s="25">
        <f>ROUND(J2624-K2624*0.7,0)</f>
        <v>95952000</v>
      </c>
      <c r="M2624" s="25">
        <f>ROUND(J2624*0.3,0)</f>
        <v>36396000</v>
      </c>
    </row>
    <row r="2625" spans="1:13" ht="33" x14ac:dyDescent="0.2">
      <c r="A2625" s="53">
        <v>600090</v>
      </c>
      <c r="B2625" s="27"/>
      <c r="C2625" s="36" t="s">
        <v>3075</v>
      </c>
      <c r="D2625" s="57" t="s">
        <v>3063</v>
      </c>
      <c r="E2625" s="30">
        <v>6</v>
      </c>
      <c r="F2625" s="55">
        <v>6</v>
      </c>
      <c r="G2625" s="56"/>
      <c r="H2625" s="30">
        <v>5</v>
      </c>
      <c r="J2625" s="25">
        <f>ROUND( IF(OR(ISNUMBER(SEARCH("#",B2625)),INT(A2625/100000)=7,INT(A2625/100000)=8),F2625*K!$D$4,F2625*K!$C$4) + IF(ISNUMBER(SEARCH("#",B2625)),0,G2625*K!$C$5) + IF(AND(ISNUMBER(SEARCH("#",B2625)),INT(A2625/100000)&lt;=7),G2625*K!$G$5,0) + IF(AND(ISNUMBER(SEARCH("#",B2625)),INT(A2625/100000)&gt;=8),G2625*K!$H$5,0),0)</f>
        <v>6066000</v>
      </c>
      <c r="K2625" s="25">
        <f>ROUND(IF(OR(ISNUMBER(SEARCH("#",B2625)),INT(A2625/100000)=7,INT(A2625/100000)=8),F2625*K!$F$4+G2625*K!$F$5,F2625*K!$E$4+G2625*K!$E$5),0)</f>
        <v>1812000</v>
      </c>
      <c r="L2625" s="25">
        <f>ROUND(J2625-K2625*0.7,0)</f>
        <v>4797600</v>
      </c>
      <c r="M2625" s="25">
        <f>ROUND(J2625*0.3,0)</f>
        <v>1819800</v>
      </c>
    </row>
    <row r="2626" spans="1:13" ht="33" x14ac:dyDescent="0.2">
      <c r="A2626" s="53">
        <v>600095</v>
      </c>
      <c r="B2626" s="27"/>
      <c r="C2626" s="36" t="s">
        <v>3076</v>
      </c>
      <c r="D2626" s="57" t="s">
        <v>3077</v>
      </c>
      <c r="E2626" s="30">
        <v>4</v>
      </c>
      <c r="F2626" s="55">
        <v>4</v>
      </c>
      <c r="G2626" s="56"/>
      <c r="H2626" s="30">
        <v>4</v>
      </c>
      <c r="J2626" s="25">
        <f>ROUND( IF(OR(ISNUMBER(SEARCH("#",B2626)),INT(A2626/100000)=7,INT(A2626/100000)=8),F2626*K!$D$4,F2626*K!$C$4) + IF(ISNUMBER(SEARCH("#",B2626)),0,G2626*K!$C$5) + IF(AND(ISNUMBER(SEARCH("#",B2626)),INT(A2626/100000)&lt;=7),G2626*K!$G$5,0) + IF(AND(ISNUMBER(SEARCH("#",B2626)),INT(A2626/100000)&gt;=8),G2626*K!$H$5,0),0)</f>
        <v>4044000</v>
      </c>
      <c r="K2626" s="25">
        <f>ROUND(IF(OR(ISNUMBER(SEARCH("#",B2626)),INT(A2626/100000)=7,INT(A2626/100000)=8),F2626*K!$F$4+G2626*K!$F$5,F2626*K!$E$4+G2626*K!$E$5),0)</f>
        <v>1208000</v>
      </c>
      <c r="L2626" s="25">
        <f>ROUND(J2626-K2626*0.7,0)</f>
        <v>3198400</v>
      </c>
      <c r="M2626" s="25">
        <f>ROUND(J2626*0.3,0)</f>
        <v>1213200</v>
      </c>
    </row>
    <row r="2627" spans="1:13" ht="48" x14ac:dyDescent="0.2">
      <c r="A2627" s="53">
        <v>600100</v>
      </c>
      <c r="B2627" s="27"/>
      <c r="C2627" s="36" t="s">
        <v>3078</v>
      </c>
      <c r="D2627" s="57" t="s">
        <v>3079</v>
      </c>
      <c r="E2627" s="30">
        <v>35</v>
      </c>
      <c r="F2627" s="55">
        <v>35</v>
      </c>
      <c r="G2627" s="56"/>
      <c r="H2627" s="30">
        <v>12</v>
      </c>
      <c r="J2627" s="25">
        <f>ROUND( IF(OR(ISNUMBER(SEARCH("#",B2627)),INT(A2627/100000)=7,INT(A2627/100000)=8),F2627*K!$D$4,F2627*K!$C$4) + IF(ISNUMBER(SEARCH("#",B2627)),0,G2627*K!$C$5) + IF(AND(ISNUMBER(SEARCH("#",B2627)),INT(A2627/100000)&lt;=7),G2627*K!$G$5,0) + IF(AND(ISNUMBER(SEARCH("#",B2627)),INT(A2627/100000)&gt;=8),G2627*K!$H$5,0),0)</f>
        <v>35385000</v>
      </c>
      <c r="K2627" s="25">
        <f>ROUND(IF(OR(ISNUMBER(SEARCH("#",B2627)),INT(A2627/100000)=7,INT(A2627/100000)=8),F2627*K!$F$4+G2627*K!$F$5,F2627*K!$E$4+G2627*K!$E$5),0)</f>
        <v>10570000</v>
      </c>
      <c r="L2627" s="25">
        <f>ROUND(J2627-K2627*0.7,0)</f>
        <v>27986000</v>
      </c>
      <c r="M2627" s="25">
        <f>ROUND(J2627*0.3,0)</f>
        <v>10615500</v>
      </c>
    </row>
    <row r="2628" spans="1:13" ht="18.75" x14ac:dyDescent="0.2">
      <c r="A2628" s="53">
        <v>600105</v>
      </c>
      <c r="B2628" s="27"/>
      <c r="C2628" s="36" t="s">
        <v>3080</v>
      </c>
      <c r="D2628" s="54"/>
      <c r="E2628" s="30">
        <v>63.9</v>
      </c>
      <c r="F2628" s="55">
        <v>63.9</v>
      </c>
      <c r="G2628" s="56"/>
      <c r="H2628" s="30">
        <v>12</v>
      </c>
      <c r="J2628" s="25">
        <f>ROUND( IF(OR(ISNUMBER(SEARCH("#",B2628)),INT(A2628/100000)=7,INT(A2628/100000)=8),F2628*K!$D$4,F2628*K!$C$4) + IF(ISNUMBER(SEARCH("#",B2628)),0,G2628*K!$C$5) + IF(AND(ISNUMBER(SEARCH("#",B2628)),INT(A2628/100000)&lt;=7),G2628*K!$G$5,0) + IF(AND(ISNUMBER(SEARCH("#",B2628)),INT(A2628/100000)&gt;=8),G2628*K!$H$5,0),0)</f>
        <v>64602900</v>
      </c>
      <c r="K2628" s="25">
        <f>ROUND(IF(OR(ISNUMBER(SEARCH("#",B2628)),INT(A2628/100000)=7,INT(A2628/100000)=8),F2628*K!$F$4+G2628*K!$F$5,F2628*K!$E$4+G2628*K!$E$5),0)</f>
        <v>19297800</v>
      </c>
      <c r="L2628" s="25">
        <f>ROUND(J2628-K2628*0.7,0)</f>
        <v>51094440</v>
      </c>
      <c r="M2628" s="25">
        <f>ROUND(J2628*0.3,0)</f>
        <v>19380870</v>
      </c>
    </row>
    <row r="2629" spans="1:13" ht="32.25" x14ac:dyDescent="0.2">
      <c r="A2629" s="53">
        <v>600110</v>
      </c>
      <c r="B2629" s="27"/>
      <c r="C2629" s="36" t="s">
        <v>3081</v>
      </c>
      <c r="D2629" s="54"/>
      <c r="E2629" s="30">
        <v>46.1</v>
      </c>
      <c r="F2629" s="55">
        <v>46.1</v>
      </c>
      <c r="G2629" s="56"/>
      <c r="H2629" s="30">
        <v>12</v>
      </c>
      <c r="J2629" s="25">
        <f>ROUND( IF(OR(ISNUMBER(SEARCH("#",B2629)),INT(A2629/100000)=7,INT(A2629/100000)=8),F2629*K!$D$4,F2629*K!$C$4) + IF(ISNUMBER(SEARCH("#",B2629)),0,G2629*K!$C$5) + IF(AND(ISNUMBER(SEARCH("#",B2629)),INT(A2629/100000)&lt;=7),G2629*K!$G$5,0) + IF(AND(ISNUMBER(SEARCH("#",B2629)),INT(A2629/100000)&gt;=8),G2629*K!$H$5,0),0)</f>
        <v>46607100</v>
      </c>
      <c r="K2629" s="25">
        <f>ROUND(IF(OR(ISNUMBER(SEARCH("#",B2629)),INT(A2629/100000)=7,INT(A2629/100000)=8),F2629*K!$F$4+G2629*K!$F$5,F2629*K!$E$4+G2629*K!$E$5),0)</f>
        <v>13922200</v>
      </c>
      <c r="L2629" s="25">
        <f>ROUND(J2629-K2629*0.7,0)</f>
        <v>36861560</v>
      </c>
      <c r="M2629" s="25">
        <f>ROUND(J2629*0.3,0)</f>
        <v>13982130</v>
      </c>
    </row>
    <row r="2630" spans="1:13" ht="32.25" x14ac:dyDescent="0.2">
      <c r="A2630" s="53">
        <v>600115</v>
      </c>
      <c r="B2630" s="27"/>
      <c r="C2630" s="36" t="s">
        <v>3082</v>
      </c>
      <c r="D2630" s="54"/>
      <c r="E2630" s="30">
        <v>55</v>
      </c>
      <c r="F2630" s="55">
        <v>55</v>
      </c>
      <c r="G2630" s="56"/>
      <c r="H2630" s="30">
        <v>12</v>
      </c>
      <c r="J2630" s="25">
        <f>ROUND( IF(OR(ISNUMBER(SEARCH("#",B2630)),INT(A2630/100000)=7,INT(A2630/100000)=8),F2630*K!$D$4,F2630*K!$C$4) + IF(ISNUMBER(SEARCH("#",B2630)),0,G2630*K!$C$5) + IF(AND(ISNUMBER(SEARCH("#",B2630)),INT(A2630/100000)&lt;=7),G2630*K!$G$5,0) + IF(AND(ISNUMBER(SEARCH("#",B2630)),INT(A2630/100000)&gt;=8),G2630*K!$H$5,0),0)</f>
        <v>55605000</v>
      </c>
      <c r="K2630" s="25">
        <f>ROUND(IF(OR(ISNUMBER(SEARCH("#",B2630)),INT(A2630/100000)=7,INT(A2630/100000)=8),F2630*K!$F$4+G2630*K!$F$5,F2630*K!$E$4+G2630*K!$E$5),0)</f>
        <v>16610000</v>
      </c>
      <c r="L2630" s="25">
        <f>ROUND(J2630-K2630*0.7,0)</f>
        <v>43978000</v>
      </c>
      <c r="M2630" s="25">
        <f>ROUND(J2630*0.3,0)</f>
        <v>16681500</v>
      </c>
    </row>
    <row r="2631" spans="1:13" ht="18.75" x14ac:dyDescent="0.2">
      <c r="A2631" s="53">
        <v>600120</v>
      </c>
      <c r="B2631" s="27"/>
      <c r="C2631" s="36" t="s">
        <v>3083</v>
      </c>
      <c r="D2631" s="54"/>
      <c r="E2631" s="30">
        <v>60</v>
      </c>
      <c r="F2631" s="55">
        <v>60</v>
      </c>
      <c r="G2631" s="56"/>
      <c r="H2631" s="30">
        <v>12</v>
      </c>
      <c r="J2631" s="25">
        <f>ROUND( IF(OR(ISNUMBER(SEARCH("#",B2631)),INT(A2631/100000)=7,INT(A2631/100000)=8),F2631*K!$D$4,F2631*K!$C$4) + IF(ISNUMBER(SEARCH("#",B2631)),0,G2631*K!$C$5) + IF(AND(ISNUMBER(SEARCH("#",B2631)),INT(A2631/100000)&lt;=7),G2631*K!$G$5,0) + IF(AND(ISNUMBER(SEARCH("#",B2631)),INT(A2631/100000)&gt;=8),G2631*K!$H$5,0),0)</f>
        <v>60660000</v>
      </c>
      <c r="K2631" s="25">
        <f>ROUND(IF(OR(ISNUMBER(SEARCH("#",B2631)),INT(A2631/100000)=7,INT(A2631/100000)=8),F2631*K!$F$4+G2631*K!$F$5,F2631*K!$E$4+G2631*K!$E$5),0)</f>
        <v>18120000</v>
      </c>
      <c r="L2631" s="25">
        <f>ROUND(J2631-K2631*0.7,0)</f>
        <v>47976000</v>
      </c>
      <c r="M2631" s="25">
        <f>ROUND(J2631*0.3,0)</f>
        <v>18198000</v>
      </c>
    </row>
    <row r="2632" spans="1:13" ht="105.75" x14ac:dyDescent="0.2">
      <c r="A2632" s="53">
        <v>600125</v>
      </c>
      <c r="B2632" s="27"/>
      <c r="C2632" s="36" t="s">
        <v>3084</v>
      </c>
      <c r="D2632" s="57" t="s">
        <v>3085</v>
      </c>
      <c r="E2632" s="30">
        <v>21</v>
      </c>
      <c r="F2632" s="55">
        <v>21</v>
      </c>
      <c r="G2632" s="56"/>
      <c r="H2632" s="30">
        <v>12</v>
      </c>
      <c r="J2632" s="25">
        <f>ROUND( IF(OR(ISNUMBER(SEARCH("#",B2632)),INT(A2632/100000)=7,INT(A2632/100000)=8),F2632*K!$D$4,F2632*K!$C$4) + IF(ISNUMBER(SEARCH("#",B2632)),0,G2632*K!$C$5) + IF(AND(ISNUMBER(SEARCH("#",B2632)),INT(A2632/100000)&lt;=7),G2632*K!$G$5,0) + IF(AND(ISNUMBER(SEARCH("#",B2632)),INT(A2632/100000)&gt;=8),G2632*K!$H$5,0),0)</f>
        <v>21231000</v>
      </c>
      <c r="K2632" s="25">
        <f>ROUND(IF(OR(ISNUMBER(SEARCH("#",B2632)),INT(A2632/100000)=7,INT(A2632/100000)=8),F2632*K!$F$4+G2632*K!$F$5,F2632*K!$E$4+G2632*K!$E$5),0)</f>
        <v>6342000</v>
      </c>
      <c r="L2632" s="25">
        <f>ROUND(J2632-K2632*0.7,0)</f>
        <v>16791600</v>
      </c>
      <c r="M2632" s="25">
        <f>ROUND(J2632*0.3,0)</f>
        <v>6369300</v>
      </c>
    </row>
    <row r="2633" spans="1:13" ht="33" x14ac:dyDescent="0.2">
      <c r="A2633" s="53">
        <v>600130</v>
      </c>
      <c r="B2633" s="27"/>
      <c r="C2633" s="36" t="s">
        <v>3086</v>
      </c>
      <c r="D2633" s="54"/>
      <c r="E2633" s="30">
        <v>42</v>
      </c>
      <c r="F2633" s="55">
        <v>42</v>
      </c>
      <c r="G2633" s="56"/>
      <c r="H2633" s="30">
        <v>12</v>
      </c>
      <c r="J2633" s="25">
        <f>ROUND( IF(OR(ISNUMBER(SEARCH("#",B2633)),INT(A2633/100000)=7,INT(A2633/100000)=8),F2633*K!$D$4,F2633*K!$C$4) + IF(ISNUMBER(SEARCH("#",B2633)),0,G2633*K!$C$5) + IF(AND(ISNUMBER(SEARCH("#",B2633)),INT(A2633/100000)&lt;=7),G2633*K!$G$5,0) + IF(AND(ISNUMBER(SEARCH("#",B2633)),INT(A2633/100000)&gt;=8),G2633*K!$H$5,0),0)</f>
        <v>42462000</v>
      </c>
      <c r="K2633" s="25">
        <f>ROUND(IF(OR(ISNUMBER(SEARCH("#",B2633)),INT(A2633/100000)=7,INT(A2633/100000)=8),F2633*K!$F$4+G2633*K!$F$5,F2633*K!$E$4+G2633*K!$E$5),0)</f>
        <v>12684000</v>
      </c>
      <c r="L2633" s="25">
        <f>ROUND(J2633-K2633*0.7,0)</f>
        <v>33583200</v>
      </c>
      <c r="M2633" s="25">
        <f>ROUND(J2633*0.3,0)</f>
        <v>12738600</v>
      </c>
    </row>
    <row r="2634" spans="1:13" ht="15.75" x14ac:dyDescent="0.2">
      <c r="A2634" s="53">
        <v>600135</v>
      </c>
      <c r="B2634" s="27"/>
      <c r="C2634" s="36" t="s">
        <v>3087</v>
      </c>
      <c r="D2634" s="54"/>
      <c r="E2634" s="30">
        <v>79</v>
      </c>
      <c r="F2634" s="55">
        <v>79</v>
      </c>
      <c r="G2634" s="56"/>
      <c r="H2634" s="30">
        <v>17</v>
      </c>
      <c r="J2634" s="25">
        <f>ROUND( IF(OR(ISNUMBER(SEARCH("#",B2634)),INT(A2634/100000)=7,INT(A2634/100000)=8),F2634*K!$D$4,F2634*K!$C$4) + IF(ISNUMBER(SEARCH("#",B2634)),0,G2634*K!$C$5) + IF(AND(ISNUMBER(SEARCH("#",B2634)),INT(A2634/100000)&lt;=7),G2634*K!$G$5,0) + IF(AND(ISNUMBER(SEARCH("#",B2634)),INT(A2634/100000)&gt;=8),G2634*K!$H$5,0),0)</f>
        <v>79869000</v>
      </c>
      <c r="K2634" s="25">
        <f>ROUND(IF(OR(ISNUMBER(SEARCH("#",B2634)),INT(A2634/100000)=7,INT(A2634/100000)=8),F2634*K!$F$4+G2634*K!$F$5,F2634*K!$E$4+G2634*K!$E$5),0)</f>
        <v>23858000</v>
      </c>
      <c r="L2634" s="25">
        <f>ROUND(J2634-K2634*0.7,0)</f>
        <v>63168400</v>
      </c>
      <c r="M2634" s="25">
        <f>ROUND(J2634*0.3,0)</f>
        <v>23960700</v>
      </c>
    </row>
    <row r="2635" spans="1:13" ht="18.75" x14ac:dyDescent="0.2">
      <c r="A2635" s="53">
        <v>600140</v>
      </c>
      <c r="B2635" s="27"/>
      <c r="C2635" s="36" t="s">
        <v>3088</v>
      </c>
      <c r="D2635" s="54"/>
      <c r="E2635" s="30">
        <v>95</v>
      </c>
      <c r="F2635" s="55">
        <v>95</v>
      </c>
      <c r="G2635" s="56"/>
      <c r="H2635" s="30">
        <v>17</v>
      </c>
      <c r="J2635" s="25">
        <f>ROUND( IF(OR(ISNUMBER(SEARCH("#",B2635)),INT(A2635/100000)=7,INT(A2635/100000)=8),F2635*K!$D$4,F2635*K!$C$4) + IF(ISNUMBER(SEARCH("#",B2635)),0,G2635*K!$C$5) + IF(AND(ISNUMBER(SEARCH("#",B2635)),INT(A2635/100000)&lt;=7),G2635*K!$G$5,0) + IF(AND(ISNUMBER(SEARCH("#",B2635)),INT(A2635/100000)&gt;=8),G2635*K!$H$5,0),0)</f>
        <v>96045000</v>
      </c>
      <c r="K2635" s="25">
        <f>ROUND(IF(OR(ISNUMBER(SEARCH("#",B2635)),INT(A2635/100000)=7,INT(A2635/100000)=8),F2635*K!$F$4+G2635*K!$F$5,F2635*K!$E$4+G2635*K!$E$5),0)</f>
        <v>28690000</v>
      </c>
      <c r="L2635" s="25">
        <f>ROUND(J2635-K2635*0.7,0)</f>
        <v>75962000</v>
      </c>
      <c r="M2635" s="25">
        <f>ROUND(J2635*0.3,0)</f>
        <v>28813500</v>
      </c>
    </row>
    <row r="2636" spans="1:13" ht="29.25" x14ac:dyDescent="0.2">
      <c r="A2636" s="53">
        <v>600145</v>
      </c>
      <c r="B2636" s="27"/>
      <c r="C2636" s="36" t="s">
        <v>3089</v>
      </c>
      <c r="D2636" s="54"/>
      <c r="E2636" s="30">
        <v>83</v>
      </c>
      <c r="F2636" s="55">
        <v>83</v>
      </c>
      <c r="G2636" s="56"/>
      <c r="H2636" s="30">
        <v>17</v>
      </c>
      <c r="J2636" s="25">
        <f>ROUND( IF(OR(ISNUMBER(SEARCH("#",B2636)),INT(A2636/100000)=7,INT(A2636/100000)=8),F2636*K!$D$4,F2636*K!$C$4) + IF(ISNUMBER(SEARCH("#",B2636)),0,G2636*K!$C$5) + IF(AND(ISNUMBER(SEARCH("#",B2636)),INT(A2636/100000)&lt;=7),G2636*K!$G$5,0) + IF(AND(ISNUMBER(SEARCH("#",B2636)),INT(A2636/100000)&gt;=8),G2636*K!$H$5,0),0)</f>
        <v>83913000</v>
      </c>
      <c r="K2636" s="25">
        <f>ROUND(IF(OR(ISNUMBER(SEARCH("#",B2636)),INT(A2636/100000)=7,INT(A2636/100000)=8),F2636*K!$F$4+G2636*K!$F$5,F2636*K!$E$4+G2636*K!$E$5),0)</f>
        <v>25066000</v>
      </c>
      <c r="L2636" s="25">
        <f>ROUND(J2636-K2636*0.7,0)</f>
        <v>66366800</v>
      </c>
      <c r="M2636" s="25">
        <f>ROUND(J2636*0.3,0)</f>
        <v>25173900</v>
      </c>
    </row>
    <row r="2637" spans="1:13" ht="29.25" x14ac:dyDescent="0.2">
      <c r="A2637" s="53">
        <v>600150</v>
      </c>
      <c r="B2637" s="27"/>
      <c r="C2637" s="36" t="s">
        <v>3090</v>
      </c>
      <c r="D2637" s="54"/>
      <c r="E2637" s="30">
        <v>90</v>
      </c>
      <c r="F2637" s="55">
        <v>90</v>
      </c>
      <c r="G2637" s="56"/>
      <c r="H2637" s="30">
        <v>17</v>
      </c>
      <c r="J2637" s="25">
        <f>ROUND( IF(OR(ISNUMBER(SEARCH("#",B2637)),INT(A2637/100000)=7,INT(A2637/100000)=8),F2637*K!$D$4,F2637*K!$C$4) + IF(ISNUMBER(SEARCH("#",B2637)),0,G2637*K!$C$5) + IF(AND(ISNUMBER(SEARCH("#",B2637)),INT(A2637/100000)&lt;=7),G2637*K!$G$5,0) + IF(AND(ISNUMBER(SEARCH("#",B2637)),INT(A2637/100000)&gt;=8),G2637*K!$H$5,0),0)</f>
        <v>90990000</v>
      </c>
      <c r="K2637" s="25">
        <f>ROUND(IF(OR(ISNUMBER(SEARCH("#",B2637)),INT(A2637/100000)=7,INT(A2637/100000)=8),F2637*K!$F$4+G2637*K!$F$5,F2637*K!$E$4+G2637*K!$E$5),0)</f>
        <v>27180000</v>
      </c>
      <c r="L2637" s="25">
        <f>ROUND(J2637-K2637*0.7,0)</f>
        <v>71964000</v>
      </c>
      <c r="M2637" s="25">
        <f>ROUND(J2637*0.3,0)</f>
        <v>27297000</v>
      </c>
    </row>
    <row r="2638" spans="1:13" ht="15.75" x14ac:dyDescent="0.2">
      <c r="A2638" s="53">
        <v>600155</v>
      </c>
      <c r="B2638" s="27"/>
      <c r="C2638" s="36" t="s">
        <v>3091</v>
      </c>
      <c r="D2638" s="54"/>
      <c r="E2638" s="30">
        <v>100</v>
      </c>
      <c r="F2638" s="55">
        <v>100</v>
      </c>
      <c r="G2638" s="56"/>
      <c r="H2638" s="30">
        <v>17</v>
      </c>
      <c r="J2638" s="25">
        <f>ROUND( IF(OR(ISNUMBER(SEARCH("#",B2638)),INT(A2638/100000)=7,INT(A2638/100000)=8),F2638*K!$D$4,F2638*K!$C$4) + IF(ISNUMBER(SEARCH("#",B2638)),0,G2638*K!$C$5) + IF(AND(ISNUMBER(SEARCH("#",B2638)),INT(A2638/100000)&lt;=7),G2638*K!$G$5,0) + IF(AND(ISNUMBER(SEARCH("#",B2638)),INT(A2638/100000)&gt;=8),G2638*K!$H$5,0),0)</f>
        <v>101100000</v>
      </c>
      <c r="K2638" s="25">
        <f>ROUND(IF(OR(ISNUMBER(SEARCH("#",B2638)),INT(A2638/100000)=7,INT(A2638/100000)=8),F2638*K!$F$4+G2638*K!$F$5,F2638*K!$E$4+G2638*K!$E$5),0)</f>
        <v>30200000</v>
      </c>
      <c r="L2638" s="25">
        <f>ROUND(J2638-K2638*0.7,0)</f>
        <v>79960000</v>
      </c>
      <c r="M2638" s="25">
        <f>ROUND(J2638*0.3,0)</f>
        <v>30330000</v>
      </c>
    </row>
    <row r="2639" spans="1:13" ht="15.75" x14ac:dyDescent="0.2">
      <c r="A2639" s="53">
        <v>600160</v>
      </c>
      <c r="B2639" s="27" t="s">
        <v>118</v>
      </c>
      <c r="C2639" s="36" t="s">
        <v>3092</v>
      </c>
      <c r="D2639" s="54"/>
      <c r="E2639" s="30">
        <v>4.8</v>
      </c>
      <c r="F2639" s="55">
        <v>4.8</v>
      </c>
      <c r="G2639" s="56"/>
      <c r="H2639" s="30">
        <v>0</v>
      </c>
      <c r="J2639" s="25">
        <f>ROUND( IF(OR(ISNUMBER(SEARCH("#",B2639)),INT(A2639/100000)=7,INT(A2639/100000)=8),F2639*K!$D$4,F2639*K!$C$4) + IF(ISNUMBER(SEARCH("#",B2639)),0,G2639*K!$C$5) + IF(AND(ISNUMBER(SEARCH("#",B2639)),INT(A2639/100000)&lt;=7),G2639*K!$G$5,0) + IF(AND(ISNUMBER(SEARCH("#",B2639)),INT(A2639/100000)&gt;=8),G2639*K!$H$5,0),0)</f>
        <v>4852800</v>
      </c>
      <c r="K2639" s="25">
        <f>ROUND(IF(OR(ISNUMBER(SEARCH("#",B2639)),INT(A2639/100000)=7,INT(A2639/100000)=8),F2639*K!$F$4+G2639*K!$F$5,F2639*K!$E$4+G2639*K!$E$5),0)</f>
        <v>1449600</v>
      </c>
      <c r="L2639" s="25">
        <f>ROUND(J2639-K2639*0.7,0)</f>
        <v>3838080</v>
      </c>
      <c r="M2639" s="25">
        <f>ROUND(J2639*0.3,0)</f>
        <v>1455840</v>
      </c>
    </row>
    <row r="2640" spans="1:13" ht="15.75" x14ac:dyDescent="0.2">
      <c r="A2640" s="53">
        <v>600165</v>
      </c>
      <c r="B2640" s="27"/>
      <c r="C2640" s="36" t="s">
        <v>3093</v>
      </c>
      <c r="D2640" s="54"/>
      <c r="E2640" s="30">
        <v>92.4</v>
      </c>
      <c r="F2640" s="55">
        <v>92.4</v>
      </c>
      <c r="G2640" s="56"/>
      <c r="H2640" s="30">
        <v>17</v>
      </c>
      <c r="J2640" s="25">
        <f>ROUND( IF(OR(ISNUMBER(SEARCH("#",B2640)),INT(A2640/100000)=7,INT(A2640/100000)=8),F2640*K!$D$4,F2640*K!$C$4) + IF(ISNUMBER(SEARCH("#",B2640)),0,G2640*K!$C$5) + IF(AND(ISNUMBER(SEARCH("#",B2640)),INT(A2640/100000)&lt;=7),G2640*K!$G$5,0) + IF(AND(ISNUMBER(SEARCH("#",B2640)),INT(A2640/100000)&gt;=8),G2640*K!$H$5,0),0)</f>
        <v>93416400</v>
      </c>
      <c r="K2640" s="25">
        <f>ROUND(IF(OR(ISNUMBER(SEARCH("#",B2640)),INT(A2640/100000)=7,INT(A2640/100000)=8),F2640*K!$F$4+G2640*K!$F$5,F2640*K!$E$4+G2640*K!$E$5),0)</f>
        <v>27904800</v>
      </c>
      <c r="L2640" s="25">
        <f>ROUND(J2640-K2640*0.7,0)</f>
        <v>73883040</v>
      </c>
      <c r="M2640" s="25">
        <f>ROUND(J2640*0.3,0)</f>
        <v>28024920</v>
      </c>
    </row>
    <row r="2641" spans="1:13" ht="15.75" x14ac:dyDescent="0.2">
      <c r="A2641" s="53">
        <v>600170</v>
      </c>
      <c r="B2641" s="27"/>
      <c r="C2641" s="36" t="s">
        <v>3094</v>
      </c>
      <c r="D2641" s="54"/>
      <c r="E2641" s="30">
        <v>101.3</v>
      </c>
      <c r="F2641" s="55">
        <v>101.3</v>
      </c>
      <c r="G2641" s="56"/>
      <c r="H2641" s="30">
        <v>17</v>
      </c>
      <c r="J2641" s="25">
        <f>ROUND( IF(OR(ISNUMBER(SEARCH("#",B2641)),INT(A2641/100000)=7,INT(A2641/100000)=8),F2641*K!$D$4,F2641*K!$C$4) + IF(ISNUMBER(SEARCH("#",B2641)),0,G2641*K!$C$5) + IF(AND(ISNUMBER(SEARCH("#",B2641)),INT(A2641/100000)&lt;=7),G2641*K!$G$5,0) + IF(AND(ISNUMBER(SEARCH("#",B2641)),INT(A2641/100000)&gt;=8),G2641*K!$H$5,0),0)</f>
        <v>102414300</v>
      </c>
      <c r="K2641" s="25">
        <f>ROUND(IF(OR(ISNUMBER(SEARCH("#",B2641)),INT(A2641/100000)=7,INT(A2641/100000)=8),F2641*K!$F$4+G2641*K!$F$5,F2641*K!$E$4+G2641*K!$E$5),0)</f>
        <v>30592600</v>
      </c>
      <c r="L2641" s="25">
        <f>ROUND(J2641-K2641*0.7,0)</f>
        <v>80999480</v>
      </c>
      <c r="M2641" s="25">
        <f>ROUND(J2641*0.3,0)</f>
        <v>30724290</v>
      </c>
    </row>
    <row r="2642" spans="1:13" ht="60.75" x14ac:dyDescent="0.2">
      <c r="A2642" s="53">
        <v>600175</v>
      </c>
      <c r="B2642" s="27"/>
      <c r="C2642" s="36" t="s">
        <v>3095</v>
      </c>
      <c r="D2642" s="57" t="s">
        <v>3096</v>
      </c>
      <c r="E2642" s="30">
        <v>100</v>
      </c>
      <c r="F2642" s="55">
        <v>100</v>
      </c>
      <c r="G2642" s="56"/>
      <c r="H2642" s="30">
        <v>17</v>
      </c>
      <c r="J2642" s="25">
        <f>ROUND( IF(OR(ISNUMBER(SEARCH("#",B2642)),INT(A2642/100000)=7,INT(A2642/100000)=8),F2642*K!$D$4,F2642*K!$C$4) + IF(ISNUMBER(SEARCH("#",B2642)),0,G2642*K!$C$5) + IF(AND(ISNUMBER(SEARCH("#",B2642)),INT(A2642/100000)&lt;=7),G2642*K!$G$5,0) + IF(AND(ISNUMBER(SEARCH("#",B2642)),INT(A2642/100000)&gt;=8),G2642*K!$H$5,0),0)</f>
        <v>101100000</v>
      </c>
      <c r="K2642" s="25">
        <f>ROUND(IF(OR(ISNUMBER(SEARCH("#",B2642)),INT(A2642/100000)=7,INT(A2642/100000)=8),F2642*K!$F$4+G2642*K!$F$5,F2642*K!$E$4+G2642*K!$E$5),0)</f>
        <v>30200000</v>
      </c>
      <c r="L2642" s="25">
        <f>ROUND(J2642-K2642*0.7,0)</f>
        <v>79960000</v>
      </c>
      <c r="M2642" s="25">
        <f>ROUND(J2642*0.3,0)</f>
        <v>30330000</v>
      </c>
    </row>
    <row r="2643" spans="1:13" ht="15.75" x14ac:dyDescent="0.2">
      <c r="A2643" s="53">
        <v>600180</v>
      </c>
      <c r="B2643" s="27"/>
      <c r="C2643" s="36" t="s">
        <v>3097</v>
      </c>
      <c r="D2643" s="54"/>
      <c r="E2643" s="30">
        <v>80.3</v>
      </c>
      <c r="F2643" s="55">
        <v>80.3</v>
      </c>
      <c r="G2643" s="56"/>
      <c r="H2643" s="30">
        <v>17</v>
      </c>
      <c r="J2643" s="25">
        <f>ROUND( IF(OR(ISNUMBER(SEARCH("#",B2643)),INT(A2643/100000)=7,INT(A2643/100000)=8),F2643*K!$D$4,F2643*K!$C$4) + IF(ISNUMBER(SEARCH("#",B2643)),0,G2643*K!$C$5) + IF(AND(ISNUMBER(SEARCH("#",B2643)),INT(A2643/100000)&lt;=7),G2643*K!$G$5,0) + IF(AND(ISNUMBER(SEARCH("#",B2643)),INT(A2643/100000)&gt;=8),G2643*K!$H$5,0),0)</f>
        <v>81183300</v>
      </c>
      <c r="K2643" s="25">
        <f>ROUND(IF(OR(ISNUMBER(SEARCH("#",B2643)),INT(A2643/100000)=7,INT(A2643/100000)=8),F2643*K!$F$4+G2643*K!$F$5,F2643*K!$E$4+G2643*K!$E$5),0)</f>
        <v>24250600</v>
      </c>
      <c r="L2643" s="25">
        <f>ROUND(J2643-K2643*0.7,0)</f>
        <v>64207880</v>
      </c>
      <c r="M2643" s="25">
        <f>ROUND(J2643*0.3,0)</f>
        <v>24354990</v>
      </c>
    </row>
    <row r="2644" spans="1:13" ht="32.25" x14ac:dyDescent="0.2">
      <c r="A2644" s="53">
        <v>600185</v>
      </c>
      <c r="B2644" s="27"/>
      <c r="C2644" s="36" t="s">
        <v>3098</v>
      </c>
      <c r="D2644" s="54"/>
      <c r="E2644" s="30">
        <v>85</v>
      </c>
      <c r="F2644" s="55">
        <v>85</v>
      </c>
      <c r="G2644" s="56"/>
      <c r="H2644" s="30">
        <v>17</v>
      </c>
      <c r="J2644" s="25">
        <f>ROUND( IF(OR(ISNUMBER(SEARCH("#",B2644)),INT(A2644/100000)=7,INT(A2644/100000)=8),F2644*K!$D$4,F2644*K!$C$4) + IF(ISNUMBER(SEARCH("#",B2644)),0,G2644*K!$C$5) + IF(AND(ISNUMBER(SEARCH("#",B2644)),INT(A2644/100000)&lt;=7),G2644*K!$G$5,0) + IF(AND(ISNUMBER(SEARCH("#",B2644)),INT(A2644/100000)&gt;=8),G2644*K!$H$5,0),0)</f>
        <v>85935000</v>
      </c>
      <c r="K2644" s="25">
        <f>ROUND(IF(OR(ISNUMBER(SEARCH("#",B2644)),INT(A2644/100000)=7,INT(A2644/100000)=8),F2644*K!$F$4+G2644*K!$F$5,F2644*K!$E$4+G2644*K!$E$5),0)</f>
        <v>25670000</v>
      </c>
      <c r="L2644" s="25">
        <f>ROUND(J2644-K2644*0.7,0)</f>
        <v>67966000</v>
      </c>
      <c r="M2644" s="25">
        <f>ROUND(J2644*0.3,0)</f>
        <v>25780500</v>
      </c>
    </row>
    <row r="2645" spans="1:13" ht="46.5" x14ac:dyDescent="0.2">
      <c r="A2645" s="53">
        <v>600190</v>
      </c>
      <c r="B2645" s="27"/>
      <c r="C2645" s="36" t="s">
        <v>3099</v>
      </c>
      <c r="D2645" s="57" t="s">
        <v>3100</v>
      </c>
      <c r="E2645" s="30">
        <v>67.900000000000006</v>
      </c>
      <c r="F2645" s="55">
        <v>67.900000000000006</v>
      </c>
      <c r="G2645" s="56"/>
      <c r="H2645" s="30">
        <v>17</v>
      </c>
      <c r="J2645" s="25">
        <f>ROUND( IF(OR(ISNUMBER(SEARCH("#",B2645)),INT(A2645/100000)=7,INT(A2645/100000)=8),F2645*K!$D$4,F2645*K!$C$4) + IF(ISNUMBER(SEARCH("#",B2645)),0,G2645*K!$C$5) + IF(AND(ISNUMBER(SEARCH("#",B2645)),INT(A2645/100000)&lt;=7),G2645*K!$G$5,0) + IF(AND(ISNUMBER(SEARCH("#",B2645)),INT(A2645/100000)&gt;=8),G2645*K!$H$5,0),0)</f>
        <v>68646900</v>
      </c>
      <c r="K2645" s="25">
        <f>ROUND(IF(OR(ISNUMBER(SEARCH("#",B2645)),INT(A2645/100000)=7,INT(A2645/100000)=8),F2645*K!$F$4+G2645*K!$F$5,F2645*K!$E$4+G2645*K!$E$5),0)</f>
        <v>20505800</v>
      </c>
      <c r="L2645" s="25">
        <f>ROUND(J2645-K2645*0.7,0)</f>
        <v>54292840</v>
      </c>
      <c r="M2645" s="25">
        <f>ROUND(J2645*0.3,0)</f>
        <v>20594070</v>
      </c>
    </row>
    <row r="2646" spans="1:13" ht="32.25" x14ac:dyDescent="0.2">
      <c r="A2646" s="53">
        <v>600195</v>
      </c>
      <c r="B2646" s="27"/>
      <c r="C2646" s="36" t="s">
        <v>3101</v>
      </c>
      <c r="D2646" s="54"/>
      <c r="E2646" s="30">
        <v>106</v>
      </c>
      <c r="F2646" s="55">
        <v>106</v>
      </c>
      <c r="G2646" s="56"/>
      <c r="H2646" s="30">
        <v>17</v>
      </c>
      <c r="J2646" s="25">
        <f>ROUND( IF(OR(ISNUMBER(SEARCH("#",B2646)),INT(A2646/100000)=7,INT(A2646/100000)=8),F2646*K!$D$4,F2646*K!$C$4) + IF(ISNUMBER(SEARCH("#",B2646)),0,G2646*K!$C$5) + IF(AND(ISNUMBER(SEARCH("#",B2646)),INT(A2646/100000)&lt;=7),G2646*K!$G$5,0) + IF(AND(ISNUMBER(SEARCH("#",B2646)),INT(A2646/100000)&gt;=8),G2646*K!$H$5,0),0)</f>
        <v>107166000</v>
      </c>
      <c r="K2646" s="25">
        <f>ROUND(IF(OR(ISNUMBER(SEARCH("#",B2646)),INT(A2646/100000)=7,INT(A2646/100000)=8),F2646*K!$F$4+G2646*K!$F$5,F2646*K!$E$4+G2646*K!$E$5),0)</f>
        <v>32012000</v>
      </c>
      <c r="L2646" s="25">
        <f>ROUND(J2646-K2646*0.7,0)</f>
        <v>84757600</v>
      </c>
      <c r="M2646" s="25">
        <f>ROUND(J2646*0.3,0)</f>
        <v>32149800</v>
      </c>
    </row>
    <row r="2647" spans="1:13" ht="48" x14ac:dyDescent="0.2">
      <c r="A2647" s="53">
        <v>600200</v>
      </c>
      <c r="B2647" s="27"/>
      <c r="C2647" s="36" t="s">
        <v>3102</v>
      </c>
      <c r="D2647" s="57" t="s">
        <v>3103</v>
      </c>
      <c r="E2647" s="30">
        <v>76</v>
      </c>
      <c r="F2647" s="55">
        <v>76</v>
      </c>
      <c r="G2647" s="56"/>
      <c r="H2647" s="30">
        <v>17</v>
      </c>
      <c r="J2647" s="25">
        <f>ROUND( IF(OR(ISNUMBER(SEARCH("#",B2647)),INT(A2647/100000)=7,INT(A2647/100000)=8),F2647*K!$D$4,F2647*K!$C$4) + IF(ISNUMBER(SEARCH("#",B2647)),0,G2647*K!$C$5) + IF(AND(ISNUMBER(SEARCH("#",B2647)),INT(A2647/100000)&lt;=7),G2647*K!$G$5,0) + IF(AND(ISNUMBER(SEARCH("#",B2647)),INT(A2647/100000)&gt;=8),G2647*K!$H$5,0),0)</f>
        <v>76836000</v>
      </c>
      <c r="K2647" s="25">
        <f>ROUND(IF(OR(ISNUMBER(SEARCH("#",B2647)),INT(A2647/100000)=7,INT(A2647/100000)=8),F2647*K!$F$4+G2647*K!$F$5,F2647*K!$E$4+G2647*K!$E$5),0)</f>
        <v>22952000</v>
      </c>
      <c r="L2647" s="25">
        <f>ROUND(J2647-K2647*0.7,0)</f>
        <v>60769600</v>
      </c>
      <c r="M2647" s="25">
        <f>ROUND(J2647*0.3,0)</f>
        <v>23050800</v>
      </c>
    </row>
    <row r="2648" spans="1:13" ht="18.75" x14ac:dyDescent="0.2">
      <c r="A2648" s="53">
        <v>600205</v>
      </c>
      <c r="B2648" s="27"/>
      <c r="C2648" s="36" t="s">
        <v>3104</v>
      </c>
      <c r="D2648" s="54"/>
      <c r="E2648" s="30">
        <v>94.1</v>
      </c>
      <c r="F2648" s="55">
        <v>94.1</v>
      </c>
      <c r="G2648" s="56"/>
      <c r="H2648" s="30">
        <v>17</v>
      </c>
      <c r="J2648" s="25">
        <f>ROUND( IF(OR(ISNUMBER(SEARCH("#",B2648)),INT(A2648/100000)=7,INT(A2648/100000)=8),F2648*K!$D$4,F2648*K!$C$4) + IF(ISNUMBER(SEARCH("#",B2648)),0,G2648*K!$C$5) + IF(AND(ISNUMBER(SEARCH("#",B2648)),INT(A2648/100000)&lt;=7),G2648*K!$G$5,0) + IF(AND(ISNUMBER(SEARCH("#",B2648)),INT(A2648/100000)&gt;=8),G2648*K!$H$5,0),0)</f>
        <v>95135100</v>
      </c>
      <c r="K2648" s="25">
        <f>ROUND(IF(OR(ISNUMBER(SEARCH("#",B2648)),INT(A2648/100000)=7,INT(A2648/100000)=8),F2648*K!$F$4+G2648*K!$F$5,F2648*K!$E$4+G2648*K!$E$5),0)</f>
        <v>28418200</v>
      </c>
      <c r="L2648" s="25">
        <f>ROUND(J2648-K2648*0.7,0)</f>
        <v>75242360</v>
      </c>
      <c r="M2648" s="25">
        <f>ROUND(J2648*0.3,0)</f>
        <v>28540530</v>
      </c>
    </row>
    <row r="2649" spans="1:13" ht="29.25" x14ac:dyDescent="0.2">
      <c r="A2649" s="53">
        <v>600210</v>
      </c>
      <c r="B2649" s="27"/>
      <c r="C2649" s="36" t="s">
        <v>3105</v>
      </c>
      <c r="D2649" s="54"/>
      <c r="E2649" s="30">
        <v>91.9</v>
      </c>
      <c r="F2649" s="55">
        <v>91.9</v>
      </c>
      <c r="G2649" s="56"/>
      <c r="H2649" s="30">
        <v>17</v>
      </c>
      <c r="J2649" s="25">
        <f>ROUND( IF(OR(ISNUMBER(SEARCH("#",B2649)),INT(A2649/100000)=7,INT(A2649/100000)=8),F2649*K!$D$4,F2649*K!$C$4) + IF(ISNUMBER(SEARCH("#",B2649)),0,G2649*K!$C$5) + IF(AND(ISNUMBER(SEARCH("#",B2649)),INT(A2649/100000)&lt;=7),G2649*K!$G$5,0) + IF(AND(ISNUMBER(SEARCH("#",B2649)),INT(A2649/100000)&gt;=8),G2649*K!$H$5,0),0)</f>
        <v>92910900</v>
      </c>
      <c r="K2649" s="25">
        <f>ROUND(IF(OR(ISNUMBER(SEARCH("#",B2649)),INT(A2649/100000)=7,INT(A2649/100000)=8),F2649*K!$F$4+G2649*K!$F$5,F2649*K!$E$4+G2649*K!$E$5),0)</f>
        <v>27753800</v>
      </c>
      <c r="L2649" s="25">
        <f>ROUND(J2649-K2649*0.7,0)</f>
        <v>73483240</v>
      </c>
      <c r="M2649" s="25">
        <f>ROUND(J2649*0.3,0)</f>
        <v>27873270</v>
      </c>
    </row>
    <row r="2650" spans="1:13" ht="29.25" x14ac:dyDescent="0.2">
      <c r="A2650" s="53">
        <v>600215</v>
      </c>
      <c r="B2650" s="27"/>
      <c r="C2650" s="36" t="s">
        <v>3106</v>
      </c>
      <c r="D2650" s="54"/>
      <c r="E2650" s="30">
        <v>97.5</v>
      </c>
      <c r="F2650" s="55">
        <v>97.5</v>
      </c>
      <c r="G2650" s="56"/>
      <c r="H2650" s="30">
        <v>17</v>
      </c>
      <c r="J2650" s="25">
        <f>ROUND( IF(OR(ISNUMBER(SEARCH("#",B2650)),INT(A2650/100000)=7,INT(A2650/100000)=8),F2650*K!$D$4,F2650*K!$C$4) + IF(ISNUMBER(SEARCH("#",B2650)),0,G2650*K!$C$5) + IF(AND(ISNUMBER(SEARCH("#",B2650)),INT(A2650/100000)&lt;=7),G2650*K!$G$5,0) + IF(AND(ISNUMBER(SEARCH("#",B2650)),INT(A2650/100000)&gt;=8),G2650*K!$H$5,0),0)</f>
        <v>98572500</v>
      </c>
      <c r="K2650" s="25">
        <f>ROUND(IF(OR(ISNUMBER(SEARCH("#",B2650)),INT(A2650/100000)=7,INT(A2650/100000)=8),F2650*K!$F$4+G2650*K!$F$5,F2650*K!$E$4+G2650*K!$E$5),0)</f>
        <v>29445000</v>
      </c>
      <c r="L2650" s="25">
        <f>ROUND(J2650-K2650*0.7,0)</f>
        <v>77961000</v>
      </c>
      <c r="M2650" s="25">
        <f>ROUND(J2650*0.3,0)</f>
        <v>29571750</v>
      </c>
    </row>
    <row r="2651" spans="1:13" ht="15.75" x14ac:dyDescent="0.2">
      <c r="A2651" s="53">
        <v>600220</v>
      </c>
      <c r="B2651" s="27"/>
      <c r="C2651" s="36" t="s">
        <v>3107</v>
      </c>
      <c r="D2651" s="54"/>
      <c r="E2651" s="30">
        <v>101.3</v>
      </c>
      <c r="F2651" s="55">
        <v>101.3</v>
      </c>
      <c r="G2651" s="56"/>
      <c r="H2651" s="30">
        <v>17</v>
      </c>
      <c r="J2651" s="25">
        <f>ROUND( IF(OR(ISNUMBER(SEARCH("#",B2651)),INT(A2651/100000)=7,INT(A2651/100000)=8),F2651*K!$D$4,F2651*K!$C$4) + IF(ISNUMBER(SEARCH("#",B2651)),0,G2651*K!$C$5) + IF(AND(ISNUMBER(SEARCH("#",B2651)),INT(A2651/100000)&lt;=7),G2651*K!$G$5,0) + IF(AND(ISNUMBER(SEARCH("#",B2651)),INT(A2651/100000)&gt;=8),G2651*K!$H$5,0),0)</f>
        <v>102414300</v>
      </c>
      <c r="K2651" s="25">
        <f>ROUND(IF(OR(ISNUMBER(SEARCH("#",B2651)),INT(A2651/100000)=7,INT(A2651/100000)=8),F2651*K!$F$4+G2651*K!$F$5,F2651*K!$E$4+G2651*K!$E$5),0)</f>
        <v>30592600</v>
      </c>
      <c r="L2651" s="25">
        <f>ROUND(J2651-K2651*0.7,0)</f>
        <v>80999480</v>
      </c>
      <c r="M2651" s="25">
        <f>ROUND(J2651*0.3,0)</f>
        <v>30724290</v>
      </c>
    </row>
    <row r="2652" spans="1:13" ht="15.75" x14ac:dyDescent="0.2">
      <c r="A2652" s="53">
        <v>600225</v>
      </c>
      <c r="B2652" s="27"/>
      <c r="C2652" s="36" t="s">
        <v>3108</v>
      </c>
      <c r="D2652" s="54"/>
      <c r="E2652" s="30">
        <v>93</v>
      </c>
      <c r="F2652" s="55">
        <v>93</v>
      </c>
      <c r="G2652" s="56"/>
      <c r="H2652" s="30">
        <v>17</v>
      </c>
      <c r="J2652" s="25">
        <f>ROUND( IF(OR(ISNUMBER(SEARCH("#",B2652)),INT(A2652/100000)=7,INT(A2652/100000)=8),F2652*K!$D$4,F2652*K!$C$4) + IF(ISNUMBER(SEARCH("#",B2652)),0,G2652*K!$C$5) + IF(AND(ISNUMBER(SEARCH("#",B2652)),INT(A2652/100000)&lt;=7),G2652*K!$G$5,0) + IF(AND(ISNUMBER(SEARCH("#",B2652)),INT(A2652/100000)&gt;=8),G2652*K!$H$5,0),0)</f>
        <v>94023000</v>
      </c>
      <c r="K2652" s="25">
        <f>ROUND(IF(OR(ISNUMBER(SEARCH("#",B2652)),INT(A2652/100000)=7,INT(A2652/100000)=8),F2652*K!$F$4+G2652*K!$F$5,F2652*K!$E$4+G2652*K!$E$5),0)</f>
        <v>28086000</v>
      </c>
      <c r="L2652" s="25">
        <f>ROUND(J2652-K2652*0.7,0)</f>
        <v>74362800</v>
      </c>
      <c r="M2652" s="25">
        <f>ROUND(J2652*0.3,0)</f>
        <v>28206900</v>
      </c>
    </row>
    <row r="2653" spans="1:13" ht="15.75" x14ac:dyDescent="0.2">
      <c r="A2653" s="53">
        <v>600230</v>
      </c>
      <c r="B2653" s="27"/>
      <c r="C2653" s="36" t="s">
        <v>3109</v>
      </c>
      <c r="D2653" s="54"/>
      <c r="E2653" s="30">
        <v>64</v>
      </c>
      <c r="F2653" s="55">
        <v>64</v>
      </c>
      <c r="G2653" s="56"/>
      <c r="H2653" s="30">
        <v>17</v>
      </c>
      <c r="J2653" s="25">
        <f>ROUND( IF(OR(ISNUMBER(SEARCH("#",B2653)),INT(A2653/100000)=7,INT(A2653/100000)=8),F2653*K!$D$4,F2653*K!$C$4) + IF(ISNUMBER(SEARCH("#",B2653)),0,G2653*K!$C$5) + IF(AND(ISNUMBER(SEARCH("#",B2653)),INT(A2653/100000)&lt;=7),G2653*K!$G$5,0) + IF(AND(ISNUMBER(SEARCH("#",B2653)),INT(A2653/100000)&gt;=8),G2653*K!$H$5,0),0)</f>
        <v>64704000</v>
      </c>
      <c r="K2653" s="25">
        <f>ROUND(IF(OR(ISNUMBER(SEARCH("#",B2653)),INT(A2653/100000)=7,INT(A2653/100000)=8),F2653*K!$F$4+G2653*K!$F$5,F2653*K!$E$4+G2653*K!$E$5),0)</f>
        <v>19328000</v>
      </c>
      <c r="L2653" s="25">
        <f>ROUND(J2653-K2653*0.7,0)</f>
        <v>51174400</v>
      </c>
      <c r="M2653" s="25">
        <f>ROUND(J2653*0.3,0)</f>
        <v>19411200</v>
      </c>
    </row>
    <row r="2654" spans="1:13" ht="15.75" x14ac:dyDescent="0.2">
      <c r="A2654" s="53">
        <v>600235</v>
      </c>
      <c r="B2654" s="27"/>
      <c r="C2654" s="36" t="s">
        <v>3110</v>
      </c>
      <c r="D2654" s="54"/>
      <c r="E2654" s="30">
        <v>52</v>
      </c>
      <c r="F2654" s="55">
        <v>52</v>
      </c>
      <c r="G2654" s="56"/>
      <c r="H2654" s="30">
        <v>17</v>
      </c>
      <c r="J2654" s="25">
        <f>ROUND( IF(OR(ISNUMBER(SEARCH("#",B2654)),INT(A2654/100000)=7,INT(A2654/100000)=8),F2654*K!$D$4,F2654*K!$C$4) + IF(ISNUMBER(SEARCH("#",B2654)),0,G2654*K!$C$5) + IF(AND(ISNUMBER(SEARCH("#",B2654)),INT(A2654/100000)&lt;=7),G2654*K!$G$5,0) + IF(AND(ISNUMBER(SEARCH("#",B2654)),INT(A2654/100000)&gt;=8),G2654*K!$H$5,0),0)</f>
        <v>52572000</v>
      </c>
      <c r="K2654" s="25">
        <f>ROUND(IF(OR(ISNUMBER(SEARCH("#",B2654)),INT(A2654/100000)=7,INT(A2654/100000)=8),F2654*K!$F$4+G2654*K!$F$5,F2654*K!$E$4+G2654*K!$E$5),0)</f>
        <v>15704000</v>
      </c>
      <c r="L2654" s="25">
        <f>ROUND(J2654-K2654*0.7,0)</f>
        <v>41579200</v>
      </c>
      <c r="M2654" s="25">
        <f>ROUND(J2654*0.3,0)</f>
        <v>15771600</v>
      </c>
    </row>
    <row r="2655" spans="1:13" ht="15.75" x14ac:dyDescent="0.2">
      <c r="A2655" s="53">
        <v>600240</v>
      </c>
      <c r="B2655" s="27"/>
      <c r="C2655" s="36" t="s">
        <v>3111</v>
      </c>
      <c r="D2655" s="54"/>
      <c r="E2655" s="30">
        <v>103</v>
      </c>
      <c r="F2655" s="55">
        <v>103</v>
      </c>
      <c r="G2655" s="56"/>
      <c r="H2655" s="30">
        <v>17</v>
      </c>
      <c r="J2655" s="25">
        <f>ROUND( IF(OR(ISNUMBER(SEARCH("#",B2655)),INT(A2655/100000)=7,INT(A2655/100000)=8),F2655*K!$D$4,F2655*K!$C$4) + IF(ISNUMBER(SEARCH("#",B2655)),0,G2655*K!$C$5) + IF(AND(ISNUMBER(SEARCH("#",B2655)),INT(A2655/100000)&lt;=7),G2655*K!$G$5,0) + IF(AND(ISNUMBER(SEARCH("#",B2655)),INT(A2655/100000)&gt;=8),G2655*K!$H$5,0),0)</f>
        <v>104133000</v>
      </c>
      <c r="K2655" s="25">
        <f>ROUND(IF(OR(ISNUMBER(SEARCH("#",B2655)),INT(A2655/100000)=7,INT(A2655/100000)=8),F2655*K!$F$4+G2655*K!$F$5,F2655*K!$E$4+G2655*K!$E$5),0)</f>
        <v>31106000</v>
      </c>
      <c r="L2655" s="25">
        <f>ROUND(J2655-K2655*0.7,0)</f>
        <v>82358800</v>
      </c>
      <c r="M2655" s="25">
        <f>ROUND(J2655*0.3,0)</f>
        <v>31239900</v>
      </c>
    </row>
    <row r="2656" spans="1:13" ht="29.25" x14ac:dyDescent="0.2">
      <c r="A2656" s="53">
        <v>600245</v>
      </c>
      <c r="B2656" s="27"/>
      <c r="C2656" s="36" t="s">
        <v>3112</v>
      </c>
      <c r="D2656" s="54"/>
      <c r="E2656" s="30">
        <v>125</v>
      </c>
      <c r="F2656" s="55">
        <v>125</v>
      </c>
      <c r="G2656" s="56"/>
      <c r="H2656" s="30">
        <v>17</v>
      </c>
      <c r="J2656" s="25">
        <f>ROUND( IF(OR(ISNUMBER(SEARCH("#",B2656)),INT(A2656/100000)=7,INT(A2656/100000)=8),F2656*K!$D$4,F2656*K!$C$4) + IF(ISNUMBER(SEARCH("#",B2656)),0,G2656*K!$C$5) + IF(AND(ISNUMBER(SEARCH("#",B2656)),INT(A2656/100000)&lt;=7),G2656*K!$G$5,0) + IF(AND(ISNUMBER(SEARCH("#",B2656)),INT(A2656/100000)&gt;=8),G2656*K!$H$5,0),0)</f>
        <v>126375000</v>
      </c>
      <c r="K2656" s="25">
        <f>ROUND(IF(OR(ISNUMBER(SEARCH("#",B2656)),INT(A2656/100000)=7,INT(A2656/100000)=8),F2656*K!$F$4+G2656*K!$F$5,F2656*K!$E$4+G2656*K!$E$5),0)</f>
        <v>37750000</v>
      </c>
      <c r="L2656" s="25">
        <f>ROUND(J2656-K2656*0.7,0)</f>
        <v>99950000</v>
      </c>
      <c r="M2656" s="25">
        <f>ROUND(J2656*0.3,0)</f>
        <v>37912500</v>
      </c>
    </row>
    <row r="2657" spans="1:13" ht="48" x14ac:dyDescent="0.2">
      <c r="A2657" s="53">
        <v>600250</v>
      </c>
      <c r="B2657" s="27"/>
      <c r="C2657" s="36" t="s">
        <v>3113</v>
      </c>
      <c r="D2657" s="57" t="s">
        <v>3114</v>
      </c>
      <c r="E2657" s="30">
        <v>90</v>
      </c>
      <c r="F2657" s="55">
        <v>90</v>
      </c>
      <c r="G2657" s="56"/>
      <c r="H2657" s="30">
        <v>17</v>
      </c>
      <c r="J2657" s="25">
        <f>ROUND( IF(OR(ISNUMBER(SEARCH("#",B2657)),INT(A2657/100000)=7,INT(A2657/100000)=8),F2657*K!$D$4,F2657*K!$C$4) + IF(ISNUMBER(SEARCH("#",B2657)),0,G2657*K!$C$5) + IF(AND(ISNUMBER(SEARCH("#",B2657)),INT(A2657/100000)&lt;=7),G2657*K!$G$5,0) + IF(AND(ISNUMBER(SEARCH("#",B2657)),INT(A2657/100000)&gt;=8),G2657*K!$H$5,0),0)</f>
        <v>90990000</v>
      </c>
      <c r="K2657" s="25">
        <f>ROUND(IF(OR(ISNUMBER(SEARCH("#",B2657)),INT(A2657/100000)=7,INT(A2657/100000)=8),F2657*K!$F$4+G2657*K!$F$5,F2657*K!$E$4+G2657*K!$E$5),0)</f>
        <v>27180000</v>
      </c>
      <c r="L2657" s="25">
        <f>ROUND(J2657-K2657*0.7,0)</f>
        <v>71964000</v>
      </c>
      <c r="M2657" s="25">
        <f>ROUND(J2657*0.3,0)</f>
        <v>27297000</v>
      </c>
    </row>
    <row r="2658" spans="1:13" ht="15.75" x14ac:dyDescent="0.2">
      <c r="A2658" s="53">
        <v>600255</v>
      </c>
      <c r="B2658" s="27" t="s">
        <v>118</v>
      </c>
      <c r="C2658" s="36" t="s">
        <v>3115</v>
      </c>
      <c r="D2658" s="54"/>
      <c r="E2658" s="30">
        <v>4.0999999999999996</v>
      </c>
      <c r="F2658" s="55">
        <v>4.0999999999999996</v>
      </c>
      <c r="G2658" s="56"/>
      <c r="H2658" s="30">
        <v>0</v>
      </c>
      <c r="J2658" s="25">
        <f>ROUND( IF(OR(ISNUMBER(SEARCH("#",B2658)),INT(A2658/100000)=7,INT(A2658/100000)=8),F2658*K!$D$4,F2658*K!$C$4) + IF(ISNUMBER(SEARCH("#",B2658)),0,G2658*K!$C$5) + IF(AND(ISNUMBER(SEARCH("#",B2658)),INT(A2658/100000)&lt;=7),G2658*K!$G$5,0) + IF(AND(ISNUMBER(SEARCH("#",B2658)),INT(A2658/100000)&gt;=8),G2658*K!$H$5,0),0)</f>
        <v>4145100</v>
      </c>
      <c r="K2658" s="25">
        <f>ROUND(IF(OR(ISNUMBER(SEARCH("#",B2658)),INT(A2658/100000)=7,INT(A2658/100000)=8),F2658*K!$F$4+G2658*K!$F$5,F2658*K!$E$4+G2658*K!$E$5),0)</f>
        <v>1238200</v>
      </c>
      <c r="L2658" s="25">
        <f>ROUND(J2658-K2658*0.7,0)</f>
        <v>3278360</v>
      </c>
      <c r="M2658" s="25">
        <f>ROUND(J2658*0.3,0)</f>
        <v>1243530</v>
      </c>
    </row>
    <row r="2659" spans="1:13" ht="32.25" x14ac:dyDescent="0.2">
      <c r="A2659" s="53">
        <v>600260</v>
      </c>
      <c r="B2659" s="27"/>
      <c r="C2659" s="36" t="s">
        <v>3116</v>
      </c>
      <c r="D2659" s="54"/>
      <c r="E2659" s="30">
        <v>133</v>
      </c>
      <c r="F2659" s="55">
        <v>133</v>
      </c>
      <c r="G2659" s="56"/>
      <c r="H2659" s="30">
        <v>17</v>
      </c>
      <c r="J2659" s="25">
        <f>ROUND( IF(OR(ISNUMBER(SEARCH("#",B2659)),INT(A2659/100000)=7,INT(A2659/100000)=8),F2659*K!$D$4,F2659*K!$C$4) + IF(ISNUMBER(SEARCH("#",B2659)),0,G2659*K!$C$5) + IF(AND(ISNUMBER(SEARCH("#",B2659)),INT(A2659/100000)&lt;=7),G2659*K!$G$5,0) + IF(AND(ISNUMBER(SEARCH("#",B2659)),INT(A2659/100000)&gt;=8),G2659*K!$H$5,0),0)</f>
        <v>134463000</v>
      </c>
      <c r="K2659" s="25">
        <f>ROUND(IF(OR(ISNUMBER(SEARCH("#",B2659)),INT(A2659/100000)=7,INT(A2659/100000)=8),F2659*K!$F$4+G2659*K!$F$5,F2659*K!$E$4+G2659*K!$E$5),0)</f>
        <v>40166000</v>
      </c>
      <c r="L2659" s="25">
        <f>ROUND(J2659-K2659*0.7,0)</f>
        <v>106346800</v>
      </c>
      <c r="M2659" s="25">
        <f>ROUND(J2659*0.3,0)</f>
        <v>40338900</v>
      </c>
    </row>
    <row r="2660" spans="1:13" ht="15.75" x14ac:dyDescent="0.2">
      <c r="A2660" s="53">
        <v>600265</v>
      </c>
      <c r="B2660" s="27"/>
      <c r="C2660" s="36" t="s">
        <v>3117</v>
      </c>
      <c r="D2660" s="54"/>
      <c r="E2660" s="30">
        <v>146</v>
      </c>
      <c r="F2660" s="55">
        <v>146</v>
      </c>
      <c r="G2660" s="56"/>
      <c r="H2660" s="30">
        <v>17</v>
      </c>
      <c r="J2660" s="25">
        <f>ROUND( IF(OR(ISNUMBER(SEARCH("#",B2660)),INT(A2660/100000)=7,INT(A2660/100000)=8),F2660*K!$D$4,F2660*K!$C$4) + IF(ISNUMBER(SEARCH("#",B2660)),0,G2660*K!$C$5) + IF(AND(ISNUMBER(SEARCH("#",B2660)),INT(A2660/100000)&lt;=7),G2660*K!$G$5,0) + IF(AND(ISNUMBER(SEARCH("#",B2660)),INT(A2660/100000)&gt;=8),G2660*K!$H$5,0),0)</f>
        <v>147606000</v>
      </c>
      <c r="K2660" s="25">
        <f>ROUND(IF(OR(ISNUMBER(SEARCH("#",B2660)),INT(A2660/100000)=7,INT(A2660/100000)=8),F2660*K!$F$4+G2660*K!$F$5,F2660*K!$E$4+G2660*K!$E$5),0)</f>
        <v>44092000</v>
      </c>
      <c r="L2660" s="25">
        <f>ROUND(J2660-K2660*0.7,0)</f>
        <v>116741600</v>
      </c>
      <c r="M2660" s="25">
        <f>ROUND(J2660*0.3,0)</f>
        <v>44281800</v>
      </c>
    </row>
    <row r="2661" spans="1:13" ht="32.25" x14ac:dyDescent="0.2">
      <c r="A2661" s="53">
        <v>600270</v>
      </c>
      <c r="B2661" s="27"/>
      <c r="C2661" s="36" t="s">
        <v>3118</v>
      </c>
      <c r="D2661" s="54"/>
      <c r="E2661" s="30">
        <v>180</v>
      </c>
      <c r="F2661" s="55">
        <v>180</v>
      </c>
      <c r="G2661" s="56"/>
      <c r="H2661" s="30">
        <v>17</v>
      </c>
      <c r="J2661" s="25">
        <f>ROUND( IF(OR(ISNUMBER(SEARCH("#",B2661)),INT(A2661/100000)=7,INT(A2661/100000)=8),F2661*K!$D$4,F2661*K!$C$4) + IF(ISNUMBER(SEARCH("#",B2661)),0,G2661*K!$C$5) + IF(AND(ISNUMBER(SEARCH("#",B2661)),INT(A2661/100000)&lt;=7),G2661*K!$G$5,0) + IF(AND(ISNUMBER(SEARCH("#",B2661)),INT(A2661/100000)&gt;=8),G2661*K!$H$5,0),0)</f>
        <v>181980000</v>
      </c>
      <c r="K2661" s="25">
        <f>ROUND(IF(OR(ISNUMBER(SEARCH("#",B2661)),INT(A2661/100000)=7,INT(A2661/100000)=8),F2661*K!$F$4+G2661*K!$F$5,F2661*K!$E$4+G2661*K!$E$5),0)</f>
        <v>54360000</v>
      </c>
      <c r="L2661" s="25">
        <f>ROUND(J2661-K2661*0.7,0)</f>
        <v>143928000</v>
      </c>
      <c r="M2661" s="25">
        <f>ROUND(J2661*0.3,0)</f>
        <v>54594000</v>
      </c>
    </row>
    <row r="2662" spans="1:13" ht="29.25" x14ac:dyDescent="0.2">
      <c r="A2662" s="53">
        <v>600275</v>
      </c>
      <c r="B2662" s="27"/>
      <c r="C2662" s="36" t="s">
        <v>3119</v>
      </c>
      <c r="D2662" s="54"/>
      <c r="E2662" s="30">
        <v>157</v>
      </c>
      <c r="F2662" s="55">
        <v>157</v>
      </c>
      <c r="G2662" s="56"/>
      <c r="H2662" s="30">
        <v>17</v>
      </c>
      <c r="J2662" s="25">
        <f>ROUND( IF(OR(ISNUMBER(SEARCH("#",B2662)),INT(A2662/100000)=7,INT(A2662/100000)=8),F2662*K!$D$4,F2662*K!$C$4) + IF(ISNUMBER(SEARCH("#",B2662)),0,G2662*K!$C$5) + IF(AND(ISNUMBER(SEARCH("#",B2662)),INT(A2662/100000)&lt;=7),G2662*K!$G$5,0) + IF(AND(ISNUMBER(SEARCH("#",B2662)),INT(A2662/100000)&gt;=8),G2662*K!$H$5,0),0)</f>
        <v>158727000</v>
      </c>
      <c r="K2662" s="25">
        <f>ROUND(IF(OR(ISNUMBER(SEARCH("#",B2662)),INT(A2662/100000)=7,INT(A2662/100000)=8),F2662*K!$F$4+G2662*K!$F$5,F2662*K!$E$4+G2662*K!$E$5),0)</f>
        <v>47414000</v>
      </c>
      <c r="L2662" s="25">
        <f>ROUND(J2662-K2662*0.7,0)</f>
        <v>125537200</v>
      </c>
      <c r="M2662" s="25">
        <f>ROUND(J2662*0.3,0)</f>
        <v>47618100</v>
      </c>
    </row>
    <row r="2663" spans="1:13" ht="29.25" x14ac:dyDescent="0.2">
      <c r="A2663" s="53">
        <v>600280</v>
      </c>
      <c r="B2663" s="27"/>
      <c r="C2663" s="36" t="s">
        <v>3120</v>
      </c>
      <c r="D2663" s="54"/>
      <c r="E2663" s="30">
        <v>101</v>
      </c>
      <c r="F2663" s="55">
        <v>101</v>
      </c>
      <c r="G2663" s="56"/>
      <c r="H2663" s="30">
        <v>17</v>
      </c>
      <c r="J2663" s="25">
        <f>ROUND( IF(OR(ISNUMBER(SEARCH("#",B2663)),INT(A2663/100000)=7,INT(A2663/100000)=8),F2663*K!$D$4,F2663*K!$C$4) + IF(ISNUMBER(SEARCH("#",B2663)),0,G2663*K!$C$5) + IF(AND(ISNUMBER(SEARCH("#",B2663)),INT(A2663/100000)&lt;=7),G2663*K!$G$5,0) + IF(AND(ISNUMBER(SEARCH("#",B2663)),INT(A2663/100000)&gt;=8),G2663*K!$H$5,0),0)</f>
        <v>102111000</v>
      </c>
      <c r="K2663" s="25">
        <f>ROUND(IF(OR(ISNUMBER(SEARCH("#",B2663)),INT(A2663/100000)=7,INT(A2663/100000)=8),F2663*K!$F$4+G2663*K!$F$5,F2663*K!$E$4+G2663*K!$E$5),0)</f>
        <v>30502000</v>
      </c>
      <c r="L2663" s="25">
        <f>ROUND(J2663-K2663*0.7,0)</f>
        <v>80759600</v>
      </c>
      <c r="M2663" s="25">
        <f>ROUND(J2663*0.3,0)</f>
        <v>30633300</v>
      </c>
    </row>
    <row r="2664" spans="1:13" ht="32.25" x14ac:dyDescent="0.2">
      <c r="A2664" s="53">
        <v>600285</v>
      </c>
      <c r="B2664" s="27"/>
      <c r="C2664" s="36" t="s">
        <v>3121</v>
      </c>
      <c r="D2664" s="54"/>
      <c r="E2664" s="30">
        <v>178.9</v>
      </c>
      <c r="F2664" s="55">
        <v>178.9</v>
      </c>
      <c r="G2664" s="56"/>
      <c r="H2664" s="30">
        <v>17</v>
      </c>
      <c r="J2664" s="25">
        <f>ROUND( IF(OR(ISNUMBER(SEARCH("#",B2664)),INT(A2664/100000)=7,INT(A2664/100000)=8),F2664*K!$D$4,F2664*K!$C$4) + IF(ISNUMBER(SEARCH("#",B2664)),0,G2664*K!$C$5) + IF(AND(ISNUMBER(SEARCH("#",B2664)),INT(A2664/100000)&lt;=7),G2664*K!$G$5,0) + IF(AND(ISNUMBER(SEARCH("#",B2664)),INT(A2664/100000)&gt;=8),G2664*K!$H$5,0),0)</f>
        <v>180867900</v>
      </c>
      <c r="K2664" s="25">
        <f>ROUND(IF(OR(ISNUMBER(SEARCH("#",B2664)),INT(A2664/100000)=7,INT(A2664/100000)=8),F2664*K!$F$4+G2664*K!$F$5,F2664*K!$E$4+G2664*K!$E$5),0)</f>
        <v>54027800</v>
      </c>
      <c r="L2664" s="25">
        <f>ROUND(J2664-K2664*0.7,0)</f>
        <v>143048440</v>
      </c>
      <c r="M2664" s="25">
        <f>ROUND(J2664*0.3,0)</f>
        <v>54260370</v>
      </c>
    </row>
    <row r="2665" spans="1:13" ht="15.75" x14ac:dyDescent="0.2">
      <c r="A2665" s="53">
        <v>600290</v>
      </c>
      <c r="B2665" s="27"/>
      <c r="C2665" s="36" t="s">
        <v>3122</v>
      </c>
      <c r="D2665" s="54"/>
      <c r="E2665" s="30">
        <v>152</v>
      </c>
      <c r="F2665" s="55">
        <v>152</v>
      </c>
      <c r="G2665" s="56"/>
      <c r="H2665" s="30">
        <v>17</v>
      </c>
      <c r="J2665" s="25">
        <f>ROUND( IF(OR(ISNUMBER(SEARCH("#",B2665)),INT(A2665/100000)=7,INT(A2665/100000)=8),F2665*K!$D$4,F2665*K!$C$4) + IF(ISNUMBER(SEARCH("#",B2665)),0,G2665*K!$C$5) + IF(AND(ISNUMBER(SEARCH("#",B2665)),INT(A2665/100000)&lt;=7),G2665*K!$G$5,0) + IF(AND(ISNUMBER(SEARCH("#",B2665)),INT(A2665/100000)&gt;=8),G2665*K!$H$5,0),0)</f>
        <v>153672000</v>
      </c>
      <c r="K2665" s="25">
        <f>ROUND(IF(OR(ISNUMBER(SEARCH("#",B2665)),INT(A2665/100000)=7,INT(A2665/100000)=8),F2665*K!$F$4+G2665*K!$F$5,F2665*K!$E$4+G2665*K!$E$5),0)</f>
        <v>45904000</v>
      </c>
      <c r="L2665" s="25">
        <f>ROUND(J2665-K2665*0.7,0)</f>
        <v>121539200</v>
      </c>
      <c r="M2665" s="25">
        <f>ROUND(J2665*0.3,0)</f>
        <v>46101600</v>
      </c>
    </row>
    <row r="2666" spans="1:13" ht="32.25" x14ac:dyDescent="0.2">
      <c r="A2666" s="53">
        <v>600295</v>
      </c>
      <c r="B2666" s="27"/>
      <c r="C2666" s="36" t="s">
        <v>3123</v>
      </c>
      <c r="D2666" s="54"/>
      <c r="E2666" s="30">
        <v>54</v>
      </c>
      <c r="F2666" s="55">
        <v>54</v>
      </c>
      <c r="G2666" s="56"/>
      <c r="H2666" s="30">
        <v>17</v>
      </c>
      <c r="J2666" s="25">
        <f>ROUND( IF(OR(ISNUMBER(SEARCH("#",B2666)),INT(A2666/100000)=7,INT(A2666/100000)=8),F2666*K!$D$4,F2666*K!$C$4) + IF(ISNUMBER(SEARCH("#",B2666)),0,G2666*K!$C$5) + IF(AND(ISNUMBER(SEARCH("#",B2666)),INT(A2666/100000)&lt;=7),G2666*K!$G$5,0) + IF(AND(ISNUMBER(SEARCH("#",B2666)),INT(A2666/100000)&gt;=8),G2666*K!$H$5,0),0)</f>
        <v>54594000</v>
      </c>
      <c r="K2666" s="25">
        <f>ROUND(IF(OR(ISNUMBER(SEARCH("#",B2666)),INT(A2666/100000)=7,INT(A2666/100000)=8),F2666*K!$F$4+G2666*K!$F$5,F2666*K!$E$4+G2666*K!$E$5),0)</f>
        <v>16308000</v>
      </c>
      <c r="L2666" s="25">
        <f>ROUND(J2666-K2666*0.7,0)</f>
        <v>43178400</v>
      </c>
      <c r="M2666" s="25">
        <f>ROUND(J2666*0.3,0)</f>
        <v>16378200</v>
      </c>
    </row>
    <row r="2667" spans="1:13" ht="33" x14ac:dyDescent="0.2">
      <c r="A2667" s="53">
        <v>600300</v>
      </c>
      <c r="B2667" s="27"/>
      <c r="C2667" s="36" t="s">
        <v>3124</v>
      </c>
      <c r="D2667" s="57" t="s">
        <v>3125</v>
      </c>
      <c r="E2667" s="30">
        <v>73</v>
      </c>
      <c r="F2667" s="55">
        <v>73</v>
      </c>
      <c r="G2667" s="56"/>
      <c r="H2667" s="30">
        <v>17</v>
      </c>
      <c r="J2667" s="25">
        <f>ROUND( IF(OR(ISNUMBER(SEARCH("#",B2667)),INT(A2667/100000)=7,INT(A2667/100000)=8),F2667*K!$D$4,F2667*K!$C$4) + IF(ISNUMBER(SEARCH("#",B2667)),0,G2667*K!$C$5) + IF(AND(ISNUMBER(SEARCH("#",B2667)),INT(A2667/100000)&lt;=7),G2667*K!$G$5,0) + IF(AND(ISNUMBER(SEARCH("#",B2667)),INT(A2667/100000)&gt;=8),G2667*K!$H$5,0),0)</f>
        <v>73803000</v>
      </c>
      <c r="K2667" s="25">
        <f>ROUND(IF(OR(ISNUMBER(SEARCH("#",B2667)),INT(A2667/100000)=7,INT(A2667/100000)=8),F2667*K!$F$4+G2667*K!$F$5,F2667*K!$E$4+G2667*K!$E$5),0)</f>
        <v>22046000</v>
      </c>
      <c r="L2667" s="25">
        <f>ROUND(J2667-K2667*0.7,0)</f>
        <v>58370800</v>
      </c>
      <c r="M2667" s="25">
        <f>ROUND(J2667*0.3,0)</f>
        <v>22140900</v>
      </c>
    </row>
    <row r="2668" spans="1:13" ht="32.25" x14ac:dyDescent="0.2">
      <c r="A2668" s="53">
        <v>600305</v>
      </c>
      <c r="B2668" s="27"/>
      <c r="C2668" s="36" t="s">
        <v>3126</v>
      </c>
      <c r="D2668" s="54"/>
      <c r="E2668" s="30">
        <v>43.4</v>
      </c>
      <c r="F2668" s="55">
        <v>43.4</v>
      </c>
      <c r="G2668" s="56"/>
      <c r="H2668" s="30">
        <v>17</v>
      </c>
      <c r="J2668" s="25">
        <f>ROUND( IF(OR(ISNUMBER(SEARCH("#",B2668)),INT(A2668/100000)=7,INT(A2668/100000)=8),F2668*K!$D$4,F2668*K!$C$4) + IF(ISNUMBER(SEARCH("#",B2668)),0,G2668*K!$C$5) + IF(AND(ISNUMBER(SEARCH("#",B2668)),INT(A2668/100000)&lt;=7),G2668*K!$G$5,0) + IF(AND(ISNUMBER(SEARCH("#",B2668)),INT(A2668/100000)&gt;=8),G2668*K!$H$5,0),0)</f>
        <v>43877400</v>
      </c>
      <c r="K2668" s="25">
        <f>ROUND(IF(OR(ISNUMBER(SEARCH("#",B2668)),INT(A2668/100000)=7,INT(A2668/100000)=8),F2668*K!$F$4+G2668*K!$F$5,F2668*K!$E$4+G2668*K!$E$5),0)</f>
        <v>13106800</v>
      </c>
      <c r="L2668" s="25">
        <f>ROUND(J2668-K2668*0.7,0)</f>
        <v>34702640</v>
      </c>
      <c r="M2668" s="25">
        <f>ROUND(J2668*0.3,0)</f>
        <v>13163220</v>
      </c>
    </row>
    <row r="2669" spans="1:13" ht="46.5" x14ac:dyDescent="0.2">
      <c r="A2669" s="53">
        <v>600310</v>
      </c>
      <c r="B2669" s="27"/>
      <c r="C2669" s="36" t="s">
        <v>3127</v>
      </c>
      <c r="D2669" s="54"/>
      <c r="E2669" s="30">
        <v>125.7</v>
      </c>
      <c r="F2669" s="55">
        <v>125.7</v>
      </c>
      <c r="G2669" s="56"/>
      <c r="H2669" s="30">
        <v>17</v>
      </c>
      <c r="J2669" s="25">
        <f>ROUND( IF(OR(ISNUMBER(SEARCH("#",B2669)),INT(A2669/100000)=7,INT(A2669/100000)=8),F2669*K!$D$4,F2669*K!$C$4) + IF(ISNUMBER(SEARCH("#",B2669)),0,G2669*K!$C$5) + IF(AND(ISNUMBER(SEARCH("#",B2669)),INT(A2669/100000)&lt;=7),G2669*K!$G$5,0) + IF(AND(ISNUMBER(SEARCH("#",B2669)),INT(A2669/100000)&gt;=8),G2669*K!$H$5,0),0)</f>
        <v>127082700</v>
      </c>
      <c r="K2669" s="25">
        <f>ROUND(IF(OR(ISNUMBER(SEARCH("#",B2669)),INT(A2669/100000)=7,INT(A2669/100000)=8),F2669*K!$F$4+G2669*K!$F$5,F2669*K!$E$4+G2669*K!$E$5),0)</f>
        <v>37961400</v>
      </c>
      <c r="L2669" s="25">
        <f>ROUND(J2669-K2669*0.7,0)</f>
        <v>100509720</v>
      </c>
      <c r="M2669" s="25">
        <f>ROUND(J2669*0.3,0)</f>
        <v>38124810</v>
      </c>
    </row>
    <row r="2670" spans="1:13" ht="29.25" x14ac:dyDescent="0.2">
      <c r="A2670" s="53">
        <v>600315</v>
      </c>
      <c r="B2670" s="27"/>
      <c r="C2670" s="36" t="s">
        <v>3128</v>
      </c>
      <c r="D2670" s="54"/>
      <c r="E2670" s="30">
        <v>90.9</v>
      </c>
      <c r="F2670" s="55">
        <v>90.9</v>
      </c>
      <c r="G2670" s="56"/>
      <c r="H2670" s="30">
        <v>17</v>
      </c>
      <c r="J2670" s="25">
        <f>ROUND( IF(OR(ISNUMBER(SEARCH("#",B2670)),INT(A2670/100000)=7,INT(A2670/100000)=8),F2670*K!$D$4,F2670*K!$C$4) + IF(ISNUMBER(SEARCH("#",B2670)),0,G2670*K!$C$5) + IF(AND(ISNUMBER(SEARCH("#",B2670)),INT(A2670/100000)&lt;=7),G2670*K!$G$5,0) + IF(AND(ISNUMBER(SEARCH("#",B2670)),INT(A2670/100000)&gt;=8),G2670*K!$H$5,0),0)</f>
        <v>91899900</v>
      </c>
      <c r="K2670" s="25">
        <f>ROUND(IF(OR(ISNUMBER(SEARCH("#",B2670)),INT(A2670/100000)=7,INT(A2670/100000)=8),F2670*K!$F$4+G2670*K!$F$5,F2670*K!$E$4+G2670*K!$E$5),0)</f>
        <v>27451800</v>
      </c>
      <c r="L2670" s="25">
        <f>ROUND(J2670-K2670*0.7,0)</f>
        <v>72683640</v>
      </c>
      <c r="M2670" s="25">
        <f>ROUND(J2670*0.3,0)</f>
        <v>27569970</v>
      </c>
    </row>
    <row r="2671" spans="1:13" ht="29.25" x14ac:dyDescent="0.2">
      <c r="A2671" s="53">
        <v>600320</v>
      </c>
      <c r="B2671" s="27"/>
      <c r="C2671" s="36" t="s">
        <v>3129</v>
      </c>
      <c r="D2671" s="54"/>
      <c r="E2671" s="30">
        <v>96.4</v>
      </c>
      <c r="F2671" s="55">
        <v>96.4</v>
      </c>
      <c r="G2671" s="56"/>
      <c r="H2671" s="30">
        <v>17</v>
      </c>
      <c r="J2671" s="25">
        <f>ROUND( IF(OR(ISNUMBER(SEARCH("#",B2671)),INT(A2671/100000)=7,INT(A2671/100000)=8),F2671*K!$D$4,F2671*K!$C$4) + IF(ISNUMBER(SEARCH("#",B2671)),0,G2671*K!$C$5) + IF(AND(ISNUMBER(SEARCH("#",B2671)),INT(A2671/100000)&lt;=7),G2671*K!$G$5,0) + IF(AND(ISNUMBER(SEARCH("#",B2671)),INT(A2671/100000)&gt;=8),G2671*K!$H$5,0),0)</f>
        <v>97460400</v>
      </c>
      <c r="K2671" s="25">
        <f>ROUND(IF(OR(ISNUMBER(SEARCH("#",B2671)),INT(A2671/100000)=7,INT(A2671/100000)=8),F2671*K!$F$4+G2671*K!$F$5,F2671*K!$E$4+G2671*K!$E$5),0)</f>
        <v>29112800</v>
      </c>
      <c r="L2671" s="25">
        <f>ROUND(J2671-K2671*0.7,0)</f>
        <v>77081440</v>
      </c>
      <c r="M2671" s="25">
        <f>ROUND(J2671*0.3,0)</f>
        <v>29238120</v>
      </c>
    </row>
    <row r="2672" spans="1:13" ht="29.25" x14ac:dyDescent="0.2">
      <c r="A2672" s="53">
        <v>600325</v>
      </c>
      <c r="B2672" s="27"/>
      <c r="C2672" s="36" t="s">
        <v>3130</v>
      </c>
      <c r="D2672" s="54"/>
      <c r="E2672" s="30">
        <v>112</v>
      </c>
      <c r="F2672" s="55">
        <v>112</v>
      </c>
      <c r="G2672" s="56"/>
      <c r="H2672" s="30">
        <v>17</v>
      </c>
      <c r="J2672" s="25">
        <f>ROUND( IF(OR(ISNUMBER(SEARCH("#",B2672)),INT(A2672/100000)=7,INT(A2672/100000)=8),F2672*K!$D$4,F2672*K!$C$4) + IF(ISNUMBER(SEARCH("#",B2672)),0,G2672*K!$C$5) + IF(AND(ISNUMBER(SEARCH("#",B2672)),INT(A2672/100000)&lt;=7),G2672*K!$G$5,0) + IF(AND(ISNUMBER(SEARCH("#",B2672)),INT(A2672/100000)&gt;=8),G2672*K!$H$5,0),0)</f>
        <v>113232000</v>
      </c>
      <c r="K2672" s="25">
        <f>ROUND(IF(OR(ISNUMBER(SEARCH("#",B2672)),INT(A2672/100000)=7,INT(A2672/100000)=8),F2672*K!$F$4+G2672*K!$F$5,F2672*K!$E$4+G2672*K!$E$5),0)</f>
        <v>33824000</v>
      </c>
      <c r="L2672" s="25">
        <f>ROUND(J2672-K2672*0.7,0)</f>
        <v>89555200</v>
      </c>
      <c r="M2672" s="25">
        <f>ROUND(J2672*0.3,0)</f>
        <v>33969600</v>
      </c>
    </row>
    <row r="2673" spans="1:13" ht="45.75" x14ac:dyDescent="0.2">
      <c r="A2673" s="53">
        <v>600330</v>
      </c>
      <c r="B2673" s="27"/>
      <c r="C2673" s="36" t="s">
        <v>3131</v>
      </c>
      <c r="D2673" s="54"/>
      <c r="E2673" s="30">
        <v>107</v>
      </c>
      <c r="F2673" s="55">
        <v>107</v>
      </c>
      <c r="G2673" s="56"/>
      <c r="H2673" s="30">
        <v>17</v>
      </c>
      <c r="J2673" s="25">
        <f>ROUND( IF(OR(ISNUMBER(SEARCH("#",B2673)),INT(A2673/100000)=7,INT(A2673/100000)=8),F2673*K!$D$4,F2673*K!$C$4) + IF(ISNUMBER(SEARCH("#",B2673)),0,G2673*K!$C$5) + IF(AND(ISNUMBER(SEARCH("#",B2673)),INT(A2673/100000)&lt;=7),G2673*K!$G$5,0) + IF(AND(ISNUMBER(SEARCH("#",B2673)),INT(A2673/100000)&gt;=8),G2673*K!$H$5,0),0)</f>
        <v>108177000</v>
      </c>
      <c r="K2673" s="25">
        <f>ROUND(IF(OR(ISNUMBER(SEARCH("#",B2673)),INT(A2673/100000)=7,INT(A2673/100000)=8),F2673*K!$F$4+G2673*K!$F$5,F2673*K!$E$4+G2673*K!$E$5),0)</f>
        <v>32314000</v>
      </c>
      <c r="L2673" s="25">
        <f>ROUND(J2673-K2673*0.7,0)</f>
        <v>85557200</v>
      </c>
      <c r="M2673" s="25">
        <f>ROUND(J2673*0.3,0)</f>
        <v>32453100</v>
      </c>
    </row>
    <row r="2674" spans="1:13" ht="29.25" x14ac:dyDescent="0.2">
      <c r="A2674" s="53">
        <v>600335</v>
      </c>
      <c r="B2674" s="27"/>
      <c r="C2674" s="36" t="s">
        <v>3132</v>
      </c>
      <c r="D2674" s="54"/>
      <c r="E2674" s="30">
        <v>89.7</v>
      </c>
      <c r="F2674" s="55">
        <v>89.7</v>
      </c>
      <c r="G2674" s="56"/>
      <c r="H2674" s="30">
        <v>17</v>
      </c>
      <c r="J2674" s="25">
        <f>ROUND( IF(OR(ISNUMBER(SEARCH("#",B2674)),INT(A2674/100000)=7,INT(A2674/100000)=8),F2674*K!$D$4,F2674*K!$C$4) + IF(ISNUMBER(SEARCH("#",B2674)),0,G2674*K!$C$5) + IF(AND(ISNUMBER(SEARCH("#",B2674)),INT(A2674/100000)&lt;=7),G2674*K!$G$5,0) + IF(AND(ISNUMBER(SEARCH("#",B2674)),INT(A2674/100000)&gt;=8),G2674*K!$H$5,0),0)</f>
        <v>90686700</v>
      </c>
      <c r="K2674" s="25">
        <f>ROUND(IF(OR(ISNUMBER(SEARCH("#",B2674)),INT(A2674/100000)=7,INT(A2674/100000)=8),F2674*K!$F$4+G2674*K!$F$5,F2674*K!$E$4+G2674*K!$E$5),0)</f>
        <v>27089400</v>
      </c>
      <c r="L2674" s="25">
        <f>ROUND(J2674-K2674*0.7,0)</f>
        <v>71724120</v>
      </c>
      <c r="M2674" s="25">
        <f>ROUND(J2674*0.3,0)</f>
        <v>27206010</v>
      </c>
    </row>
    <row r="2675" spans="1:13" ht="75" x14ac:dyDescent="0.2">
      <c r="A2675" s="53">
        <v>600340</v>
      </c>
      <c r="B2675" s="27"/>
      <c r="C2675" s="36" t="s">
        <v>3133</v>
      </c>
      <c r="D2675" s="57" t="s">
        <v>3134</v>
      </c>
      <c r="E2675" s="30">
        <v>156</v>
      </c>
      <c r="F2675" s="55">
        <v>156</v>
      </c>
      <c r="G2675" s="56"/>
      <c r="H2675" s="30">
        <v>17</v>
      </c>
      <c r="J2675" s="25">
        <f>ROUND( IF(OR(ISNUMBER(SEARCH("#",B2675)),INT(A2675/100000)=7,INT(A2675/100000)=8),F2675*K!$D$4,F2675*K!$C$4) + IF(ISNUMBER(SEARCH("#",B2675)),0,G2675*K!$C$5) + IF(AND(ISNUMBER(SEARCH("#",B2675)),INT(A2675/100000)&lt;=7),G2675*K!$G$5,0) + IF(AND(ISNUMBER(SEARCH("#",B2675)),INT(A2675/100000)&gt;=8),G2675*K!$H$5,0),0)</f>
        <v>157716000</v>
      </c>
      <c r="K2675" s="25">
        <f>ROUND(IF(OR(ISNUMBER(SEARCH("#",B2675)),INT(A2675/100000)=7,INT(A2675/100000)=8),F2675*K!$F$4+G2675*K!$F$5,F2675*K!$E$4+G2675*K!$E$5),0)</f>
        <v>47112000</v>
      </c>
      <c r="L2675" s="25">
        <f>ROUND(J2675-K2675*0.7,0)</f>
        <v>124737600</v>
      </c>
      <c r="M2675" s="25">
        <f>ROUND(J2675*0.3,0)</f>
        <v>47314800</v>
      </c>
    </row>
    <row r="2676" spans="1:13" ht="15.75" x14ac:dyDescent="0.2">
      <c r="A2676" s="53">
        <v>600345</v>
      </c>
      <c r="B2676" s="27"/>
      <c r="C2676" s="36" t="s">
        <v>3135</v>
      </c>
      <c r="D2676" s="54"/>
      <c r="E2676" s="30">
        <v>111</v>
      </c>
      <c r="F2676" s="55">
        <v>111</v>
      </c>
      <c r="G2676" s="56"/>
      <c r="H2676" s="30">
        <v>17</v>
      </c>
      <c r="J2676" s="25">
        <f>ROUND( IF(OR(ISNUMBER(SEARCH("#",B2676)),INT(A2676/100000)=7,INT(A2676/100000)=8),F2676*K!$D$4,F2676*K!$C$4) + IF(ISNUMBER(SEARCH("#",B2676)),0,G2676*K!$C$5) + IF(AND(ISNUMBER(SEARCH("#",B2676)),INT(A2676/100000)&lt;=7),G2676*K!$G$5,0) + IF(AND(ISNUMBER(SEARCH("#",B2676)),INT(A2676/100000)&gt;=8),G2676*K!$H$5,0),0)</f>
        <v>112221000</v>
      </c>
      <c r="K2676" s="25">
        <f>ROUND(IF(OR(ISNUMBER(SEARCH("#",B2676)),INT(A2676/100000)=7,INT(A2676/100000)=8),F2676*K!$F$4+G2676*K!$F$5,F2676*K!$E$4+G2676*K!$E$5),0)</f>
        <v>33522000</v>
      </c>
      <c r="L2676" s="25">
        <f>ROUND(J2676-K2676*0.7,0)</f>
        <v>88755600</v>
      </c>
      <c r="M2676" s="25">
        <f>ROUND(J2676*0.3,0)</f>
        <v>33666300</v>
      </c>
    </row>
    <row r="2677" spans="1:13" ht="15.75" x14ac:dyDescent="0.2">
      <c r="A2677" s="53">
        <v>600355</v>
      </c>
      <c r="B2677" s="27"/>
      <c r="C2677" s="36" t="s">
        <v>3136</v>
      </c>
      <c r="D2677" s="54"/>
      <c r="E2677" s="30">
        <v>45.9</v>
      </c>
      <c r="F2677" s="55">
        <v>45.9</v>
      </c>
      <c r="G2677" s="56"/>
      <c r="H2677" s="30">
        <v>17</v>
      </c>
      <c r="J2677" s="25">
        <f>ROUND( IF(OR(ISNUMBER(SEARCH("#",B2677)),INT(A2677/100000)=7,INT(A2677/100000)=8),F2677*K!$D$4,F2677*K!$C$4) + IF(ISNUMBER(SEARCH("#",B2677)),0,G2677*K!$C$5) + IF(AND(ISNUMBER(SEARCH("#",B2677)),INT(A2677/100000)&lt;=7),G2677*K!$G$5,0) + IF(AND(ISNUMBER(SEARCH("#",B2677)),INT(A2677/100000)&gt;=8),G2677*K!$H$5,0),0)</f>
        <v>46404900</v>
      </c>
      <c r="K2677" s="25">
        <f>ROUND(IF(OR(ISNUMBER(SEARCH("#",B2677)),INT(A2677/100000)=7,INT(A2677/100000)=8),F2677*K!$F$4+G2677*K!$F$5,F2677*K!$E$4+G2677*K!$E$5),0)</f>
        <v>13861800</v>
      </c>
      <c r="L2677" s="25">
        <f>ROUND(J2677-K2677*0.7,0)</f>
        <v>36701640</v>
      </c>
      <c r="M2677" s="25">
        <f>ROUND(J2677*0.3,0)</f>
        <v>13921470</v>
      </c>
    </row>
    <row r="2678" spans="1:13" ht="33" x14ac:dyDescent="0.2">
      <c r="A2678" s="53">
        <v>600360</v>
      </c>
      <c r="B2678" s="27"/>
      <c r="C2678" s="36" t="s">
        <v>3137</v>
      </c>
      <c r="D2678" s="57" t="s">
        <v>3138</v>
      </c>
      <c r="E2678" s="30">
        <v>59.5</v>
      </c>
      <c r="F2678" s="55">
        <v>59.5</v>
      </c>
      <c r="G2678" s="56"/>
      <c r="H2678" s="30">
        <v>17</v>
      </c>
      <c r="J2678" s="25">
        <f>ROUND( IF(OR(ISNUMBER(SEARCH("#",B2678)),INT(A2678/100000)=7,INT(A2678/100000)=8),F2678*K!$D$4,F2678*K!$C$4) + IF(ISNUMBER(SEARCH("#",B2678)),0,G2678*K!$C$5) + IF(AND(ISNUMBER(SEARCH("#",B2678)),INT(A2678/100000)&lt;=7),G2678*K!$G$5,0) + IF(AND(ISNUMBER(SEARCH("#",B2678)),INT(A2678/100000)&gt;=8),G2678*K!$H$5,0),0)</f>
        <v>60154500</v>
      </c>
      <c r="K2678" s="25">
        <f>ROUND(IF(OR(ISNUMBER(SEARCH("#",B2678)),INT(A2678/100000)=7,INT(A2678/100000)=8),F2678*K!$F$4+G2678*K!$F$5,F2678*K!$E$4+G2678*K!$E$5),0)</f>
        <v>17969000</v>
      </c>
      <c r="L2678" s="25">
        <f>ROUND(J2678-K2678*0.7,0)</f>
        <v>47576200</v>
      </c>
      <c r="M2678" s="25">
        <f>ROUND(J2678*0.3,0)</f>
        <v>18046350</v>
      </c>
    </row>
    <row r="2679" spans="1:13" ht="15.75" x14ac:dyDescent="0.2">
      <c r="A2679" s="53">
        <v>600365</v>
      </c>
      <c r="B2679" s="27"/>
      <c r="C2679" s="36" t="s">
        <v>3139</v>
      </c>
      <c r="D2679" s="54"/>
      <c r="E2679" s="30">
        <v>75.3</v>
      </c>
      <c r="F2679" s="55">
        <v>75.3</v>
      </c>
      <c r="G2679" s="56"/>
      <c r="H2679" s="30">
        <v>17</v>
      </c>
      <c r="J2679" s="25">
        <f>ROUND( IF(OR(ISNUMBER(SEARCH("#",B2679)),INT(A2679/100000)=7,INT(A2679/100000)=8),F2679*K!$D$4,F2679*K!$C$4) + IF(ISNUMBER(SEARCH("#",B2679)),0,G2679*K!$C$5) + IF(AND(ISNUMBER(SEARCH("#",B2679)),INT(A2679/100000)&lt;=7),G2679*K!$G$5,0) + IF(AND(ISNUMBER(SEARCH("#",B2679)),INT(A2679/100000)&gt;=8),G2679*K!$H$5,0),0)</f>
        <v>76128300</v>
      </c>
      <c r="K2679" s="25">
        <f>ROUND(IF(OR(ISNUMBER(SEARCH("#",B2679)),INT(A2679/100000)=7,INT(A2679/100000)=8),F2679*K!$F$4+G2679*K!$F$5,F2679*K!$E$4+G2679*K!$E$5),0)</f>
        <v>22740600</v>
      </c>
      <c r="L2679" s="25">
        <f>ROUND(J2679-K2679*0.7,0)</f>
        <v>60209880</v>
      </c>
      <c r="M2679" s="25">
        <f>ROUND(J2679*0.3,0)</f>
        <v>22838490</v>
      </c>
    </row>
    <row r="2680" spans="1:13" ht="15.75" x14ac:dyDescent="0.2">
      <c r="A2680" s="53">
        <v>600370</v>
      </c>
      <c r="B2680" s="27"/>
      <c r="C2680" s="36" t="s">
        <v>3140</v>
      </c>
      <c r="D2680" s="54"/>
      <c r="E2680" s="30">
        <v>82.6</v>
      </c>
      <c r="F2680" s="55">
        <v>82.6</v>
      </c>
      <c r="G2680" s="56"/>
      <c r="H2680" s="30">
        <v>17</v>
      </c>
      <c r="J2680" s="25">
        <f>ROUND( IF(OR(ISNUMBER(SEARCH("#",B2680)),INT(A2680/100000)=7,INT(A2680/100000)=8),F2680*K!$D$4,F2680*K!$C$4) + IF(ISNUMBER(SEARCH("#",B2680)),0,G2680*K!$C$5) + IF(AND(ISNUMBER(SEARCH("#",B2680)),INT(A2680/100000)&lt;=7),G2680*K!$G$5,0) + IF(AND(ISNUMBER(SEARCH("#",B2680)),INT(A2680/100000)&gt;=8),G2680*K!$H$5,0),0)</f>
        <v>83508600</v>
      </c>
      <c r="K2680" s="25">
        <f>ROUND(IF(OR(ISNUMBER(SEARCH("#",B2680)),INT(A2680/100000)=7,INT(A2680/100000)=8),F2680*K!$F$4+G2680*K!$F$5,F2680*K!$E$4+G2680*K!$E$5),0)</f>
        <v>24945200</v>
      </c>
      <c r="L2680" s="25">
        <f>ROUND(J2680-K2680*0.7,0)</f>
        <v>66046960</v>
      </c>
      <c r="M2680" s="25">
        <f>ROUND(J2680*0.3,0)</f>
        <v>25052580</v>
      </c>
    </row>
    <row r="2681" spans="1:13" ht="32.25" x14ac:dyDescent="0.2">
      <c r="A2681" s="53">
        <v>600375</v>
      </c>
      <c r="B2681" s="27"/>
      <c r="C2681" s="36" t="s">
        <v>3141</v>
      </c>
      <c r="D2681" s="54"/>
      <c r="E2681" s="30">
        <v>85.7</v>
      </c>
      <c r="F2681" s="55">
        <v>85.7</v>
      </c>
      <c r="G2681" s="56"/>
      <c r="H2681" s="30">
        <v>17</v>
      </c>
      <c r="J2681" s="25">
        <f>ROUND( IF(OR(ISNUMBER(SEARCH("#",B2681)),INT(A2681/100000)=7,INT(A2681/100000)=8),F2681*K!$D$4,F2681*K!$C$4) + IF(ISNUMBER(SEARCH("#",B2681)),0,G2681*K!$C$5) + IF(AND(ISNUMBER(SEARCH("#",B2681)),INT(A2681/100000)&lt;=7),G2681*K!$G$5,0) + IF(AND(ISNUMBER(SEARCH("#",B2681)),INT(A2681/100000)&gt;=8),G2681*K!$H$5,0),0)</f>
        <v>86642700</v>
      </c>
      <c r="K2681" s="25">
        <f>ROUND(IF(OR(ISNUMBER(SEARCH("#",B2681)),INT(A2681/100000)=7,INT(A2681/100000)=8),F2681*K!$F$4+G2681*K!$F$5,F2681*K!$E$4+G2681*K!$E$5),0)</f>
        <v>25881400</v>
      </c>
      <c r="L2681" s="25">
        <f>ROUND(J2681-K2681*0.7,0)</f>
        <v>68525720</v>
      </c>
      <c r="M2681" s="25">
        <f>ROUND(J2681*0.3,0)</f>
        <v>25992810</v>
      </c>
    </row>
    <row r="2682" spans="1:13" ht="33" x14ac:dyDescent="0.2">
      <c r="A2682" s="53">
        <v>600380</v>
      </c>
      <c r="B2682" s="27"/>
      <c r="C2682" s="36" t="s">
        <v>3142</v>
      </c>
      <c r="D2682" s="57" t="s">
        <v>3143</v>
      </c>
      <c r="E2682" s="30">
        <v>119.7</v>
      </c>
      <c r="F2682" s="55">
        <v>119.7</v>
      </c>
      <c r="G2682" s="56"/>
      <c r="H2682" s="30">
        <v>17</v>
      </c>
      <c r="J2682" s="25">
        <f>ROUND( IF(OR(ISNUMBER(SEARCH("#",B2682)),INT(A2682/100000)=7,INT(A2682/100000)=8),F2682*K!$D$4,F2682*K!$C$4) + IF(ISNUMBER(SEARCH("#",B2682)),0,G2682*K!$C$5) + IF(AND(ISNUMBER(SEARCH("#",B2682)),INT(A2682/100000)&lt;=7),G2682*K!$G$5,0) + IF(AND(ISNUMBER(SEARCH("#",B2682)),INT(A2682/100000)&gt;=8),G2682*K!$H$5,0),0)</f>
        <v>121016700</v>
      </c>
      <c r="K2682" s="25">
        <f>ROUND(IF(OR(ISNUMBER(SEARCH("#",B2682)),INT(A2682/100000)=7,INT(A2682/100000)=8),F2682*K!$F$4+G2682*K!$F$5,F2682*K!$E$4+G2682*K!$E$5),0)</f>
        <v>36149400</v>
      </c>
      <c r="L2682" s="25">
        <f>ROUND(J2682-K2682*0.7,0)</f>
        <v>95712120</v>
      </c>
      <c r="M2682" s="25">
        <f>ROUND(J2682*0.3,0)</f>
        <v>36305010</v>
      </c>
    </row>
    <row r="2683" spans="1:13" ht="32.25" x14ac:dyDescent="0.2">
      <c r="A2683" s="53">
        <v>600385</v>
      </c>
      <c r="B2683" s="27"/>
      <c r="C2683" s="36" t="s">
        <v>3144</v>
      </c>
      <c r="D2683" s="54"/>
      <c r="E2683" s="30">
        <v>94.4</v>
      </c>
      <c r="F2683" s="55">
        <v>94.4</v>
      </c>
      <c r="G2683" s="56"/>
      <c r="H2683" s="30">
        <v>17</v>
      </c>
      <c r="J2683" s="25">
        <f>ROUND( IF(OR(ISNUMBER(SEARCH("#",B2683)),INT(A2683/100000)=7,INT(A2683/100000)=8),F2683*K!$D$4,F2683*K!$C$4) + IF(ISNUMBER(SEARCH("#",B2683)),0,G2683*K!$C$5) + IF(AND(ISNUMBER(SEARCH("#",B2683)),INT(A2683/100000)&lt;=7),G2683*K!$G$5,0) + IF(AND(ISNUMBER(SEARCH("#",B2683)),INT(A2683/100000)&gt;=8),G2683*K!$H$5,0),0)</f>
        <v>95438400</v>
      </c>
      <c r="K2683" s="25">
        <f>ROUND(IF(OR(ISNUMBER(SEARCH("#",B2683)),INT(A2683/100000)=7,INT(A2683/100000)=8),F2683*K!$F$4+G2683*K!$F$5,F2683*K!$E$4+G2683*K!$E$5),0)</f>
        <v>28508800</v>
      </c>
      <c r="L2683" s="25">
        <f>ROUND(J2683-K2683*0.7,0)</f>
        <v>75482240</v>
      </c>
      <c r="M2683" s="25">
        <f>ROUND(J2683*0.3,0)</f>
        <v>28631520</v>
      </c>
    </row>
    <row r="2684" spans="1:13" ht="33" x14ac:dyDescent="0.2">
      <c r="A2684" s="53">
        <v>600390</v>
      </c>
      <c r="B2684" s="27"/>
      <c r="C2684" s="36" t="s">
        <v>3145</v>
      </c>
      <c r="D2684" s="57" t="s">
        <v>3146</v>
      </c>
      <c r="E2684" s="30">
        <v>120.1</v>
      </c>
      <c r="F2684" s="55">
        <v>120.1</v>
      </c>
      <c r="G2684" s="56"/>
      <c r="H2684" s="30">
        <v>17</v>
      </c>
      <c r="J2684" s="25">
        <f>ROUND( IF(OR(ISNUMBER(SEARCH("#",B2684)),INT(A2684/100000)=7,INT(A2684/100000)=8),F2684*K!$D$4,F2684*K!$C$4) + IF(ISNUMBER(SEARCH("#",B2684)),0,G2684*K!$C$5) + IF(AND(ISNUMBER(SEARCH("#",B2684)),INT(A2684/100000)&lt;=7),G2684*K!$G$5,0) + IF(AND(ISNUMBER(SEARCH("#",B2684)),INT(A2684/100000)&gt;=8),G2684*K!$H$5,0),0)</f>
        <v>121421100</v>
      </c>
      <c r="K2684" s="25">
        <f>ROUND(IF(OR(ISNUMBER(SEARCH("#",B2684)),INT(A2684/100000)=7,INT(A2684/100000)=8),F2684*K!$F$4+G2684*K!$F$5,F2684*K!$E$4+G2684*K!$E$5),0)</f>
        <v>36270200</v>
      </c>
      <c r="L2684" s="25">
        <f>ROUND(J2684-K2684*0.7,0)</f>
        <v>96031960</v>
      </c>
      <c r="M2684" s="25">
        <f>ROUND(J2684*0.3,0)</f>
        <v>36426330</v>
      </c>
    </row>
    <row r="2685" spans="1:13" ht="15.75" x14ac:dyDescent="0.2">
      <c r="A2685" s="53">
        <v>600395</v>
      </c>
      <c r="B2685" s="27"/>
      <c r="C2685" s="36" t="s">
        <v>3147</v>
      </c>
      <c r="D2685" s="54"/>
      <c r="E2685" s="30">
        <v>108.9</v>
      </c>
      <c r="F2685" s="55">
        <v>108.9</v>
      </c>
      <c r="G2685" s="56"/>
      <c r="H2685" s="30">
        <v>17</v>
      </c>
      <c r="J2685" s="25">
        <f>ROUND( IF(OR(ISNUMBER(SEARCH("#",B2685)),INT(A2685/100000)=7,INT(A2685/100000)=8),F2685*K!$D$4,F2685*K!$C$4) + IF(ISNUMBER(SEARCH("#",B2685)),0,G2685*K!$C$5) + IF(AND(ISNUMBER(SEARCH("#",B2685)),INT(A2685/100000)&lt;=7),G2685*K!$G$5,0) + IF(AND(ISNUMBER(SEARCH("#",B2685)),INT(A2685/100000)&gt;=8),G2685*K!$H$5,0),0)</f>
        <v>110097900</v>
      </c>
      <c r="K2685" s="25">
        <f>ROUND(IF(OR(ISNUMBER(SEARCH("#",B2685)),INT(A2685/100000)=7,INT(A2685/100000)=8),F2685*K!$F$4+G2685*K!$F$5,F2685*K!$E$4+G2685*K!$E$5),0)</f>
        <v>32887800</v>
      </c>
      <c r="L2685" s="25">
        <f>ROUND(J2685-K2685*0.7,0)</f>
        <v>87076440</v>
      </c>
      <c r="M2685" s="25">
        <f>ROUND(J2685*0.3,0)</f>
        <v>33029370</v>
      </c>
    </row>
    <row r="2686" spans="1:13" ht="29.25" x14ac:dyDescent="0.2">
      <c r="A2686" s="53">
        <v>600400</v>
      </c>
      <c r="B2686" s="27"/>
      <c r="C2686" s="36" t="s">
        <v>3148</v>
      </c>
      <c r="D2686" s="54"/>
      <c r="E2686" s="30">
        <v>124.7</v>
      </c>
      <c r="F2686" s="55">
        <v>124.7</v>
      </c>
      <c r="G2686" s="56"/>
      <c r="H2686" s="30">
        <v>17</v>
      </c>
      <c r="J2686" s="25">
        <f>ROUND( IF(OR(ISNUMBER(SEARCH("#",B2686)),INT(A2686/100000)=7,INT(A2686/100000)=8),F2686*K!$D$4,F2686*K!$C$4) + IF(ISNUMBER(SEARCH("#",B2686)),0,G2686*K!$C$5) + IF(AND(ISNUMBER(SEARCH("#",B2686)),INT(A2686/100000)&lt;=7),G2686*K!$G$5,0) + IF(AND(ISNUMBER(SEARCH("#",B2686)),INT(A2686/100000)&gt;=8),G2686*K!$H$5,0),0)</f>
        <v>126071700</v>
      </c>
      <c r="K2686" s="25">
        <f>ROUND(IF(OR(ISNUMBER(SEARCH("#",B2686)),INT(A2686/100000)=7,INT(A2686/100000)=8),F2686*K!$F$4+G2686*K!$F$5,F2686*K!$E$4+G2686*K!$E$5),0)</f>
        <v>37659400</v>
      </c>
      <c r="L2686" s="25">
        <f>ROUND(J2686-K2686*0.7,0)</f>
        <v>99710120</v>
      </c>
      <c r="M2686" s="25">
        <f>ROUND(J2686*0.3,0)</f>
        <v>37821510</v>
      </c>
    </row>
    <row r="2687" spans="1:13" ht="33" x14ac:dyDescent="0.2">
      <c r="A2687" s="53">
        <v>600405</v>
      </c>
      <c r="B2687" s="27"/>
      <c r="C2687" s="36" t="s">
        <v>3149</v>
      </c>
      <c r="D2687" s="57" t="s">
        <v>3150</v>
      </c>
      <c r="E2687" s="30">
        <v>91</v>
      </c>
      <c r="F2687" s="55">
        <v>91</v>
      </c>
      <c r="G2687" s="56"/>
      <c r="H2687" s="30">
        <v>17</v>
      </c>
      <c r="J2687" s="25">
        <f>ROUND( IF(OR(ISNUMBER(SEARCH("#",B2687)),INT(A2687/100000)=7,INT(A2687/100000)=8),F2687*K!$D$4,F2687*K!$C$4) + IF(ISNUMBER(SEARCH("#",B2687)),0,G2687*K!$C$5) + IF(AND(ISNUMBER(SEARCH("#",B2687)),INT(A2687/100000)&lt;=7),G2687*K!$G$5,0) + IF(AND(ISNUMBER(SEARCH("#",B2687)),INT(A2687/100000)&gt;=8),G2687*K!$H$5,0),0)</f>
        <v>92001000</v>
      </c>
      <c r="K2687" s="25">
        <f>ROUND(IF(OR(ISNUMBER(SEARCH("#",B2687)),INT(A2687/100000)=7,INT(A2687/100000)=8),F2687*K!$F$4+G2687*K!$F$5,F2687*K!$E$4+G2687*K!$E$5),0)</f>
        <v>27482000</v>
      </c>
      <c r="L2687" s="25">
        <f>ROUND(J2687-K2687*0.7,0)</f>
        <v>72763600</v>
      </c>
      <c r="M2687" s="25">
        <f>ROUND(J2687*0.3,0)</f>
        <v>27600300</v>
      </c>
    </row>
    <row r="2688" spans="1:13" ht="29.25" x14ac:dyDescent="0.2">
      <c r="A2688" s="53">
        <v>600410</v>
      </c>
      <c r="B2688" s="27"/>
      <c r="C2688" s="36" t="s">
        <v>3151</v>
      </c>
      <c r="D2688" s="54"/>
      <c r="E2688" s="30">
        <v>119.6</v>
      </c>
      <c r="F2688" s="55">
        <v>119.6</v>
      </c>
      <c r="G2688" s="56"/>
      <c r="H2688" s="30">
        <v>17</v>
      </c>
      <c r="J2688" s="25">
        <f>ROUND( IF(OR(ISNUMBER(SEARCH("#",B2688)),INT(A2688/100000)=7,INT(A2688/100000)=8),F2688*K!$D$4,F2688*K!$C$4) + IF(ISNUMBER(SEARCH("#",B2688)),0,G2688*K!$C$5) + IF(AND(ISNUMBER(SEARCH("#",B2688)),INT(A2688/100000)&lt;=7),G2688*K!$G$5,0) + IF(AND(ISNUMBER(SEARCH("#",B2688)),INT(A2688/100000)&gt;=8),G2688*K!$H$5,0),0)</f>
        <v>120915600</v>
      </c>
      <c r="K2688" s="25">
        <f>ROUND(IF(OR(ISNUMBER(SEARCH("#",B2688)),INT(A2688/100000)=7,INT(A2688/100000)=8),F2688*K!$F$4+G2688*K!$F$5,F2688*K!$E$4+G2688*K!$E$5),0)</f>
        <v>36119200</v>
      </c>
      <c r="L2688" s="25">
        <f>ROUND(J2688-K2688*0.7,0)</f>
        <v>95632160</v>
      </c>
      <c r="M2688" s="25">
        <f>ROUND(J2688*0.3,0)</f>
        <v>36274680</v>
      </c>
    </row>
    <row r="2689" spans="1:13" ht="33" x14ac:dyDescent="0.2">
      <c r="A2689" s="53">
        <v>600415</v>
      </c>
      <c r="B2689" s="27"/>
      <c r="C2689" s="36" t="s">
        <v>3152</v>
      </c>
      <c r="D2689" s="57" t="s">
        <v>3153</v>
      </c>
      <c r="E2689" s="30">
        <v>175.2</v>
      </c>
      <c r="F2689" s="55">
        <v>175.2</v>
      </c>
      <c r="G2689" s="56"/>
      <c r="H2689" s="30">
        <v>17</v>
      </c>
      <c r="J2689" s="25">
        <f>ROUND( IF(OR(ISNUMBER(SEARCH("#",B2689)),INT(A2689/100000)=7,INT(A2689/100000)=8),F2689*K!$D$4,F2689*K!$C$4) + IF(ISNUMBER(SEARCH("#",B2689)),0,G2689*K!$C$5) + IF(AND(ISNUMBER(SEARCH("#",B2689)),INT(A2689/100000)&lt;=7),G2689*K!$G$5,0) + IF(AND(ISNUMBER(SEARCH("#",B2689)),INT(A2689/100000)&gt;=8),G2689*K!$H$5,0),0)</f>
        <v>177127200</v>
      </c>
      <c r="K2689" s="25">
        <f>ROUND(IF(OR(ISNUMBER(SEARCH("#",B2689)),INT(A2689/100000)=7,INT(A2689/100000)=8),F2689*K!$F$4+G2689*K!$F$5,F2689*K!$E$4+G2689*K!$E$5),0)</f>
        <v>52910400</v>
      </c>
      <c r="L2689" s="25">
        <f>ROUND(J2689-K2689*0.7,0)</f>
        <v>140089920</v>
      </c>
      <c r="M2689" s="25">
        <f>ROUND(J2689*0.3,0)</f>
        <v>53138160</v>
      </c>
    </row>
    <row r="2690" spans="1:13" ht="42.75" x14ac:dyDescent="0.2">
      <c r="A2690" s="53">
        <v>600420</v>
      </c>
      <c r="B2690" s="27"/>
      <c r="C2690" s="36" t="s">
        <v>3154</v>
      </c>
      <c r="D2690" s="54"/>
      <c r="E2690" s="30">
        <v>119</v>
      </c>
      <c r="F2690" s="55">
        <v>119</v>
      </c>
      <c r="G2690" s="56"/>
      <c r="H2690" s="30">
        <v>17</v>
      </c>
      <c r="J2690" s="25">
        <f>ROUND( IF(OR(ISNUMBER(SEARCH("#",B2690)),INT(A2690/100000)=7,INT(A2690/100000)=8),F2690*K!$D$4,F2690*K!$C$4) + IF(ISNUMBER(SEARCH("#",B2690)),0,G2690*K!$C$5) + IF(AND(ISNUMBER(SEARCH("#",B2690)),INT(A2690/100000)&lt;=7),G2690*K!$G$5,0) + IF(AND(ISNUMBER(SEARCH("#",B2690)),INT(A2690/100000)&gt;=8),G2690*K!$H$5,0),0)</f>
        <v>120309000</v>
      </c>
      <c r="K2690" s="25">
        <f>ROUND(IF(OR(ISNUMBER(SEARCH("#",B2690)),INT(A2690/100000)=7,INT(A2690/100000)=8),F2690*K!$F$4+G2690*K!$F$5,F2690*K!$E$4+G2690*K!$E$5),0)</f>
        <v>35938000</v>
      </c>
      <c r="L2690" s="25">
        <f>ROUND(J2690-K2690*0.7,0)</f>
        <v>95152400</v>
      </c>
      <c r="M2690" s="25">
        <f>ROUND(J2690*0.3,0)</f>
        <v>36092700</v>
      </c>
    </row>
    <row r="2691" spans="1:13" ht="29.25" x14ac:dyDescent="0.2">
      <c r="A2691" s="53">
        <v>600425</v>
      </c>
      <c r="B2691" s="27"/>
      <c r="C2691" s="36" t="s">
        <v>3155</v>
      </c>
      <c r="D2691" s="54"/>
      <c r="E2691" s="30">
        <v>123.5</v>
      </c>
      <c r="F2691" s="55">
        <v>123.5</v>
      </c>
      <c r="G2691" s="56"/>
      <c r="H2691" s="30">
        <v>17</v>
      </c>
      <c r="J2691" s="25">
        <f>ROUND( IF(OR(ISNUMBER(SEARCH("#",B2691)),INT(A2691/100000)=7,INT(A2691/100000)=8),F2691*K!$D$4,F2691*K!$C$4) + IF(ISNUMBER(SEARCH("#",B2691)),0,G2691*K!$C$5) + IF(AND(ISNUMBER(SEARCH("#",B2691)),INT(A2691/100000)&lt;=7),G2691*K!$G$5,0) + IF(AND(ISNUMBER(SEARCH("#",B2691)),INT(A2691/100000)&gt;=8),G2691*K!$H$5,0),0)</f>
        <v>124858500</v>
      </c>
      <c r="K2691" s="25">
        <f>ROUND(IF(OR(ISNUMBER(SEARCH("#",B2691)),INT(A2691/100000)=7,INT(A2691/100000)=8),F2691*K!$F$4+G2691*K!$F$5,F2691*K!$E$4+G2691*K!$E$5),0)</f>
        <v>37297000</v>
      </c>
      <c r="L2691" s="25">
        <f>ROUND(J2691-K2691*0.7,0)</f>
        <v>98750600</v>
      </c>
      <c r="M2691" s="25">
        <f>ROUND(J2691*0.3,0)</f>
        <v>37457550</v>
      </c>
    </row>
    <row r="2692" spans="1:13" ht="15.75" x14ac:dyDescent="0.2">
      <c r="A2692" s="53">
        <v>600430</v>
      </c>
      <c r="B2692" s="27"/>
      <c r="C2692" s="36" t="s">
        <v>3156</v>
      </c>
      <c r="D2692" s="54"/>
      <c r="E2692" s="30">
        <v>132</v>
      </c>
      <c r="F2692" s="55">
        <v>132</v>
      </c>
      <c r="G2692" s="56"/>
      <c r="H2692" s="30">
        <v>17</v>
      </c>
      <c r="J2692" s="25">
        <f>ROUND( IF(OR(ISNUMBER(SEARCH("#",B2692)),INT(A2692/100000)=7,INT(A2692/100000)=8),F2692*K!$D$4,F2692*K!$C$4) + IF(ISNUMBER(SEARCH("#",B2692)),0,G2692*K!$C$5) + IF(AND(ISNUMBER(SEARCH("#",B2692)),INT(A2692/100000)&lt;=7),G2692*K!$G$5,0) + IF(AND(ISNUMBER(SEARCH("#",B2692)),INT(A2692/100000)&gt;=8),G2692*K!$H$5,0),0)</f>
        <v>133452000</v>
      </c>
      <c r="K2692" s="25">
        <f>ROUND(IF(OR(ISNUMBER(SEARCH("#",B2692)),INT(A2692/100000)=7,INT(A2692/100000)=8),F2692*K!$F$4+G2692*K!$F$5,F2692*K!$E$4+G2692*K!$E$5),0)</f>
        <v>39864000</v>
      </c>
      <c r="L2692" s="25">
        <f>ROUND(J2692-K2692*0.7,0)</f>
        <v>105547200</v>
      </c>
      <c r="M2692" s="25">
        <f>ROUND(J2692*0.3,0)</f>
        <v>40035600</v>
      </c>
    </row>
    <row r="2693" spans="1:13" ht="29.25" x14ac:dyDescent="0.2">
      <c r="A2693" s="53">
        <v>600435</v>
      </c>
      <c r="B2693" s="27"/>
      <c r="C2693" s="36" t="s">
        <v>3157</v>
      </c>
      <c r="D2693" s="54"/>
      <c r="E2693" s="30">
        <v>138.4</v>
      </c>
      <c r="F2693" s="55">
        <v>138.4</v>
      </c>
      <c r="G2693" s="56"/>
      <c r="H2693" s="30">
        <v>17</v>
      </c>
      <c r="J2693" s="25">
        <f>ROUND( IF(OR(ISNUMBER(SEARCH("#",B2693)),INT(A2693/100000)=7,INT(A2693/100000)=8),F2693*K!$D$4,F2693*K!$C$4) + IF(ISNUMBER(SEARCH("#",B2693)),0,G2693*K!$C$5) + IF(AND(ISNUMBER(SEARCH("#",B2693)),INT(A2693/100000)&lt;=7),G2693*K!$G$5,0) + IF(AND(ISNUMBER(SEARCH("#",B2693)),INT(A2693/100000)&gt;=8),G2693*K!$H$5,0),0)</f>
        <v>139922400</v>
      </c>
      <c r="K2693" s="25">
        <f>ROUND(IF(OR(ISNUMBER(SEARCH("#",B2693)),INT(A2693/100000)=7,INT(A2693/100000)=8),F2693*K!$F$4+G2693*K!$F$5,F2693*K!$E$4+G2693*K!$E$5),0)</f>
        <v>41796800</v>
      </c>
      <c r="L2693" s="25">
        <f>ROUND(J2693-K2693*0.7,0)</f>
        <v>110664640</v>
      </c>
      <c r="M2693" s="25">
        <f>ROUND(J2693*0.3,0)</f>
        <v>41976720</v>
      </c>
    </row>
    <row r="2694" spans="1:13" ht="42.75" x14ac:dyDescent="0.2">
      <c r="A2694" s="53">
        <v>600440</v>
      </c>
      <c r="B2694" s="27"/>
      <c r="C2694" s="36" t="s">
        <v>3158</v>
      </c>
      <c r="D2694" s="54"/>
      <c r="E2694" s="30">
        <v>144.6</v>
      </c>
      <c r="F2694" s="55">
        <v>144.6</v>
      </c>
      <c r="G2694" s="56"/>
      <c r="H2694" s="30">
        <v>17</v>
      </c>
      <c r="J2694" s="25">
        <f>ROUND( IF(OR(ISNUMBER(SEARCH("#",B2694)),INT(A2694/100000)=7,INT(A2694/100000)=8),F2694*K!$D$4,F2694*K!$C$4) + IF(ISNUMBER(SEARCH("#",B2694)),0,G2694*K!$C$5) + IF(AND(ISNUMBER(SEARCH("#",B2694)),INT(A2694/100000)&lt;=7),G2694*K!$G$5,0) + IF(AND(ISNUMBER(SEARCH("#",B2694)),INT(A2694/100000)&gt;=8),G2694*K!$H$5,0),0)</f>
        <v>146190600</v>
      </c>
      <c r="K2694" s="25">
        <f>ROUND(IF(OR(ISNUMBER(SEARCH("#",B2694)),INT(A2694/100000)=7,INT(A2694/100000)=8),F2694*K!$F$4+G2694*K!$F$5,F2694*K!$E$4+G2694*K!$E$5),0)</f>
        <v>43669200</v>
      </c>
      <c r="L2694" s="25">
        <f>ROUND(J2694-K2694*0.7,0)</f>
        <v>115622160</v>
      </c>
      <c r="M2694" s="25">
        <f>ROUND(J2694*0.3,0)</f>
        <v>43857180</v>
      </c>
    </row>
    <row r="2695" spans="1:13" ht="48" x14ac:dyDescent="0.2">
      <c r="A2695" s="53">
        <v>600445</v>
      </c>
      <c r="B2695" s="27"/>
      <c r="C2695" s="36" t="s">
        <v>3159</v>
      </c>
      <c r="D2695" s="54"/>
      <c r="E2695" s="30">
        <v>103.8</v>
      </c>
      <c r="F2695" s="55">
        <v>103.8</v>
      </c>
      <c r="G2695" s="56"/>
      <c r="H2695" s="30">
        <v>17</v>
      </c>
      <c r="J2695" s="25">
        <f>ROUND( IF(OR(ISNUMBER(SEARCH("#",B2695)),INT(A2695/100000)=7,INT(A2695/100000)=8),F2695*K!$D$4,F2695*K!$C$4) + IF(ISNUMBER(SEARCH("#",B2695)),0,G2695*K!$C$5) + IF(AND(ISNUMBER(SEARCH("#",B2695)),INT(A2695/100000)&lt;=7),G2695*K!$G$5,0) + IF(AND(ISNUMBER(SEARCH("#",B2695)),INT(A2695/100000)&gt;=8),G2695*K!$H$5,0),0)</f>
        <v>104941800</v>
      </c>
      <c r="K2695" s="25">
        <f>ROUND(IF(OR(ISNUMBER(SEARCH("#",B2695)),INT(A2695/100000)=7,INT(A2695/100000)=8),F2695*K!$F$4+G2695*K!$F$5,F2695*K!$E$4+G2695*K!$E$5),0)</f>
        <v>31347600</v>
      </c>
      <c r="L2695" s="25">
        <f>ROUND(J2695-K2695*0.7,0)</f>
        <v>82998480</v>
      </c>
      <c r="M2695" s="25">
        <f>ROUND(J2695*0.3,0)</f>
        <v>31482540</v>
      </c>
    </row>
    <row r="2696" spans="1:13" ht="15.75" x14ac:dyDescent="0.2">
      <c r="A2696" s="53">
        <v>600450</v>
      </c>
      <c r="B2696" s="27"/>
      <c r="C2696" s="36" t="s">
        <v>3160</v>
      </c>
      <c r="D2696" s="54"/>
      <c r="E2696" s="30">
        <v>153</v>
      </c>
      <c r="F2696" s="55">
        <v>153</v>
      </c>
      <c r="G2696" s="56"/>
      <c r="H2696" s="30">
        <v>17</v>
      </c>
      <c r="J2696" s="25">
        <f>ROUND( IF(OR(ISNUMBER(SEARCH("#",B2696)),INT(A2696/100000)=7,INT(A2696/100000)=8),F2696*K!$D$4,F2696*K!$C$4) + IF(ISNUMBER(SEARCH("#",B2696)),0,G2696*K!$C$5) + IF(AND(ISNUMBER(SEARCH("#",B2696)),INT(A2696/100000)&lt;=7),G2696*K!$G$5,0) + IF(AND(ISNUMBER(SEARCH("#",B2696)),INT(A2696/100000)&gt;=8),G2696*K!$H$5,0),0)</f>
        <v>154683000</v>
      </c>
      <c r="K2696" s="25">
        <f>ROUND(IF(OR(ISNUMBER(SEARCH("#",B2696)),INT(A2696/100000)=7,INT(A2696/100000)=8),F2696*K!$F$4+G2696*K!$F$5,F2696*K!$E$4+G2696*K!$E$5),0)</f>
        <v>46206000</v>
      </c>
      <c r="L2696" s="25">
        <f>ROUND(J2696-K2696*0.7,0)</f>
        <v>122338800</v>
      </c>
      <c r="M2696" s="25">
        <f>ROUND(J2696*0.3,0)</f>
        <v>46404900</v>
      </c>
    </row>
    <row r="2697" spans="1:13" ht="42.75" x14ac:dyDescent="0.2">
      <c r="A2697" s="53">
        <v>600455</v>
      </c>
      <c r="B2697" s="27"/>
      <c r="C2697" s="36" t="s">
        <v>3161</v>
      </c>
      <c r="D2697" s="54"/>
      <c r="E2697" s="30">
        <v>111.9</v>
      </c>
      <c r="F2697" s="55">
        <v>111.9</v>
      </c>
      <c r="G2697" s="56"/>
      <c r="H2697" s="30">
        <v>17</v>
      </c>
      <c r="J2697" s="25">
        <f>ROUND( IF(OR(ISNUMBER(SEARCH("#",B2697)),INT(A2697/100000)=7,INT(A2697/100000)=8),F2697*K!$D$4,F2697*K!$C$4) + IF(ISNUMBER(SEARCH("#",B2697)),0,G2697*K!$C$5) + IF(AND(ISNUMBER(SEARCH("#",B2697)),INT(A2697/100000)&lt;=7),G2697*K!$G$5,0) + IF(AND(ISNUMBER(SEARCH("#",B2697)),INT(A2697/100000)&gt;=8),G2697*K!$H$5,0),0)</f>
        <v>113130900</v>
      </c>
      <c r="K2697" s="25">
        <f>ROUND(IF(OR(ISNUMBER(SEARCH("#",B2697)),INT(A2697/100000)=7,INT(A2697/100000)=8),F2697*K!$F$4+G2697*K!$F$5,F2697*K!$E$4+G2697*K!$E$5),0)</f>
        <v>33793800</v>
      </c>
      <c r="L2697" s="25">
        <f>ROUND(J2697-K2697*0.7,0)</f>
        <v>89475240</v>
      </c>
      <c r="M2697" s="25">
        <f>ROUND(J2697*0.3,0)</f>
        <v>33939270</v>
      </c>
    </row>
    <row r="2698" spans="1:13" ht="42.75" x14ac:dyDescent="0.2">
      <c r="A2698" s="53">
        <v>600460</v>
      </c>
      <c r="B2698" s="27"/>
      <c r="C2698" s="36" t="s">
        <v>3162</v>
      </c>
      <c r="D2698" s="54"/>
      <c r="E2698" s="30">
        <v>134</v>
      </c>
      <c r="F2698" s="55">
        <v>134</v>
      </c>
      <c r="G2698" s="56"/>
      <c r="H2698" s="30">
        <v>17</v>
      </c>
      <c r="J2698" s="25">
        <f>ROUND( IF(OR(ISNUMBER(SEARCH("#",B2698)),INT(A2698/100000)=7,INT(A2698/100000)=8),F2698*K!$D$4,F2698*K!$C$4) + IF(ISNUMBER(SEARCH("#",B2698)),0,G2698*K!$C$5) + IF(AND(ISNUMBER(SEARCH("#",B2698)),INT(A2698/100000)&lt;=7),G2698*K!$G$5,0) + IF(AND(ISNUMBER(SEARCH("#",B2698)),INT(A2698/100000)&gt;=8),G2698*K!$H$5,0),0)</f>
        <v>135474000</v>
      </c>
      <c r="K2698" s="25">
        <f>ROUND(IF(OR(ISNUMBER(SEARCH("#",B2698)),INT(A2698/100000)=7,INT(A2698/100000)=8),F2698*K!$F$4+G2698*K!$F$5,F2698*K!$E$4+G2698*K!$E$5),0)</f>
        <v>40468000</v>
      </c>
      <c r="L2698" s="25">
        <f>ROUND(J2698-K2698*0.7,0)</f>
        <v>107146400</v>
      </c>
      <c r="M2698" s="25">
        <f>ROUND(J2698*0.3,0)</f>
        <v>40642200</v>
      </c>
    </row>
    <row r="2699" spans="1:13" ht="29.25" x14ac:dyDescent="0.2">
      <c r="A2699" s="53">
        <v>600465</v>
      </c>
      <c r="B2699" s="27"/>
      <c r="C2699" s="36" t="s">
        <v>3163</v>
      </c>
      <c r="D2699" s="54"/>
      <c r="E2699" s="30">
        <v>124.5</v>
      </c>
      <c r="F2699" s="55">
        <v>124.5</v>
      </c>
      <c r="G2699" s="56"/>
      <c r="H2699" s="30">
        <v>17</v>
      </c>
      <c r="J2699" s="25">
        <f>ROUND( IF(OR(ISNUMBER(SEARCH("#",B2699)),INT(A2699/100000)=7,INT(A2699/100000)=8),F2699*K!$D$4,F2699*K!$C$4) + IF(ISNUMBER(SEARCH("#",B2699)),0,G2699*K!$C$5) + IF(AND(ISNUMBER(SEARCH("#",B2699)),INT(A2699/100000)&lt;=7),G2699*K!$G$5,0) + IF(AND(ISNUMBER(SEARCH("#",B2699)),INT(A2699/100000)&gt;=8),G2699*K!$H$5,0),0)</f>
        <v>125869500</v>
      </c>
      <c r="K2699" s="25">
        <f>ROUND(IF(OR(ISNUMBER(SEARCH("#",B2699)),INT(A2699/100000)=7,INT(A2699/100000)=8),F2699*K!$F$4+G2699*K!$F$5,F2699*K!$E$4+G2699*K!$E$5),0)</f>
        <v>37599000</v>
      </c>
      <c r="L2699" s="25">
        <f>ROUND(J2699-K2699*0.7,0)</f>
        <v>99550200</v>
      </c>
      <c r="M2699" s="25">
        <f>ROUND(J2699*0.3,0)</f>
        <v>37760850</v>
      </c>
    </row>
    <row r="2700" spans="1:13" ht="29.25" x14ac:dyDescent="0.2">
      <c r="A2700" s="53">
        <v>600470</v>
      </c>
      <c r="B2700" s="27"/>
      <c r="C2700" s="36" t="s">
        <v>3164</v>
      </c>
      <c r="D2700" s="54"/>
      <c r="E2700" s="30">
        <v>99</v>
      </c>
      <c r="F2700" s="55">
        <v>99</v>
      </c>
      <c r="G2700" s="56"/>
      <c r="H2700" s="30">
        <v>17</v>
      </c>
      <c r="J2700" s="25">
        <f>ROUND( IF(OR(ISNUMBER(SEARCH("#",B2700)),INT(A2700/100000)=7,INT(A2700/100000)=8),F2700*K!$D$4,F2700*K!$C$4) + IF(ISNUMBER(SEARCH("#",B2700)),0,G2700*K!$C$5) + IF(AND(ISNUMBER(SEARCH("#",B2700)),INT(A2700/100000)&lt;=7),G2700*K!$G$5,0) + IF(AND(ISNUMBER(SEARCH("#",B2700)),INT(A2700/100000)&gt;=8),G2700*K!$H$5,0),0)</f>
        <v>100089000</v>
      </c>
      <c r="K2700" s="25">
        <f>ROUND(IF(OR(ISNUMBER(SEARCH("#",B2700)),INT(A2700/100000)=7,INT(A2700/100000)=8),F2700*K!$F$4+G2700*K!$F$5,F2700*K!$E$4+G2700*K!$E$5),0)</f>
        <v>29898000</v>
      </c>
      <c r="L2700" s="25">
        <f>ROUND(J2700-K2700*0.7,0)</f>
        <v>79160400</v>
      </c>
      <c r="M2700" s="25">
        <f>ROUND(J2700*0.3,0)</f>
        <v>30026700</v>
      </c>
    </row>
    <row r="2701" spans="1:13" ht="15.75" x14ac:dyDescent="0.2">
      <c r="A2701" s="53">
        <v>600475</v>
      </c>
      <c r="B2701" s="27"/>
      <c r="C2701" s="36" t="s">
        <v>3165</v>
      </c>
      <c r="D2701" s="54"/>
      <c r="E2701" s="30">
        <v>109</v>
      </c>
      <c r="F2701" s="55">
        <v>109</v>
      </c>
      <c r="G2701" s="56"/>
      <c r="H2701" s="30">
        <v>17</v>
      </c>
      <c r="J2701" s="25">
        <f>ROUND( IF(OR(ISNUMBER(SEARCH("#",B2701)),INT(A2701/100000)=7,INT(A2701/100000)=8),F2701*K!$D$4,F2701*K!$C$4) + IF(ISNUMBER(SEARCH("#",B2701)),0,G2701*K!$C$5) + IF(AND(ISNUMBER(SEARCH("#",B2701)),INT(A2701/100000)&lt;=7),G2701*K!$G$5,0) + IF(AND(ISNUMBER(SEARCH("#",B2701)),INT(A2701/100000)&gt;=8),G2701*K!$H$5,0),0)</f>
        <v>110199000</v>
      </c>
      <c r="K2701" s="25">
        <f>ROUND(IF(OR(ISNUMBER(SEARCH("#",B2701)),INT(A2701/100000)=7,INT(A2701/100000)=8),F2701*K!$F$4+G2701*K!$F$5,F2701*K!$E$4+G2701*K!$E$5),0)</f>
        <v>32918000</v>
      </c>
      <c r="L2701" s="25">
        <f>ROUND(J2701-K2701*0.7,0)</f>
        <v>87156400</v>
      </c>
      <c r="M2701" s="25">
        <f>ROUND(J2701*0.3,0)</f>
        <v>33059700</v>
      </c>
    </row>
    <row r="2702" spans="1:13" ht="29.25" x14ac:dyDescent="0.2">
      <c r="A2702" s="53">
        <v>600480</v>
      </c>
      <c r="B2702" s="27"/>
      <c r="C2702" s="36" t="s">
        <v>3166</v>
      </c>
      <c r="D2702" s="54"/>
      <c r="E2702" s="30">
        <v>109.5</v>
      </c>
      <c r="F2702" s="55">
        <v>109.5</v>
      </c>
      <c r="G2702" s="56"/>
      <c r="H2702" s="30">
        <v>17</v>
      </c>
      <c r="J2702" s="25">
        <f>ROUND( IF(OR(ISNUMBER(SEARCH("#",B2702)),INT(A2702/100000)=7,INT(A2702/100000)=8),F2702*K!$D$4,F2702*K!$C$4) + IF(ISNUMBER(SEARCH("#",B2702)),0,G2702*K!$C$5) + IF(AND(ISNUMBER(SEARCH("#",B2702)),INT(A2702/100000)&lt;=7),G2702*K!$G$5,0) + IF(AND(ISNUMBER(SEARCH("#",B2702)),INT(A2702/100000)&gt;=8),G2702*K!$H$5,0),0)</f>
        <v>110704500</v>
      </c>
      <c r="K2702" s="25">
        <f>ROUND(IF(OR(ISNUMBER(SEARCH("#",B2702)),INT(A2702/100000)=7,INT(A2702/100000)=8),F2702*K!$F$4+G2702*K!$F$5,F2702*K!$E$4+G2702*K!$E$5),0)</f>
        <v>33069000</v>
      </c>
      <c r="L2702" s="25">
        <f>ROUND(J2702-K2702*0.7,0)</f>
        <v>87556200</v>
      </c>
      <c r="M2702" s="25">
        <f>ROUND(J2702*0.3,0)</f>
        <v>33211350</v>
      </c>
    </row>
    <row r="2703" spans="1:13" ht="15.75" x14ac:dyDescent="0.2">
      <c r="A2703" s="53">
        <v>600485</v>
      </c>
      <c r="B2703" s="27"/>
      <c r="C2703" s="36" t="s">
        <v>3165</v>
      </c>
      <c r="D2703" s="54"/>
      <c r="E2703" s="30">
        <v>143.69999999999999</v>
      </c>
      <c r="F2703" s="55">
        <v>143.69999999999999</v>
      </c>
      <c r="G2703" s="56"/>
      <c r="H2703" s="30">
        <v>17</v>
      </c>
      <c r="J2703" s="25">
        <f>ROUND( IF(OR(ISNUMBER(SEARCH("#",B2703)),INT(A2703/100000)=7,INT(A2703/100000)=8),F2703*K!$D$4,F2703*K!$C$4) + IF(ISNUMBER(SEARCH("#",B2703)),0,G2703*K!$C$5) + IF(AND(ISNUMBER(SEARCH("#",B2703)),INT(A2703/100000)&lt;=7),G2703*K!$G$5,0) + IF(AND(ISNUMBER(SEARCH("#",B2703)),INT(A2703/100000)&gt;=8),G2703*K!$H$5,0),0)</f>
        <v>145280700</v>
      </c>
      <c r="K2703" s="25">
        <f>ROUND(IF(OR(ISNUMBER(SEARCH("#",B2703)),INT(A2703/100000)=7,INT(A2703/100000)=8),F2703*K!$F$4+G2703*K!$F$5,F2703*K!$E$4+G2703*K!$E$5),0)</f>
        <v>43397400</v>
      </c>
      <c r="L2703" s="25">
        <f>ROUND(J2703-K2703*0.7,0)</f>
        <v>114902520</v>
      </c>
      <c r="M2703" s="25">
        <f>ROUND(J2703*0.3,0)</f>
        <v>43584210</v>
      </c>
    </row>
    <row r="2704" spans="1:13" ht="42.75" x14ac:dyDescent="0.2">
      <c r="A2704" s="53">
        <v>600490</v>
      </c>
      <c r="B2704" s="27"/>
      <c r="C2704" s="36" t="s">
        <v>3167</v>
      </c>
      <c r="D2704" s="54"/>
      <c r="E2704" s="30">
        <v>133.5</v>
      </c>
      <c r="F2704" s="55">
        <v>133.5</v>
      </c>
      <c r="G2704" s="56"/>
      <c r="H2704" s="30">
        <v>17</v>
      </c>
      <c r="J2704" s="25">
        <f>ROUND( IF(OR(ISNUMBER(SEARCH("#",B2704)),INT(A2704/100000)=7,INT(A2704/100000)=8),F2704*K!$D$4,F2704*K!$C$4) + IF(ISNUMBER(SEARCH("#",B2704)),0,G2704*K!$C$5) + IF(AND(ISNUMBER(SEARCH("#",B2704)),INT(A2704/100000)&lt;=7),G2704*K!$G$5,0) + IF(AND(ISNUMBER(SEARCH("#",B2704)),INT(A2704/100000)&gt;=8),G2704*K!$H$5,0),0)</f>
        <v>134968500</v>
      </c>
      <c r="K2704" s="25">
        <f>ROUND(IF(OR(ISNUMBER(SEARCH("#",B2704)),INT(A2704/100000)=7,INT(A2704/100000)=8),F2704*K!$F$4+G2704*K!$F$5,F2704*K!$E$4+G2704*K!$E$5),0)</f>
        <v>40317000</v>
      </c>
      <c r="L2704" s="25">
        <f>ROUND(J2704-K2704*0.7,0)</f>
        <v>106746600</v>
      </c>
      <c r="M2704" s="25">
        <f>ROUND(J2704*0.3,0)</f>
        <v>40490550</v>
      </c>
    </row>
    <row r="2705" spans="1:13" ht="15.75" x14ac:dyDescent="0.2">
      <c r="A2705" s="53">
        <v>600495</v>
      </c>
      <c r="B2705" s="27"/>
      <c r="C2705" s="36" t="s">
        <v>3165</v>
      </c>
      <c r="D2705" s="54"/>
      <c r="E2705" s="30">
        <v>156</v>
      </c>
      <c r="F2705" s="55">
        <v>156</v>
      </c>
      <c r="G2705" s="56"/>
      <c r="H2705" s="30">
        <v>17</v>
      </c>
      <c r="J2705" s="25">
        <f>ROUND( IF(OR(ISNUMBER(SEARCH("#",B2705)),INT(A2705/100000)=7,INT(A2705/100000)=8),F2705*K!$D$4,F2705*K!$C$4) + IF(ISNUMBER(SEARCH("#",B2705)),0,G2705*K!$C$5) + IF(AND(ISNUMBER(SEARCH("#",B2705)),INT(A2705/100000)&lt;=7),G2705*K!$G$5,0) + IF(AND(ISNUMBER(SEARCH("#",B2705)),INT(A2705/100000)&gt;=8),G2705*K!$H$5,0),0)</f>
        <v>157716000</v>
      </c>
      <c r="K2705" s="25">
        <f>ROUND(IF(OR(ISNUMBER(SEARCH("#",B2705)),INT(A2705/100000)=7,INT(A2705/100000)=8),F2705*K!$F$4+G2705*K!$F$5,F2705*K!$E$4+G2705*K!$E$5),0)</f>
        <v>47112000</v>
      </c>
      <c r="L2705" s="25">
        <f>ROUND(J2705-K2705*0.7,0)</f>
        <v>124737600</v>
      </c>
      <c r="M2705" s="25">
        <f>ROUND(J2705*0.3,0)</f>
        <v>47314800</v>
      </c>
    </row>
    <row r="2706" spans="1:13" ht="15.75" x14ac:dyDescent="0.2">
      <c r="A2706" s="53">
        <v>600500</v>
      </c>
      <c r="B2706" s="27" t="s">
        <v>118</v>
      </c>
      <c r="C2706" s="36" t="s">
        <v>3168</v>
      </c>
      <c r="D2706" s="54"/>
      <c r="E2706" s="30">
        <v>34.1</v>
      </c>
      <c r="F2706" s="55">
        <v>34.1</v>
      </c>
      <c r="G2706" s="56"/>
      <c r="H2706" s="30">
        <v>0</v>
      </c>
      <c r="J2706" s="25">
        <f>ROUND( IF(OR(ISNUMBER(SEARCH("#",B2706)),INT(A2706/100000)=7,INT(A2706/100000)=8),F2706*K!$D$4,F2706*K!$C$4) + IF(ISNUMBER(SEARCH("#",B2706)),0,G2706*K!$C$5) + IF(AND(ISNUMBER(SEARCH("#",B2706)),INT(A2706/100000)&lt;=7),G2706*K!$G$5,0) + IF(AND(ISNUMBER(SEARCH("#",B2706)),INT(A2706/100000)&gt;=8),G2706*K!$H$5,0),0)</f>
        <v>34475100</v>
      </c>
      <c r="K2706" s="25">
        <f>ROUND(IF(OR(ISNUMBER(SEARCH("#",B2706)),INT(A2706/100000)=7,INT(A2706/100000)=8),F2706*K!$F$4+G2706*K!$F$5,F2706*K!$E$4+G2706*K!$E$5),0)</f>
        <v>10298200</v>
      </c>
      <c r="L2706" s="25">
        <f>ROUND(J2706-K2706*0.7,0)</f>
        <v>27266360</v>
      </c>
      <c r="M2706" s="25">
        <f>ROUND(J2706*0.3,0)</f>
        <v>10342530</v>
      </c>
    </row>
    <row r="2707" spans="1:13" ht="29.25" x14ac:dyDescent="0.2">
      <c r="A2707" s="53">
        <v>600505</v>
      </c>
      <c r="B2707" s="27" t="s">
        <v>118</v>
      </c>
      <c r="C2707" s="36" t="s">
        <v>3169</v>
      </c>
      <c r="D2707" s="54"/>
      <c r="E2707" s="30">
        <v>93.4</v>
      </c>
      <c r="F2707" s="55">
        <v>93.4</v>
      </c>
      <c r="G2707" s="56"/>
      <c r="H2707" s="30">
        <v>0</v>
      </c>
      <c r="J2707" s="25">
        <f>ROUND( IF(OR(ISNUMBER(SEARCH("#",B2707)),INT(A2707/100000)=7,INT(A2707/100000)=8),F2707*K!$D$4,F2707*K!$C$4) + IF(ISNUMBER(SEARCH("#",B2707)),0,G2707*K!$C$5) + IF(AND(ISNUMBER(SEARCH("#",B2707)),INT(A2707/100000)&lt;=7),G2707*K!$G$5,0) + IF(AND(ISNUMBER(SEARCH("#",B2707)),INT(A2707/100000)&gt;=8),G2707*K!$H$5,0),0)</f>
        <v>94427400</v>
      </c>
      <c r="K2707" s="25">
        <f>ROUND(IF(OR(ISNUMBER(SEARCH("#",B2707)),INT(A2707/100000)=7,INT(A2707/100000)=8),F2707*K!$F$4+G2707*K!$F$5,F2707*K!$E$4+G2707*K!$E$5),0)</f>
        <v>28206800</v>
      </c>
      <c r="L2707" s="25">
        <f>ROUND(J2707-K2707*0.7,0)</f>
        <v>74682640</v>
      </c>
      <c r="M2707" s="25">
        <f>ROUND(J2707*0.3,0)</f>
        <v>28328220</v>
      </c>
    </row>
    <row r="2708" spans="1:13" ht="15.75" x14ac:dyDescent="0.2">
      <c r="A2708" s="53">
        <v>600510</v>
      </c>
      <c r="B2708" s="27" t="s">
        <v>118</v>
      </c>
      <c r="C2708" s="36" t="s">
        <v>3170</v>
      </c>
      <c r="D2708" s="54"/>
      <c r="E2708" s="30">
        <v>25.9</v>
      </c>
      <c r="F2708" s="55">
        <v>25.9</v>
      </c>
      <c r="G2708" s="56"/>
      <c r="H2708" s="30">
        <v>0</v>
      </c>
      <c r="J2708" s="25">
        <f>ROUND( IF(OR(ISNUMBER(SEARCH("#",B2708)),INT(A2708/100000)=7,INT(A2708/100000)=8),F2708*K!$D$4,F2708*K!$C$4) + IF(ISNUMBER(SEARCH("#",B2708)),0,G2708*K!$C$5) + IF(AND(ISNUMBER(SEARCH("#",B2708)),INT(A2708/100000)&lt;=7),G2708*K!$G$5,0) + IF(AND(ISNUMBER(SEARCH("#",B2708)),INT(A2708/100000)&gt;=8),G2708*K!$H$5,0),0)</f>
        <v>26184900</v>
      </c>
      <c r="K2708" s="25">
        <f>ROUND(IF(OR(ISNUMBER(SEARCH("#",B2708)),INT(A2708/100000)=7,INT(A2708/100000)=8),F2708*K!$F$4+G2708*K!$F$5,F2708*K!$E$4+G2708*K!$E$5),0)</f>
        <v>7821800</v>
      </c>
      <c r="L2708" s="25">
        <f>ROUND(J2708-K2708*0.7,0)</f>
        <v>20709640</v>
      </c>
      <c r="M2708" s="25">
        <f>ROUND(J2708*0.3,0)</f>
        <v>7855470</v>
      </c>
    </row>
    <row r="2709" spans="1:13" ht="29.25" x14ac:dyDescent="0.2">
      <c r="A2709" s="53">
        <v>600515</v>
      </c>
      <c r="B2709" s="27" t="s">
        <v>118</v>
      </c>
      <c r="C2709" s="36" t="s">
        <v>3171</v>
      </c>
      <c r="D2709" s="54"/>
      <c r="E2709" s="30">
        <v>90.3</v>
      </c>
      <c r="F2709" s="55">
        <v>90.3</v>
      </c>
      <c r="G2709" s="56"/>
      <c r="H2709" s="30">
        <v>0</v>
      </c>
      <c r="J2709" s="25">
        <f>ROUND( IF(OR(ISNUMBER(SEARCH("#",B2709)),INT(A2709/100000)=7,INT(A2709/100000)=8),F2709*K!$D$4,F2709*K!$C$4) + IF(ISNUMBER(SEARCH("#",B2709)),0,G2709*K!$C$5) + IF(AND(ISNUMBER(SEARCH("#",B2709)),INT(A2709/100000)&lt;=7),G2709*K!$G$5,0) + IF(AND(ISNUMBER(SEARCH("#",B2709)),INT(A2709/100000)&gt;=8),G2709*K!$H$5,0),0)</f>
        <v>91293300</v>
      </c>
      <c r="K2709" s="25">
        <f>ROUND(IF(OR(ISNUMBER(SEARCH("#",B2709)),INT(A2709/100000)=7,INT(A2709/100000)=8),F2709*K!$F$4+G2709*K!$F$5,F2709*K!$E$4+G2709*K!$E$5),0)</f>
        <v>27270600</v>
      </c>
      <c r="L2709" s="25">
        <f>ROUND(J2709-K2709*0.7,0)</f>
        <v>72203880</v>
      </c>
      <c r="M2709" s="25">
        <f>ROUND(J2709*0.3,0)</f>
        <v>27387990</v>
      </c>
    </row>
    <row r="2710" spans="1:13" ht="32.25" x14ac:dyDescent="0.2">
      <c r="A2710" s="53">
        <v>600520</v>
      </c>
      <c r="B2710" s="27"/>
      <c r="C2710" s="36" t="s">
        <v>3172</v>
      </c>
      <c r="D2710" s="54"/>
      <c r="E2710" s="30">
        <v>153.30000000000001</v>
      </c>
      <c r="F2710" s="55">
        <v>153.30000000000001</v>
      </c>
      <c r="G2710" s="56"/>
      <c r="H2710" s="30">
        <v>17</v>
      </c>
      <c r="J2710" s="25">
        <f>ROUND( IF(OR(ISNUMBER(SEARCH("#",B2710)),INT(A2710/100000)=7,INT(A2710/100000)=8),F2710*K!$D$4,F2710*K!$C$4) + IF(ISNUMBER(SEARCH("#",B2710)),0,G2710*K!$C$5) + IF(AND(ISNUMBER(SEARCH("#",B2710)),INT(A2710/100000)&lt;=7),G2710*K!$G$5,0) + IF(AND(ISNUMBER(SEARCH("#",B2710)),INT(A2710/100000)&gt;=8),G2710*K!$H$5,0),0)</f>
        <v>154986300</v>
      </c>
      <c r="K2710" s="25">
        <f>ROUND(IF(OR(ISNUMBER(SEARCH("#",B2710)),INT(A2710/100000)=7,INT(A2710/100000)=8),F2710*K!$F$4+G2710*K!$F$5,F2710*K!$E$4+G2710*K!$E$5),0)</f>
        <v>46296600</v>
      </c>
      <c r="L2710" s="25">
        <f>ROUND(J2710-K2710*0.7,0)</f>
        <v>122578680</v>
      </c>
      <c r="M2710" s="25">
        <f>ROUND(J2710*0.3,0)</f>
        <v>46495890</v>
      </c>
    </row>
    <row r="2711" spans="1:13" ht="45.75" x14ac:dyDescent="0.2">
      <c r="A2711" s="53">
        <v>600525</v>
      </c>
      <c r="B2711" s="27"/>
      <c r="C2711" s="36" t="s">
        <v>3173</v>
      </c>
      <c r="D2711" s="54"/>
      <c r="E2711" s="30">
        <v>120.8</v>
      </c>
      <c r="F2711" s="55">
        <v>120.8</v>
      </c>
      <c r="G2711" s="56"/>
      <c r="H2711" s="30">
        <v>17</v>
      </c>
      <c r="J2711" s="25">
        <f>ROUND( IF(OR(ISNUMBER(SEARCH("#",B2711)),INT(A2711/100000)=7,INT(A2711/100000)=8),F2711*K!$D$4,F2711*K!$C$4) + IF(ISNUMBER(SEARCH("#",B2711)),0,G2711*K!$C$5) + IF(AND(ISNUMBER(SEARCH("#",B2711)),INT(A2711/100000)&lt;=7),G2711*K!$G$5,0) + IF(AND(ISNUMBER(SEARCH("#",B2711)),INT(A2711/100000)&gt;=8),G2711*K!$H$5,0),0)</f>
        <v>122128800</v>
      </c>
      <c r="K2711" s="25">
        <f>ROUND(IF(OR(ISNUMBER(SEARCH("#",B2711)),INT(A2711/100000)=7,INT(A2711/100000)=8),F2711*K!$F$4+G2711*K!$F$5,F2711*K!$E$4+G2711*K!$E$5),0)</f>
        <v>36481600</v>
      </c>
      <c r="L2711" s="25">
        <f>ROUND(J2711-K2711*0.7,0)</f>
        <v>96591680</v>
      </c>
      <c r="M2711" s="25">
        <f>ROUND(J2711*0.3,0)</f>
        <v>36638640</v>
      </c>
    </row>
    <row r="2712" spans="1:13" ht="45.75" x14ac:dyDescent="0.2">
      <c r="A2712" s="53">
        <v>600530</v>
      </c>
      <c r="B2712" s="27"/>
      <c r="C2712" s="36" t="s">
        <v>3174</v>
      </c>
      <c r="D2712" s="54"/>
      <c r="E2712" s="30">
        <v>160.5</v>
      </c>
      <c r="F2712" s="55">
        <v>160.5</v>
      </c>
      <c r="G2712" s="56"/>
      <c r="H2712" s="30">
        <v>17</v>
      </c>
      <c r="J2712" s="25">
        <f>ROUND( IF(OR(ISNUMBER(SEARCH("#",B2712)),INT(A2712/100000)=7,INT(A2712/100000)=8),F2712*K!$D$4,F2712*K!$C$4) + IF(ISNUMBER(SEARCH("#",B2712)),0,G2712*K!$C$5) + IF(AND(ISNUMBER(SEARCH("#",B2712)),INT(A2712/100000)&lt;=7),G2712*K!$G$5,0) + IF(AND(ISNUMBER(SEARCH("#",B2712)),INT(A2712/100000)&gt;=8),G2712*K!$H$5,0),0)</f>
        <v>162265500</v>
      </c>
      <c r="K2712" s="25">
        <f>ROUND(IF(OR(ISNUMBER(SEARCH("#",B2712)),INT(A2712/100000)=7,INT(A2712/100000)=8),F2712*K!$F$4+G2712*K!$F$5,F2712*K!$E$4+G2712*K!$E$5),0)</f>
        <v>48471000</v>
      </c>
      <c r="L2712" s="25">
        <f>ROUND(J2712-K2712*0.7,0)</f>
        <v>128335800</v>
      </c>
      <c r="M2712" s="25">
        <f>ROUND(J2712*0.3,0)</f>
        <v>48679650</v>
      </c>
    </row>
    <row r="2713" spans="1:13" ht="60.75" x14ac:dyDescent="0.2">
      <c r="A2713" s="53">
        <v>600535</v>
      </c>
      <c r="B2713" s="27"/>
      <c r="C2713" s="36" t="s">
        <v>3175</v>
      </c>
      <c r="D2713" s="54"/>
      <c r="E2713" s="30">
        <v>61.6</v>
      </c>
      <c r="F2713" s="55">
        <v>61.6</v>
      </c>
      <c r="G2713" s="56"/>
      <c r="H2713" s="30">
        <v>17</v>
      </c>
      <c r="J2713" s="25">
        <f>ROUND( IF(OR(ISNUMBER(SEARCH("#",B2713)),INT(A2713/100000)=7,INT(A2713/100000)=8),F2713*K!$D$4,F2713*K!$C$4) + IF(ISNUMBER(SEARCH("#",B2713)),0,G2713*K!$C$5) + IF(AND(ISNUMBER(SEARCH("#",B2713)),INT(A2713/100000)&lt;=7),G2713*K!$G$5,0) + IF(AND(ISNUMBER(SEARCH("#",B2713)),INT(A2713/100000)&gt;=8),G2713*K!$H$5,0),0)</f>
        <v>62277600</v>
      </c>
      <c r="K2713" s="25">
        <f>ROUND(IF(OR(ISNUMBER(SEARCH("#",B2713)),INT(A2713/100000)=7,INT(A2713/100000)=8),F2713*K!$F$4+G2713*K!$F$5,F2713*K!$E$4+G2713*K!$E$5),0)</f>
        <v>18603200</v>
      </c>
      <c r="L2713" s="25">
        <f>ROUND(J2713-K2713*0.7,0)</f>
        <v>49255360</v>
      </c>
      <c r="M2713" s="25">
        <f>ROUND(J2713*0.3,0)</f>
        <v>18683280</v>
      </c>
    </row>
    <row r="2714" spans="1:13" ht="33" x14ac:dyDescent="0.2">
      <c r="A2714" s="53">
        <v>600540</v>
      </c>
      <c r="B2714" s="27"/>
      <c r="C2714" s="36" t="s">
        <v>3176</v>
      </c>
      <c r="D2714" s="54"/>
      <c r="E2714" s="30">
        <v>73.8</v>
      </c>
      <c r="F2714" s="55">
        <v>73.8</v>
      </c>
      <c r="G2714" s="56"/>
      <c r="H2714" s="30">
        <v>17</v>
      </c>
      <c r="J2714" s="25">
        <f>ROUND( IF(OR(ISNUMBER(SEARCH("#",B2714)),INT(A2714/100000)=7,INT(A2714/100000)=8),F2714*K!$D$4,F2714*K!$C$4) + IF(ISNUMBER(SEARCH("#",B2714)),0,G2714*K!$C$5) + IF(AND(ISNUMBER(SEARCH("#",B2714)),INT(A2714/100000)&lt;=7),G2714*K!$G$5,0) + IF(AND(ISNUMBER(SEARCH("#",B2714)),INT(A2714/100000)&gt;=8),G2714*K!$H$5,0),0)</f>
        <v>74611800</v>
      </c>
      <c r="K2714" s="25">
        <f>ROUND(IF(OR(ISNUMBER(SEARCH("#",B2714)),INT(A2714/100000)=7,INT(A2714/100000)=8),F2714*K!$F$4+G2714*K!$F$5,F2714*K!$E$4+G2714*K!$E$5),0)</f>
        <v>22287600</v>
      </c>
      <c r="L2714" s="25">
        <f>ROUND(J2714-K2714*0.7,0)</f>
        <v>59010480</v>
      </c>
      <c r="M2714" s="25">
        <f>ROUND(J2714*0.3,0)</f>
        <v>22383540</v>
      </c>
    </row>
    <row r="2715" spans="1:13" ht="33" x14ac:dyDescent="0.2">
      <c r="A2715" s="53">
        <v>600545</v>
      </c>
      <c r="B2715" s="27"/>
      <c r="C2715" s="36" t="s">
        <v>3177</v>
      </c>
      <c r="D2715" s="54"/>
      <c r="E2715" s="30">
        <v>29.5</v>
      </c>
      <c r="F2715" s="55">
        <v>29.5</v>
      </c>
      <c r="G2715" s="56"/>
      <c r="H2715" s="30">
        <v>12</v>
      </c>
      <c r="J2715" s="25">
        <f>ROUND( IF(OR(ISNUMBER(SEARCH("#",B2715)),INT(A2715/100000)=7,INT(A2715/100000)=8),F2715*K!$D$4,F2715*K!$C$4) + IF(ISNUMBER(SEARCH("#",B2715)),0,G2715*K!$C$5) + IF(AND(ISNUMBER(SEARCH("#",B2715)),INT(A2715/100000)&lt;=7),G2715*K!$G$5,0) + IF(AND(ISNUMBER(SEARCH("#",B2715)),INT(A2715/100000)&gt;=8),G2715*K!$H$5,0),0)</f>
        <v>29824500</v>
      </c>
      <c r="K2715" s="25">
        <f>ROUND(IF(OR(ISNUMBER(SEARCH("#",B2715)),INT(A2715/100000)=7,INT(A2715/100000)=8),F2715*K!$F$4+G2715*K!$F$5,F2715*K!$E$4+G2715*K!$E$5),0)</f>
        <v>8909000</v>
      </c>
      <c r="L2715" s="25">
        <f>ROUND(J2715-K2715*0.7,0)</f>
        <v>23588200</v>
      </c>
      <c r="M2715" s="25">
        <f>ROUND(J2715*0.3,0)</f>
        <v>8947350</v>
      </c>
    </row>
    <row r="2716" spans="1:13" ht="48" x14ac:dyDescent="0.2">
      <c r="A2716" s="53">
        <v>600550</v>
      </c>
      <c r="B2716" s="27"/>
      <c r="C2716" s="36" t="s">
        <v>3178</v>
      </c>
      <c r="D2716" s="57" t="s">
        <v>3179</v>
      </c>
      <c r="E2716" s="30">
        <v>133</v>
      </c>
      <c r="F2716" s="55">
        <v>95</v>
      </c>
      <c r="G2716" s="55">
        <v>38</v>
      </c>
      <c r="H2716" s="30">
        <v>12</v>
      </c>
      <c r="J2716" s="25">
        <f>ROUND( IF(OR(ISNUMBER(SEARCH("#",B2716)),INT(A2716/100000)=7,INT(A2716/100000)=8),F2716*K!$D$4,F2716*K!$C$4) + IF(ISNUMBER(SEARCH("#",B2716)),0,G2716*K!$C$5) + IF(AND(ISNUMBER(SEARCH("#",B2716)),INT(A2716/100000)&lt;=7),G2716*K!$G$5,0) + IF(AND(ISNUMBER(SEARCH("#",B2716)),INT(A2716/100000)&gt;=8),G2716*K!$H$5,0),0)</f>
        <v>204079000</v>
      </c>
      <c r="K2716" s="25">
        <f>ROUND(IF(OR(ISNUMBER(SEARCH("#",B2716)),INT(A2716/100000)=7,INT(A2716/100000)=8),F2716*K!$F$4+G2716*K!$F$5,F2716*K!$E$4+G2716*K!$E$5),0)</f>
        <v>43776000</v>
      </c>
      <c r="L2716" s="25">
        <f>ROUND(J2716-K2716*0.7,0)</f>
        <v>173435800</v>
      </c>
      <c r="M2716" s="25">
        <f>ROUND(J2716*0.3,0)</f>
        <v>61223700</v>
      </c>
    </row>
    <row r="2717" spans="1:13" ht="33" x14ac:dyDescent="0.2">
      <c r="A2717" s="53">
        <v>600552</v>
      </c>
      <c r="B2717" s="27" t="s">
        <v>118</v>
      </c>
      <c r="C2717" s="36" t="s">
        <v>3180</v>
      </c>
      <c r="D2717" s="57" t="s">
        <v>3181</v>
      </c>
      <c r="E2717" s="30">
        <v>9</v>
      </c>
      <c r="F2717" s="55">
        <v>6</v>
      </c>
      <c r="G2717" s="55">
        <v>3</v>
      </c>
      <c r="H2717" s="30">
        <v>0</v>
      </c>
      <c r="J2717" s="25">
        <f>ROUND( IF(OR(ISNUMBER(SEARCH("#",B2717)),INT(A2717/100000)=7,INT(A2717/100000)=8),F2717*K!$D$4,F2717*K!$C$4) + IF(ISNUMBER(SEARCH("#",B2717)),0,G2717*K!$C$5) + IF(AND(ISNUMBER(SEARCH("#",B2717)),INT(A2717/100000)&lt;=7),G2717*K!$G$5,0) + IF(AND(ISNUMBER(SEARCH("#",B2717)),INT(A2717/100000)&gt;=8),G2717*K!$H$5,0),0)</f>
        <v>14595000</v>
      </c>
      <c r="K2717" s="25">
        <f>ROUND(IF(OR(ISNUMBER(SEARCH("#",B2717)),INT(A2717/100000)=7,INT(A2717/100000)=8),F2717*K!$F$4+G2717*K!$F$5,F2717*K!$E$4+G2717*K!$E$5),0)</f>
        <v>3003000</v>
      </c>
      <c r="L2717" s="25">
        <f>ROUND(J2717-K2717*0.7,0)</f>
        <v>12492900</v>
      </c>
      <c r="M2717" s="25">
        <f>ROUND(J2717*0.3,0)</f>
        <v>4378500</v>
      </c>
    </row>
    <row r="2718" spans="1:13" ht="62.25" x14ac:dyDescent="0.2">
      <c r="A2718" s="53">
        <v>600555</v>
      </c>
      <c r="B2718" s="27"/>
      <c r="C2718" s="36" t="s">
        <v>3182</v>
      </c>
      <c r="D2718" s="57" t="s">
        <v>3183</v>
      </c>
      <c r="E2718" s="30">
        <v>46</v>
      </c>
      <c r="F2718" s="55">
        <v>31.5</v>
      </c>
      <c r="G2718" s="55">
        <v>14.5</v>
      </c>
      <c r="H2718" s="30">
        <v>12</v>
      </c>
      <c r="J2718" s="25">
        <f>ROUND( IF(OR(ISNUMBER(SEARCH("#",B2718)),INT(A2718/100000)=7,INT(A2718/100000)=8),F2718*K!$D$4,F2718*K!$C$4) + IF(ISNUMBER(SEARCH("#",B2718)),0,G2718*K!$C$5) + IF(AND(ISNUMBER(SEARCH("#",B2718)),INT(A2718/100000)&lt;=7),G2718*K!$G$5,0) + IF(AND(ISNUMBER(SEARCH("#",B2718)),INT(A2718/100000)&gt;=8),G2718*K!$H$5,0),0)</f>
        <v>73070000</v>
      </c>
      <c r="K2718" s="25">
        <f>ROUND(IF(OR(ISNUMBER(SEARCH("#",B2718)),INT(A2718/100000)=7,INT(A2718/100000)=8),F2718*K!$F$4+G2718*K!$F$5,F2718*K!$E$4+G2718*K!$E$5),0)</f>
        <v>15269500</v>
      </c>
      <c r="L2718" s="25">
        <f>ROUND(J2718-K2718*0.7,0)</f>
        <v>62381350</v>
      </c>
      <c r="M2718" s="25">
        <f>ROUND(J2718*0.3,0)</f>
        <v>21921000</v>
      </c>
    </row>
    <row r="2719" spans="1:13" ht="32.25" x14ac:dyDescent="0.2">
      <c r="A2719" s="53">
        <v>600560</v>
      </c>
      <c r="B2719" s="27"/>
      <c r="C2719" s="36" t="s">
        <v>3184</v>
      </c>
      <c r="D2719" s="54"/>
      <c r="E2719" s="30">
        <v>70</v>
      </c>
      <c r="F2719" s="55">
        <v>50</v>
      </c>
      <c r="G2719" s="55">
        <v>20</v>
      </c>
      <c r="H2719" s="30">
        <v>12</v>
      </c>
      <c r="J2719" s="25">
        <f>ROUND( IF(OR(ISNUMBER(SEARCH("#",B2719)),INT(A2719/100000)=7,INT(A2719/100000)=8),F2719*K!$D$4,F2719*K!$C$4) + IF(ISNUMBER(SEARCH("#",B2719)),0,G2719*K!$C$5) + IF(AND(ISNUMBER(SEARCH("#",B2719)),INT(A2719/100000)&lt;=7),G2719*K!$G$5,0) + IF(AND(ISNUMBER(SEARCH("#",B2719)),INT(A2719/100000)&gt;=8),G2719*K!$H$5,0),0)</f>
        <v>107410000</v>
      </c>
      <c r="K2719" s="25">
        <f>ROUND(IF(OR(ISNUMBER(SEARCH("#",B2719)),INT(A2719/100000)=7,INT(A2719/100000)=8),F2719*K!$F$4+G2719*K!$F$5,F2719*K!$E$4+G2719*K!$E$5),0)</f>
        <v>23040000</v>
      </c>
      <c r="L2719" s="25">
        <f>ROUND(J2719-K2719*0.7,0)</f>
        <v>91282000</v>
      </c>
      <c r="M2719" s="25">
        <f>ROUND(J2719*0.3,0)</f>
        <v>32223000</v>
      </c>
    </row>
    <row r="2720" spans="1:13" x14ac:dyDescent="0.2">
      <c r="A2720" s="53">
        <v>600565</v>
      </c>
      <c r="B2720" s="27"/>
      <c r="C2720" s="36" t="s">
        <v>3185</v>
      </c>
      <c r="D2720" s="54"/>
      <c r="E2720" s="30">
        <v>63</v>
      </c>
      <c r="F2720" s="55">
        <v>45</v>
      </c>
      <c r="G2720" s="55">
        <v>18</v>
      </c>
      <c r="H2720" s="30">
        <v>12</v>
      </c>
      <c r="J2720" s="25">
        <f>ROUND( IF(OR(ISNUMBER(SEARCH("#",B2720)),INT(A2720/100000)=7,INT(A2720/100000)=8),F2720*K!$D$4,F2720*K!$C$4) + IF(ISNUMBER(SEARCH("#",B2720)),0,G2720*K!$C$5) + IF(AND(ISNUMBER(SEARCH("#",B2720)),INT(A2720/100000)&lt;=7),G2720*K!$G$5,0) + IF(AND(ISNUMBER(SEARCH("#",B2720)),INT(A2720/100000)&gt;=8),G2720*K!$H$5,0),0)</f>
        <v>96669000</v>
      </c>
      <c r="K2720" s="25">
        <f>ROUND(IF(OR(ISNUMBER(SEARCH("#",B2720)),INT(A2720/100000)=7,INT(A2720/100000)=8),F2720*K!$F$4+G2720*K!$F$5,F2720*K!$E$4+G2720*K!$E$5),0)</f>
        <v>20736000</v>
      </c>
      <c r="L2720" s="25">
        <f>ROUND(J2720-K2720*0.7,0)</f>
        <v>82153800</v>
      </c>
      <c r="M2720" s="25">
        <f>ROUND(J2720*0.3,0)</f>
        <v>29000700</v>
      </c>
    </row>
    <row r="2721" spans="1:13" ht="18.75" x14ac:dyDescent="0.2">
      <c r="A2721" s="53">
        <v>600566</v>
      </c>
      <c r="B2721" s="27" t="s">
        <v>155</v>
      </c>
      <c r="C2721" s="36" t="s">
        <v>3186</v>
      </c>
      <c r="D2721" s="54"/>
      <c r="E2721" s="30">
        <v>100</v>
      </c>
      <c r="F2721" s="55">
        <v>70</v>
      </c>
      <c r="G2721" s="55">
        <v>30</v>
      </c>
      <c r="H2721" s="30">
        <v>12</v>
      </c>
      <c r="J2721" s="25">
        <f>ROUND( IF(OR(ISNUMBER(SEARCH("#",B2721)),INT(A2721/100000)=7,INT(A2721/100000)=8),F2721*K!$D$4,F2721*K!$C$4) + IF(ISNUMBER(SEARCH("#",B2721)),0,G2721*K!$C$5) + IF(AND(ISNUMBER(SEARCH("#",B2721)),INT(A2721/100000)&lt;=7),G2721*K!$G$5,0) + IF(AND(ISNUMBER(SEARCH("#",B2721)),INT(A2721/100000)&gt;=8),G2721*K!$H$5,0),0)</f>
        <v>156060000</v>
      </c>
      <c r="K2721" s="25">
        <f>ROUND(IF(OR(ISNUMBER(SEARCH("#",B2721)),INT(A2721/100000)=7,INT(A2721/100000)=8),F2721*K!$F$4+G2721*K!$F$5,F2721*K!$E$4+G2721*K!$E$5),0)</f>
        <v>33050000</v>
      </c>
      <c r="L2721" s="25">
        <f>ROUND(J2721-K2721*0.7,0)</f>
        <v>132925000</v>
      </c>
      <c r="M2721" s="25">
        <f>ROUND(J2721*0.3,0)</f>
        <v>46818000</v>
      </c>
    </row>
    <row r="2722" spans="1:13" ht="60.75" x14ac:dyDescent="0.2">
      <c r="A2722" s="53">
        <v>600570</v>
      </c>
      <c r="B2722" s="27"/>
      <c r="C2722" s="36" t="s">
        <v>3187</v>
      </c>
      <c r="D2722" s="54"/>
      <c r="E2722" s="30">
        <v>63</v>
      </c>
      <c r="F2722" s="55">
        <v>45</v>
      </c>
      <c r="G2722" s="55">
        <v>18</v>
      </c>
      <c r="H2722" s="30">
        <v>12</v>
      </c>
      <c r="J2722" s="25">
        <f>ROUND( IF(OR(ISNUMBER(SEARCH("#",B2722)),INT(A2722/100000)=7,INT(A2722/100000)=8),F2722*K!$D$4,F2722*K!$C$4) + IF(ISNUMBER(SEARCH("#",B2722)),0,G2722*K!$C$5) + IF(AND(ISNUMBER(SEARCH("#",B2722)),INT(A2722/100000)&lt;=7),G2722*K!$G$5,0) + IF(AND(ISNUMBER(SEARCH("#",B2722)),INT(A2722/100000)&gt;=8),G2722*K!$H$5,0),0)</f>
        <v>96669000</v>
      </c>
      <c r="K2722" s="25">
        <f>ROUND(IF(OR(ISNUMBER(SEARCH("#",B2722)),INT(A2722/100000)=7,INT(A2722/100000)=8),F2722*K!$F$4+G2722*K!$F$5,F2722*K!$E$4+G2722*K!$E$5),0)</f>
        <v>20736000</v>
      </c>
      <c r="L2722" s="25">
        <f>ROUND(J2722-K2722*0.7,0)</f>
        <v>82153800</v>
      </c>
      <c r="M2722" s="25">
        <f>ROUND(J2722*0.3,0)</f>
        <v>29000700</v>
      </c>
    </row>
    <row r="2723" spans="1:13" ht="61.5" x14ac:dyDescent="0.2">
      <c r="A2723" s="53">
        <v>600575</v>
      </c>
      <c r="B2723" s="27" t="s">
        <v>118</v>
      </c>
      <c r="C2723" s="36" t="s">
        <v>3188</v>
      </c>
      <c r="D2723" s="54"/>
      <c r="E2723" s="30">
        <v>53</v>
      </c>
      <c r="F2723" s="55">
        <v>36</v>
      </c>
      <c r="G2723" s="55">
        <v>17</v>
      </c>
      <c r="H2723" s="30">
        <v>0</v>
      </c>
      <c r="J2723" s="25">
        <f>ROUND( IF(OR(ISNUMBER(SEARCH("#",B2723)),INT(A2723/100000)=7,INT(A2723/100000)=8),F2723*K!$D$4,F2723*K!$C$4) + IF(ISNUMBER(SEARCH("#",B2723)),0,G2723*K!$C$5) + IF(AND(ISNUMBER(SEARCH("#",B2723)),INT(A2723/100000)&lt;=7),G2723*K!$G$5,0) + IF(AND(ISNUMBER(SEARCH("#",B2723)),INT(A2723/100000)&gt;=8),G2723*K!$H$5,0),0)</f>
        <v>84727000</v>
      </c>
      <c r="K2723" s="25">
        <f>ROUND(IF(OR(ISNUMBER(SEARCH("#",B2723)),INT(A2723/100000)=7,INT(A2723/100000)=8),F2723*K!$F$4+G2723*K!$F$5,F2723*K!$E$4+G2723*K!$E$5),0)</f>
        <v>17621000</v>
      </c>
      <c r="L2723" s="25">
        <f>ROUND(J2723-K2723*0.7,0)</f>
        <v>72392300</v>
      </c>
      <c r="M2723" s="25">
        <f>ROUND(J2723*0.3,0)</f>
        <v>25418100</v>
      </c>
    </row>
    <row r="2724" spans="1:13" ht="74.25" x14ac:dyDescent="0.2">
      <c r="A2724" s="53">
        <v>600580</v>
      </c>
      <c r="B2724" s="27" t="s">
        <v>118</v>
      </c>
      <c r="C2724" s="36" t="s">
        <v>3189</v>
      </c>
      <c r="D2724" s="54"/>
      <c r="E2724" s="30">
        <v>63</v>
      </c>
      <c r="F2724" s="55">
        <v>45</v>
      </c>
      <c r="G2724" s="55">
        <v>18</v>
      </c>
      <c r="H2724" s="30">
        <v>0</v>
      </c>
      <c r="J2724" s="25">
        <f>ROUND( IF(OR(ISNUMBER(SEARCH("#",B2724)),INT(A2724/100000)=7,INT(A2724/100000)=8),F2724*K!$D$4,F2724*K!$C$4) + IF(ISNUMBER(SEARCH("#",B2724)),0,G2724*K!$C$5) + IF(AND(ISNUMBER(SEARCH("#",B2724)),INT(A2724/100000)&lt;=7),G2724*K!$G$5,0) + IF(AND(ISNUMBER(SEARCH("#",B2724)),INT(A2724/100000)&gt;=8),G2724*K!$H$5,0),0)</f>
        <v>96669000</v>
      </c>
      <c r="K2724" s="25">
        <f>ROUND(IF(OR(ISNUMBER(SEARCH("#",B2724)),INT(A2724/100000)=7,INT(A2724/100000)=8),F2724*K!$F$4+G2724*K!$F$5,F2724*K!$E$4+G2724*K!$E$5),0)</f>
        <v>20736000</v>
      </c>
      <c r="L2724" s="25">
        <f>ROUND(J2724-K2724*0.7,0)</f>
        <v>82153800</v>
      </c>
      <c r="M2724" s="25">
        <f>ROUND(J2724*0.3,0)</f>
        <v>29000700</v>
      </c>
    </row>
    <row r="2725" spans="1:13" ht="18.75" x14ac:dyDescent="0.2">
      <c r="A2725" s="53">
        <v>600581</v>
      </c>
      <c r="B2725" s="27" t="s">
        <v>155</v>
      </c>
      <c r="C2725" s="39" t="s">
        <v>3190</v>
      </c>
      <c r="D2725" s="54"/>
      <c r="E2725" s="30">
        <v>63</v>
      </c>
      <c r="F2725" s="55">
        <v>45</v>
      </c>
      <c r="G2725" s="55">
        <v>18</v>
      </c>
      <c r="H2725" s="30" t="s">
        <v>1907</v>
      </c>
      <c r="J2725" s="25">
        <f>ROUND( IF(OR(ISNUMBER(SEARCH("#",B2725)),INT(A2725/100000)=7,INT(A2725/100000)=8),F2725*K!$D$4,F2725*K!$C$4) + IF(ISNUMBER(SEARCH("#",B2725)),0,G2725*K!$C$5) + IF(AND(ISNUMBER(SEARCH("#",B2725)),INT(A2725/100000)&lt;=7),G2725*K!$G$5,0) + IF(AND(ISNUMBER(SEARCH("#",B2725)),INT(A2725/100000)&gt;=8),G2725*K!$H$5,0),0)</f>
        <v>96669000</v>
      </c>
      <c r="K2725" s="25">
        <f>ROUND(IF(OR(ISNUMBER(SEARCH("#",B2725)),INT(A2725/100000)=7,INT(A2725/100000)=8),F2725*K!$F$4+G2725*K!$F$5,F2725*K!$E$4+G2725*K!$E$5),0)</f>
        <v>20736000</v>
      </c>
      <c r="L2725" s="25">
        <f>ROUND(J2725-K2725*0.7,0)</f>
        <v>82153800</v>
      </c>
      <c r="M2725" s="25">
        <f>ROUND(J2725*0.3,0)</f>
        <v>29000700</v>
      </c>
    </row>
    <row r="2726" spans="1:13" ht="32.25" x14ac:dyDescent="0.2">
      <c r="A2726" s="53">
        <v>600585</v>
      </c>
      <c r="B2726" s="27"/>
      <c r="C2726" s="36" t="s">
        <v>3191</v>
      </c>
      <c r="D2726" s="54"/>
      <c r="E2726" s="30">
        <v>109.5</v>
      </c>
      <c r="F2726" s="55">
        <v>109.5</v>
      </c>
      <c r="G2726" s="56"/>
      <c r="H2726" s="30">
        <v>17</v>
      </c>
      <c r="J2726" s="25">
        <f>ROUND( IF(OR(ISNUMBER(SEARCH("#",B2726)),INT(A2726/100000)=7,INT(A2726/100000)=8),F2726*K!$D$4,F2726*K!$C$4) + IF(ISNUMBER(SEARCH("#",B2726)),0,G2726*K!$C$5) + IF(AND(ISNUMBER(SEARCH("#",B2726)),INT(A2726/100000)&lt;=7),G2726*K!$G$5,0) + IF(AND(ISNUMBER(SEARCH("#",B2726)),INT(A2726/100000)&gt;=8),G2726*K!$H$5,0),0)</f>
        <v>110704500</v>
      </c>
      <c r="K2726" s="25">
        <f>ROUND(IF(OR(ISNUMBER(SEARCH("#",B2726)),INT(A2726/100000)=7,INT(A2726/100000)=8),F2726*K!$F$4+G2726*K!$F$5,F2726*K!$E$4+G2726*K!$E$5),0)</f>
        <v>33069000</v>
      </c>
      <c r="L2726" s="25">
        <f>ROUND(J2726-K2726*0.7,0)</f>
        <v>87556200</v>
      </c>
      <c r="M2726" s="25">
        <f>ROUND(J2726*0.3,0)</f>
        <v>33211350</v>
      </c>
    </row>
    <row r="2727" spans="1:13" ht="32.25" x14ac:dyDescent="0.2">
      <c r="A2727" s="53">
        <v>600590</v>
      </c>
      <c r="B2727" s="27"/>
      <c r="C2727" s="36" t="s">
        <v>3192</v>
      </c>
      <c r="D2727" s="54"/>
      <c r="E2727" s="30">
        <v>215.5</v>
      </c>
      <c r="F2727" s="55">
        <v>215.5</v>
      </c>
      <c r="G2727" s="56"/>
      <c r="H2727" s="30">
        <v>20</v>
      </c>
      <c r="J2727" s="25">
        <f>ROUND( IF(OR(ISNUMBER(SEARCH("#",B2727)),INT(A2727/100000)=7,INT(A2727/100000)=8),F2727*K!$D$4,F2727*K!$C$4) + IF(ISNUMBER(SEARCH("#",B2727)),0,G2727*K!$C$5) + IF(AND(ISNUMBER(SEARCH("#",B2727)),INT(A2727/100000)&lt;=7),G2727*K!$G$5,0) + IF(AND(ISNUMBER(SEARCH("#",B2727)),INT(A2727/100000)&gt;=8),G2727*K!$H$5,0),0)</f>
        <v>217870500</v>
      </c>
      <c r="K2727" s="25">
        <f>ROUND(IF(OR(ISNUMBER(SEARCH("#",B2727)),INT(A2727/100000)=7,INT(A2727/100000)=8),F2727*K!$F$4+G2727*K!$F$5,F2727*K!$E$4+G2727*K!$E$5),0)</f>
        <v>65081000</v>
      </c>
      <c r="L2727" s="25">
        <f>ROUND(J2727-K2727*0.7,0)</f>
        <v>172313800</v>
      </c>
      <c r="M2727" s="25">
        <f>ROUND(J2727*0.3,0)</f>
        <v>65361150</v>
      </c>
    </row>
    <row r="2728" spans="1:13" ht="32.25" x14ac:dyDescent="0.2">
      <c r="A2728" s="53">
        <v>600595</v>
      </c>
      <c r="B2728" s="27"/>
      <c r="C2728" s="36" t="s">
        <v>3193</v>
      </c>
      <c r="D2728" s="54"/>
      <c r="E2728" s="30">
        <v>141.30000000000001</v>
      </c>
      <c r="F2728" s="55">
        <v>141.30000000000001</v>
      </c>
      <c r="G2728" s="56"/>
      <c r="H2728" s="30">
        <v>17</v>
      </c>
      <c r="J2728" s="25">
        <f>ROUND( IF(OR(ISNUMBER(SEARCH("#",B2728)),INT(A2728/100000)=7,INT(A2728/100000)=8),F2728*K!$D$4,F2728*K!$C$4) + IF(ISNUMBER(SEARCH("#",B2728)),0,G2728*K!$C$5) + IF(AND(ISNUMBER(SEARCH("#",B2728)),INT(A2728/100000)&lt;=7),G2728*K!$G$5,0) + IF(AND(ISNUMBER(SEARCH("#",B2728)),INT(A2728/100000)&gt;=8),G2728*K!$H$5,0),0)</f>
        <v>142854300</v>
      </c>
      <c r="K2728" s="25">
        <f>ROUND(IF(OR(ISNUMBER(SEARCH("#",B2728)),INT(A2728/100000)=7,INT(A2728/100000)=8),F2728*K!$F$4+G2728*K!$F$5,F2728*K!$E$4+G2728*K!$E$5),0)</f>
        <v>42672600</v>
      </c>
      <c r="L2728" s="25">
        <f>ROUND(J2728-K2728*0.7,0)</f>
        <v>112983480</v>
      </c>
      <c r="M2728" s="25">
        <f>ROUND(J2728*0.3,0)</f>
        <v>42856290</v>
      </c>
    </row>
    <row r="2729" spans="1:13" ht="32.25" x14ac:dyDescent="0.2">
      <c r="A2729" s="53">
        <v>600600</v>
      </c>
      <c r="B2729" s="27"/>
      <c r="C2729" s="36" t="s">
        <v>3194</v>
      </c>
      <c r="D2729" s="54"/>
      <c r="E2729" s="30">
        <v>227.9</v>
      </c>
      <c r="F2729" s="55">
        <v>227.9</v>
      </c>
      <c r="G2729" s="56"/>
      <c r="H2729" s="30">
        <v>20</v>
      </c>
      <c r="J2729" s="25">
        <f>ROUND( IF(OR(ISNUMBER(SEARCH("#",B2729)),INT(A2729/100000)=7,INT(A2729/100000)=8),F2729*K!$D$4,F2729*K!$C$4) + IF(ISNUMBER(SEARCH("#",B2729)),0,G2729*K!$C$5) + IF(AND(ISNUMBER(SEARCH("#",B2729)),INT(A2729/100000)&lt;=7),G2729*K!$G$5,0) + IF(AND(ISNUMBER(SEARCH("#",B2729)),INT(A2729/100000)&gt;=8),G2729*K!$H$5,0),0)</f>
        <v>230406900</v>
      </c>
      <c r="K2729" s="25">
        <f>ROUND(IF(OR(ISNUMBER(SEARCH("#",B2729)),INT(A2729/100000)=7,INT(A2729/100000)=8),F2729*K!$F$4+G2729*K!$F$5,F2729*K!$E$4+G2729*K!$E$5),0)</f>
        <v>68825800</v>
      </c>
      <c r="L2729" s="25">
        <f>ROUND(J2729-K2729*0.7,0)</f>
        <v>182228840</v>
      </c>
      <c r="M2729" s="25">
        <f>ROUND(J2729*0.3,0)</f>
        <v>69122070</v>
      </c>
    </row>
    <row r="2730" spans="1:13" ht="18.75" x14ac:dyDescent="0.2">
      <c r="A2730" s="53">
        <v>600605</v>
      </c>
      <c r="B2730" s="27"/>
      <c r="C2730" s="36" t="s">
        <v>3195</v>
      </c>
      <c r="D2730" s="54"/>
      <c r="E2730" s="30">
        <v>104.6</v>
      </c>
      <c r="F2730" s="55">
        <v>104.6</v>
      </c>
      <c r="G2730" s="56"/>
      <c r="H2730" s="30">
        <v>17</v>
      </c>
      <c r="J2730" s="25">
        <f>ROUND( IF(OR(ISNUMBER(SEARCH("#",B2730)),INT(A2730/100000)=7,INT(A2730/100000)=8),F2730*K!$D$4,F2730*K!$C$4) + IF(ISNUMBER(SEARCH("#",B2730)),0,G2730*K!$C$5) + IF(AND(ISNUMBER(SEARCH("#",B2730)),INT(A2730/100000)&lt;=7),G2730*K!$G$5,0) + IF(AND(ISNUMBER(SEARCH("#",B2730)),INT(A2730/100000)&gt;=8),G2730*K!$H$5,0),0)</f>
        <v>105750600</v>
      </c>
      <c r="K2730" s="25">
        <f>ROUND(IF(OR(ISNUMBER(SEARCH("#",B2730)),INT(A2730/100000)=7,INT(A2730/100000)=8),F2730*K!$F$4+G2730*K!$F$5,F2730*K!$E$4+G2730*K!$E$5),0)</f>
        <v>31589200</v>
      </c>
      <c r="L2730" s="25">
        <f>ROUND(J2730-K2730*0.7,0)</f>
        <v>83638160</v>
      </c>
      <c r="M2730" s="25">
        <f>ROUND(J2730*0.3,0)</f>
        <v>31725180</v>
      </c>
    </row>
    <row r="2731" spans="1:13" ht="18.75" x14ac:dyDescent="0.2">
      <c r="A2731" s="53">
        <v>600610</v>
      </c>
      <c r="B2731" s="27"/>
      <c r="C2731" s="36" t="s">
        <v>3196</v>
      </c>
      <c r="D2731" s="54"/>
      <c r="E2731" s="30">
        <v>181.4</v>
      </c>
      <c r="F2731" s="55">
        <v>181.4</v>
      </c>
      <c r="G2731" s="56"/>
      <c r="H2731" s="30">
        <v>20</v>
      </c>
      <c r="J2731" s="25">
        <f>ROUND( IF(OR(ISNUMBER(SEARCH("#",B2731)),INT(A2731/100000)=7,INT(A2731/100000)=8),F2731*K!$D$4,F2731*K!$C$4) + IF(ISNUMBER(SEARCH("#",B2731)),0,G2731*K!$C$5) + IF(AND(ISNUMBER(SEARCH("#",B2731)),INT(A2731/100000)&lt;=7),G2731*K!$G$5,0) + IF(AND(ISNUMBER(SEARCH("#",B2731)),INT(A2731/100000)&gt;=8),G2731*K!$H$5,0),0)</f>
        <v>183395400</v>
      </c>
      <c r="K2731" s="25">
        <f>ROUND(IF(OR(ISNUMBER(SEARCH("#",B2731)),INT(A2731/100000)=7,INT(A2731/100000)=8),F2731*K!$F$4+G2731*K!$F$5,F2731*K!$E$4+G2731*K!$E$5),0)</f>
        <v>54782800</v>
      </c>
      <c r="L2731" s="25">
        <f>ROUND(J2731-K2731*0.7,0)</f>
        <v>145047440</v>
      </c>
      <c r="M2731" s="25">
        <f>ROUND(J2731*0.3,0)</f>
        <v>55018620</v>
      </c>
    </row>
    <row r="2732" spans="1:13" ht="29.25" x14ac:dyDescent="0.2">
      <c r="A2732" s="53">
        <v>600615</v>
      </c>
      <c r="B2732" s="27"/>
      <c r="C2732" s="36" t="s">
        <v>3197</v>
      </c>
      <c r="D2732" s="54"/>
      <c r="E2732" s="30">
        <v>158</v>
      </c>
      <c r="F2732" s="55">
        <v>158</v>
      </c>
      <c r="G2732" s="56"/>
      <c r="H2732" s="30">
        <v>17</v>
      </c>
      <c r="J2732" s="25">
        <f>ROUND( IF(OR(ISNUMBER(SEARCH("#",B2732)),INT(A2732/100000)=7,INT(A2732/100000)=8),F2732*K!$D$4,F2732*K!$C$4) + IF(ISNUMBER(SEARCH("#",B2732)),0,G2732*K!$C$5) + IF(AND(ISNUMBER(SEARCH("#",B2732)),INT(A2732/100000)&lt;=7),G2732*K!$G$5,0) + IF(AND(ISNUMBER(SEARCH("#",B2732)),INT(A2732/100000)&gt;=8),G2732*K!$H$5,0),0)</f>
        <v>159738000</v>
      </c>
      <c r="K2732" s="25">
        <f>ROUND(IF(OR(ISNUMBER(SEARCH("#",B2732)),INT(A2732/100000)=7,INT(A2732/100000)=8),F2732*K!$F$4+G2732*K!$F$5,F2732*K!$E$4+G2732*K!$E$5),0)</f>
        <v>47716000</v>
      </c>
      <c r="L2732" s="25">
        <f>ROUND(J2732-K2732*0.7,0)</f>
        <v>126336800</v>
      </c>
      <c r="M2732" s="25">
        <f>ROUND(J2732*0.3,0)</f>
        <v>47921400</v>
      </c>
    </row>
    <row r="2733" spans="1:13" ht="29.25" x14ac:dyDescent="0.2">
      <c r="A2733" s="53">
        <v>600620</v>
      </c>
      <c r="B2733" s="27"/>
      <c r="C2733" s="36" t="s">
        <v>3198</v>
      </c>
      <c r="D2733" s="54"/>
      <c r="E2733" s="30">
        <v>171</v>
      </c>
      <c r="F2733" s="55">
        <v>171</v>
      </c>
      <c r="G2733" s="56"/>
      <c r="H2733" s="30">
        <v>17</v>
      </c>
      <c r="J2733" s="25">
        <f>ROUND( IF(OR(ISNUMBER(SEARCH("#",B2733)),INT(A2733/100000)=7,INT(A2733/100000)=8),F2733*K!$D$4,F2733*K!$C$4) + IF(ISNUMBER(SEARCH("#",B2733)),0,G2733*K!$C$5) + IF(AND(ISNUMBER(SEARCH("#",B2733)),INT(A2733/100000)&lt;=7),G2733*K!$G$5,0) + IF(AND(ISNUMBER(SEARCH("#",B2733)),INT(A2733/100000)&gt;=8),G2733*K!$H$5,0),0)</f>
        <v>172881000</v>
      </c>
      <c r="K2733" s="25">
        <f>ROUND(IF(OR(ISNUMBER(SEARCH("#",B2733)),INT(A2733/100000)=7,INT(A2733/100000)=8),F2733*K!$F$4+G2733*K!$F$5,F2733*K!$E$4+G2733*K!$E$5),0)</f>
        <v>51642000</v>
      </c>
      <c r="L2733" s="25">
        <f>ROUND(J2733-K2733*0.7,0)</f>
        <v>136731600</v>
      </c>
      <c r="M2733" s="25">
        <f>ROUND(J2733*0.3,0)</f>
        <v>51864300</v>
      </c>
    </row>
    <row r="2734" spans="1:13" ht="29.25" x14ac:dyDescent="0.2">
      <c r="A2734" s="53">
        <v>600625</v>
      </c>
      <c r="B2734" s="27"/>
      <c r="C2734" s="36" t="s">
        <v>3199</v>
      </c>
      <c r="D2734" s="54"/>
      <c r="E2734" s="30">
        <v>90</v>
      </c>
      <c r="F2734" s="55">
        <v>90</v>
      </c>
      <c r="G2734" s="56"/>
      <c r="H2734" s="30">
        <v>10</v>
      </c>
      <c r="J2734" s="25">
        <f>ROUND( IF(OR(ISNUMBER(SEARCH("#",B2734)),INT(A2734/100000)=7,INT(A2734/100000)=8),F2734*K!$D$4,F2734*K!$C$4) + IF(ISNUMBER(SEARCH("#",B2734)),0,G2734*K!$C$5) + IF(AND(ISNUMBER(SEARCH("#",B2734)),INT(A2734/100000)&lt;=7),G2734*K!$G$5,0) + IF(AND(ISNUMBER(SEARCH("#",B2734)),INT(A2734/100000)&gt;=8),G2734*K!$H$5,0),0)</f>
        <v>90990000</v>
      </c>
      <c r="K2734" s="25">
        <f>ROUND(IF(OR(ISNUMBER(SEARCH("#",B2734)),INT(A2734/100000)=7,INT(A2734/100000)=8),F2734*K!$F$4+G2734*K!$F$5,F2734*K!$E$4+G2734*K!$E$5),0)</f>
        <v>27180000</v>
      </c>
      <c r="L2734" s="25">
        <f>ROUND(J2734-K2734*0.7,0)</f>
        <v>71964000</v>
      </c>
      <c r="M2734" s="25">
        <f>ROUND(J2734*0.3,0)</f>
        <v>27297000</v>
      </c>
    </row>
    <row r="2735" spans="1:13" ht="32.25" x14ac:dyDescent="0.2">
      <c r="A2735" s="53">
        <v>600630</v>
      </c>
      <c r="B2735" s="27"/>
      <c r="C2735" s="36" t="s">
        <v>3200</v>
      </c>
      <c r="D2735" s="54"/>
      <c r="E2735" s="30">
        <v>116</v>
      </c>
      <c r="F2735" s="55">
        <v>116</v>
      </c>
      <c r="G2735" s="56"/>
      <c r="H2735" s="30">
        <v>20</v>
      </c>
      <c r="J2735" s="25">
        <f>ROUND( IF(OR(ISNUMBER(SEARCH("#",B2735)),INT(A2735/100000)=7,INT(A2735/100000)=8),F2735*K!$D$4,F2735*K!$C$4) + IF(ISNUMBER(SEARCH("#",B2735)),0,G2735*K!$C$5) + IF(AND(ISNUMBER(SEARCH("#",B2735)),INT(A2735/100000)&lt;=7),G2735*K!$G$5,0) + IF(AND(ISNUMBER(SEARCH("#",B2735)),INT(A2735/100000)&gt;=8),G2735*K!$H$5,0),0)</f>
        <v>117276000</v>
      </c>
      <c r="K2735" s="25">
        <f>ROUND(IF(OR(ISNUMBER(SEARCH("#",B2735)),INT(A2735/100000)=7,INT(A2735/100000)=8),F2735*K!$F$4+G2735*K!$F$5,F2735*K!$E$4+G2735*K!$E$5),0)</f>
        <v>35032000</v>
      </c>
      <c r="L2735" s="25">
        <f>ROUND(J2735-K2735*0.7,0)</f>
        <v>92753600</v>
      </c>
      <c r="M2735" s="25">
        <f>ROUND(J2735*0.3,0)</f>
        <v>35182800</v>
      </c>
    </row>
    <row r="2736" spans="1:13" ht="48" x14ac:dyDescent="0.2">
      <c r="A2736" s="53">
        <v>600635</v>
      </c>
      <c r="B2736" s="27"/>
      <c r="C2736" s="36" t="s">
        <v>3201</v>
      </c>
      <c r="D2736" s="57" t="s">
        <v>3202</v>
      </c>
      <c r="E2736" s="30">
        <v>97</v>
      </c>
      <c r="F2736" s="55">
        <v>97</v>
      </c>
      <c r="G2736" s="56"/>
      <c r="H2736" s="30">
        <v>20</v>
      </c>
      <c r="J2736" s="25">
        <f>ROUND( IF(OR(ISNUMBER(SEARCH("#",B2736)),INT(A2736/100000)=7,INT(A2736/100000)=8),F2736*K!$D$4,F2736*K!$C$4) + IF(ISNUMBER(SEARCH("#",B2736)),0,G2736*K!$C$5) + IF(AND(ISNUMBER(SEARCH("#",B2736)),INT(A2736/100000)&lt;=7),G2736*K!$G$5,0) + IF(AND(ISNUMBER(SEARCH("#",B2736)),INT(A2736/100000)&gt;=8),G2736*K!$H$5,0),0)</f>
        <v>98067000</v>
      </c>
      <c r="K2736" s="25">
        <f>ROUND(IF(OR(ISNUMBER(SEARCH("#",B2736)),INT(A2736/100000)=7,INT(A2736/100000)=8),F2736*K!$F$4+G2736*K!$F$5,F2736*K!$E$4+G2736*K!$E$5),0)</f>
        <v>29294000</v>
      </c>
      <c r="L2736" s="25">
        <f>ROUND(J2736-K2736*0.7,0)</f>
        <v>77561200</v>
      </c>
      <c r="M2736" s="25">
        <f>ROUND(J2736*0.3,0)</f>
        <v>29420100</v>
      </c>
    </row>
    <row r="2737" spans="1:13" ht="32.25" x14ac:dyDescent="0.2">
      <c r="A2737" s="53">
        <v>600640</v>
      </c>
      <c r="B2737" s="27"/>
      <c r="C2737" s="36" t="s">
        <v>3203</v>
      </c>
      <c r="D2737" s="54"/>
      <c r="E2737" s="30">
        <v>40</v>
      </c>
      <c r="F2737" s="55">
        <v>40</v>
      </c>
      <c r="G2737" s="56"/>
      <c r="H2737" s="30">
        <v>12</v>
      </c>
      <c r="J2737" s="25">
        <f>ROUND( IF(OR(ISNUMBER(SEARCH("#",B2737)),INT(A2737/100000)=7,INT(A2737/100000)=8),F2737*K!$D$4,F2737*K!$C$4) + IF(ISNUMBER(SEARCH("#",B2737)),0,G2737*K!$C$5) + IF(AND(ISNUMBER(SEARCH("#",B2737)),INT(A2737/100000)&lt;=7),G2737*K!$G$5,0) + IF(AND(ISNUMBER(SEARCH("#",B2737)),INT(A2737/100000)&gt;=8),G2737*K!$H$5,0),0)</f>
        <v>40440000</v>
      </c>
      <c r="K2737" s="25">
        <f>ROUND(IF(OR(ISNUMBER(SEARCH("#",B2737)),INT(A2737/100000)=7,INT(A2737/100000)=8),F2737*K!$F$4+G2737*K!$F$5,F2737*K!$E$4+G2737*K!$E$5),0)</f>
        <v>12080000</v>
      </c>
      <c r="L2737" s="25">
        <f>ROUND(J2737-K2737*0.7,0)</f>
        <v>31984000</v>
      </c>
      <c r="M2737" s="25">
        <f>ROUND(J2737*0.3,0)</f>
        <v>12132000</v>
      </c>
    </row>
    <row r="2738" spans="1:13" ht="33" x14ac:dyDescent="0.2">
      <c r="A2738" s="53">
        <v>600645</v>
      </c>
      <c r="B2738" s="27"/>
      <c r="C2738" s="36" t="s">
        <v>3204</v>
      </c>
      <c r="D2738" s="57" t="s">
        <v>3205</v>
      </c>
      <c r="E2738" s="30">
        <v>128.80000000000001</v>
      </c>
      <c r="F2738" s="55">
        <v>128.80000000000001</v>
      </c>
      <c r="G2738" s="56"/>
      <c r="H2738" s="30">
        <v>20</v>
      </c>
      <c r="J2738" s="25">
        <f>ROUND( IF(OR(ISNUMBER(SEARCH("#",B2738)),INT(A2738/100000)=7,INT(A2738/100000)=8),F2738*K!$D$4,F2738*K!$C$4) + IF(ISNUMBER(SEARCH("#",B2738)),0,G2738*K!$C$5) + IF(AND(ISNUMBER(SEARCH("#",B2738)),INT(A2738/100000)&lt;=7),G2738*K!$G$5,0) + IF(AND(ISNUMBER(SEARCH("#",B2738)),INT(A2738/100000)&gt;=8),G2738*K!$H$5,0),0)</f>
        <v>130216800</v>
      </c>
      <c r="K2738" s="25">
        <f>ROUND(IF(OR(ISNUMBER(SEARCH("#",B2738)),INT(A2738/100000)=7,INT(A2738/100000)=8),F2738*K!$F$4+G2738*K!$F$5,F2738*K!$E$4+G2738*K!$E$5),0)</f>
        <v>38897600</v>
      </c>
      <c r="L2738" s="25">
        <f>ROUND(J2738-K2738*0.7,0)</f>
        <v>102988480</v>
      </c>
      <c r="M2738" s="25">
        <f>ROUND(J2738*0.3,0)</f>
        <v>39065040</v>
      </c>
    </row>
    <row r="2739" spans="1:13" ht="48" x14ac:dyDescent="0.2">
      <c r="A2739" s="53">
        <v>600650</v>
      </c>
      <c r="B2739" s="27"/>
      <c r="C2739" s="36" t="s">
        <v>3206</v>
      </c>
      <c r="D2739" s="54"/>
      <c r="E2739" s="30">
        <v>61.4</v>
      </c>
      <c r="F2739" s="55">
        <v>61.4</v>
      </c>
      <c r="G2739" s="56"/>
      <c r="H2739" s="30">
        <v>10</v>
      </c>
      <c r="J2739" s="25">
        <f>ROUND( IF(OR(ISNUMBER(SEARCH("#",B2739)),INT(A2739/100000)=7,INT(A2739/100000)=8),F2739*K!$D$4,F2739*K!$C$4) + IF(ISNUMBER(SEARCH("#",B2739)),0,G2739*K!$C$5) + IF(AND(ISNUMBER(SEARCH("#",B2739)),INT(A2739/100000)&lt;=7),G2739*K!$G$5,0) + IF(AND(ISNUMBER(SEARCH("#",B2739)),INT(A2739/100000)&gt;=8),G2739*K!$H$5,0),0)</f>
        <v>62075400</v>
      </c>
      <c r="K2739" s="25">
        <f>ROUND(IF(OR(ISNUMBER(SEARCH("#",B2739)),INT(A2739/100000)=7,INT(A2739/100000)=8),F2739*K!$F$4+G2739*K!$F$5,F2739*K!$E$4+G2739*K!$E$5),0)</f>
        <v>18542800</v>
      </c>
      <c r="L2739" s="25">
        <f>ROUND(J2739-K2739*0.7,0)</f>
        <v>49095440</v>
      </c>
      <c r="M2739" s="25">
        <f>ROUND(J2739*0.3,0)</f>
        <v>18622620</v>
      </c>
    </row>
    <row r="2740" spans="1:13" ht="18.75" x14ac:dyDescent="0.2">
      <c r="A2740" s="53">
        <v>600655</v>
      </c>
      <c r="B2740" s="27"/>
      <c r="C2740" s="36" t="s">
        <v>3207</v>
      </c>
      <c r="D2740" s="54"/>
      <c r="E2740" s="30">
        <v>74.599999999999994</v>
      </c>
      <c r="F2740" s="55">
        <v>74.599999999999994</v>
      </c>
      <c r="G2740" s="56"/>
      <c r="H2740" s="30">
        <v>10</v>
      </c>
      <c r="J2740" s="25">
        <f>ROUND( IF(OR(ISNUMBER(SEARCH("#",B2740)),INT(A2740/100000)=7,INT(A2740/100000)=8),F2740*K!$D$4,F2740*K!$C$4) + IF(ISNUMBER(SEARCH("#",B2740)),0,G2740*K!$C$5) + IF(AND(ISNUMBER(SEARCH("#",B2740)),INT(A2740/100000)&lt;=7),G2740*K!$G$5,0) + IF(AND(ISNUMBER(SEARCH("#",B2740)),INT(A2740/100000)&gt;=8),G2740*K!$H$5,0),0)</f>
        <v>75420600</v>
      </c>
      <c r="K2740" s="25">
        <f>ROUND(IF(OR(ISNUMBER(SEARCH("#",B2740)),INT(A2740/100000)=7,INT(A2740/100000)=8),F2740*K!$F$4+G2740*K!$F$5,F2740*K!$E$4+G2740*K!$E$5),0)</f>
        <v>22529200</v>
      </c>
      <c r="L2740" s="25">
        <f>ROUND(J2740-K2740*0.7,0)</f>
        <v>59650160</v>
      </c>
      <c r="M2740" s="25">
        <f>ROUND(J2740*0.3,0)</f>
        <v>22626180</v>
      </c>
    </row>
    <row r="2741" spans="1:13" ht="32.25" x14ac:dyDescent="0.2">
      <c r="A2741" s="53">
        <v>600660</v>
      </c>
      <c r="B2741" s="27"/>
      <c r="C2741" s="36" t="s">
        <v>3208</v>
      </c>
      <c r="D2741" s="54"/>
      <c r="E2741" s="30">
        <v>65</v>
      </c>
      <c r="F2741" s="55">
        <v>65</v>
      </c>
      <c r="G2741" s="56"/>
      <c r="H2741" s="30">
        <v>10</v>
      </c>
      <c r="J2741" s="25">
        <f>ROUND( IF(OR(ISNUMBER(SEARCH("#",B2741)),INT(A2741/100000)=7,INT(A2741/100000)=8),F2741*K!$D$4,F2741*K!$C$4) + IF(ISNUMBER(SEARCH("#",B2741)),0,G2741*K!$C$5) + IF(AND(ISNUMBER(SEARCH("#",B2741)),INT(A2741/100000)&lt;=7),G2741*K!$G$5,0) + IF(AND(ISNUMBER(SEARCH("#",B2741)),INT(A2741/100000)&gt;=8),G2741*K!$H$5,0),0)</f>
        <v>65715000</v>
      </c>
      <c r="K2741" s="25">
        <f>ROUND(IF(OR(ISNUMBER(SEARCH("#",B2741)),INT(A2741/100000)=7,INT(A2741/100000)=8),F2741*K!$F$4+G2741*K!$F$5,F2741*K!$E$4+G2741*K!$E$5),0)</f>
        <v>19630000</v>
      </c>
      <c r="L2741" s="25">
        <f>ROUND(J2741-K2741*0.7,0)</f>
        <v>51974000</v>
      </c>
      <c r="M2741" s="25">
        <f>ROUND(J2741*0.3,0)</f>
        <v>19714500</v>
      </c>
    </row>
    <row r="2742" spans="1:13" ht="33" x14ac:dyDescent="0.2">
      <c r="A2742" s="53">
        <v>600661</v>
      </c>
      <c r="B2742" s="27"/>
      <c r="C2742" s="36" t="s">
        <v>3209</v>
      </c>
      <c r="D2742" s="57" t="s">
        <v>3210</v>
      </c>
      <c r="E2742" s="30">
        <v>120</v>
      </c>
      <c r="F2742" s="55">
        <v>90</v>
      </c>
      <c r="G2742" s="55">
        <v>30</v>
      </c>
      <c r="H2742" s="30">
        <v>10</v>
      </c>
      <c r="J2742" s="25">
        <f>ROUND( IF(OR(ISNUMBER(SEARCH("#",B2742)),INT(A2742/100000)=7,INT(A2742/100000)=8),F2742*K!$D$4,F2742*K!$C$4) + IF(ISNUMBER(SEARCH("#",B2742)),0,G2742*K!$C$5) + IF(AND(ISNUMBER(SEARCH("#",B2742)),INT(A2742/100000)&lt;=7),G2742*K!$G$5,0) + IF(AND(ISNUMBER(SEARCH("#",B2742)),INT(A2742/100000)&gt;=8),G2742*K!$H$5,0),0)</f>
        <v>176280000</v>
      </c>
      <c r="K2742" s="25">
        <f>ROUND(IF(OR(ISNUMBER(SEARCH("#",B2742)),INT(A2742/100000)=7,INT(A2742/100000)=8),F2742*K!$F$4+G2742*K!$F$5,F2742*K!$E$4+G2742*K!$E$5),0)</f>
        <v>39090000</v>
      </c>
      <c r="L2742" s="25">
        <f>ROUND(J2742-K2742*0.7,0)</f>
        <v>148917000</v>
      </c>
      <c r="M2742" s="25">
        <f>ROUND(J2742*0.3,0)</f>
        <v>52884000</v>
      </c>
    </row>
    <row r="2743" spans="1:13" ht="29.25" x14ac:dyDescent="0.2">
      <c r="A2743" s="53">
        <v>600665</v>
      </c>
      <c r="B2743" s="27"/>
      <c r="C2743" s="36" t="s">
        <v>3211</v>
      </c>
      <c r="D2743" s="54"/>
      <c r="E2743" s="30">
        <v>71.900000000000006</v>
      </c>
      <c r="F2743" s="55">
        <v>71.900000000000006</v>
      </c>
      <c r="G2743" s="56"/>
      <c r="H2743" s="30">
        <v>11</v>
      </c>
      <c r="J2743" s="25">
        <f>ROUND( IF(OR(ISNUMBER(SEARCH("#",B2743)),INT(A2743/100000)=7,INT(A2743/100000)=8),F2743*K!$D$4,F2743*K!$C$4) + IF(ISNUMBER(SEARCH("#",B2743)),0,G2743*K!$C$5) + IF(AND(ISNUMBER(SEARCH("#",B2743)),INT(A2743/100000)&lt;=7),G2743*K!$G$5,0) + IF(AND(ISNUMBER(SEARCH("#",B2743)),INT(A2743/100000)&gt;=8),G2743*K!$H$5,0),0)</f>
        <v>72690900</v>
      </c>
      <c r="K2743" s="25">
        <f>ROUND(IF(OR(ISNUMBER(SEARCH("#",B2743)),INT(A2743/100000)=7,INT(A2743/100000)=8),F2743*K!$F$4+G2743*K!$F$5,F2743*K!$E$4+G2743*K!$E$5),0)</f>
        <v>21713800</v>
      </c>
      <c r="L2743" s="25">
        <f>ROUND(J2743-K2743*0.7,0)</f>
        <v>57491240</v>
      </c>
      <c r="M2743" s="25">
        <f>ROUND(J2743*0.3,0)</f>
        <v>21807270</v>
      </c>
    </row>
    <row r="2744" spans="1:13" ht="33" x14ac:dyDescent="0.2">
      <c r="A2744" s="53">
        <v>600670</v>
      </c>
      <c r="B2744" s="27"/>
      <c r="C2744" s="36" t="s">
        <v>3212</v>
      </c>
      <c r="D2744" s="54"/>
      <c r="E2744" s="30">
        <v>73</v>
      </c>
      <c r="F2744" s="55">
        <v>73</v>
      </c>
      <c r="G2744" s="56"/>
      <c r="H2744" s="30">
        <v>10</v>
      </c>
      <c r="J2744" s="25">
        <f>ROUND( IF(OR(ISNUMBER(SEARCH("#",B2744)),INT(A2744/100000)=7,INT(A2744/100000)=8),F2744*K!$D$4,F2744*K!$C$4) + IF(ISNUMBER(SEARCH("#",B2744)),0,G2744*K!$C$5) + IF(AND(ISNUMBER(SEARCH("#",B2744)),INT(A2744/100000)&lt;=7),G2744*K!$G$5,0) + IF(AND(ISNUMBER(SEARCH("#",B2744)),INT(A2744/100000)&gt;=8),G2744*K!$H$5,0),0)</f>
        <v>73803000</v>
      </c>
      <c r="K2744" s="25">
        <f>ROUND(IF(OR(ISNUMBER(SEARCH("#",B2744)),INT(A2744/100000)=7,INT(A2744/100000)=8),F2744*K!$F$4+G2744*K!$F$5,F2744*K!$E$4+G2744*K!$E$5),0)</f>
        <v>22046000</v>
      </c>
      <c r="L2744" s="25">
        <f>ROUND(J2744-K2744*0.7,0)</f>
        <v>58370800</v>
      </c>
      <c r="M2744" s="25">
        <f>ROUND(J2744*0.3,0)</f>
        <v>22140900</v>
      </c>
    </row>
    <row r="2745" spans="1:13" ht="32.25" x14ac:dyDescent="0.2">
      <c r="A2745" s="53">
        <v>600675</v>
      </c>
      <c r="B2745" s="27"/>
      <c r="C2745" s="36" t="s">
        <v>3213</v>
      </c>
      <c r="D2745" s="54"/>
      <c r="E2745" s="30">
        <v>37.700000000000003</v>
      </c>
      <c r="F2745" s="55">
        <v>37.700000000000003</v>
      </c>
      <c r="G2745" s="56"/>
      <c r="H2745" s="30">
        <v>10</v>
      </c>
      <c r="J2745" s="25">
        <f>ROUND( IF(OR(ISNUMBER(SEARCH("#",B2745)),INT(A2745/100000)=7,INT(A2745/100000)=8),F2745*K!$D$4,F2745*K!$C$4) + IF(ISNUMBER(SEARCH("#",B2745)),0,G2745*K!$C$5) + IF(AND(ISNUMBER(SEARCH("#",B2745)),INT(A2745/100000)&lt;=7),G2745*K!$G$5,0) + IF(AND(ISNUMBER(SEARCH("#",B2745)),INT(A2745/100000)&gt;=8),G2745*K!$H$5,0),0)</f>
        <v>38114700</v>
      </c>
      <c r="K2745" s="25">
        <f>ROUND(IF(OR(ISNUMBER(SEARCH("#",B2745)),INT(A2745/100000)=7,INT(A2745/100000)=8),F2745*K!$F$4+G2745*K!$F$5,F2745*K!$E$4+G2745*K!$E$5),0)</f>
        <v>11385400</v>
      </c>
      <c r="L2745" s="25">
        <f>ROUND(J2745-K2745*0.7,0)</f>
        <v>30144920</v>
      </c>
      <c r="M2745" s="25">
        <f>ROUND(J2745*0.3,0)</f>
        <v>11434410</v>
      </c>
    </row>
    <row r="2746" spans="1:13" ht="15.75" x14ac:dyDescent="0.2">
      <c r="A2746" s="53">
        <v>600680</v>
      </c>
      <c r="B2746" s="27"/>
      <c r="C2746" s="36" t="s">
        <v>3214</v>
      </c>
      <c r="D2746" s="54"/>
      <c r="E2746" s="30">
        <v>54</v>
      </c>
      <c r="F2746" s="55">
        <v>54</v>
      </c>
      <c r="G2746" s="56"/>
      <c r="H2746" s="30">
        <v>10</v>
      </c>
      <c r="J2746" s="25">
        <f>ROUND( IF(OR(ISNUMBER(SEARCH("#",B2746)),INT(A2746/100000)=7,INT(A2746/100000)=8),F2746*K!$D$4,F2746*K!$C$4) + IF(ISNUMBER(SEARCH("#",B2746)),0,G2746*K!$C$5) + IF(AND(ISNUMBER(SEARCH("#",B2746)),INT(A2746/100000)&lt;=7),G2746*K!$G$5,0) + IF(AND(ISNUMBER(SEARCH("#",B2746)),INT(A2746/100000)&gt;=8),G2746*K!$H$5,0),0)</f>
        <v>54594000</v>
      </c>
      <c r="K2746" s="25">
        <f>ROUND(IF(OR(ISNUMBER(SEARCH("#",B2746)),INT(A2746/100000)=7,INT(A2746/100000)=8),F2746*K!$F$4+G2746*K!$F$5,F2746*K!$E$4+G2746*K!$E$5),0)</f>
        <v>16308000</v>
      </c>
      <c r="L2746" s="25">
        <f>ROUND(J2746-K2746*0.7,0)</f>
        <v>43178400</v>
      </c>
      <c r="M2746" s="25">
        <f>ROUND(J2746*0.3,0)</f>
        <v>16378200</v>
      </c>
    </row>
    <row r="2747" spans="1:13" ht="33" x14ac:dyDescent="0.2">
      <c r="A2747" s="53">
        <v>600685</v>
      </c>
      <c r="B2747" s="27"/>
      <c r="C2747" s="36" t="s">
        <v>3215</v>
      </c>
      <c r="D2747" s="54"/>
      <c r="E2747" s="30">
        <v>62.5</v>
      </c>
      <c r="F2747" s="55">
        <v>62.5</v>
      </c>
      <c r="G2747" s="56"/>
      <c r="H2747" s="30">
        <v>10</v>
      </c>
      <c r="J2747" s="25">
        <f>ROUND( IF(OR(ISNUMBER(SEARCH("#",B2747)),INT(A2747/100000)=7,INT(A2747/100000)=8),F2747*K!$D$4,F2747*K!$C$4) + IF(ISNUMBER(SEARCH("#",B2747)),0,G2747*K!$C$5) + IF(AND(ISNUMBER(SEARCH("#",B2747)),INT(A2747/100000)&lt;=7),G2747*K!$G$5,0) + IF(AND(ISNUMBER(SEARCH("#",B2747)),INT(A2747/100000)&gt;=8),G2747*K!$H$5,0),0)</f>
        <v>63187500</v>
      </c>
      <c r="K2747" s="25">
        <f>ROUND(IF(OR(ISNUMBER(SEARCH("#",B2747)),INT(A2747/100000)=7,INT(A2747/100000)=8),F2747*K!$F$4+G2747*K!$F$5,F2747*K!$E$4+G2747*K!$E$5),0)</f>
        <v>18875000</v>
      </c>
      <c r="L2747" s="25">
        <f>ROUND(J2747-K2747*0.7,0)</f>
        <v>49975000</v>
      </c>
      <c r="M2747" s="25">
        <f>ROUND(J2747*0.3,0)</f>
        <v>18956250</v>
      </c>
    </row>
    <row r="2748" spans="1:13" ht="29.25" x14ac:dyDescent="0.2">
      <c r="A2748" s="53">
        <v>600690</v>
      </c>
      <c r="B2748" s="27" t="s">
        <v>118</v>
      </c>
      <c r="C2748" s="36" t="s">
        <v>3216</v>
      </c>
      <c r="D2748" s="54"/>
      <c r="E2748" s="30">
        <v>13.9</v>
      </c>
      <c r="F2748" s="55">
        <v>13.9</v>
      </c>
      <c r="G2748" s="56"/>
      <c r="H2748" s="30">
        <v>0</v>
      </c>
      <c r="J2748" s="25">
        <f>ROUND( IF(OR(ISNUMBER(SEARCH("#",B2748)),INT(A2748/100000)=7,INT(A2748/100000)=8),F2748*K!$D$4,F2748*K!$C$4) + IF(ISNUMBER(SEARCH("#",B2748)),0,G2748*K!$C$5) + IF(AND(ISNUMBER(SEARCH("#",B2748)),INT(A2748/100000)&lt;=7),G2748*K!$G$5,0) + IF(AND(ISNUMBER(SEARCH("#",B2748)),INT(A2748/100000)&gt;=8),G2748*K!$H$5,0),0)</f>
        <v>14052900</v>
      </c>
      <c r="K2748" s="25">
        <f>ROUND(IF(OR(ISNUMBER(SEARCH("#",B2748)),INT(A2748/100000)=7,INT(A2748/100000)=8),F2748*K!$F$4+G2748*K!$F$5,F2748*K!$E$4+G2748*K!$E$5),0)</f>
        <v>4197800</v>
      </c>
      <c r="L2748" s="25">
        <f>ROUND(J2748-K2748*0.7,0)</f>
        <v>11114440</v>
      </c>
      <c r="M2748" s="25">
        <f>ROUND(J2748*0.3,0)</f>
        <v>4215870</v>
      </c>
    </row>
    <row r="2749" spans="1:13" ht="33" x14ac:dyDescent="0.2">
      <c r="A2749" s="53">
        <v>600695</v>
      </c>
      <c r="B2749" s="27"/>
      <c r="C2749" s="36" t="s">
        <v>3217</v>
      </c>
      <c r="D2749" s="54"/>
      <c r="E2749" s="30">
        <v>45.3</v>
      </c>
      <c r="F2749" s="55">
        <v>45.3</v>
      </c>
      <c r="G2749" s="56"/>
      <c r="H2749" s="30">
        <v>10</v>
      </c>
      <c r="J2749" s="25">
        <f>ROUND( IF(OR(ISNUMBER(SEARCH("#",B2749)),INT(A2749/100000)=7,INT(A2749/100000)=8),F2749*K!$D$4,F2749*K!$C$4) + IF(ISNUMBER(SEARCH("#",B2749)),0,G2749*K!$C$5) + IF(AND(ISNUMBER(SEARCH("#",B2749)),INT(A2749/100000)&lt;=7),G2749*K!$G$5,0) + IF(AND(ISNUMBER(SEARCH("#",B2749)),INT(A2749/100000)&gt;=8),G2749*K!$H$5,0),0)</f>
        <v>45798300</v>
      </c>
      <c r="K2749" s="25">
        <f>ROUND(IF(OR(ISNUMBER(SEARCH("#",B2749)),INT(A2749/100000)=7,INT(A2749/100000)=8),F2749*K!$F$4+G2749*K!$F$5,F2749*K!$E$4+G2749*K!$E$5),0)</f>
        <v>13680600</v>
      </c>
      <c r="L2749" s="25">
        <f>ROUND(J2749-K2749*0.7,0)</f>
        <v>36221880</v>
      </c>
      <c r="M2749" s="25">
        <f>ROUND(J2749*0.3,0)</f>
        <v>13739490</v>
      </c>
    </row>
    <row r="2750" spans="1:13" ht="29.25" x14ac:dyDescent="0.2">
      <c r="A2750" s="53">
        <v>600700</v>
      </c>
      <c r="B2750" s="27"/>
      <c r="C2750" s="36" t="s">
        <v>3218</v>
      </c>
      <c r="D2750" s="54"/>
      <c r="E2750" s="30">
        <v>75</v>
      </c>
      <c r="F2750" s="55">
        <v>75</v>
      </c>
      <c r="G2750" s="56"/>
      <c r="H2750" s="30">
        <v>12</v>
      </c>
      <c r="J2750" s="25">
        <f>ROUND( IF(OR(ISNUMBER(SEARCH("#",B2750)),INT(A2750/100000)=7,INT(A2750/100000)=8),F2750*K!$D$4,F2750*K!$C$4) + IF(ISNUMBER(SEARCH("#",B2750)),0,G2750*K!$C$5) + IF(AND(ISNUMBER(SEARCH("#",B2750)),INT(A2750/100000)&lt;=7),G2750*K!$G$5,0) + IF(AND(ISNUMBER(SEARCH("#",B2750)),INT(A2750/100000)&gt;=8),G2750*K!$H$5,0),0)</f>
        <v>75825000</v>
      </c>
      <c r="K2750" s="25">
        <f>ROUND(IF(OR(ISNUMBER(SEARCH("#",B2750)),INT(A2750/100000)=7,INT(A2750/100000)=8),F2750*K!$F$4+G2750*K!$F$5,F2750*K!$E$4+G2750*K!$E$5),0)</f>
        <v>22650000</v>
      </c>
      <c r="L2750" s="25">
        <f>ROUND(J2750-K2750*0.7,0)</f>
        <v>59970000</v>
      </c>
      <c r="M2750" s="25">
        <f>ROUND(J2750*0.3,0)</f>
        <v>22747500</v>
      </c>
    </row>
    <row r="2751" spans="1:13" ht="45.75" x14ac:dyDescent="0.2">
      <c r="A2751" s="53">
        <v>600705</v>
      </c>
      <c r="B2751" s="27"/>
      <c r="C2751" s="36" t="s">
        <v>3219</v>
      </c>
      <c r="D2751" s="54"/>
      <c r="E2751" s="30">
        <v>65.099999999999994</v>
      </c>
      <c r="F2751" s="55">
        <v>65.099999999999994</v>
      </c>
      <c r="G2751" s="56"/>
      <c r="H2751" s="30">
        <v>12</v>
      </c>
      <c r="J2751" s="25">
        <f>ROUND( IF(OR(ISNUMBER(SEARCH("#",B2751)),INT(A2751/100000)=7,INT(A2751/100000)=8),F2751*K!$D$4,F2751*K!$C$4) + IF(ISNUMBER(SEARCH("#",B2751)),0,G2751*K!$C$5) + IF(AND(ISNUMBER(SEARCH("#",B2751)),INT(A2751/100000)&lt;=7),G2751*K!$G$5,0) + IF(AND(ISNUMBER(SEARCH("#",B2751)),INT(A2751/100000)&gt;=8),G2751*K!$H$5,0),0)</f>
        <v>65816100</v>
      </c>
      <c r="K2751" s="25">
        <f>ROUND(IF(OR(ISNUMBER(SEARCH("#",B2751)),INT(A2751/100000)=7,INT(A2751/100000)=8),F2751*K!$F$4+G2751*K!$F$5,F2751*K!$E$4+G2751*K!$E$5),0)</f>
        <v>19660200</v>
      </c>
      <c r="L2751" s="25">
        <f>ROUND(J2751-K2751*0.7,0)</f>
        <v>52053960</v>
      </c>
      <c r="M2751" s="25">
        <f>ROUND(J2751*0.3,0)</f>
        <v>19744830</v>
      </c>
    </row>
    <row r="2752" spans="1:13" ht="45.75" x14ac:dyDescent="0.2">
      <c r="A2752" s="53">
        <v>600710</v>
      </c>
      <c r="B2752" s="27" t="s">
        <v>118</v>
      </c>
      <c r="C2752" s="36" t="s">
        <v>3220</v>
      </c>
      <c r="D2752" s="54"/>
      <c r="E2752" s="30">
        <v>15.6</v>
      </c>
      <c r="F2752" s="55">
        <v>15.6</v>
      </c>
      <c r="G2752" s="56"/>
      <c r="H2752" s="30">
        <v>0</v>
      </c>
      <c r="J2752" s="25">
        <f>ROUND( IF(OR(ISNUMBER(SEARCH("#",B2752)),INT(A2752/100000)=7,INT(A2752/100000)=8),F2752*K!$D$4,F2752*K!$C$4) + IF(ISNUMBER(SEARCH("#",B2752)),0,G2752*K!$C$5) + IF(AND(ISNUMBER(SEARCH("#",B2752)),INT(A2752/100000)&lt;=7),G2752*K!$G$5,0) + IF(AND(ISNUMBER(SEARCH("#",B2752)),INT(A2752/100000)&gt;=8),G2752*K!$H$5,0),0)</f>
        <v>15771600</v>
      </c>
      <c r="K2752" s="25">
        <f>ROUND(IF(OR(ISNUMBER(SEARCH("#",B2752)),INT(A2752/100000)=7,INT(A2752/100000)=8),F2752*K!$F$4+G2752*K!$F$5,F2752*K!$E$4+G2752*K!$E$5),0)</f>
        <v>4711200</v>
      </c>
      <c r="L2752" s="25">
        <f>ROUND(J2752-K2752*0.7,0)</f>
        <v>12473760</v>
      </c>
      <c r="M2752" s="25">
        <f>ROUND(J2752*0.3,0)</f>
        <v>4731480</v>
      </c>
    </row>
    <row r="2753" spans="1:13" ht="45.75" x14ac:dyDescent="0.2">
      <c r="A2753" s="53">
        <v>600715</v>
      </c>
      <c r="B2753" s="27"/>
      <c r="C2753" s="36" t="s">
        <v>3221</v>
      </c>
      <c r="D2753" s="54"/>
      <c r="E2753" s="30">
        <v>150</v>
      </c>
      <c r="F2753" s="55">
        <v>150</v>
      </c>
      <c r="G2753" s="56"/>
      <c r="H2753" s="30">
        <v>12</v>
      </c>
      <c r="J2753" s="25">
        <f>ROUND( IF(OR(ISNUMBER(SEARCH("#",B2753)),INT(A2753/100000)=7,INT(A2753/100000)=8),F2753*K!$D$4,F2753*K!$C$4) + IF(ISNUMBER(SEARCH("#",B2753)),0,G2753*K!$C$5) + IF(AND(ISNUMBER(SEARCH("#",B2753)),INT(A2753/100000)&lt;=7),G2753*K!$G$5,0) + IF(AND(ISNUMBER(SEARCH("#",B2753)),INT(A2753/100000)&gt;=8),G2753*K!$H$5,0),0)</f>
        <v>151650000</v>
      </c>
      <c r="K2753" s="25">
        <f>ROUND(IF(OR(ISNUMBER(SEARCH("#",B2753)),INT(A2753/100000)=7,INT(A2753/100000)=8),F2753*K!$F$4+G2753*K!$F$5,F2753*K!$E$4+G2753*K!$E$5),0)</f>
        <v>45300000</v>
      </c>
      <c r="L2753" s="25">
        <f>ROUND(J2753-K2753*0.7,0)</f>
        <v>119940000</v>
      </c>
      <c r="M2753" s="25">
        <f>ROUND(J2753*0.3,0)</f>
        <v>45495000</v>
      </c>
    </row>
    <row r="2754" spans="1:13" ht="45.75" x14ac:dyDescent="0.2">
      <c r="A2754" s="53">
        <v>600720</v>
      </c>
      <c r="B2754" s="27" t="s">
        <v>118</v>
      </c>
      <c r="C2754" s="36" t="s">
        <v>3222</v>
      </c>
      <c r="D2754" s="54"/>
      <c r="E2754" s="30">
        <v>50</v>
      </c>
      <c r="F2754" s="55">
        <v>50</v>
      </c>
      <c r="G2754" s="56"/>
      <c r="H2754" s="30">
        <v>0</v>
      </c>
      <c r="J2754" s="25">
        <f>ROUND( IF(OR(ISNUMBER(SEARCH("#",B2754)),INT(A2754/100000)=7,INT(A2754/100000)=8),F2754*K!$D$4,F2754*K!$C$4) + IF(ISNUMBER(SEARCH("#",B2754)),0,G2754*K!$C$5) + IF(AND(ISNUMBER(SEARCH("#",B2754)),INT(A2754/100000)&lt;=7),G2754*K!$G$5,0) + IF(AND(ISNUMBER(SEARCH("#",B2754)),INT(A2754/100000)&gt;=8),G2754*K!$H$5,0),0)</f>
        <v>50550000</v>
      </c>
      <c r="K2754" s="25">
        <f>ROUND(IF(OR(ISNUMBER(SEARCH("#",B2754)),INT(A2754/100000)=7,INT(A2754/100000)=8),F2754*K!$F$4+G2754*K!$F$5,F2754*K!$E$4+G2754*K!$E$5),0)</f>
        <v>15100000</v>
      </c>
      <c r="L2754" s="25">
        <f>ROUND(J2754-K2754*0.7,0)</f>
        <v>39980000</v>
      </c>
      <c r="M2754" s="25">
        <f>ROUND(J2754*0.3,0)</f>
        <v>15165000</v>
      </c>
    </row>
    <row r="2755" spans="1:13" ht="29.25" x14ac:dyDescent="0.2">
      <c r="A2755" s="53">
        <v>600725</v>
      </c>
      <c r="B2755" s="27"/>
      <c r="C2755" s="36" t="s">
        <v>3223</v>
      </c>
      <c r="D2755" s="54"/>
      <c r="E2755" s="30">
        <v>53</v>
      </c>
      <c r="F2755" s="55">
        <v>53</v>
      </c>
      <c r="G2755" s="56"/>
      <c r="H2755" s="30">
        <v>12</v>
      </c>
      <c r="J2755" s="25">
        <f>ROUND( IF(OR(ISNUMBER(SEARCH("#",B2755)),INT(A2755/100000)=7,INT(A2755/100000)=8),F2755*K!$D$4,F2755*K!$C$4) + IF(ISNUMBER(SEARCH("#",B2755)),0,G2755*K!$C$5) + IF(AND(ISNUMBER(SEARCH("#",B2755)),INT(A2755/100000)&lt;=7),G2755*K!$G$5,0) + IF(AND(ISNUMBER(SEARCH("#",B2755)),INT(A2755/100000)&gt;=8),G2755*K!$H$5,0),0)</f>
        <v>53583000</v>
      </c>
      <c r="K2755" s="25">
        <f>ROUND(IF(OR(ISNUMBER(SEARCH("#",B2755)),INT(A2755/100000)=7,INT(A2755/100000)=8),F2755*K!$F$4+G2755*K!$F$5,F2755*K!$E$4+G2755*K!$E$5),0)</f>
        <v>16006000</v>
      </c>
      <c r="L2755" s="25">
        <f>ROUND(J2755-K2755*0.7,0)</f>
        <v>42378800</v>
      </c>
      <c r="M2755" s="25">
        <f>ROUND(J2755*0.3,0)</f>
        <v>16074900</v>
      </c>
    </row>
    <row r="2756" spans="1:13" ht="15.75" x14ac:dyDescent="0.2">
      <c r="A2756" s="53">
        <v>600730</v>
      </c>
      <c r="B2756" s="27"/>
      <c r="C2756" s="36" t="s">
        <v>3224</v>
      </c>
      <c r="D2756" s="54"/>
      <c r="E2756" s="30">
        <v>24.8</v>
      </c>
      <c r="F2756" s="55">
        <v>24.8</v>
      </c>
      <c r="G2756" s="56"/>
      <c r="H2756" s="30">
        <v>9</v>
      </c>
      <c r="J2756" s="25">
        <f>ROUND( IF(OR(ISNUMBER(SEARCH("#",B2756)),INT(A2756/100000)=7,INT(A2756/100000)=8),F2756*K!$D$4,F2756*K!$C$4) + IF(ISNUMBER(SEARCH("#",B2756)),0,G2756*K!$C$5) + IF(AND(ISNUMBER(SEARCH("#",B2756)),INT(A2756/100000)&lt;=7),G2756*K!$G$5,0) + IF(AND(ISNUMBER(SEARCH("#",B2756)),INT(A2756/100000)&gt;=8),G2756*K!$H$5,0),0)</f>
        <v>25072800</v>
      </c>
      <c r="K2756" s="25">
        <f>ROUND(IF(OR(ISNUMBER(SEARCH("#",B2756)),INT(A2756/100000)=7,INT(A2756/100000)=8),F2756*K!$F$4+G2756*K!$F$5,F2756*K!$E$4+G2756*K!$E$5),0)</f>
        <v>7489600</v>
      </c>
      <c r="L2756" s="25">
        <f>ROUND(J2756-K2756*0.7,0)</f>
        <v>19830080</v>
      </c>
      <c r="M2756" s="25">
        <f>ROUND(J2756*0.3,0)</f>
        <v>7521840</v>
      </c>
    </row>
    <row r="2757" spans="1:13" ht="29.25" x14ac:dyDescent="0.2">
      <c r="A2757" s="53">
        <v>600735</v>
      </c>
      <c r="B2757" s="27"/>
      <c r="C2757" s="36" t="s">
        <v>3225</v>
      </c>
      <c r="D2757" s="54"/>
      <c r="E2757" s="30">
        <v>50</v>
      </c>
      <c r="F2757" s="55">
        <v>50</v>
      </c>
      <c r="G2757" s="56"/>
      <c r="H2757" s="30">
        <v>12</v>
      </c>
      <c r="J2757" s="25">
        <f>ROUND( IF(OR(ISNUMBER(SEARCH("#",B2757)),INT(A2757/100000)=7,INT(A2757/100000)=8),F2757*K!$D$4,F2757*K!$C$4) + IF(ISNUMBER(SEARCH("#",B2757)),0,G2757*K!$C$5) + IF(AND(ISNUMBER(SEARCH("#",B2757)),INT(A2757/100000)&lt;=7),G2757*K!$G$5,0) + IF(AND(ISNUMBER(SEARCH("#",B2757)),INT(A2757/100000)&gt;=8),G2757*K!$H$5,0),0)</f>
        <v>50550000</v>
      </c>
      <c r="K2757" s="25">
        <f>ROUND(IF(OR(ISNUMBER(SEARCH("#",B2757)),INT(A2757/100000)=7,INT(A2757/100000)=8),F2757*K!$F$4+G2757*K!$F$5,F2757*K!$E$4+G2757*K!$E$5),0)</f>
        <v>15100000</v>
      </c>
      <c r="L2757" s="25">
        <f>ROUND(J2757-K2757*0.7,0)</f>
        <v>39980000</v>
      </c>
      <c r="M2757" s="25">
        <f>ROUND(J2757*0.3,0)</f>
        <v>15165000</v>
      </c>
    </row>
    <row r="2758" spans="1:13" ht="29.25" x14ac:dyDescent="0.2">
      <c r="A2758" s="53">
        <v>600740</v>
      </c>
      <c r="B2758" s="27"/>
      <c r="C2758" s="36" t="s">
        <v>3226</v>
      </c>
      <c r="D2758" s="54"/>
      <c r="E2758" s="30">
        <v>70</v>
      </c>
      <c r="F2758" s="55">
        <v>70</v>
      </c>
      <c r="G2758" s="56"/>
      <c r="H2758" s="30">
        <v>12</v>
      </c>
      <c r="J2758" s="25">
        <f>ROUND( IF(OR(ISNUMBER(SEARCH("#",B2758)),INT(A2758/100000)=7,INT(A2758/100000)=8),F2758*K!$D$4,F2758*K!$C$4) + IF(ISNUMBER(SEARCH("#",B2758)),0,G2758*K!$C$5) + IF(AND(ISNUMBER(SEARCH("#",B2758)),INT(A2758/100000)&lt;=7),G2758*K!$G$5,0) + IF(AND(ISNUMBER(SEARCH("#",B2758)),INT(A2758/100000)&gt;=8),G2758*K!$H$5,0),0)</f>
        <v>70770000</v>
      </c>
      <c r="K2758" s="25">
        <f>ROUND(IF(OR(ISNUMBER(SEARCH("#",B2758)),INT(A2758/100000)=7,INT(A2758/100000)=8),F2758*K!$F$4+G2758*K!$F$5,F2758*K!$E$4+G2758*K!$E$5),0)</f>
        <v>21140000</v>
      </c>
      <c r="L2758" s="25">
        <f>ROUND(J2758-K2758*0.7,0)</f>
        <v>55972000</v>
      </c>
      <c r="M2758" s="25">
        <f>ROUND(J2758*0.3,0)</f>
        <v>21231000</v>
      </c>
    </row>
    <row r="2759" spans="1:13" ht="15.75" x14ac:dyDescent="0.2">
      <c r="A2759" s="53">
        <v>600745</v>
      </c>
      <c r="B2759" s="27"/>
      <c r="C2759" s="36" t="s">
        <v>3227</v>
      </c>
      <c r="D2759" s="54"/>
      <c r="E2759" s="30">
        <v>40</v>
      </c>
      <c r="F2759" s="55">
        <v>40</v>
      </c>
      <c r="G2759" s="56"/>
      <c r="H2759" s="30">
        <v>9</v>
      </c>
      <c r="J2759" s="25">
        <f>ROUND( IF(OR(ISNUMBER(SEARCH("#",B2759)),INT(A2759/100000)=7,INT(A2759/100000)=8),F2759*K!$D$4,F2759*K!$C$4) + IF(ISNUMBER(SEARCH("#",B2759)),0,G2759*K!$C$5) + IF(AND(ISNUMBER(SEARCH("#",B2759)),INT(A2759/100000)&lt;=7),G2759*K!$G$5,0) + IF(AND(ISNUMBER(SEARCH("#",B2759)),INT(A2759/100000)&gt;=8),G2759*K!$H$5,0),0)</f>
        <v>40440000</v>
      </c>
      <c r="K2759" s="25">
        <f>ROUND(IF(OR(ISNUMBER(SEARCH("#",B2759)),INT(A2759/100000)=7,INT(A2759/100000)=8),F2759*K!$F$4+G2759*K!$F$5,F2759*K!$E$4+G2759*K!$E$5),0)</f>
        <v>12080000</v>
      </c>
      <c r="L2759" s="25">
        <f>ROUND(J2759-K2759*0.7,0)</f>
        <v>31984000</v>
      </c>
      <c r="M2759" s="25">
        <f>ROUND(J2759*0.3,0)</f>
        <v>12132000</v>
      </c>
    </row>
    <row r="2760" spans="1:13" ht="15.75" x14ac:dyDescent="0.2">
      <c r="A2760" s="53">
        <v>600750</v>
      </c>
      <c r="B2760" s="27"/>
      <c r="C2760" s="36" t="s">
        <v>3228</v>
      </c>
      <c r="D2760" s="54"/>
      <c r="E2760" s="30">
        <v>38</v>
      </c>
      <c r="F2760" s="55">
        <v>38</v>
      </c>
      <c r="G2760" s="56"/>
      <c r="H2760" s="30">
        <v>12</v>
      </c>
      <c r="J2760" s="25">
        <f>ROUND( IF(OR(ISNUMBER(SEARCH("#",B2760)),INT(A2760/100000)=7,INT(A2760/100000)=8),F2760*K!$D$4,F2760*K!$C$4) + IF(ISNUMBER(SEARCH("#",B2760)),0,G2760*K!$C$5) + IF(AND(ISNUMBER(SEARCH("#",B2760)),INT(A2760/100000)&lt;=7),G2760*K!$G$5,0) + IF(AND(ISNUMBER(SEARCH("#",B2760)),INT(A2760/100000)&gt;=8),G2760*K!$H$5,0),0)</f>
        <v>38418000</v>
      </c>
      <c r="K2760" s="25">
        <f>ROUND(IF(OR(ISNUMBER(SEARCH("#",B2760)),INT(A2760/100000)=7,INT(A2760/100000)=8),F2760*K!$F$4+G2760*K!$F$5,F2760*K!$E$4+G2760*K!$E$5),0)</f>
        <v>11476000</v>
      </c>
      <c r="L2760" s="25">
        <f>ROUND(J2760-K2760*0.7,0)</f>
        <v>30384800</v>
      </c>
      <c r="M2760" s="25">
        <f>ROUND(J2760*0.3,0)</f>
        <v>11525400</v>
      </c>
    </row>
    <row r="2761" spans="1:13" ht="15.75" x14ac:dyDescent="0.2">
      <c r="A2761" s="53">
        <v>600755</v>
      </c>
      <c r="B2761" s="27"/>
      <c r="C2761" s="36" t="s">
        <v>3229</v>
      </c>
      <c r="D2761" s="54"/>
      <c r="E2761" s="30">
        <v>55</v>
      </c>
      <c r="F2761" s="55">
        <v>55</v>
      </c>
      <c r="G2761" s="56"/>
      <c r="H2761" s="30">
        <v>12</v>
      </c>
      <c r="J2761" s="25">
        <f>ROUND( IF(OR(ISNUMBER(SEARCH("#",B2761)),INT(A2761/100000)=7,INT(A2761/100000)=8),F2761*K!$D$4,F2761*K!$C$4) + IF(ISNUMBER(SEARCH("#",B2761)),0,G2761*K!$C$5) + IF(AND(ISNUMBER(SEARCH("#",B2761)),INT(A2761/100000)&lt;=7),G2761*K!$G$5,0) + IF(AND(ISNUMBER(SEARCH("#",B2761)),INT(A2761/100000)&gt;=8),G2761*K!$H$5,0),0)</f>
        <v>55605000</v>
      </c>
      <c r="K2761" s="25">
        <f>ROUND(IF(OR(ISNUMBER(SEARCH("#",B2761)),INT(A2761/100000)=7,INT(A2761/100000)=8),F2761*K!$F$4+G2761*K!$F$5,F2761*K!$E$4+G2761*K!$E$5),0)</f>
        <v>16610000</v>
      </c>
      <c r="L2761" s="25">
        <f>ROUND(J2761-K2761*0.7,0)</f>
        <v>43978000</v>
      </c>
      <c r="M2761" s="25">
        <f>ROUND(J2761*0.3,0)</f>
        <v>16681500</v>
      </c>
    </row>
    <row r="2762" spans="1:13" ht="15.75" x14ac:dyDescent="0.2">
      <c r="A2762" s="53">
        <v>600760</v>
      </c>
      <c r="B2762" s="27"/>
      <c r="C2762" s="36" t="s">
        <v>3230</v>
      </c>
      <c r="D2762" s="54"/>
      <c r="E2762" s="30">
        <v>77</v>
      </c>
      <c r="F2762" s="55">
        <v>77</v>
      </c>
      <c r="G2762" s="56"/>
      <c r="H2762" s="30">
        <v>15</v>
      </c>
      <c r="J2762" s="25">
        <f>ROUND( IF(OR(ISNUMBER(SEARCH("#",B2762)),INT(A2762/100000)=7,INT(A2762/100000)=8),F2762*K!$D$4,F2762*K!$C$4) + IF(ISNUMBER(SEARCH("#",B2762)),0,G2762*K!$C$5) + IF(AND(ISNUMBER(SEARCH("#",B2762)),INT(A2762/100000)&lt;=7),G2762*K!$G$5,0) + IF(AND(ISNUMBER(SEARCH("#",B2762)),INT(A2762/100000)&gt;=8),G2762*K!$H$5,0),0)</f>
        <v>77847000</v>
      </c>
      <c r="K2762" s="25">
        <f>ROUND(IF(OR(ISNUMBER(SEARCH("#",B2762)),INT(A2762/100000)=7,INT(A2762/100000)=8),F2762*K!$F$4+G2762*K!$F$5,F2762*K!$E$4+G2762*K!$E$5),0)</f>
        <v>23254000</v>
      </c>
      <c r="L2762" s="25">
        <f>ROUND(J2762-K2762*0.7,0)</f>
        <v>61569200</v>
      </c>
      <c r="M2762" s="25">
        <f>ROUND(J2762*0.3,0)</f>
        <v>23354100</v>
      </c>
    </row>
    <row r="2763" spans="1:13" ht="32.25" x14ac:dyDescent="0.2">
      <c r="A2763" s="53">
        <v>600765</v>
      </c>
      <c r="B2763" s="27"/>
      <c r="C2763" s="36" t="s">
        <v>3231</v>
      </c>
      <c r="D2763" s="54"/>
      <c r="E2763" s="30">
        <v>78.5</v>
      </c>
      <c r="F2763" s="55">
        <v>78.5</v>
      </c>
      <c r="G2763" s="56"/>
      <c r="H2763" s="30">
        <v>15</v>
      </c>
      <c r="J2763" s="25">
        <f>ROUND( IF(OR(ISNUMBER(SEARCH("#",B2763)),INT(A2763/100000)=7,INT(A2763/100000)=8),F2763*K!$D$4,F2763*K!$C$4) + IF(ISNUMBER(SEARCH("#",B2763)),0,G2763*K!$C$5) + IF(AND(ISNUMBER(SEARCH("#",B2763)),INT(A2763/100000)&lt;=7),G2763*K!$G$5,0) + IF(AND(ISNUMBER(SEARCH("#",B2763)),INT(A2763/100000)&gt;=8),G2763*K!$H$5,0),0)</f>
        <v>79363500</v>
      </c>
      <c r="K2763" s="25">
        <f>ROUND(IF(OR(ISNUMBER(SEARCH("#",B2763)),INT(A2763/100000)=7,INT(A2763/100000)=8),F2763*K!$F$4+G2763*K!$F$5,F2763*K!$E$4+G2763*K!$E$5),0)</f>
        <v>23707000</v>
      </c>
      <c r="L2763" s="25">
        <f>ROUND(J2763-K2763*0.7,0)</f>
        <v>62768600</v>
      </c>
      <c r="M2763" s="25">
        <f>ROUND(J2763*0.3,0)</f>
        <v>23809050</v>
      </c>
    </row>
    <row r="2764" spans="1:13" ht="32.25" x14ac:dyDescent="0.2">
      <c r="A2764" s="53">
        <v>600770</v>
      </c>
      <c r="B2764" s="27"/>
      <c r="C2764" s="36" t="s">
        <v>3232</v>
      </c>
      <c r="D2764" s="54"/>
      <c r="E2764" s="30">
        <v>76.7</v>
      </c>
      <c r="F2764" s="55">
        <v>76.7</v>
      </c>
      <c r="G2764" s="56"/>
      <c r="H2764" s="30">
        <v>15</v>
      </c>
      <c r="J2764" s="25">
        <f>ROUND( IF(OR(ISNUMBER(SEARCH("#",B2764)),INT(A2764/100000)=7,INT(A2764/100000)=8),F2764*K!$D$4,F2764*K!$C$4) + IF(ISNUMBER(SEARCH("#",B2764)),0,G2764*K!$C$5) + IF(AND(ISNUMBER(SEARCH("#",B2764)),INT(A2764/100000)&lt;=7),G2764*K!$G$5,0) + IF(AND(ISNUMBER(SEARCH("#",B2764)),INT(A2764/100000)&gt;=8),G2764*K!$H$5,0),0)</f>
        <v>77543700</v>
      </c>
      <c r="K2764" s="25">
        <f>ROUND(IF(OR(ISNUMBER(SEARCH("#",B2764)),INT(A2764/100000)=7,INT(A2764/100000)=8),F2764*K!$F$4+G2764*K!$F$5,F2764*K!$E$4+G2764*K!$E$5),0)</f>
        <v>23163400</v>
      </c>
      <c r="L2764" s="25">
        <f>ROUND(J2764-K2764*0.7,0)</f>
        <v>61329320</v>
      </c>
      <c r="M2764" s="25">
        <f>ROUND(J2764*0.3,0)</f>
        <v>23263110</v>
      </c>
    </row>
    <row r="2765" spans="1:13" ht="32.25" x14ac:dyDescent="0.2">
      <c r="A2765" s="53">
        <v>600775</v>
      </c>
      <c r="B2765" s="27"/>
      <c r="C2765" s="36" t="s">
        <v>3233</v>
      </c>
      <c r="D2765" s="54"/>
      <c r="E2765" s="30">
        <v>84.8</v>
      </c>
      <c r="F2765" s="55">
        <v>84.8</v>
      </c>
      <c r="G2765" s="56"/>
      <c r="H2765" s="30">
        <v>15</v>
      </c>
      <c r="J2765" s="25">
        <f>ROUND( IF(OR(ISNUMBER(SEARCH("#",B2765)),INT(A2765/100000)=7,INT(A2765/100000)=8),F2765*K!$D$4,F2765*K!$C$4) + IF(ISNUMBER(SEARCH("#",B2765)),0,G2765*K!$C$5) + IF(AND(ISNUMBER(SEARCH("#",B2765)),INT(A2765/100000)&lt;=7),G2765*K!$G$5,0) + IF(AND(ISNUMBER(SEARCH("#",B2765)),INT(A2765/100000)&gt;=8),G2765*K!$H$5,0),0)</f>
        <v>85732800</v>
      </c>
      <c r="K2765" s="25">
        <f>ROUND(IF(OR(ISNUMBER(SEARCH("#",B2765)),INT(A2765/100000)=7,INT(A2765/100000)=8),F2765*K!$F$4+G2765*K!$F$5,F2765*K!$E$4+G2765*K!$E$5),0)</f>
        <v>25609600</v>
      </c>
      <c r="L2765" s="25">
        <f>ROUND(J2765-K2765*0.7,0)</f>
        <v>67806080</v>
      </c>
      <c r="M2765" s="25">
        <f>ROUND(J2765*0.3,0)</f>
        <v>25719840</v>
      </c>
    </row>
    <row r="2766" spans="1:13" ht="33" x14ac:dyDescent="0.2">
      <c r="A2766" s="53">
        <v>600780</v>
      </c>
      <c r="B2766" s="27"/>
      <c r="C2766" s="36" t="s">
        <v>3234</v>
      </c>
      <c r="D2766" s="54"/>
      <c r="E2766" s="30">
        <v>96.5</v>
      </c>
      <c r="F2766" s="55">
        <v>96.5</v>
      </c>
      <c r="G2766" s="56"/>
      <c r="H2766" s="30">
        <v>15</v>
      </c>
      <c r="J2766" s="25">
        <f>ROUND( IF(OR(ISNUMBER(SEARCH("#",B2766)),INT(A2766/100000)=7,INT(A2766/100000)=8),F2766*K!$D$4,F2766*K!$C$4) + IF(ISNUMBER(SEARCH("#",B2766)),0,G2766*K!$C$5) + IF(AND(ISNUMBER(SEARCH("#",B2766)),INT(A2766/100000)&lt;=7),G2766*K!$G$5,0) + IF(AND(ISNUMBER(SEARCH("#",B2766)),INT(A2766/100000)&gt;=8),G2766*K!$H$5,0),0)</f>
        <v>97561500</v>
      </c>
      <c r="K2766" s="25">
        <f>ROUND(IF(OR(ISNUMBER(SEARCH("#",B2766)),INT(A2766/100000)=7,INT(A2766/100000)=8),F2766*K!$F$4+G2766*K!$F$5,F2766*K!$E$4+G2766*K!$E$5),0)</f>
        <v>29143000</v>
      </c>
      <c r="L2766" s="25">
        <f>ROUND(J2766-K2766*0.7,0)</f>
        <v>77161400</v>
      </c>
      <c r="M2766" s="25">
        <f>ROUND(J2766*0.3,0)</f>
        <v>29268450</v>
      </c>
    </row>
    <row r="2767" spans="1:13" ht="15.75" x14ac:dyDescent="0.2">
      <c r="A2767" s="53">
        <v>600785</v>
      </c>
      <c r="B2767" s="27"/>
      <c r="C2767" s="36" t="s">
        <v>3235</v>
      </c>
      <c r="D2767" s="54"/>
      <c r="E2767" s="30">
        <v>82</v>
      </c>
      <c r="F2767" s="55">
        <v>82</v>
      </c>
      <c r="G2767" s="56"/>
      <c r="H2767" s="30">
        <v>15</v>
      </c>
      <c r="J2767" s="25">
        <f>ROUND( IF(OR(ISNUMBER(SEARCH("#",B2767)),INT(A2767/100000)=7,INT(A2767/100000)=8),F2767*K!$D$4,F2767*K!$C$4) + IF(ISNUMBER(SEARCH("#",B2767)),0,G2767*K!$C$5) + IF(AND(ISNUMBER(SEARCH("#",B2767)),INT(A2767/100000)&lt;=7),G2767*K!$G$5,0) + IF(AND(ISNUMBER(SEARCH("#",B2767)),INT(A2767/100000)&gt;=8),G2767*K!$H$5,0),0)</f>
        <v>82902000</v>
      </c>
      <c r="K2767" s="25">
        <f>ROUND(IF(OR(ISNUMBER(SEARCH("#",B2767)),INT(A2767/100000)=7,INT(A2767/100000)=8),F2767*K!$F$4+G2767*K!$F$5,F2767*K!$E$4+G2767*K!$E$5),0)</f>
        <v>24764000</v>
      </c>
      <c r="L2767" s="25">
        <f>ROUND(J2767-K2767*0.7,0)</f>
        <v>65567200</v>
      </c>
      <c r="M2767" s="25">
        <f>ROUND(J2767*0.3,0)</f>
        <v>24870600</v>
      </c>
    </row>
    <row r="2768" spans="1:13" ht="18.75" x14ac:dyDescent="0.2">
      <c r="A2768" s="53">
        <v>600790</v>
      </c>
      <c r="B2768" s="27"/>
      <c r="C2768" s="36" t="s">
        <v>3236</v>
      </c>
      <c r="D2768" s="54"/>
      <c r="E2768" s="30">
        <v>49.5</v>
      </c>
      <c r="F2768" s="55">
        <v>49.5</v>
      </c>
      <c r="G2768" s="56"/>
      <c r="H2768" s="30">
        <v>15</v>
      </c>
      <c r="J2768" s="25">
        <f>ROUND( IF(OR(ISNUMBER(SEARCH("#",B2768)),INT(A2768/100000)=7,INT(A2768/100000)=8),F2768*K!$D$4,F2768*K!$C$4) + IF(ISNUMBER(SEARCH("#",B2768)),0,G2768*K!$C$5) + IF(AND(ISNUMBER(SEARCH("#",B2768)),INT(A2768/100000)&lt;=7),G2768*K!$G$5,0) + IF(AND(ISNUMBER(SEARCH("#",B2768)),INT(A2768/100000)&gt;=8),G2768*K!$H$5,0),0)</f>
        <v>50044500</v>
      </c>
      <c r="K2768" s="25">
        <f>ROUND(IF(OR(ISNUMBER(SEARCH("#",B2768)),INT(A2768/100000)=7,INT(A2768/100000)=8),F2768*K!$F$4+G2768*K!$F$5,F2768*K!$E$4+G2768*K!$E$5),0)</f>
        <v>14949000</v>
      </c>
      <c r="L2768" s="25">
        <f>ROUND(J2768-K2768*0.7,0)</f>
        <v>39580200</v>
      </c>
      <c r="M2768" s="25">
        <f>ROUND(J2768*0.3,0)</f>
        <v>15013350</v>
      </c>
    </row>
    <row r="2769" spans="1:13" ht="18.75" x14ac:dyDescent="0.2">
      <c r="A2769" s="53">
        <v>600795</v>
      </c>
      <c r="B2769" s="27"/>
      <c r="C2769" s="36" t="s">
        <v>3237</v>
      </c>
      <c r="D2769" s="54"/>
      <c r="E2769" s="30">
        <v>54.5</v>
      </c>
      <c r="F2769" s="55">
        <v>54.5</v>
      </c>
      <c r="G2769" s="56"/>
      <c r="H2769" s="30">
        <v>15</v>
      </c>
      <c r="J2769" s="25">
        <f>ROUND( IF(OR(ISNUMBER(SEARCH("#",B2769)),INT(A2769/100000)=7,INT(A2769/100000)=8),F2769*K!$D$4,F2769*K!$C$4) + IF(ISNUMBER(SEARCH("#",B2769)),0,G2769*K!$C$5) + IF(AND(ISNUMBER(SEARCH("#",B2769)),INT(A2769/100000)&lt;=7),G2769*K!$G$5,0) + IF(AND(ISNUMBER(SEARCH("#",B2769)),INT(A2769/100000)&gt;=8),G2769*K!$H$5,0),0)</f>
        <v>55099500</v>
      </c>
      <c r="K2769" s="25">
        <f>ROUND(IF(OR(ISNUMBER(SEARCH("#",B2769)),INT(A2769/100000)=7,INT(A2769/100000)=8),F2769*K!$F$4+G2769*K!$F$5,F2769*K!$E$4+G2769*K!$E$5),0)</f>
        <v>16459000</v>
      </c>
      <c r="L2769" s="25">
        <f>ROUND(J2769-K2769*0.7,0)</f>
        <v>43578200</v>
      </c>
      <c r="M2769" s="25">
        <f>ROUND(J2769*0.3,0)</f>
        <v>16529850</v>
      </c>
    </row>
    <row r="2770" spans="1:13" ht="15.75" x14ac:dyDescent="0.2">
      <c r="A2770" s="53">
        <v>600800</v>
      </c>
      <c r="B2770" s="27"/>
      <c r="C2770" s="36" t="s">
        <v>3238</v>
      </c>
      <c r="D2770" s="54"/>
      <c r="E2770" s="30">
        <v>40</v>
      </c>
      <c r="F2770" s="55">
        <v>40</v>
      </c>
      <c r="G2770" s="56"/>
      <c r="H2770" s="30">
        <v>15</v>
      </c>
      <c r="J2770" s="25">
        <f>ROUND( IF(OR(ISNUMBER(SEARCH("#",B2770)),INT(A2770/100000)=7,INT(A2770/100000)=8),F2770*K!$D$4,F2770*K!$C$4) + IF(ISNUMBER(SEARCH("#",B2770)),0,G2770*K!$C$5) + IF(AND(ISNUMBER(SEARCH("#",B2770)),INT(A2770/100000)&lt;=7),G2770*K!$G$5,0) + IF(AND(ISNUMBER(SEARCH("#",B2770)),INT(A2770/100000)&gt;=8),G2770*K!$H$5,0),0)</f>
        <v>40440000</v>
      </c>
      <c r="K2770" s="25">
        <f>ROUND(IF(OR(ISNUMBER(SEARCH("#",B2770)),INT(A2770/100000)=7,INT(A2770/100000)=8),F2770*K!$F$4+G2770*K!$F$5,F2770*K!$E$4+G2770*K!$E$5),0)</f>
        <v>12080000</v>
      </c>
      <c r="L2770" s="25">
        <f>ROUND(J2770-K2770*0.7,0)</f>
        <v>31984000</v>
      </c>
      <c r="M2770" s="25">
        <f>ROUND(J2770*0.3,0)</f>
        <v>12132000</v>
      </c>
    </row>
    <row r="2771" spans="1:13" ht="15.75" x14ac:dyDescent="0.2">
      <c r="A2771" s="53">
        <v>600805</v>
      </c>
      <c r="B2771" s="27"/>
      <c r="C2771" s="36" t="s">
        <v>3239</v>
      </c>
      <c r="D2771" s="54"/>
      <c r="E2771" s="30">
        <v>48</v>
      </c>
      <c r="F2771" s="55">
        <v>48</v>
      </c>
      <c r="G2771" s="56"/>
      <c r="H2771" s="30">
        <v>15</v>
      </c>
      <c r="J2771" s="25">
        <f>ROUND( IF(OR(ISNUMBER(SEARCH("#",B2771)),INT(A2771/100000)=7,INT(A2771/100000)=8),F2771*K!$D$4,F2771*K!$C$4) + IF(ISNUMBER(SEARCH("#",B2771)),0,G2771*K!$C$5) + IF(AND(ISNUMBER(SEARCH("#",B2771)),INT(A2771/100000)&lt;=7),G2771*K!$G$5,0) + IF(AND(ISNUMBER(SEARCH("#",B2771)),INT(A2771/100000)&gt;=8),G2771*K!$H$5,0),0)</f>
        <v>48528000</v>
      </c>
      <c r="K2771" s="25">
        <f>ROUND(IF(OR(ISNUMBER(SEARCH("#",B2771)),INT(A2771/100000)=7,INT(A2771/100000)=8),F2771*K!$F$4+G2771*K!$F$5,F2771*K!$E$4+G2771*K!$E$5),0)</f>
        <v>14496000</v>
      </c>
      <c r="L2771" s="25">
        <f>ROUND(J2771-K2771*0.7,0)</f>
        <v>38380800</v>
      </c>
      <c r="M2771" s="25">
        <f>ROUND(J2771*0.3,0)</f>
        <v>14558400</v>
      </c>
    </row>
    <row r="2772" spans="1:13" ht="15.75" x14ac:dyDescent="0.2">
      <c r="A2772" s="53">
        <v>600810</v>
      </c>
      <c r="B2772" s="27"/>
      <c r="C2772" s="36" t="s">
        <v>3240</v>
      </c>
      <c r="D2772" s="54"/>
      <c r="E2772" s="30">
        <v>68</v>
      </c>
      <c r="F2772" s="55">
        <v>68</v>
      </c>
      <c r="G2772" s="56"/>
      <c r="H2772" s="30">
        <v>15</v>
      </c>
      <c r="J2772" s="25">
        <f>ROUND( IF(OR(ISNUMBER(SEARCH("#",B2772)),INT(A2772/100000)=7,INT(A2772/100000)=8),F2772*K!$D$4,F2772*K!$C$4) + IF(ISNUMBER(SEARCH("#",B2772)),0,G2772*K!$C$5) + IF(AND(ISNUMBER(SEARCH("#",B2772)),INT(A2772/100000)&lt;=7),G2772*K!$G$5,0) + IF(AND(ISNUMBER(SEARCH("#",B2772)),INT(A2772/100000)&gt;=8),G2772*K!$H$5,0),0)</f>
        <v>68748000</v>
      </c>
      <c r="K2772" s="25">
        <f>ROUND(IF(OR(ISNUMBER(SEARCH("#",B2772)),INT(A2772/100000)=7,INT(A2772/100000)=8),F2772*K!$F$4+G2772*K!$F$5,F2772*K!$E$4+G2772*K!$E$5),0)</f>
        <v>20536000</v>
      </c>
      <c r="L2772" s="25">
        <f>ROUND(J2772-K2772*0.7,0)</f>
        <v>54372800</v>
      </c>
      <c r="M2772" s="25">
        <f>ROUND(J2772*0.3,0)</f>
        <v>20624400</v>
      </c>
    </row>
    <row r="2773" spans="1:13" ht="32.25" x14ac:dyDescent="0.2">
      <c r="A2773" s="53">
        <v>600815</v>
      </c>
      <c r="B2773" s="27"/>
      <c r="C2773" s="36" t="s">
        <v>3241</v>
      </c>
      <c r="D2773" s="54"/>
      <c r="E2773" s="30">
        <v>58.3</v>
      </c>
      <c r="F2773" s="55">
        <v>58.3</v>
      </c>
      <c r="G2773" s="56"/>
      <c r="H2773" s="30">
        <v>15</v>
      </c>
      <c r="J2773" s="25">
        <f>ROUND( IF(OR(ISNUMBER(SEARCH("#",B2773)),INT(A2773/100000)=7,INT(A2773/100000)=8),F2773*K!$D$4,F2773*K!$C$4) + IF(ISNUMBER(SEARCH("#",B2773)),0,G2773*K!$C$5) + IF(AND(ISNUMBER(SEARCH("#",B2773)),INT(A2773/100000)&lt;=7),G2773*K!$G$5,0) + IF(AND(ISNUMBER(SEARCH("#",B2773)),INT(A2773/100000)&gt;=8),G2773*K!$H$5,0),0)</f>
        <v>58941300</v>
      </c>
      <c r="K2773" s="25">
        <f>ROUND(IF(OR(ISNUMBER(SEARCH("#",B2773)),INT(A2773/100000)=7,INT(A2773/100000)=8),F2773*K!$F$4+G2773*K!$F$5,F2773*K!$E$4+G2773*K!$E$5),0)</f>
        <v>17606600</v>
      </c>
      <c r="L2773" s="25">
        <f>ROUND(J2773-K2773*0.7,0)</f>
        <v>46616680</v>
      </c>
      <c r="M2773" s="25">
        <f>ROUND(J2773*0.3,0)</f>
        <v>17682390</v>
      </c>
    </row>
    <row r="2774" spans="1:13" ht="32.25" x14ac:dyDescent="0.2">
      <c r="A2774" s="53">
        <v>600820</v>
      </c>
      <c r="B2774" s="27"/>
      <c r="C2774" s="36" t="s">
        <v>3242</v>
      </c>
      <c r="D2774" s="54"/>
      <c r="E2774" s="30">
        <v>69.599999999999994</v>
      </c>
      <c r="F2774" s="55">
        <v>69.599999999999994</v>
      </c>
      <c r="G2774" s="56"/>
      <c r="H2774" s="30">
        <v>15</v>
      </c>
      <c r="J2774" s="25">
        <f>ROUND( IF(OR(ISNUMBER(SEARCH("#",B2774)),INT(A2774/100000)=7,INT(A2774/100000)=8),F2774*K!$D$4,F2774*K!$C$4) + IF(ISNUMBER(SEARCH("#",B2774)),0,G2774*K!$C$5) + IF(AND(ISNUMBER(SEARCH("#",B2774)),INT(A2774/100000)&lt;=7),G2774*K!$G$5,0) + IF(AND(ISNUMBER(SEARCH("#",B2774)),INT(A2774/100000)&gt;=8),G2774*K!$H$5,0),0)</f>
        <v>70365600</v>
      </c>
      <c r="K2774" s="25">
        <f>ROUND(IF(OR(ISNUMBER(SEARCH("#",B2774)),INT(A2774/100000)=7,INT(A2774/100000)=8),F2774*K!$F$4+G2774*K!$F$5,F2774*K!$E$4+G2774*K!$E$5),0)</f>
        <v>21019200</v>
      </c>
      <c r="L2774" s="25">
        <f>ROUND(J2774-K2774*0.7,0)</f>
        <v>55652160</v>
      </c>
      <c r="M2774" s="25">
        <f>ROUND(J2774*0.3,0)</f>
        <v>21109680</v>
      </c>
    </row>
    <row r="2775" spans="1:13" ht="29.25" x14ac:dyDescent="0.2">
      <c r="A2775" s="53">
        <v>600825</v>
      </c>
      <c r="B2775" s="27" t="s">
        <v>118</v>
      </c>
      <c r="C2775" s="36" t="s">
        <v>3243</v>
      </c>
      <c r="D2775" s="54"/>
      <c r="E2775" s="30">
        <v>6.6</v>
      </c>
      <c r="F2775" s="55">
        <v>6.6</v>
      </c>
      <c r="G2775" s="56"/>
      <c r="H2775" s="30">
        <v>0</v>
      </c>
      <c r="J2775" s="25">
        <f>ROUND( IF(OR(ISNUMBER(SEARCH("#",B2775)),INT(A2775/100000)=7,INT(A2775/100000)=8),F2775*K!$D$4,F2775*K!$C$4) + IF(ISNUMBER(SEARCH("#",B2775)),0,G2775*K!$C$5) + IF(AND(ISNUMBER(SEARCH("#",B2775)),INT(A2775/100000)&lt;=7),G2775*K!$G$5,0) + IF(AND(ISNUMBER(SEARCH("#",B2775)),INT(A2775/100000)&gt;=8),G2775*K!$H$5,0),0)</f>
        <v>6672600</v>
      </c>
      <c r="K2775" s="25">
        <f>ROUND(IF(OR(ISNUMBER(SEARCH("#",B2775)),INT(A2775/100000)=7,INT(A2775/100000)=8),F2775*K!$F$4+G2775*K!$F$5,F2775*K!$E$4+G2775*K!$E$5),0)</f>
        <v>1993200</v>
      </c>
      <c r="L2775" s="25">
        <f>ROUND(J2775-K2775*0.7,0)</f>
        <v>5277360</v>
      </c>
      <c r="M2775" s="25">
        <f>ROUND(J2775*0.3,0)</f>
        <v>2001780</v>
      </c>
    </row>
    <row r="2776" spans="1:13" ht="29.25" x14ac:dyDescent="0.2">
      <c r="A2776" s="53">
        <v>600830</v>
      </c>
      <c r="B2776" s="27" t="s">
        <v>118</v>
      </c>
      <c r="C2776" s="36" t="s">
        <v>3244</v>
      </c>
      <c r="D2776" s="54"/>
      <c r="E2776" s="30">
        <v>9.4</v>
      </c>
      <c r="F2776" s="55">
        <v>9.4</v>
      </c>
      <c r="G2776" s="56"/>
      <c r="H2776" s="30">
        <v>0</v>
      </c>
      <c r="J2776" s="25">
        <f>ROUND( IF(OR(ISNUMBER(SEARCH("#",B2776)),INT(A2776/100000)=7,INT(A2776/100000)=8),F2776*K!$D$4,F2776*K!$C$4) + IF(ISNUMBER(SEARCH("#",B2776)),0,G2776*K!$C$5) + IF(AND(ISNUMBER(SEARCH("#",B2776)),INT(A2776/100000)&lt;=7),G2776*K!$G$5,0) + IF(AND(ISNUMBER(SEARCH("#",B2776)),INT(A2776/100000)&gt;=8),G2776*K!$H$5,0),0)</f>
        <v>9503400</v>
      </c>
      <c r="K2776" s="25">
        <f>ROUND(IF(OR(ISNUMBER(SEARCH("#",B2776)),INT(A2776/100000)=7,INT(A2776/100000)=8),F2776*K!$F$4+G2776*K!$F$5,F2776*K!$E$4+G2776*K!$E$5),0)</f>
        <v>2838800</v>
      </c>
      <c r="L2776" s="25">
        <f>ROUND(J2776-K2776*0.7,0)</f>
        <v>7516240</v>
      </c>
      <c r="M2776" s="25">
        <f>ROUND(J2776*0.3,0)</f>
        <v>2851020</v>
      </c>
    </row>
    <row r="2777" spans="1:13" ht="46.5" x14ac:dyDescent="0.2">
      <c r="A2777" s="53">
        <v>600835</v>
      </c>
      <c r="B2777" s="27"/>
      <c r="C2777" s="36" t="s">
        <v>3245</v>
      </c>
      <c r="D2777" s="54"/>
      <c r="E2777" s="30">
        <v>67</v>
      </c>
      <c r="F2777" s="55">
        <v>67</v>
      </c>
      <c r="G2777" s="56"/>
      <c r="H2777" s="30">
        <v>15</v>
      </c>
      <c r="J2777" s="25">
        <f>ROUND( IF(OR(ISNUMBER(SEARCH("#",B2777)),INT(A2777/100000)=7,INT(A2777/100000)=8),F2777*K!$D$4,F2777*K!$C$4) + IF(ISNUMBER(SEARCH("#",B2777)),0,G2777*K!$C$5) + IF(AND(ISNUMBER(SEARCH("#",B2777)),INT(A2777/100000)&lt;=7),G2777*K!$G$5,0) + IF(AND(ISNUMBER(SEARCH("#",B2777)),INT(A2777/100000)&gt;=8),G2777*K!$H$5,0),0)</f>
        <v>67737000</v>
      </c>
      <c r="K2777" s="25">
        <f>ROUND(IF(OR(ISNUMBER(SEARCH("#",B2777)),INT(A2777/100000)=7,INT(A2777/100000)=8),F2777*K!$F$4+G2777*K!$F$5,F2777*K!$E$4+G2777*K!$E$5),0)</f>
        <v>20234000</v>
      </c>
      <c r="L2777" s="25">
        <f>ROUND(J2777-K2777*0.7,0)</f>
        <v>53573200</v>
      </c>
      <c r="M2777" s="25">
        <f>ROUND(J2777*0.3,0)</f>
        <v>20321100</v>
      </c>
    </row>
    <row r="2778" spans="1:13" ht="29.25" x14ac:dyDescent="0.2">
      <c r="A2778" s="53">
        <v>600840</v>
      </c>
      <c r="B2778" s="27"/>
      <c r="C2778" s="36" t="s">
        <v>3246</v>
      </c>
      <c r="D2778" s="54"/>
      <c r="E2778" s="30">
        <v>86.4</v>
      </c>
      <c r="F2778" s="55">
        <v>86.4</v>
      </c>
      <c r="G2778" s="56"/>
      <c r="H2778" s="30">
        <v>15</v>
      </c>
      <c r="J2778" s="25">
        <f>ROUND( IF(OR(ISNUMBER(SEARCH("#",B2778)),INT(A2778/100000)=7,INT(A2778/100000)=8),F2778*K!$D$4,F2778*K!$C$4) + IF(ISNUMBER(SEARCH("#",B2778)),0,G2778*K!$C$5) + IF(AND(ISNUMBER(SEARCH("#",B2778)),INT(A2778/100000)&lt;=7),G2778*K!$G$5,0) + IF(AND(ISNUMBER(SEARCH("#",B2778)),INT(A2778/100000)&gt;=8),G2778*K!$H$5,0),0)</f>
        <v>87350400</v>
      </c>
      <c r="K2778" s="25">
        <f>ROUND(IF(OR(ISNUMBER(SEARCH("#",B2778)),INT(A2778/100000)=7,INT(A2778/100000)=8),F2778*K!$F$4+G2778*K!$F$5,F2778*K!$E$4+G2778*K!$E$5),0)</f>
        <v>26092800</v>
      </c>
      <c r="L2778" s="25">
        <f>ROUND(J2778-K2778*0.7,0)</f>
        <v>69085440</v>
      </c>
      <c r="M2778" s="25">
        <f>ROUND(J2778*0.3,0)</f>
        <v>26205120</v>
      </c>
    </row>
    <row r="2779" spans="1:13" ht="15.75" x14ac:dyDescent="0.2">
      <c r="A2779" s="53">
        <v>600845</v>
      </c>
      <c r="B2779" s="27"/>
      <c r="C2779" s="36" t="s">
        <v>3247</v>
      </c>
      <c r="D2779" s="54"/>
      <c r="E2779" s="30">
        <v>54.8</v>
      </c>
      <c r="F2779" s="55">
        <v>54.8</v>
      </c>
      <c r="G2779" s="56"/>
      <c r="H2779" s="30">
        <v>15</v>
      </c>
      <c r="J2779" s="25">
        <f>ROUND( IF(OR(ISNUMBER(SEARCH("#",B2779)),INT(A2779/100000)=7,INT(A2779/100000)=8),F2779*K!$D$4,F2779*K!$C$4) + IF(ISNUMBER(SEARCH("#",B2779)),0,G2779*K!$C$5) + IF(AND(ISNUMBER(SEARCH("#",B2779)),INT(A2779/100000)&lt;=7),G2779*K!$G$5,0) + IF(AND(ISNUMBER(SEARCH("#",B2779)),INT(A2779/100000)&gt;=8),G2779*K!$H$5,0),0)</f>
        <v>55402800</v>
      </c>
      <c r="K2779" s="25">
        <f>ROUND(IF(OR(ISNUMBER(SEARCH("#",B2779)),INT(A2779/100000)=7,INT(A2779/100000)=8),F2779*K!$F$4+G2779*K!$F$5,F2779*K!$E$4+G2779*K!$E$5),0)</f>
        <v>16549600</v>
      </c>
      <c r="L2779" s="25">
        <f>ROUND(J2779-K2779*0.7,0)</f>
        <v>43818080</v>
      </c>
      <c r="M2779" s="25">
        <f>ROUND(J2779*0.3,0)</f>
        <v>16620840</v>
      </c>
    </row>
    <row r="2780" spans="1:13" ht="29.25" x14ac:dyDescent="0.2">
      <c r="A2780" s="53">
        <v>600850</v>
      </c>
      <c r="B2780" s="27"/>
      <c r="C2780" s="36" t="s">
        <v>3248</v>
      </c>
      <c r="D2780" s="54"/>
      <c r="E2780" s="30">
        <v>93.3</v>
      </c>
      <c r="F2780" s="55">
        <v>93.3</v>
      </c>
      <c r="G2780" s="56"/>
      <c r="H2780" s="30">
        <v>15</v>
      </c>
      <c r="J2780" s="25">
        <f>ROUND( IF(OR(ISNUMBER(SEARCH("#",B2780)),INT(A2780/100000)=7,INT(A2780/100000)=8),F2780*K!$D$4,F2780*K!$C$4) + IF(ISNUMBER(SEARCH("#",B2780)),0,G2780*K!$C$5) + IF(AND(ISNUMBER(SEARCH("#",B2780)),INT(A2780/100000)&lt;=7),G2780*K!$G$5,0) + IF(AND(ISNUMBER(SEARCH("#",B2780)),INT(A2780/100000)&gt;=8),G2780*K!$H$5,0),0)</f>
        <v>94326300</v>
      </c>
      <c r="K2780" s="25">
        <f>ROUND(IF(OR(ISNUMBER(SEARCH("#",B2780)),INT(A2780/100000)=7,INT(A2780/100000)=8),F2780*K!$F$4+G2780*K!$F$5,F2780*K!$E$4+G2780*K!$E$5),0)</f>
        <v>28176600</v>
      </c>
      <c r="L2780" s="25">
        <f>ROUND(J2780-K2780*0.7,0)</f>
        <v>74602680</v>
      </c>
      <c r="M2780" s="25">
        <f>ROUND(J2780*0.3,0)</f>
        <v>28297890</v>
      </c>
    </row>
    <row r="2781" spans="1:13" ht="29.25" x14ac:dyDescent="0.2">
      <c r="A2781" s="53">
        <v>600855</v>
      </c>
      <c r="B2781" s="27"/>
      <c r="C2781" s="36" t="s">
        <v>3249</v>
      </c>
      <c r="D2781" s="54"/>
      <c r="E2781" s="30">
        <v>73</v>
      </c>
      <c r="F2781" s="55">
        <v>73</v>
      </c>
      <c r="G2781" s="56"/>
      <c r="H2781" s="30">
        <v>15</v>
      </c>
      <c r="J2781" s="25">
        <f>ROUND( IF(OR(ISNUMBER(SEARCH("#",B2781)),INT(A2781/100000)=7,INT(A2781/100000)=8),F2781*K!$D$4,F2781*K!$C$4) + IF(ISNUMBER(SEARCH("#",B2781)),0,G2781*K!$C$5) + IF(AND(ISNUMBER(SEARCH("#",B2781)),INT(A2781/100000)&lt;=7),G2781*K!$G$5,0) + IF(AND(ISNUMBER(SEARCH("#",B2781)),INT(A2781/100000)&gt;=8),G2781*K!$H$5,0),0)</f>
        <v>73803000</v>
      </c>
      <c r="K2781" s="25">
        <f>ROUND(IF(OR(ISNUMBER(SEARCH("#",B2781)),INT(A2781/100000)=7,INT(A2781/100000)=8),F2781*K!$F$4+G2781*K!$F$5,F2781*K!$E$4+G2781*K!$E$5),0)</f>
        <v>22046000</v>
      </c>
      <c r="L2781" s="25">
        <f>ROUND(J2781-K2781*0.7,0)</f>
        <v>58370800</v>
      </c>
      <c r="M2781" s="25">
        <f>ROUND(J2781*0.3,0)</f>
        <v>22140900</v>
      </c>
    </row>
    <row r="2782" spans="1:13" ht="29.25" x14ac:dyDescent="0.2">
      <c r="A2782" s="53">
        <v>600865</v>
      </c>
      <c r="B2782" s="27"/>
      <c r="C2782" s="36" t="s">
        <v>3250</v>
      </c>
      <c r="D2782" s="54"/>
      <c r="E2782" s="30">
        <v>43</v>
      </c>
      <c r="F2782" s="55">
        <v>43</v>
      </c>
      <c r="G2782" s="56"/>
      <c r="H2782" s="30">
        <v>15</v>
      </c>
      <c r="J2782" s="25">
        <f>ROUND( IF(OR(ISNUMBER(SEARCH("#",B2782)),INT(A2782/100000)=7,INT(A2782/100000)=8),F2782*K!$D$4,F2782*K!$C$4) + IF(ISNUMBER(SEARCH("#",B2782)),0,G2782*K!$C$5) + IF(AND(ISNUMBER(SEARCH("#",B2782)),INT(A2782/100000)&lt;=7),G2782*K!$G$5,0) + IF(AND(ISNUMBER(SEARCH("#",B2782)),INT(A2782/100000)&gt;=8),G2782*K!$H$5,0),0)</f>
        <v>43473000</v>
      </c>
      <c r="K2782" s="25">
        <f>ROUND(IF(OR(ISNUMBER(SEARCH("#",B2782)),INT(A2782/100000)=7,INT(A2782/100000)=8),F2782*K!$F$4+G2782*K!$F$5,F2782*K!$E$4+G2782*K!$E$5),0)</f>
        <v>12986000</v>
      </c>
      <c r="L2782" s="25">
        <f>ROUND(J2782-K2782*0.7,0)</f>
        <v>34382800</v>
      </c>
      <c r="M2782" s="25">
        <f>ROUND(J2782*0.3,0)</f>
        <v>13041900</v>
      </c>
    </row>
    <row r="2783" spans="1:13" ht="15.75" x14ac:dyDescent="0.2">
      <c r="A2783" s="53">
        <v>600870</v>
      </c>
      <c r="B2783" s="27"/>
      <c r="C2783" s="36" t="s">
        <v>3251</v>
      </c>
      <c r="D2783" s="54"/>
      <c r="E2783" s="30">
        <v>16.8</v>
      </c>
      <c r="F2783" s="55">
        <v>16.8</v>
      </c>
      <c r="G2783" s="56"/>
      <c r="H2783" s="30">
        <v>11</v>
      </c>
      <c r="J2783" s="25">
        <f>ROUND( IF(OR(ISNUMBER(SEARCH("#",B2783)),INT(A2783/100000)=7,INT(A2783/100000)=8),F2783*K!$D$4,F2783*K!$C$4) + IF(ISNUMBER(SEARCH("#",B2783)),0,G2783*K!$C$5) + IF(AND(ISNUMBER(SEARCH("#",B2783)),INT(A2783/100000)&lt;=7),G2783*K!$G$5,0) + IF(AND(ISNUMBER(SEARCH("#",B2783)),INT(A2783/100000)&gt;=8),G2783*K!$H$5,0),0)</f>
        <v>16984800</v>
      </c>
      <c r="K2783" s="25">
        <f>ROUND(IF(OR(ISNUMBER(SEARCH("#",B2783)),INT(A2783/100000)=7,INT(A2783/100000)=8),F2783*K!$F$4+G2783*K!$F$5,F2783*K!$E$4+G2783*K!$E$5),0)</f>
        <v>5073600</v>
      </c>
      <c r="L2783" s="25">
        <f>ROUND(J2783-K2783*0.7,0)</f>
        <v>13433280</v>
      </c>
      <c r="M2783" s="25">
        <f>ROUND(J2783*0.3,0)</f>
        <v>5095440</v>
      </c>
    </row>
    <row r="2784" spans="1:13" ht="15.75" x14ac:dyDescent="0.2">
      <c r="A2784" s="53">
        <v>600875</v>
      </c>
      <c r="B2784" s="27"/>
      <c r="C2784" s="36" t="s">
        <v>3252</v>
      </c>
      <c r="D2784" s="54"/>
      <c r="E2784" s="30">
        <v>66.7</v>
      </c>
      <c r="F2784" s="55">
        <v>66.7</v>
      </c>
      <c r="G2784" s="56"/>
      <c r="H2784" s="30">
        <v>15</v>
      </c>
      <c r="J2784" s="25">
        <f>ROUND( IF(OR(ISNUMBER(SEARCH("#",B2784)),INT(A2784/100000)=7,INT(A2784/100000)=8),F2784*K!$D$4,F2784*K!$C$4) + IF(ISNUMBER(SEARCH("#",B2784)),0,G2784*K!$C$5) + IF(AND(ISNUMBER(SEARCH("#",B2784)),INT(A2784/100000)&lt;=7),G2784*K!$G$5,0) + IF(AND(ISNUMBER(SEARCH("#",B2784)),INT(A2784/100000)&gt;=8),G2784*K!$H$5,0),0)</f>
        <v>67433700</v>
      </c>
      <c r="K2784" s="25">
        <f>ROUND(IF(OR(ISNUMBER(SEARCH("#",B2784)),INT(A2784/100000)=7,INT(A2784/100000)=8),F2784*K!$F$4+G2784*K!$F$5,F2784*K!$E$4+G2784*K!$E$5),0)</f>
        <v>20143400</v>
      </c>
      <c r="L2784" s="25">
        <f>ROUND(J2784-K2784*0.7,0)</f>
        <v>53333320</v>
      </c>
      <c r="M2784" s="25">
        <f>ROUND(J2784*0.3,0)</f>
        <v>20230110</v>
      </c>
    </row>
    <row r="2785" spans="1:13" ht="48" x14ac:dyDescent="0.2">
      <c r="A2785" s="53">
        <v>600880</v>
      </c>
      <c r="B2785" s="27"/>
      <c r="C2785" s="36" t="s">
        <v>3253</v>
      </c>
      <c r="D2785" s="57" t="s">
        <v>3254</v>
      </c>
      <c r="E2785" s="30">
        <v>54</v>
      </c>
      <c r="F2785" s="55">
        <v>18</v>
      </c>
      <c r="G2785" s="55">
        <v>36</v>
      </c>
      <c r="H2785" s="30">
        <v>10</v>
      </c>
      <c r="J2785" s="25">
        <f>ROUND( IF(OR(ISNUMBER(SEARCH("#",B2785)),INT(A2785/100000)=7,INT(A2785/100000)=8),F2785*K!$D$4,F2785*K!$C$4) + IF(ISNUMBER(SEARCH("#",B2785)),0,G2785*K!$C$5) + IF(AND(ISNUMBER(SEARCH("#",B2785)),INT(A2785/100000)&lt;=7),G2785*K!$G$5,0) + IF(AND(ISNUMBER(SEARCH("#",B2785)),INT(A2785/100000)&gt;=8),G2785*K!$H$5,0),0)</f>
        <v>120546000</v>
      </c>
      <c r="K2785" s="25">
        <f>ROUND(IF(OR(ISNUMBER(SEARCH("#",B2785)),INT(A2785/100000)=7,INT(A2785/100000)=8),F2785*K!$F$4+G2785*K!$F$5,F2785*K!$E$4+G2785*K!$E$5),0)</f>
        <v>19728000</v>
      </c>
      <c r="L2785" s="25">
        <f>ROUND(J2785-K2785*0.7,0)</f>
        <v>106736400</v>
      </c>
      <c r="M2785" s="25">
        <f>ROUND(J2785*0.3,0)</f>
        <v>36163800</v>
      </c>
    </row>
    <row r="2786" spans="1:13" ht="48" x14ac:dyDescent="0.2">
      <c r="A2786" s="53">
        <v>600885</v>
      </c>
      <c r="B2786" s="27"/>
      <c r="C2786" s="36" t="s">
        <v>3255</v>
      </c>
      <c r="D2786" s="57" t="s">
        <v>3256</v>
      </c>
      <c r="E2786" s="30">
        <v>48</v>
      </c>
      <c r="F2786" s="55">
        <v>48</v>
      </c>
      <c r="G2786" s="56"/>
      <c r="H2786" s="30">
        <v>15</v>
      </c>
      <c r="J2786" s="25">
        <f>ROUND( IF(OR(ISNUMBER(SEARCH("#",B2786)),INT(A2786/100000)=7,INT(A2786/100000)=8),F2786*K!$D$4,F2786*K!$C$4) + IF(ISNUMBER(SEARCH("#",B2786)),0,G2786*K!$C$5) + IF(AND(ISNUMBER(SEARCH("#",B2786)),INT(A2786/100000)&lt;=7),G2786*K!$G$5,0) + IF(AND(ISNUMBER(SEARCH("#",B2786)),INT(A2786/100000)&gt;=8),G2786*K!$H$5,0),0)</f>
        <v>48528000</v>
      </c>
      <c r="K2786" s="25">
        <f>ROUND(IF(OR(ISNUMBER(SEARCH("#",B2786)),INT(A2786/100000)=7,INT(A2786/100000)=8),F2786*K!$F$4+G2786*K!$F$5,F2786*K!$E$4+G2786*K!$E$5),0)</f>
        <v>14496000</v>
      </c>
      <c r="L2786" s="25">
        <f>ROUND(J2786-K2786*0.7,0)</f>
        <v>38380800</v>
      </c>
      <c r="M2786" s="25">
        <f>ROUND(J2786*0.3,0)</f>
        <v>14558400</v>
      </c>
    </row>
    <row r="2787" spans="1:13" ht="48" x14ac:dyDescent="0.2">
      <c r="A2787" s="53">
        <v>600890</v>
      </c>
      <c r="B2787" s="27"/>
      <c r="C2787" s="36" t="s">
        <v>3257</v>
      </c>
      <c r="D2787" s="57" t="s">
        <v>3256</v>
      </c>
      <c r="E2787" s="30">
        <v>21.5</v>
      </c>
      <c r="F2787" s="55">
        <v>21.5</v>
      </c>
      <c r="G2787" s="56"/>
      <c r="H2787" s="30">
        <v>10</v>
      </c>
      <c r="J2787" s="25">
        <f>ROUND( IF(OR(ISNUMBER(SEARCH("#",B2787)),INT(A2787/100000)=7,INT(A2787/100000)=8),F2787*K!$D$4,F2787*K!$C$4) + IF(ISNUMBER(SEARCH("#",B2787)),0,G2787*K!$C$5) + IF(AND(ISNUMBER(SEARCH("#",B2787)),INT(A2787/100000)&lt;=7),G2787*K!$G$5,0) + IF(AND(ISNUMBER(SEARCH("#",B2787)),INT(A2787/100000)&gt;=8),G2787*K!$H$5,0),0)</f>
        <v>21736500</v>
      </c>
      <c r="K2787" s="25">
        <f>ROUND(IF(OR(ISNUMBER(SEARCH("#",B2787)),INT(A2787/100000)=7,INT(A2787/100000)=8),F2787*K!$F$4+G2787*K!$F$5,F2787*K!$E$4+G2787*K!$E$5),0)</f>
        <v>6493000</v>
      </c>
      <c r="L2787" s="25">
        <f>ROUND(J2787-K2787*0.7,0)</f>
        <v>17191400</v>
      </c>
      <c r="M2787" s="25">
        <f>ROUND(J2787*0.3,0)</f>
        <v>6520950</v>
      </c>
    </row>
    <row r="2788" spans="1:13" ht="48" x14ac:dyDescent="0.2">
      <c r="A2788" s="53">
        <v>600895</v>
      </c>
      <c r="B2788" s="27"/>
      <c r="C2788" s="36" t="s">
        <v>3258</v>
      </c>
      <c r="D2788" s="57" t="s">
        <v>3256</v>
      </c>
      <c r="E2788" s="30">
        <v>38.5</v>
      </c>
      <c r="F2788" s="55">
        <v>38.5</v>
      </c>
      <c r="G2788" s="56"/>
      <c r="H2788" s="30">
        <v>10</v>
      </c>
      <c r="J2788" s="25">
        <f>ROUND( IF(OR(ISNUMBER(SEARCH("#",B2788)),INT(A2788/100000)=7,INT(A2788/100000)=8),F2788*K!$D$4,F2788*K!$C$4) + IF(ISNUMBER(SEARCH("#",B2788)),0,G2788*K!$C$5) + IF(AND(ISNUMBER(SEARCH("#",B2788)),INT(A2788/100000)&lt;=7),G2788*K!$G$5,0) + IF(AND(ISNUMBER(SEARCH("#",B2788)),INT(A2788/100000)&gt;=8),G2788*K!$H$5,0),0)</f>
        <v>38923500</v>
      </c>
      <c r="K2788" s="25">
        <f>ROUND(IF(OR(ISNUMBER(SEARCH("#",B2788)),INT(A2788/100000)=7,INT(A2788/100000)=8),F2788*K!$F$4+G2788*K!$F$5,F2788*K!$E$4+G2788*K!$E$5),0)</f>
        <v>11627000</v>
      </c>
      <c r="L2788" s="25">
        <f>ROUND(J2788-K2788*0.7,0)</f>
        <v>30784600</v>
      </c>
      <c r="M2788" s="25">
        <f>ROUND(J2788*0.3,0)</f>
        <v>11677050</v>
      </c>
    </row>
    <row r="2789" spans="1:13" ht="15.75" x14ac:dyDescent="0.2">
      <c r="A2789" s="53">
        <v>600900</v>
      </c>
      <c r="B2789" s="27"/>
      <c r="C2789" s="36" t="s">
        <v>3259</v>
      </c>
      <c r="D2789" s="54"/>
      <c r="E2789" s="30">
        <v>4.9000000000000004</v>
      </c>
      <c r="F2789" s="55">
        <v>4.9000000000000004</v>
      </c>
      <c r="G2789" s="56"/>
      <c r="H2789" s="30">
        <v>10</v>
      </c>
      <c r="J2789" s="25">
        <f>ROUND( IF(OR(ISNUMBER(SEARCH("#",B2789)),INT(A2789/100000)=7,INT(A2789/100000)=8),F2789*K!$D$4,F2789*K!$C$4) + IF(ISNUMBER(SEARCH("#",B2789)),0,G2789*K!$C$5) + IF(AND(ISNUMBER(SEARCH("#",B2789)),INT(A2789/100000)&lt;=7),G2789*K!$G$5,0) + IF(AND(ISNUMBER(SEARCH("#",B2789)),INT(A2789/100000)&gt;=8),G2789*K!$H$5,0),0)</f>
        <v>4953900</v>
      </c>
      <c r="K2789" s="25">
        <f>ROUND(IF(OR(ISNUMBER(SEARCH("#",B2789)),INT(A2789/100000)=7,INT(A2789/100000)=8),F2789*K!$F$4+G2789*K!$F$5,F2789*K!$E$4+G2789*K!$E$5),0)</f>
        <v>1479800</v>
      </c>
      <c r="L2789" s="25">
        <f>ROUND(J2789-K2789*0.7,0)</f>
        <v>3918040</v>
      </c>
      <c r="M2789" s="25">
        <f>ROUND(J2789*0.3,0)</f>
        <v>1486170</v>
      </c>
    </row>
    <row r="2790" spans="1:13" ht="15.75" x14ac:dyDescent="0.2">
      <c r="A2790" s="53">
        <v>600905</v>
      </c>
      <c r="B2790" s="27"/>
      <c r="C2790" s="36" t="s">
        <v>3260</v>
      </c>
      <c r="D2790" s="54"/>
      <c r="E2790" s="30">
        <v>25.5</v>
      </c>
      <c r="F2790" s="55">
        <v>25.5</v>
      </c>
      <c r="G2790" s="56"/>
      <c r="H2790" s="30">
        <v>11</v>
      </c>
      <c r="J2790" s="25">
        <f>ROUND( IF(OR(ISNUMBER(SEARCH("#",B2790)),INT(A2790/100000)=7,INT(A2790/100000)=8),F2790*K!$D$4,F2790*K!$C$4) + IF(ISNUMBER(SEARCH("#",B2790)),0,G2790*K!$C$5) + IF(AND(ISNUMBER(SEARCH("#",B2790)),INT(A2790/100000)&lt;=7),G2790*K!$G$5,0) + IF(AND(ISNUMBER(SEARCH("#",B2790)),INT(A2790/100000)&gt;=8),G2790*K!$H$5,0),0)</f>
        <v>25780500</v>
      </c>
      <c r="K2790" s="25">
        <f>ROUND(IF(OR(ISNUMBER(SEARCH("#",B2790)),INT(A2790/100000)=7,INT(A2790/100000)=8),F2790*K!$F$4+G2790*K!$F$5,F2790*K!$E$4+G2790*K!$E$5),0)</f>
        <v>7701000</v>
      </c>
      <c r="L2790" s="25">
        <f>ROUND(J2790-K2790*0.7,0)</f>
        <v>20389800</v>
      </c>
      <c r="M2790" s="25">
        <f>ROUND(J2790*0.3,0)</f>
        <v>7734150</v>
      </c>
    </row>
    <row r="2791" spans="1:13" ht="77.25" x14ac:dyDescent="0.2">
      <c r="A2791" s="53">
        <v>600910</v>
      </c>
      <c r="B2791" s="27"/>
      <c r="C2791" s="36" t="s">
        <v>3261</v>
      </c>
      <c r="D2791" s="57" t="s">
        <v>3262</v>
      </c>
      <c r="E2791" s="30">
        <v>53</v>
      </c>
      <c r="F2791" s="55">
        <v>53</v>
      </c>
      <c r="G2791" s="56"/>
      <c r="H2791" s="30">
        <v>12</v>
      </c>
      <c r="J2791" s="25">
        <f>ROUND( IF(OR(ISNUMBER(SEARCH("#",B2791)),INT(A2791/100000)=7,INT(A2791/100000)=8),F2791*K!$D$4,F2791*K!$C$4) + IF(ISNUMBER(SEARCH("#",B2791)),0,G2791*K!$C$5) + IF(AND(ISNUMBER(SEARCH("#",B2791)),INT(A2791/100000)&lt;=7),G2791*K!$G$5,0) + IF(AND(ISNUMBER(SEARCH("#",B2791)),INT(A2791/100000)&gt;=8),G2791*K!$H$5,0),0)</f>
        <v>53583000</v>
      </c>
      <c r="K2791" s="25">
        <f>ROUND(IF(OR(ISNUMBER(SEARCH("#",B2791)),INT(A2791/100000)=7,INT(A2791/100000)=8),F2791*K!$F$4+G2791*K!$F$5,F2791*K!$E$4+G2791*K!$E$5),0)</f>
        <v>16006000</v>
      </c>
      <c r="L2791" s="25">
        <f>ROUND(J2791-K2791*0.7,0)</f>
        <v>42378800</v>
      </c>
      <c r="M2791" s="25">
        <f>ROUND(J2791*0.3,0)</f>
        <v>16074900</v>
      </c>
    </row>
    <row r="2792" spans="1:13" ht="61.5" x14ac:dyDescent="0.2">
      <c r="A2792" s="53">
        <v>600915</v>
      </c>
      <c r="B2792" s="27"/>
      <c r="C2792" s="36" t="s">
        <v>3263</v>
      </c>
      <c r="D2792" s="57" t="s">
        <v>3264</v>
      </c>
      <c r="E2792" s="30">
        <v>30</v>
      </c>
      <c r="F2792" s="55">
        <v>20</v>
      </c>
      <c r="G2792" s="55">
        <v>10</v>
      </c>
      <c r="H2792" s="30">
        <v>5</v>
      </c>
      <c r="J2792" s="25">
        <f>ROUND( IF(OR(ISNUMBER(SEARCH("#",B2792)),INT(A2792/100000)=7,INT(A2792/100000)=8),F2792*K!$D$4,F2792*K!$C$4) + IF(ISNUMBER(SEARCH("#",B2792)),0,G2792*K!$C$5) + IF(AND(ISNUMBER(SEARCH("#",B2792)),INT(A2792/100000)&lt;=7),G2792*K!$G$5,0) + IF(AND(ISNUMBER(SEARCH("#",B2792)),INT(A2792/100000)&gt;=8),G2792*K!$H$5,0),0)</f>
        <v>48650000</v>
      </c>
      <c r="K2792" s="25">
        <f>ROUND(IF(OR(ISNUMBER(SEARCH("#",B2792)),INT(A2792/100000)=7,INT(A2792/100000)=8),F2792*K!$F$4+G2792*K!$F$5,F2792*K!$E$4+G2792*K!$E$5),0)</f>
        <v>10010000</v>
      </c>
      <c r="L2792" s="25">
        <f>ROUND(J2792-K2792*0.7,0)</f>
        <v>41643000</v>
      </c>
      <c r="M2792" s="25">
        <f>ROUND(J2792*0.3,0)</f>
        <v>14595000</v>
      </c>
    </row>
    <row r="2793" spans="1:13" ht="61.5" x14ac:dyDescent="0.2">
      <c r="A2793" s="53">
        <v>600920</v>
      </c>
      <c r="B2793" s="27"/>
      <c r="C2793" s="36" t="s">
        <v>3265</v>
      </c>
      <c r="D2793" s="57" t="s">
        <v>3264</v>
      </c>
      <c r="E2793" s="30">
        <v>21</v>
      </c>
      <c r="F2793" s="55">
        <v>14</v>
      </c>
      <c r="G2793" s="55">
        <v>7</v>
      </c>
      <c r="H2793" s="30">
        <v>5</v>
      </c>
      <c r="J2793" s="25">
        <f>ROUND( IF(OR(ISNUMBER(SEARCH("#",B2793)),INT(A2793/100000)=7,INT(A2793/100000)=8),F2793*K!$D$4,F2793*K!$C$4) + IF(ISNUMBER(SEARCH("#",B2793)),0,G2793*K!$C$5) + IF(AND(ISNUMBER(SEARCH("#",B2793)),INT(A2793/100000)&lt;=7),G2793*K!$G$5,0) + IF(AND(ISNUMBER(SEARCH("#",B2793)),INT(A2793/100000)&gt;=8),G2793*K!$H$5,0),0)</f>
        <v>34055000</v>
      </c>
      <c r="K2793" s="25">
        <f>ROUND(IF(OR(ISNUMBER(SEARCH("#",B2793)),INT(A2793/100000)=7,INT(A2793/100000)=8),F2793*K!$F$4+G2793*K!$F$5,F2793*K!$E$4+G2793*K!$E$5),0)</f>
        <v>7007000</v>
      </c>
      <c r="L2793" s="25">
        <f>ROUND(J2793-K2793*0.7,0)</f>
        <v>29150100</v>
      </c>
      <c r="M2793" s="25">
        <f>ROUND(J2793*0.3,0)</f>
        <v>10216500</v>
      </c>
    </row>
    <row r="2794" spans="1:13" ht="29.25" x14ac:dyDescent="0.2">
      <c r="A2794" s="53">
        <v>600922</v>
      </c>
      <c r="B2794" s="27"/>
      <c r="C2794" s="36" t="s">
        <v>3266</v>
      </c>
      <c r="D2794" s="54"/>
      <c r="E2794" s="30">
        <v>33</v>
      </c>
      <c r="F2794" s="55">
        <v>21</v>
      </c>
      <c r="G2794" s="55">
        <v>12</v>
      </c>
      <c r="H2794" s="30" t="s">
        <v>114</v>
      </c>
      <c r="J2794" s="25">
        <f>ROUND( IF(OR(ISNUMBER(SEARCH("#",B2794)),INT(A2794/100000)=7,INT(A2794/100000)=8),F2794*K!$D$4,F2794*K!$C$4) + IF(ISNUMBER(SEARCH("#",B2794)),0,G2794*K!$C$5) + IF(AND(ISNUMBER(SEARCH("#",B2794)),INT(A2794/100000)&lt;=7),G2794*K!$G$5,0) + IF(AND(ISNUMBER(SEARCH("#",B2794)),INT(A2794/100000)&gt;=8),G2794*K!$H$5,0),0)</f>
        <v>55347000</v>
      </c>
      <c r="K2794" s="25">
        <f>ROUND(IF(OR(ISNUMBER(SEARCH("#",B2794)),INT(A2794/100000)=7,INT(A2794/100000)=8),F2794*K!$F$4+G2794*K!$F$5,F2794*K!$E$4+G2794*K!$E$5),0)</f>
        <v>11106000</v>
      </c>
      <c r="L2794" s="25">
        <f>ROUND(J2794-K2794*0.7,0)</f>
        <v>47572800</v>
      </c>
      <c r="M2794" s="25">
        <f>ROUND(J2794*0.3,0)</f>
        <v>16604100</v>
      </c>
    </row>
    <row r="2795" spans="1:13" ht="33" x14ac:dyDescent="0.2">
      <c r="A2795" s="53">
        <v>600925</v>
      </c>
      <c r="B2795" s="27"/>
      <c r="C2795" s="36" t="s">
        <v>3267</v>
      </c>
      <c r="D2795" s="57" t="s">
        <v>3268</v>
      </c>
      <c r="E2795" s="30">
        <v>10</v>
      </c>
      <c r="F2795" s="55">
        <v>10</v>
      </c>
      <c r="G2795" s="56"/>
      <c r="H2795" s="30">
        <v>5</v>
      </c>
      <c r="J2795" s="25">
        <f>ROUND( IF(OR(ISNUMBER(SEARCH("#",B2795)),INT(A2795/100000)=7,INT(A2795/100000)=8),F2795*K!$D$4,F2795*K!$C$4) + IF(ISNUMBER(SEARCH("#",B2795)),0,G2795*K!$C$5) + IF(AND(ISNUMBER(SEARCH("#",B2795)),INT(A2795/100000)&lt;=7),G2795*K!$G$5,0) + IF(AND(ISNUMBER(SEARCH("#",B2795)),INT(A2795/100000)&gt;=8),G2795*K!$H$5,0),0)</f>
        <v>10110000</v>
      </c>
      <c r="K2795" s="25">
        <f>ROUND(IF(OR(ISNUMBER(SEARCH("#",B2795)),INT(A2795/100000)=7,INT(A2795/100000)=8),F2795*K!$F$4+G2795*K!$F$5,F2795*K!$E$4+G2795*K!$E$5),0)</f>
        <v>3020000</v>
      </c>
      <c r="L2795" s="25">
        <f>ROUND(J2795-K2795*0.7,0)</f>
        <v>7996000</v>
      </c>
      <c r="M2795" s="25">
        <f>ROUND(J2795*0.3,0)</f>
        <v>3033000</v>
      </c>
    </row>
    <row r="2796" spans="1:13" ht="48" x14ac:dyDescent="0.2">
      <c r="A2796" s="53">
        <v>600930</v>
      </c>
      <c r="B2796" s="27"/>
      <c r="C2796" s="36" t="s">
        <v>3269</v>
      </c>
      <c r="D2796" s="57" t="s">
        <v>3270</v>
      </c>
      <c r="E2796" s="30">
        <v>10</v>
      </c>
      <c r="F2796" s="55">
        <v>10</v>
      </c>
      <c r="G2796" s="56"/>
      <c r="H2796" s="30">
        <v>5</v>
      </c>
      <c r="J2796" s="25">
        <f>ROUND( IF(OR(ISNUMBER(SEARCH("#",B2796)),INT(A2796/100000)=7,INT(A2796/100000)=8),F2796*K!$D$4,F2796*K!$C$4) + IF(ISNUMBER(SEARCH("#",B2796)),0,G2796*K!$C$5) + IF(AND(ISNUMBER(SEARCH("#",B2796)),INT(A2796/100000)&lt;=7),G2796*K!$G$5,0) + IF(AND(ISNUMBER(SEARCH("#",B2796)),INT(A2796/100000)&gt;=8),G2796*K!$H$5,0),0)</f>
        <v>10110000</v>
      </c>
      <c r="K2796" s="25">
        <f>ROUND(IF(OR(ISNUMBER(SEARCH("#",B2796)),INT(A2796/100000)=7,INT(A2796/100000)=8),F2796*K!$F$4+G2796*K!$F$5,F2796*K!$E$4+G2796*K!$E$5),0)</f>
        <v>3020000</v>
      </c>
      <c r="L2796" s="25">
        <f>ROUND(J2796-K2796*0.7,0)</f>
        <v>7996000</v>
      </c>
      <c r="M2796" s="25">
        <f>ROUND(J2796*0.3,0)</f>
        <v>3033000</v>
      </c>
    </row>
    <row r="2797" spans="1:13" ht="15.75" x14ac:dyDescent="0.2">
      <c r="A2797" s="53">
        <v>600935</v>
      </c>
      <c r="B2797" s="27" t="s">
        <v>27</v>
      </c>
      <c r="C2797" s="36" t="s">
        <v>3271</v>
      </c>
      <c r="D2797" s="54"/>
      <c r="E2797" s="30">
        <v>5</v>
      </c>
      <c r="F2797" s="55">
        <v>5</v>
      </c>
      <c r="G2797" s="56"/>
      <c r="H2797" s="30">
        <v>3</v>
      </c>
      <c r="J2797" s="25">
        <f>ROUND( IF(OR(ISNUMBER(SEARCH("#",B2797)),INT(A2797/100000)=7,INT(A2797/100000)=8),F2797*K!$D$4,F2797*K!$C$4) + IF(ISNUMBER(SEARCH("#",B2797)),0,G2797*K!$C$5) + IF(AND(ISNUMBER(SEARCH("#",B2797)),INT(A2797/100000)&lt;=7),G2797*K!$G$5,0) + IF(AND(ISNUMBER(SEARCH("#",B2797)),INT(A2797/100000)&gt;=8),G2797*K!$H$5,0),0)</f>
        <v>2840000</v>
      </c>
      <c r="K2797" s="25">
        <f>ROUND(IF(OR(ISNUMBER(SEARCH("#",B2797)),INT(A2797/100000)=7,INT(A2797/100000)=8),F2797*K!$F$4+G2797*K!$F$5,F2797*K!$E$4+G2797*K!$E$5),0)</f>
        <v>1510000</v>
      </c>
      <c r="L2797" s="25">
        <f>ROUND(J2797-K2797*0.7,0)</f>
        <v>1783000</v>
      </c>
      <c r="M2797" s="25">
        <f>ROUND(J2797*0.3,0)</f>
        <v>852000</v>
      </c>
    </row>
    <row r="2798" spans="1:13" ht="15.75" x14ac:dyDescent="0.2">
      <c r="A2798" s="53">
        <v>600940</v>
      </c>
      <c r="B2798" s="27" t="s">
        <v>155</v>
      </c>
      <c r="C2798" s="36" t="s">
        <v>3272</v>
      </c>
      <c r="D2798" s="54"/>
      <c r="E2798" s="30">
        <v>4</v>
      </c>
      <c r="F2798" s="55">
        <v>4</v>
      </c>
      <c r="G2798" s="56"/>
      <c r="H2798" s="30">
        <v>5</v>
      </c>
      <c r="J2798" s="25">
        <f>ROUND( IF(OR(ISNUMBER(SEARCH("#",B2798)),INT(A2798/100000)=7,INT(A2798/100000)=8),F2798*K!$D$4,F2798*K!$C$4) + IF(ISNUMBER(SEARCH("#",B2798)),0,G2798*K!$C$5) + IF(AND(ISNUMBER(SEARCH("#",B2798)),INT(A2798/100000)&lt;=7),G2798*K!$G$5,0) + IF(AND(ISNUMBER(SEARCH("#",B2798)),INT(A2798/100000)&gt;=8),G2798*K!$H$5,0),0)</f>
        <v>4044000</v>
      </c>
      <c r="K2798" s="25">
        <f>ROUND(IF(OR(ISNUMBER(SEARCH("#",B2798)),INT(A2798/100000)=7,INT(A2798/100000)=8),F2798*K!$F$4+G2798*K!$F$5,F2798*K!$E$4+G2798*K!$E$5),0)</f>
        <v>1208000</v>
      </c>
      <c r="L2798" s="25">
        <f>ROUND(J2798-K2798*0.7,0)</f>
        <v>3198400</v>
      </c>
      <c r="M2798" s="25">
        <f>ROUND(J2798*0.3,0)</f>
        <v>1213200</v>
      </c>
    </row>
    <row r="2799" spans="1:13" ht="33" x14ac:dyDescent="0.2">
      <c r="A2799" s="53">
        <v>600945</v>
      </c>
      <c r="B2799" s="27" t="s">
        <v>155</v>
      </c>
      <c r="C2799" s="36" t="s">
        <v>3273</v>
      </c>
      <c r="D2799" s="54"/>
      <c r="E2799" s="30">
        <v>5</v>
      </c>
      <c r="F2799" s="55">
        <v>5</v>
      </c>
      <c r="G2799" s="56"/>
      <c r="H2799" s="30">
        <v>4</v>
      </c>
      <c r="J2799" s="25">
        <f>ROUND( IF(OR(ISNUMBER(SEARCH("#",B2799)),INT(A2799/100000)=7,INT(A2799/100000)=8),F2799*K!$D$4,F2799*K!$C$4) + IF(ISNUMBER(SEARCH("#",B2799)),0,G2799*K!$C$5) + IF(AND(ISNUMBER(SEARCH("#",B2799)),INT(A2799/100000)&lt;=7),G2799*K!$G$5,0) + IF(AND(ISNUMBER(SEARCH("#",B2799)),INT(A2799/100000)&gt;=8),G2799*K!$H$5,0),0)</f>
        <v>5055000</v>
      </c>
      <c r="K2799" s="25">
        <f>ROUND(IF(OR(ISNUMBER(SEARCH("#",B2799)),INT(A2799/100000)=7,INT(A2799/100000)=8),F2799*K!$F$4+G2799*K!$F$5,F2799*K!$E$4+G2799*K!$E$5),0)</f>
        <v>1510000</v>
      </c>
      <c r="L2799" s="25">
        <f>ROUND(J2799-K2799*0.7,0)</f>
        <v>3998000</v>
      </c>
      <c r="M2799" s="25">
        <f>ROUND(J2799*0.3,0)</f>
        <v>1516500</v>
      </c>
    </row>
    <row r="2800" spans="1:13" ht="33" x14ac:dyDescent="0.2">
      <c r="A2800" s="53">
        <v>600950</v>
      </c>
      <c r="B2800" s="27" t="s">
        <v>155</v>
      </c>
      <c r="C2800" s="36" t="s">
        <v>3274</v>
      </c>
      <c r="D2800" s="54"/>
      <c r="E2800" s="30">
        <v>7</v>
      </c>
      <c r="F2800" s="55">
        <v>7</v>
      </c>
      <c r="G2800" s="56"/>
      <c r="H2800" s="30">
        <v>4</v>
      </c>
      <c r="J2800" s="25">
        <f>ROUND( IF(OR(ISNUMBER(SEARCH("#",B2800)),INT(A2800/100000)=7,INT(A2800/100000)=8),F2800*K!$D$4,F2800*K!$C$4) + IF(ISNUMBER(SEARCH("#",B2800)),0,G2800*K!$C$5) + IF(AND(ISNUMBER(SEARCH("#",B2800)),INT(A2800/100000)&lt;=7),G2800*K!$G$5,0) + IF(AND(ISNUMBER(SEARCH("#",B2800)),INT(A2800/100000)&gt;=8),G2800*K!$H$5,0),0)</f>
        <v>7077000</v>
      </c>
      <c r="K2800" s="25">
        <f>ROUND(IF(OR(ISNUMBER(SEARCH("#",B2800)),INT(A2800/100000)=7,INT(A2800/100000)=8),F2800*K!$F$4+G2800*K!$F$5,F2800*K!$E$4+G2800*K!$E$5),0)</f>
        <v>2114000</v>
      </c>
      <c r="L2800" s="25">
        <f>ROUND(J2800-K2800*0.7,0)</f>
        <v>5597200</v>
      </c>
      <c r="M2800" s="25">
        <f>ROUND(J2800*0.3,0)</f>
        <v>2123100</v>
      </c>
    </row>
    <row r="2801" spans="1:13" ht="18.75" x14ac:dyDescent="0.2">
      <c r="A2801" s="53">
        <v>600955</v>
      </c>
      <c r="B2801" s="27" t="s">
        <v>155</v>
      </c>
      <c r="C2801" s="36" t="s">
        <v>3275</v>
      </c>
      <c r="D2801" s="54"/>
      <c r="E2801" s="30">
        <v>6.5</v>
      </c>
      <c r="F2801" s="55">
        <v>6.5</v>
      </c>
      <c r="G2801" s="56"/>
      <c r="H2801" s="30">
        <v>4</v>
      </c>
      <c r="J2801" s="25">
        <f>ROUND( IF(OR(ISNUMBER(SEARCH("#",B2801)),INT(A2801/100000)=7,INT(A2801/100000)=8),F2801*K!$D$4,F2801*K!$C$4) + IF(ISNUMBER(SEARCH("#",B2801)),0,G2801*K!$C$5) + IF(AND(ISNUMBER(SEARCH("#",B2801)),INT(A2801/100000)&lt;=7),G2801*K!$G$5,0) + IF(AND(ISNUMBER(SEARCH("#",B2801)),INT(A2801/100000)&gt;=8),G2801*K!$H$5,0),0)</f>
        <v>6571500</v>
      </c>
      <c r="K2801" s="25">
        <f>ROUND(IF(OR(ISNUMBER(SEARCH("#",B2801)),INT(A2801/100000)=7,INT(A2801/100000)=8),F2801*K!$F$4+G2801*K!$F$5,F2801*K!$E$4+G2801*K!$E$5),0)</f>
        <v>1963000</v>
      </c>
      <c r="L2801" s="25">
        <f>ROUND(J2801-K2801*0.7,0)</f>
        <v>5197400</v>
      </c>
      <c r="M2801" s="25">
        <f>ROUND(J2801*0.3,0)</f>
        <v>1971450</v>
      </c>
    </row>
    <row r="2802" spans="1:13" ht="48" x14ac:dyDescent="0.2">
      <c r="A2802" s="53">
        <v>600960</v>
      </c>
      <c r="B2802" s="27" t="s">
        <v>27</v>
      </c>
      <c r="C2802" s="36" t="s">
        <v>3276</v>
      </c>
      <c r="D2802" s="57" t="s">
        <v>3277</v>
      </c>
      <c r="E2802" s="30">
        <v>4.5</v>
      </c>
      <c r="F2802" s="55">
        <v>4.5</v>
      </c>
      <c r="G2802" s="56"/>
      <c r="H2802" s="30">
        <v>4</v>
      </c>
      <c r="J2802" s="25">
        <f>ROUND( IF(OR(ISNUMBER(SEARCH("#",B2802)),INT(A2802/100000)=7,INT(A2802/100000)=8),F2802*K!$D$4,F2802*K!$C$4) + IF(ISNUMBER(SEARCH("#",B2802)),0,G2802*K!$C$5) + IF(AND(ISNUMBER(SEARCH("#",B2802)),INT(A2802/100000)&lt;=7),G2802*K!$G$5,0) + IF(AND(ISNUMBER(SEARCH("#",B2802)),INT(A2802/100000)&gt;=8),G2802*K!$H$5,0),0)</f>
        <v>2556000</v>
      </c>
      <c r="K2802" s="25">
        <f>ROUND(IF(OR(ISNUMBER(SEARCH("#",B2802)),INT(A2802/100000)=7,INT(A2802/100000)=8),F2802*K!$F$4+G2802*K!$F$5,F2802*K!$E$4+G2802*K!$E$5),0)</f>
        <v>1359000</v>
      </c>
      <c r="L2802" s="25">
        <f>ROUND(J2802-K2802*0.7,0)</f>
        <v>1604700</v>
      </c>
      <c r="M2802" s="25">
        <f>ROUND(J2802*0.3,0)</f>
        <v>766800</v>
      </c>
    </row>
    <row r="2803" spans="1:13" ht="45.75" x14ac:dyDescent="0.2">
      <c r="A2803" s="53">
        <v>600965</v>
      </c>
      <c r="B2803" s="27"/>
      <c r="C2803" s="36" t="s">
        <v>3278</v>
      </c>
      <c r="D2803" s="54"/>
      <c r="E2803" s="30">
        <v>55</v>
      </c>
      <c r="F2803" s="55">
        <v>35</v>
      </c>
      <c r="G2803" s="55">
        <v>20</v>
      </c>
      <c r="H2803" s="30">
        <v>12</v>
      </c>
      <c r="J2803" s="25">
        <f>ROUND( IF(OR(ISNUMBER(SEARCH("#",B2803)),INT(A2803/100000)=7,INT(A2803/100000)=8),F2803*K!$D$4,F2803*K!$C$4) + IF(ISNUMBER(SEARCH("#",B2803)),0,G2803*K!$C$5) + IF(AND(ISNUMBER(SEARCH("#",B2803)),INT(A2803/100000)&lt;=7),G2803*K!$G$5,0) + IF(AND(ISNUMBER(SEARCH("#",B2803)),INT(A2803/100000)&gt;=8),G2803*K!$H$5,0),0)</f>
        <v>92245000</v>
      </c>
      <c r="K2803" s="25">
        <f>ROUND(IF(OR(ISNUMBER(SEARCH("#",B2803)),INT(A2803/100000)=7,INT(A2803/100000)=8),F2803*K!$F$4+G2803*K!$F$5,F2803*K!$E$4+G2803*K!$E$5),0)</f>
        <v>18510000</v>
      </c>
      <c r="L2803" s="25">
        <f>ROUND(J2803-K2803*0.7,0)</f>
        <v>79288000</v>
      </c>
      <c r="M2803" s="25">
        <f>ROUND(J2803*0.3,0)</f>
        <v>27673500</v>
      </c>
    </row>
    <row r="2804" spans="1:13" ht="32.25" x14ac:dyDescent="0.2">
      <c r="A2804" s="53">
        <v>600966</v>
      </c>
      <c r="B2804" s="27" t="s">
        <v>118</v>
      </c>
      <c r="C2804" s="36" t="s">
        <v>3279</v>
      </c>
      <c r="D2804" s="54"/>
      <c r="E2804" s="30">
        <v>15</v>
      </c>
      <c r="F2804" s="55">
        <v>10</v>
      </c>
      <c r="G2804" s="55">
        <v>5</v>
      </c>
      <c r="H2804" s="30" t="s">
        <v>32</v>
      </c>
      <c r="J2804" s="25">
        <f>ROUND( IF(OR(ISNUMBER(SEARCH("#",B2804)),INT(A2804/100000)=7,INT(A2804/100000)=8),F2804*K!$D$4,F2804*K!$C$4) + IF(ISNUMBER(SEARCH("#",B2804)),0,G2804*K!$C$5) + IF(AND(ISNUMBER(SEARCH("#",B2804)),INT(A2804/100000)&lt;=7),G2804*K!$G$5,0) + IF(AND(ISNUMBER(SEARCH("#",B2804)),INT(A2804/100000)&gt;=8),G2804*K!$H$5,0),0)</f>
        <v>24325000</v>
      </c>
      <c r="K2804" s="25">
        <f>ROUND(IF(OR(ISNUMBER(SEARCH("#",B2804)),INT(A2804/100000)=7,INT(A2804/100000)=8),F2804*K!$F$4+G2804*K!$F$5,F2804*K!$E$4+G2804*K!$E$5),0)</f>
        <v>5005000</v>
      </c>
      <c r="L2804" s="25">
        <f>ROUND(J2804-K2804*0.7,0)</f>
        <v>20821500</v>
      </c>
      <c r="M2804" s="25">
        <f>ROUND(J2804*0.3,0)</f>
        <v>7297500</v>
      </c>
    </row>
    <row r="2805" spans="1:13" ht="33" x14ac:dyDescent="0.2">
      <c r="A2805" s="53">
        <v>600970</v>
      </c>
      <c r="B2805" s="27" t="s">
        <v>27</v>
      </c>
      <c r="C2805" s="36" t="s">
        <v>3280</v>
      </c>
      <c r="D2805" s="57" t="s">
        <v>3281</v>
      </c>
      <c r="E2805" s="30">
        <v>5</v>
      </c>
      <c r="F2805" s="55">
        <v>5</v>
      </c>
      <c r="G2805" s="56"/>
      <c r="H2805" s="30">
        <v>4</v>
      </c>
      <c r="J2805" s="25">
        <f>ROUND( IF(OR(ISNUMBER(SEARCH("#",B2805)),INT(A2805/100000)=7,INT(A2805/100000)=8),F2805*K!$D$4,F2805*K!$C$4) + IF(ISNUMBER(SEARCH("#",B2805)),0,G2805*K!$C$5) + IF(AND(ISNUMBER(SEARCH("#",B2805)),INT(A2805/100000)&lt;=7),G2805*K!$G$5,0) + IF(AND(ISNUMBER(SEARCH("#",B2805)),INT(A2805/100000)&gt;=8),G2805*K!$H$5,0),0)</f>
        <v>2840000</v>
      </c>
      <c r="K2805" s="25">
        <f>ROUND(IF(OR(ISNUMBER(SEARCH("#",B2805)),INT(A2805/100000)=7,INT(A2805/100000)=8),F2805*K!$F$4+G2805*K!$F$5,F2805*K!$E$4+G2805*K!$E$5),0)</f>
        <v>1510000</v>
      </c>
      <c r="L2805" s="25">
        <f>ROUND(J2805-K2805*0.7,0)</f>
        <v>1783000</v>
      </c>
      <c r="M2805" s="25">
        <f>ROUND(J2805*0.3,0)</f>
        <v>852000</v>
      </c>
    </row>
    <row r="2806" spans="1:13" x14ac:dyDescent="0.2">
      <c r="A2806" s="53">
        <v>600975</v>
      </c>
      <c r="B2806" s="27" t="s">
        <v>155</v>
      </c>
      <c r="C2806" s="36" t="s">
        <v>3282</v>
      </c>
      <c r="D2806" s="54"/>
      <c r="E2806" s="30">
        <v>28</v>
      </c>
      <c r="F2806" s="55">
        <v>18</v>
      </c>
      <c r="G2806" s="55">
        <v>10</v>
      </c>
      <c r="H2806" s="30">
        <v>4</v>
      </c>
      <c r="J2806" s="25">
        <f>ROUND( IF(OR(ISNUMBER(SEARCH("#",B2806)),INT(A2806/100000)=7,INT(A2806/100000)=8),F2806*K!$D$4,F2806*K!$C$4) + IF(ISNUMBER(SEARCH("#",B2806)),0,G2806*K!$C$5) + IF(AND(ISNUMBER(SEARCH("#",B2806)),INT(A2806/100000)&lt;=7),G2806*K!$G$5,0) + IF(AND(ISNUMBER(SEARCH("#",B2806)),INT(A2806/100000)&gt;=8),G2806*K!$H$5,0),0)</f>
        <v>46628000</v>
      </c>
      <c r="K2806" s="25">
        <f>ROUND(IF(OR(ISNUMBER(SEARCH("#",B2806)),INT(A2806/100000)=7,INT(A2806/100000)=8),F2806*K!$F$4+G2806*K!$F$5,F2806*K!$E$4+G2806*K!$E$5),0)</f>
        <v>9406000</v>
      </c>
      <c r="L2806" s="25">
        <f>ROUND(J2806-K2806*0.7,0)</f>
        <v>40043800</v>
      </c>
      <c r="M2806" s="25">
        <f>ROUND(J2806*0.3,0)</f>
        <v>13988400</v>
      </c>
    </row>
    <row r="2807" spans="1:13" ht="29.25" x14ac:dyDescent="0.2">
      <c r="A2807" s="53">
        <v>600976</v>
      </c>
      <c r="B2807" s="27"/>
      <c r="C2807" s="36" t="s">
        <v>3283</v>
      </c>
      <c r="D2807" s="54"/>
      <c r="E2807" s="30">
        <v>14</v>
      </c>
      <c r="F2807" s="55">
        <v>10</v>
      </c>
      <c r="G2807" s="55">
        <v>4</v>
      </c>
      <c r="H2807" s="30" t="s">
        <v>32</v>
      </c>
      <c r="J2807" s="25">
        <f>ROUND( IF(OR(ISNUMBER(SEARCH("#",B2807)),INT(A2807/100000)=7,INT(A2807/100000)=8),F2807*K!$D$4,F2807*K!$C$4) + IF(ISNUMBER(SEARCH("#",B2807)),0,G2807*K!$C$5) + IF(AND(ISNUMBER(SEARCH("#",B2807)),INT(A2807/100000)&lt;=7),G2807*K!$G$5,0) + IF(AND(ISNUMBER(SEARCH("#",B2807)),INT(A2807/100000)&gt;=8),G2807*K!$H$5,0),0)</f>
        <v>21482000</v>
      </c>
      <c r="K2807" s="25">
        <f>ROUND(IF(OR(ISNUMBER(SEARCH("#",B2807)),INT(A2807/100000)=7,INT(A2807/100000)=8),F2807*K!$F$4+G2807*K!$F$5,F2807*K!$E$4+G2807*K!$E$5),0)</f>
        <v>4608000</v>
      </c>
      <c r="L2807" s="25">
        <f>ROUND(J2807-K2807*0.7,0)</f>
        <v>18256400</v>
      </c>
      <c r="M2807" s="25">
        <f>ROUND(J2807*0.3,0)</f>
        <v>6444600</v>
      </c>
    </row>
    <row r="2808" spans="1:13" ht="15.75" x14ac:dyDescent="0.2">
      <c r="A2808" s="53">
        <v>600980</v>
      </c>
      <c r="B2808" s="27"/>
      <c r="C2808" s="36" t="s">
        <v>3284</v>
      </c>
      <c r="D2808" s="54"/>
      <c r="E2808" s="30">
        <v>12</v>
      </c>
      <c r="F2808" s="55">
        <v>12</v>
      </c>
      <c r="G2808" s="56"/>
      <c r="H2808" s="30">
        <v>4</v>
      </c>
      <c r="J2808" s="25">
        <f>ROUND( IF(OR(ISNUMBER(SEARCH("#",B2808)),INT(A2808/100000)=7,INT(A2808/100000)=8),F2808*K!$D$4,F2808*K!$C$4) + IF(ISNUMBER(SEARCH("#",B2808)),0,G2808*K!$C$5) + IF(AND(ISNUMBER(SEARCH("#",B2808)),INT(A2808/100000)&lt;=7),G2808*K!$G$5,0) + IF(AND(ISNUMBER(SEARCH("#",B2808)),INT(A2808/100000)&gt;=8),G2808*K!$H$5,0),0)</f>
        <v>12132000</v>
      </c>
      <c r="K2808" s="25">
        <f>ROUND(IF(OR(ISNUMBER(SEARCH("#",B2808)),INT(A2808/100000)=7,INT(A2808/100000)=8),F2808*K!$F$4+G2808*K!$F$5,F2808*K!$E$4+G2808*K!$E$5),0)</f>
        <v>3624000</v>
      </c>
      <c r="L2808" s="25">
        <f>ROUND(J2808-K2808*0.7,0)</f>
        <v>9595200</v>
      </c>
      <c r="M2808" s="25">
        <f>ROUND(J2808*0.3,0)</f>
        <v>3639600</v>
      </c>
    </row>
    <row r="2809" spans="1:13" ht="77.25" x14ac:dyDescent="0.2">
      <c r="A2809" s="53">
        <v>600985</v>
      </c>
      <c r="B2809" s="27"/>
      <c r="C2809" s="36" t="s">
        <v>3285</v>
      </c>
      <c r="D2809" s="54"/>
      <c r="E2809" s="30">
        <v>5</v>
      </c>
      <c r="F2809" s="55">
        <v>5</v>
      </c>
      <c r="G2809" s="56"/>
      <c r="H2809" s="30">
        <v>4</v>
      </c>
      <c r="J2809" s="25">
        <f>ROUND( IF(OR(ISNUMBER(SEARCH("#",B2809)),INT(A2809/100000)=7,INT(A2809/100000)=8),F2809*K!$D$4,F2809*K!$C$4) + IF(ISNUMBER(SEARCH("#",B2809)),0,G2809*K!$C$5) + IF(AND(ISNUMBER(SEARCH("#",B2809)),INT(A2809/100000)&lt;=7),G2809*K!$G$5,0) + IF(AND(ISNUMBER(SEARCH("#",B2809)),INT(A2809/100000)&gt;=8),G2809*K!$H$5,0),0)</f>
        <v>5055000</v>
      </c>
      <c r="K2809" s="25">
        <f>ROUND(IF(OR(ISNUMBER(SEARCH("#",B2809)),INT(A2809/100000)=7,INT(A2809/100000)=8),F2809*K!$F$4+G2809*K!$F$5,F2809*K!$E$4+G2809*K!$E$5),0)</f>
        <v>1510000</v>
      </c>
      <c r="L2809" s="25">
        <f>ROUND(J2809-K2809*0.7,0)</f>
        <v>3998000</v>
      </c>
      <c r="M2809" s="25">
        <f>ROUND(J2809*0.3,0)</f>
        <v>1516500</v>
      </c>
    </row>
    <row r="2810" spans="1:13" ht="76.5" x14ac:dyDescent="0.2">
      <c r="A2810" s="53">
        <v>600990</v>
      </c>
      <c r="B2810" s="27"/>
      <c r="C2810" s="36" t="s">
        <v>3286</v>
      </c>
      <c r="D2810" s="54"/>
      <c r="E2810" s="30">
        <v>8</v>
      </c>
      <c r="F2810" s="55">
        <v>8</v>
      </c>
      <c r="G2810" s="56"/>
      <c r="H2810" s="30">
        <v>4</v>
      </c>
      <c r="J2810" s="25">
        <f>ROUND( IF(OR(ISNUMBER(SEARCH("#",B2810)),INT(A2810/100000)=7,INT(A2810/100000)=8),F2810*K!$D$4,F2810*K!$C$4) + IF(ISNUMBER(SEARCH("#",B2810)),0,G2810*K!$C$5) + IF(AND(ISNUMBER(SEARCH("#",B2810)),INT(A2810/100000)&lt;=7),G2810*K!$G$5,0) + IF(AND(ISNUMBER(SEARCH("#",B2810)),INT(A2810/100000)&gt;=8),G2810*K!$H$5,0),0)</f>
        <v>8088000</v>
      </c>
      <c r="K2810" s="25">
        <f>ROUND(IF(OR(ISNUMBER(SEARCH("#",B2810)),INT(A2810/100000)=7,INT(A2810/100000)=8),F2810*K!$F$4+G2810*K!$F$5,F2810*K!$E$4+G2810*K!$E$5),0)</f>
        <v>2416000</v>
      </c>
      <c r="L2810" s="25">
        <f>ROUND(J2810-K2810*0.7,0)</f>
        <v>6396800</v>
      </c>
      <c r="M2810" s="25">
        <f>ROUND(J2810*0.3,0)</f>
        <v>2426400</v>
      </c>
    </row>
    <row r="2811" spans="1:13" ht="42.75" x14ac:dyDescent="0.2">
      <c r="A2811" s="53">
        <v>600995</v>
      </c>
      <c r="B2811" s="27"/>
      <c r="C2811" s="36" t="s">
        <v>3287</v>
      </c>
      <c r="D2811" s="54"/>
      <c r="E2811" s="30">
        <v>23</v>
      </c>
      <c r="F2811" s="55">
        <v>23</v>
      </c>
      <c r="G2811" s="56"/>
      <c r="H2811" s="30">
        <v>5</v>
      </c>
      <c r="J2811" s="25">
        <f>ROUND( IF(OR(ISNUMBER(SEARCH("#",B2811)),INT(A2811/100000)=7,INT(A2811/100000)=8),F2811*K!$D$4,F2811*K!$C$4) + IF(ISNUMBER(SEARCH("#",B2811)),0,G2811*K!$C$5) + IF(AND(ISNUMBER(SEARCH("#",B2811)),INT(A2811/100000)&lt;=7),G2811*K!$G$5,0) + IF(AND(ISNUMBER(SEARCH("#",B2811)),INT(A2811/100000)&gt;=8),G2811*K!$H$5,0),0)</f>
        <v>23253000</v>
      </c>
      <c r="K2811" s="25">
        <f>ROUND(IF(OR(ISNUMBER(SEARCH("#",B2811)),INT(A2811/100000)=7,INT(A2811/100000)=8),F2811*K!$F$4+G2811*K!$F$5,F2811*K!$E$4+G2811*K!$E$5),0)</f>
        <v>6946000</v>
      </c>
      <c r="L2811" s="25">
        <f>ROUND(J2811-K2811*0.7,0)</f>
        <v>18390800</v>
      </c>
      <c r="M2811" s="25">
        <f>ROUND(J2811*0.3,0)</f>
        <v>6975900</v>
      </c>
    </row>
    <row r="2812" spans="1:13" ht="46.5" x14ac:dyDescent="0.2">
      <c r="A2812" s="53">
        <v>601000</v>
      </c>
      <c r="B2812" s="27"/>
      <c r="C2812" s="36" t="s">
        <v>3288</v>
      </c>
      <c r="D2812" s="57" t="s">
        <v>3289</v>
      </c>
      <c r="E2812" s="30">
        <v>38</v>
      </c>
      <c r="F2812" s="55">
        <v>38</v>
      </c>
      <c r="G2812" s="56"/>
      <c r="H2812" s="30">
        <v>12</v>
      </c>
      <c r="J2812" s="25">
        <f>ROUND( IF(OR(ISNUMBER(SEARCH("#",B2812)),INT(A2812/100000)=7,INT(A2812/100000)=8),F2812*K!$D$4,F2812*K!$C$4) + IF(ISNUMBER(SEARCH("#",B2812)),0,G2812*K!$C$5) + IF(AND(ISNUMBER(SEARCH("#",B2812)),INT(A2812/100000)&lt;=7),G2812*K!$G$5,0) + IF(AND(ISNUMBER(SEARCH("#",B2812)),INT(A2812/100000)&gt;=8),G2812*K!$H$5,0),0)</f>
        <v>38418000</v>
      </c>
      <c r="K2812" s="25">
        <f>ROUND(IF(OR(ISNUMBER(SEARCH("#",B2812)),INT(A2812/100000)=7,INT(A2812/100000)=8),F2812*K!$F$4+G2812*K!$F$5,F2812*K!$E$4+G2812*K!$E$5),0)</f>
        <v>11476000</v>
      </c>
      <c r="L2812" s="25">
        <f>ROUND(J2812-K2812*0.7,0)</f>
        <v>30384800</v>
      </c>
      <c r="M2812" s="25">
        <f>ROUND(J2812*0.3,0)</f>
        <v>11525400</v>
      </c>
    </row>
    <row r="2813" spans="1:13" ht="15.75" x14ac:dyDescent="0.2">
      <c r="A2813" s="53">
        <v>601005</v>
      </c>
      <c r="B2813" s="27"/>
      <c r="C2813" s="36" t="s">
        <v>3290</v>
      </c>
      <c r="D2813" s="54"/>
      <c r="E2813" s="30">
        <v>18.399999999999999</v>
      </c>
      <c r="F2813" s="55">
        <v>18.399999999999999</v>
      </c>
      <c r="G2813" s="56"/>
      <c r="H2813" s="30">
        <v>5</v>
      </c>
      <c r="J2813" s="25">
        <f>ROUND( IF(OR(ISNUMBER(SEARCH("#",B2813)),INT(A2813/100000)=7,INT(A2813/100000)=8),F2813*K!$D$4,F2813*K!$C$4) + IF(ISNUMBER(SEARCH("#",B2813)),0,G2813*K!$C$5) + IF(AND(ISNUMBER(SEARCH("#",B2813)),INT(A2813/100000)&lt;=7),G2813*K!$G$5,0) + IF(AND(ISNUMBER(SEARCH("#",B2813)),INT(A2813/100000)&gt;=8),G2813*K!$H$5,0),0)</f>
        <v>18602400</v>
      </c>
      <c r="K2813" s="25">
        <f>ROUND(IF(OR(ISNUMBER(SEARCH("#",B2813)),INT(A2813/100000)=7,INT(A2813/100000)=8),F2813*K!$F$4+G2813*K!$F$5,F2813*K!$E$4+G2813*K!$E$5),0)</f>
        <v>5556800</v>
      </c>
      <c r="L2813" s="25">
        <f>ROUND(J2813-K2813*0.7,0)</f>
        <v>14712640</v>
      </c>
      <c r="M2813" s="25">
        <f>ROUND(J2813*0.3,0)</f>
        <v>5580720</v>
      </c>
    </row>
    <row r="2814" spans="1:13" ht="29.25" x14ac:dyDescent="0.2">
      <c r="A2814" s="53">
        <v>601010</v>
      </c>
      <c r="B2814" s="27"/>
      <c r="C2814" s="36" t="s">
        <v>3291</v>
      </c>
      <c r="D2814" s="54"/>
      <c r="E2814" s="30">
        <v>11.3</v>
      </c>
      <c r="F2814" s="55">
        <v>11.3</v>
      </c>
      <c r="G2814" s="56"/>
      <c r="H2814" s="30">
        <v>5</v>
      </c>
      <c r="J2814" s="25">
        <f>ROUND( IF(OR(ISNUMBER(SEARCH("#",B2814)),INT(A2814/100000)=7,INT(A2814/100000)=8),F2814*K!$D$4,F2814*K!$C$4) + IF(ISNUMBER(SEARCH("#",B2814)),0,G2814*K!$C$5) + IF(AND(ISNUMBER(SEARCH("#",B2814)),INT(A2814/100000)&lt;=7),G2814*K!$G$5,0) + IF(AND(ISNUMBER(SEARCH("#",B2814)),INT(A2814/100000)&gt;=8),G2814*K!$H$5,0),0)</f>
        <v>11424300</v>
      </c>
      <c r="K2814" s="25">
        <f>ROUND(IF(OR(ISNUMBER(SEARCH("#",B2814)),INT(A2814/100000)=7,INT(A2814/100000)=8),F2814*K!$F$4+G2814*K!$F$5,F2814*K!$E$4+G2814*K!$E$5),0)</f>
        <v>3412600</v>
      </c>
      <c r="L2814" s="25">
        <f>ROUND(J2814-K2814*0.7,0)</f>
        <v>9035480</v>
      </c>
      <c r="M2814" s="25">
        <f>ROUND(J2814*0.3,0)</f>
        <v>3427290</v>
      </c>
    </row>
    <row r="2815" spans="1:13" ht="29.25" x14ac:dyDescent="0.2">
      <c r="A2815" s="53">
        <v>601015</v>
      </c>
      <c r="B2815" s="27" t="s">
        <v>155</v>
      </c>
      <c r="C2815" s="36" t="s">
        <v>3292</v>
      </c>
      <c r="D2815" s="54"/>
      <c r="E2815" s="30">
        <v>19.899999999999999</v>
      </c>
      <c r="F2815" s="55">
        <v>19.899999999999999</v>
      </c>
      <c r="G2815" s="56"/>
      <c r="H2815" s="30">
        <v>5</v>
      </c>
      <c r="J2815" s="25">
        <f>ROUND( IF(OR(ISNUMBER(SEARCH("#",B2815)),INT(A2815/100000)=7,INT(A2815/100000)=8),F2815*K!$D$4,F2815*K!$C$4) + IF(ISNUMBER(SEARCH("#",B2815)),0,G2815*K!$C$5) + IF(AND(ISNUMBER(SEARCH("#",B2815)),INT(A2815/100000)&lt;=7),G2815*K!$G$5,0) + IF(AND(ISNUMBER(SEARCH("#",B2815)),INT(A2815/100000)&gt;=8),G2815*K!$H$5,0),0)</f>
        <v>20118900</v>
      </c>
      <c r="K2815" s="25">
        <f>ROUND(IF(OR(ISNUMBER(SEARCH("#",B2815)),INT(A2815/100000)=7,INT(A2815/100000)=8),F2815*K!$F$4+G2815*K!$F$5,F2815*K!$E$4+G2815*K!$E$5),0)</f>
        <v>6009800</v>
      </c>
      <c r="L2815" s="25">
        <f>ROUND(J2815-K2815*0.7,0)</f>
        <v>15912040</v>
      </c>
      <c r="M2815" s="25">
        <f>ROUND(J2815*0.3,0)</f>
        <v>6035670</v>
      </c>
    </row>
    <row r="2816" spans="1:13" ht="15.75" x14ac:dyDescent="0.2">
      <c r="A2816" s="53">
        <v>601020</v>
      </c>
      <c r="B2816" s="27" t="s">
        <v>155</v>
      </c>
      <c r="C2816" s="36" t="s">
        <v>3293</v>
      </c>
      <c r="D2816" s="54"/>
      <c r="E2816" s="30">
        <v>24.9</v>
      </c>
      <c r="F2816" s="55">
        <v>24.9</v>
      </c>
      <c r="G2816" s="56"/>
      <c r="H2816" s="30">
        <v>5</v>
      </c>
      <c r="J2816" s="25">
        <f>ROUND( IF(OR(ISNUMBER(SEARCH("#",B2816)),INT(A2816/100000)=7,INT(A2816/100000)=8),F2816*K!$D$4,F2816*K!$C$4) + IF(ISNUMBER(SEARCH("#",B2816)),0,G2816*K!$C$5) + IF(AND(ISNUMBER(SEARCH("#",B2816)),INT(A2816/100000)&lt;=7),G2816*K!$G$5,0) + IF(AND(ISNUMBER(SEARCH("#",B2816)),INT(A2816/100000)&gt;=8),G2816*K!$H$5,0),0)</f>
        <v>25173900</v>
      </c>
      <c r="K2816" s="25">
        <f>ROUND(IF(OR(ISNUMBER(SEARCH("#",B2816)),INT(A2816/100000)=7,INT(A2816/100000)=8),F2816*K!$F$4+G2816*K!$F$5,F2816*K!$E$4+G2816*K!$E$5),0)</f>
        <v>7519800</v>
      </c>
      <c r="L2816" s="25">
        <f>ROUND(J2816-K2816*0.7,0)</f>
        <v>19910040</v>
      </c>
      <c r="M2816" s="25">
        <f>ROUND(J2816*0.3,0)</f>
        <v>7552170</v>
      </c>
    </row>
    <row r="2817" spans="1:13" ht="29.25" x14ac:dyDescent="0.2">
      <c r="A2817" s="53">
        <v>601025</v>
      </c>
      <c r="B2817" s="27" t="s">
        <v>155</v>
      </c>
      <c r="C2817" s="36" t="s">
        <v>3294</v>
      </c>
      <c r="D2817" s="54"/>
      <c r="E2817" s="30">
        <v>19.399999999999999</v>
      </c>
      <c r="F2817" s="55">
        <v>19.399999999999999</v>
      </c>
      <c r="G2817" s="56"/>
      <c r="H2817" s="30">
        <v>5</v>
      </c>
      <c r="J2817" s="25">
        <f>ROUND( IF(OR(ISNUMBER(SEARCH("#",B2817)),INT(A2817/100000)=7,INT(A2817/100000)=8),F2817*K!$D$4,F2817*K!$C$4) + IF(ISNUMBER(SEARCH("#",B2817)),0,G2817*K!$C$5) + IF(AND(ISNUMBER(SEARCH("#",B2817)),INT(A2817/100000)&lt;=7),G2817*K!$G$5,0) + IF(AND(ISNUMBER(SEARCH("#",B2817)),INT(A2817/100000)&gt;=8),G2817*K!$H$5,0),0)</f>
        <v>19613400</v>
      </c>
      <c r="K2817" s="25">
        <f>ROUND(IF(OR(ISNUMBER(SEARCH("#",B2817)),INT(A2817/100000)=7,INT(A2817/100000)=8),F2817*K!$F$4+G2817*K!$F$5,F2817*K!$E$4+G2817*K!$E$5),0)</f>
        <v>5858800</v>
      </c>
      <c r="L2817" s="25">
        <f>ROUND(J2817-K2817*0.7,0)</f>
        <v>15512240</v>
      </c>
      <c r="M2817" s="25">
        <f>ROUND(J2817*0.3,0)</f>
        <v>5884020</v>
      </c>
    </row>
    <row r="2818" spans="1:13" ht="46.5" x14ac:dyDescent="0.2">
      <c r="A2818" s="53">
        <v>601030</v>
      </c>
      <c r="B2818" s="27" t="s">
        <v>155</v>
      </c>
      <c r="C2818" s="36" t="s">
        <v>3295</v>
      </c>
      <c r="D2818" s="54"/>
      <c r="E2818" s="30">
        <v>1.6</v>
      </c>
      <c r="F2818" s="55">
        <v>1.6</v>
      </c>
      <c r="G2818" s="56"/>
      <c r="H2818" s="30">
        <v>10</v>
      </c>
      <c r="J2818" s="25">
        <f>ROUND( IF(OR(ISNUMBER(SEARCH("#",B2818)),INT(A2818/100000)=7,INT(A2818/100000)=8),F2818*K!$D$4,F2818*K!$C$4) + IF(ISNUMBER(SEARCH("#",B2818)),0,G2818*K!$C$5) + IF(AND(ISNUMBER(SEARCH("#",B2818)),INT(A2818/100000)&lt;=7),G2818*K!$G$5,0) + IF(AND(ISNUMBER(SEARCH("#",B2818)),INT(A2818/100000)&gt;=8),G2818*K!$H$5,0),0)</f>
        <v>1617600</v>
      </c>
      <c r="K2818" s="25">
        <f>ROUND(IF(OR(ISNUMBER(SEARCH("#",B2818)),INT(A2818/100000)=7,INT(A2818/100000)=8),F2818*K!$F$4+G2818*K!$F$5,F2818*K!$E$4+G2818*K!$E$5),0)</f>
        <v>483200</v>
      </c>
      <c r="L2818" s="25">
        <f>ROUND(J2818-K2818*0.7,0)</f>
        <v>1279360</v>
      </c>
      <c r="M2818" s="25">
        <f>ROUND(J2818*0.3,0)</f>
        <v>485280</v>
      </c>
    </row>
    <row r="2819" spans="1:13" ht="60" x14ac:dyDescent="0.2">
      <c r="A2819" s="53">
        <v>601035</v>
      </c>
      <c r="B2819" s="27"/>
      <c r="C2819" s="36" t="s">
        <v>3296</v>
      </c>
      <c r="D2819" s="54"/>
      <c r="E2819" s="30">
        <v>53</v>
      </c>
      <c r="F2819" s="55">
        <v>53</v>
      </c>
      <c r="G2819" s="56"/>
      <c r="H2819" s="30">
        <v>10</v>
      </c>
      <c r="J2819" s="25">
        <f>ROUND( IF(OR(ISNUMBER(SEARCH("#",B2819)),INT(A2819/100000)=7,INT(A2819/100000)=8),F2819*K!$D$4,F2819*K!$C$4) + IF(ISNUMBER(SEARCH("#",B2819)),0,G2819*K!$C$5) + IF(AND(ISNUMBER(SEARCH("#",B2819)),INT(A2819/100000)&lt;=7),G2819*K!$G$5,0) + IF(AND(ISNUMBER(SEARCH("#",B2819)),INT(A2819/100000)&gt;=8),G2819*K!$H$5,0),0)</f>
        <v>53583000</v>
      </c>
      <c r="K2819" s="25">
        <f>ROUND(IF(OR(ISNUMBER(SEARCH("#",B2819)),INT(A2819/100000)=7,INT(A2819/100000)=8),F2819*K!$F$4+G2819*K!$F$5,F2819*K!$E$4+G2819*K!$E$5),0)</f>
        <v>16006000</v>
      </c>
      <c r="L2819" s="25">
        <f>ROUND(J2819-K2819*0.7,0)</f>
        <v>42378800</v>
      </c>
      <c r="M2819" s="25">
        <f>ROUND(J2819*0.3,0)</f>
        <v>16074900</v>
      </c>
    </row>
    <row r="2820" spans="1:13" ht="45.75" x14ac:dyDescent="0.2">
      <c r="A2820" s="53">
        <v>601040</v>
      </c>
      <c r="B2820" s="27"/>
      <c r="C2820" s="36" t="s">
        <v>3297</v>
      </c>
      <c r="D2820" s="54"/>
      <c r="E2820" s="30">
        <v>66</v>
      </c>
      <c r="F2820" s="55">
        <v>66</v>
      </c>
      <c r="G2820" s="56"/>
      <c r="H2820" s="30">
        <v>10</v>
      </c>
      <c r="J2820" s="25">
        <f>ROUND( IF(OR(ISNUMBER(SEARCH("#",B2820)),INT(A2820/100000)=7,INT(A2820/100000)=8),F2820*K!$D$4,F2820*K!$C$4) + IF(ISNUMBER(SEARCH("#",B2820)),0,G2820*K!$C$5) + IF(AND(ISNUMBER(SEARCH("#",B2820)),INT(A2820/100000)&lt;=7),G2820*K!$G$5,0) + IF(AND(ISNUMBER(SEARCH("#",B2820)),INT(A2820/100000)&gt;=8),G2820*K!$H$5,0),0)</f>
        <v>66726000</v>
      </c>
      <c r="K2820" s="25">
        <f>ROUND(IF(OR(ISNUMBER(SEARCH("#",B2820)),INT(A2820/100000)=7,INT(A2820/100000)=8),F2820*K!$F$4+G2820*K!$F$5,F2820*K!$E$4+G2820*K!$E$5),0)</f>
        <v>19932000</v>
      </c>
      <c r="L2820" s="25">
        <f>ROUND(J2820-K2820*0.7,0)</f>
        <v>52773600</v>
      </c>
      <c r="M2820" s="25">
        <f>ROUND(J2820*0.3,0)</f>
        <v>20017800</v>
      </c>
    </row>
    <row r="2821" spans="1:13" ht="60.75" x14ac:dyDescent="0.2">
      <c r="A2821" s="53">
        <v>601045</v>
      </c>
      <c r="B2821" s="27"/>
      <c r="C2821" s="36" t="s">
        <v>3298</v>
      </c>
      <c r="D2821" s="54"/>
      <c r="E2821" s="30">
        <v>57</v>
      </c>
      <c r="F2821" s="55">
        <v>57</v>
      </c>
      <c r="G2821" s="56"/>
      <c r="H2821" s="30">
        <v>10</v>
      </c>
      <c r="J2821" s="25">
        <f>ROUND( IF(OR(ISNUMBER(SEARCH("#",B2821)),INT(A2821/100000)=7,INT(A2821/100000)=8),F2821*K!$D$4,F2821*K!$C$4) + IF(ISNUMBER(SEARCH("#",B2821)),0,G2821*K!$C$5) + IF(AND(ISNUMBER(SEARCH("#",B2821)),INT(A2821/100000)&lt;=7),G2821*K!$G$5,0) + IF(AND(ISNUMBER(SEARCH("#",B2821)),INT(A2821/100000)&gt;=8),G2821*K!$H$5,0),0)</f>
        <v>57627000</v>
      </c>
      <c r="K2821" s="25">
        <f>ROUND(IF(OR(ISNUMBER(SEARCH("#",B2821)),INT(A2821/100000)=7,INT(A2821/100000)=8),F2821*K!$F$4+G2821*K!$F$5,F2821*K!$E$4+G2821*K!$E$5),0)</f>
        <v>17214000</v>
      </c>
      <c r="L2821" s="25">
        <f>ROUND(J2821-K2821*0.7,0)</f>
        <v>45577200</v>
      </c>
      <c r="M2821" s="25">
        <f>ROUND(J2821*0.3,0)</f>
        <v>17288100</v>
      </c>
    </row>
    <row r="2822" spans="1:13" ht="61.5" x14ac:dyDescent="0.2">
      <c r="A2822" s="53">
        <v>601055</v>
      </c>
      <c r="B2822" s="27"/>
      <c r="C2822" s="36" t="s">
        <v>3299</v>
      </c>
      <c r="D2822" s="54"/>
      <c r="E2822" s="30">
        <v>57</v>
      </c>
      <c r="F2822" s="55">
        <v>57</v>
      </c>
      <c r="G2822" s="56"/>
      <c r="H2822" s="30">
        <v>10</v>
      </c>
      <c r="J2822" s="25">
        <f>ROUND( IF(OR(ISNUMBER(SEARCH("#",B2822)),INT(A2822/100000)=7,INT(A2822/100000)=8),F2822*K!$D$4,F2822*K!$C$4) + IF(ISNUMBER(SEARCH("#",B2822)),0,G2822*K!$C$5) + IF(AND(ISNUMBER(SEARCH("#",B2822)),INT(A2822/100000)&lt;=7),G2822*K!$G$5,0) + IF(AND(ISNUMBER(SEARCH("#",B2822)),INT(A2822/100000)&gt;=8),G2822*K!$H$5,0),0)</f>
        <v>57627000</v>
      </c>
      <c r="K2822" s="25">
        <f>ROUND(IF(OR(ISNUMBER(SEARCH("#",B2822)),INT(A2822/100000)=7,INT(A2822/100000)=8),F2822*K!$F$4+G2822*K!$F$5,F2822*K!$E$4+G2822*K!$E$5),0)</f>
        <v>17214000</v>
      </c>
      <c r="L2822" s="25">
        <f>ROUND(J2822-K2822*0.7,0)</f>
        <v>45577200</v>
      </c>
      <c r="M2822" s="25">
        <f>ROUND(J2822*0.3,0)</f>
        <v>17288100</v>
      </c>
    </row>
    <row r="2823" spans="1:13" ht="62.25" x14ac:dyDescent="0.2">
      <c r="A2823" s="53">
        <v>601060</v>
      </c>
      <c r="B2823" s="27"/>
      <c r="C2823" s="36" t="s">
        <v>3300</v>
      </c>
      <c r="D2823" s="54"/>
      <c r="E2823" s="30">
        <v>70</v>
      </c>
      <c r="F2823" s="55">
        <v>70</v>
      </c>
      <c r="G2823" s="56"/>
      <c r="H2823" s="30">
        <v>10</v>
      </c>
      <c r="J2823" s="25">
        <f>ROUND( IF(OR(ISNUMBER(SEARCH("#",B2823)),INT(A2823/100000)=7,INT(A2823/100000)=8),F2823*K!$D$4,F2823*K!$C$4) + IF(ISNUMBER(SEARCH("#",B2823)),0,G2823*K!$C$5) + IF(AND(ISNUMBER(SEARCH("#",B2823)),INT(A2823/100000)&lt;=7),G2823*K!$G$5,0) + IF(AND(ISNUMBER(SEARCH("#",B2823)),INT(A2823/100000)&gt;=8),G2823*K!$H$5,0),0)</f>
        <v>70770000</v>
      </c>
      <c r="K2823" s="25">
        <f>ROUND(IF(OR(ISNUMBER(SEARCH("#",B2823)),INT(A2823/100000)=7,INT(A2823/100000)=8),F2823*K!$F$4+G2823*K!$F$5,F2823*K!$E$4+G2823*K!$E$5),0)</f>
        <v>21140000</v>
      </c>
      <c r="L2823" s="25">
        <f>ROUND(J2823-K2823*0.7,0)</f>
        <v>55972000</v>
      </c>
      <c r="M2823" s="25">
        <f>ROUND(J2823*0.3,0)</f>
        <v>21231000</v>
      </c>
    </row>
    <row r="2824" spans="1:13" ht="45.75" x14ac:dyDescent="0.2">
      <c r="A2824" s="53">
        <v>601065</v>
      </c>
      <c r="B2824" s="27" t="s">
        <v>118</v>
      </c>
      <c r="C2824" s="36" t="s">
        <v>3301</v>
      </c>
      <c r="D2824" s="54"/>
      <c r="E2824" s="30">
        <v>10</v>
      </c>
      <c r="F2824" s="55">
        <v>10</v>
      </c>
      <c r="G2824" s="56"/>
      <c r="H2824" s="30">
        <v>0</v>
      </c>
      <c r="J2824" s="25">
        <f>ROUND( IF(OR(ISNUMBER(SEARCH("#",B2824)),INT(A2824/100000)=7,INT(A2824/100000)=8),F2824*K!$D$4,F2824*K!$C$4) + IF(ISNUMBER(SEARCH("#",B2824)),0,G2824*K!$C$5) + IF(AND(ISNUMBER(SEARCH("#",B2824)),INT(A2824/100000)&lt;=7),G2824*K!$G$5,0) + IF(AND(ISNUMBER(SEARCH("#",B2824)),INT(A2824/100000)&gt;=8),G2824*K!$H$5,0),0)</f>
        <v>10110000</v>
      </c>
      <c r="K2824" s="25">
        <f>ROUND(IF(OR(ISNUMBER(SEARCH("#",B2824)),INT(A2824/100000)=7,INT(A2824/100000)=8),F2824*K!$F$4+G2824*K!$F$5,F2824*K!$E$4+G2824*K!$E$5),0)</f>
        <v>3020000</v>
      </c>
      <c r="L2824" s="25">
        <f>ROUND(J2824-K2824*0.7,0)</f>
        <v>7996000</v>
      </c>
      <c r="M2824" s="25">
        <f>ROUND(J2824*0.3,0)</f>
        <v>3033000</v>
      </c>
    </row>
    <row r="2825" spans="1:13" ht="46.5" x14ac:dyDescent="0.2">
      <c r="A2825" s="53">
        <v>601070</v>
      </c>
      <c r="B2825" s="27"/>
      <c r="C2825" s="36" t="s">
        <v>3302</v>
      </c>
      <c r="D2825" s="54"/>
      <c r="E2825" s="30">
        <v>86</v>
      </c>
      <c r="F2825" s="55">
        <v>86</v>
      </c>
      <c r="G2825" s="56"/>
      <c r="H2825" s="30">
        <v>11</v>
      </c>
      <c r="J2825" s="25">
        <f>ROUND( IF(OR(ISNUMBER(SEARCH("#",B2825)),INT(A2825/100000)=7,INT(A2825/100000)=8),F2825*K!$D$4,F2825*K!$C$4) + IF(ISNUMBER(SEARCH("#",B2825)),0,G2825*K!$C$5) + IF(AND(ISNUMBER(SEARCH("#",B2825)),INT(A2825/100000)&lt;=7),G2825*K!$G$5,0) + IF(AND(ISNUMBER(SEARCH("#",B2825)),INT(A2825/100000)&gt;=8),G2825*K!$H$5,0),0)</f>
        <v>86946000</v>
      </c>
      <c r="K2825" s="25">
        <f>ROUND(IF(OR(ISNUMBER(SEARCH("#",B2825)),INT(A2825/100000)=7,INT(A2825/100000)=8),F2825*K!$F$4+G2825*K!$F$5,F2825*K!$E$4+G2825*K!$E$5),0)</f>
        <v>25972000</v>
      </c>
      <c r="L2825" s="25">
        <f>ROUND(J2825-K2825*0.7,0)</f>
        <v>68765600</v>
      </c>
      <c r="M2825" s="25">
        <f>ROUND(J2825*0.3,0)</f>
        <v>26083800</v>
      </c>
    </row>
    <row r="2826" spans="1:13" ht="46.5" x14ac:dyDescent="0.2">
      <c r="A2826" s="53">
        <v>601075</v>
      </c>
      <c r="B2826" s="27" t="s">
        <v>118</v>
      </c>
      <c r="C2826" s="36" t="s">
        <v>3303</v>
      </c>
      <c r="D2826" s="54"/>
      <c r="E2826" s="30">
        <v>14</v>
      </c>
      <c r="F2826" s="55">
        <v>14</v>
      </c>
      <c r="G2826" s="56"/>
      <c r="H2826" s="30">
        <v>0</v>
      </c>
      <c r="J2826" s="25">
        <f>ROUND( IF(OR(ISNUMBER(SEARCH("#",B2826)),INT(A2826/100000)=7,INT(A2826/100000)=8),F2826*K!$D$4,F2826*K!$C$4) + IF(ISNUMBER(SEARCH("#",B2826)),0,G2826*K!$C$5) + IF(AND(ISNUMBER(SEARCH("#",B2826)),INT(A2826/100000)&lt;=7),G2826*K!$G$5,0) + IF(AND(ISNUMBER(SEARCH("#",B2826)),INT(A2826/100000)&gt;=8),G2826*K!$H$5,0),0)</f>
        <v>14154000</v>
      </c>
      <c r="K2826" s="25">
        <f>ROUND(IF(OR(ISNUMBER(SEARCH("#",B2826)),INT(A2826/100000)=7,INT(A2826/100000)=8),F2826*K!$F$4+G2826*K!$F$5,F2826*K!$E$4+G2826*K!$E$5),0)</f>
        <v>4228000</v>
      </c>
      <c r="L2826" s="25">
        <f>ROUND(J2826-K2826*0.7,0)</f>
        <v>11194400</v>
      </c>
      <c r="M2826" s="25">
        <f>ROUND(J2826*0.3,0)</f>
        <v>4246200</v>
      </c>
    </row>
    <row r="2827" spans="1:13" ht="29.25" x14ac:dyDescent="0.2">
      <c r="A2827" s="53">
        <v>601090</v>
      </c>
      <c r="B2827" s="27"/>
      <c r="C2827" s="36" t="s">
        <v>3304</v>
      </c>
      <c r="D2827" s="54"/>
      <c r="E2827" s="30">
        <v>72.2</v>
      </c>
      <c r="F2827" s="55">
        <v>72.2</v>
      </c>
      <c r="G2827" s="56"/>
      <c r="H2827" s="30">
        <v>12</v>
      </c>
      <c r="J2827" s="25">
        <f>ROUND( IF(OR(ISNUMBER(SEARCH("#",B2827)),INT(A2827/100000)=7,INT(A2827/100000)=8),F2827*K!$D$4,F2827*K!$C$4) + IF(ISNUMBER(SEARCH("#",B2827)),0,G2827*K!$C$5) + IF(AND(ISNUMBER(SEARCH("#",B2827)),INT(A2827/100000)&lt;=7),G2827*K!$G$5,0) + IF(AND(ISNUMBER(SEARCH("#",B2827)),INT(A2827/100000)&gt;=8),G2827*K!$H$5,0),0)</f>
        <v>72994200</v>
      </c>
      <c r="K2827" s="25">
        <f>ROUND(IF(OR(ISNUMBER(SEARCH("#",B2827)),INT(A2827/100000)=7,INT(A2827/100000)=8),F2827*K!$F$4+G2827*K!$F$5,F2827*K!$E$4+G2827*K!$E$5),0)</f>
        <v>21804400</v>
      </c>
      <c r="L2827" s="25">
        <f>ROUND(J2827-K2827*0.7,0)</f>
        <v>57731120</v>
      </c>
      <c r="M2827" s="25">
        <f>ROUND(J2827*0.3,0)</f>
        <v>21898260</v>
      </c>
    </row>
    <row r="2828" spans="1:13" ht="46.5" x14ac:dyDescent="0.2">
      <c r="A2828" s="53">
        <v>601095</v>
      </c>
      <c r="B2828" s="27"/>
      <c r="C2828" s="36" t="s">
        <v>3305</v>
      </c>
      <c r="D2828" s="54"/>
      <c r="E2828" s="30">
        <v>82.5</v>
      </c>
      <c r="F2828" s="55">
        <v>82.5</v>
      </c>
      <c r="G2828" s="56"/>
      <c r="H2828" s="30">
        <v>10</v>
      </c>
      <c r="J2828" s="25">
        <f>ROUND( IF(OR(ISNUMBER(SEARCH("#",B2828)),INT(A2828/100000)=7,INT(A2828/100000)=8),F2828*K!$D$4,F2828*K!$C$4) + IF(ISNUMBER(SEARCH("#",B2828)),0,G2828*K!$C$5) + IF(AND(ISNUMBER(SEARCH("#",B2828)),INT(A2828/100000)&lt;=7),G2828*K!$G$5,0) + IF(AND(ISNUMBER(SEARCH("#",B2828)),INT(A2828/100000)&gt;=8),G2828*K!$H$5,0),0)</f>
        <v>83407500</v>
      </c>
      <c r="K2828" s="25">
        <f>ROUND(IF(OR(ISNUMBER(SEARCH("#",B2828)),INT(A2828/100000)=7,INT(A2828/100000)=8),F2828*K!$F$4+G2828*K!$F$5,F2828*K!$E$4+G2828*K!$E$5),0)</f>
        <v>24915000</v>
      </c>
      <c r="L2828" s="25">
        <f>ROUND(J2828-K2828*0.7,0)</f>
        <v>65967000</v>
      </c>
      <c r="M2828" s="25">
        <f>ROUND(J2828*0.3,0)</f>
        <v>25022250</v>
      </c>
    </row>
    <row r="2829" spans="1:13" ht="33" x14ac:dyDescent="0.2">
      <c r="A2829" s="53">
        <v>601100</v>
      </c>
      <c r="B2829" s="27"/>
      <c r="C2829" s="36" t="s">
        <v>3306</v>
      </c>
      <c r="D2829" s="54"/>
      <c r="E2829" s="30">
        <v>85</v>
      </c>
      <c r="F2829" s="55">
        <v>85</v>
      </c>
      <c r="G2829" s="56"/>
      <c r="H2829" s="30">
        <v>12</v>
      </c>
      <c r="J2829" s="25">
        <f>ROUND( IF(OR(ISNUMBER(SEARCH("#",B2829)),INT(A2829/100000)=7,INT(A2829/100000)=8),F2829*K!$D$4,F2829*K!$C$4) + IF(ISNUMBER(SEARCH("#",B2829)),0,G2829*K!$C$5) + IF(AND(ISNUMBER(SEARCH("#",B2829)),INT(A2829/100000)&lt;=7),G2829*K!$G$5,0) + IF(AND(ISNUMBER(SEARCH("#",B2829)),INT(A2829/100000)&gt;=8),G2829*K!$H$5,0),0)</f>
        <v>85935000</v>
      </c>
      <c r="K2829" s="25">
        <f>ROUND(IF(OR(ISNUMBER(SEARCH("#",B2829)),INT(A2829/100000)=7,INT(A2829/100000)=8),F2829*K!$F$4+G2829*K!$F$5,F2829*K!$E$4+G2829*K!$E$5),0)</f>
        <v>25670000</v>
      </c>
      <c r="L2829" s="25">
        <f>ROUND(J2829-K2829*0.7,0)</f>
        <v>67966000</v>
      </c>
      <c r="M2829" s="25">
        <f>ROUND(J2829*0.3,0)</f>
        <v>25780500</v>
      </c>
    </row>
    <row r="2830" spans="1:13" ht="46.5" x14ac:dyDescent="0.2">
      <c r="A2830" s="53">
        <v>601105</v>
      </c>
      <c r="B2830" s="27" t="s">
        <v>118</v>
      </c>
      <c r="C2830" s="36" t="s">
        <v>3307</v>
      </c>
      <c r="D2830" s="54"/>
      <c r="E2830" s="30">
        <v>14</v>
      </c>
      <c r="F2830" s="55">
        <v>14</v>
      </c>
      <c r="G2830" s="56"/>
      <c r="H2830" s="30">
        <v>0</v>
      </c>
      <c r="J2830" s="25">
        <f>ROUND( IF(OR(ISNUMBER(SEARCH("#",B2830)),INT(A2830/100000)=7,INT(A2830/100000)=8),F2830*K!$D$4,F2830*K!$C$4) + IF(ISNUMBER(SEARCH("#",B2830)),0,G2830*K!$C$5) + IF(AND(ISNUMBER(SEARCH("#",B2830)),INT(A2830/100000)&lt;=7),G2830*K!$G$5,0) + IF(AND(ISNUMBER(SEARCH("#",B2830)),INT(A2830/100000)&gt;=8),G2830*K!$H$5,0),0)</f>
        <v>14154000</v>
      </c>
      <c r="K2830" s="25">
        <f>ROUND(IF(OR(ISNUMBER(SEARCH("#",B2830)),INT(A2830/100000)=7,INT(A2830/100000)=8),F2830*K!$F$4+G2830*K!$F$5,F2830*K!$E$4+G2830*K!$E$5),0)</f>
        <v>4228000</v>
      </c>
      <c r="L2830" s="25">
        <f>ROUND(J2830-K2830*0.7,0)</f>
        <v>11194400</v>
      </c>
      <c r="M2830" s="25">
        <f>ROUND(J2830*0.3,0)</f>
        <v>4246200</v>
      </c>
    </row>
    <row r="2831" spans="1:13" ht="29.25" x14ac:dyDescent="0.2">
      <c r="A2831" s="53">
        <v>601106</v>
      </c>
      <c r="B2831" s="27"/>
      <c r="C2831" s="36" t="s">
        <v>3308</v>
      </c>
      <c r="D2831" s="54"/>
      <c r="E2831" s="30">
        <v>75</v>
      </c>
      <c r="F2831" s="55">
        <v>75</v>
      </c>
      <c r="G2831" s="56"/>
      <c r="H2831" s="30">
        <v>15</v>
      </c>
      <c r="J2831" s="25">
        <f>ROUND( IF(OR(ISNUMBER(SEARCH("#",B2831)),INT(A2831/100000)=7,INT(A2831/100000)=8),F2831*K!$D$4,F2831*K!$C$4) + IF(ISNUMBER(SEARCH("#",B2831)),0,G2831*K!$C$5) + IF(AND(ISNUMBER(SEARCH("#",B2831)),INT(A2831/100000)&lt;=7),G2831*K!$G$5,0) + IF(AND(ISNUMBER(SEARCH("#",B2831)),INT(A2831/100000)&gt;=8),G2831*K!$H$5,0),0)</f>
        <v>75825000</v>
      </c>
      <c r="K2831" s="25">
        <f>ROUND(IF(OR(ISNUMBER(SEARCH("#",B2831)),INT(A2831/100000)=7,INT(A2831/100000)=8),F2831*K!$F$4+G2831*K!$F$5,F2831*K!$E$4+G2831*K!$E$5),0)</f>
        <v>22650000</v>
      </c>
      <c r="L2831" s="25">
        <f>ROUND(J2831-K2831*0.7,0)</f>
        <v>59970000</v>
      </c>
      <c r="M2831" s="25">
        <f>ROUND(J2831*0.3,0)</f>
        <v>22747500</v>
      </c>
    </row>
    <row r="2832" spans="1:13" ht="29.25" x14ac:dyDescent="0.2">
      <c r="A2832" s="53">
        <v>601108</v>
      </c>
      <c r="B2832" s="27" t="s">
        <v>118</v>
      </c>
      <c r="C2832" s="36" t="s">
        <v>3309</v>
      </c>
      <c r="D2832" s="54"/>
      <c r="E2832" s="30">
        <v>14</v>
      </c>
      <c r="F2832" s="55">
        <v>14</v>
      </c>
      <c r="G2832" s="56"/>
      <c r="H2832" s="30">
        <v>0</v>
      </c>
      <c r="J2832" s="25">
        <f>ROUND( IF(OR(ISNUMBER(SEARCH("#",B2832)),INT(A2832/100000)=7,INT(A2832/100000)=8),F2832*K!$D$4,F2832*K!$C$4) + IF(ISNUMBER(SEARCH("#",B2832)),0,G2832*K!$C$5) + IF(AND(ISNUMBER(SEARCH("#",B2832)),INT(A2832/100000)&lt;=7),G2832*K!$G$5,0) + IF(AND(ISNUMBER(SEARCH("#",B2832)),INT(A2832/100000)&gt;=8),G2832*K!$H$5,0),0)</f>
        <v>14154000</v>
      </c>
      <c r="K2832" s="25">
        <f>ROUND(IF(OR(ISNUMBER(SEARCH("#",B2832)),INT(A2832/100000)=7,INT(A2832/100000)=8),F2832*K!$F$4+G2832*K!$F$5,F2832*K!$E$4+G2832*K!$E$5),0)</f>
        <v>4228000</v>
      </c>
      <c r="L2832" s="25">
        <f>ROUND(J2832-K2832*0.7,0)</f>
        <v>11194400</v>
      </c>
      <c r="M2832" s="25">
        <f>ROUND(J2832*0.3,0)</f>
        <v>4246200</v>
      </c>
    </row>
    <row r="2833" spans="1:13" ht="33" x14ac:dyDescent="0.2">
      <c r="A2833" s="53">
        <v>601110</v>
      </c>
      <c r="B2833" s="27"/>
      <c r="C2833" s="36" t="s">
        <v>3310</v>
      </c>
      <c r="D2833" s="54"/>
      <c r="E2833" s="30">
        <v>85</v>
      </c>
      <c r="F2833" s="55">
        <v>85</v>
      </c>
      <c r="G2833" s="56"/>
      <c r="H2833" s="30">
        <v>12</v>
      </c>
      <c r="J2833" s="25">
        <f>ROUND( IF(OR(ISNUMBER(SEARCH("#",B2833)),INT(A2833/100000)=7,INT(A2833/100000)=8),F2833*K!$D$4,F2833*K!$C$4) + IF(ISNUMBER(SEARCH("#",B2833)),0,G2833*K!$C$5) + IF(AND(ISNUMBER(SEARCH("#",B2833)),INT(A2833/100000)&lt;=7),G2833*K!$G$5,0) + IF(AND(ISNUMBER(SEARCH("#",B2833)),INT(A2833/100000)&gt;=8),G2833*K!$H$5,0),0)</f>
        <v>85935000</v>
      </c>
      <c r="K2833" s="25">
        <f>ROUND(IF(OR(ISNUMBER(SEARCH("#",B2833)),INT(A2833/100000)=7,INT(A2833/100000)=8),F2833*K!$F$4+G2833*K!$F$5,F2833*K!$E$4+G2833*K!$E$5),0)</f>
        <v>25670000</v>
      </c>
      <c r="L2833" s="25">
        <f>ROUND(J2833-K2833*0.7,0)</f>
        <v>67966000</v>
      </c>
      <c r="M2833" s="25">
        <f>ROUND(J2833*0.3,0)</f>
        <v>25780500</v>
      </c>
    </row>
    <row r="2834" spans="1:13" ht="33" x14ac:dyDescent="0.2">
      <c r="A2834" s="53">
        <v>601115</v>
      </c>
      <c r="B2834" s="27" t="s">
        <v>118</v>
      </c>
      <c r="C2834" s="36" t="s">
        <v>3311</v>
      </c>
      <c r="D2834" s="54"/>
      <c r="E2834" s="30">
        <v>10</v>
      </c>
      <c r="F2834" s="55">
        <v>10</v>
      </c>
      <c r="G2834" s="56"/>
      <c r="H2834" s="30">
        <v>0</v>
      </c>
      <c r="J2834" s="25">
        <f>ROUND( IF(OR(ISNUMBER(SEARCH("#",B2834)),INT(A2834/100000)=7,INT(A2834/100000)=8),F2834*K!$D$4,F2834*K!$C$4) + IF(ISNUMBER(SEARCH("#",B2834)),0,G2834*K!$C$5) + IF(AND(ISNUMBER(SEARCH("#",B2834)),INT(A2834/100000)&lt;=7),G2834*K!$G$5,0) + IF(AND(ISNUMBER(SEARCH("#",B2834)),INT(A2834/100000)&gt;=8),G2834*K!$H$5,0),0)</f>
        <v>10110000</v>
      </c>
      <c r="K2834" s="25">
        <f>ROUND(IF(OR(ISNUMBER(SEARCH("#",B2834)),INT(A2834/100000)=7,INT(A2834/100000)=8),F2834*K!$F$4+G2834*K!$F$5,F2834*K!$E$4+G2834*K!$E$5),0)</f>
        <v>3020000</v>
      </c>
      <c r="L2834" s="25">
        <f>ROUND(J2834-K2834*0.7,0)</f>
        <v>7996000</v>
      </c>
      <c r="M2834" s="25">
        <f>ROUND(J2834*0.3,0)</f>
        <v>3033000</v>
      </c>
    </row>
    <row r="2835" spans="1:13" ht="29.25" x14ac:dyDescent="0.2">
      <c r="A2835" s="53">
        <v>601120</v>
      </c>
      <c r="B2835" s="27"/>
      <c r="C2835" s="36" t="s">
        <v>3312</v>
      </c>
      <c r="D2835" s="54"/>
      <c r="E2835" s="30">
        <v>70</v>
      </c>
      <c r="F2835" s="55">
        <v>70</v>
      </c>
      <c r="G2835" s="56"/>
      <c r="H2835" s="30">
        <v>14</v>
      </c>
      <c r="J2835" s="25">
        <f>ROUND( IF(OR(ISNUMBER(SEARCH("#",B2835)),INT(A2835/100000)=7,INT(A2835/100000)=8),F2835*K!$D$4,F2835*K!$C$4) + IF(ISNUMBER(SEARCH("#",B2835)),0,G2835*K!$C$5) + IF(AND(ISNUMBER(SEARCH("#",B2835)),INT(A2835/100000)&lt;=7),G2835*K!$G$5,0) + IF(AND(ISNUMBER(SEARCH("#",B2835)),INT(A2835/100000)&gt;=8),G2835*K!$H$5,0),0)</f>
        <v>70770000</v>
      </c>
      <c r="K2835" s="25">
        <f>ROUND(IF(OR(ISNUMBER(SEARCH("#",B2835)),INT(A2835/100000)=7,INT(A2835/100000)=8),F2835*K!$F$4+G2835*K!$F$5,F2835*K!$E$4+G2835*K!$E$5),0)</f>
        <v>21140000</v>
      </c>
      <c r="L2835" s="25">
        <f>ROUND(J2835-K2835*0.7,0)</f>
        <v>55972000</v>
      </c>
      <c r="M2835" s="25">
        <f>ROUND(J2835*0.3,0)</f>
        <v>21231000</v>
      </c>
    </row>
    <row r="2836" spans="1:13" ht="29.25" x14ac:dyDescent="0.2">
      <c r="A2836" s="53">
        <v>601125</v>
      </c>
      <c r="B2836" s="27" t="s">
        <v>118</v>
      </c>
      <c r="C2836" s="36" t="s">
        <v>3313</v>
      </c>
      <c r="D2836" s="54"/>
      <c r="E2836" s="30">
        <v>11</v>
      </c>
      <c r="F2836" s="55">
        <v>11</v>
      </c>
      <c r="G2836" s="56"/>
      <c r="H2836" s="30">
        <v>0</v>
      </c>
      <c r="J2836" s="25">
        <f>ROUND( IF(OR(ISNUMBER(SEARCH("#",B2836)),INT(A2836/100000)=7,INT(A2836/100000)=8),F2836*K!$D$4,F2836*K!$C$4) + IF(ISNUMBER(SEARCH("#",B2836)),0,G2836*K!$C$5) + IF(AND(ISNUMBER(SEARCH("#",B2836)),INT(A2836/100000)&lt;=7),G2836*K!$G$5,0) + IF(AND(ISNUMBER(SEARCH("#",B2836)),INT(A2836/100000)&gt;=8),G2836*K!$H$5,0),0)</f>
        <v>11121000</v>
      </c>
      <c r="K2836" s="25">
        <f>ROUND(IF(OR(ISNUMBER(SEARCH("#",B2836)),INT(A2836/100000)=7,INT(A2836/100000)=8),F2836*K!$F$4+G2836*K!$F$5,F2836*K!$E$4+G2836*K!$E$5),0)</f>
        <v>3322000</v>
      </c>
      <c r="L2836" s="25">
        <f>ROUND(J2836-K2836*0.7,0)</f>
        <v>8795600</v>
      </c>
      <c r="M2836" s="25">
        <f>ROUND(J2836*0.3,0)</f>
        <v>3336300</v>
      </c>
    </row>
    <row r="2837" spans="1:13" ht="29.25" x14ac:dyDescent="0.2">
      <c r="A2837" s="53">
        <v>601130</v>
      </c>
      <c r="B2837" s="27"/>
      <c r="C2837" s="36" t="s">
        <v>3314</v>
      </c>
      <c r="D2837" s="54"/>
      <c r="E2837" s="30">
        <v>75</v>
      </c>
      <c r="F2837" s="55">
        <v>75</v>
      </c>
      <c r="G2837" s="56"/>
      <c r="H2837" s="30">
        <v>12</v>
      </c>
      <c r="J2837" s="25">
        <f>ROUND( IF(OR(ISNUMBER(SEARCH("#",B2837)),INT(A2837/100000)=7,INT(A2837/100000)=8),F2837*K!$D$4,F2837*K!$C$4) + IF(ISNUMBER(SEARCH("#",B2837)),0,G2837*K!$C$5) + IF(AND(ISNUMBER(SEARCH("#",B2837)),INT(A2837/100000)&lt;=7),G2837*K!$G$5,0) + IF(AND(ISNUMBER(SEARCH("#",B2837)),INT(A2837/100000)&gt;=8),G2837*K!$H$5,0),0)</f>
        <v>75825000</v>
      </c>
      <c r="K2837" s="25">
        <f>ROUND(IF(OR(ISNUMBER(SEARCH("#",B2837)),INT(A2837/100000)=7,INT(A2837/100000)=8),F2837*K!$F$4+G2837*K!$F$5,F2837*K!$E$4+G2837*K!$E$5),0)</f>
        <v>22650000</v>
      </c>
      <c r="L2837" s="25">
        <f>ROUND(J2837-K2837*0.7,0)</f>
        <v>59970000</v>
      </c>
      <c r="M2837" s="25">
        <f>ROUND(J2837*0.3,0)</f>
        <v>22747500</v>
      </c>
    </row>
    <row r="2838" spans="1:13" ht="29.25" x14ac:dyDescent="0.2">
      <c r="A2838" s="53">
        <v>601135</v>
      </c>
      <c r="B2838" s="27" t="s">
        <v>118</v>
      </c>
      <c r="C2838" s="36" t="s">
        <v>3315</v>
      </c>
      <c r="D2838" s="54"/>
      <c r="E2838" s="30">
        <v>8</v>
      </c>
      <c r="F2838" s="55">
        <v>8</v>
      </c>
      <c r="G2838" s="56"/>
      <c r="H2838" s="30">
        <v>0</v>
      </c>
      <c r="J2838" s="25">
        <f>ROUND( IF(OR(ISNUMBER(SEARCH("#",B2838)),INT(A2838/100000)=7,INT(A2838/100000)=8),F2838*K!$D$4,F2838*K!$C$4) + IF(ISNUMBER(SEARCH("#",B2838)),0,G2838*K!$C$5) + IF(AND(ISNUMBER(SEARCH("#",B2838)),INT(A2838/100000)&lt;=7),G2838*K!$G$5,0) + IF(AND(ISNUMBER(SEARCH("#",B2838)),INT(A2838/100000)&gt;=8),G2838*K!$H$5,0),0)</f>
        <v>8088000</v>
      </c>
      <c r="K2838" s="25">
        <f>ROUND(IF(OR(ISNUMBER(SEARCH("#",B2838)),INT(A2838/100000)=7,INT(A2838/100000)=8),F2838*K!$F$4+G2838*K!$F$5,F2838*K!$E$4+G2838*K!$E$5),0)</f>
        <v>2416000</v>
      </c>
      <c r="L2838" s="25">
        <f>ROUND(J2838-K2838*0.7,0)</f>
        <v>6396800</v>
      </c>
      <c r="M2838" s="25">
        <f>ROUND(J2838*0.3,0)</f>
        <v>2426400</v>
      </c>
    </row>
    <row r="2839" spans="1:13" ht="32.25" x14ac:dyDescent="0.2">
      <c r="A2839" s="53">
        <v>601140</v>
      </c>
      <c r="B2839" s="27"/>
      <c r="C2839" s="36" t="s">
        <v>3316</v>
      </c>
      <c r="D2839" s="54"/>
      <c r="E2839" s="30">
        <v>86</v>
      </c>
      <c r="F2839" s="55">
        <v>86</v>
      </c>
      <c r="G2839" s="56"/>
      <c r="H2839" s="30">
        <v>14</v>
      </c>
      <c r="J2839" s="25">
        <f>ROUND( IF(OR(ISNUMBER(SEARCH("#",B2839)),INT(A2839/100000)=7,INT(A2839/100000)=8),F2839*K!$D$4,F2839*K!$C$4) + IF(ISNUMBER(SEARCH("#",B2839)),0,G2839*K!$C$5) + IF(AND(ISNUMBER(SEARCH("#",B2839)),INT(A2839/100000)&lt;=7),G2839*K!$G$5,0) + IF(AND(ISNUMBER(SEARCH("#",B2839)),INT(A2839/100000)&gt;=8),G2839*K!$H$5,0),0)</f>
        <v>86946000</v>
      </c>
      <c r="K2839" s="25">
        <f>ROUND(IF(OR(ISNUMBER(SEARCH("#",B2839)),INT(A2839/100000)=7,INT(A2839/100000)=8),F2839*K!$F$4+G2839*K!$F$5,F2839*K!$E$4+G2839*K!$E$5),0)</f>
        <v>25972000</v>
      </c>
      <c r="L2839" s="25">
        <f>ROUND(J2839-K2839*0.7,0)</f>
        <v>68765600</v>
      </c>
      <c r="M2839" s="25">
        <f>ROUND(J2839*0.3,0)</f>
        <v>26083800</v>
      </c>
    </row>
    <row r="2840" spans="1:13" ht="32.25" x14ac:dyDescent="0.2">
      <c r="A2840" s="53">
        <v>601145</v>
      </c>
      <c r="B2840" s="27" t="s">
        <v>118</v>
      </c>
      <c r="C2840" s="36" t="s">
        <v>3317</v>
      </c>
      <c r="D2840" s="54"/>
      <c r="E2840" s="30">
        <v>13</v>
      </c>
      <c r="F2840" s="55">
        <v>13</v>
      </c>
      <c r="G2840" s="56"/>
      <c r="H2840" s="30">
        <v>0</v>
      </c>
      <c r="J2840" s="25">
        <f>ROUND( IF(OR(ISNUMBER(SEARCH("#",B2840)),INT(A2840/100000)=7,INT(A2840/100000)=8),F2840*K!$D$4,F2840*K!$C$4) + IF(ISNUMBER(SEARCH("#",B2840)),0,G2840*K!$C$5) + IF(AND(ISNUMBER(SEARCH("#",B2840)),INT(A2840/100000)&lt;=7),G2840*K!$G$5,0) + IF(AND(ISNUMBER(SEARCH("#",B2840)),INT(A2840/100000)&gt;=8),G2840*K!$H$5,0),0)</f>
        <v>13143000</v>
      </c>
      <c r="K2840" s="25">
        <f>ROUND(IF(OR(ISNUMBER(SEARCH("#",B2840)),INT(A2840/100000)=7,INT(A2840/100000)=8),F2840*K!$F$4+G2840*K!$F$5,F2840*K!$E$4+G2840*K!$E$5),0)</f>
        <v>3926000</v>
      </c>
      <c r="L2840" s="25">
        <f>ROUND(J2840-K2840*0.7,0)</f>
        <v>10394800</v>
      </c>
      <c r="M2840" s="25">
        <f>ROUND(J2840*0.3,0)</f>
        <v>3942900</v>
      </c>
    </row>
    <row r="2841" spans="1:13" ht="46.5" x14ac:dyDescent="0.2">
      <c r="A2841" s="53">
        <v>601150</v>
      </c>
      <c r="B2841" s="27"/>
      <c r="C2841" s="36" t="s">
        <v>3318</v>
      </c>
      <c r="D2841" s="54"/>
      <c r="E2841" s="30">
        <v>95</v>
      </c>
      <c r="F2841" s="55">
        <v>95</v>
      </c>
      <c r="G2841" s="56"/>
      <c r="H2841" s="30">
        <v>12</v>
      </c>
      <c r="J2841" s="25">
        <f>ROUND( IF(OR(ISNUMBER(SEARCH("#",B2841)),INT(A2841/100000)=7,INT(A2841/100000)=8),F2841*K!$D$4,F2841*K!$C$4) + IF(ISNUMBER(SEARCH("#",B2841)),0,G2841*K!$C$5) + IF(AND(ISNUMBER(SEARCH("#",B2841)),INT(A2841/100000)&lt;=7),G2841*K!$G$5,0) + IF(AND(ISNUMBER(SEARCH("#",B2841)),INT(A2841/100000)&gt;=8),G2841*K!$H$5,0),0)</f>
        <v>96045000</v>
      </c>
      <c r="K2841" s="25">
        <f>ROUND(IF(OR(ISNUMBER(SEARCH("#",B2841)),INT(A2841/100000)=7,INT(A2841/100000)=8),F2841*K!$F$4+G2841*K!$F$5,F2841*K!$E$4+G2841*K!$E$5),0)</f>
        <v>28690000</v>
      </c>
      <c r="L2841" s="25">
        <f>ROUND(J2841-K2841*0.7,0)</f>
        <v>75962000</v>
      </c>
      <c r="M2841" s="25">
        <f>ROUND(J2841*0.3,0)</f>
        <v>28813500</v>
      </c>
    </row>
    <row r="2842" spans="1:13" ht="15.75" x14ac:dyDescent="0.2">
      <c r="A2842" s="53">
        <v>601155</v>
      </c>
      <c r="B2842" s="27" t="s">
        <v>118</v>
      </c>
      <c r="C2842" s="36" t="s">
        <v>3319</v>
      </c>
      <c r="D2842" s="54"/>
      <c r="E2842" s="30">
        <v>8</v>
      </c>
      <c r="F2842" s="55">
        <v>8</v>
      </c>
      <c r="G2842" s="56"/>
      <c r="H2842" s="30">
        <v>0</v>
      </c>
      <c r="J2842" s="25">
        <f>ROUND( IF(OR(ISNUMBER(SEARCH("#",B2842)),INT(A2842/100000)=7,INT(A2842/100000)=8),F2842*K!$D$4,F2842*K!$C$4) + IF(ISNUMBER(SEARCH("#",B2842)),0,G2842*K!$C$5) + IF(AND(ISNUMBER(SEARCH("#",B2842)),INT(A2842/100000)&lt;=7),G2842*K!$G$5,0) + IF(AND(ISNUMBER(SEARCH("#",B2842)),INT(A2842/100000)&gt;=8),G2842*K!$H$5,0),0)</f>
        <v>8088000</v>
      </c>
      <c r="K2842" s="25">
        <f>ROUND(IF(OR(ISNUMBER(SEARCH("#",B2842)),INT(A2842/100000)=7,INT(A2842/100000)=8),F2842*K!$F$4+G2842*K!$F$5,F2842*K!$E$4+G2842*K!$E$5),0)</f>
        <v>2416000</v>
      </c>
      <c r="L2842" s="25">
        <f>ROUND(J2842-K2842*0.7,0)</f>
        <v>6396800</v>
      </c>
      <c r="M2842" s="25">
        <f>ROUND(J2842*0.3,0)</f>
        <v>2426400</v>
      </c>
    </row>
    <row r="2843" spans="1:13" ht="48" x14ac:dyDescent="0.2">
      <c r="A2843" s="53">
        <v>601160</v>
      </c>
      <c r="B2843" s="27"/>
      <c r="C2843" s="36" t="s">
        <v>3320</v>
      </c>
      <c r="D2843" s="54"/>
      <c r="E2843" s="30">
        <v>123</v>
      </c>
      <c r="F2843" s="55">
        <v>123</v>
      </c>
      <c r="G2843" s="56"/>
      <c r="H2843" s="30">
        <v>12</v>
      </c>
      <c r="J2843" s="25">
        <f>ROUND( IF(OR(ISNUMBER(SEARCH("#",B2843)),INT(A2843/100000)=7,INT(A2843/100000)=8),F2843*K!$D$4,F2843*K!$C$4) + IF(ISNUMBER(SEARCH("#",B2843)),0,G2843*K!$C$5) + IF(AND(ISNUMBER(SEARCH("#",B2843)),INT(A2843/100000)&lt;=7),G2843*K!$G$5,0) + IF(AND(ISNUMBER(SEARCH("#",B2843)),INT(A2843/100000)&gt;=8),G2843*K!$H$5,0),0)</f>
        <v>124353000</v>
      </c>
      <c r="K2843" s="25">
        <f>ROUND(IF(OR(ISNUMBER(SEARCH("#",B2843)),INT(A2843/100000)=7,INT(A2843/100000)=8),F2843*K!$F$4+G2843*K!$F$5,F2843*K!$E$4+G2843*K!$E$5),0)</f>
        <v>37146000</v>
      </c>
      <c r="L2843" s="25">
        <f>ROUND(J2843-K2843*0.7,0)</f>
        <v>98350800</v>
      </c>
      <c r="M2843" s="25">
        <f>ROUND(J2843*0.3,0)</f>
        <v>37305900</v>
      </c>
    </row>
    <row r="2844" spans="1:13" ht="61.5" x14ac:dyDescent="0.2">
      <c r="A2844" s="53">
        <v>601165</v>
      </c>
      <c r="B2844" s="27" t="s">
        <v>118</v>
      </c>
      <c r="C2844" s="36" t="s">
        <v>3321</v>
      </c>
      <c r="D2844" s="54"/>
      <c r="E2844" s="30">
        <v>14.5</v>
      </c>
      <c r="F2844" s="55">
        <v>14.5</v>
      </c>
      <c r="G2844" s="56"/>
      <c r="H2844" s="30">
        <v>0</v>
      </c>
      <c r="J2844" s="25">
        <f>ROUND( IF(OR(ISNUMBER(SEARCH("#",B2844)),INT(A2844/100000)=7,INT(A2844/100000)=8),F2844*K!$D$4,F2844*K!$C$4) + IF(ISNUMBER(SEARCH("#",B2844)),0,G2844*K!$C$5) + IF(AND(ISNUMBER(SEARCH("#",B2844)),INT(A2844/100000)&lt;=7),G2844*K!$G$5,0) + IF(AND(ISNUMBER(SEARCH("#",B2844)),INT(A2844/100000)&gt;=8),G2844*K!$H$5,0),0)</f>
        <v>14659500</v>
      </c>
      <c r="K2844" s="25">
        <f>ROUND(IF(OR(ISNUMBER(SEARCH("#",B2844)),INT(A2844/100000)=7,INT(A2844/100000)=8),F2844*K!$F$4+G2844*K!$F$5,F2844*K!$E$4+G2844*K!$E$5),0)</f>
        <v>4379000</v>
      </c>
      <c r="L2844" s="25">
        <f>ROUND(J2844-K2844*0.7,0)</f>
        <v>11594200</v>
      </c>
      <c r="M2844" s="25">
        <f>ROUND(J2844*0.3,0)</f>
        <v>4397850</v>
      </c>
    </row>
    <row r="2845" spans="1:13" ht="45.75" x14ac:dyDescent="0.2">
      <c r="A2845" s="53">
        <v>601170</v>
      </c>
      <c r="B2845" s="27"/>
      <c r="C2845" s="36" t="s">
        <v>3322</v>
      </c>
      <c r="D2845" s="54"/>
      <c r="E2845" s="30">
        <v>98</v>
      </c>
      <c r="F2845" s="55">
        <v>98</v>
      </c>
      <c r="G2845" s="56"/>
      <c r="H2845" s="30">
        <v>12</v>
      </c>
      <c r="J2845" s="25">
        <f>ROUND( IF(OR(ISNUMBER(SEARCH("#",B2845)),INT(A2845/100000)=7,INT(A2845/100000)=8),F2845*K!$D$4,F2845*K!$C$4) + IF(ISNUMBER(SEARCH("#",B2845)),0,G2845*K!$C$5) + IF(AND(ISNUMBER(SEARCH("#",B2845)),INT(A2845/100000)&lt;=7),G2845*K!$G$5,0) + IF(AND(ISNUMBER(SEARCH("#",B2845)),INT(A2845/100000)&gt;=8),G2845*K!$H$5,0),0)</f>
        <v>99078000</v>
      </c>
      <c r="K2845" s="25">
        <f>ROUND(IF(OR(ISNUMBER(SEARCH("#",B2845)),INT(A2845/100000)=7,INT(A2845/100000)=8),F2845*K!$F$4+G2845*K!$F$5,F2845*K!$E$4+G2845*K!$E$5),0)</f>
        <v>29596000</v>
      </c>
      <c r="L2845" s="25">
        <f>ROUND(J2845-K2845*0.7,0)</f>
        <v>78360800</v>
      </c>
      <c r="M2845" s="25">
        <f>ROUND(J2845*0.3,0)</f>
        <v>29723400</v>
      </c>
    </row>
    <row r="2846" spans="1:13" ht="45.75" x14ac:dyDescent="0.2">
      <c r="A2846" s="53">
        <v>601175</v>
      </c>
      <c r="B2846" s="27" t="s">
        <v>118</v>
      </c>
      <c r="C2846" s="36" t="s">
        <v>3323</v>
      </c>
      <c r="D2846" s="54"/>
      <c r="E2846" s="30">
        <v>10</v>
      </c>
      <c r="F2846" s="55">
        <v>10</v>
      </c>
      <c r="G2846" s="56"/>
      <c r="H2846" s="30">
        <v>0</v>
      </c>
      <c r="J2846" s="25">
        <f>ROUND( IF(OR(ISNUMBER(SEARCH("#",B2846)),INT(A2846/100000)=7,INT(A2846/100000)=8),F2846*K!$D$4,F2846*K!$C$4) + IF(ISNUMBER(SEARCH("#",B2846)),0,G2846*K!$C$5) + IF(AND(ISNUMBER(SEARCH("#",B2846)),INT(A2846/100000)&lt;=7),G2846*K!$G$5,0) + IF(AND(ISNUMBER(SEARCH("#",B2846)),INT(A2846/100000)&gt;=8),G2846*K!$H$5,0),0)</f>
        <v>10110000</v>
      </c>
      <c r="K2846" s="25">
        <f>ROUND(IF(OR(ISNUMBER(SEARCH("#",B2846)),INT(A2846/100000)=7,INT(A2846/100000)=8),F2846*K!$F$4+G2846*K!$F$5,F2846*K!$E$4+G2846*K!$E$5),0)</f>
        <v>3020000</v>
      </c>
      <c r="L2846" s="25">
        <f>ROUND(J2846-K2846*0.7,0)</f>
        <v>7996000</v>
      </c>
      <c r="M2846" s="25">
        <f>ROUND(J2846*0.3,0)</f>
        <v>3033000</v>
      </c>
    </row>
    <row r="2847" spans="1:13" ht="61.5" x14ac:dyDescent="0.2">
      <c r="A2847" s="53">
        <v>601180</v>
      </c>
      <c r="B2847" s="27"/>
      <c r="C2847" s="36" t="s">
        <v>3324</v>
      </c>
      <c r="D2847" s="54"/>
      <c r="E2847" s="30">
        <v>113.5</v>
      </c>
      <c r="F2847" s="55">
        <v>113.5</v>
      </c>
      <c r="G2847" s="56"/>
      <c r="H2847" s="30">
        <v>13</v>
      </c>
      <c r="J2847" s="25">
        <f>ROUND( IF(OR(ISNUMBER(SEARCH("#",B2847)),INT(A2847/100000)=7,INT(A2847/100000)=8),F2847*K!$D$4,F2847*K!$C$4) + IF(ISNUMBER(SEARCH("#",B2847)),0,G2847*K!$C$5) + IF(AND(ISNUMBER(SEARCH("#",B2847)),INT(A2847/100000)&lt;=7),G2847*K!$G$5,0) + IF(AND(ISNUMBER(SEARCH("#",B2847)),INT(A2847/100000)&gt;=8),G2847*K!$H$5,0),0)</f>
        <v>114748500</v>
      </c>
      <c r="K2847" s="25">
        <f>ROUND(IF(OR(ISNUMBER(SEARCH("#",B2847)),INT(A2847/100000)=7,INT(A2847/100000)=8),F2847*K!$F$4+G2847*K!$F$5,F2847*K!$E$4+G2847*K!$E$5),0)</f>
        <v>34277000</v>
      </c>
      <c r="L2847" s="25">
        <f>ROUND(J2847-K2847*0.7,0)</f>
        <v>90754600</v>
      </c>
      <c r="M2847" s="25">
        <f>ROUND(J2847*0.3,0)</f>
        <v>34424550</v>
      </c>
    </row>
    <row r="2848" spans="1:13" ht="15.75" x14ac:dyDescent="0.2">
      <c r="A2848" s="53">
        <v>601185</v>
      </c>
      <c r="B2848" s="27" t="s">
        <v>118</v>
      </c>
      <c r="C2848" s="36" t="s">
        <v>3325</v>
      </c>
      <c r="D2848" s="54"/>
      <c r="E2848" s="30">
        <v>11.5</v>
      </c>
      <c r="F2848" s="55">
        <v>11.5</v>
      </c>
      <c r="G2848" s="56"/>
      <c r="H2848" s="30">
        <v>0</v>
      </c>
      <c r="J2848" s="25">
        <f>ROUND( IF(OR(ISNUMBER(SEARCH("#",B2848)),INT(A2848/100000)=7,INT(A2848/100000)=8),F2848*K!$D$4,F2848*K!$C$4) + IF(ISNUMBER(SEARCH("#",B2848)),0,G2848*K!$C$5) + IF(AND(ISNUMBER(SEARCH("#",B2848)),INT(A2848/100000)&lt;=7),G2848*K!$G$5,0) + IF(AND(ISNUMBER(SEARCH("#",B2848)),INT(A2848/100000)&gt;=8),G2848*K!$H$5,0),0)</f>
        <v>11626500</v>
      </c>
      <c r="K2848" s="25">
        <f>ROUND(IF(OR(ISNUMBER(SEARCH("#",B2848)),INT(A2848/100000)=7,INT(A2848/100000)=8),F2848*K!$F$4+G2848*K!$F$5,F2848*K!$E$4+G2848*K!$E$5),0)</f>
        <v>3473000</v>
      </c>
      <c r="L2848" s="25">
        <f>ROUND(J2848-K2848*0.7,0)</f>
        <v>9195400</v>
      </c>
      <c r="M2848" s="25">
        <f>ROUND(J2848*0.3,0)</f>
        <v>3487950</v>
      </c>
    </row>
    <row r="2849" spans="1:13" ht="32.25" x14ac:dyDescent="0.2">
      <c r="A2849" s="53">
        <v>601190</v>
      </c>
      <c r="B2849" s="27"/>
      <c r="C2849" s="36" t="s">
        <v>3326</v>
      </c>
      <c r="D2849" s="54"/>
      <c r="E2849" s="30">
        <v>72.5</v>
      </c>
      <c r="F2849" s="55">
        <v>72.5</v>
      </c>
      <c r="G2849" s="56"/>
      <c r="H2849" s="30">
        <v>14</v>
      </c>
      <c r="J2849" s="25">
        <f>ROUND( IF(OR(ISNUMBER(SEARCH("#",B2849)),INT(A2849/100000)=7,INT(A2849/100000)=8),F2849*K!$D$4,F2849*K!$C$4) + IF(ISNUMBER(SEARCH("#",B2849)),0,G2849*K!$C$5) + IF(AND(ISNUMBER(SEARCH("#",B2849)),INT(A2849/100000)&lt;=7),G2849*K!$G$5,0) + IF(AND(ISNUMBER(SEARCH("#",B2849)),INT(A2849/100000)&gt;=8),G2849*K!$H$5,0),0)</f>
        <v>73297500</v>
      </c>
      <c r="K2849" s="25">
        <f>ROUND(IF(OR(ISNUMBER(SEARCH("#",B2849)),INT(A2849/100000)=7,INT(A2849/100000)=8),F2849*K!$F$4+G2849*K!$F$5,F2849*K!$E$4+G2849*K!$E$5),0)</f>
        <v>21895000</v>
      </c>
      <c r="L2849" s="25">
        <f>ROUND(J2849-K2849*0.7,0)</f>
        <v>57971000</v>
      </c>
      <c r="M2849" s="25">
        <f>ROUND(J2849*0.3,0)</f>
        <v>21989250</v>
      </c>
    </row>
    <row r="2850" spans="1:13" ht="29.25" x14ac:dyDescent="0.2">
      <c r="A2850" s="53">
        <v>601195</v>
      </c>
      <c r="B2850" s="27"/>
      <c r="C2850" s="36" t="s">
        <v>3327</v>
      </c>
      <c r="D2850" s="54"/>
      <c r="E2850" s="30">
        <v>64.8</v>
      </c>
      <c r="F2850" s="55">
        <v>64.8</v>
      </c>
      <c r="G2850" s="56"/>
      <c r="H2850" s="30">
        <v>12</v>
      </c>
      <c r="J2850" s="25">
        <f>ROUND( IF(OR(ISNUMBER(SEARCH("#",B2850)),INT(A2850/100000)=7,INT(A2850/100000)=8),F2850*K!$D$4,F2850*K!$C$4) + IF(ISNUMBER(SEARCH("#",B2850)),0,G2850*K!$C$5) + IF(AND(ISNUMBER(SEARCH("#",B2850)),INT(A2850/100000)&lt;=7),G2850*K!$G$5,0) + IF(AND(ISNUMBER(SEARCH("#",B2850)),INT(A2850/100000)&gt;=8),G2850*K!$H$5,0),0)</f>
        <v>65512800</v>
      </c>
      <c r="K2850" s="25">
        <f>ROUND(IF(OR(ISNUMBER(SEARCH("#",B2850)),INT(A2850/100000)=7,INT(A2850/100000)=8),F2850*K!$F$4+G2850*K!$F$5,F2850*K!$E$4+G2850*K!$E$5),0)</f>
        <v>19569600</v>
      </c>
      <c r="L2850" s="25">
        <f>ROUND(J2850-K2850*0.7,0)</f>
        <v>51814080</v>
      </c>
      <c r="M2850" s="25">
        <f>ROUND(J2850*0.3,0)</f>
        <v>19653840</v>
      </c>
    </row>
    <row r="2851" spans="1:13" ht="29.25" x14ac:dyDescent="0.2">
      <c r="A2851" s="53">
        <v>601200</v>
      </c>
      <c r="B2851" s="27"/>
      <c r="C2851" s="36" t="s">
        <v>3328</v>
      </c>
      <c r="D2851" s="54"/>
      <c r="E2851" s="30">
        <v>79.400000000000006</v>
      </c>
      <c r="F2851" s="55">
        <v>79.400000000000006</v>
      </c>
      <c r="G2851" s="56"/>
      <c r="H2851" s="30">
        <v>12</v>
      </c>
      <c r="J2851" s="25">
        <f>ROUND( IF(OR(ISNUMBER(SEARCH("#",B2851)),INT(A2851/100000)=7,INT(A2851/100000)=8),F2851*K!$D$4,F2851*K!$C$4) + IF(ISNUMBER(SEARCH("#",B2851)),0,G2851*K!$C$5) + IF(AND(ISNUMBER(SEARCH("#",B2851)),INT(A2851/100000)&lt;=7),G2851*K!$G$5,0) + IF(AND(ISNUMBER(SEARCH("#",B2851)),INT(A2851/100000)&gt;=8),G2851*K!$H$5,0),0)</f>
        <v>80273400</v>
      </c>
      <c r="K2851" s="25">
        <f>ROUND(IF(OR(ISNUMBER(SEARCH("#",B2851)),INT(A2851/100000)=7,INT(A2851/100000)=8),F2851*K!$F$4+G2851*K!$F$5,F2851*K!$E$4+G2851*K!$E$5),0)</f>
        <v>23978800</v>
      </c>
      <c r="L2851" s="25">
        <f>ROUND(J2851-K2851*0.7,0)</f>
        <v>63488240</v>
      </c>
      <c r="M2851" s="25">
        <f>ROUND(J2851*0.3,0)</f>
        <v>24082020</v>
      </c>
    </row>
    <row r="2852" spans="1:13" ht="29.25" x14ac:dyDescent="0.2">
      <c r="A2852" s="53">
        <v>601205</v>
      </c>
      <c r="B2852" s="27"/>
      <c r="C2852" s="36" t="s">
        <v>3329</v>
      </c>
      <c r="D2852" s="54"/>
      <c r="E2852" s="30">
        <v>67.599999999999994</v>
      </c>
      <c r="F2852" s="55">
        <v>67.599999999999994</v>
      </c>
      <c r="G2852" s="56"/>
      <c r="H2852" s="30">
        <v>14</v>
      </c>
      <c r="J2852" s="25">
        <f>ROUND( IF(OR(ISNUMBER(SEARCH("#",B2852)),INT(A2852/100000)=7,INT(A2852/100000)=8),F2852*K!$D$4,F2852*K!$C$4) + IF(ISNUMBER(SEARCH("#",B2852)),0,G2852*K!$C$5) + IF(AND(ISNUMBER(SEARCH("#",B2852)),INT(A2852/100000)&lt;=7),G2852*K!$G$5,0) + IF(AND(ISNUMBER(SEARCH("#",B2852)),INT(A2852/100000)&gt;=8),G2852*K!$H$5,0),0)</f>
        <v>68343600</v>
      </c>
      <c r="K2852" s="25">
        <f>ROUND(IF(OR(ISNUMBER(SEARCH("#",B2852)),INT(A2852/100000)=7,INT(A2852/100000)=8),F2852*K!$F$4+G2852*K!$F$5,F2852*K!$E$4+G2852*K!$E$5),0)</f>
        <v>20415200</v>
      </c>
      <c r="L2852" s="25">
        <f>ROUND(J2852-K2852*0.7,0)</f>
        <v>54052960</v>
      </c>
      <c r="M2852" s="25">
        <f>ROUND(J2852*0.3,0)</f>
        <v>20503080</v>
      </c>
    </row>
    <row r="2853" spans="1:13" ht="29.25" x14ac:dyDescent="0.2">
      <c r="A2853" s="53">
        <v>601210</v>
      </c>
      <c r="B2853" s="27"/>
      <c r="C2853" s="36" t="s">
        <v>3330</v>
      </c>
      <c r="D2853" s="54"/>
      <c r="E2853" s="30">
        <v>71.099999999999994</v>
      </c>
      <c r="F2853" s="55">
        <v>71.099999999999994</v>
      </c>
      <c r="G2853" s="56"/>
      <c r="H2853" s="30">
        <v>14</v>
      </c>
      <c r="J2853" s="25">
        <f>ROUND( IF(OR(ISNUMBER(SEARCH("#",B2853)),INT(A2853/100000)=7,INT(A2853/100000)=8),F2853*K!$D$4,F2853*K!$C$4) + IF(ISNUMBER(SEARCH("#",B2853)),0,G2853*K!$C$5) + IF(AND(ISNUMBER(SEARCH("#",B2853)),INT(A2853/100000)&lt;=7),G2853*K!$G$5,0) + IF(AND(ISNUMBER(SEARCH("#",B2853)),INT(A2853/100000)&gt;=8),G2853*K!$H$5,0),0)</f>
        <v>71882100</v>
      </c>
      <c r="K2853" s="25">
        <f>ROUND(IF(OR(ISNUMBER(SEARCH("#",B2853)),INT(A2853/100000)=7,INT(A2853/100000)=8),F2853*K!$F$4+G2853*K!$F$5,F2853*K!$E$4+G2853*K!$E$5),0)</f>
        <v>21472200</v>
      </c>
      <c r="L2853" s="25">
        <f>ROUND(J2853-K2853*0.7,0)</f>
        <v>56851560</v>
      </c>
      <c r="M2853" s="25">
        <f>ROUND(J2853*0.3,0)</f>
        <v>21564630</v>
      </c>
    </row>
    <row r="2854" spans="1:13" ht="15.75" x14ac:dyDescent="0.2">
      <c r="A2854" s="53">
        <v>601215</v>
      </c>
      <c r="B2854" s="27"/>
      <c r="C2854" s="36" t="s">
        <v>3331</v>
      </c>
      <c r="D2854" s="54"/>
      <c r="E2854" s="30">
        <v>51.3</v>
      </c>
      <c r="F2854" s="55">
        <v>51.3</v>
      </c>
      <c r="G2854" s="56"/>
      <c r="H2854" s="30">
        <v>12</v>
      </c>
      <c r="J2854" s="25">
        <f>ROUND( IF(OR(ISNUMBER(SEARCH("#",B2854)),INT(A2854/100000)=7,INT(A2854/100000)=8),F2854*K!$D$4,F2854*K!$C$4) + IF(ISNUMBER(SEARCH("#",B2854)),0,G2854*K!$C$5) + IF(AND(ISNUMBER(SEARCH("#",B2854)),INT(A2854/100000)&lt;=7),G2854*K!$G$5,0) + IF(AND(ISNUMBER(SEARCH("#",B2854)),INT(A2854/100000)&gt;=8),G2854*K!$H$5,0),0)</f>
        <v>51864300</v>
      </c>
      <c r="K2854" s="25">
        <f>ROUND(IF(OR(ISNUMBER(SEARCH("#",B2854)),INT(A2854/100000)=7,INT(A2854/100000)=8),F2854*K!$F$4+G2854*K!$F$5,F2854*K!$E$4+G2854*K!$E$5),0)</f>
        <v>15492600</v>
      </c>
      <c r="L2854" s="25">
        <f>ROUND(J2854-K2854*0.7,0)</f>
        <v>41019480</v>
      </c>
      <c r="M2854" s="25">
        <f>ROUND(J2854*0.3,0)</f>
        <v>15559290</v>
      </c>
    </row>
    <row r="2855" spans="1:13" ht="15.75" x14ac:dyDescent="0.2">
      <c r="A2855" s="53">
        <v>601220</v>
      </c>
      <c r="B2855" s="27"/>
      <c r="C2855" s="36" t="s">
        <v>3332</v>
      </c>
      <c r="D2855" s="54"/>
      <c r="E2855" s="30">
        <v>62</v>
      </c>
      <c r="F2855" s="55">
        <v>62</v>
      </c>
      <c r="G2855" s="56"/>
      <c r="H2855" s="30">
        <v>12</v>
      </c>
      <c r="J2855" s="25">
        <f>ROUND( IF(OR(ISNUMBER(SEARCH("#",B2855)),INT(A2855/100000)=7,INT(A2855/100000)=8),F2855*K!$D$4,F2855*K!$C$4) + IF(ISNUMBER(SEARCH("#",B2855)),0,G2855*K!$C$5) + IF(AND(ISNUMBER(SEARCH("#",B2855)),INT(A2855/100000)&lt;=7),G2855*K!$G$5,0) + IF(AND(ISNUMBER(SEARCH("#",B2855)),INT(A2855/100000)&gt;=8),G2855*K!$H$5,0),0)</f>
        <v>62682000</v>
      </c>
      <c r="K2855" s="25">
        <f>ROUND(IF(OR(ISNUMBER(SEARCH("#",B2855)),INT(A2855/100000)=7,INT(A2855/100000)=8),F2855*K!$F$4+G2855*K!$F$5,F2855*K!$E$4+G2855*K!$E$5),0)</f>
        <v>18724000</v>
      </c>
      <c r="L2855" s="25">
        <f>ROUND(J2855-K2855*0.7,0)</f>
        <v>49575200</v>
      </c>
      <c r="M2855" s="25">
        <f>ROUND(J2855*0.3,0)</f>
        <v>18804600</v>
      </c>
    </row>
    <row r="2856" spans="1:13" ht="33" x14ac:dyDescent="0.2">
      <c r="A2856" s="53">
        <v>601225</v>
      </c>
      <c r="B2856" s="27"/>
      <c r="C2856" s="36" t="s">
        <v>3333</v>
      </c>
      <c r="D2856" s="57" t="s">
        <v>3334</v>
      </c>
      <c r="E2856" s="30">
        <v>64.3</v>
      </c>
      <c r="F2856" s="55">
        <v>64.3</v>
      </c>
      <c r="G2856" s="56"/>
      <c r="H2856" s="30">
        <v>13</v>
      </c>
      <c r="J2856" s="25">
        <f>ROUND( IF(OR(ISNUMBER(SEARCH("#",B2856)),INT(A2856/100000)=7,INT(A2856/100000)=8),F2856*K!$D$4,F2856*K!$C$4) + IF(ISNUMBER(SEARCH("#",B2856)),0,G2856*K!$C$5) + IF(AND(ISNUMBER(SEARCH("#",B2856)),INT(A2856/100000)&lt;=7),G2856*K!$G$5,0) + IF(AND(ISNUMBER(SEARCH("#",B2856)),INT(A2856/100000)&gt;=8),G2856*K!$H$5,0),0)</f>
        <v>65007300</v>
      </c>
      <c r="K2856" s="25">
        <f>ROUND(IF(OR(ISNUMBER(SEARCH("#",B2856)),INT(A2856/100000)=7,INT(A2856/100000)=8),F2856*K!$F$4+G2856*K!$F$5,F2856*K!$E$4+G2856*K!$E$5),0)</f>
        <v>19418600</v>
      </c>
      <c r="L2856" s="25">
        <f>ROUND(J2856-K2856*0.7,0)</f>
        <v>51414280</v>
      </c>
      <c r="M2856" s="25">
        <f>ROUND(J2856*0.3,0)</f>
        <v>19502190</v>
      </c>
    </row>
    <row r="2857" spans="1:13" ht="32.25" x14ac:dyDescent="0.2">
      <c r="A2857" s="53">
        <v>601230</v>
      </c>
      <c r="B2857" s="27"/>
      <c r="C2857" s="36" t="s">
        <v>3335</v>
      </c>
      <c r="D2857" s="54"/>
      <c r="E2857" s="30">
        <v>69</v>
      </c>
      <c r="F2857" s="55">
        <v>69</v>
      </c>
      <c r="G2857" s="56"/>
      <c r="H2857" s="30">
        <v>14</v>
      </c>
      <c r="J2857" s="25">
        <f>ROUND( IF(OR(ISNUMBER(SEARCH("#",B2857)),INT(A2857/100000)=7,INT(A2857/100000)=8),F2857*K!$D$4,F2857*K!$C$4) + IF(ISNUMBER(SEARCH("#",B2857)),0,G2857*K!$C$5) + IF(AND(ISNUMBER(SEARCH("#",B2857)),INT(A2857/100000)&lt;=7),G2857*K!$G$5,0) + IF(AND(ISNUMBER(SEARCH("#",B2857)),INT(A2857/100000)&gt;=8),G2857*K!$H$5,0),0)</f>
        <v>69759000</v>
      </c>
      <c r="K2857" s="25">
        <f>ROUND(IF(OR(ISNUMBER(SEARCH("#",B2857)),INT(A2857/100000)=7,INT(A2857/100000)=8),F2857*K!$F$4+G2857*K!$F$5,F2857*K!$E$4+G2857*K!$E$5),0)</f>
        <v>20838000</v>
      </c>
      <c r="L2857" s="25">
        <f>ROUND(J2857-K2857*0.7,0)</f>
        <v>55172400</v>
      </c>
      <c r="M2857" s="25">
        <f>ROUND(J2857*0.3,0)</f>
        <v>20927700</v>
      </c>
    </row>
    <row r="2858" spans="1:13" ht="32.25" x14ac:dyDescent="0.2">
      <c r="A2858" s="53">
        <v>601235</v>
      </c>
      <c r="B2858" s="27"/>
      <c r="C2858" s="36" t="s">
        <v>3336</v>
      </c>
      <c r="D2858" s="54"/>
      <c r="E2858" s="30">
        <v>79.5</v>
      </c>
      <c r="F2858" s="55">
        <v>79.5</v>
      </c>
      <c r="G2858" s="56"/>
      <c r="H2858" s="30">
        <v>14</v>
      </c>
      <c r="J2858" s="25">
        <f>ROUND( IF(OR(ISNUMBER(SEARCH("#",B2858)),INT(A2858/100000)=7,INT(A2858/100000)=8),F2858*K!$D$4,F2858*K!$C$4) + IF(ISNUMBER(SEARCH("#",B2858)),0,G2858*K!$C$5) + IF(AND(ISNUMBER(SEARCH("#",B2858)),INT(A2858/100000)&lt;=7),G2858*K!$G$5,0) + IF(AND(ISNUMBER(SEARCH("#",B2858)),INT(A2858/100000)&gt;=8),G2858*K!$H$5,0),0)</f>
        <v>80374500</v>
      </c>
      <c r="K2858" s="25">
        <f>ROUND(IF(OR(ISNUMBER(SEARCH("#",B2858)),INT(A2858/100000)=7,INT(A2858/100000)=8),F2858*K!$F$4+G2858*K!$F$5,F2858*K!$E$4+G2858*K!$E$5),0)</f>
        <v>24009000</v>
      </c>
      <c r="L2858" s="25">
        <f>ROUND(J2858-K2858*0.7,0)</f>
        <v>63568200</v>
      </c>
      <c r="M2858" s="25">
        <f>ROUND(J2858*0.3,0)</f>
        <v>24112350</v>
      </c>
    </row>
    <row r="2859" spans="1:13" ht="33" x14ac:dyDescent="0.2">
      <c r="A2859" s="53">
        <v>601240</v>
      </c>
      <c r="B2859" s="27"/>
      <c r="C2859" s="36" t="s">
        <v>3337</v>
      </c>
      <c r="D2859" s="54"/>
      <c r="E2859" s="30">
        <v>88</v>
      </c>
      <c r="F2859" s="55">
        <v>88</v>
      </c>
      <c r="G2859" s="56"/>
      <c r="H2859" s="30">
        <v>10</v>
      </c>
      <c r="J2859" s="25">
        <f>ROUND( IF(OR(ISNUMBER(SEARCH("#",B2859)),INT(A2859/100000)=7,INT(A2859/100000)=8),F2859*K!$D$4,F2859*K!$C$4) + IF(ISNUMBER(SEARCH("#",B2859)),0,G2859*K!$C$5) + IF(AND(ISNUMBER(SEARCH("#",B2859)),INT(A2859/100000)&lt;=7),G2859*K!$G$5,0) + IF(AND(ISNUMBER(SEARCH("#",B2859)),INT(A2859/100000)&gt;=8),G2859*K!$H$5,0),0)</f>
        <v>88968000</v>
      </c>
      <c r="K2859" s="25">
        <f>ROUND(IF(OR(ISNUMBER(SEARCH("#",B2859)),INT(A2859/100000)=7,INT(A2859/100000)=8),F2859*K!$F$4+G2859*K!$F$5,F2859*K!$E$4+G2859*K!$E$5),0)</f>
        <v>26576000</v>
      </c>
      <c r="L2859" s="25">
        <f>ROUND(J2859-K2859*0.7,0)</f>
        <v>70364800</v>
      </c>
      <c r="M2859" s="25">
        <f>ROUND(J2859*0.3,0)</f>
        <v>26690400</v>
      </c>
    </row>
    <row r="2860" spans="1:13" ht="15.75" x14ac:dyDescent="0.2">
      <c r="A2860" s="53">
        <v>601245</v>
      </c>
      <c r="B2860" s="27"/>
      <c r="C2860" s="36" t="s">
        <v>3338</v>
      </c>
      <c r="D2860" s="54"/>
      <c r="E2860" s="30">
        <v>69</v>
      </c>
      <c r="F2860" s="55">
        <v>69</v>
      </c>
      <c r="G2860" s="56"/>
      <c r="H2860" s="30">
        <v>14</v>
      </c>
      <c r="J2860" s="25">
        <f>ROUND( IF(OR(ISNUMBER(SEARCH("#",B2860)),INT(A2860/100000)=7,INT(A2860/100000)=8),F2860*K!$D$4,F2860*K!$C$4) + IF(ISNUMBER(SEARCH("#",B2860)),0,G2860*K!$C$5) + IF(AND(ISNUMBER(SEARCH("#",B2860)),INT(A2860/100000)&lt;=7),G2860*K!$G$5,0) + IF(AND(ISNUMBER(SEARCH("#",B2860)),INT(A2860/100000)&gt;=8),G2860*K!$H$5,0),0)</f>
        <v>69759000</v>
      </c>
      <c r="K2860" s="25">
        <f>ROUND(IF(OR(ISNUMBER(SEARCH("#",B2860)),INT(A2860/100000)=7,INT(A2860/100000)=8),F2860*K!$F$4+G2860*K!$F$5,F2860*K!$E$4+G2860*K!$E$5),0)</f>
        <v>20838000</v>
      </c>
      <c r="L2860" s="25">
        <f>ROUND(J2860-K2860*0.7,0)</f>
        <v>55172400</v>
      </c>
      <c r="M2860" s="25">
        <f>ROUND(J2860*0.3,0)</f>
        <v>20927700</v>
      </c>
    </row>
    <row r="2861" spans="1:13" ht="29.25" x14ac:dyDescent="0.2">
      <c r="A2861" s="53">
        <v>601250</v>
      </c>
      <c r="B2861" s="27"/>
      <c r="C2861" s="36" t="s">
        <v>3339</v>
      </c>
      <c r="D2861" s="54"/>
      <c r="E2861" s="30">
        <v>120</v>
      </c>
      <c r="F2861" s="55">
        <v>120</v>
      </c>
      <c r="G2861" s="56"/>
      <c r="H2861" s="30">
        <v>14</v>
      </c>
      <c r="J2861" s="25">
        <f>ROUND( IF(OR(ISNUMBER(SEARCH("#",B2861)),INT(A2861/100000)=7,INT(A2861/100000)=8),F2861*K!$D$4,F2861*K!$C$4) + IF(ISNUMBER(SEARCH("#",B2861)),0,G2861*K!$C$5) + IF(AND(ISNUMBER(SEARCH("#",B2861)),INT(A2861/100000)&lt;=7),G2861*K!$G$5,0) + IF(AND(ISNUMBER(SEARCH("#",B2861)),INT(A2861/100000)&gt;=8),G2861*K!$H$5,0),0)</f>
        <v>121320000</v>
      </c>
      <c r="K2861" s="25">
        <f>ROUND(IF(OR(ISNUMBER(SEARCH("#",B2861)),INT(A2861/100000)=7,INT(A2861/100000)=8),F2861*K!$F$4+G2861*K!$F$5,F2861*K!$E$4+G2861*K!$E$5),0)</f>
        <v>36240000</v>
      </c>
      <c r="L2861" s="25">
        <f>ROUND(J2861-K2861*0.7,0)</f>
        <v>95952000</v>
      </c>
      <c r="M2861" s="25">
        <f>ROUND(J2861*0.3,0)</f>
        <v>36396000</v>
      </c>
    </row>
    <row r="2862" spans="1:13" ht="29.25" x14ac:dyDescent="0.2">
      <c r="A2862" s="53">
        <v>601255</v>
      </c>
      <c r="B2862" s="27"/>
      <c r="C2862" s="36" t="s">
        <v>3340</v>
      </c>
      <c r="D2862" s="54"/>
      <c r="E2862" s="30">
        <v>79.5</v>
      </c>
      <c r="F2862" s="55">
        <v>79.5</v>
      </c>
      <c r="G2862" s="56"/>
      <c r="H2862" s="30">
        <v>10</v>
      </c>
      <c r="J2862" s="25">
        <f>ROUND( IF(OR(ISNUMBER(SEARCH("#",B2862)),INT(A2862/100000)=7,INT(A2862/100000)=8),F2862*K!$D$4,F2862*K!$C$4) + IF(ISNUMBER(SEARCH("#",B2862)),0,G2862*K!$C$5) + IF(AND(ISNUMBER(SEARCH("#",B2862)),INT(A2862/100000)&lt;=7),G2862*K!$G$5,0) + IF(AND(ISNUMBER(SEARCH("#",B2862)),INT(A2862/100000)&gt;=8),G2862*K!$H$5,0),0)</f>
        <v>80374500</v>
      </c>
      <c r="K2862" s="25">
        <f>ROUND(IF(OR(ISNUMBER(SEARCH("#",B2862)),INT(A2862/100000)=7,INT(A2862/100000)=8),F2862*K!$F$4+G2862*K!$F$5,F2862*K!$E$4+G2862*K!$E$5),0)</f>
        <v>24009000</v>
      </c>
      <c r="L2862" s="25">
        <f>ROUND(J2862-K2862*0.7,0)</f>
        <v>63568200</v>
      </c>
      <c r="M2862" s="25">
        <f>ROUND(J2862*0.3,0)</f>
        <v>24112350</v>
      </c>
    </row>
    <row r="2863" spans="1:13" ht="29.25" x14ac:dyDescent="0.2">
      <c r="A2863" s="53">
        <v>601260</v>
      </c>
      <c r="B2863" s="27"/>
      <c r="C2863" s="36" t="s">
        <v>3341</v>
      </c>
      <c r="D2863" s="54"/>
      <c r="E2863" s="30">
        <v>65.5</v>
      </c>
      <c r="F2863" s="55">
        <v>65.5</v>
      </c>
      <c r="G2863" s="56"/>
      <c r="H2863" s="30">
        <v>14</v>
      </c>
      <c r="J2863" s="25">
        <f>ROUND( IF(OR(ISNUMBER(SEARCH("#",B2863)),INT(A2863/100000)=7,INT(A2863/100000)=8),F2863*K!$D$4,F2863*K!$C$4) + IF(ISNUMBER(SEARCH("#",B2863)),0,G2863*K!$C$5) + IF(AND(ISNUMBER(SEARCH("#",B2863)),INT(A2863/100000)&lt;=7),G2863*K!$G$5,0) + IF(AND(ISNUMBER(SEARCH("#",B2863)),INT(A2863/100000)&gt;=8),G2863*K!$H$5,0),0)</f>
        <v>66220500</v>
      </c>
      <c r="K2863" s="25">
        <f>ROUND(IF(OR(ISNUMBER(SEARCH("#",B2863)),INT(A2863/100000)=7,INT(A2863/100000)=8),F2863*K!$F$4+G2863*K!$F$5,F2863*K!$E$4+G2863*K!$E$5),0)</f>
        <v>19781000</v>
      </c>
      <c r="L2863" s="25">
        <f>ROUND(J2863-K2863*0.7,0)</f>
        <v>52373800</v>
      </c>
      <c r="M2863" s="25">
        <f>ROUND(J2863*0.3,0)</f>
        <v>19866150</v>
      </c>
    </row>
    <row r="2864" spans="1:13" ht="29.25" x14ac:dyDescent="0.2">
      <c r="A2864" s="53">
        <v>601265</v>
      </c>
      <c r="B2864" s="27"/>
      <c r="C2864" s="36" t="s">
        <v>3342</v>
      </c>
      <c r="D2864" s="54"/>
      <c r="E2864" s="30">
        <v>97</v>
      </c>
      <c r="F2864" s="55">
        <v>97</v>
      </c>
      <c r="G2864" s="56"/>
      <c r="H2864" s="30">
        <v>10</v>
      </c>
      <c r="J2864" s="25">
        <f>ROUND( IF(OR(ISNUMBER(SEARCH("#",B2864)),INT(A2864/100000)=7,INT(A2864/100000)=8),F2864*K!$D$4,F2864*K!$C$4) + IF(ISNUMBER(SEARCH("#",B2864)),0,G2864*K!$C$5) + IF(AND(ISNUMBER(SEARCH("#",B2864)),INT(A2864/100000)&lt;=7),G2864*K!$G$5,0) + IF(AND(ISNUMBER(SEARCH("#",B2864)),INT(A2864/100000)&gt;=8),G2864*K!$H$5,0),0)</f>
        <v>98067000</v>
      </c>
      <c r="K2864" s="25">
        <f>ROUND(IF(OR(ISNUMBER(SEARCH("#",B2864)),INT(A2864/100000)=7,INT(A2864/100000)=8),F2864*K!$F$4+G2864*K!$F$5,F2864*K!$E$4+G2864*K!$E$5),0)</f>
        <v>29294000</v>
      </c>
      <c r="L2864" s="25">
        <f>ROUND(J2864-K2864*0.7,0)</f>
        <v>77561200</v>
      </c>
      <c r="M2864" s="25">
        <f>ROUND(J2864*0.3,0)</f>
        <v>29420100</v>
      </c>
    </row>
    <row r="2865" spans="1:13" ht="29.25" x14ac:dyDescent="0.2">
      <c r="A2865" s="53">
        <v>601270</v>
      </c>
      <c r="B2865" s="27"/>
      <c r="C2865" s="36" t="s">
        <v>3343</v>
      </c>
      <c r="D2865" s="54"/>
      <c r="E2865" s="30">
        <v>90</v>
      </c>
      <c r="F2865" s="55">
        <v>90</v>
      </c>
      <c r="G2865" s="56"/>
      <c r="H2865" s="30">
        <v>14</v>
      </c>
      <c r="J2865" s="25">
        <f>ROUND( IF(OR(ISNUMBER(SEARCH("#",B2865)),INT(A2865/100000)=7,INT(A2865/100000)=8),F2865*K!$D$4,F2865*K!$C$4) + IF(ISNUMBER(SEARCH("#",B2865)),0,G2865*K!$C$5) + IF(AND(ISNUMBER(SEARCH("#",B2865)),INT(A2865/100000)&lt;=7),G2865*K!$G$5,0) + IF(AND(ISNUMBER(SEARCH("#",B2865)),INT(A2865/100000)&gt;=8),G2865*K!$H$5,0),0)</f>
        <v>90990000</v>
      </c>
      <c r="K2865" s="25">
        <f>ROUND(IF(OR(ISNUMBER(SEARCH("#",B2865)),INT(A2865/100000)=7,INT(A2865/100000)=8),F2865*K!$F$4+G2865*K!$F$5,F2865*K!$E$4+G2865*K!$E$5),0)</f>
        <v>27180000</v>
      </c>
      <c r="L2865" s="25">
        <f>ROUND(J2865-K2865*0.7,0)</f>
        <v>71964000</v>
      </c>
      <c r="M2865" s="25">
        <f>ROUND(J2865*0.3,0)</f>
        <v>27297000</v>
      </c>
    </row>
    <row r="2866" spans="1:13" ht="29.25" x14ac:dyDescent="0.2">
      <c r="A2866" s="53">
        <v>601275</v>
      </c>
      <c r="B2866" s="27"/>
      <c r="C2866" s="36" t="s">
        <v>3344</v>
      </c>
      <c r="D2866" s="54"/>
      <c r="E2866" s="30">
        <v>85</v>
      </c>
      <c r="F2866" s="55">
        <v>85</v>
      </c>
      <c r="G2866" s="56"/>
      <c r="H2866" s="30">
        <v>10</v>
      </c>
      <c r="J2866" s="25">
        <f>ROUND( IF(OR(ISNUMBER(SEARCH("#",B2866)),INT(A2866/100000)=7,INT(A2866/100000)=8),F2866*K!$D$4,F2866*K!$C$4) + IF(ISNUMBER(SEARCH("#",B2866)),0,G2866*K!$C$5) + IF(AND(ISNUMBER(SEARCH("#",B2866)),INT(A2866/100000)&lt;=7),G2866*K!$G$5,0) + IF(AND(ISNUMBER(SEARCH("#",B2866)),INT(A2866/100000)&gt;=8),G2866*K!$H$5,0),0)</f>
        <v>85935000</v>
      </c>
      <c r="K2866" s="25">
        <f>ROUND(IF(OR(ISNUMBER(SEARCH("#",B2866)),INT(A2866/100000)=7,INT(A2866/100000)=8),F2866*K!$F$4+G2866*K!$F$5,F2866*K!$E$4+G2866*K!$E$5),0)</f>
        <v>25670000</v>
      </c>
      <c r="L2866" s="25">
        <f>ROUND(J2866-K2866*0.7,0)</f>
        <v>67966000</v>
      </c>
      <c r="M2866" s="25">
        <f>ROUND(J2866*0.3,0)</f>
        <v>25780500</v>
      </c>
    </row>
    <row r="2867" spans="1:13" ht="29.25" x14ac:dyDescent="0.2">
      <c r="A2867" s="53">
        <v>601280</v>
      </c>
      <c r="B2867" s="27"/>
      <c r="C2867" s="36" t="s">
        <v>3345</v>
      </c>
      <c r="D2867" s="54"/>
      <c r="E2867" s="30">
        <v>75.5</v>
      </c>
      <c r="F2867" s="55">
        <v>75.5</v>
      </c>
      <c r="G2867" s="56"/>
      <c r="H2867" s="30">
        <v>14</v>
      </c>
      <c r="J2867" s="25">
        <f>ROUND( IF(OR(ISNUMBER(SEARCH("#",B2867)),INT(A2867/100000)=7,INT(A2867/100000)=8),F2867*K!$D$4,F2867*K!$C$4) + IF(ISNUMBER(SEARCH("#",B2867)),0,G2867*K!$C$5) + IF(AND(ISNUMBER(SEARCH("#",B2867)),INT(A2867/100000)&lt;=7),G2867*K!$G$5,0) + IF(AND(ISNUMBER(SEARCH("#",B2867)),INT(A2867/100000)&gt;=8),G2867*K!$H$5,0),0)</f>
        <v>76330500</v>
      </c>
      <c r="K2867" s="25">
        <f>ROUND(IF(OR(ISNUMBER(SEARCH("#",B2867)),INT(A2867/100000)=7,INT(A2867/100000)=8),F2867*K!$F$4+G2867*K!$F$5,F2867*K!$E$4+G2867*K!$E$5),0)</f>
        <v>22801000</v>
      </c>
      <c r="L2867" s="25">
        <f>ROUND(J2867-K2867*0.7,0)</f>
        <v>60369800</v>
      </c>
      <c r="M2867" s="25">
        <f>ROUND(J2867*0.3,0)</f>
        <v>22899150</v>
      </c>
    </row>
    <row r="2868" spans="1:13" ht="29.25" x14ac:dyDescent="0.2">
      <c r="A2868" s="53">
        <v>601285</v>
      </c>
      <c r="B2868" s="27"/>
      <c r="C2868" s="36" t="s">
        <v>3346</v>
      </c>
      <c r="D2868" s="54"/>
      <c r="E2868" s="30">
        <v>101.5</v>
      </c>
      <c r="F2868" s="55">
        <v>101.5</v>
      </c>
      <c r="G2868" s="56"/>
      <c r="H2868" s="30">
        <v>10</v>
      </c>
      <c r="J2868" s="25">
        <f>ROUND( IF(OR(ISNUMBER(SEARCH("#",B2868)),INT(A2868/100000)=7,INT(A2868/100000)=8),F2868*K!$D$4,F2868*K!$C$4) + IF(ISNUMBER(SEARCH("#",B2868)),0,G2868*K!$C$5) + IF(AND(ISNUMBER(SEARCH("#",B2868)),INT(A2868/100000)&lt;=7),G2868*K!$G$5,0) + IF(AND(ISNUMBER(SEARCH("#",B2868)),INT(A2868/100000)&gt;=8),G2868*K!$H$5,0),0)</f>
        <v>102616500</v>
      </c>
      <c r="K2868" s="25">
        <f>ROUND(IF(OR(ISNUMBER(SEARCH("#",B2868)),INT(A2868/100000)=7,INT(A2868/100000)=8),F2868*K!$F$4+G2868*K!$F$5,F2868*K!$E$4+G2868*K!$E$5),0)</f>
        <v>30653000</v>
      </c>
      <c r="L2868" s="25">
        <f>ROUND(J2868-K2868*0.7,0)</f>
        <v>81159400</v>
      </c>
      <c r="M2868" s="25">
        <f>ROUND(J2868*0.3,0)</f>
        <v>30784950</v>
      </c>
    </row>
    <row r="2869" spans="1:13" ht="29.25" x14ac:dyDescent="0.2">
      <c r="A2869" s="53">
        <v>601290</v>
      </c>
      <c r="B2869" s="27"/>
      <c r="C2869" s="36" t="s">
        <v>3347</v>
      </c>
      <c r="D2869" s="54"/>
      <c r="E2869" s="30">
        <v>93</v>
      </c>
      <c r="F2869" s="55">
        <v>93</v>
      </c>
      <c r="G2869" s="56"/>
      <c r="H2869" s="30">
        <v>14</v>
      </c>
      <c r="J2869" s="25">
        <f>ROUND( IF(OR(ISNUMBER(SEARCH("#",B2869)),INT(A2869/100000)=7,INT(A2869/100000)=8),F2869*K!$D$4,F2869*K!$C$4) + IF(ISNUMBER(SEARCH("#",B2869)),0,G2869*K!$C$5) + IF(AND(ISNUMBER(SEARCH("#",B2869)),INT(A2869/100000)&lt;=7),G2869*K!$G$5,0) + IF(AND(ISNUMBER(SEARCH("#",B2869)),INT(A2869/100000)&gt;=8),G2869*K!$H$5,0),0)</f>
        <v>94023000</v>
      </c>
      <c r="K2869" s="25">
        <f>ROUND(IF(OR(ISNUMBER(SEARCH("#",B2869)),INT(A2869/100000)=7,INT(A2869/100000)=8),F2869*K!$F$4+G2869*K!$F$5,F2869*K!$E$4+G2869*K!$E$5),0)</f>
        <v>28086000</v>
      </c>
      <c r="L2869" s="25">
        <f>ROUND(J2869-K2869*0.7,0)</f>
        <v>74362800</v>
      </c>
      <c r="M2869" s="25">
        <f>ROUND(J2869*0.3,0)</f>
        <v>28206900</v>
      </c>
    </row>
    <row r="2870" spans="1:13" ht="29.25" x14ac:dyDescent="0.2">
      <c r="A2870" s="53">
        <v>601295</v>
      </c>
      <c r="B2870" s="27"/>
      <c r="C2870" s="36" t="s">
        <v>3348</v>
      </c>
      <c r="D2870" s="54"/>
      <c r="E2870" s="30">
        <v>127.5</v>
      </c>
      <c r="F2870" s="55">
        <v>127.5</v>
      </c>
      <c r="G2870" s="56"/>
      <c r="H2870" s="30">
        <v>10</v>
      </c>
      <c r="J2870" s="25">
        <f>ROUND( IF(OR(ISNUMBER(SEARCH("#",B2870)),INT(A2870/100000)=7,INT(A2870/100000)=8),F2870*K!$D$4,F2870*K!$C$4) + IF(ISNUMBER(SEARCH("#",B2870)),0,G2870*K!$C$5) + IF(AND(ISNUMBER(SEARCH("#",B2870)),INT(A2870/100000)&lt;=7),G2870*K!$G$5,0) + IF(AND(ISNUMBER(SEARCH("#",B2870)),INT(A2870/100000)&gt;=8),G2870*K!$H$5,0),0)</f>
        <v>128902500</v>
      </c>
      <c r="K2870" s="25">
        <f>ROUND(IF(OR(ISNUMBER(SEARCH("#",B2870)),INT(A2870/100000)=7,INT(A2870/100000)=8),F2870*K!$F$4+G2870*K!$F$5,F2870*K!$E$4+G2870*K!$E$5),0)</f>
        <v>38505000</v>
      </c>
      <c r="L2870" s="25">
        <f>ROUND(J2870-K2870*0.7,0)</f>
        <v>101949000</v>
      </c>
      <c r="M2870" s="25">
        <f>ROUND(J2870*0.3,0)</f>
        <v>38670750</v>
      </c>
    </row>
    <row r="2871" spans="1:13" ht="45.75" x14ac:dyDescent="0.2">
      <c r="A2871" s="53">
        <v>601300</v>
      </c>
      <c r="B2871" s="27"/>
      <c r="C2871" s="36" t="s">
        <v>3349</v>
      </c>
      <c r="D2871" s="54"/>
      <c r="E2871" s="30">
        <v>131</v>
      </c>
      <c r="F2871" s="55">
        <v>131</v>
      </c>
      <c r="G2871" s="56"/>
      <c r="H2871" s="30">
        <v>10</v>
      </c>
      <c r="J2871" s="25">
        <f>ROUND( IF(OR(ISNUMBER(SEARCH("#",B2871)),INT(A2871/100000)=7,INT(A2871/100000)=8),F2871*K!$D$4,F2871*K!$C$4) + IF(ISNUMBER(SEARCH("#",B2871)),0,G2871*K!$C$5) + IF(AND(ISNUMBER(SEARCH("#",B2871)),INT(A2871/100000)&lt;=7),G2871*K!$G$5,0) + IF(AND(ISNUMBER(SEARCH("#",B2871)),INT(A2871/100000)&gt;=8),G2871*K!$H$5,0),0)</f>
        <v>132441000</v>
      </c>
      <c r="K2871" s="25">
        <f>ROUND(IF(OR(ISNUMBER(SEARCH("#",B2871)),INT(A2871/100000)=7,INT(A2871/100000)=8),F2871*K!$F$4+G2871*K!$F$5,F2871*K!$E$4+G2871*K!$E$5),0)</f>
        <v>39562000</v>
      </c>
      <c r="L2871" s="25">
        <f>ROUND(J2871-K2871*0.7,0)</f>
        <v>104747600</v>
      </c>
      <c r="M2871" s="25">
        <f>ROUND(J2871*0.3,0)</f>
        <v>39732300</v>
      </c>
    </row>
    <row r="2872" spans="1:13" ht="15.75" x14ac:dyDescent="0.2">
      <c r="A2872" s="53">
        <v>601305</v>
      </c>
      <c r="B2872" s="27"/>
      <c r="C2872" s="36" t="s">
        <v>3350</v>
      </c>
      <c r="D2872" s="54"/>
      <c r="E2872" s="30">
        <v>16.3</v>
      </c>
      <c r="F2872" s="55">
        <v>16.3</v>
      </c>
      <c r="G2872" s="56"/>
      <c r="H2872" s="30">
        <v>14</v>
      </c>
      <c r="J2872" s="25">
        <f>ROUND( IF(OR(ISNUMBER(SEARCH("#",B2872)),INT(A2872/100000)=7,INT(A2872/100000)=8),F2872*K!$D$4,F2872*K!$C$4) + IF(ISNUMBER(SEARCH("#",B2872)),0,G2872*K!$C$5) + IF(AND(ISNUMBER(SEARCH("#",B2872)),INT(A2872/100000)&lt;=7),G2872*K!$G$5,0) + IF(AND(ISNUMBER(SEARCH("#",B2872)),INT(A2872/100000)&gt;=8),G2872*K!$H$5,0),0)</f>
        <v>16479300</v>
      </c>
      <c r="K2872" s="25">
        <f>ROUND(IF(OR(ISNUMBER(SEARCH("#",B2872)),INT(A2872/100000)=7,INT(A2872/100000)=8),F2872*K!$F$4+G2872*K!$F$5,F2872*K!$E$4+G2872*K!$E$5),0)</f>
        <v>4922600</v>
      </c>
      <c r="L2872" s="25">
        <f>ROUND(J2872-K2872*0.7,0)</f>
        <v>13033480</v>
      </c>
      <c r="M2872" s="25">
        <f>ROUND(J2872*0.3,0)</f>
        <v>4943790</v>
      </c>
    </row>
    <row r="2873" spans="1:13" ht="32.25" x14ac:dyDescent="0.2">
      <c r="A2873" s="53">
        <v>601310</v>
      </c>
      <c r="B2873" s="27"/>
      <c r="C2873" s="36" t="s">
        <v>3351</v>
      </c>
      <c r="D2873" s="54"/>
      <c r="E2873" s="30">
        <v>88.3</v>
      </c>
      <c r="F2873" s="55">
        <v>88.3</v>
      </c>
      <c r="G2873" s="56"/>
      <c r="H2873" s="30">
        <v>16</v>
      </c>
      <c r="J2873" s="25">
        <f>ROUND( IF(OR(ISNUMBER(SEARCH("#",B2873)),INT(A2873/100000)=7,INT(A2873/100000)=8),F2873*K!$D$4,F2873*K!$C$4) + IF(ISNUMBER(SEARCH("#",B2873)),0,G2873*K!$C$5) + IF(AND(ISNUMBER(SEARCH("#",B2873)),INT(A2873/100000)&lt;=7),G2873*K!$G$5,0) + IF(AND(ISNUMBER(SEARCH("#",B2873)),INT(A2873/100000)&gt;=8),G2873*K!$H$5,0),0)</f>
        <v>89271300</v>
      </c>
      <c r="K2873" s="25">
        <f>ROUND(IF(OR(ISNUMBER(SEARCH("#",B2873)),INT(A2873/100000)=7,INT(A2873/100000)=8),F2873*K!$F$4+G2873*K!$F$5,F2873*K!$E$4+G2873*K!$E$5),0)</f>
        <v>26666600</v>
      </c>
      <c r="L2873" s="25">
        <f>ROUND(J2873-K2873*0.7,0)</f>
        <v>70604680</v>
      </c>
      <c r="M2873" s="25">
        <f>ROUND(J2873*0.3,0)</f>
        <v>26781390</v>
      </c>
    </row>
    <row r="2874" spans="1:13" ht="45.75" x14ac:dyDescent="0.2">
      <c r="A2874" s="53">
        <v>601315</v>
      </c>
      <c r="B2874" s="27"/>
      <c r="C2874" s="36" t="s">
        <v>3352</v>
      </c>
      <c r="D2874" s="54"/>
      <c r="E2874" s="30">
        <v>98.5</v>
      </c>
      <c r="F2874" s="55">
        <v>98.5</v>
      </c>
      <c r="G2874" s="56"/>
      <c r="H2874" s="30">
        <v>13</v>
      </c>
      <c r="J2874" s="25">
        <f>ROUND( IF(OR(ISNUMBER(SEARCH("#",B2874)),INT(A2874/100000)=7,INT(A2874/100000)=8),F2874*K!$D$4,F2874*K!$C$4) + IF(ISNUMBER(SEARCH("#",B2874)),0,G2874*K!$C$5) + IF(AND(ISNUMBER(SEARCH("#",B2874)),INT(A2874/100000)&lt;=7),G2874*K!$G$5,0) + IF(AND(ISNUMBER(SEARCH("#",B2874)),INT(A2874/100000)&gt;=8),G2874*K!$H$5,0),0)</f>
        <v>99583500</v>
      </c>
      <c r="K2874" s="25">
        <f>ROUND(IF(OR(ISNUMBER(SEARCH("#",B2874)),INT(A2874/100000)=7,INT(A2874/100000)=8),F2874*K!$F$4+G2874*K!$F$5,F2874*K!$E$4+G2874*K!$E$5),0)</f>
        <v>29747000</v>
      </c>
      <c r="L2874" s="25">
        <f>ROUND(J2874-K2874*0.7,0)</f>
        <v>78760600</v>
      </c>
      <c r="M2874" s="25">
        <f>ROUND(J2874*0.3,0)</f>
        <v>29875050</v>
      </c>
    </row>
    <row r="2875" spans="1:13" ht="15.75" x14ac:dyDescent="0.2">
      <c r="A2875" s="53">
        <v>601320</v>
      </c>
      <c r="B2875" s="27"/>
      <c r="C2875" s="36" t="s">
        <v>3353</v>
      </c>
      <c r="D2875" s="54"/>
      <c r="E2875" s="30">
        <v>106.5</v>
      </c>
      <c r="F2875" s="55">
        <v>106.5</v>
      </c>
      <c r="G2875" s="56"/>
      <c r="H2875" s="30">
        <v>12</v>
      </c>
      <c r="J2875" s="25">
        <f>ROUND( IF(OR(ISNUMBER(SEARCH("#",B2875)),INT(A2875/100000)=7,INT(A2875/100000)=8),F2875*K!$D$4,F2875*K!$C$4) + IF(ISNUMBER(SEARCH("#",B2875)),0,G2875*K!$C$5) + IF(AND(ISNUMBER(SEARCH("#",B2875)),INT(A2875/100000)&lt;=7),G2875*K!$G$5,0) + IF(AND(ISNUMBER(SEARCH("#",B2875)),INT(A2875/100000)&gt;=8),G2875*K!$H$5,0),0)</f>
        <v>107671500</v>
      </c>
      <c r="K2875" s="25">
        <f>ROUND(IF(OR(ISNUMBER(SEARCH("#",B2875)),INT(A2875/100000)=7,INT(A2875/100000)=8),F2875*K!$F$4+G2875*K!$F$5,F2875*K!$E$4+G2875*K!$E$5),0)</f>
        <v>32163000</v>
      </c>
      <c r="L2875" s="25">
        <f>ROUND(J2875-K2875*0.7,0)</f>
        <v>85157400</v>
      </c>
      <c r="M2875" s="25">
        <f>ROUND(J2875*0.3,0)</f>
        <v>32301450</v>
      </c>
    </row>
    <row r="2876" spans="1:13" ht="60" x14ac:dyDescent="0.2">
      <c r="A2876" s="53">
        <v>601325</v>
      </c>
      <c r="B2876" s="27"/>
      <c r="C2876" s="36" t="s">
        <v>3354</v>
      </c>
      <c r="D2876" s="54"/>
      <c r="E2876" s="30">
        <v>106</v>
      </c>
      <c r="F2876" s="55">
        <v>106</v>
      </c>
      <c r="G2876" s="56"/>
      <c r="H2876" s="30">
        <v>15</v>
      </c>
      <c r="J2876" s="25">
        <f>ROUND( IF(OR(ISNUMBER(SEARCH("#",B2876)),INT(A2876/100000)=7,INT(A2876/100000)=8),F2876*K!$D$4,F2876*K!$C$4) + IF(ISNUMBER(SEARCH("#",B2876)),0,G2876*K!$C$5) + IF(AND(ISNUMBER(SEARCH("#",B2876)),INT(A2876/100000)&lt;=7),G2876*K!$G$5,0) + IF(AND(ISNUMBER(SEARCH("#",B2876)),INT(A2876/100000)&gt;=8),G2876*K!$H$5,0),0)</f>
        <v>107166000</v>
      </c>
      <c r="K2876" s="25">
        <f>ROUND(IF(OR(ISNUMBER(SEARCH("#",B2876)),INT(A2876/100000)=7,INT(A2876/100000)=8),F2876*K!$F$4+G2876*K!$F$5,F2876*K!$E$4+G2876*K!$E$5),0)</f>
        <v>32012000</v>
      </c>
      <c r="L2876" s="25">
        <f>ROUND(J2876-K2876*0.7,0)</f>
        <v>84757600</v>
      </c>
      <c r="M2876" s="25">
        <f>ROUND(J2876*0.3,0)</f>
        <v>32149800</v>
      </c>
    </row>
    <row r="2877" spans="1:13" ht="32.25" x14ac:dyDescent="0.2">
      <c r="A2877" s="53">
        <v>601330</v>
      </c>
      <c r="B2877" s="27" t="s">
        <v>118</v>
      </c>
      <c r="C2877" s="36" t="s">
        <v>3355</v>
      </c>
      <c r="D2877" s="54"/>
      <c r="E2877" s="30">
        <v>18</v>
      </c>
      <c r="F2877" s="55">
        <v>18</v>
      </c>
      <c r="G2877" s="56"/>
      <c r="H2877" s="30">
        <v>0</v>
      </c>
      <c r="J2877" s="25">
        <f>ROUND( IF(OR(ISNUMBER(SEARCH("#",B2877)),INT(A2877/100000)=7,INT(A2877/100000)=8),F2877*K!$D$4,F2877*K!$C$4) + IF(ISNUMBER(SEARCH("#",B2877)),0,G2877*K!$C$5) + IF(AND(ISNUMBER(SEARCH("#",B2877)),INT(A2877/100000)&lt;=7),G2877*K!$G$5,0) + IF(AND(ISNUMBER(SEARCH("#",B2877)),INT(A2877/100000)&gt;=8),G2877*K!$H$5,0),0)</f>
        <v>18198000</v>
      </c>
      <c r="K2877" s="25">
        <f>ROUND(IF(OR(ISNUMBER(SEARCH("#",B2877)),INT(A2877/100000)=7,INT(A2877/100000)=8),F2877*K!$F$4+G2877*K!$F$5,F2877*K!$E$4+G2877*K!$E$5),0)</f>
        <v>5436000</v>
      </c>
      <c r="L2877" s="25">
        <f>ROUND(J2877-K2877*0.7,0)</f>
        <v>14392800</v>
      </c>
      <c r="M2877" s="25">
        <f>ROUND(J2877*0.3,0)</f>
        <v>5459400</v>
      </c>
    </row>
    <row r="2878" spans="1:13" ht="32.25" x14ac:dyDescent="0.2">
      <c r="A2878" s="53">
        <v>601335</v>
      </c>
      <c r="B2878" s="27"/>
      <c r="C2878" s="36" t="s">
        <v>3356</v>
      </c>
      <c r="D2878" s="54"/>
      <c r="E2878" s="30">
        <v>42</v>
      </c>
      <c r="F2878" s="55">
        <v>21</v>
      </c>
      <c r="G2878" s="55">
        <v>21</v>
      </c>
      <c r="H2878" s="30">
        <v>8</v>
      </c>
      <c r="J2878" s="25">
        <f>ROUND( IF(OR(ISNUMBER(SEARCH("#",B2878)),INT(A2878/100000)=7,INT(A2878/100000)=8),F2878*K!$D$4,F2878*K!$C$4) + IF(ISNUMBER(SEARCH("#",B2878)),0,G2878*K!$C$5) + IF(AND(ISNUMBER(SEARCH("#",B2878)),INT(A2878/100000)&lt;=7),G2878*K!$G$5,0) + IF(AND(ISNUMBER(SEARCH("#",B2878)),INT(A2878/100000)&gt;=8),G2878*K!$H$5,0),0)</f>
        <v>80934000</v>
      </c>
      <c r="K2878" s="25">
        <f>ROUND(IF(OR(ISNUMBER(SEARCH("#",B2878)),INT(A2878/100000)=7,INT(A2878/100000)=8),F2878*K!$F$4+G2878*K!$F$5,F2878*K!$E$4+G2878*K!$E$5),0)</f>
        <v>14679000</v>
      </c>
      <c r="L2878" s="25">
        <f>ROUND(J2878-K2878*0.7,0)</f>
        <v>70658700</v>
      </c>
      <c r="M2878" s="25">
        <f>ROUND(J2878*0.3,0)</f>
        <v>24280200</v>
      </c>
    </row>
    <row r="2879" spans="1:13" ht="32.25" x14ac:dyDescent="0.2">
      <c r="A2879" s="53">
        <v>601340</v>
      </c>
      <c r="B2879" s="27"/>
      <c r="C2879" s="36" t="s">
        <v>3357</v>
      </c>
      <c r="D2879" s="54"/>
      <c r="E2879" s="30">
        <v>135</v>
      </c>
      <c r="F2879" s="55">
        <v>45</v>
      </c>
      <c r="G2879" s="55">
        <v>90</v>
      </c>
      <c r="H2879" s="30">
        <v>8</v>
      </c>
      <c r="J2879" s="25">
        <f>ROUND( IF(OR(ISNUMBER(SEARCH("#",B2879)),INT(A2879/100000)=7,INT(A2879/100000)=8),F2879*K!$D$4,F2879*K!$C$4) + IF(ISNUMBER(SEARCH("#",B2879)),0,G2879*K!$C$5) + IF(AND(ISNUMBER(SEARCH("#",B2879)),INT(A2879/100000)&lt;=7),G2879*K!$G$5,0) + IF(AND(ISNUMBER(SEARCH("#",B2879)),INT(A2879/100000)&gt;=8),G2879*K!$H$5,0),0)</f>
        <v>301365000</v>
      </c>
      <c r="K2879" s="25">
        <f>ROUND(IF(OR(ISNUMBER(SEARCH("#",B2879)),INT(A2879/100000)=7,INT(A2879/100000)=8),F2879*K!$F$4+G2879*K!$F$5,F2879*K!$E$4+G2879*K!$E$5),0)</f>
        <v>49320000</v>
      </c>
      <c r="L2879" s="25">
        <f>ROUND(J2879-K2879*0.7,0)</f>
        <v>266841000</v>
      </c>
      <c r="M2879" s="25">
        <f>ROUND(J2879*0.3,0)</f>
        <v>90409500</v>
      </c>
    </row>
    <row r="2880" spans="1:13" ht="29.25" x14ac:dyDescent="0.2">
      <c r="A2880" s="53">
        <v>601345</v>
      </c>
      <c r="B2880" s="27"/>
      <c r="C2880" s="36" t="s">
        <v>3358</v>
      </c>
      <c r="D2880" s="54"/>
      <c r="E2880" s="30">
        <v>58</v>
      </c>
      <c r="F2880" s="55">
        <v>29</v>
      </c>
      <c r="G2880" s="55">
        <v>29</v>
      </c>
      <c r="H2880" s="30">
        <v>8</v>
      </c>
      <c r="J2880" s="25">
        <f>ROUND( IF(OR(ISNUMBER(SEARCH("#",B2880)),INT(A2880/100000)=7,INT(A2880/100000)=8),F2880*K!$D$4,F2880*K!$C$4) + IF(ISNUMBER(SEARCH("#",B2880)),0,G2880*K!$C$5) + IF(AND(ISNUMBER(SEARCH("#",B2880)),INT(A2880/100000)&lt;=7),G2880*K!$G$5,0) + IF(AND(ISNUMBER(SEARCH("#",B2880)),INT(A2880/100000)&gt;=8),G2880*K!$H$5,0),0)</f>
        <v>111766000</v>
      </c>
      <c r="K2880" s="25">
        <f>ROUND(IF(OR(ISNUMBER(SEARCH("#",B2880)),INT(A2880/100000)=7,INT(A2880/100000)=8),F2880*K!$F$4+G2880*K!$F$5,F2880*K!$E$4+G2880*K!$E$5),0)</f>
        <v>20271000</v>
      </c>
      <c r="L2880" s="25">
        <f>ROUND(J2880-K2880*0.7,0)</f>
        <v>97576300</v>
      </c>
      <c r="M2880" s="25">
        <f>ROUND(J2880*0.3,0)</f>
        <v>33529800</v>
      </c>
    </row>
    <row r="2881" spans="1:13" ht="15.75" x14ac:dyDescent="0.2">
      <c r="A2881" s="53">
        <v>601350</v>
      </c>
      <c r="B2881" s="27"/>
      <c r="C2881" s="36" t="s">
        <v>3359</v>
      </c>
      <c r="D2881" s="54"/>
      <c r="E2881" s="30">
        <v>21</v>
      </c>
      <c r="F2881" s="55">
        <v>21</v>
      </c>
      <c r="G2881" s="56"/>
      <c r="H2881" s="30">
        <v>5</v>
      </c>
      <c r="J2881" s="25">
        <f>ROUND( IF(OR(ISNUMBER(SEARCH("#",B2881)),INT(A2881/100000)=7,INT(A2881/100000)=8),F2881*K!$D$4,F2881*K!$C$4) + IF(ISNUMBER(SEARCH("#",B2881)),0,G2881*K!$C$5) + IF(AND(ISNUMBER(SEARCH("#",B2881)),INT(A2881/100000)&lt;=7),G2881*K!$G$5,0) + IF(AND(ISNUMBER(SEARCH("#",B2881)),INT(A2881/100000)&gt;=8),G2881*K!$H$5,0),0)</f>
        <v>21231000</v>
      </c>
      <c r="K2881" s="25">
        <f>ROUND(IF(OR(ISNUMBER(SEARCH("#",B2881)),INT(A2881/100000)=7,INT(A2881/100000)=8),F2881*K!$F$4+G2881*K!$F$5,F2881*K!$E$4+G2881*K!$E$5),0)</f>
        <v>6342000</v>
      </c>
      <c r="L2881" s="25">
        <f>ROUND(J2881-K2881*0.7,0)</f>
        <v>16791600</v>
      </c>
      <c r="M2881" s="25">
        <f>ROUND(J2881*0.3,0)</f>
        <v>6369300</v>
      </c>
    </row>
    <row r="2882" spans="1:13" ht="29.25" x14ac:dyDescent="0.2">
      <c r="A2882" s="53">
        <v>601355</v>
      </c>
      <c r="B2882" s="27"/>
      <c r="C2882" s="36" t="s">
        <v>3360</v>
      </c>
      <c r="D2882" s="54"/>
      <c r="E2882" s="30">
        <v>38.6</v>
      </c>
      <c r="F2882" s="55">
        <v>38.6</v>
      </c>
      <c r="G2882" s="56"/>
      <c r="H2882" s="30">
        <v>5</v>
      </c>
      <c r="J2882" s="25">
        <f>ROUND( IF(OR(ISNUMBER(SEARCH("#",B2882)),INT(A2882/100000)=7,INT(A2882/100000)=8),F2882*K!$D$4,F2882*K!$C$4) + IF(ISNUMBER(SEARCH("#",B2882)),0,G2882*K!$C$5) + IF(AND(ISNUMBER(SEARCH("#",B2882)),INT(A2882/100000)&lt;=7),G2882*K!$G$5,0) + IF(AND(ISNUMBER(SEARCH("#",B2882)),INT(A2882/100000)&gt;=8),G2882*K!$H$5,0),0)</f>
        <v>39024600</v>
      </c>
      <c r="K2882" s="25">
        <f>ROUND(IF(OR(ISNUMBER(SEARCH("#",B2882)),INT(A2882/100000)=7,INT(A2882/100000)=8),F2882*K!$F$4+G2882*K!$F$5,F2882*K!$E$4+G2882*K!$E$5),0)</f>
        <v>11657200</v>
      </c>
      <c r="L2882" s="25">
        <f>ROUND(J2882-K2882*0.7,0)</f>
        <v>30864560</v>
      </c>
      <c r="M2882" s="25">
        <f>ROUND(J2882*0.3,0)</f>
        <v>11707380</v>
      </c>
    </row>
    <row r="2883" spans="1:13" ht="57" x14ac:dyDescent="0.2">
      <c r="A2883" s="53">
        <v>601360</v>
      </c>
      <c r="B2883" s="27"/>
      <c r="C2883" s="36" t="s">
        <v>3361</v>
      </c>
      <c r="D2883" s="54"/>
      <c r="E2883" s="30">
        <v>21.5</v>
      </c>
      <c r="F2883" s="55">
        <v>21.5</v>
      </c>
      <c r="G2883" s="56"/>
      <c r="H2883" s="30">
        <v>5</v>
      </c>
      <c r="J2883" s="25">
        <f>ROUND( IF(OR(ISNUMBER(SEARCH("#",B2883)),INT(A2883/100000)=7,INT(A2883/100000)=8),F2883*K!$D$4,F2883*K!$C$4) + IF(ISNUMBER(SEARCH("#",B2883)),0,G2883*K!$C$5) + IF(AND(ISNUMBER(SEARCH("#",B2883)),INT(A2883/100000)&lt;=7),G2883*K!$G$5,0) + IF(AND(ISNUMBER(SEARCH("#",B2883)),INT(A2883/100000)&gt;=8),G2883*K!$H$5,0),0)</f>
        <v>21736500</v>
      </c>
      <c r="K2883" s="25">
        <f>ROUND(IF(OR(ISNUMBER(SEARCH("#",B2883)),INT(A2883/100000)=7,INT(A2883/100000)=8),F2883*K!$F$4+G2883*K!$F$5,F2883*K!$E$4+G2883*K!$E$5),0)</f>
        <v>6493000</v>
      </c>
      <c r="L2883" s="25">
        <f>ROUND(J2883-K2883*0.7,0)</f>
        <v>17191400</v>
      </c>
      <c r="M2883" s="25">
        <f>ROUND(J2883*0.3,0)</f>
        <v>6520950</v>
      </c>
    </row>
    <row r="2884" spans="1:13" ht="15.75" x14ac:dyDescent="0.2">
      <c r="A2884" s="53">
        <v>601365</v>
      </c>
      <c r="B2884" s="27"/>
      <c r="C2884" s="36" t="s">
        <v>3362</v>
      </c>
      <c r="D2884" s="54"/>
      <c r="E2884" s="30">
        <v>61</v>
      </c>
      <c r="F2884" s="55">
        <v>61</v>
      </c>
      <c r="G2884" s="56"/>
      <c r="H2884" s="30">
        <v>10</v>
      </c>
      <c r="J2884" s="25">
        <f>ROUND( IF(OR(ISNUMBER(SEARCH("#",B2884)),INT(A2884/100000)=7,INT(A2884/100000)=8),F2884*K!$D$4,F2884*K!$C$4) + IF(ISNUMBER(SEARCH("#",B2884)),0,G2884*K!$C$5) + IF(AND(ISNUMBER(SEARCH("#",B2884)),INT(A2884/100000)&lt;=7),G2884*K!$G$5,0) + IF(AND(ISNUMBER(SEARCH("#",B2884)),INT(A2884/100000)&gt;=8),G2884*K!$H$5,0),0)</f>
        <v>61671000</v>
      </c>
      <c r="K2884" s="25">
        <f>ROUND(IF(OR(ISNUMBER(SEARCH("#",B2884)),INT(A2884/100000)=7,INT(A2884/100000)=8),F2884*K!$F$4+G2884*K!$F$5,F2884*K!$E$4+G2884*K!$E$5),0)</f>
        <v>18422000</v>
      </c>
      <c r="L2884" s="25">
        <f>ROUND(J2884-K2884*0.7,0)</f>
        <v>48775600</v>
      </c>
      <c r="M2884" s="25">
        <f>ROUND(J2884*0.3,0)</f>
        <v>18501300</v>
      </c>
    </row>
    <row r="2885" spans="1:13" ht="18.75" x14ac:dyDescent="0.2">
      <c r="A2885" s="53">
        <v>601370</v>
      </c>
      <c r="B2885" s="27"/>
      <c r="C2885" s="36" t="s">
        <v>3363</v>
      </c>
      <c r="D2885" s="54"/>
      <c r="E2885" s="30">
        <v>76.5</v>
      </c>
      <c r="F2885" s="55">
        <v>76.5</v>
      </c>
      <c r="G2885" s="56"/>
      <c r="H2885" s="30">
        <v>10</v>
      </c>
      <c r="J2885" s="25">
        <f>ROUND( IF(OR(ISNUMBER(SEARCH("#",B2885)),INT(A2885/100000)=7,INT(A2885/100000)=8),F2885*K!$D$4,F2885*K!$C$4) + IF(ISNUMBER(SEARCH("#",B2885)),0,G2885*K!$C$5) + IF(AND(ISNUMBER(SEARCH("#",B2885)),INT(A2885/100000)&lt;=7),G2885*K!$G$5,0) + IF(AND(ISNUMBER(SEARCH("#",B2885)),INT(A2885/100000)&gt;=8),G2885*K!$H$5,0),0)</f>
        <v>77341500</v>
      </c>
      <c r="K2885" s="25">
        <f>ROUND(IF(OR(ISNUMBER(SEARCH("#",B2885)),INT(A2885/100000)=7,INT(A2885/100000)=8),F2885*K!$F$4+G2885*K!$F$5,F2885*K!$E$4+G2885*K!$E$5),0)</f>
        <v>23103000</v>
      </c>
      <c r="L2885" s="25">
        <f>ROUND(J2885-K2885*0.7,0)</f>
        <v>61169400</v>
      </c>
      <c r="M2885" s="25">
        <f>ROUND(J2885*0.3,0)</f>
        <v>23202450</v>
      </c>
    </row>
    <row r="2886" spans="1:13" ht="18.75" x14ac:dyDescent="0.2">
      <c r="A2886" s="53">
        <v>601375</v>
      </c>
      <c r="B2886" s="27"/>
      <c r="C2886" s="36" t="s">
        <v>3364</v>
      </c>
      <c r="D2886" s="54"/>
      <c r="E2886" s="30">
        <v>86</v>
      </c>
      <c r="F2886" s="55">
        <v>86</v>
      </c>
      <c r="G2886" s="56"/>
      <c r="H2886" s="30">
        <v>10</v>
      </c>
      <c r="J2886" s="25">
        <f>ROUND( IF(OR(ISNUMBER(SEARCH("#",B2886)),INT(A2886/100000)=7,INT(A2886/100000)=8),F2886*K!$D$4,F2886*K!$C$4) + IF(ISNUMBER(SEARCH("#",B2886)),0,G2886*K!$C$5) + IF(AND(ISNUMBER(SEARCH("#",B2886)),INT(A2886/100000)&lt;=7),G2886*K!$G$5,0) + IF(AND(ISNUMBER(SEARCH("#",B2886)),INT(A2886/100000)&gt;=8),G2886*K!$H$5,0),0)</f>
        <v>86946000</v>
      </c>
      <c r="K2886" s="25">
        <f>ROUND(IF(OR(ISNUMBER(SEARCH("#",B2886)),INT(A2886/100000)=7,INT(A2886/100000)=8),F2886*K!$F$4+G2886*K!$F$5,F2886*K!$E$4+G2886*K!$E$5),0)</f>
        <v>25972000</v>
      </c>
      <c r="L2886" s="25">
        <f>ROUND(J2886-K2886*0.7,0)</f>
        <v>68765600</v>
      </c>
      <c r="M2886" s="25">
        <f>ROUND(J2886*0.3,0)</f>
        <v>26083800</v>
      </c>
    </row>
    <row r="2887" spans="1:13" ht="15.75" x14ac:dyDescent="0.2">
      <c r="A2887" s="53">
        <v>601380</v>
      </c>
      <c r="B2887" s="27"/>
      <c r="C2887" s="36" t="s">
        <v>3365</v>
      </c>
      <c r="D2887" s="54"/>
      <c r="E2887" s="30">
        <v>42</v>
      </c>
      <c r="F2887" s="55">
        <v>42</v>
      </c>
      <c r="G2887" s="56"/>
      <c r="H2887" s="30">
        <v>10</v>
      </c>
      <c r="J2887" s="25">
        <f>ROUND( IF(OR(ISNUMBER(SEARCH("#",B2887)),INT(A2887/100000)=7,INT(A2887/100000)=8),F2887*K!$D$4,F2887*K!$C$4) + IF(ISNUMBER(SEARCH("#",B2887)),0,G2887*K!$C$5) + IF(AND(ISNUMBER(SEARCH("#",B2887)),INT(A2887/100000)&lt;=7),G2887*K!$G$5,0) + IF(AND(ISNUMBER(SEARCH("#",B2887)),INT(A2887/100000)&gt;=8),G2887*K!$H$5,0),0)</f>
        <v>42462000</v>
      </c>
      <c r="K2887" s="25">
        <f>ROUND(IF(OR(ISNUMBER(SEARCH("#",B2887)),INT(A2887/100000)=7,INT(A2887/100000)=8),F2887*K!$F$4+G2887*K!$F$5,F2887*K!$E$4+G2887*K!$E$5),0)</f>
        <v>12684000</v>
      </c>
      <c r="L2887" s="25">
        <f>ROUND(J2887-K2887*0.7,0)</f>
        <v>33583200</v>
      </c>
      <c r="M2887" s="25">
        <f>ROUND(J2887*0.3,0)</f>
        <v>12738600</v>
      </c>
    </row>
    <row r="2888" spans="1:13" ht="15.75" x14ac:dyDescent="0.2">
      <c r="A2888" s="53">
        <v>601385</v>
      </c>
      <c r="B2888" s="27"/>
      <c r="C2888" s="36" t="s">
        <v>3366</v>
      </c>
      <c r="D2888" s="54"/>
      <c r="E2888" s="30">
        <v>53</v>
      </c>
      <c r="F2888" s="55">
        <v>53</v>
      </c>
      <c r="G2888" s="56"/>
      <c r="H2888" s="30">
        <v>10</v>
      </c>
      <c r="J2888" s="25">
        <f>ROUND( IF(OR(ISNUMBER(SEARCH("#",B2888)),INT(A2888/100000)=7,INT(A2888/100000)=8),F2888*K!$D$4,F2888*K!$C$4) + IF(ISNUMBER(SEARCH("#",B2888)),0,G2888*K!$C$5) + IF(AND(ISNUMBER(SEARCH("#",B2888)),INT(A2888/100000)&lt;=7),G2888*K!$G$5,0) + IF(AND(ISNUMBER(SEARCH("#",B2888)),INT(A2888/100000)&gt;=8),G2888*K!$H$5,0),0)</f>
        <v>53583000</v>
      </c>
      <c r="K2888" s="25">
        <f>ROUND(IF(OR(ISNUMBER(SEARCH("#",B2888)),INT(A2888/100000)=7,INT(A2888/100000)=8),F2888*K!$F$4+G2888*K!$F$5,F2888*K!$E$4+G2888*K!$E$5),0)</f>
        <v>16006000</v>
      </c>
      <c r="L2888" s="25">
        <f>ROUND(J2888-K2888*0.7,0)</f>
        <v>42378800</v>
      </c>
      <c r="M2888" s="25">
        <f>ROUND(J2888*0.3,0)</f>
        <v>16074900</v>
      </c>
    </row>
    <row r="2889" spans="1:13" ht="18.75" x14ac:dyDescent="0.2">
      <c r="A2889" s="53">
        <v>601390</v>
      </c>
      <c r="B2889" s="27"/>
      <c r="C2889" s="36" t="s">
        <v>3367</v>
      </c>
      <c r="D2889" s="54"/>
      <c r="E2889" s="30">
        <v>52</v>
      </c>
      <c r="F2889" s="55">
        <v>52</v>
      </c>
      <c r="G2889" s="56"/>
      <c r="H2889" s="30">
        <v>10</v>
      </c>
      <c r="J2889" s="25">
        <f>ROUND( IF(OR(ISNUMBER(SEARCH("#",B2889)),INT(A2889/100000)=7,INT(A2889/100000)=8),F2889*K!$D$4,F2889*K!$C$4) + IF(ISNUMBER(SEARCH("#",B2889)),0,G2889*K!$C$5) + IF(AND(ISNUMBER(SEARCH("#",B2889)),INT(A2889/100000)&lt;=7),G2889*K!$G$5,0) + IF(AND(ISNUMBER(SEARCH("#",B2889)),INT(A2889/100000)&gt;=8),G2889*K!$H$5,0),0)</f>
        <v>52572000</v>
      </c>
      <c r="K2889" s="25">
        <f>ROUND(IF(OR(ISNUMBER(SEARCH("#",B2889)),INT(A2889/100000)=7,INT(A2889/100000)=8),F2889*K!$F$4+G2889*K!$F$5,F2889*K!$E$4+G2889*K!$E$5),0)</f>
        <v>15704000</v>
      </c>
      <c r="L2889" s="25">
        <f>ROUND(J2889-K2889*0.7,0)</f>
        <v>41579200</v>
      </c>
      <c r="M2889" s="25">
        <f>ROUND(J2889*0.3,0)</f>
        <v>15771600</v>
      </c>
    </row>
    <row r="2890" spans="1:13" ht="29.25" x14ac:dyDescent="0.2">
      <c r="A2890" s="53">
        <v>601395</v>
      </c>
      <c r="B2890" s="27"/>
      <c r="C2890" s="36" t="s">
        <v>3368</v>
      </c>
      <c r="D2890" s="54"/>
      <c r="E2890" s="30">
        <v>40</v>
      </c>
      <c r="F2890" s="55">
        <v>40</v>
      </c>
      <c r="G2890" s="56"/>
      <c r="H2890" s="30">
        <v>10</v>
      </c>
      <c r="J2890" s="25">
        <f>ROUND( IF(OR(ISNUMBER(SEARCH("#",B2890)),INT(A2890/100000)=7,INT(A2890/100000)=8),F2890*K!$D$4,F2890*K!$C$4) + IF(ISNUMBER(SEARCH("#",B2890)),0,G2890*K!$C$5) + IF(AND(ISNUMBER(SEARCH("#",B2890)),INT(A2890/100000)&lt;=7),G2890*K!$G$5,0) + IF(AND(ISNUMBER(SEARCH("#",B2890)),INT(A2890/100000)&gt;=8),G2890*K!$H$5,0),0)</f>
        <v>40440000</v>
      </c>
      <c r="K2890" s="25">
        <f>ROUND(IF(OR(ISNUMBER(SEARCH("#",B2890)),INT(A2890/100000)=7,INT(A2890/100000)=8),F2890*K!$F$4+G2890*K!$F$5,F2890*K!$E$4+G2890*K!$E$5),0)</f>
        <v>12080000</v>
      </c>
      <c r="L2890" s="25">
        <f>ROUND(J2890-K2890*0.7,0)</f>
        <v>31984000</v>
      </c>
      <c r="M2890" s="25">
        <f>ROUND(J2890*0.3,0)</f>
        <v>12132000</v>
      </c>
    </row>
    <row r="2891" spans="1:13" ht="29.25" x14ac:dyDescent="0.2">
      <c r="A2891" s="53">
        <v>601400</v>
      </c>
      <c r="B2891" s="27"/>
      <c r="C2891" s="36" t="s">
        <v>3369</v>
      </c>
      <c r="D2891" s="54"/>
      <c r="E2891" s="30">
        <v>28.5</v>
      </c>
      <c r="F2891" s="55">
        <v>28.5</v>
      </c>
      <c r="G2891" s="56"/>
      <c r="H2891" s="30">
        <v>10</v>
      </c>
      <c r="J2891" s="25">
        <f>ROUND( IF(OR(ISNUMBER(SEARCH("#",B2891)),INT(A2891/100000)=7,INT(A2891/100000)=8),F2891*K!$D$4,F2891*K!$C$4) + IF(ISNUMBER(SEARCH("#",B2891)),0,G2891*K!$C$5) + IF(AND(ISNUMBER(SEARCH("#",B2891)),INT(A2891/100000)&lt;=7),G2891*K!$G$5,0) + IF(AND(ISNUMBER(SEARCH("#",B2891)),INT(A2891/100000)&gt;=8),G2891*K!$H$5,0),0)</f>
        <v>28813500</v>
      </c>
      <c r="K2891" s="25">
        <f>ROUND(IF(OR(ISNUMBER(SEARCH("#",B2891)),INT(A2891/100000)=7,INT(A2891/100000)=8),F2891*K!$F$4+G2891*K!$F$5,F2891*K!$E$4+G2891*K!$E$5),0)</f>
        <v>8607000</v>
      </c>
      <c r="L2891" s="25">
        <f>ROUND(J2891-K2891*0.7,0)</f>
        <v>22788600</v>
      </c>
      <c r="M2891" s="25">
        <f>ROUND(J2891*0.3,0)</f>
        <v>8644050</v>
      </c>
    </row>
    <row r="2892" spans="1:13" ht="15.75" x14ac:dyDescent="0.2">
      <c r="A2892" s="53">
        <v>601405</v>
      </c>
      <c r="B2892" s="27"/>
      <c r="C2892" s="36" t="s">
        <v>3370</v>
      </c>
      <c r="D2892" s="54"/>
      <c r="E2892" s="30">
        <v>30.2</v>
      </c>
      <c r="F2892" s="55">
        <v>30.2</v>
      </c>
      <c r="G2892" s="56"/>
      <c r="H2892" s="30">
        <v>10</v>
      </c>
      <c r="J2892" s="25">
        <f>ROUND( IF(OR(ISNUMBER(SEARCH("#",B2892)),INT(A2892/100000)=7,INT(A2892/100000)=8),F2892*K!$D$4,F2892*K!$C$4) + IF(ISNUMBER(SEARCH("#",B2892)),0,G2892*K!$C$5) + IF(AND(ISNUMBER(SEARCH("#",B2892)),INT(A2892/100000)&lt;=7),G2892*K!$G$5,0) + IF(AND(ISNUMBER(SEARCH("#",B2892)),INT(A2892/100000)&gt;=8),G2892*K!$H$5,0),0)</f>
        <v>30532200</v>
      </c>
      <c r="K2892" s="25">
        <f>ROUND(IF(OR(ISNUMBER(SEARCH("#",B2892)),INT(A2892/100000)=7,INT(A2892/100000)=8),F2892*K!$F$4+G2892*K!$F$5,F2892*K!$E$4+G2892*K!$E$5),0)</f>
        <v>9120400</v>
      </c>
      <c r="L2892" s="25">
        <f>ROUND(J2892-K2892*0.7,0)</f>
        <v>24147920</v>
      </c>
      <c r="M2892" s="25">
        <f>ROUND(J2892*0.3,0)</f>
        <v>9159660</v>
      </c>
    </row>
    <row r="2893" spans="1:13" ht="15.75" x14ac:dyDescent="0.2">
      <c r="A2893" s="53">
        <v>601410</v>
      </c>
      <c r="B2893" s="27"/>
      <c r="C2893" s="36" t="s">
        <v>3371</v>
      </c>
      <c r="D2893" s="54"/>
      <c r="E2893" s="30">
        <v>23.1</v>
      </c>
      <c r="F2893" s="55">
        <v>23.1</v>
      </c>
      <c r="G2893" s="56"/>
      <c r="H2893" s="30">
        <v>10</v>
      </c>
      <c r="J2893" s="25">
        <f>ROUND( IF(OR(ISNUMBER(SEARCH("#",B2893)),INT(A2893/100000)=7,INT(A2893/100000)=8),F2893*K!$D$4,F2893*K!$C$4) + IF(ISNUMBER(SEARCH("#",B2893)),0,G2893*K!$C$5) + IF(AND(ISNUMBER(SEARCH("#",B2893)),INT(A2893/100000)&lt;=7),G2893*K!$G$5,0) + IF(AND(ISNUMBER(SEARCH("#",B2893)),INT(A2893/100000)&gt;=8),G2893*K!$H$5,0),0)</f>
        <v>23354100</v>
      </c>
      <c r="K2893" s="25">
        <f>ROUND(IF(OR(ISNUMBER(SEARCH("#",B2893)),INT(A2893/100000)=7,INT(A2893/100000)=8),F2893*K!$F$4+G2893*K!$F$5,F2893*K!$E$4+G2893*K!$E$5),0)</f>
        <v>6976200</v>
      </c>
      <c r="L2893" s="25">
        <f>ROUND(J2893-K2893*0.7,0)</f>
        <v>18470760</v>
      </c>
      <c r="M2893" s="25">
        <f>ROUND(J2893*0.3,0)</f>
        <v>7006230</v>
      </c>
    </row>
    <row r="2894" spans="1:13" ht="29.25" x14ac:dyDescent="0.2">
      <c r="A2894" s="53">
        <v>601415</v>
      </c>
      <c r="B2894" s="27"/>
      <c r="C2894" s="36" t="s">
        <v>3372</v>
      </c>
      <c r="D2894" s="54"/>
      <c r="E2894" s="30">
        <v>7.5</v>
      </c>
      <c r="F2894" s="55">
        <v>7.5</v>
      </c>
      <c r="G2894" s="56"/>
      <c r="H2894" s="30">
        <v>4</v>
      </c>
      <c r="J2894" s="25">
        <f>ROUND( IF(OR(ISNUMBER(SEARCH("#",B2894)),INT(A2894/100000)=7,INT(A2894/100000)=8),F2894*K!$D$4,F2894*K!$C$4) + IF(ISNUMBER(SEARCH("#",B2894)),0,G2894*K!$C$5) + IF(AND(ISNUMBER(SEARCH("#",B2894)),INT(A2894/100000)&lt;=7),G2894*K!$G$5,0) + IF(AND(ISNUMBER(SEARCH("#",B2894)),INT(A2894/100000)&gt;=8),G2894*K!$H$5,0),0)</f>
        <v>7582500</v>
      </c>
      <c r="K2894" s="25">
        <f>ROUND(IF(OR(ISNUMBER(SEARCH("#",B2894)),INT(A2894/100000)=7,INT(A2894/100000)=8),F2894*K!$F$4+G2894*K!$F$5,F2894*K!$E$4+G2894*K!$E$5),0)</f>
        <v>2265000</v>
      </c>
      <c r="L2894" s="25">
        <f>ROUND(J2894-K2894*0.7,0)</f>
        <v>5997000</v>
      </c>
      <c r="M2894" s="25">
        <f>ROUND(J2894*0.3,0)</f>
        <v>2274750</v>
      </c>
    </row>
    <row r="2895" spans="1:13" ht="45.75" x14ac:dyDescent="0.2">
      <c r="A2895" s="53">
        <v>601420</v>
      </c>
      <c r="B2895" s="27"/>
      <c r="C2895" s="36" t="s">
        <v>3373</v>
      </c>
      <c r="D2895" s="54"/>
      <c r="E2895" s="30">
        <v>8.5</v>
      </c>
      <c r="F2895" s="55">
        <v>8.5</v>
      </c>
      <c r="G2895" s="56"/>
      <c r="H2895" s="30">
        <v>3</v>
      </c>
      <c r="J2895" s="25">
        <f>ROUND( IF(OR(ISNUMBER(SEARCH("#",B2895)),INT(A2895/100000)=7,INT(A2895/100000)=8),F2895*K!$D$4,F2895*K!$C$4) + IF(ISNUMBER(SEARCH("#",B2895)),0,G2895*K!$C$5) + IF(AND(ISNUMBER(SEARCH("#",B2895)),INT(A2895/100000)&lt;=7),G2895*K!$G$5,0) + IF(AND(ISNUMBER(SEARCH("#",B2895)),INT(A2895/100000)&gt;=8),G2895*K!$H$5,0),0)</f>
        <v>8593500</v>
      </c>
      <c r="K2895" s="25">
        <f>ROUND(IF(OR(ISNUMBER(SEARCH("#",B2895)),INT(A2895/100000)=7,INT(A2895/100000)=8),F2895*K!$F$4+G2895*K!$F$5,F2895*K!$E$4+G2895*K!$E$5),0)</f>
        <v>2567000</v>
      </c>
      <c r="L2895" s="25">
        <f>ROUND(J2895-K2895*0.7,0)</f>
        <v>6796600</v>
      </c>
      <c r="M2895" s="25">
        <f>ROUND(J2895*0.3,0)</f>
        <v>2578050</v>
      </c>
    </row>
    <row r="2896" spans="1:13" ht="45.75" x14ac:dyDescent="0.2">
      <c r="A2896" s="53">
        <v>601425</v>
      </c>
      <c r="B2896" s="27"/>
      <c r="C2896" s="36" t="s">
        <v>3374</v>
      </c>
      <c r="D2896" s="54"/>
      <c r="E2896" s="30">
        <v>9.5</v>
      </c>
      <c r="F2896" s="55">
        <v>9.5</v>
      </c>
      <c r="G2896" s="56"/>
      <c r="H2896" s="30">
        <v>3</v>
      </c>
      <c r="J2896" s="25">
        <f>ROUND( IF(OR(ISNUMBER(SEARCH("#",B2896)),INT(A2896/100000)=7,INT(A2896/100000)=8),F2896*K!$D$4,F2896*K!$C$4) + IF(ISNUMBER(SEARCH("#",B2896)),0,G2896*K!$C$5) + IF(AND(ISNUMBER(SEARCH("#",B2896)),INT(A2896/100000)&lt;=7),G2896*K!$G$5,0) + IF(AND(ISNUMBER(SEARCH("#",B2896)),INT(A2896/100000)&gt;=8),G2896*K!$H$5,0),0)</f>
        <v>9604500</v>
      </c>
      <c r="K2896" s="25">
        <f>ROUND(IF(OR(ISNUMBER(SEARCH("#",B2896)),INT(A2896/100000)=7,INT(A2896/100000)=8),F2896*K!$F$4+G2896*K!$F$5,F2896*K!$E$4+G2896*K!$E$5),0)</f>
        <v>2869000</v>
      </c>
      <c r="L2896" s="25">
        <f>ROUND(J2896-K2896*0.7,0)</f>
        <v>7596200</v>
      </c>
      <c r="M2896" s="25">
        <f>ROUND(J2896*0.3,0)</f>
        <v>2881350</v>
      </c>
    </row>
    <row r="2897" spans="1:13" ht="15.75" x14ac:dyDescent="0.2">
      <c r="A2897" s="53">
        <v>601430</v>
      </c>
      <c r="B2897" s="27"/>
      <c r="C2897" s="36" t="s">
        <v>3375</v>
      </c>
      <c r="D2897" s="54"/>
      <c r="E2897" s="30">
        <v>9.9</v>
      </c>
      <c r="F2897" s="55">
        <v>9.9</v>
      </c>
      <c r="G2897" s="56"/>
      <c r="H2897" s="30">
        <v>5</v>
      </c>
      <c r="J2897" s="25">
        <f>ROUND( IF(OR(ISNUMBER(SEARCH("#",B2897)),INT(A2897/100000)=7,INT(A2897/100000)=8),F2897*K!$D$4,F2897*K!$C$4) + IF(ISNUMBER(SEARCH("#",B2897)),0,G2897*K!$C$5) + IF(AND(ISNUMBER(SEARCH("#",B2897)),INT(A2897/100000)&lt;=7),G2897*K!$G$5,0) + IF(AND(ISNUMBER(SEARCH("#",B2897)),INT(A2897/100000)&gt;=8),G2897*K!$H$5,0),0)</f>
        <v>10008900</v>
      </c>
      <c r="K2897" s="25">
        <f>ROUND(IF(OR(ISNUMBER(SEARCH("#",B2897)),INT(A2897/100000)=7,INT(A2897/100000)=8),F2897*K!$F$4+G2897*K!$F$5,F2897*K!$E$4+G2897*K!$E$5),0)</f>
        <v>2989800</v>
      </c>
      <c r="L2897" s="25">
        <f>ROUND(J2897-K2897*0.7,0)</f>
        <v>7916040</v>
      </c>
      <c r="M2897" s="25">
        <f>ROUND(J2897*0.3,0)</f>
        <v>3002670</v>
      </c>
    </row>
    <row r="2898" spans="1:13" ht="15.75" x14ac:dyDescent="0.2">
      <c r="A2898" s="53">
        <v>601435</v>
      </c>
      <c r="B2898" s="27"/>
      <c r="C2898" s="36" t="s">
        <v>3376</v>
      </c>
      <c r="D2898" s="54"/>
      <c r="E2898" s="30">
        <v>14</v>
      </c>
      <c r="F2898" s="55">
        <v>14</v>
      </c>
      <c r="G2898" s="56"/>
      <c r="H2898" s="30">
        <v>5</v>
      </c>
      <c r="J2898" s="25">
        <f>ROUND( IF(OR(ISNUMBER(SEARCH("#",B2898)),INT(A2898/100000)=7,INT(A2898/100000)=8),F2898*K!$D$4,F2898*K!$C$4) + IF(ISNUMBER(SEARCH("#",B2898)),0,G2898*K!$C$5) + IF(AND(ISNUMBER(SEARCH("#",B2898)),INT(A2898/100000)&lt;=7),G2898*K!$G$5,0) + IF(AND(ISNUMBER(SEARCH("#",B2898)),INT(A2898/100000)&gt;=8),G2898*K!$H$5,0),0)</f>
        <v>14154000</v>
      </c>
      <c r="K2898" s="25">
        <f>ROUND(IF(OR(ISNUMBER(SEARCH("#",B2898)),INT(A2898/100000)=7,INT(A2898/100000)=8),F2898*K!$F$4+G2898*K!$F$5,F2898*K!$E$4+G2898*K!$E$5),0)</f>
        <v>4228000</v>
      </c>
      <c r="L2898" s="25">
        <f>ROUND(J2898-K2898*0.7,0)</f>
        <v>11194400</v>
      </c>
      <c r="M2898" s="25">
        <f>ROUND(J2898*0.3,0)</f>
        <v>4246200</v>
      </c>
    </row>
    <row r="2899" spans="1:13" ht="32.25" x14ac:dyDescent="0.2">
      <c r="A2899" s="53">
        <v>601440</v>
      </c>
      <c r="B2899" s="27"/>
      <c r="C2899" s="36" t="s">
        <v>3377</v>
      </c>
      <c r="D2899" s="54"/>
      <c r="E2899" s="30">
        <v>9</v>
      </c>
      <c r="F2899" s="55">
        <v>9</v>
      </c>
      <c r="G2899" s="56"/>
      <c r="H2899" s="30">
        <v>3</v>
      </c>
      <c r="J2899" s="25">
        <f>ROUND( IF(OR(ISNUMBER(SEARCH("#",B2899)),INT(A2899/100000)=7,INT(A2899/100000)=8),F2899*K!$D$4,F2899*K!$C$4) + IF(ISNUMBER(SEARCH("#",B2899)),0,G2899*K!$C$5) + IF(AND(ISNUMBER(SEARCH("#",B2899)),INT(A2899/100000)&lt;=7),G2899*K!$G$5,0) + IF(AND(ISNUMBER(SEARCH("#",B2899)),INT(A2899/100000)&gt;=8),G2899*K!$H$5,0),0)</f>
        <v>9099000</v>
      </c>
      <c r="K2899" s="25">
        <f>ROUND(IF(OR(ISNUMBER(SEARCH("#",B2899)),INT(A2899/100000)=7,INT(A2899/100000)=8),F2899*K!$F$4+G2899*K!$F$5,F2899*K!$E$4+G2899*K!$E$5),0)</f>
        <v>2718000</v>
      </c>
      <c r="L2899" s="25">
        <f>ROUND(J2899-K2899*0.7,0)</f>
        <v>7196400</v>
      </c>
      <c r="M2899" s="25">
        <f>ROUND(J2899*0.3,0)</f>
        <v>2729700</v>
      </c>
    </row>
    <row r="2900" spans="1:13" ht="15.75" x14ac:dyDescent="0.2">
      <c r="A2900" s="53">
        <v>601445</v>
      </c>
      <c r="B2900" s="27"/>
      <c r="C2900" s="36" t="s">
        <v>3378</v>
      </c>
      <c r="D2900" s="54"/>
      <c r="E2900" s="30">
        <v>4.2</v>
      </c>
      <c r="F2900" s="55">
        <v>4.2</v>
      </c>
      <c r="G2900" s="56"/>
      <c r="H2900" s="30">
        <v>3</v>
      </c>
      <c r="J2900" s="25">
        <f>ROUND( IF(OR(ISNUMBER(SEARCH("#",B2900)),INT(A2900/100000)=7,INT(A2900/100000)=8),F2900*K!$D$4,F2900*K!$C$4) + IF(ISNUMBER(SEARCH("#",B2900)),0,G2900*K!$C$5) + IF(AND(ISNUMBER(SEARCH("#",B2900)),INT(A2900/100000)&lt;=7),G2900*K!$G$5,0) + IF(AND(ISNUMBER(SEARCH("#",B2900)),INT(A2900/100000)&gt;=8),G2900*K!$H$5,0),0)</f>
        <v>4246200</v>
      </c>
      <c r="K2900" s="25">
        <f>ROUND(IF(OR(ISNUMBER(SEARCH("#",B2900)),INT(A2900/100000)=7,INT(A2900/100000)=8),F2900*K!$F$4+G2900*K!$F$5,F2900*K!$E$4+G2900*K!$E$5),0)</f>
        <v>1268400</v>
      </c>
      <c r="L2900" s="25">
        <f>ROUND(J2900-K2900*0.7,0)</f>
        <v>3358320</v>
      </c>
      <c r="M2900" s="25">
        <f>ROUND(J2900*0.3,0)</f>
        <v>1273860</v>
      </c>
    </row>
    <row r="2901" spans="1:13" ht="45.75" x14ac:dyDescent="0.2">
      <c r="A2901" s="53">
        <v>601450</v>
      </c>
      <c r="B2901" s="27"/>
      <c r="C2901" s="36" t="s">
        <v>3379</v>
      </c>
      <c r="D2901" s="54"/>
      <c r="E2901" s="30">
        <v>7</v>
      </c>
      <c r="F2901" s="55">
        <v>7</v>
      </c>
      <c r="G2901" s="56"/>
      <c r="H2901" s="30">
        <v>3</v>
      </c>
      <c r="J2901" s="25">
        <f>ROUND( IF(OR(ISNUMBER(SEARCH("#",B2901)),INT(A2901/100000)=7,INT(A2901/100000)=8),F2901*K!$D$4,F2901*K!$C$4) + IF(ISNUMBER(SEARCH("#",B2901)),0,G2901*K!$C$5) + IF(AND(ISNUMBER(SEARCH("#",B2901)),INT(A2901/100000)&lt;=7),G2901*K!$G$5,0) + IF(AND(ISNUMBER(SEARCH("#",B2901)),INT(A2901/100000)&gt;=8),G2901*K!$H$5,0),0)</f>
        <v>7077000</v>
      </c>
      <c r="K2901" s="25">
        <f>ROUND(IF(OR(ISNUMBER(SEARCH("#",B2901)),INT(A2901/100000)=7,INT(A2901/100000)=8),F2901*K!$F$4+G2901*K!$F$5,F2901*K!$E$4+G2901*K!$E$5),0)</f>
        <v>2114000</v>
      </c>
      <c r="L2901" s="25">
        <f>ROUND(J2901-K2901*0.7,0)</f>
        <v>5597200</v>
      </c>
      <c r="M2901" s="25">
        <f>ROUND(J2901*0.3,0)</f>
        <v>2123100</v>
      </c>
    </row>
    <row r="2902" spans="1:13" ht="33" x14ac:dyDescent="0.2">
      <c r="A2902" s="53">
        <v>601455</v>
      </c>
      <c r="B2902" s="27"/>
      <c r="C2902" s="36" t="s">
        <v>3380</v>
      </c>
      <c r="D2902" s="54"/>
      <c r="E2902" s="30">
        <v>7</v>
      </c>
      <c r="F2902" s="55">
        <v>7</v>
      </c>
      <c r="G2902" s="56"/>
      <c r="H2902" s="30">
        <v>3</v>
      </c>
      <c r="J2902" s="25">
        <f>ROUND( IF(OR(ISNUMBER(SEARCH("#",B2902)),INT(A2902/100000)=7,INT(A2902/100000)=8),F2902*K!$D$4,F2902*K!$C$4) + IF(ISNUMBER(SEARCH("#",B2902)),0,G2902*K!$C$5) + IF(AND(ISNUMBER(SEARCH("#",B2902)),INT(A2902/100000)&lt;=7),G2902*K!$G$5,0) + IF(AND(ISNUMBER(SEARCH("#",B2902)),INT(A2902/100000)&gt;=8),G2902*K!$H$5,0),0)</f>
        <v>7077000</v>
      </c>
      <c r="K2902" s="25">
        <f>ROUND(IF(OR(ISNUMBER(SEARCH("#",B2902)),INT(A2902/100000)=7,INT(A2902/100000)=8),F2902*K!$F$4+G2902*K!$F$5,F2902*K!$E$4+G2902*K!$E$5),0)</f>
        <v>2114000</v>
      </c>
      <c r="L2902" s="25">
        <f>ROUND(J2902-K2902*0.7,0)</f>
        <v>5597200</v>
      </c>
      <c r="M2902" s="25">
        <f>ROUND(J2902*0.3,0)</f>
        <v>2123100</v>
      </c>
    </row>
    <row r="2903" spans="1:13" ht="29.25" x14ac:dyDescent="0.2">
      <c r="A2903" s="53">
        <v>601460</v>
      </c>
      <c r="B2903" s="27"/>
      <c r="C2903" s="36" t="s">
        <v>3381</v>
      </c>
      <c r="D2903" s="54"/>
      <c r="E2903" s="30">
        <v>5</v>
      </c>
      <c r="F2903" s="55">
        <v>5</v>
      </c>
      <c r="G2903" s="56"/>
      <c r="H2903" s="30">
        <v>3</v>
      </c>
      <c r="J2903" s="25">
        <f>ROUND( IF(OR(ISNUMBER(SEARCH("#",B2903)),INT(A2903/100000)=7,INT(A2903/100000)=8),F2903*K!$D$4,F2903*K!$C$4) + IF(ISNUMBER(SEARCH("#",B2903)),0,G2903*K!$C$5) + IF(AND(ISNUMBER(SEARCH("#",B2903)),INT(A2903/100000)&lt;=7),G2903*K!$G$5,0) + IF(AND(ISNUMBER(SEARCH("#",B2903)),INT(A2903/100000)&gt;=8),G2903*K!$H$5,0),0)</f>
        <v>5055000</v>
      </c>
      <c r="K2903" s="25">
        <f>ROUND(IF(OR(ISNUMBER(SEARCH("#",B2903)),INT(A2903/100000)=7,INT(A2903/100000)=8),F2903*K!$F$4+G2903*K!$F$5,F2903*K!$E$4+G2903*K!$E$5),0)</f>
        <v>1510000</v>
      </c>
      <c r="L2903" s="25">
        <f>ROUND(J2903-K2903*0.7,0)</f>
        <v>3998000</v>
      </c>
      <c r="M2903" s="25">
        <f>ROUND(J2903*0.3,0)</f>
        <v>1516500</v>
      </c>
    </row>
    <row r="2904" spans="1:13" ht="42.75" x14ac:dyDescent="0.2">
      <c r="A2904" s="53">
        <v>601465</v>
      </c>
      <c r="B2904" s="27"/>
      <c r="C2904" s="36" t="s">
        <v>3382</v>
      </c>
      <c r="D2904" s="54"/>
      <c r="E2904" s="30">
        <v>14</v>
      </c>
      <c r="F2904" s="55">
        <v>14</v>
      </c>
      <c r="G2904" s="56"/>
      <c r="H2904" s="30">
        <v>5</v>
      </c>
      <c r="J2904" s="25">
        <f>ROUND( IF(OR(ISNUMBER(SEARCH("#",B2904)),INT(A2904/100000)=7,INT(A2904/100000)=8),F2904*K!$D$4,F2904*K!$C$4) + IF(ISNUMBER(SEARCH("#",B2904)),0,G2904*K!$C$5) + IF(AND(ISNUMBER(SEARCH("#",B2904)),INT(A2904/100000)&lt;=7),G2904*K!$G$5,0) + IF(AND(ISNUMBER(SEARCH("#",B2904)),INT(A2904/100000)&gt;=8),G2904*K!$H$5,0),0)</f>
        <v>14154000</v>
      </c>
      <c r="K2904" s="25">
        <f>ROUND(IF(OR(ISNUMBER(SEARCH("#",B2904)),INT(A2904/100000)=7,INT(A2904/100000)=8),F2904*K!$F$4+G2904*K!$F$5,F2904*K!$E$4+G2904*K!$E$5),0)</f>
        <v>4228000</v>
      </c>
      <c r="L2904" s="25">
        <f>ROUND(J2904-K2904*0.7,0)</f>
        <v>11194400</v>
      </c>
      <c r="M2904" s="25">
        <f>ROUND(J2904*0.3,0)</f>
        <v>4246200</v>
      </c>
    </row>
    <row r="2905" spans="1:13" ht="42.75" x14ac:dyDescent="0.2">
      <c r="A2905" s="53">
        <v>601470</v>
      </c>
      <c r="B2905" s="27" t="s">
        <v>118</v>
      </c>
      <c r="C2905" s="36" t="s">
        <v>3383</v>
      </c>
      <c r="D2905" s="54"/>
      <c r="E2905" s="30">
        <v>5</v>
      </c>
      <c r="F2905" s="55">
        <v>5</v>
      </c>
      <c r="G2905" s="56"/>
      <c r="H2905" s="30">
        <v>0</v>
      </c>
      <c r="J2905" s="25">
        <f>ROUND( IF(OR(ISNUMBER(SEARCH("#",B2905)),INT(A2905/100000)=7,INT(A2905/100000)=8),F2905*K!$D$4,F2905*K!$C$4) + IF(ISNUMBER(SEARCH("#",B2905)),0,G2905*K!$C$5) + IF(AND(ISNUMBER(SEARCH("#",B2905)),INT(A2905/100000)&lt;=7),G2905*K!$G$5,0) + IF(AND(ISNUMBER(SEARCH("#",B2905)),INT(A2905/100000)&gt;=8),G2905*K!$H$5,0),0)</f>
        <v>5055000</v>
      </c>
      <c r="K2905" s="25">
        <f>ROUND(IF(OR(ISNUMBER(SEARCH("#",B2905)),INT(A2905/100000)=7,INT(A2905/100000)=8),F2905*K!$F$4+G2905*K!$F$5,F2905*K!$E$4+G2905*K!$E$5),0)</f>
        <v>1510000</v>
      </c>
      <c r="L2905" s="25">
        <f>ROUND(J2905-K2905*0.7,0)</f>
        <v>3998000</v>
      </c>
      <c r="M2905" s="25">
        <f>ROUND(J2905*0.3,0)</f>
        <v>1516500</v>
      </c>
    </row>
    <row r="2906" spans="1:13" ht="29.25" x14ac:dyDescent="0.2">
      <c r="A2906" s="53">
        <v>601475</v>
      </c>
      <c r="B2906" s="27"/>
      <c r="C2906" s="36" t="s">
        <v>3384</v>
      </c>
      <c r="D2906" s="54"/>
      <c r="E2906" s="30">
        <v>19</v>
      </c>
      <c r="F2906" s="55">
        <v>19</v>
      </c>
      <c r="G2906" s="56"/>
      <c r="H2906" s="30">
        <v>5</v>
      </c>
      <c r="J2906" s="25">
        <f>ROUND( IF(OR(ISNUMBER(SEARCH("#",B2906)),INT(A2906/100000)=7,INT(A2906/100000)=8),F2906*K!$D$4,F2906*K!$C$4) + IF(ISNUMBER(SEARCH("#",B2906)),0,G2906*K!$C$5) + IF(AND(ISNUMBER(SEARCH("#",B2906)),INT(A2906/100000)&lt;=7),G2906*K!$G$5,0) + IF(AND(ISNUMBER(SEARCH("#",B2906)),INT(A2906/100000)&gt;=8),G2906*K!$H$5,0),0)</f>
        <v>19209000</v>
      </c>
      <c r="K2906" s="25">
        <f>ROUND(IF(OR(ISNUMBER(SEARCH("#",B2906)),INT(A2906/100000)=7,INT(A2906/100000)=8),F2906*K!$F$4+G2906*K!$F$5,F2906*K!$E$4+G2906*K!$E$5),0)</f>
        <v>5738000</v>
      </c>
      <c r="L2906" s="25">
        <f>ROUND(J2906-K2906*0.7,0)</f>
        <v>15192400</v>
      </c>
      <c r="M2906" s="25">
        <f>ROUND(J2906*0.3,0)</f>
        <v>5762700</v>
      </c>
    </row>
    <row r="2907" spans="1:13" ht="29.25" x14ac:dyDescent="0.2">
      <c r="A2907" s="53">
        <v>601480</v>
      </c>
      <c r="B2907" s="27" t="s">
        <v>118</v>
      </c>
      <c r="C2907" s="36" t="s">
        <v>3385</v>
      </c>
      <c r="D2907" s="54"/>
      <c r="E2907" s="30">
        <v>7</v>
      </c>
      <c r="F2907" s="55">
        <v>7</v>
      </c>
      <c r="G2907" s="56"/>
      <c r="H2907" s="30">
        <v>0</v>
      </c>
      <c r="J2907" s="25">
        <f>ROUND( IF(OR(ISNUMBER(SEARCH("#",B2907)),INT(A2907/100000)=7,INT(A2907/100000)=8),F2907*K!$D$4,F2907*K!$C$4) + IF(ISNUMBER(SEARCH("#",B2907)),0,G2907*K!$C$5) + IF(AND(ISNUMBER(SEARCH("#",B2907)),INT(A2907/100000)&lt;=7),G2907*K!$G$5,0) + IF(AND(ISNUMBER(SEARCH("#",B2907)),INT(A2907/100000)&gt;=8),G2907*K!$H$5,0),0)</f>
        <v>7077000</v>
      </c>
      <c r="K2907" s="25">
        <f>ROUND(IF(OR(ISNUMBER(SEARCH("#",B2907)),INT(A2907/100000)=7,INT(A2907/100000)=8),F2907*K!$F$4+G2907*K!$F$5,F2907*K!$E$4+G2907*K!$E$5),0)</f>
        <v>2114000</v>
      </c>
      <c r="L2907" s="25">
        <f>ROUND(J2907-K2907*0.7,0)</f>
        <v>5597200</v>
      </c>
      <c r="M2907" s="25">
        <f>ROUND(J2907*0.3,0)</f>
        <v>2123100</v>
      </c>
    </row>
    <row r="2908" spans="1:13" ht="33" x14ac:dyDescent="0.2">
      <c r="A2908" s="53">
        <v>601485</v>
      </c>
      <c r="B2908" s="27" t="s">
        <v>27</v>
      </c>
      <c r="C2908" s="36" t="s">
        <v>3386</v>
      </c>
      <c r="D2908" s="57" t="s">
        <v>3387</v>
      </c>
      <c r="E2908" s="30">
        <v>15</v>
      </c>
      <c r="F2908" s="55">
        <v>10</v>
      </c>
      <c r="G2908" s="55">
        <v>5</v>
      </c>
      <c r="H2908" s="30">
        <v>3</v>
      </c>
      <c r="J2908" s="25">
        <f>ROUND( IF(OR(ISNUMBER(SEARCH("#",B2908)),INT(A2908/100000)=7,INT(A2908/100000)=8),F2908*K!$D$4,F2908*K!$C$4) + IF(ISNUMBER(SEARCH("#",B2908)),0,G2908*K!$C$5) + IF(AND(ISNUMBER(SEARCH("#",B2908)),INT(A2908/100000)&lt;=7),G2908*K!$G$5,0) + IF(AND(ISNUMBER(SEARCH("#",B2908)),INT(A2908/100000)&gt;=8),G2908*K!$H$5,0),0)</f>
        <v>14565000</v>
      </c>
      <c r="K2908" s="25">
        <f>ROUND(IF(OR(ISNUMBER(SEARCH("#",B2908)),INT(A2908/100000)=7,INT(A2908/100000)=8),F2908*K!$F$4+G2908*K!$F$5,F2908*K!$E$4+G2908*K!$E$5),0)</f>
        <v>5160000</v>
      </c>
      <c r="L2908" s="25">
        <f>ROUND(J2908-K2908*0.7,0)</f>
        <v>10953000</v>
      </c>
      <c r="M2908" s="25">
        <f>ROUND(J2908*0.3,0)</f>
        <v>4369500</v>
      </c>
    </row>
    <row r="2909" spans="1:13" ht="18.75" x14ac:dyDescent="0.2">
      <c r="A2909" s="53">
        <v>601487</v>
      </c>
      <c r="B2909" s="27" t="s">
        <v>43</v>
      </c>
      <c r="C2909" s="36" t="s">
        <v>3388</v>
      </c>
      <c r="D2909" s="54"/>
      <c r="E2909" s="30">
        <v>5</v>
      </c>
      <c r="F2909" s="55">
        <v>4</v>
      </c>
      <c r="G2909" s="55">
        <v>1</v>
      </c>
      <c r="H2909" s="30" t="s">
        <v>32</v>
      </c>
      <c r="J2909" s="25">
        <f>ROUND( IF(OR(ISNUMBER(SEARCH("#",B2909)),INT(A2909/100000)=7,INT(A2909/100000)=8),F2909*K!$D$4,F2909*K!$C$4) + IF(ISNUMBER(SEARCH("#",B2909)),0,G2909*K!$C$5) + IF(AND(ISNUMBER(SEARCH("#",B2909)),INT(A2909/100000)&lt;=7),G2909*K!$G$5,0) + IF(AND(ISNUMBER(SEARCH("#",B2909)),INT(A2909/100000)&gt;=8),G2909*K!$H$5,0),0)</f>
        <v>4049000</v>
      </c>
      <c r="K2909" s="25">
        <f>ROUND(IF(OR(ISNUMBER(SEARCH("#",B2909)),INT(A2909/100000)=7,INT(A2909/100000)=8),F2909*K!$F$4+G2909*K!$F$5,F2909*K!$E$4+G2909*K!$E$5),0)</f>
        <v>1636000</v>
      </c>
      <c r="L2909" s="25">
        <f>ROUND(J2909-K2909*0.7,0)</f>
        <v>2903800</v>
      </c>
      <c r="M2909" s="25">
        <f>ROUND(J2909*0.3,0)</f>
        <v>1214700</v>
      </c>
    </row>
    <row r="2910" spans="1:13" ht="117.75" x14ac:dyDescent="0.2">
      <c r="A2910" s="53">
        <v>601488</v>
      </c>
      <c r="B2910" s="27"/>
      <c r="C2910" s="36" t="s">
        <v>3389</v>
      </c>
      <c r="D2910" s="58" t="s">
        <v>3390</v>
      </c>
      <c r="E2910" s="30">
        <v>10</v>
      </c>
      <c r="F2910" s="55">
        <v>10</v>
      </c>
      <c r="G2910" s="55">
        <v>0</v>
      </c>
      <c r="H2910" s="30">
        <v>0</v>
      </c>
      <c r="J2910" s="25">
        <f>ROUND( IF(OR(ISNUMBER(SEARCH("#",B2910)),INT(A2910/100000)=7,INT(A2910/100000)=8),F2910*K!$D$4,F2910*K!$C$4) + IF(ISNUMBER(SEARCH("#",B2910)),0,G2910*K!$C$5) + IF(AND(ISNUMBER(SEARCH("#",B2910)),INT(A2910/100000)&lt;=7),G2910*K!$G$5,0) + IF(AND(ISNUMBER(SEARCH("#",B2910)),INT(A2910/100000)&gt;=8),G2910*K!$H$5,0),0)</f>
        <v>10110000</v>
      </c>
      <c r="K2910" s="25">
        <f>ROUND(IF(OR(ISNUMBER(SEARCH("#",B2910)),INT(A2910/100000)=7,INT(A2910/100000)=8),F2910*K!$F$4+G2910*K!$F$5,F2910*K!$E$4+G2910*K!$E$5),0)</f>
        <v>3020000</v>
      </c>
      <c r="L2910" s="25">
        <f>ROUND(J2910-K2910*0.7,0)</f>
        <v>7996000</v>
      </c>
      <c r="M2910" s="25">
        <f>ROUND(J2910*0.3,0)</f>
        <v>3033000</v>
      </c>
    </row>
    <row r="2911" spans="1:13" ht="61.5" x14ac:dyDescent="0.2">
      <c r="A2911" s="53">
        <v>601490</v>
      </c>
      <c r="B2911" s="27"/>
      <c r="C2911" s="36" t="s">
        <v>3391</v>
      </c>
      <c r="D2911" s="54"/>
      <c r="E2911" s="30">
        <v>8</v>
      </c>
      <c r="F2911" s="55">
        <v>8</v>
      </c>
      <c r="G2911" s="55"/>
      <c r="H2911" s="30">
        <v>10</v>
      </c>
      <c r="J2911" s="25">
        <f>ROUND( IF(OR(ISNUMBER(SEARCH("#",B2911)),INT(A2911/100000)=7,INT(A2911/100000)=8),F2911*K!$D$4,F2911*K!$C$4) + IF(ISNUMBER(SEARCH("#",B2911)),0,G2911*K!$C$5) + IF(AND(ISNUMBER(SEARCH("#",B2911)),INT(A2911/100000)&lt;=7),G2911*K!$G$5,0) + IF(AND(ISNUMBER(SEARCH("#",B2911)),INT(A2911/100000)&gt;=8),G2911*K!$H$5,0),0)</f>
        <v>8088000</v>
      </c>
      <c r="K2911" s="25">
        <f>ROUND(IF(OR(ISNUMBER(SEARCH("#",B2911)),INT(A2911/100000)=7,INT(A2911/100000)=8),F2911*K!$F$4+G2911*K!$F$5,F2911*K!$E$4+G2911*K!$E$5),0)</f>
        <v>2416000</v>
      </c>
      <c r="L2911" s="25">
        <f>ROUND(J2911-K2911*0.7,0)</f>
        <v>6396800</v>
      </c>
      <c r="M2911" s="25">
        <f>ROUND(J2911*0.3,0)</f>
        <v>2426400</v>
      </c>
    </row>
    <row r="2912" spans="1:13" ht="61.5" x14ac:dyDescent="0.2">
      <c r="A2912" s="53">
        <v>601495</v>
      </c>
      <c r="B2912" s="27"/>
      <c r="C2912" s="36" t="s">
        <v>3392</v>
      </c>
      <c r="D2912" s="54"/>
      <c r="E2912" s="30">
        <v>12</v>
      </c>
      <c r="F2912" s="55">
        <v>8</v>
      </c>
      <c r="G2912" s="55">
        <v>4</v>
      </c>
      <c r="H2912" s="30">
        <v>3</v>
      </c>
      <c r="J2912" s="25">
        <f>ROUND( IF(OR(ISNUMBER(SEARCH("#",B2912)),INT(A2912/100000)=7,INT(A2912/100000)=8),F2912*K!$D$4,F2912*K!$C$4) + IF(ISNUMBER(SEARCH("#",B2912)),0,G2912*K!$C$5) + IF(AND(ISNUMBER(SEARCH("#",B2912)),INT(A2912/100000)&lt;=7),G2912*K!$G$5,0) + IF(AND(ISNUMBER(SEARCH("#",B2912)),INT(A2912/100000)&gt;=8),G2912*K!$H$5,0),0)</f>
        <v>19460000</v>
      </c>
      <c r="K2912" s="25">
        <f>ROUND(IF(OR(ISNUMBER(SEARCH("#",B2912)),INT(A2912/100000)=7,INT(A2912/100000)=8),F2912*K!$F$4+G2912*K!$F$5,F2912*K!$E$4+G2912*K!$E$5),0)</f>
        <v>4004000</v>
      </c>
      <c r="L2912" s="25">
        <f>ROUND(J2912-K2912*0.7,0)</f>
        <v>16657200</v>
      </c>
      <c r="M2912" s="25">
        <f>ROUND(J2912*0.3,0)</f>
        <v>5838000</v>
      </c>
    </row>
    <row r="2913" spans="1:13" ht="18.75" x14ac:dyDescent="0.2">
      <c r="A2913" s="53">
        <v>601500</v>
      </c>
      <c r="B2913" s="27" t="s">
        <v>155</v>
      </c>
      <c r="C2913" s="36" t="s">
        <v>3393</v>
      </c>
      <c r="D2913" s="54"/>
      <c r="E2913" s="30">
        <v>1</v>
      </c>
      <c r="F2913" s="55">
        <v>1</v>
      </c>
      <c r="G2913" s="56"/>
      <c r="H2913" s="30">
        <v>0</v>
      </c>
      <c r="J2913" s="25">
        <f>ROUND( IF(OR(ISNUMBER(SEARCH("#",B2913)),INT(A2913/100000)=7,INT(A2913/100000)=8),F2913*K!$D$4,F2913*K!$C$4) + IF(ISNUMBER(SEARCH("#",B2913)),0,G2913*K!$C$5) + IF(AND(ISNUMBER(SEARCH("#",B2913)),INT(A2913/100000)&lt;=7),G2913*K!$G$5,0) + IF(AND(ISNUMBER(SEARCH("#",B2913)),INT(A2913/100000)&gt;=8),G2913*K!$H$5,0),0)</f>
        <v>1011000</v>
      </c>
      <c r="K2913" s="25">
        <f>ROUND(IF(OR(ISNUMBER(SEARCH("#",B2913)),INT(A2913/100000)=7,INT(A2913/100000)=8),F2913*K!$F$4+G2913*K!$F$5,F2913*K!$E$4+G2913*K!$E$5),0)</f>
        <v>302000</v>
      </c>
      <c r="L2913" s="25">
        <f>ROUND(J2913-K2913*0.7,0)</f>
        <v>799600</v>
      </c>
      <c r="M2913" s="25">
        <f>ROUND(J2913*0.3,0)</f>
        <v>303300</v>
      </c>
    </row>
    <row r="2914" spans="1:13" ht="77.25" x14ac:dyDescent="0.2">
      <c r="A2914" s="53">
        <v>601505</v>
      </c>
      <c r="B2914" s="27" t="s">
        <v>155</v>
      </c>
      <c r="C2914" s="36" t="s">
        <v>3394</v>
      </c>
      <c r="D2914" s="57" t="s">
        <v>3395</v>
      </c>
      <c r="E2914" s="30">
        <v>7.6</v>
      </c>
      <c r="F2914" s="55">
        <v>7.6</v>
      </c>
      <c r="G2914" s="56"/>
      <c r="H2914" s="30">
        <v>3</v>
      </c>
      <c r="J2914" s="25">
        <f>ROUND( IF(OR(ISNUMBER(SEARCH("#",B2914)),INT(A2914/100000)=7,INT(A2914/100000)=8),F2914*K!$D$4,F2914*K!$C$4) + IF(ISNUMBER(SEARCH("#",B2914)),0,G2914*K!$C$5) + IF(AND(ISNUMBER(SEARCH("#",B2914)),INT(A2914/100000)&lt;=7),G2914*K!$G$5,0) + IF(AND(ISNUMBER(SEARCH("#",B2914)),INT(A2914/100000)&gt;=8),G2914*K!$H$5,0),0)</f>
        <v>7683600</v>
      </c>
      <c r="K2914" s="25">
        <f>ROUND(IF(OR(ISNUMBER(SEARCH("#",B2914)),INT(A2914/100000)=7,INT(A2914/100000)=8),F2914*K!$F$4+G2914*K!$F$5,F2914*K!$E$4+G2914*K!$E$5),0)</f>
        <v>2295200</v>
      </c>
      <c r="L2914" s="25">
        <f>ROUND(J2914-K2914*0.7,0)</f>
        <v>6076960</v>
      </c>
      <c r="M2914" s="25">
        <f>ROUND(J2914*0.3,0)</f>
        <v>2305080</v>
      </c>
    </row>
    <row r="2915" spans="1:13" ht="32.25" x14ac:dyDescent="0.2">
      <c r="A2915" s="53">
        <v>601510</v>
      </c>
      <c r="B2915" s="27" t="s">
        <v>155</v>
      </c>
      <c r="C2915" s="36" t="s">
        <v>3396</v>
      </c>
      <c r="D2915" s="54"/>
      <c r="E2915" s="30">
        <v>15</v>
      </c>
      <c r="F2915" s="55">
        <v>15</v>
      </c>
      <c r="G2915" s="56"/>
      <c r="H2915" s="30">
        <v>3</v>
      </c>
      <c r="J2915" s="25">
        <f>ROUND( IF(OR(ISNUMBER(SEARCH("#",B2915)),INT(A2915/100000)=7,INT(A2915/100000)=8),F2915*K!$D$4,F2915*K!$C$4) + IF(ISNUMBER(SEARCH("#",B2915)),0,G2915*K!$C$5) + IF(AND(ISNUMBER(SEARCH("#",B2915)),INT(A2915/100000)&lt;=7),G2915*K!$G$5,0) + IF(AND(ISNUMBER(SEARCH("#",B2915)),INT(A2915/100000)&gt;=8),G2915*K!$H$5,0),0)</f>
        <v>15165000</v>
      </c>
      <c r="K2915" s="25">
        <f>ROUND(IF(OR(ISNUMBER(SEARCH("#",B2915)),INT(A2915/100000)=7,INT(A2915/100000)=8),F2915*K!$F$4+G2915*K!$F$5,F2915*K!$E$4+G2915*K!$E$5),0)</f>
        <v>4530000</v>
      </c>
      <c r="L2915" s="25">
        <f>ROUND(J2915-K2915*0.7,0)</f>
        <v>11994000</v>
      </c>
      <c r="M2915" s="25">
        <f>ROUND(J2915*0.3,0)</f>
        <v>4549500</v>
      </c>
    </row>
    <row r="2916" spans="1:13" ht="15.75" x14ac:dyDescent="0.2">
      <c r="A2916" s="53">
        <v>601515</v>
      </c>
      <c r="B2916" s="27" t="s">
        <v>155</v>
      </c>
      <c r="C2916" s="36" t="s">
        <v>3397</v>
      </c>
      <c r="D2916" s="54"/>
      <c r="E2916" s="30">
        <v>22</v>
      </c>
      <c r="F2916" s="55">
        <v>22</v>
      </c>
      <c r="G2916" s="56"/>
      <c r="H2916" s="30">
        <v>3</v>
      </c>
      <c r="J2916" s="25">
        <f>ROUND( IF(OR(ISNUMBER(SEARCH("#",B2916)),INT(A2916/100000)=7,INT(A2916/100000)=8),F2916*K!$D$4,F2916*K!$C$4) + IF(ISNUMBER(SEARCH("#",B2916)),0,G2916*K!$C$5) + IF(AND(ISNUMBER(SEARCH("#",B2916)),INT(A2916/100000)&lt;=7),G2916*K!$G$5,0) + IF(AND(ISNUMBER(SEARCH("#",B2916)),INT(A2916/100000)&gt;=8),G2916*K!$H$5,0),0)</f>
        <v>22242000</v>
      </c>
      <c r="K2916" s="25">
        <f>ROUND(IF(OR(ISNUMBER(SEARCH("#",B2916)),INT(A2916/100000)=7,INT(A2916/100000)=8),F2916*K!$F$4+G2916*K!$F$5,F2916*K!$E$4+G2916*K!$E$5),0)</f>
        <v>6644000</v>
      </c>
      <c r="L2916" s="25">
        <f>ROUND(J2916-K2916*0.7,0)</f>
        <v>17591200</v>
      </c>
      <c r="M2916" s="25">
        <f>ROUND(J2916*0.3,0)</f>
        <v>6672600</v>
      </c>
    </row>
    <row r="2917" spans="1:13" ht="81.75" customHeight="1" x14ac:dyDescent="0.2">
      <c r="A2917" s="53">
        <v>601520</v>
      </c>
      <c r="B2917" s="27"/>
      <c r="C2917" s="36" t="s">
        <v>3398</v>
      </c>
      <c r="D2917" s="54"/>
      <c r="E2917" s="30">
        <v>15</v>
      </c>
      <c r="F2917" s="55">
        <v>15</v>
      </c>
      <c r="G2917" s="56"/>
      <c r="H2917" s="30">
        <v>5</v>
      </c>
      <c r="J2917" s="25">
        <f>ROUND( IF(OR(ISNUMBER(SEARCH("#",B2917)),INT(A2917/100000)=7,INT(A2917/100000)=8),F2917*K!$D$4,F2917*K!$C$4) + IF(ISNUMBER(SEARCH("#",B2917)),0,G2917*K!$C$5) + IF(AND(ISNUMBER(SEARCH("#",B2917)),INT(A2917/100000)&lt;=7),G2917*K!$G$5,0) + IF(AND(ISNUMBER(SEARCH("#",B2917)),INT(A2917/100000)&gt;=8),G2917*K!$H$5,0),0)</f>
        <v>15165000</v>
      </c>
      <c r="K2917" s="25">
        <f>ROUND(IF(OR(ISNUMBER(SEARCH("#",B2917)),INT(A2917/100000)=7,INT(A2917/100000)=8),F2917*K!$F$4+G2917*K!$F$5,F2917*K!$E$4+G2917*K!$E$5),0)</f>
        <v>4530000</v>
      </c>
      <c r="L2917" s="25">
        <f>ROUND(J2917-K2917*0.7,0)</f>
        <v>11994000</v>
      </c>
      <c r="M2917" s="25">
        <f>ROUND(J2917*0.3,0)</f>
        <v>4549500</v>
      </c>
    </row>
    <row r="2918" spans="1:13" ht="18.75" x14ac:dyDescent="0.2">
      <c r="A2918" s="53">
        <v>601525</v>
      </c>
      <c r="B2918" s="27" t="s">
        <v>155</v>
      </c>
      <c r="C2918" s="36" t="s">
        <v>3399</v>
      </c>
      <c r="D2918" s="54"/>
      <c r="E2918" s="30">
        <v>28</v>
      </c>
      <c r="F2918" s="55">
        <v>28</v>
      </c>
      <c r="G2918" s="56"/>
      <c r="H2918" s="30">
        <v>8</v>
      </c>
      <c r="J2918" s="25">
        <f>ROUND( IF(OR(ISNUMBER(SEARCH("#",B2918)),INT(A2918/100000)=7,INT(A2918/100000)=8),F2918*K!$D$4,F2918*K!$C$4) + IF(ISNUMBER(SEARCH("#",B2918)),0,G2918*K!$C$5) + IF(AND(ISNUMBER(SEARCH("#",B2918)),INT(A2918/100000)&lt;=7),G2918*K!$G$5,0) + IF(AND(ISNUMBER(SEARCH("#",B2918)),INT(A2918/100000)&gt;=8),G2918*K!$H$5,0),0)</f>
        <v>28308000</v>
      </c>
      <c r="K2918" s="25">
        <f>ROUND(IF(OR(ISNUMBER(SEARCH("#",B2918)),INT(A2918/100000)=7,INT(A2918/100000)=8),F2918*K!$F$4+G2918*K!$F$5,F2918*K!$E$4+G2918*K!$E$5),0)</f>
        <v>8456000</v>
      </c>
      <c r="L2918" s="25">
        <f>ROUND(J2918-K2918*0.7,0)</f>
        <v>22388800</v>
      </c>
      <c r="M2918" s="25">
        <f>ROUND(J2918*0.3,0)</f>
        <v>8492400</v>
      </c>
    </row>
    <row r="2919" spans="1:13" ht="15.75" x14ac:dyDescent="0.2">
      <c r="A2919" s="53">
        <v>601530</v>
      </c>
      <c r="B2919" s="27" t="s">
        <v>155</v>
      </c>
      <c r="C2919" s="36" t="s">
        <v>3400</v>
      </c>
      <c r="D2919" s="54"/>
      <c r="E2919" s="30">
        <v>7</v>
      </c>
      <c r="F2919" s="55">
        <v>7</v>
      </c>
      <c r="G2919" s="56"/>
      <c r="H2919" s="30">
        <v>3</v>
      </c>
      <c r="J2919" s="25">
        <f>ROUND( IF(OR(ISNUMBER(SEARCH("#",B2919)),INT(A2919/100000)=7,INT(A2919/100000)=8),F2919*K!$D$4,F2919*K!$C$4) + IF(ISNUMBER(SEARCH("#",B2919)),0,G2919*K!$C$5) + IF(AND(ISNUMBER(SEARCH("#",B2919)),INT(A2919/100000)&lt;=7),G2919*K!$G$5,0) + IF(AND(ISNUMBER(SEARCH("#",B2919)),INT(A2919/100000)&gt;=8),G2919*K!$H$5,0),0)</f>
        <v>7077000</v>
      </c>
      <c r="K2919" s="25">
        <f>ROUND(IF(OR(ISNUMBER(SEARCH("#",B2919)),INT(A2919/100000)=7,INT(A2919/100000)=8),F2919*K!$F$4+G2919*K!$F$5,F2919*K!$E$4+G2919*K!$E$5),0)</f>
        <v>2114000</v>
      </c>
      <c r="L2919" s="25">
        <f>ROUND(J2919-K2919*0.7,0)</f>
        <v>5597200</v>
      </c>
      <c r="M2919" s="25">
        <f>ROUND(J2919*0.3,0)</f>
        <v>2123100</v>
      </c>
    </row>
    <row r="2920" spans="1:13" ht="29.25" x14ac:dyDescent="0.2">
      <c r="A2920" s="53">
        <v>601535</v>
      </c>
      <c r="B2920" s="27" t="s">
        <v>155</v>
      </c>
      <c r="C2920" s="36" t="s">
        <v>3401</v>
      </c>
      <c r="D2920" s="54"/>
      <c r="E2920" s="30">
        <v>8.5</v>
      </c>
      <c r="F2920" s="55">
        <v>8.5</v>
      </c>
      <c r="G2920" s="56"/>
      <c r="H2920" s="30">
        <v>3</v>
      </c>
      <c r="J2920" s="25">
        <f>ROUND( IF(OR(ISNUMBER(SEARCH("#",B2920)),INT(A2920/100000)=7,INT(A2920/100000)=8),F2920*K!$D$4,F2920*K!$C$4) + IF(ISNUMBER(SEARCH("#",B2920)),0,G2920*K!$C$5) + IF(AND(ISNUMBER(SEARCH("#",B2920)),INT(A2920/100000)&lt;=7),G2920*K!$G$5,0) + IF(AND(ISNUMBER(SEARCH("#",B2920)),INT(A2920/100000)&gt;=8),G2920*K!$H$5,0),0)</f>
        <v>8593500</v>
      </c>
      <c r="K2920" s="25">
        <f>ROUND(IF(OR(ISNUMBER(SEARCH("#",B2920)),INT(A2920/100000)=7,INT(A2920/100000)=8),F2920*K!$F$4+G2920*K!$F$5,F2920*K!$E$4+G2920*K!$E$5),0)</f>
        <v>2567000</v>
      </c>
      <c r="L2920" s="25">
        <f>ROUND(J2920-K2920*0.7,0)</f>
        <v>6796600</v>
      </c>
      <c r="M2920" s="25">
        <f>ROUND(J2920*0.3,0)</f>
        <v>2578050</v>
      </c>
    </row>
    <row r="2921" spans="1:13" ht="15.75" x14ac:dyDescent="0.2">
      <c r="A2921" s="53">
        <v>601540</v>
      </c>
      <c r="B2921" s="27" t="s">
        <v>155</v>
      </c>
      <c r="C2921" s="36" t="s">
        <v>3402</v>
      </c>
      <c r="D2921" s="54"/>
      <c r="E2921" s="30">
        <v>6</v>
      </c>
      <c r="F2921" s="55">
        <v>6</v>
      </c>
      <c r="G2921" s="56"/>
      <c r="H2921" s="30">
        <v>3</v>
      </c>
      <c r="J2921" s="25">
        <f>ROUND( IF(OR(ISNUMBER(SEARCH("#",B2921)),INT(A2921/100000)=7,INT(A2921/100000)=8),F2921*K!$D$4,F2921*K!$C$4) + IF(ISNUMBER(SEARCH("#",B2921)),0,G2921*K!$C$5) + IF(AND(ISNUMBER(SEARCH("#",B2921)),INT(A2921/100000)&lt;=7),G2921*K!$G$5,0) + IF(AND(ISNUMBER(SEARCH("#",B2921)),INT(A2921/100000)&gt;=8),G2921*K!$H$5,0),0)</f>
        <v>6066000</v>
      </c>
      <c r="K2921" s="25">
        <f>ROUND(IF(OR(ISNUMBER(SEARCH("#",B2921)),INT(A2921/100000)=7,INT(A2921/100000)=8),F2921*K!$F$4+G2921*K!$F$5,F2921*K!$E$4+G2921*K!$E$5),0)</f>
        <v>1812000</v>
      </c>
      <c r="L2921" s="25">
        <f>ROUND(J2921-K2921*0.7,0)</f>
        <v>4797600</v>
      </c>
      <c r="M2921" s="25">
        <f>ROUND(J2921*0.3,0)</f>
        <v>1819800</v>
      </c>
    </row>
    <row r="2922" spans="1:13" ht="32.25" x14ac:dyDescent="0.2">
      <c r="A2922" s="53">
        <v>601545</v>
      </c>
      <c r="B2922" s="27" t="s">
        <v>155</v>
      </c>
      <c r="C2922" s="36" t="s">
        <v>3403</v>
      </c>
      <c r="D2922" s="54"/>
      <c r="E2922" s="30">
        <v>11</v>
      </c>
      <c r="F2922" s="55">
        <v>11</v>
      </c>
      <c r="G2922" s="56"/>
      <c r="H2922" s="30">
        <v>5</v>
      </c>
      <c r="J2922" s="25">
        <f>ROUND( IF(OR(ISNUMBER(SEARCH("#",B2922)),INT(A2922/100000)=7,INT(A2922/100000)=8),F2922*K!$D$4,F2922*K!$C$4) + IF(ISNUMBER(SEARCH("#",B2922)),0,G2922*K!$C$5) + IF(AND(ISNUMBER(SEARCH("#",B2922)),INT(A2922/100000)&lt;=7),G2922*K!$G$5,0) + IF(AND(ISNUMBER(SEARCH("#",B2922)),INT(A2922/100000)&gt;=8),G2922*K!$H$5,0),0)</f>
        <v>11121000</v>
      </c>
      <c r="K2922" s="25">
        <f>ROUND(IF(OR(ISNUMBER(SEARCH("#",B2922)),INT(A2922/100000)=7,INT(A2922/100000)=8),F2922*K!$F$4+G2922*K!$F$5,F2922*K!$E$4+G2922*K!$E$5),0)</f>
        <v>3322000</v>
      </c>
      <c r="L2922" s="25">
        <f>ROUND(J2922-K2922*0.7,0)</f>
        <v>8795600</v>
      </c>
      <c r="M2922" s="25">
        <f>ROUND(J2922*0.3,0)</f>
        <v>3336300</v>
      </c>
    </row>
    <row r="2923" spans="1:13" ht="29.25" x14ac:dyDescent="0.2">
      <c r="A2923" s="53">
        <v>601550</v>
      </c>
      <c r="B2923" s="27" t="s">
        <v>155</v>
      </c>
      <c r="C2923" s="36" t="s">
        <v>3404</v>
      </c>
      <c r="D2923" s="54"/>
      <c r="E2923" s="30">
        <v>14</v>
      </c>
      <c r="F2923" s="55">
        <v>14</v>
      </c>
      <c r="G2923" s="56"/>
      <c r="H2923" s="30">
        <v>5</v>
      </c>
      <c r="J2923" s="25">
        <f>ROUND( IF(OR(ISNUMBER(SEARCH("#",B2923)),INT(A2923/100000)=7,INT(A2923/100000)=8),F2923*K!$D$4,F2923*K!$C$4) + IF(ISNUMBER(SEARCH("#",B2923)),0,G2923*K!$C$5) + IF(AND(ISNUMBER(SEARCH("#",B2923)),INT(A2923/100000)&lt;=7),G2923*K!$G$5,0) + IF(AND(ISNUMBER(SEARCH("#",B2923)),INT(A2923/100000)&gt;=8),G2923*K!$H$5,0),0)</f>
        <v>14154000</v>
      </c>
      <c r="K2923" s="25">
        <f>ROUND(IF(OR(ISNUMBER(SEARCH("#",B2923)),INT(A2923/100000)=7,INT(A2923/100000)=8),F2923*K!$F$4+G2923*K!$F$5,F2923*K!$E$4+G2923*K!$E$5),0)</f>
        <v>4228000</v>
      </c>
      <c r="L2923" s="25">
        <f>ROUND(J2923-K2923*0.7,0)</f>
        <v>11194400</v>
      </c>
      <c r="M2923" s="25">
        <f>ROUND(J2923*0.3,0)</f>
        <v>4246200</v>
      </c>
    </row>
    <row r="2924" spans="1:13" ht="29.25" x14ac:dyDescent="0.2">
      <c r="A2924" s="53">
        <v>601555</v>
      </c>
      <c r="B2924" s="27" t="s">
        <v>155</v>
      </c>
      <c r="C2924" s="36" t="s">
        <v>3405</v>
      </c>
      <c r="D2924" s="54"/>
      <c r="E2924" s="30">
        <v>27</v>
      </c>
      <c r="F2924" s="55">
        <v>17</v>
      </c>
      <c r="G2924" s="55">
        <v>10</v>
      </c>
      <c r="H2924" s="30">
        <v>5</v>
      </c>
      <c r="J2924" s="25">
        <f>ROUND( IF(OR(ISNUMBER(SEARCH("#",B2924)),INT(A2924/100000)=7,INT(A2924/100000)=8),F2924*K!$D$4,F2924*K!$C$4) + IF(ISNUMBER(SEARCH("#",B2924)),0,G2924*K!$C$5) + IF(AND(ISNUMBER(SEARCH("#",B2924)),INT(A2924/100000)&lt;=7),G2924*K!$G$5,0) + IF(AND(ISNUMBER(SEARCH("#",B2924)),INT(A2924/100000)&gt;=8),G2924*K!$H$5,0),0)</f>
        <v>45617000</v>
      </c>
      <c r="K2924" s="25">
        <f>ROUND(IF(OR(ISNUMBER(SEARCH("#",B2924)),INT(A2924/100000)=7,INT(A2924/100000)=8),F2924*K!$F$4+G2924*K!$F$5,F2924*K!$E$4+G2924*K!$E$5),0)</f>
        <v>9104000</v>
      </c>
      <c r="L2924" s="25">
        <f>ROUND(J2924-K2924*0.7,0)</f>
        <v>39244200</v>
      </c>
      <c r="M2924" s="25">
        <f>ROUND(J2924*0.3,0)</f>
        <v>13685100</v>
      </c>
    </row>
    <row r="2925" spans="1:13" ht="32.25" x14ac:dyDescent="0.2">
      <c r="A2925" s="53">
        <v>601560</v>
      </c>
      <c r="B2925" s="27" t="s">
        <v>155</v>
      </c>
      <c r="C2925" s="36" t="s">
        <v>3406</v>
      </c>
      <c r="D2925" s="54"/>
      <c r="E2925" s="30">
        <v>3.5</v>
      </c>
      <c r="F2925" s="55">
        <v>3.5</v>
      </c>
      <c r="G2925" s="56"/>
      <c r="H2925" s="30">
        <v>3</v>
      </c>
      <c r="J2925" s="25">
        <f>ROUND( IF(OR(ISNUMBER(SEARCH("#",B2925)),INT(A2925/100000)=7,INT(A2925/100000)=8),F2925*K!$D$4,F2925*K!$C$4) + IF(ISNUMBER(SEARCH("#",B2925)),0,G2925*K!$C$5) + IF(AND(ISNUMBER(SEARCH("#",B2925)),INT(A2925/100000)&lt;=7),G2925*K!$G$5,0) + IF(AND(ISNUMBER(SEARCH("#",B2925)),INT(A2925/100000)&gt;=8),G2925*K!$H$5,0),0)</f>
        <v>3538500</v>
      </c>
      <c r="K2925" s="25">
        <f>ROUND(IF(OR(ISNUMBER(SEARCH("#",B2925)),INT(A2925/100000)=7,INT(A2925/100000)=8),F2925*K!$F$4+G2925*K!$F$5,F2925*K!$E$4+G2925*K!$E$5),0)</f>
        <v>1057000</v>
      </c>
      <c r="L2925" s="25">
        <f>ROUND(J2925-K2925*0.7,0)</f>
        <v>2798600</v>
      </c>
      <c r="M2925" s="25">
        <f>ROUND(J2925*0.3,0)</f>
        <v>1061550</v>
      </c>
    </row>
    <row r="2926" spans="1:13" ht="48" x14ac:dyDescent="0.2">
      <c r="A2926" s="53">
        <v>601565</v>
      </c>
      <c r="B2926" s="27" t="s">
        <v>155</v>
      </c>
      <c r="C2926" s="36" t="s">
        <v>3407</v>
      </c>
      <c r="D2926" s="57" t="s">
        <v>3408</v>
      </c>
      <c r="E2926" s="30">
        <v>4</v>
      </c>
      <c r="F2926" s="55">
        <v>4</v>
      </c>
      <c r="G2926" s="56"/>
      <c r="H2926" s="30">
        <v>5</v>
      </c>
      <c r="J2926" s="25">
        <f>ROUND( IF(OR(ISNUMBER(SEARCH("#",B2926)),INT(A2926/100000)=7,INT(A2926/100000)=8),F2926*K!$D$4,F2926*K!$C$4) + IF(ISNUMBER(SEARCH("#",B2926)),0,G2926*K!$C$5) + IF(AND(ISNUMBER(SEARCH("#",B2926)),INT(A2926/100000)&lt;=7),G2926*K!$G$5,0) + IF(AND(ISNUMBER(SEARCH("#",B2926)),INT(A2926/100000)&gt;=8),G2926*K!$H$5,0),0)</f>
        <v>4044000</v>
      </c>
      <c r="K2926" s="25">
        <f>ROUND(IF(OR(ISNUMBER(SEARCH("#",B2926)),INT(A2926/100000)=7,INT(A2926/100000)=8),F2926*K!$F$4+G2926*K!$F$5,F2926*K!$E$4+G2926*K!$E$5),0)</f>
        <v>1208000</v>
      </c>
      <c r="L2926" s="25">
        <f>ROUND(J2926-K2926*0.7,0)</f>
        <v>3198400</v>
      </c>
      <c r="M2926" s="25">
        <f>ROUND(J2926*0.3,0)</f>
        <v>1213200</v>
      </c>
    </row>
    <row r="2927" spans="1:13" ht="18.75" x14ac:dyDescent="0.2">
      <c r="A2927" s="53">
        <v>601566</v>
      </c>
      <c r="B2927" s="27" t="s">
        <v>155</v>
      </c>
      <c r="C2927" s="36" t="s">
        <v>3409</v>
      </c>
      <c r="D2927" s="54"/>
      <c r="E2927" s="30">
        <v>15</v>
      </c>
      <c r="F2927" s="55">
        <v>10</v>
      </c>
      <c r="G2927" s="55">
        <v>5</v>
      </c>
      <c r="H2927" s="30">
        <v>3</v>
      </c>
      <c r="J2927" s="25">
        <f>ROUND( IF(OR(ISNUMBER(SEARCH("#",B2927)),INT(A2927/100000)=7,INT(A2927/100000)=8),F2927*K!$D$4,F2927*K!$C$4) + IF(ISNUMBER(SEARCH("#",B2927)),0,G2927*K!$C$5) + IF(AND(ISNUMBER(SEARCH("#",B2927)),INT(A2927/100000)&lt;=7),G2927*K!$G$5,0) + IF(AND(ISNUMBER(SEARCH("#",B2927)),INT(A2927/100000)&gt;=8),G2927*K!$H$5,0),0)</f>
        <v>24325000</v>
      </c>
      <c r="K2927" s="25">
        <f>ROUND(IF(OR(ISNUMBER(SEARCH("#",B2927)),INT(A2927/100000)=7,INT(A2927/100000)=8),F2927*K!$F$4+G2927*K!$F$5,F2927*K!$E$4+G2927*K!$E$5),0)</f>
        <v>5005000</v>
      </c>
      <c r="L2927" s="25">
        <f>ROUND(J2927-K2927*0.7,0)</f>
        <v>20821500</v>
      </c>
      <c r="M2927" s="25">
        <f>ROUND(J2927*0.3,0)</f>
        <v>7297500</v>
      </c>
    </row>
    <row r="2928" spans="1:13" ht="15.75" x14ac:dyDescent="0.2">
      <c r="A2928" s="53">
        <v>601570</v>
      </c>
      <c r="B2928" s="27" t="s">
        <v>155</v>
      </c>
      <c r="C2928" s="36" t="s">
        <v>3410</v>
      </c>
      <c r="D2928" s="54"/>
      <c r="E2928" s="30">
        <v>6</v>
      </c>
      <c r="F2928" s="55">
        <v>6</v>
      </c>
      <c r="G2928" s="56"/>
      <c r="H2928" s="30">
        <v>3</v>
      </c>
      <c r="J2928" s="25">
        <f>ROUND( IF(OR(ISNUMBER(SEARCH("#",B2928)),INT(A2928/100000)=7,INT(A2928/100000)=8),F2928*K!$D$4,F2928*K!$C$4) + IF(ISNUMBER(SEARCH("#",B2928)),0,G2928*K!$C$5) + IF(AND(ISNUMBER(SEARCH("#",B2928)),INT(A2928/100000)&lt;=7),G2928*K!$G$5,0) + IF(AND(ISNUMBER(SEARCH("#",B2928)),INT(A2928/100000)&gt;=8),G2928*K!$H$5,0),0)</f>
        <v>6066000</v>
      </c>
      <c r="K2928" s="25">
        <f>ROUND(IF(OR(ISNUMBER(SEARCH("#",B2928)),INT(A2928/100000)=7,INT(A2928/100000)=8),F2928*K!$F$4+G2928*K!$F$5,F2928*K!$E$4+G2928*K!$E$5),0)</f>
        <v>1812000</v>
      </c>
      <c r="L2928" s="25">
        <f>ROUND(J2928-K2928*0.7,0)</f>
        <v>4797600</v>
      </c>
      <c r="M2928" s="25">
        <f>ROUND(J2928*0.3,0)</f>
        <v>1819800</v>
      </c>
    </row>
    <row r="2929" spans="1:13" ht="29.25" x14ac:dyDescent="0.2">
      <c r="A2929" s="53">
        <v>601575</v>
      </c>
      <c r="B2929" s="27" t="s">
        <v>155</v>
      </c>
      <c r="C2929" s="36" t="s">
        <v>3411</v>
      </c>
      <c r="D2929" s="54"/>
      <c r="E2929" s="30">
        <v>10</v>
      </c>
      <c r="F2929" s="55">
        <v>10</v>
      </c>
      <c r="G2929" s="56"/>
      <c r="H2929" s="30">
        <v>3</v>
      </c>
      <c r="J2929" s="25">
        <f>ROUND( IF(OR(ISNUMBER(SEARCH("#",B2929)),INT(A2929/100000)=7,INT(A2929/100000)=8),F2929*K!$D$4,F2929*K!$C$4) + IF(ISNUMBER(SEARCH("#",B2929)),0,G2929*K!$C$5) + IF(AND(ISNUMBER(SEARCH("#",B2929)),INT(A2929/100000)&lt;=7),G2929*K!$G$5,0) + IF(AND(ISNUMBER(SEARCH("#",B2929)),INT(A2929/100000)&gt;=8),G2929*K!$H$5,0),0)</f>
        <v>10110000</v>
      </c>
      <c r="K2929" s="25">
        <f>ROUND(IF(OR(ISNUMBER(SEARCH("#",B2929)),INT(A2929/100000)=7,INT(A2929/100000)=8),F2929*K!$F$4+G2929*K!$F$5,F2929*K!$E$4+G2929*K!$E$5),0)</f>
        <v>3020000</v>
      </c>
      <c r="L2929" s="25">
        <f>ROUND(J2929-K2929*0.7,0)</f>
        <v>7996000</v>
      </c>
      <c r="M2929" s="25">
        <f>ROUND(J2929*0.3,0)</f>
        <v>3033000</v>
      </c>
    </row>
    <row r="2930" spans="1:13" ht="29.25" x14ac:dyDescent="0.2">
      <c r="A2930" s="53">
        <v>601580</v>
      </c>
      <c r="B2930" s="27" t="s">
        <v>256</v>
      </c>
      <c r="C2930" s="36" t="s">
        <v>3412</v>
      </c>
      <c r="D2930" s="54"/>
      <c r="E2930" s="30">
        <v>3</v>
      </c>
      <c r="F2930" s="55">
        <v>3</v>
      </c>
      <c r="G2930" s="56"/>
      <c r="H2930" s="30">
        <v>0</v>
      </c>
      <c r="J2930" s="25">
        <f>ROUND( IF(OR(ISNUMBER(SEARCH("#",B2930)),INT(A2930/100000)=7,INT(A2930/100000)=8),F2930*K!$D$4,F2930*K!$C$4) + IF(ISNUMBER(SEARCH("#",B2930)),0,G2930*K!$C$5) + IF(AND(ISNUMBER(SEARCH("#",B2930)),INT(A2930/100000)&lt;=7),G2930*K!$G$5,0) + IF(AND(ISNUMBER(SEARCH("#",B2930)),INT(A2930/100000)&gt;=8),G2930*K!$H$5,0),0)</f>
        <v>3033000</v>
      </c>
      <c r="K2930" s="25">
        <f>ROUND(IF(OR(ISNUMBER(SEARCH("#",B2930)),INT(A2930/100000)=7,INT(A2930/100000)=8),F2930*K!$F$4+G2930*K!$F$5,F2930*K!$E$4+G2930*K!$E$5),0)</f>
        <v>906000</v>
      </c>
      <c r="L2930" s="25">
        <f>ROUND(J2930-K2930*0.7,0)</f>
        <v>2398800</v>
      </c>
      <c r="M2930" s="25">
        <f>ROUND(J2930*0.3,0)</f>
        <v>909900</v>
      </c>
    </row>
    <row r="2931" spans="1:13" ht="29.25" x14ac:dyDescent="0.2">
      <c r="A2931" s="53">
        <v>601585</v>
      </c>
      <c r="B2931" s="27" t="s">
        <v>155</v>
      </c>
      <c r="C2931" s="36" t="s">
        <v>3413</v>
      </c>
      <c r="D2931" s="54"/>
      <c r="E2931" s="30">
        <v>10.8</v>
      </c>
      <c r="F2931" s="55">
        <v>10.8</v>
      </c>
      <c r="G2931" s="56"/>
      <c r="H2931" s="30">
        <v>5</v>
      </c>
      <c r="J2931" s="25">
        <f>ROUND( IF(OR(ISNUMBER(SEARCH("#",B2931)),INT(A2931/100000)=7,INT(A2931/100000)=8),F2931*K!$D$4,F2931*K!$C$4) + IF(ISNUMBER(SEARCH("#",B2931)),0,G2931*K!$C$5) + IF(AND(ISNUMBER(SEARCH("#",B2931)),INT(A2931/100000)&lt;=7),G2931*K!$G$5,0) + IF(AND(ISNUMBER(SEARCH("#",B2931)),INT(A2931/100000)&gt;=8),G2931*K!$H$5,0),0)</f>
        <v>10918800</v>
      </c>
      <c r="K2931" s="25">
        <f>ROUND(IF(OR(ISNUMBER(SEARCH("#",B2931)),INT(A2931/100000)=7,INT(A2931/100000)=8),F2931*K!$F$4+G2931*K!$F$5,F2931*K!$E$4+G2931*K!$E$5),0)</f>
        <v>3261600</v>
      </c>
      <c r="L2931" s="25">
        <f>ROUND(J2931-K2931*0.7,0)</f>
        <v>8635680</v>
      </c>
      <c r="M2931" s="25">
        <f>ROUND(J2931*0.3,0)</f>
        <v>3275640</v>
      </c>
    </row>
    <row r="2932" spans="1:13" ht="29.25" x14ac:dyDescent="0.2">
      <c r="A2932" s="53">
        <v>601590</v>
      </c>
      <c r="B2932" s="27" t="s">
        <v>256</v>
      </c>
      <c r="C2932" s="36" t="s">
        <v>3414</v>
      </c>
      <c r="D2932" s="54"/>
      <c r="E2932" s="30">
        <v>3</v>
      </c>
      <c r="F2932" s="55">
        <v>3</v>
      </c>
      <c r="G2932" s="56"/>
      <c r="H2932" s="30">
        <v>0</v>
      </c>
      <c r="J2932" s="25">
        <f>ROUND( IF(OR(ISNUMBER(SEARCH("#",B2932)),INT(A2932/100000)=7,INT(A2932/100000)=8),F2932*K!$D$4,F2932*K!$C$4) + IF(ISNUMBER(SEARCH("#",B2932)),0,G2932*K!$C$5) + IF(AND(ISNUMBER(SEARCH("#",B2932)),INT(A2932/100000)&lt;=7),G2932*K!$G$5,0) + IF(AND(ISNUMBER(SEARCH("#",B2932)),INT(A2932/100000)&gt;=8),G2932*K!$H$5,0),0)</f>
        <v>3033000</v>
      </c>
      <c r="K2932" s="25">
        <f>ROUND(IF(OR(ISNUMBER(SEARCH("#",B2932)),INT(A2932/100000)=7,INT(A2932/100000)=8),F2932*K!$F$4+G2932*K!$F$5,F2932*K!$E$4+G2932*K!$E$5),0)</f>
        <v>906000</v>
      </c>
      <c r="L2932" s="25">
        <f>ROUND(J2932-K2932*0.7,0)</f>
        <v>2398800</v>
      </c>
      <c r="M2932" s="25">
        <f>ROUND(J2932*0.3,0)</f>
        <v>909900</v>
      </c>
    </row>
    <row r="2933" spans="1:13" ht="29.25" x14ac:dyDescent="0.2">
      <c r="A2933" s="53">
        <v>601595</v>
      </c>
      <c r="B2933" s="27" t="s">
        <v>155</v>
      </c>
      <c r="C2933" s="36" t="s">
        <v>3415</v>
      </c>
      <c r="D2933" s="54"/>
      <c r="E2933" s="30">
        <v>3.2</v>
      </c>
      <c r="F2933" s="55">
        <v>3.2</v>
      </c>
      <c r="G2933" s="56"/>
      <c r="H2933" s="30">
        <v>3</v>
      </c>
      <c r="J2933" s="25">
        <f>ROUND( IF(OR(ISNUMBER(SEARCH("#",B2933)),INT(A2933/100000)=7,INT(A2933/100000)=8),F2933*K!$D$4,F2933*K!$C$4) + IF(ISNUMBER(SEARCH("#",B2933)),0,G2933*K!$C$5) + IF(AND(ISNUMBER(SEARCH("#",B2933)),INT(A2933/100000)&lt;=7),G2933*K!$G$5,0) + IF(AND(ISNUMBER(SEARCH("#",B2933)),INT(A2933/100000)&gt;=8),G2933*K!$H$5,0),0)</f>
        <v>3235200</v>
      </c>
      <c r="K2933" s="25">
        <f>ROUND(IF(OR(ISNUMBER(SEARCH("#",B2933)),INT(A2933/100000)=7,INT(A2933/100000)=8),F2933*K!$F$4+G2933*K!$F$5,F2933*K!$E$4+G2933*K!$E$5),0)</f>
        <v>966400</v>
      </c>
      <c r="L2933" s="25">
        <f>ROUND(J2933-K2933*0.7,0)</f>
        <v>2558720</v>
      </c>
      <c r="M2933" s="25">
        <f>ROUND(J2933*0.3,0)</f>
        <v>970560</v>
      </c>
    </row>
    <row r="2934" spans="1:13" ht="29.25" x14ac:dyDescent="0.2">
      <c r="A2934" s="53">
        <v>601596</v>
      </c>
      <c r="B2934" s="27" t="s">
        <v>30</v>
      </c>
      <c r="C2934" s="36" t="s">
        <v>3416</v>
      </c>
      <c r="D2934" s="54"/>
      <c r="E2934" s="30">
        <v>10</v>
      </c>
      <c r="F2934" s="55">
        <v>10</v>
      </c>
      <c r="G2934" s="56"/>
      <c r="H2934" s="30">
        <v>0</v>
      </c>
      <c r="J2934" s="25">
        <f>ROUND( IF(OR(ISNUMBER(SEARCH("#",B2934)),INT(A2934/100000)=7,INT(A2934/100000)=8),F2934*K!$D$4,F2934*K!$C$4) + IF(ISNUMBER(SEARCH("#",B2934)),0,G2934*K!$C$5) + IF(AND(ISNUMBER(SEARCH("#",B2934)),INT(A2934/100000)&lt;=7),G2934*K!$G$5,0) + IF(AND(ISNUMBER(SEARCH("#",B2934)),INT(A2934/100000)&gt;=8),G2934*K!$H$5,0),0)</f>
        <v>5680000</v>
      </c>
      <c r="K2934" s="25">
        <f>ROUND(IF(OR(ISNUMBER(SEARCH("#",B2934)),INT(A2934/100000)=7,INT(A2934/100000)=8),F2934*K!$F$4+G2934*K!$F$5,F2934*K!$E$4+G2934*K!$E$5),0)</f>
        <v>3020000</v>
      </c>
      <c r="L2934" s="25">
        <f>ROUND(J2934-K2934*0.7,0)</f>
        <v>3566000</v>
      </c>
      <c r="M2934" s="25">
        <f>ROUND(J2934*0.3,0)</f>
        <v>1704000</v>
      </c>
    </row>
    <row r="2935" spans="1:13" ht="33" x14ac:dyDescent="0.2">
      <c r="A2935" s="53">
        <v>601597</v>
      </c>
      <c r="B2935" s="27" t="s">
        <v>30</v>
      </c>
      <c r="C2935" s="36" t="s">
        <v>3417</v>
      </c>
      <c r="D2935" s="54"/>
      <c r="E2935" s="30">
        <v>7</v>
      </c>
      <c r="F2935" s="55">
        <v>7</v>
      </c>
      <c r="G2935" s="56"/>
      <c r="H2935" s="30">
        <v>0</v>
      </c>
      <c r="J2935" s="25">
        <f>ROUND( IF(OR(ISNUMBER(SEARCH("#",B2935)),INT(A2935/100000)=7,INT(A2935/100000)=8),F2935*K!$D$4,F2935*K!$C$4) + IF(ISNUMBER(SEARCH("#",B2935)),0,G2935*K!$C$5) + IF(AND(ISNUMBER(SEARCH("#",B2935)),INT(A2935/100000)&lt;=7),G2935*K!$G$5,0) + IF(AND(ISNUMBER(SEARCH("#",B2935)),INT(A2935/100000)&gt;=8),G2935*K!$H$5,0),0)</f>
        <v>3976000</v>
      </c>
      <c r="K2935" s="25">
        <f>ROUND(IF(OR(ISNUMBER(SEARCH("#",B2935)),INT(A2935/100000)=7,INT(A2935/100000)=8),F2935*K!$F$4+G2935*K!$F$5,F2935*K!$E$4+G2935*K!$E$5),0)</f>
        <v>2114000</v>
      </c>
      <c r="L2935" s="25">
        <f>ROUND(J2935-K2935*0.7,0)</f>
        <v>2496200</v>
      </c>
      <c r="M2935" s="25">
        <f>ROUND(J2935*0.3,0)</f>
        <v>1192800</v>
      </c>
    </row>
    <row r="2936" spans="1:13" ht="29.25" x14ac:dyDescent="0.2">
      <c r="A2936" s="53">
        <v>601605</v>
      </c>
      <c r="B2936" s="27" t="s">
        <v>155</v>
      </c>
      <c r="C2936" s="36" t="s">
        <v>3418</v>
      </c>
      <c r="D2936" s="54"/>
      <c r="E2936" s="30">
        <v>18</v>
      </c>
      <c r="F2936" s="55">
        <v>18</v>
      </c>
      <c r="G2936" s="56"/>
      <c r="H2936" s="30">
        <v>3</v>
      </c>
      <c r="J2936" s="25">
        <f>ROUND( IF(OR(ISNUMBER(SEARCH("#",B2936)),INT(A2936/100000)=7,INT(A2936/100000)=8),F2936*K!$D$4,F2936*K!$C$4) + IF(ISNUMBER(SEARCH("#",B2936)),0,G2936*K!$C$5) + IF(AND(ISNUMBER(SEARCH("#",B2936)),INT(A2936/100000)&lt;=7),G2936*K!$G$5,0) + IF(AND(ISNUMBER(SEARCH("#",B2936)),INT(A2936/100000)&gt;=8),G2936*K!$H$5,0),0)</f>
        <v>18198000</v>
      </c>
      <c r="K2936" s="25">
        <f>ROUND(IF(OR(ISNUMBER(SEARCH("#",B2936)),INT(A2936/100000)=7,INT(A2936/100000)=8),F2936*K!$F$4+G2936*K!$F$5,F2936*K!$E$4+G2936*K!$E$5),0)</f>
        <v>5436000</v>
      </c>
      <c r="L2936" s="25">
        <f>ROUND(J2936-K2936*0.7,0)</f>
        <v>14392800</v>
      </c>
      <c r="M2936" s="25">
        <f>ROUND(J2936*0.3,0)</f>
        <v>5459400</v>
      </c>
    </row>
    <row r="2937" spans="1:13" ht="29.25" x14ac:dyDescent="0.2">
      <c r="A2937" s="53">
        <v>601610</v>
      </c>
      <c r="B2937" s="27"/>
      <c r="C2937" s="36" t="s">
        <v>3419</v>
      </c>
      <c r="D2937" s="54"/>
      <c r="E2937" s="30">
        <v>11.7</v>
      </c>
      <c r="F2937" s="55">
        <v>11.7</v>
      </c>
      <c r="G2937" s="56"/>
      <c r="H2937" s="30">
        <v>5</v>
      </c>
      <c r="J2937" s="25">
        <f>ROUND( IF(OR(ISNUMBER(SEARCH("#",B2937)),INT(A2937/100000)=7,INT(A2937/100000)=8),F2937*K!$D$4,F2937*K!$C$4) + IF(ISNUMBER(SEARCH("#",B2937)),0,G2937*K!$C$5) + IF(AND(ISNUMBER(SEARCH("#",B2937)),INT(A2937/100000)&lt;=7),G2937*K!$G$5,0) + IF(AND(ISNUMBER(SEARCH("#",B2937)),INT(A2937/100000)&gt;=8),G2937*K!$H$5,0),0)</f>
        <v>11828700</v>
      </c>
      <c r="K2937" s="25">
        <f>ROUND(IF(OR(ISNUMBER(SEARCH("#",B2937)),INT(A2937/100000)=7,INT(A2937/100000)=8),F2937*K!$F$4+G2937*K!$F$5,F2937*K!$E$4+G2937*K!$E$5),0)</f>
        <v>3533400</v>
      </c>
      <c r="L2937" s="25">
        <f>ROUND(J2937-K2937*0.7,0)</f>
        <v>9355320</v>
      </c>
      <c r="M2937" s="25">
        <f>ROUND(J2937*0.3,0)</f>
        <v>3548610</v>
      </c>
    </row>
    <row r="2938" spans="1:13" ht="32.25" x14ac:dyDescent="0.2">
      <c r="A2938" s="53">
        <v>601615</v>
      </c>
      <c r="B2938" s="27"/>
      <c r="C2938" s="36" t="s">
        <v>3420</v>
      </c>
      <c r="D2938" s="54"/>
      <c r="E2938" s="30">
        <v>17</v>
      </c>
      <c r="F2938" s="55">
        <v>17</v>
      </c>
      <c r="G2938" s="56"/>
      <c r="H2938" s="30">
        <v>5</v>
      </c>
      <c r="J2938" s="25">
        <f>ROUND( IF(OR(ISNUMBER(SEARCH("#",B2938)),INT(A2938/100000)=7,INT(A2938/100000)=8),F2938*K!$D$4,F2938*K!$C$4) + IF(ISNUMBER(SEARCH("#",B2938)),0,G2938*K!$C$5) + IF(AND(ISNUMBER(SEARCH("#",B2938)),INT(A2938/100000)&lt;=7),G2938*K!$G$5,0) + IF(AND(ISNUMBER(SEARCH("#",B2938)),INT(A2938/100000)&gt;=8),G2938*K!$H$5,0),0)</f>
        <v>17187000</v>
      </c>
      <c r="K2938" s="25">
        <f>ROUND(IF(OR(ISNUMBER(SEARCH("#",B2938)),INT(A2938/100000)=7,INT(A2938/100000)=8),F2938*K!$F$4+G2938*K!$F$5,F2938*K!$E$4+G2938*K!$E$5),0)</f>
        <v>5134000</v>
      </c>
      <c r="L2938" s="25">
        <f>ROUND(J2938-K2938*0.7,0)</f>
        <v>13593200</v>
      </c>
      <c r="M2938" s="25">
        <f>ROUND(J2938*0.3,0)</f>
        <v>5156100</v>
      </c>
    </row>
    <row r="2939" spans="1:13" ht="32.25" x14ac:dyDescent="0.2">
      <c r="A2939" s="53">
        <v>601620</v>
      </c>
      <c r="B2939" s="27"/>
      <c r="C2939" s="36" t="s">
        <v>3421</v>
      </c>
      <c r="D2939" s="54"/>
      <c r="E2939" s="30">
        <v>23.5</v>
      </c>
      <c r="F2939" s="55">
        <v>23.5</v>
      </c>
      <c r="G2939" s="56"/>
      <c r="H2939" s="30">
        <v>5</v>
      </c>
      <c r="J2939" s="25">
        <f>ROUND( IF(OR(ISNUMBER(SEARCH("#",B2939)),INT(A2939/100000)=7,INT(A2939/100000)=8),F2939*K!$D$4,F2939*K!$C$4) + IF(ISNUMBER(SEARCH("#",B2939)),0,G2939*K!$C$5) + IF(AND(ISNUMBER(SEARCH("#",B2939)),INT(A2939/100000)&lt;=7),G2939*K!$G$5,0) + IF(AND(ISNUMBER(SEARCH("#",B2939)),INT(A2939/100000)&gt;=8),G2939*K!$H$5,0),0)</f>
        <v>23758500</v>
      </c>
      <c r="K2939" s="25">
        <f>ROUND(IF(OR(ISNUMBER(SEARCH("#",B2939)),INT(A2939/100000)=7,INT(A2939/100000)=8),F2939*K!$F$4+G2939*K!$F$5,F2939*K!$E$4+G2939*K!$E$5),0)</f>
        <v>7097000</v>
      </c>
      <c r="L2939" s="25">
        <f>ROUND(J2939-K2939*0.7,0)</f>
        <v>18790600</v>
      </c>
      <c r="M2939" s="25">
        <f>ROUND(J2939*0.3,0)</f>
        <v>7127550</v>
      </c>
    </row>
    <row r="2940" spans="1:13" ht="18.75" x14ac:dyDescent="0.2">
      <c r="A2940" s="53">
        <v>601625</v>
      </c>
      <c r="B2940" s="27"/>
      <c r="C2940" s="36" t="s">
        <v>3422</v>
      </c>
      <c r="D2940" s="54"/>
      <c r="E2940" s="30">
        <v>26.5</v>
      </c>
      <c r="F2940" s="55">
        <v>26.5</v>
      </c>
      <c r="G2940" s="56"/>
      <c r="H2940" s="30">
        <v>5</v>
      </c>
      <c r="J2940" s="25">
        <f>ROUND( IF(OR(ISNUMBER(SEARCH("#",B2940)),INT(A2940/100000)=7,INT(A2940/100000)=8),F2940*K!$D$4,F2940*K!$C$4) + IF(ISNUMBER(SEARCH("#",B2940)),0,G2940*K!$C$5) + IF(AND(ISNUMBER(SEARCH("#",B2940)),INT(A2940/100000)&lt;=7),G2940*K!$G$5,0) + IF(AND(ISNUMBER(SEARCH("#",B2940)),INT(A2940/100000)&gt;=8),G2940*K!$H$5,0),0)</f>
        <v>26791500</v>
      </c>
      <c r="K2940" s="25">
        <f>ROUND(IF(OR(ISNUMBER(SEARCH("#",B2940)),INT(A2940/100000)=7,INT(A2940/100000)=8),F2940*K!$F$4+G2940*K!$F$5,F2940*K!$E$4+G2940*K!$E$5),0)</f>
        <v>8003000</v>
      </c>
      <c r="L2940" s="25">
        <f>ROUND(J2940-K2940*0.7,0)</f>
        <v>21189400</v>
      </c>
      <c r="M2940" s="25">
        <f>ROUND(J2940*0.3,0)</f>
        <v>8037450</v>
      </c>
    </row>
    <row r="2941" spans="1:13" ht="18.75" x14ac:dyDescent="0.2">
      <c r="A2941" s="53">
        <v>601630</v>
      </c>
      <c r="B2941" s="27"/>
      <c r="C2941" s="36" t="s">
        <v>3423</v>
      </c>
      <c r="D2941" s="54"/>
      <c r="E2941" s="30">
        <v>45</v>
      </c>
      <c r="F2941" s="55">
        <v>45</v>
      </c>
      <c r="G2941" s="56"/>
      <c r="H2941" s="30">
        <v>6</v>
      </c>
      <c r="J2941" s="25">
        <f>ROUND( IF(OR(ISNUMBER(SEARCH("#",B2941)),INT(A2941/100000)=7,INT(A2941/100000)=8),F2941*K!$D$4,F2941*K!$C$4) + IF(ISNUMBER(SEARCH("#",B2941)),0,G2941*K!$C$5) + IF(AND(ISNUMBER(SEARCH("#",B2941)),INT(A2941/100000)&lt;=7),G2941*K!$G$5,0) + IF(AND(ISNUMBER(SEARCH("#",B2941)),INT(A2941/100000)&gt;=8),G2941*K!$H$5,0),0)</f>
        <v>45495000</v>
      </c>
      <c r="K2941" s="25">
        <f>ROUND(IF(OR(ISNUMBER(SEARCH("#",B2941)),INT(A2941/100000)=7,INT(A2941/100000)=8),F2941*K!$F$4+G2941*K!$F$5,F2941*K!$E$4+G2941*K!$E$5),0)</f>
        <v>13590000</v>
      </c>
      <c r="L2941" s="25">
        <f>ROUND(J2941-K2941*0.7,0)</f>
        <v>35982000</v>
      </c>
      <c r="M2941" s="25">
        <f>ROUND(J2941*0.3,0)</f>
        <v>13648500</v>
      </c>
    </row>
    <row r="2942" spans="1:13" ht="18.75" x14ac:dyDescent="0.2">
      <c r="A2942" s="53">
        <v>601635</v>
      </c>
      <c r="B2942" s="27"/>
      <c r="C2942" s="36" t="s">
        <v>3424</v>
      </c>
      <c r="D2942" s="54"/>
      <c r="E2942" s="30">
        <v>20.5</v>
      </c>
      <c r="F2942" s="55">
        <v>20.5</v>
      </c>
      <c r="G2942" s="56"/>
      <c r="H2942" s="30">
        <v>8</v>
      </c>
      <c r="J2942" s="25">
        <f>ROUND( IF(OR(ISNUMBER(SEARCH("#",B2942)),INT(A2942/100000)=7,INT(A2942/100000)=8),F2942*K!$D$4,F2942*K!$C$4) + IF(ISNUMBER(SEARCH("#",B2942)),0,G2942*K!$C$5) + IF(AND(ISNUMBER(SEARCH("#",B2942)),INT(A2942/100000)&lt;=7),G2942*K!$G$5,0) + IF(AND(ISNUMBER(SEARCH("#",B2942)),INT(A2942/100000)&gt;=8),G2942*K!$H$5,0),0)</f>
        <v>20725500</v>
      </c>
      <c r="K2942" s="25">
        <f>ROUND(IF(OR(ISNUMBER(SEARCH("#",B2942)),INT(A2942/100000)=7,INT(A2942/100000)=8),F2942*K!$F$4+G2942*K!$F$5,F2942*K!$E$4+G2942*K!$E$5),0)</f>
        <v>6191000</v>
      </c>
      <c r="L2942" s="25">
        <f>ROUND(J2942-K2942*0.7,0)</f>
        <v>16391800</v>
      </c>
      <c r="M2942" s="25">
        <f>ROUND(J2942*0.3,0)</f>
        <v>6217650</v>
      </c>
    </row>
    <row r="2943" spans="1:13" ht="33" x14ac:dyDescent="0.2">
      <c r="A2943" s="53">
        <v>601640</v>
      </c>
      <c r="B2943" s="27"/>
      <c r="C2943" s="36" t="s">
        <v>3425</v>
      </c>
      <c r="D2943" s="54"/>
      <c r="E2943" s="30">
        <v>24.7</v>
      </c>
      <c r="F2943" s="55">
        <v>24.7</v>
      </c>
      <c r="G2943" s="56"/>
      <c r="H2943" s="30">
        <v>5</v>
      </c>
      <c r="J2943" s="25">
        <f>ROUND( IF(OR(ISNUMBER(SEARCH("#",B2943)),INT(A2943/100000)=7,INT(A2943/100000)=8),F2943*K!$D$4,F2943*K!$C$4) + IF(ISNUMBER(SEARCH("#",B2943)),0,G2943*K!$C$5) + IF(AND(ISNUMBER(SEARCH("#",B2943)),INT(A2943/100000)&lt;=7),G2943*K!$G$5,0) + IF(AND(ISNUMBER(SEARCH("#",B2943)),INT(A2943/100000)&gt;=8),G2943*K!$H$5,0),0)</f>
        <v>24971700</v>
      </c>
      <c r="K2943" s="25">
        <f>ROUND(IF(OR(ISNUMBER(SEARCH("#",B2943)),INT(A2943/100000)=7,INT(A2943/100000)=8),F2943*K!$F$4+G2943*K!$F$5,F2943*K!$E$4+G2943*K!$E$5),0)</f>
        <v>7459400</v>
      </c>
      <c r="L2943" s="25">
        <f>ROUND(J2943-K2943*0.7,0)</f>
        <v>19750120</v>
      </c>
      <c r="M2943" s="25">
        <f>ROUND(J2943*0.3,0)</f>
        <v>7491510</v>
      </c>
    </row>
    <row r="2944" spans="1:13" ht="32.25" x14ac:dyDescent="0.2">
      <c r="A2944" s="53">
        <v>601645</v>
      </c>
      <c r="B2944" s="27"/>
      <c r="C2944" s="36" t="s">
        <v>3426</v>
      </c>
      <c r="D2944" s="54"/>
      <c r="E2944" s="30">
        <v>26</v>
      </c>
      <c r="F2944" s="55">
        <v>26</v>
      </c>
      <c r="G2944" s="56"/>
      <c r="H2944" s="30">
        <v>5</v>
      </c>
      <c r="J2944" s="25">
        <f>ROUND( IF(OR(ISNUMBER(SEARCH("#",B2944)),INT(A2944/100000)=7,INT(A2944/100000)=8),F2944*K!$D$4,F2944*K!$C$4) + IF(ISNUMBER(SEARCH("#",B2944)),0,G2944*K!$C$5) + IF(AND(ISNUMBER(SEARCH("#",B2944)),INT(A2944/100000)&lt;=7),G2944*K!$G$5,0) + IF(AND(ISNUMBER(SEARCH("#",B2944)),INT(A2944/100000)&gt;=8),G2944*K!$H$5,0),0)</f>
        <v>26286000</v>
      </c>
      <c r="K2944" s="25">
        <f>ROUND(IF(OR(ISNUMBER(SEARCH("#",B2944)),INT(A2944/100000)=7,INT(A2944/100000)=8),F2944*K!$F$4+G2944*K!$F$5,F2944*K!$E$4+G2944*K!$E$5),0)</f>
        <v>7852000</v>
      </c>
      <c r="L2944" s="25">
        <f>ROUND(J2944-K2944*0.7,0)</f>
        <v>20789600</v>
      </c>
      <c r="M2944" s="25">
        <f>ROUND(J2944*0.3,0)</f>
        <v>7885800</v>
      </c>
    </row>
    <row r="2945" spans="1:13" ht="33" x14ac:dyDescent="0.2">
      <c r="A2945" s="53">
        <v>601650</v>
      </c>
      <c r="B2945" s="27"/>
      <c r="C2945" s="36" t="s">
        <v>3427</v>
      </c>
      <c r="D2945" s="54"/>
      <c r="E2945" s="30">
        <v>20</v>
      </c>
      <c r="F2945" s="55">
        <v>20</v>
      </c>
      <c r="G2945" s="56"/>
      <c r="H2945" s="30">
        <v>5</v>
      </c>
      <c r="J2945" s="25">
        <f>ROUND( IF(OR(ISNUMBER(SEARCH("#",B2945)),INT(A2945/100000)=7,INT(A2945/100000)=8),F2945*K!$D$4,F2945*K!$C$4) + IF(ISNUMBER(SEARCH("#",B2945)),0,G2945*K!$C$5) + IF(AND(ISNUMBER(SEARCH("#",B2945)),INT(A2945/100000)&lt;=7),G2945*K!$G$5,0) + IF(AND(ISNUMBER(SEARCH("#",B2945)),INT(A2945/100000)&gt;=8),G2945*K!$H$5,0),0)</f>
        <v>20220000</v>
      </c>
      <c r="K2945" s="25">
        <f>ROUND(IF(OR(ISNUMBER(SEARCH("#",B2945)),INT(A2945/100000)=7,INT(A2945/100000)=8),F2945*K!$F$4+G2945*K!$F$5,F2945*K!$E$4+G2945*K!$E$5),0)</f>
        <v>6040000</v>
      </c>
      <c r="L2945" s="25">
        <f>ROUND(J2945-K2945*0.7,0)</f>
        <v>15992000</v>
      </c>
      <c r="M2945" s="25">
        <f>ROUND(J2945*0.3,0)</f>
        <v>6066000</v>
      </c>
    </row>
    <row r="2946" spans="1:13" ht="32.25" x14ac:dyDescent="0.2">
      <c r="A2946" s="53">
        <v>601655</v>
      </c>
      <c r="B2946" s="27"/>
      <c r="C2946" s="36" t="s">
        <v>3428</v>
      </c>
      <c r="D2946" s="54"/>
      <c r="E2946" s="30">
        <v>20</v>
      </c>
      <c r="F2946" s="55">
        <v>20</v>
      </c>
      <c r="G2946" s="56"/>
      <c r="H2946" s="30">
        <v>5</v>
      </c>
      <c r="J2946" s="25">
        <f>ROUND( IF(OR(ISNUMBER(SEARCH("#",B2946)),INT(A2946/100000)=7,INT(A2946/100000)=8),F2946*K!$D$4,F2946*K!$C$4) + IF(ISNUMBER(SEARCH("#",B2946)),0,G2946*K!$C$5) + IF(AND(ISNUMBER(SEARCH("#",B2946)),INT(A2946/100000)&lt;=7),G2946*K!$G$5,0) + IF(AND(ISNUMBER(SEARCH("#",B2946)),INT(A2946/100000)&gt;=8),G2946*K!$H$5,0),0)</f>
        <v>20220000</v>
      </c>
      <c r="K2946" s="25">
        <f>ROUND(IF(OR(ISNUMBER(SEARCH("#",B2946)),INT(A2946/100000)=7,INT(A2946/100000)=8),F2946*K!$F$4+G2946*K!$F$5,F2946*K!$E$4+G2946*K!$E$5),0)</f>
        <v>6040000</v>
      </c>
      <c r="L2946" s="25">
        <f>ROUND(J2946-K2946*0.7,0)</f>
        <v>15992000</v>
      </c>
      <c r="M2946" s="25">
        <f>ROUND(J2946*0.3,0)</f>
        <v>6066000</v>
      </c>
    </row>
    <row r="2947" spans="1:13" ht="32.25" x14ac:dyDescent="0.2">
      <c r="A2947" s="53">
        <v>601660</v>
      </c>
      <c r="B2947" s="27"/>
      <c r="C2947" s="36" t="s">
        <v>3429</v>
      </c>
      <c r="D2947" s="54"/>
      <c r="E2947" s="30">
        <v>16</v>
      </c>
      <c r="F2947" s="55">
        <v>16</v>
      </c>
      <c r="G2947" s="56"/>
      <c r="H2947" s="30">
        <v>5</v>
      </c>
      <c r="J2947" s="25">
        <f>ROUND( IF(OR(ISNUMBER(SEARCH("#",B2947)),INT(A2947/100000)=7,INT(A2947/100000)=8),F2947*K!$D$4,F2947*K!$C$4) + IF(ISNUMBER(SEARCH("#",B2947)),0,G2947*K!$C$5) + IF(AND(ISNUMBER(SEARCH("#",B2947)),INT(A2947/100000)&lt;=7),G2947*K!$G$5,0) + IF(AND(ISNUMBER(SEARCH("#",B2947)),INT(A2947/100000)&gt;=8),G2947*K!$H$5,0),0)</f>
        <v>16176000</v>
      </c>
      <c r="K2947" s="25">
        <f>ROUND(IF(OR(ISNUMBER(SEARCH("#",B2947)),INT(A2947/100000)=7,INT(A2947/100000)=8),F2947*K!$F$4+G2947*K!$F$5,F2947*K!$E$4+G2947*K!$E$5),0)</f>
        <v>4832000</v>
      </c>
      <c r="L2947" s="25">
        <f>ROUND(J2947-K2947*0.7,0)</f>
        <v>12793600</v>
      </c>
      <c r="M2947" s="25">
        <f>ROUND(J2947*0.3,0)</f>
        <v>4852800</v>
      </c>
    </row>
    <row r="2948" spans="1:13" ht="31.5" x14ac:dyDescent="0.2">
      <c r="A2948" s="53">
        <v>601665</v>
      </c>
      <c r="B2948" s="27"/>
      <c r="C2948" s="36" t="s">
        <v>3430</v>
      </c>
      <c r="D2948" s="54"/>
      <c r="E2948" s="30">
        <v>15.2</v>
      </c>
      <c r="F2948" s="55">
        <v>15.2</v>
      </c>
      <c r="G2948" s="56"/>
      <c r="H2948" s="30">
        <v>5</v>
      </c>
      <c r="J2948" s="25">
        <f>ROUND( IF(OR(ISNUMBER(SEARCH("#",B2948)),INT(A2948/100000)=7,INT(A2948/100000)=8),F2948*K!$D$4,F2948*K!$C$4) + IF(ISNUMBER(SEARCH("#",B2948)),0,G2948*K!$C$5) + IF(AND(ISNUMBER(SEARCH("#",B2948)),INT(A2948/100000)&lt;=7),G2948*K!$G$5,0) + IF(AND(ISNUMBER(SEARCH("#",B2948)),INT(A2948/100000)&gt;=8),G2948*K!$H$5,0),0)</f>
        <v>15367200</v>
      </c>
      <c r="K2948" s="25">
        <f>ROUND(IF(OR(ISNUMBER(SEARCH("#",B2948)),INT(A2948/100000)=7,INT(A2948/100000)=8),F2948*K!$F$4+G2948*K!$F$5,F2948*K!$E$4+G2948*K!$E$5),0)</f>
        <v>4590400</v>
      </c>
      <c r="L2948" s="25">
        <f>ROUND(J2948-K2948*0.7,0)</f>
        <v>12153920</v>
      </c>
      <c r="M2948" s="25">
        <f>ROUND(J2948*0.3,0)</f>
        <v>4610160</v>
      </c>
    </row>
    <row r="2949" spans="1:13" ht="32.25" x14ac:dyDescent="0.2">
      <c r="A2949" s="53">
        <v>601670</v>
      </c>
      <c r="B2949" s="27" t="s">
        <v>118</v>
      </c>
      <c r="C2949" s="36" t="s">
        <v>3431</v>
      </c>
      <c r="D2949" s="54"/>
      <c r="E2949" s="30">
        <v>10</v>
      </c>
      <c r="F2949" s="55">
        <v>10</v>
      </c>
      <c r="G2949" s="56"/>
      <c r="H2949" s="30">
        <v>0</v>
      </c>
      <c r="J2949" s="25">
        <f>ROUND( IF(OR(ISNUMBER(SEARCH("#",B2949)),INT(A2949/100000)=7,INT(A2949/100000)=8),F2949*K!$D$4,F2949*K!$C$4) + IF(ISNUMBER(SEARCH("#",B2949)),0,G2949*K!$C$5) + IF(AND(ISNUMBER(SEARCH("#",B2949)),INT(A2949/100000)&lt;=7),G2949*K!$G$5,0) + IF(AND(ISNUMBER(SEARCH("#",B2949)),INT(A2949/100000)&gt;=8),G2949*K!$H$5,0),0)</f>
        <v>10110000</v>
      </c>
      <c r="K2949" s="25">
        <f>ROUND(IF(OR(ISNUMBER(SEARCH("#",B2949)),INT(A2949/100000)=7,INT(A2949/100000)=8),F2949*K!$F$4+G2949*K!$F$5,F2949*K!$E$4+G2949*K!$E$5),0)</f>
        <v>3020000</v>
      </c>
      <c r="L2949" s="25">
        <f>ROUND(J2949-K2949*0.7,0)</f>
        <v>7996000</v>
      </c>
      <c r="M2949" s="25">
        <f>ROUND(J2949*0.3,0)</f>
        <v>3033000</v>
      </c>
    </row>
    <row r="2950" spans="1:13" ht="15.75" x14ac:dyDescent="0.2">
      <c r="A2950" s="53">
        <v>601675</v>
      </c>
      <c r="B2950" s="27"/>
      <c r="C2950" s="36" t="s">
        <v>3432</v>
      </c>
      <c r="D2950" s="54"/>
      <c r="E2950" s="30">
        <v>17.7</v>
      </c>
      <c r="F2950" s="55">
        <v>17.7</v>
      </c>
      <c r="G2950" s="56"/>
      <c r="H2950" s="30">
        <v>6</v>
      </c>
      <c r="J2950" s="25">
        <f>ROUND( IF(OR(ISNUMBER(SEARCH("#",B2950)),INT(A2950/100000)=7,INT(A2950/100000)=8),F2950*K!$D$4,F2950*K!$C$4) + IF(ISNUMBER(SEARCH("#",B2950)),0,G2950*K!$C$5) + IF(AND(ISNUMBER(SEARCH("#",B2950)),INT(A2950/100000)&lt;=7),G2950*K!$G$5,0) + IF(AND(ISNUMBER(SEARCH("#",B2950)),INT(A2950/100000)&gt;=8),G2950*K!$H$5,0),0)</f>
        <v>17894700</v>
      </c>
      <c r="K2950" s="25">
        <f>ROUND(IF(OR(ISNUMBER(SEARCH("#",B2950)),INT(A2950/100000)=7,INT(A2950/100000)=8),F2950*K!$F$4+G2950*K!$F$5,F2950*K!$E$4+G2950*K!$E$5),0)</f>
        <v>5345400</v>
      </c>
      <c r="L2950" s="25">
        <f>ROUND(J2950-K2950*0.7,0)</f>
        <v>14152920</v>
      </c>
      <c r="M2950" s="25">
        <f>ROUND(J2950*0.3,0)</f>
        <v>5368410</v>
      </c>
    </row>
    <row r="2951" spans="1:13" ht="42.75" x14ac:dyDescent="0.2">
      <c r="A2951" s="53">
        <v>601680</v>
      </c>
      <c r="B2951" s="27"/>
      <c r="C2951" s="36" t="s">
        <v>3433</v>
      </c>
      <c r="D2951" s="54"/>
      <c r="E2951" s="30">
        <v>21</v>
      </c>
      <c r="F2951" s="55">
        <v>21</v>
      </c>
      <c r="G2951" s="56"/>
      <c r="H2951" s="30">
        <v>6</v>
      </c>
      <c r="J2951" s="25">
        <f>ROUND( IF(OR(ISNUMBER(SEARCH("#",B2951)),INT(A2951/100000)=7,INT(A2951/100000)=8),F2951*K!$D$4,F2951*K!$C$4) + IF(ISNUMBER(SEARCH("#",B2951)),0,G2951*K!$C$5) + IF(AND(ISNUMBER(SEARCH("#",B2951)),INT(A2951/100000)&lt;=7),G2951*K!$G$5,0) + IF(AND(ISNUMBER(SEARCH("#",B2951)),INT(A2951/100000)&gt;=8),G2951*K!$H$5,0),0)</f>
        <v>21231000</v>
      </c>
      <c r="K2951" s="25">
        <f>ROUND(IF(OR(ISNUMBER(SEARCH("#",B2951)),INT(A2951/100000)=7,INT(A2951/100000)=8),F2951*K!$F$4+G2951*K!$F$5,F2951*K!$E$4+G2951*K!$E$5),0)</f>
        <v>6342000</v>
      </c>
      <c r="L2951" s="25">
        <f>ROUND(J2951-K2951*0.7,0)</f>
        <v>16791600</v>
      </c>
      <c r="M2951" s="25">
        <f>ROUND(J2951*0.3,0)</f>
        <v>6369300</v>
      </c>
    </row>
    <row r="2952" spans="1:13" ht="33" x14ac:dyDescent="0.2">
      <c r="A2952" s="53">
        <v>601685</v>
      </c>
      <c r="B2952" s="27"/>
      <c r="C2952" s="36" t="s">
        <v>3434</v>
      </c>
      <c r="D2952" s="57" t="s">
        <v>3435</v>
      </c>
      <c r="E2952" s="30">
        <v>18</v>
      </c>
      <c r="F2952" s="55">
        <v>18</v>
      </c>
      <c r="G2952" s="56"/>
      <c r="H2952" s="30">
        <v>6</v>
      </c>
      <c r="J2952" s="25">
        <f>ROUND( IF(OR(ISNUMBER(SEARCH("#",B2952)),INT(A2952/100000)=7,INT(A2952/100000)=8),F2952*K!$D$4,F2952*K!$C$4) + IF(ISNUMBER(SEARCH("#",B2952)),0,G2952*K!$C$5) + IF(AND(ISNUMBER(SEARCH("#",B2952)),INT(A2952/100000)&lt;=7),G2952*K!$G$5,0) + IF(AND(ISNUMBER(SEARCH("#",B2952)),INT(A2952/100000)&gt;=8),G2952*K!$H$5,0),0)</f>
        <v>18198000</v>
      </c>
      <c r="K2952" s="25">
        <f>ROUND(IF(OR(ISNUMBER(SEARCH("#",B2952)),INT(A2952/100000)=7,INT(A2952/100000)=8),F2952*K!$F$4+G2952*K!$F$5,F2952*K!$E$4+G2952*K!$E$5),0)</f>
        <v>5436000</v>
      </c>
      <c r="L2952" s="25">
        <f>ROUND(J2952-K2952*0.7,0)</f>
        <v>14392800</v>
      </c>
      <c r="M2952" s="25">
        <f>ROUND(J2952*0.3,0)</f>
        <v>5459400</v>
      </c>
    </row>
    <row r="2953" spans="1:13" ht="18.75" x14ac:dyDescent="0.2">
      <c r="A2953" s="53">
        <v>601690</v>
      </c>
      <c r="B2953" s="27"/>
      <c r="C2953" s="36" t="s">
        <v>3436</v>
      </c>
      <c r="D2953" s="54"/>
      <c r="E2953" s="30">
        <v>24.7</v>
      </c>
      <c r="F2953" s="55">
        <v>24.7</v>
      </c>
      <c r="G2953" s="56"/>
      <c r="H2953" s="30">
        <v>13</v>
      </c>
      <c r="J2953" s="25">
        <f>ROUND( IF(OR(ISNUMBER(SEARCH("#",B2953)),INT(A2953/100000)=7,INT(A2953/100000)=8),F2953*K!$D$4,F2953*K!$C$4) + IF(ISNUMBER(SEARCH("#",B2953)),0,G2953*K!$C$5) + IF(AND(ISNUMBER(SEARCH("#",B2953)),INT(A2953/100000)&lt;=7),G2953*K!$G$5,0) + IF(AND(ISNUMBER(SEARCH("#",B2953)),INT(A2953/100000)&gt;=8),G2953*K!$H$5,0),0)</f>
        <v>24971700</v>
      </c>
      <c r="K2953" s="25">
        <f>ROUND(IF(OR(ISNUMBER(SEARCH("#",B2953)),INT(A2953/100000)=7,INT(A2953/100000)=8),F2953*K!$F$4+G2953*K!$F$5,F2953*K!$E$4+G2953*K!$E$5),0)</f>
        <v>7459400</v>
      </c>
      <c r="L2953" s="25">
        <f>ROUND(J2953-K2953*0.7,0)</f>
        <v>19750120</v>
      </c>
      <c r="M2953" s="25">
        <f>ROUND(J2953*0.3,0)</f>
        <v>7491510</v>
      </c>
    </row>
    <row r="2954" spans="1:13" ht="46.5" x14ac:dyDescent="0.2">
      <c r="A2954" s="53">
        <v>601695</v>
      </c>
      <c r="B2954" s="27"/>
      <c r="C2954" s="36" t="s">
        <v>3437</v>
      </c>
      <c r="D2954" s="54"/>
      <c r="E2954" s="30">
        <v>40.9</v>
      </c>
      <c r="F2954" s="55">
        <v>40.9</v>
      </c>
      <c r="G2954" s="56"/>
      <c r="H2954" s="30">
        <v>8</v>
      </c>
      <c r="J2954" s="25">
        <f>ROUND( IF(OR(ISNUMBER(SEARCH("#",B2954)),INT(A2954/100000)=7,INT(A2954/100000)=8),F2954*K!$D$4,F2954*K!$C$4) + IF(ISNUMBER(SEARCH("#",B2954)),0,G2954*K!$C$5) + IF(AND(ISNUMBER(SEARCH("#",B2954)),INT(A2954/100000)&lt;=7),G2954*K!$G$5,0) + IF(AND(ISNUMBER(SEARCH("#",B2954)),INT(A2954/100000)&gt;=8),G2954*K!$H$5,0),0)</f>
        <v>41349900</v>
      </c>
      <c r="K2954" s="25">
        <f>ROUND(IF(OR(ISNUMBER(SEARCH("#",B2954)),INT(A2954/100000)=7,INT(A2954/100000)=8),F2954*K!$F$4+G2954*K!$F$5,F2954*K!$E$4+G2954*K!$E$5),0)</f>
        <v>12351800</v>
      </c>
      <c r="L2954" s="25">
        <f>ROUND(J2954-K2954*0.7,0)</f>
        <v>32703640</v>
      </c>
      <c r="M2954" s="25">
        <f>ROUND(J2954*0.3,0)</f>
        <v>12404970</v>
      </c>
    </row>
    <row r="2955" spans="1:13" ht="18.75" x14ac:dyDescent="0.2">
      <c r="A2955" s="53">
        <v>601700</v>
      </c>
      <c r="B2955" s="27"/>
      <c r="C2955" s="36" t="s">
        <v>3438</v>
      </c>
      <c r="D2955" s="54"/>
      <c r="E2955" s="30">
        <v>22</v>
      </c>
      <c r="F2955" s="55">
        <v>22</v>
      </c>
      <c r="G2955" s="56"/>
      <c r="H2955" s="30">
        <v>8</v>
      </c>
      <c r="J2955" s="25">
        <f>ROUND( IF(OR(ISNUMBER(SEARCH("#",B2955)),INT(A2955/100000)=7,INT(A2955/100000)=8),F2955*K!$D$4,F2955*K!$C$4) + IF(ISNUMBER(SEARCH("#",B2955)),0,G2955*K!$C$5) + IF(AND(ISNUMBER(SEARCH("#",B2955)),INT(A2955/100000)&lt;=7),G2955*K!$G$5,0) + IF(AND(ISNUMBER(SEARCH("#",B2955)),INT(A2955/100000)&gt;=8),G2955*K!$H$5,0),0)</f>
        <v>22242000</v>
      </c>
      <c r="K2955" s="25">
        <f>ROUND(IF(OR(ISNUMBER(SEARCH("#",B2955)),INT(A2955/100000)=7,INT(A2955/100000)=8),F2955*K!$F$4+G2955*K!$F$5,F2955*K!$E$4+G2955*K!$E$5),0)</f>
        <v>6644000</v>
      </c>
      <c r="L2955" s="25">
        <f>ROUND(J2955-K2955*0.7,0)</f>
        <v>17591200</v>
      </c>
      <c r="M2955" s="25">
        <f>ROUND(J2955*0.3,0)</f>
        <v>6672600</v>
      </c>
    </row>
    <row r="2956" spans="1:13" ht="15.75" x14ac:dyDescent="0.2">
      <c r="A2956" s="53">
        <v>601705</v>
      </c>
      <c r="B2956" s="27"/>
      <c r="C2956" s="36" t="s">
        <v>3439</v>
      </c>
      <c r="D2956" s="54"/>
      <c r="E2956" s="30">
        <v>18</v>
      </c>
      <c r="F2956" s="55">
        <v>18</v>
      </c>
      <c r="G2956" s="56"/>
      <c r="H2956" s="30">
        <v>6</v>
      </c>
      <c r="J2956" s="25">
        <f>ROUND( IF(OR(ISNUMBER(SEARCH("#",B2956)),INT(A2956/100000)=7,INT(A2956/100000)=8),F2956*K!$D$4,F2956*K!$C$4) + IF(ISNUMBER(SEARCH("#",B2956)),0,G2956*K!$C$5) + IF(AND(ISNUMBER(SEARCH("#",B2956)),INT(A2956/100000)&lt;=7),G2956*K!$G$5,0) + IF(AND(ISNUMBER(SEARCH("#",B2956)),INT(A2956/100000)&gt;=8),G2956*K!$H$5,0),0)</f>
        <v>18198000</v>
      </c>
      <c r="K2956" s="25">
        <f>ROUND(IF(OR(ISNUMBER(SEARCH("#",B2956)),INT(A2956/100000)=7,INT(A2956/100000)=8),F2956*K!$F$4+G2956*K!$F$5,F2956*K!$E$4+G2956*K!$E$5),0)</f>
        <v>5436000</v>
      </c>
      <c r="L2956" s="25">
        <f>ROUND(J2956-K2956*0.7,0)</f>
        <v>14392800</v>
      </c>
      <c r="M2956" s="25">
        <f>ROUND(J2956*0.3,0)</f>
        <v>5459400</v>
      </c>
    </row>
    <row r="2957" spans="1:13" ht="29.25" x14ac:dyDescent="0.2">
      <c r="A2957" s="53">
        <v>601710</v>
      </c>
      <c r="B2957" s="27"/>
      <c r="C2957" s="36" t="s">
        <v>3440</v>
      </c>
      <c r="D2957" s="54"/>
      <c r="E2957" s="30">
        <v>22</v>
      </c>
      <c r="F2957" s="55">
        <v>22</v>
      </c>
      <c r="G2957" s="56"/>
      <c r="H2957" s="30">
        <v>6</v>
      </c>
      <c r="J2957" s="25">
        <f>ROUND( IF(OR(ISNUMBER(SEARCH("#",B2957)),INT(A2957/100000)=7,INT(A2957/100000)=8),F2957*K!$D$4,F2957*K!$C$4) + IF(ISNUMBER(SEARCH("#",B2957)),0,G2957*K!$C$5) + IF(AND(ISNUMBER(SEARCH("#",B2957)),INT(A2957/100000)&lt;=7),G2957*K!$G$5,0) + IF(AND(ISNUMBER(SEARCH("#",B2957)),INT(A2957/100000)&gt;=8),G2957*K!$H$5,0),0)</f>
        <v>22242000</v>
      </c>
      <c r="K2957" s="25">
        <f>ROUND(IF(OR(ISNUMBER(SEARCH("#",B2957)),INT(A2957/100000)=7,INT(A2957/100000)=8),F2957*K!$F$4+G2957*K!$F$5,F2957*K!$E$4+G2957*K!$E$5),0)</f>
        <v>6644000</v>
      </c>
      <c r="L2957" s="25">
        <f>ROUND(J2957-K2957*0.7,0)</f>
        <v>17591200</v>
      </c>
      <c r="M2957" s="25">
        <f>ROUND(J2957*0.3,0)</f>
        <v>6672600</v>
      </c>
    </row>
    <row r="2958" spans="1:13" ht="29.25" x14ac:dyDescent="0.2">
      <c r="A2958" s="53">
        <v>601715</v>
      </c>
      <c r="B2958" s="27"/>
      <c r="C2958" s="36" t="s">
        <v>3441</v>
      </c>
      <c r="D2958" s="54"/>
      <c r="E2958" s="30">
        <v>30.2</v>
      </c>
      <c r="F2958" s="55">
        <v>30.2</v>
      </c>
      <c r="G2958" s="56"/>
      <c r="H2958" s="30">
        <v>6</v>
      </c>
      <c r="J2958" s="25">
        <f>ROUND( IF(OR(ISNUMBER(SEARCH("#",B2958)),INT(A2958/100000)=7,INT(A2958/100000)=8),F2958*K!$D$4,F2958*K!$C$4) + IF(ISNUMBER(SEARCH("#",B2958)),0,G2958*K!$C$5) + IF(AND(ISNUMBER(SEARCH("#",B2958)),INT(A2958/100000)&lt;=7),G2958*K!$G$5,0) + IF(AND(ISNUMBER(SEARCH("#",B2958)),INT(A2958/100000)&gt;=8),G2958*K!$H$5,0),0)</f>
        <v>30532200</v>
      </c>
      <c r="K2958" s="25">
        <f>ROUND(IF(OR(ISNUMBER(SEARCH("#",B2958)),INT(A2958/100000)=7,INT(A2958/100000)=8),F2958*K!$F$4+G2958*K!$F$5,F2958*K!$E$4+G2958*K!$E$5),0)</f>
        <v>9120400</v>
      </c>
      <c r="L2958" s="25">
        <f>ROUND(J2958-K2958*0.7,0)</f>
        <v>24147920</v>
      </c>
      <c r="M2958" s="25">
        <f>ROUND(J2958*0.3,0)</f>
        <v>9159660</v>
      </c>
    </row>
    <row r="2959" spans="1:13" ht="61.5" x14ac:dyDescent="0.2">
      <c r="A2959" s="53">
        <v>601720</v>
      </c>
      <c r="B2959" s="27"/>
      <c r="C2959" s="36" t="s">
        <v>3442</v>
      </c>
      <c r="D2959" s="57" t="s">
        <v>3443</v>
      </c>
      <c r="E2959" s="30">
        <v>28</v>
      </c>
      <c r="F2959" s="55">
        <v>28</v>
      </c>
      <c r="G2959" s="56"/>
      <c r="H2959" s="30">
        <v>8</v>
      </c>
      <c r="J2959" s="25">
        <f>ROUND( IF(OR(ISNUMBER(SEARCH("#",B2959)),INT(A2959/100000)=7,INT(A2959/100000)=8),F2959*K!$D$4,F2959*K!$C$4) + IF(ISNUMBER(SEARCH("#",B2959)),0,G2959*K!$C$5) + IF(AND(ISNUMBER(SEARCH("#",B2959)),INT(A2959/100000)&lt;=7),G2959*K!$G$5,0) + IF(AND(ISNUMBER(SEARCH("#",B2959)),INT(A2959/100000)&gt;=8),G2959*K!$H$5,0),0)</f>
        <v>28308000</v>
      </c>
      <c r="K2959" s="25">
        <f>ROUND(IF(OR(ISNUMBER(SEARCH("#",B2959)),INT(A2959/100000)=7,INT(A2959/100000)=8),F2959*K!$F$4+G2959*K!$F$5,F2959*K!$E$4+G2959*K!$E$5),0)</f>
        <v>8456000</v>
      </c>
      <c r="L2959" s="25">
        <f>ROUND(J2959-K2959*0.7,0)</f>
        <v>22388800</v>
      </c>
      <c r="M2959" s="25">
        <f>ROUND(J2959*0.3,0)</f>
        <v>8492400</v>
      </c>
    </row>
    <row r="2960" spans="1:13" ht="29.25" x14ac:dyDescent="0.2">
      <c r="A2960" s="53">
        <v>601725</v>
      </c>
      <c r="B2960" s="27"/>
      <c r="C2960" s="36" t="s">
        <v>3444</v>
      </c>
      <c r="D2960" s="54"/>
      <c r="E2960" s="30">
        <v>15</v>
      </c>
      <c r="F2960" s="55">
        <v>15</v>
      </c>
      <c r="G2960" s="56"/>
      <c r="H2960" s="30">
        <v>5</v>
      </c>
      <c r="J2960" s="25">
        <f>ROUND( IF(OR(ISNUMBER(SEARCH("#",B2960)),INT(A2960/100000)=7,INT(A2960/100000)=8),F2960*K!$D$4,F2960*K!$C$4) + IF(ISNUMBER(SEARCH("#",B2960)),0,G2960*K!$C$5) + IF(AND(ISNUMBER(SEARCH("#",B2960)),INT(A2960/100000)&lt;=7),G2960*K!$G$5,0) + IF(AND(ISNUMBER(SEARCH("#",B2960)),INT(A2960/100000)&gt;=8),G2960*K!$H$5,0),0)</f>
        <v>15165000</v>
      </c>
      <c r="K2960" s="25">
        <f>ROUND(IF(OR(ISNUMBER(SEARCH("#",B2960)),INT(A2960/100000)=7,INT(A2960/100000)=8),F2960*K!$F$4+G2960*K!$F$5,F2960*K!$E$4+G2960*K!$E$5),0)</f>
        <v>4530000</v>
      </c>
      <c r="L2960" s="25">
        <f>ROUND(J2960-K2960*0.7,0)</f>
        <v>11994000</v>
      </c>
      <c r="M2960" s="25">
        <f>ROUND(J2960*0.3,0)</f>
        <v>4549500</v>
      </c>
    </row>
    <row r="2961" spans="1:13" ht="15.75" x14ac:dyDescent="0.2">
      <c r="A2961" s="53">
        <v>601730</v>
      </c>
      <c r="B2961" s="27" t="s">
        <v>118</v>
      </c>
      <c r="C2961" s="36" t="s">
        <v>3445</v>
      </c>
      <c r="D2961" s="54"/>
      <c r="E2961" s="30">
        <v>7</v>
      </c>
      <c r="F2961" s="55">
        <v>7</v>
      </c>
      <c r="G2961" s="56"/>
      <c r="H2961" s="30">
        <v>0</v>
      </c>
      <c r="J2961" s="25">
        <f>ROUND( IF(OR(ISNUMBER(SEARCH("#",B2961)),INT(A2961/100000)=7,INT(A2961/100000)=8),F2961*K!$D$4,F2961*K!$C$4) + IF(ISNUMBER(SEARCH("#",B2961)),0,G2961*K!$C$5) + IF(AND(ISNUMBER(SEARCH("#",B2961)),INT(A2961/100000)&lt;=7),G2961*K!$G$5,0) + IF(AND(ISNUMBER(SEARCH("#",B2961)),INT(A2961/100000)&gt;=8),G2961*K!$H$5,0),0)</f>
        <v>7077000</v>
      </c>
      <c r="K2961" s="25">
        <f>ROUND(IF(OR(ISNUMBER(SEARCH("#",B2961)),INT(A2961/100000)=7,INT(A2961/100000)=8),F2961*K!$F$4+G2961*K!$F$5,F2961*K!$E$4+G2961*K!$E$5),0)</f>
        <v>2114000</v>
      </c>
      <c r="L2961" s="25">
        <f>ROUND(J2961-K2961*0.7,0)</f>
        <v>5597200</v>
      </c>
      <c r="M2961" s="25">
        <f>ROUND(J2961*0.3,0)</f>
        <v>2123100</v>
      </c>
    </row>
    <row r="2962" spans="1:13" ht="15.75" x14ac:dyDescent="0.2">
      <c r="A2962" s="53">
        <v>601735</v>
      </c>
      <c r="B2962" s="27"/>
      <c r="C2962" s="36" t="s">
        <v>3446</v>
      </c>
      <c r="D2962" s="54"/>
      <c r="E2962" s="30">
        <v>21.8</v>
      </c>
      <c r="F2962" s="55">
        <v>21.8</v>
      </c>
      <c r="G2962" s="56"/>
      <c r="H2962" s="30">
        <v>5</v>
      </c>
      <c r="J2962" s="25">
        <f>ROUND( IF(OR(ISNUMBER(SEARCH("#",B2962)),INT(A2962/100000)=7,INT(A2962/100000)=8),F2962*K!$D$4,F2962*K!$C$4) + IF(ISNUMBER(SEARCH("#",B2962)),0,G2962*K!$C$5) + IF(AND(ISNUMBER(SEARCH("#",B2962)),INT(A2962/100000)&lt;=7),G2962*K!$G$5,0) + IF(AND(ISNUMBER(SEARCH("#",B2962)),INT(A2962/100000)&gt;=8),G2962*K!$H$5,0),0)</f>
        <v>22039800</v>
      </c>
      <c r="K2962" s="25">
        <f>ROUND(IF(OR(ISNUMBER(SEARCH("#",B2962)),INT(A2962/100000)=7,INT(A2962/100000)=8),F2962*K!$F$4+G2962*K!$F$5,F2962*K!$E$4+G2962*K!$E$5),0)</f>
        <v>6583600</v>
      </c>
      <c r="L2962" s="25">
        <f>ROUND(J2962-K2962*0.7,0)</f>
        <v>17431280</v>
      </c>
      <c r="M2962" s="25">
        <f>ROUND(J2962*0.3,0)</f>
        <v>6611940</v>
      </c>
    </row>
    <row r="2963" spans="1:13" ht="15.75" x14ac:dyDescent="0.2">
      <c r="A2963" s="53">
        <v>601740</v>
      </c>
      <c r="B2963" s="27" t="s">
        <v>118</v>
      </c>
      <c r="C2963" s="36" t="s">
        <v>3447</v>
      </c>
      <c r="D2963" s="54"/>
      <c r="E2963" s="30">
        <v>7</v>
      </c>
      <c r="F2963" s="55">
        <v>7</v>
      </c>
      <c r="G2963" s="56"/>
      <c r="H2963" s="30">
        <v>4</v>
      </c>
      <c r="J2963" s="25">
        <f>ROUND( IF(OR(ISNUMBER(SEARCH("#",B2963)),INT(A2963/100000)=7,INT(A2963/100000)=8),F2963*K!$D$4,F2963*K!$C$4) + IF(ISNUMBER(SEARCH("#",B2963)),0,G2963*K!$C$5) + IF(AND(ISNUMBER(SEARCH("#",B2963)),INT(A2963/100000)&lt;=7),G2963*K!$G$5,0) + IF(AND(ISNUMBER(SEARCH("#",B2963)),INT(A2963/100000)&gt;=8),G2963*K!$H$5,0),0)</f>
        <v>7077000</v>
      </c>
      <c r="K2963" s="25">
        <f>ROUND(IF(OR(ISNUMBER(SEARCH("#",B2963)),INT(A2963/100000)=7,INT(A2963/100000)=8),F2963*K!$F$4+G2963*K!$F$5,F2963*K!$E$4+G2963*K!$E$5),0)</f>
        <v>2114000</v>
      </c>
      <c r="L2963" s="25">
        <f>ROUND(J2963-K2963*0.7,0)</f>
        <v>5597200</v>
      </c>
      <c r="M2963" s="25">
        <f>ROUND(J2963*0.3,0)</f>
        <v>2123100</v>
      </c>
    </row>
    <row r="2964" spans="1:13" ht="15.75" x14ac:dyDescent="0.2">
      <c r="A2964" s="53">
        <v>601745</v>
      </c>
      <c r="B2964" s="27"/>
      <c r="C2964" s="36" t="s">
        <v>3448</v>
      </c>
      <c r="D2964" s="54"/>
      <c r="E2964" s="30">
        <v>35</v>
      </c>
      <c r="F2964" s="55">
        <v>35</v>
      </c>
      <c r="G2964" s="56"/>
      <c r="H2964" s="30">
        <v>6</v>
      </c>
      <c r="J2964" s="25">
        <f>ROUND( IF(OR(ISNUMBER(SEARCH("#",B2964)),INT(A2964/100000)=7,INT(A2964/100000)=8),F2964*K!$D$4,F2964*K!$C$4) + IF(ISNUMBER(SEARCH("#",B2964)),0,G2964*K!$C$5) + IF(AND(ISNUMBER(SEARCH("#",B2964)),INT(A2964/100000)&lt;=7),G2964*K!$G$5,0) + IF(AND(ISNUMBER(SEARCH("#",B2964)),INT(A2964/100000)&gt;=8),G2964*K!$H$5,0),0)</f>
        <v>35385000</v>
      </c>
      <c r="K2964" s="25">
        <f>ROUND(IF(OR(ISNUMBER(SEARCH("#",B2964)),INT(A2964/100000)=7,INT(A2964/100000)=8),F2964*K!$F$4+G2964*K!$F$5,F2964*K!$E$4+G2964*K!$E$5),0)</f>
        <v>10570000</v>
      </c>
      <c r="L2964" s="25">
        <f>ROUND(J2964-K2964*0.7,0)</f>
        <v>27986000</v>
      </c>
      <c r="M2964" s="25">
        <f>ROUND(J2964*0.3,0)</f>
        <v>10615500</v>
      </c>
    </row>
    <row r="2965" spans="1:13" ht="15.75" x14ac:dyDescent="0.2">
      <c r="A2965" s="53">
        <v>601750</v>
      </c>
      <c r="B2965" s="27"/>
      <c r="C2965" s="36" t="s">
        <v>3449</v>
      </c>
      <c r="D2965" s="54"/>
      <c r="E2965" s="30">
        <v>40</v>
      </c>
      <c r="F2965" s="55">
        <v>40</v>
      </c>
      <c r="G2965" s="56"/>
      <c r="H2965" s="30">
        <v>6</v>
      </c>
      <c r="J2965" s="25">
        <f>ROUND( IF(OR(ISNUMBER(SEARCH("#",B2965)),INT(A2965/100000)=7,INT(A2965/100000)=8),F2965*K!$D$4,F2965*K!$C$4) + IF(ISNUMBER(SEARCH("#",B2965)),0,G2965*K!$C$5) + IF(AND(ISNUMBER(SEARCH("#",B2965)),INT(A2965/100000)&lt;=7),G2965*K!$G$5,0) + IF(AND(ISNUMBER(SEARCH("#",B2965)),INT(A2965/100000)&gt;=8),G2965*K!$H$5,0),0)</f>
        <v>40440000</v>
      </c>
      <c r="K2965" s="25">
        <f>ROUND(IF(OR(ISNUMBER(SEARCH("#",B2965)),INT(A2965/100000)=7,INT(A2965/100000)=8),F2965*K!$F$4+G2965*K!$F$5,F2965*K!$E$4+G2965*K!$E$5),0)</f>
        <v>12080000</v>
      </c>
      <c r="L2965" s="25">
        <f>ROUND(J2965-K2965*0.7,0)</f>
        <v>31984000</v>
      </c>
      <c r="M2965" s="25">
        <f>ROUND(J2965*0.3,0)</f>
        <v>12132000</v>
      </c>
    </row>
    <row r="2966" spans="1:13" ht="15.75" x14ac:dyDescent="0.2">
      <c r="A2966" s="53">
        <v>601755</v>
      </c>
      <c r="B2966" s="27" t="s">
        <v>118</v>
      </c>
      <c r="C2966" s="36" t="s">
        <v>3450</v>
      </c>
      <c r="D2966" s="54"/>
      <c r="E2966" s="30">
        <v>14</v>
      </c>
      <c r="F2966" s="55">
        <v>14</v>
      </c>
      <c r="G2966" s="56"/>
      <c r="H2966" s="30">
        <v>0</v>
      </c>
      <c r="J2966" s="25">
        <f>ROUND( IF(OR(ISNUMBER(SEARCH("#",B2966)),INT(A2966/100000)=7,INT(A2966/100000)=8),F2966*K!$D$4,F2966*K!$C$4) + IF(ISNUMBER(SEARCH("#",B2966)),0,G2966*K!$C$5) + IF(AND(ISNUMBER(SEARCH("#",B2966)),INT(A2966/100000)&lt;=7),G2966*K!$G$5,0) + IF(AND(ISNUMBER(SEARCH("#",B2966)),INT(A2966/100000)&gt;=8),G2966*K!$H$5,0),0)</f>
        <v>14154000</v>
      </c>
      <c r="K2966" s="25">
        <f>ROUND(IF(OR(ISNUMBER(SEARCH("#",B2966)),INT(A2966/100000)=7,INT(A2966/100000)=8),F2966*K!$F$4+G2966*K!$F$5,F2966*K!$E$4+G2966*K!$E$5),0)</f>
        <v>4228000</v>
      </c>
      <c r="L2966" s="25">
        <f>ROUND(J2966-K2966*0.7,0)</f>
        <v>11194400</v>
      </c>
      <c r="M2966" s="25">
        <f>ROUND(J2966*0.3,0)</f>
        <v>4246200</v>
      </c>
    </row>
    <row r="2967" spans="1:13" ht="15.75" x14ac:dyDescent="0.2">
      <c r="A2967" s="53">
        <v>601760</v>
      </c>
      <c r="B2967" s="27"/>
      <c r="C2967" s="36" t="s">
        <v>3451</v>
      </c>
      <c r="D2967" s="54"/>
      <c r="E2967" s="30">
        <v>17.5</v>
      </c>
      <c r="F2967" s="55">
        <v>17.5</v>
      </c>
      <c r="G2967" s="56"/>
      <c r="H2967" s="30">
        <v>6</v>
      </c>
      <c r="J2967" s="25">
        <f>ROUND( IF(OR(ISNUMBER(SEARCH("#",B2967)),INT(A2967/100000)=7,INT(A2967/100000)=8),F2967*K!$D$4,F2967*K!$C$4) + IF(ISNUMBER(SEARCH("#",B2967)),0,G2967*K!$C$5) + IF(AND(ISNUMBER(SEARCH("#",B2967)),INT(A2967/100000)&lt;=7),G2967*K!$G$5,0) + IF(AND(ISNUMBER(SEARCH("#",B2967)),INT(A2967/100000)&gt;=8),G2967*K!$H$5,0),0)</f>
        <v>17692500</v>
      </c>
      <c r="K2967" s="25">
        <f>ROUND(IF(OR(ISNUMBER(SEARCH("#",B2967)),INT(A2967/100000)=7,INT(A2967/100000)=8),F2967*K!$F$4+G2967*K!$F$5,F2967*K!$E$4+G2967*K!$E$5),0)</f>
        <v>5285000</v>
      </c>
      <c r="L2967" s="25">
        <f>ROUND(J2967-K2967*0.7,0)</f>
        <v>13993000</v>
      </c>
      <c r="M2967" s="25">
        <f>ROUND(J2967*0.3,0)</f>
        <v>5307750</v>
      </c>
    </row>
    <row r="2968" spans="1:13" ht="32.25" x14ac:dyDescent="0.2">
      <c r="A2968" s="53">
        <v>601765</v>
      </c>
      <c r="B2968" s="27"/>
      <c r="C2968" s="36" t="s">
        <v>3452</v>
      </c>
      <c r="D2968" s="54"/>
      <c r="E2968" s="30">
        <v>40</v>
      </c>
      <c r="F2968" s="55">
        <v>40</v>
      </c>
      <c r="G2968" s="56"/>
      <c r="H2968" s="30">
        <v>6</v>
      </c>
      <c r="J2968" s="25">
        <f>ROUND( IF(OR(ISNUMBER(SEARCH("#",B2968)),INT(A2968/100000)=7,INT(A2968/100000)=8),F2968*K!$D$4,F2968*K!$C$4) + IF(ISNUMBER(SEARCH("#",B2968)),0,G2968*K!$C$5) + IF(AND(ISNUMBER(SEARCH("#",B2968)),INT(A2968/100000)&lt;=7),G2968*K!$G$5,0) + IF(AND(ISNUMBER(SEARCH("#",B2968)),INT(A2968/100000)&gt;=8),G2968*K!$H$5,0),0)</f>
        <v>40440000</v>
      </c>
      <c r="K2968" s="25">
        <f>ROUND(IF(OR(ISNUMBER(SEARCH("#",B2968)),INT(A2968/100000)=7,INT(A2968/100000)=8),F2968*K!$F$4+G2968*K!$F$5,F2968*K!$E$4+G2968*K!$E$5),0)</f>
        <v>12080000</v>
      </c>
      <c r="L2968" s="25">
        <f>ROUND(J2968-K2968*0.7,0)</f>
        <v>31984000</v>
      </c>
      <c r="M2968" s="25">
        <f>ROUND(J2968*0.3,0)</f>
        <v>12132000</v>
      </c>
    </row>
    <row r="2969" spans="1:13" ht="15.75" x14ac:dyDescent="0.2">
      <c r="A2969" s="53">
        <v>601770</v>
      </c>
      <c r="B2969" s="27"/>
      <c r="C2969" s="36" t="s">
        <v>3453</v>
      </c>
      <c r="D2969" s="54"/>
      <c r="E2969" s="30">
        <v>10.1</v>
      </c>
      <c r="F2969" s="55">
        <v>10.1</v>
      </c>
      <c r="G2969" s="56"/>
      <c r="H2969" s="30">
        <v>4</v>
      </c>
      <c r="J2969" s="25">
        <f>ROUND( IF(OR(ISNUMBER(SEARCH("#",B2969)),INT(A2969/100000)=7,INT(A2969/100000)=8),F2969*K!$D$4,F2969*K!$C$4) + IF(ISNUMBER(SEARCH("#",B2969)),0,G2969*K!$C$5) + IF(AND(ISNUMBER(SEARCH("#",B2969)),INT(A2969/100000)&lt;=7),G2969*K!$G$5,0) + IF(AND(ISNUMBER(SEARCH("#",B2969)),INT(A2969/100000)&gt;=8),G2969*K!$H$5,0),0)</f>
        <v>10211100</v>
      </c>
      <c r="K2969" s="25">
        <f>ROUND(IF(OR(ISNUMBER(SEARCH("#",B2969)),INT(A2969/100000)=7,INT(A2969/100000)=8),F2969*K!$F$4+G2969*K!$F$5,F2969*K!$E$4+G2969*K!$E$5),0)</f>
        <v>3050200</v>
      </c>
      <c r="L2969" s="25">
        <f>ROUND(J2969-K2969*0.7,0)</f>
        <v>8075960</v>
      </c>
      <c r="M2969" s="25">
        <f>ROUND(J2969*0.3,0)</f>
        <v>3063330</v>
      </c>
    </row>
    <row r="2970" spans="1:13" ht="15.75" x14ac:dyDescent="0.2">
      <c r="A2970" s="53">
        <v>601775</v>
      </c>
      <c r="B2970" s="27"/>
      <c r="C2970" s="36" t="s">
        <v>3454</v>
      </c>
      <c r="D2970" s="54"/>
      <c r="E2970" s="30">
        <v>37</v>
      </c>
      <c r="F2970" s="55">
        <v>37</v>
      </c>
      <c r="G2970" s="56"/>
      <c r="H2970" s="30">
        <v>13</v>
      </c>
      <c r="J2970" s="25">
        <f>ROUND( IF(OR(ISNUMBER(SEARCH("#",B2970)),INT(A2970/100000)=7,INT(A2970/100000)=8),F2970*K!$D$4,F2970*K!$C$4) + IF(ISNUMBER(SEARCH("#",B2970)),0,G2970*K!$C$5) + IF(AND(ISNUMBER(SEARCH("#",B2970)),INT(A2970/100000)&lt;=7),G2970*K!$G$5,0) + IF(AND(ISNUMBER(SEARCH("#",B2970)),INT(A2970/100000)&gt;=8),G2970*K!$H$5,0),0)</f>
        <v>37407000</v>
      </c>
      <c r="K2970" s="25">
        <f>ROUND(IF(OR(ISNUMBER(SEARCH("#",B2970)),INT(A2970/100000)=7,INT(A2970/100000)=8),F2970*K!$F$4+G2970*K!$F$5,F2970*K!$E$4+G2970*K!$E$5),0)</f>
        <v>11174000</v>
      </c>
      <c r="L2970" s="25">
        <f>ROUND(J2970-K2970*0.7,0)</f>
        <v>29585200</v>
      </c>
      <c r="M2970" s="25">
        <f>ROUND(J2970*0.3,0)</f>
        <v>11222100</v>
      </c>
    </row>
    <row r="2971" spans="1:13" ht="29.25" x14ac:dyDescent="0.2">
      <c r="A2971" s="53">
        <v>601780</v>
      </c>
      <c r="B2971" s="27"/>
      <c r="C2971" s="36" t="s">
        <v>3455</v>
      </c>
      <c r="D2971" s="54"/>
      <c r="E2971" s="30">
        <v>35.5</v>
      </c>
      <c r="F2971" s="55">
        <v>35.5</v>
      </c>
      <c r="G2971" s="56"/>
      <c r="H2971" s="30">
        <v>5</v>
      </c>
      <c r="J2971" s="25">
        <f>ROUND( IF(OR(ISNUMBER(SEARCH("#",B2971)),INT(A2971/100000)=7,INT(A2971/100000)=8),F2971*K!$D$4,F2971*K!$C$4) + IF(ISNUMBER(SEARCH("#",B2971)),0,G2971*K!$C$5) + IF(AND(ISNUMBER(SEARCH("#",B2971)),INT(A2971/100000)&lt;=7),G2971*K!$G$5,0) + IF(AND(ISNUMBER(SEARCH("#",B2971)),INT(A2971/100000)&gt;=8),G2971*K!$H$5,0),0)</f>
        <v>35890500</v>
      </c>
      <c r="K2971" s="25">
        <f>ROUND(IF(OR(ISNUMBER(SEARCH("#",B2971)),INT(A2971/100000)=7,INT(A2971/100000)=8),F2971*K!$F$4+G2971*K!$F$5,F2971*K!$E$4+G2971*K!$E$5),0)</f>
        <v>10721000</v>
      </c>
      <c r="L2971" s="25">
        <f>ROUND(J2971-K2971*0.7,0)</f>
        <v>28385800</v>
      </c>
      <c r="M2971" s="25">
        <f>ROUND(J2971*0.3,0)</f>
        <v>10767150</v>
      </c>
    </row>
    <row r="2972" spans="1:13" ht="15.75" x14ac:dyDescent="0.2">
      <c r="A2972" s="53">
        <v>601785</v>
      </c>
      <c r="B2972" s="27"/>
      <c r="C2972" s="36" t="s">
        <v>3456</v>
      </c>
      <c r="D2972" s="54"/>
      <c r="E2972" s="30">
        <v>40</v>
      </c>
      <c r="F2972" s="55">
        <v>40</v>
      </c>
      <c r="G2972" s="56"/>
      <c r="H2972" s="30">
        <v>5</v>
      </c>
      <c r="J2972" s="25">
        <f>ROUND( IF(OR(ISNUMBER(SEARCH("#",B2972)),INT(A2972/100000)=7,INT(A2972/100000)=8),F2972*K!$D$4,F2972*K!$C$4) + IF(ISNUMBER(SEARCH("#",B2972)),0,G2972*K!$C$5) + IF(AND(ISNUMBER(SEARCH("#",B2972)),INT(A2972/100000)&lt;=7),G2972*K!$G$5,0) + IF(AND(ISNUMBER(SEARCH("#",B2972)),INT(A2972/100000)&gt;=8),G2972*K!$H$5,0),0)</f>
        <v>40440000</v>
      </c>
      <c r="K2972" s="25">
        <f>ROUND(IF(OR(ISNUMBER(SEARCH("#",B2972)),INT(A2972/100000)=7,INT(A2972/100000)=8),F2972*K!$F$4+G2972*K!$F$5,F2972*K!$E$4+G2972*K!$E$5),0)</f>
        <v>12080000</v>
      </c>
      <c r="L2972" s="25">
        <f>ROUND(J2972-K2972*0.7,0)</f>
        <v>31984000</v>
      </c>
      <c r="M2972" s="25">
        <f>ROUND(J2972*0.3,0)</f>
        <v>12132000</v>
      </c>
    </row>
    <row r="2973" spans="1:13" ht="29.25" x14ac:dyDescent="0.2">
      <c r="A2973" s="53">
        <v>601790</v>
      </c>
      <c r="B2973" s="27"/>
      <c r="C2973" s="36" t="s">
        <v>3457</v>
      </c>
      <c r="D2973" s="54"/>
      <c r="E2973" s="30">
        <v>27.6</v>
      </c>
      <c r="F2973" s="55">
        <v>27.6</v>
      </c>
      <c r="G2973" s="56"/>
      <c r="H2973" s="30">
        <v>5</v>
      </c>
      <c r="J2973" s="25">
        <f>ROUND( IF(OR(ISNUMBER(SEARCH("#",B2973)),INT(A2973/100000)=7,INT(A2973/100000)=8),F2973*K!$D$4,F2973*K!$C$4) + IF(ISNUMBER(SEARCH("#",B2973)),0,G2973*K!$C$5) + IF(AND(ISNUMBER(SEARCH("#",B2973)),INT(A2973/100000)&lt;=7),G2973*K!$G$5,0) + IF(AND(ISNUMBER(SEARCH("#",B2973)),INT(A2973/100000)&gt;=8),G2973*K!$H$5,0),0)</f>
        <v>27903600</v>
      </c>
      <c r="K2973" s="25">
        <f>ROUND(IF(OR(ISNUMBER(SEARCH("#",B2973)),INT(A2973/100000)=7,INT(A2973/100000)=8),F2973*K!$F$4+G2973*K!$F$5,F2973*K!$E$4+G2973*K!$E$5),0)</f>
        <v>8335200</v>
      </c>
      <c r="L2973" s="25">
        <f>ROUND(J2973-K2973*0.7,0)</f>
        <v>22068960</v>
      </c>
      <c r="M2973" s="25">
        <f>ROUND(J2973*0.3,0)</f>
        <v>8371080</v>
      </c>
    </row>
    <row r="2974" spans="1:13" ht="15.75" x14ac:dyDescent="0.2">
      <c r="A2974" s="53">
        <v>601795</v>
      </c>
      <c r="B2974" s="27" t="s">
        <v>118</v>
      </c>
      <c r="C2974" s="36" t="s">
        <v>3458</v>
      </c>
      <c r="D2974" s="54"/>
      <c r="E2974" s="30">
        <v>9</v>
      </c>
      <c r="F2974" s="55">
        <v>9</v>
      </c>
      <c r="G2974" s="56"/>
      <c r="H2974" s="30">
        <v>0</v>
      </c>
      <c r="J2974" s="25">
        <f>ROUND( IF(OR(ISNUMBER(SEARCH("#",B2974)),INT(A2974/100000)=7,INT(A2974/100000)=8),F2974*K!$D$4,F2974*K!$C$4) + IF(ISNUMBER(SEARCH("#",B2974)),0,G2974*K!$C$5) + IF(AND(ISNUMBER(SEARCH("#",B2974)),INT(A2974/100000)&lt;=7),G2974*K!$G$5,0) + IF(AND(ISNUMBER(SEARCH("#",B2974)),INT(A2974/100000)&gt;=8),G2974*K!$H$5,0),0)</f>
        <v>9099000</v>
      </c>
      <c r="K2974" s="25">
        <f>ROUND(IF(OR(ISNUMBER(SEARCH("#",B2974)),INT(A2974/100000)=7,INT(A2974/100000)=8),F2974*K!$F$4+G2974*K!$F$5,F2974*K!$E$4+G2974*K!$E$5),0)</f>
        <v>2718000</v>
      </c>
      <c r="L2974" s="25">
        <f>ROUND(J2974-K2974*0.7,0)</f>
        <v>7196400</v>
      </c>
      <c r="M2974" s="25">
        <f>ROUND(J2974*0.3,0)</f>
        <v>2729700</v>
      </c>
    </row>
    <row r="2975" spans="1:13" ht="29.25" x14ac:dyDescent="0.2">
      <c r="A2975" s="53">
        <v>601800</v>
      </c>
      <c r="B2975" s="27"/>
      <c r="C2975" s="36" t="s">
        <v>3459</v>
      </c>
      <c r="D2975" s="54"/>
      <c r="E2975" s="30">
        <v>40.5</v>
      </c>
      <c r="F2975" s="55">
        <v>40.5</v>
      </c>
      <c r="G2975" s="56"/>
      <c r="H2975" s="30">
        <v>5</v>
      </c>
      <c r="J2975" s="25">
        <f>ROUND( IF(OR(ISNUMBER(SEARCH("#",B2975)),INT(A2975/100000)=7,INT(A2975/100000)=8),F2975*K!$D$4,F2975*K!$C$4) + IF(ISNUMBER(SEARCH("#",B2975)),0,G2975*K!$C$5) + IF(AND(ISNUMBER(SEARCH("#",B2975)),INT(A2975/100000)&lt;=7),G2975*K!$G$5,0) + IF(AND(ISNUMBER(SEARCH("#",B2975)),INT(A2975/100000)&gt;=8),G2975*K!$H$5,0),0)</f>
        <v>40945500</v>
      </c>
      <c r="K2975" s="25">
        <f>ROUND(IF(OR(ISNUMBER(SEARCH("#",B2975)),INT(A2975/100000)=7,INT(A2975/100000)=8),F2975*K!$F$4+G2975*K!$F$5,F2975*K!$E$4+G2975*K!$E$5),0)</f>
        <v>12231000</v>
      </c>
      <c r="L2975" s="25">
        <f>ROUND(J2975-K2975*0.7,0)</f>
        <v>32383800</v>
      </c>
      <c r="M2975" s="25">
        <f>ROUND(J2975*0.3,0)</f>
        <v>12283650</v>
      </c>
    </row>
    <row r="2976" spans="1:13" ht="15.75" x14ac:dyDescent="0.2">
      <c r="A2976" s="53">
        <v>601805</v>
      </c>
      <c r="B2976" s="27" t="s">
        <v>118</v>
      </c>
      <c r="C2976" s="36" t="s">
        <v>3460</v>
      </c>
      <c r="D2976" s="54"/>
      <c r="E2976" s="30">
        <v>18</v>
      </c>
      <c r="F2976" s="55">
        <v>18</v>
      </c>
      <c r="G2976" s="56"/>
      <c r="H2976" s="30">
        <v>0</v>
      </c>
      <c r="J2976" s="25">
        <f>ROUND( IF(OR(ISNUMBER(SEARCH("#",B2976)),INT(A2976/100000)=7,INT(A2976/100000)=8),F2976*K!$D$4,F2976*K!$C$4) + IF(ISNUMBER(SEARCH("#",B2976)),0,G2976*K!$C$5) + IF(AND(ISNUMBER(SEARCH("#",B2976)),INT(A2976/100000)&lt;=7),G2976*K!$G$5,0) + IF(AND(ISNUMBER(SEARCH("#",B2976)),INT(A2976/100000)&gt;=8),G2976*K!$H$5,0),0)</f>
        <v>18198000</v>
      </c>
      <c r="K2976" s="25">
        <f>ROUND(IF(OR(ISNUMBER(SEARCH("#",B2976)),INT(A2976/100000)=7,INT(A2976/100000)=8),F2976*K!$F$4+G2976*K!$F$5,F2976*K!$E$4+G2976*K!$E$5),0)</f>
        <v>5436000</v>
      </c>
      <c r="L2976" s="25">
        <f>ROUND(J2976-K2976*0.7,0)</f>
        <v>14392800</v>
      </c>
      <c r="M2976" s="25">
        <f>ROUND(J2976*0.3,0)</f>
        <v>5459400</v>
      </c>
    </row>
    <row r="2977" spans="1:13" ht="15.75" x14ac:dyDescent="0.2">
      <c r="A2977" s="53">
        <v>601810</v>
      </c>
      <c r="B2977" s="27"/>
      <c r="C2977" s="36" t="s">
        <v>3461</v>
      </c>
      <c r="D2977" s="54"/>
      <c r="E2977" s="30">
        <v>44.8</v>
      </c>
      <c r="F2977" s="55">
        <v>44.8</v>
      </c>
      <c r="G2977" s="56"/>
      <c r="H2977" s="30">
        <v>5</v>
      </c>
      <c r="J2977" s="25">
        <f>ROUND( IF(OR(ISNUMBER(SEARCH("#",B2977)),INT(A2977/100000)=7,INT(A2977/100000)=8),F2977*K!$D$4,F2977*K!$C$4) + IF(ISNUMBER(SEARCH("#",B2977)),0,G2977*K!$C$5) + IF(AND(ISNUMBER(SEARCH("#",B2977)),INT(A2977/100000)&lt;=7),G2977*K!$G$5,0) + IF(AND(ISNUMBER(SEARCH("#",B2977)),INT(A2977/100000)&gt;=8),G2977*K!$H$5,0),0)</f>
        <v>45292800</v>
      </c>
      <c r="K2977" s="25">
        <f>ROUND(IF(OR(ISNUMBER(SEARCH("#",B2977)),INT(A2977/100000)=7,INT(A2977/100000)=8),F2977*K!$F$4+G2977*K!$F$5,F2977*K!$E$4+G2977*K!$E$5),0)</f>
        <v>13529600</v>
      </c>
      <c r="L2977" s="25">
        <f>ROUND(J2977-K2977*0.7,0)</f>
        <v>35822080</v>
      </c>
      <c r="M2977" s="25">
        <f>ROUND(J2977*0.3,0)</f>
        <v>13587840</v>
      </c>
    </row>
    <row r="2978" spans="1:13" ht="18.75" x14ac:dyDescent="0.2">
      <c r="A2978" s="53">
        <v>601815</v>
      </c>
      <c r="B2978" s="27"/>
      <c r="C2978" s="36" t="s">
        <v>3462</v>
      </c>
      <c r="D2978" s="54"/>
      <c r="E2978" s="30">
        <v>46</v>
      </c>
      <c r="F2978" s="55">
        <v>46</v>
      </c>
      <c r="G2978" s="56"/>
      <c r="H2978" s="30">
        <v>5</v>
      </c>
      <c r="J2978" s="25">
        <f>ROUND( IF(OR(ISNUMBER(SEARCH("#",B2978)),INT(A2978/100000)=7,INT(A2978/100000)=8),F2978*K!$D$4,F2978*K!$C$4) + IF(ISNUMBER(SEARCH("#",B2978)),0,G2978*K!$C$5) + IF(AND(ISNUMBER(SEARCH("#",B2978)),INT(A2978/100000)&lt;=7),G2978*K!$G$5,0) + IF(AND(ISNUMBER(SEARCH("#",B2978)),INT(A2978/100000)&gt;=8),G2978*K!$H$5,0),0)</f>
        <v>46506000</v>
      </c>
      <c r="K2978" s="25">
        <f>ROUND(IF(OR(ISNUMBER(SEARCH("#",B2978)),INT(A2978/100000)=7,INT(A2978/100000)=8),F2978*K!$F$4+G2978*K!$F$5,F2978*K!$E$4+G2978*K!$E$5),0)</f>
        <v>13892000</v>
      </c>
      <c r="L2978" s="25">
        <f>ROUND(J2978-K2978*0.7,0)</f>
        <v>36781600</v>
      </c>
      <c r="M2978" s="25">
        <f>ROUND(J2978*0.3,0)</f>
        <v>13951800</v>
      </c>
    </row>
    <row r="2979" spans="1:13" ht="15.75" x14ac:dyDescent="0.2">
      <c r="A2979" s="53">
        <v>601820</v>
      </c>
      <c r="B2979" s="27"/>
      <c r="C2979" s="36" t="s">
        <v>3463</v>
      </c>
      <c r="D2979" s="54"/>
      <c r="E2979" s="30">
        <v>57</v>
      </c>
      <c r="F2979" s="55">
        <v>57</v>
      </c>
      <c r="G2979" s="56"/>
      <c r="H2979" s="30">
        <v>6</v>
      </c>
      <c r="J2979" s="25">
        <f>ROUND( IF(OR(ISNUMBER(SEARCH("#",B2979)),INT(A2979/100000)=7,INT(A2979/100000)=8),F2979*K!$D$4,F2979*K!$C$4) + IF(ISNUMBER(SEARCH("#",B2979)),0,G2979*K!$C$5) + IF(AND(ISNUMBER(SEARCH("#",B2979)),INT(A2979/100000)&lt;=7),G2979*K!$G$5,0) + IF(AND(ISNUMBER(SEARCH("#",B2979)),INT(A2979/100000)&gt;=8),G2979*K!$H$5,0),0)</f>
        <v>57627000</v>
      </c>
      <c r="K2979" s="25">
        <f>ROUND(IF(OR(ISNUMBER(SEARCH("#",B2979)),INT(A2979/100000)=7,INT(A2979/100000)=8),F2979*K!$F$4+G2979*K!$F$5,F2979*K!$E$4+G2979*K!$E$5),0)</f>
        <v>17214000</v>
      </c>
      <c r="L2979" s="25">
        <f>ROUND(J2979-K2979*0.7,0)</f>
        <v>45577200</v>
      </c>
      <c r="M2979" s="25">
        <f>ROUND(J2979*0.3,0)</f>
        <v>17288100</v>
      </c>
    </row>
    <row r="2980" spans="1:13" ht="15.75" x14ac:dyDescent="0.2">
      <c r="A2980" s="53">
        <v>601825</v>
      </c>
      <c r="B2980" s="27" t="s">
        <v>118</v>
      </c>
      <c r="C2980" s="36" t="s">
        <v>3464</v>
      </c>
      <c r="D2980" s="54"/>
      <c r="E2980" s="30">
        <v>14</v>
      </c>
      <c r="F2980" s="55">
        <v>14</v>
      </c>
      <c r="G2980" s="56"/>
      <c r="H2980" s="30">
        <v>0</v>
      </c>
      <c r="J2980" s="25">
        <f>ROUND( IF(OR(ISNUMBER(SEARCH("#",B2980)),INT(A2980/100000)=7,INT(A2980/100000)=8),F2980*K!$D$4,F2980*K!$C$4) + IF(ISNUMBER(SEARCH("#",B2980)),0,G2980*K!$C$5) + IF(AND(ISNUMBER(SEARCH("#",B2980)),INT(A2980/100000)&lt;=7),G2980*K!$G$5,0) + IF(AND(ISNUMBER(SEARCH("#",B2980)),INT(A2980/100000)&gt;=8),G2980*K!$H$5,0),0)</f>
        <v>14154000</v>
      </c>
      <c r="K2980" s="25">
        <f>ROUND(IF(OR(ISNUMBER(SEARCH("#",B2980)),INT(A2980/100000)=7,INT(A2980/100000)=8),F2980*K!$F$4+G2980*K!$F$5,F2980*K!$E$4+G2980*K!$E$5),0)</f>
        <v>4228000</v>
      </c>
      <c r="L2980" s="25">
        <f>ROUND(J2980-K2980*0.7,0)</f>
        <v>11194400</v>
      </c>
      <c r="M2980" s="25">
        <f>ROUND(J2980*0.3,0)</f>
        <v>4246200</v>
      </c>
    </row>
    <row r="2981" spans="1:13" ht="15.75" x14ac:dyDescent="0.2">
      <c r="A2981" s="53">
        <v>601830</v>
      </c>
      <c r="B2981" s="27"/>
      <c r="C2981" s="36" t="s">
        <v>3465</v>
      </c>
      <c r="D2981" s="54"/>
      <c r="E2981" s="30">
        <v>52</v>
      </c>
      <c r="F2981" s="55">
        <v>52</v>
      </c>
      <c r="G2981" s="56"/>
      <c r="H2981" s="30">
        <v>6</v>
      </c>
      <c r="J2981" s="25">
        <f>ROUND( IF(OR(ISNUMBER(SEARCH("#",B2981)),INT(A2981/100000)=7,INT(A2981/100000)=8),F2981*K!$D$4,F2981*K!$C$4) + IF(ISNUMBER(SEARCH("#",B2981)),0,G2981*K!$C$5) + IF(AND(ISNUMBER(SEARCH("#",B2981)),INT(A2981/100000)&lt;=7),G2981*K!$G$5,0) + IF(AND(ISNUMBER(SEARCH("#",B2981)),INT(A2981/100000)&gt;=8),G2981*K!$H$5,0),0)</f>
        <v>52572000</v>
      </c>
      <c r="K2981" s="25">
        <f>ROUND(IF(OR(ISNUMBER(SEARCH("#",B2981)),INT(A2981/100000)=7,INT(A2981/100000)=8),F2981*K!$F$4+G2981*K!$F$5,F2981*K!$E$4+G2981*K!$E$5),0)</f>
        <v>15704000</v>
      </c>
      <c r="L2981" s="25">
        <f>ROUND(J2981-K2981*0.7,0)</f>
        <v>41579200</v>
      </c>
      <c r="M2981" s="25">
        <f>ROUND(J2981*0.3,0)</f>
        <v>15771600</v>
      </c>
    </row>
    <row r="2982" spans="1:13" ht="42.75" x14ac:dyDescent="0.2">
      <c r="A2982" s="53">
        <v>601835</v>
      </c>
      <c r="B2982" s="27"/>
      <c r="C2982" s="36" t="s">
        <v>3466</v>
      </c>
      <c r="D2982" s="54"/>
      <c r="E2982" s="30">
        <v>80</v>
      </c>
      <c r="F2982" s="55">
        <v>80</v>
      </c>
      <c r="G2982" s="56"/>
      <c r="H2982" s="30">
        <v>6</v>
      </c>
      <c r="J2982" s="25">
        <f>ROUND( IF(OR(ISNUMBER(SEARCH("#",B2982)),INT(A2982/100000)=7,INT(A2982/100000)=8),F2982*K!$D$4,F2982*K!$C$4) + IF(ISNUMBER(SEARCH("#",B2982)),0,G2982*K!$C$5) + IF(AND(ISNUMBER(SEARCH("#",B2982)),INT(A2982/100000)&lt;=7),G2982*K!$G$5,0) + IF(AND(ISNUMBER(SEARCH("#",B2982)),INT(A2982/100000)&gt;=8),G2982*K!$H$5,0),0)</f>
        <v>80880000</v>
      </c>
      <c r="K2982" s="25">
        <f>ROUND(IF(OR(ISNUMBER(SEARCH("#",B2982)),INT(A2982/100000)=7,INT(A2982/100000)=8),F2982*K!$F$4+G2982*K!$F$5,F2982*K!$E$4+G2982*K!$E$5),0)</f>
        <v>24160000</v>
      </c>
      <c r="L2982" s="25">
        <f>ROUND(J2982-K2982*0.7,0)</f>
        <v>63968000</v>
      </c>
      <c r="M2982" s="25">
        <f>ROUND(J2982*0.3,0)</f>
        <v>24264000</v>
      </c>
    </row>
    <row r="2983" spans="1:13" ht="15.75" x14ac:dyDescent="0.2">
      <c r="A2983" s="53">
        <v>601840</v>
      </c>
      <c r="B2983" s="27" t="s">
        <v>118</v>
      </c>
      <c r="C2983" s="36" t="s">
        <v>3467</v>
      </c>
      <c r="D2983" s="54"/>
      <c r="E2983" s="30">
        <v>6.7</v>
      </c>
      <c r="F2983" s="55">
        <v>6.7</v>
      </c>
      <c r="G2983" s="56"/>
      <c r="H2983" s="30">
        <v>0</v>
      </c>
      <c r="J2983" s="25">
        <f>ROUND( IF(OR(ISNUMBER(SEARCH("#",B2983)),INT(A2983/100000)=7,INT(A2983/100000)=8),F2983*K!$D$4,F2983*K!$C$4) + IF(ISNUMBER(SEARCH("#",B2983)),0,G2983*K!$C$5) + IF(AND(ISNUMBER(SEARCH("#",B2983)),INT(A2983/100000)&lt;=7),G2983*K!$G$5,0) + IF(AND(ISNUMBER(SEARCH("#",B2983)),INT(A2983/100000)&gt;=8),G2983*K!$H$5,0),0)</f>
        <v>6773700</v>
      </c>
      <c r="K2983" s="25">
        <f>ROUND(IF(OR(ISNUMBER(SEARCH("#",B2983)),INT(A2983/100000)=7,INT(A2983/100000)=8),F2983*K!$F$4+G2983*K!$F$5,F2983*K!$E$4+G2983*K!$E$5),0)</f>
        <v>2023400</v>
      </c>
      <c r="L2983" s="25">
        <f>ROUND(J2983-K2983*0.7,0)</f>
        <v>5357320</v>
      </c>
      <c r="M2983" s="25">
        <f>ROUND(J2983*0.3,0)</f>
        <v>2032110</v>
      </c>
    </row>
    <row r="2984" spans="1:13" ht="15.75" x14ac:dyDescent="0.2">
      <c r="A2984" s="53">
        <v>601845</v>
      </c>
      <c r="B2984" s="27" t="s">
        <v>118</v>
      </c>
      <c r="C2984" s="36" t="s">
        <v>3468</v>
      </c>
      <c r="D2984" s="54"/>
      <c r="E2984" s="30">
        <v>8</v>
      </c>
      <c r="F2984" s="55">
        <v>8</v>
      </c>
      <c r="G2984" s="56"/>
      <c r="H2984" s="30">
        <v>0</v>
      </c>
      <c r="J2984" s="25">
        <f>ROUND( IF(OR(ISNUMBER(SEARCH("#",B2984)),INT(A2984/100000)=7,INT(A2984/100000)=8),F2984*K!$D$4,F2984*K!$C$4) + IF(ISNUMBER(SEARCH("#",B2984)),0,G2984*K!$C$5) + IF(AND(ISNUMBER(SEARCH("#",B2984)),INT(A2984/100000)&lt;=7),G2984*K!$G$5,0) + IF(AND(ISNUMBER(SEARCH("#",B2984)),INT(A2984/100000)&gt;=8),G2984*K!$H$5,0),0)</f>
        <v>8088000</v>
      </c>
      <c r="K2984" s="25">
        <f>ROUND(IF(OR(ISNUMBER(SEARCH("#",B2984)),INT(A2984/100000)=7,INT(A2984/100000)=8),F2984*K!$F$4+G2984*K!$F$5,F2984*K!$E$4+G2984*K!$E$5),0)</f>
        <v>2416000</v>
      </c>
      <c r="L2984" s="25">
        <f>ROUND(J2984-K2984*0.7,0)</f>
        <v>6396800</v>
      </c>
      <c r="M2984" s="25">
        <f>ROUND(J2984*0.3,0)</f>
        <v>2426400</v>
      </c>
    </row>
    <row r="2985" spans="1:13" ht="15.75" x14ac:dyDescent="0.2">
      <c r="A2985" s="53">
        <v>601850</v>
      </c>
      <c r="B2985" s="27" t="s">
        <v>118</v>
      </c>
      <c r="C2985" s="36" t="s">
        <v>3469</v>
      </c>
      <c r="D2985" s="54"/>
      <c r="E2985" s="30">
        <v>8</v>
      </c>
      <c r="F2985" s="55">
        <v>8</v>
      </c>
      <c r="G2985" s="56"/>
      <c r="H2985" s="30">
        <v>0</v>
      </c>
      <c r="J2985" s="25">
        <f>ROUND( IF(OR(ISNUMBER(SEARCH("#",B2985)),INT(A2985/100000)=7,INT(A2985/100000)=8),F2985*K!$D$4,F2985*K!$C$4) + IF(ISNUMBER(SEARCH("#",B2985)),0,G2985*K!$C$5) + IF(AND(ISNUMBER(SEARCH("#",B2985)),INT(A2985/100000)&lt;=7),G2985*K!$G$5,0) + IF(AND(ISNUMBER(SEARCH("#",B2985)),INT(A2985/100000)&gt;=8),G2985*K!$H$5,0),0)</f>
        <v>8088000</v>
      </c>
      <c r="K2985" s="25">
        <f>ROUND(IF(OR(ISNUMBER(SEARCH("#",B2985)),INT(A2985/100000)=7,INT(A2985/100000)=8),F2985*K!$F$4+G2985*K!$F$5,F2985*K!$E$4+G2985*K!$E$5),0)</f>
        <v>2416000</v>
      </c>
      <c r="L2985" s="25">
        <f>ROUND(J2985-K2985*0.7,0)</f>
        <v>6396800</v>
      </c>
      <c r="M2985" s="25">
        <f>ROUND(J2985*0.3,0)</f>
        <v>2426400</v>
      </c>
    </row>
    <row r="2986" spans="1:13" ht="18.75" x14ac:dyDescent="0.2">
      <c r="A2986" s="53">
        <v>601855</v>
      </c>
      <c r="B2986" s="27"/>
      <c r="C2986" s="36" t="s">
        <v>3470</v>
      </c>
      <c r="D2986" s="54"/>
      <c r="E2986" s="30">
        <v>60.5</v>
      </c>
      <c r="F2986" s="55">
        <v>60.5</v>
      </c>
      <c r="G2986" s="56"/>
      <c r="H2986" s="30">
        <v>6</v>
      </c>
      <c r="J2986" s="25">
        <f>ROUND( IF(OR(ISNUMBER(SEARCH("#",B2986)),INT(A2986/100000)=7,INT(A2986/100000)=8),F2986*K!$D$4,F2986*K!$C$4) + IF(ISNUMBER(SEARCH("#",B2986)),0,G2986*K!$C$5) + IF(AND(ISNUMBER(SEARCH("#",B2986)),INT(A2986/100000)&lt;=7),G2986*K!$G$5,0) + IF(AND(ISNUMBER(SEARCH("#",B2986)),INT(A2986/100000)&gt;=8),G2986*K!$H$5,0),0)</f>
        <v>61165500</v>
      </c>
      <c r="K2986" s="25">
        <f>ROUND(IF(OR(ISNUMBER(SEARCH("#",B2986)),INT(A2986/100000)=7,INT(A2986/100000)=8),F2986*K!$F$4+G2986*K!$F$5,F2986*K!$E$4+G2986*K!$E$5),0)</f>
        <v>18271000</v>
      </c>
      <c r="L2986" s="25">
        <f>ROUND(J2986-K2986*0.7,0)</f>
        <v>48375800</v>
      </c>
      <c r="M2986" s="25">
        <f>ROUND(J2986*0.3,0)</f>
        <v>18349650</v>
      </c>
    </row>
    <row r="2987" spans="1:13" ht="18.75" x14ac:dyDescent="0.2">
      <c r="A2987" s="53">
        <v>601860</v>
      </c>
      <c r="B2987" s="27"/>
      <c r="C2987" s="36" t="s">
        <v>3471</v>
      </c>
      <c r="D2987" s="54"/>
      <c r="E2987" s="30">
        <v>71.2</v>
      </c>
      <c r="F2987" s="55">
        <v>71.2</v>
      </c>
      <c r="G2987" s="56"/>
      <c r="H2987" s="30">
        <v>6</v>
      </c>
      <c r="J2987" s="25">
        <f>ROUND( IF(OR(ISNUMBER(SEARCH("#",B2987)),INT(A2987/100000)=7,INT(A2987/100000)=8),F2987*K!$D$4,F2987*K!$C$4) + IF(ISNUMBER(SEARCH("#",B2987)),0,G2987*K!$C$5) + IF(AND(ISNUMBER(SEARCH("#",B2987)),INT(A2987/100000)&lt;=7),G2987*K!$G$5,0) + IF(AND(ISNUMBER(SEARCH("#",B2987)),INT(A2987/100000)&gt;=8),G2987*K!$H$5,0),0)</f>
        <v>71983200</v>
      </c>
      <c r="K2987" s="25">
        <f>ROUND(IF(OR(ISNUMBER(SEARCH("#",B2987)),INT(A2987/100000)=7,INT(A2987/100000)=8),F2987*K!$F$4+G2987*K!$F$5,F2987*K!$E$4+G2987*K!$E$5),0)</f>
        <v>21502400</v>
      </c>
      <c r="L2987" s="25">
        <f>ROUND(J2987-K2987*0.7,0)</f>
        <v>56931520</v>
      </c>
      <c r="M2987" s="25">
        <f>ROUND(J2987*0.3,0)</f>
        <v>21594960</v>
      </c>
    </row>
    <row r="2988" spans="1:13" ht="18.75" x14ac:dyDescent="0.2">
      <c r="A2988" s="53">
        <v>601865</v>
      </c>
      <c r="B2988" s="27"/>
      <c r="C2988" s="36" t="s">
        <v>3472</v>
      </c>
      <c r="D2988" s="54"/>
      <c r="E2988" s="30">
        <v>52</v>
      </c>
      <c r="F2988" s="55">
        <v>52</v>
      </c>
      <c r="G2988" s="56"/>
      <c r="H2988" s="30">
        <v>5</v>
      </c>
      <c r="J2988" s="25">
        <f>ROUND( IF(OR(ISNUMBER(SEARCH("#",B2988)),INT(A2988/100000)=7,INT(A2988/100000)=8),F2988*K!$D$4,F2988*K!$C$4) + IF(ISNUMBER(SEARCH("#",B2988)),0,G2988*K!$C$5) + IF(AND(ISNUMBER(SEARCH("#",B2988)),INT(A2988/100000)&lt;=7),G2988*K!$G$5,0) + IF(AND(ISNUMBER(SEARCH("#",B2988)),INT(A2988/100000)&gt;=8),G2988*K!$H$5,0),0)</f>
        <v>52572000</v>
      </c>
      <c r="K2988" s="25">
        <f>ROUND(IF(OR(ISNUMBER(SEARCH("#",B2988)),INT(A2988/100000)=7,INT(A2988/100000)=8),F2988*K!$F$4+G2988*K!$F$5,F2988*K!$E$4+G2988*K!$E$5),0)</f>
        <v>15704000</v>
      </c>
      <c r="L2988" s="25">
        <f>ROUND(J2988-K2988*0.7,0)</f>
        <v>41579200</v>
      </c>
      <c r="M2988" s="25">
        <f>ROUND(J2988*0.3,0)</f>
        <v>15771600</v>
      </c>
    </row>
    <row r="2989" spans="1:13" ht="18.75" x14ac:dyDescent="0.2">
      <c r="A2989" s="53">
        <v>601870</v>
      </c>
      <c r="B2989" s="27"/>
      <c r="C2989" s="36" t="s">
        <v>3473</v>
      </c>
      <c r="D2989" s="54"/>
      <c r="E2989" s="30">
        <v>53</v>
      </c>
      <c r="F2989" s="55">
        <v>53</v>
      </c>
      <c r="G2989" s="56"/>
      <c r="H2989" s="30">
        <v>5</v>
      </c>
      <c r="J2989" s="25">
        <f>ROUND( IF(OR(ISNUMBER(SEARCH("#",B2989)),INT(A2989/100000)=7,INT(A2989/100000)=8),F2989*K!$D$4,F2989*K!$C$4) + IF(ISNUMBER(SEARCH("#",B2989)),0,G2989*K!$C$5) + IF(AND(ISNUMBER(SEARCH("#",B2989)),INT(A2989/100000)&lt;=7),G2989*K!$G$5,0) + IF(AND(ISNUMBER(SEARCH("#",B2989)),INT(A2989/100000)&gt;=8),G2989*K!$H$5,0),0)</f>
        <v>53583000</v>
      </c>
      <c r="K2989" s="25">
        <f>ROUND(IF(OR(ISNUMBER(SEARCH("#",B2989)),INT(A2989/100000)=7,INT(A2989/100000)=8),F2989*K!$F$4+G2989*K!$F$5,F2989*K!$E$4+G2989*K!$E$5),0)</f>
        <v>16006000</v>
      </c>
      <c r="L2989" s="25">
        <f>ROUND(J2989-K2989*0.7,0)</f>
        <v>42378800</v>
      </c>
      <c r="M2989" s="25">
        <f>ROUND(J2989*0.3,0)</f>
        <v>16074900</v>
      </c>
    </row>
    <row r="2990" spans="1:13" ht="32.25" x14ac:dyDescent="0.2">
      <c r="A2990" s="53">
        <v>601875</v>
      </c>
      <c r="B2990" s="27"/>
      <c r="C2990" s="36" t="s">
        <v>3474</v>
      </c>
      <c r="D2990" s="54"/>
      <c r="E2990" s="30">
        <v>65</v>
      </c>
      <c r="F2990" s="55">
        <v>65</v>
      </c>
      <c r="G2990" s="56"/>
      <c r="H2990" s="30">
        <v>5</v>
      </c>
      <c r="J2990" s="25">
        <f>ROUND( IF(OR(ISNUMBER(SEARCH("#",B2990)),INT(A2990/100000)=7,INT(A2990/100000)=8),F2990*K!$D$4,F2990*K!$C$4) + IF(ISNUMBER(SEARCH("#",B2990)),0,G2990*K!$C$5) + IF(AND(ISNUMBER(SEARCH("#",B2990)),INT(A2990/100000)&lt;=7),G2990*K!$G$5,0) + IF(AND(ISNUMBER(SEARCH("#",B2990)),INT(A2990/100000)&gt;=8),G2990*K!$H$5,0),0)</f>
        <v>65715000</v>
      </c>
      <c r="K2990" s="25">
        <f>ROUND(IF(OR(ISNUMBER(SEARCH("#",B2990)),INT(A2990/100000)=7,INT(A2990/100000)=8),F2990*K!$F$4+G2990*K!$F$5,F2990*K!$E$4+G2990*K!$E$5),0)</f>
        <v>19630000</v>
      </c>
      <c r="L2990" s="25">
        <f>ROUND(J2990-K2990*0.7,0)</f>
        <v>51974000</v>
      </c>
      <c r="M2990" s="25">
        <f>ROUND(J2990*0.3,0)</f>
        <v>19714500</v>
      </c>
    </row>
    <row r="2991" spans="1:13" ht="15.75" x14ac:dyDescent="0.2">
      <c r="A2991" s="53">
        <v>601880</v>
      </c>
      <c r="B2991" s="27" t="s">
        <v>118</v>
      </c>
      <c r="C2991" s="36" t="s">
        <v>3475</v>
      </c>
      <c r="D2991" s="54"/>
      <c r="E2991" s="30">
        <v>15</v>
      </c>
      <c r="F2991" s="55">
        <v>15</v>
      </c>
      <c r="G2991" s="56"/>
      <c r="H2991" s="30">
        <v>0</v>
      </c>
      <c r="J2991" s="25">
        <f>ROUND( IF(OR(ISNUMBER(SEARCH("#",B2991)),INT(A2991/100000)=7,INT(A2991/100000)=8),F2991*K!$D$4,F2991*K!$C$4) + IF(ISNUMBER(SEARCH("#",B2991)),0,G2991*K!$C$5) + IF(AND(ISNUMBER(SEARCH("#",B2991)),INT(A2991/100000)&lt;=7),G2991*K!$G$5,0) + IF(AND(ISNUMBER(SEARCH("#",B2991)),INT(A2991/100000)&gt;=8),G2991*K!$H$5,0),0)</f>
        <v>15165000</v>
      </c>
      <c r="K2991" s="25">
        <f>ROUND(IF(OR(ISNUMBER(SEARCH("#",B2991)),INT(A2991/100000)=7,INT(A2991/100000)=8),F2991*K!$F$4+G2991*K!$F$5,F2991*K!$E$4+G2991*K!$E$5),0)</f>
        <v>4530000</v>
      </c>
      <c r="L2991" s="25">
        <f>ROUND(J2991-K2991*0.7,0)</f>
        <v>11994000</v>
      </c>
      <c r="M2991" s="25">
        <f>ROUND(J2991*0.3,0)</f>
        <v>4549500</v>
      </c>
    </row>
    <row r="2992" spans="1:13" ht="18.75" x14ac:dyDescent="0.2">
      <c r="A2992" s="53">
        <v>601885</v>
      </c>
      <c r="B2992" s="27" t="s">
        <v>118</v>
      </c>
      <c r="C2992" s="36" t="s">
        <v>3476</v>
      </c>
      <c r="D2992" s="54"/>
      <c r="E2992" s="30">
        <v>25</v>
      </c>
      <c r="F2992" s="55">
        <v>25</v>
      </c>
      <c r="G2992" s="56"/>
      <c r="H2992" s="30">
        <v>0</v>
      </c>
      <c r="J2992" s="25">
        <f>ROUND( IF(OR(ISNUMBER(SEARCH("#",B2992)),INT(A2992/100000)=7,INT(A2992/100000)=8),F2992*K!$D$4,F2992*K!$C$4) + IF(ISNUMBER(SEARCH("#",B2992)),0,G2992*K!$C$5) + IF(AND(ISNUMBER(SEARCH("#",B2992)),INT(A2992/100000)&lt;=7),G2992*K!$G$5,0) + IF(AND(ISNUMBER(SEARCH("#",B2992)),INT(A2992/100000)&gt;=8),G2992*K!$H$5,0),0)</f>
        <v>25275000</v>
      </c>
      <c r="K2992" s="25">
        <f>ROUND(IF(OR(ISNUMBER(SEARCH("#",B2992)),INT(A2992/100000)=7,INT(A2992/100000)=8),F2992*K!$F$4+G2992*K!$F$5,F2992*K!$E$4+G2992*K!$E$5),0)</f>
        <v>7550000</v>
      </c>
      <c r="L2992" s="25">
        <f>ROUND(J2992-K2992*0.7,0)</f>
        <v>19990000</v>
      </c>
      <c r="M2992" s="25">
        <f>ROUND(J2992*0.3,0)</f>
        <v>7582500</v>
      </c>
    </row>
    <row r="2993" spans="1:13" ht="15.75" x14ac:dyDescent="0.2">
      <c r="A2993" s="53">
        <v>601890</v>
      </c>
      <c r="B2993" s="27"/>
      <c r="C2993" s="36" t="s">
        <v>3477</v>
      </c>
      <c r="D2993" s="54"/>
      <c r="E2993" s="30">
        <v>30</v>
      </c>
      <c r="F2993" s="55">
        <v>30</v>
      </c>
      <c r="G2993" s="56"/>
      <c r="H2993" s="30">
        <v>5</v>
      </c>
      <c r="J2993" s="25">
        <f>ROUND( IF(OR(ISNUMBER(SEARCH("#",B2993)),INT(A2993/100000)=7,INT(A2993/100000)=8),F2993*K!$D$4,F2993*K!$C$4) + IF(ISNUMBER(SEARCH("#",B2993)),0,G2993*K!$C$5) + IF(AND(ISNUMBER(SEARCH("#",B2993)),INT(A2993/100000)&lt;=7),G2993*K!$G$5,0) + IF(AND(ISNUMBER(SEARCH("#",B2993)),INT(A2993/100000)&gt;=8),G2993*K!$H$5,0),0)</f>
        <v>30330000</v>
      </c>
      <c r="K2993" s="25">
        <f>ROUND(IF(OR(ISNUMBER(SEARCH("#",B2993)),INT(A2993/100000)=7,INT(A2993/100000)=8),F2993*K!$F$4+G2993*K!$F$5,F2993*K!$E$4+G2993*K!$E$5),0)</f>
        <v>9060000</v>
      </c>
      <c r="L2993" s="25">
        <f>ROUND(J2993-K2993*0.7,0)</f>
        <v>23988000</v>
      </c>
      <c r="M2993" s="25">
        <f>ROUND(J2993*0.3,0)</f>
        <v>9099000</v>
      </c>
    </row>
    <row r="2994" spans="1:13" ht="15.75" x14ac:dyDescent="0.2">
      <c r="A2994" s="53">
        <v>601895</v>
      </c>
      <c r="B2994" s="27"/>
      <c r="C2994" s="36" t="s">
        <v>3478</v>
      </c>
      <c r="D2994" s="54"/>
      <c r="E2994" s="30">
        <v>35</v>
      </c>
      <c r="F2994" s="55">
        <v>35</v>
      </c>
      <c r="G2994" s="56"/>
      <c r="H2994" s="30">
        <v>7</v>
      </c>
      <c r="J2994" s="25">
        <f>ROUND( IF(OR(ISNUMBER(SEARCH("#",B2994)),INT(A2994/100000)=7,INT(A2994/100000)=8),F2994*K!$D$4,F2994*K!$C$4) + IF(ISNUMBER(SEARCH("#",B2994)),0,G2994*K!$C$5) + IF(AND(ISNUMBER(SEARCH("#",B2994)),INT(A2994/100000)&lt;=7),G2994*K!$G$5,0) + IF(AND(ISNUMBER(SEARCH("#",B2994)),INT(A2994/100000)&gt;=8),G2994*K!$H$5,0),0)</f>
        <v>35385000</v>
      </c>
      <c r="K2994" s="25">
        <f>ROUND(IF(OR(ISNUMBER(SEARCH("#",B2994)),INT(A2994/100000)=7,INT(A2994/100000)=8),F2994*K!$F$4+G2994*K!$F$5,F2994*K!$E$4+G2994*K!$E$5),0)</f>
        <v>10570000</v>
      </c>
      <c r="L2994" s="25">
        <f>ROUND(J2994-K2994*0.7,0)</f>
        <v>27986000</v>
      </c>
      <c r="M2994" s="25">
        <f>ROUND(J2994*0.3,0)</f>
        <v>10615500</v>
      </c>
    </row>
    <row r="2995" spans="1:13" ht="33" x14ac:dyDescent="0.2">
      <c r="A2995" s="53">
        <v>601900</v>
      </c>
      <c r="B2995" s="27"/>
      <c r="C2995" s="36" t="s">
        <v>3479</v>
      </c>
      <c r="D2995" s="57" t="s">
        <v>3480</v>
      </c>
      <c r="E2995" s="30">
        <v>40</v>
      </c>
      <c r="F2995" s="55">
        <v>40</v>
      </c>
      <c r="G2995" s="56"/>
      <c r="H2995" s="30">
        <v>7</v>
      </c>
      <c r="J2995" s="25">
        <f>ROUND( IF(OR(ISNUMBER(SEARCH("#",B2995)),INT(A2995/100000)=7,INT(A2995/100000)=8),F2995*K!$D$4,F2995*K!$C$4) + IF(ISNUMBER(SEARCH("#",B2995)),0,G2995*K!$C$5) + IF(AND(ISNUMBER(SEARCH("#",B2995)),INT(A2995/100000)&lt;=7),G2995*K!$G$5,0) + IF(AND(ISNUMBER(SEARCH("#",B2995)),INT(A2995/100000)&gt;=8),G2995*K!$H$5,0),0)</f>
        <v>40440000</v>
      </c>
      <c r="K2995" s="25">
        <f>ROUND(IF(OR(ISNUMBER(SEARCH("#",B2995)),INT(A2995/100000)=7,INT(A2995/100000)=8),F2995*K!$F$4+G2995*K!$F$5,F2995*K!$E$4+G2995*K!$E$5),0)</f>
        <v>12080000</v>
      </c>
      <c r="L2995" s="25">
        <f>ROUND(J2995-K2995*0.7,0)</f>
        <v>31984000</v>
      </c>
      <c r="M2995" s="25">
        <f>ROUND(J2995*0.3,0)</f>
        <v>12132000</v>
      </c>
    </row>
    <row r="2996" spans="1:13" ht="91.5" x14ac:dyDescent="0.2">
      <c r="A2996" s="53">
        <v>601905</v>
      </c>
      <c r="B2996" s="27"/>
      <c r="C2996" s="36" t="s">
        <v>3481</v>
      </c>
      <c r="D2996" s="57" t="s">
        <v>3482</v>
      </c>
      <c r="E2996" s="30">
        <v>65</v>
      </c>
      <c r="F2996" s="55">
        <v>65</v>
      </c>
      <c r="G2996" s="56"/>
      <c r="H2996" s="30">
        <v>7</v>
      </c>
      <c r="J2996" s="25">
        <f>ROUND( IF(OR(ISNUMBER(SEARCH("#",B2996)),INT(A2996/100000)=7,INT(A2996/100000)=8),F2996*K!$D$4,F2996*K!$C$4) + IF(ISNUMBER(SEARCH("#",B2996)),0,G2996*K!$C$5) + IF(AND(ISNUMBER(SEARCH("#",B2996)),INT(A2996/100000)&lt;=7),G2996*K!$G$5,0) + IF(AND(ISNUMBER(SEARCH("#",B2996)),INT(A2996/100000)&gt;=8),G2996*K!$H$5,0),0)</f>
        <v>65715000</v>
      </c>
      <c r="K2996" s="25">
        <f>ROUND(IF(OR(ISNUMBER(SEARCH("#",B2996)),INT(A2996/100000)=7,INT(A2996/100000)=8),F2996*K!$F$4+G2996*K!$F$5,F2996*K!$E$4+G2996*K!$E$5),0)</f>
        <v>19630000</v>
      </c>
      <c r="L2996" s="25">
        <f>ROUND(J2996-K2996*0.7,0)</f>
        <v>51974000</v>
      </c>
      <c r="M2996" s="25">
        <f>ROUND(J2996*0.3,0)</f>
        <v>19714500</v>
      </c>
    </row>
    <row r="2997" spans="1:13" ht="33" x14ac:dyDescent="0.2">
      <c r="A2997" s="53">
        <v>601910</v>
      </c>
      <c r="B2997" s="27" t="s">
        <v>155</v>
      </c>
      <c r="C2997" s="36" t="s">
        <v>3483</v>
      </c>
      <c r="D2997" s="54"/>
      <c r="E2997" s="30">
        <v>12.7</v>
      </c>
      <c r="F2997" s="55">
        <v>12.7</v>
      </c>
      <c r="G2997" s="56"/>
      <c r="H2997" s="30">
        <v>7</v>
      </c>
      <c r="J2997" s="25">
        <f>ROUND( IF(OR(ISNUMBER(SEARCH("#",B2997)),INT(A2997/100000)=7,INT(A2997/100000)=8),F2997*K!$D$4,F2997*K!$C$4) + IF(ISNUMBER(SEARCH("#",B2997)),0,G2997*K!$C$5) + IF(AND(ISNUMBER(SEARCH("#",B2997)),INT(A2997/100000)&lt;=7),G2997*K!$G$5,0) + IF(AND(ISNUMBER(SEARCH("#",B2997)),INT(A2997/100000)&gt;=8),G2997*K!$H$5,0),0)</f>
        <v>12839700</v>
      </c>
      <c r="K2997" s="25">
        <f>ROUND(IF(OR(ISNUMBER(SEARCH("#",B2997)),INT(A2997/100000)=7,INT(A2997/100000)=8),F2997*K!$F$4+G2997*K!$F$5,F2997*K!$E$4+G2997*K!$E$5),0)</f>
        <v>3835400</v>
      </c>
      <c r="L2997" s="25">
        <f>ROUND(J2997-K2997*0.7,0)</f>
        <v>10154920</v>
      </c>
      <c r="M2997" s="25">
        <f>ROUND(J2997*0.3,0)</f>
        <v>3851910</v>
      </c>
    </row>
    <row r="2998" spans="1:13" ht="57" x14ac:dyDescent="0.2">
      <c r="A2998" s="53">
        <v>601915</v>
      </c>
      <c r="B2998" s="27" t="s">
        <v>155</v>
      </c>
      <c r="C2998" s="36" t="s">
        <v>3484</v>
      </c>
      <c r="D2998" s="54"/>
      <c r="E2998" s="30">
        <v>40</v>
      </c>
      <c r="F2998" s="55">
        <v>40</v>
      </c>
      <c r="G2998" s="56"/>
      <c r="H2998" s="30">
        <v>7</v>
      </c>
      <c r="J2998" s="25">
        <f>ROUND( IF(OR(ISNUMBER(SEARCH("#",B2998)),INT(A2998/100000)=7,INT(A2998/100000)=8),F2998*K!$D$4,F2998*K!$C$4) + IF(ISNUMBER(SEARCH("#",B2998)),0,G2998*K!$C$5) + IF(AND(ISNUMBER(SEARCH("#",B2998)),INT(A2998/100000)&lt;=7),G2998*K!$G$5,0) + IF(AND(ISNUMBER(SEARCH("#",B2998)),INT(A2998/100000)&gt;=8),G2998*K!$H$5,0),0)</f>
        <v>40440000</v>
      </c>
      <c r="K2998" s="25">
        <f>ROUND(IF(OR(ISNUMBER(SEARCH("#",B2998)),INT(A2998/100000)=7,INT(A2998/100000)=8),F2998*K!$F$4+G2998*K!$F$5,F2998*K!$E$4+G2998*K!$E$5),0)</f>
        <v>12080000</v>
      </c>
      <c r="L2998" s="25">
        <f>ROUND(J2998-K2998*0.7,0)</f>
        <v>31984000</v>
      </c>
      <c r="M2998" s="25">
        <f>ROUND(J2998*0.3,0)</f>
        <v>12132000</v>
      </c>
    </row>
    <row r="2999" spans="1:13" ht="48" x14ac:dyDescent="0.2">
      <c r="A2999" s="53">
        <v>601920</v>
      </c>
      <c r="B2999" s="27"/>
      <c r="C2999" s="36" t="s">
        <v>3485</v>
      </c>
      <c r="D2999" s="57" t="s">
        <v>3486</v>
      </c>
      <c r="E2999" s="30">
        <v>30</v>
      </c>
      <c r="F2999" s="55">
        <v>30</v>
      </c>
      <c r="G2999" s="56"/>
      <c r="H2999" s="30">
        <v>7</v>
      </c>
      <c r="J2999" s="25">
        <f>ROUND( IF(OR(ISNUMBER(SEARCH("#",B2999)),INT(A2999/100000)=7,INT(A2999/100000)=8),F2999*K!$D$4,F2999*K!$C$4) + IF(ISNUMBER(SEARCH("#",B2999)),0,G2999*K!$C$5) + IF(AND(ISNUMBER(SEARCH("#",B2999)),INT(A2999/100000)&lt;=7),G2999*K!$G$5,0) + IF(AND(ISNUMBER(SEARCH("#",B2999)),INT(A2999/100000)&gt;=8),G2999*K!$H$5,0),0)</f>
        <v>30330000</v>
      </c>
      <c r="K2999" s="25">
        <f>ROUND(IF(OR(ISNUMBER(SEARCH("#",B2999)),INT(A2999/100000)=7,INT(A2999/100000)=8),F2999*K!$F$4+G2999*K!$F$5,F2999*K!$E$4+G2999*K!$E$5),0)</f>
        <v>9060000</v>
      </c>
      <c r="L2999" s="25">
        <f>ROUND(J2999-K2999*0.7,0)</f>
        <v>23988000</v>
      </c>
      <c r="M2999" s="25">
        <f>ROUND(J2999*0.3,0)</f>
        <v>9099000</v>
      </c>
    </row>
    <row r="3000" spans="1:13" ht="45.75" x14ac:dyDescent="0.2">
      <c r="A3000" s="53">
        <v>601925</v>
      </c>
      <c r="B3000" s="27"/>
      <c r="C3000" s="36" t="s">
        <v>3487</v>
      </c>
      <c r="D3000" s="54"/>
      <c r="E3000" s="30">
        <v>3</v>
      </c>
      <c r="F3000" s="55">
        <v>3</v>
      </c>
      <c r="G3000" s="56"/>
      <c r="H3000" s="30">
        <v>6</v>
      </c>
      <c r="J3000" s="25">
        <f>ROUND( IF(OR(ISNUMBER(SEARCH("#",B3000)),INT(A3000/100000)=7,INT(A3000/100000)=8),F3000*K!$D$4,F3000*K!$C$4) + IF(ISNUMBER(SEARCH("#",B3000)),0,G3000*K!$C$5) + IF(AND(ISNUMBER(SEARCH("#",B3000)),INT(A3000/100000)&lt;=7),G3000*K!$G$5,0) + IF(AND(ISNUMBER(SEARCH("#",B3000)),INT(A3000/100000)&gt;=8),G3000*K!$H$5,0),0)</f>
        <v>3033000</v>
      </c>
      <c r="K3000" s="25">
        <f>ROUND(IF(OR(ISNUMBER(SEARCH("#",B3000)),INT(A3000/100000)=7,INT(A3000/100000)=8),F3000*K!$F$4+G3000*K!$F$5,F3000*K!$E$4+G3000*K!$E$5),0)</f>
        <v>906000</v>
      </c>
      <c r="L3000" s="25">
        <f>ROUND(J3000-K3000*0.7,0)</f>
        <v>2398800</v>
      </c>
      <c r="M3000" s="25">
        <f>ROUND(J3000*0.3,0)</f>
        <v>909900</v>
      </c>
    </row>
    <row r="3001" spans="1:13" ht="33" x14ac:dyDescent="0.2">
      <c r="A3001" s="53">
        <v>601930</v>
      </c>
      <c r="B3001" s="27"/>
      <c r="C3001" s="36" t="s">
        <v>3488</v>
      </c>
      <c r="D3001" s="57" t="s">
        <v>3489</v>
      </c>
      <c r="E3001" s="30">
        <v>30</v>
      </c>
      <c r="F3001" s="55">
        <v>30</v>
      </c>
      <c r="G3001" s="56"/>
      <c r="H3001" s="30">
        <v>7</v>
      </c>
      <c r="J3001" s="25">
        <f>ROUND( IF(OR(ISNUMBER(SEARCH("#",B3001)),INT(A3001/100000)=7,INT(A3001/100000)=8),F3001*K!$D$4,F3001*K!$C$4) + IF(ISNUMBER(SEARCH("#",B3001)),0,G3001*K!$C$5) + IF(AND(ISNUMBER(SEARCH("#",B3001)),INT(A3001/100000)&lt;=7),G3001*K!$G$5,0) + IF(AND(ISNUMBER(SEARCH("#",B3001)),INT(A3001/100000)&gt;=8),G3001*K!$H$5,0),0)</f>
        <v>30330000</v>
      </c>
      <c r="K3001" s="25">
        <f>ROUND(IF(OR(ISNUMBER(SEARCH("#",B3001)),INT(A3001/100000)=7,INT(A3001/100000)=8),F3001*K!$F$4+G3001*K!$F$5,F3001*K!$E$4+G3001*K!$E$5),0)</f>
        <v>9060000</v>
      </c>
      <c r="L3001" s="25">
        <f>ROUND(J3001-K3001*0.7,0)</f>
        <v>23988000</v>
      </c>
      <c r="M3001" s="25">
        <f>ROUND(J3001*0.3,0)</f>
        <v>9099000</v>
      </c>
    </row>
    <row r="3002" spans="1:13" ht="33" x14ac:dyDescent="0.2">
      <c r="A3002" s="53">
        <v>601935</v>
      </c>
      <c r="B3002" s="27"/>
      <c r="C3002" s="36" t="s">
        <v>3490</v>
      </c>
      <c r="D3002" s="57" t="s">
        <v>3491</v>
      </c>
      <c r="E3002" s="30">
        <v>46</v>
      </c>
      <c r="F3002" s="55">
        <v>46</v>
      </c>
      <c r="G3002" s="56"/>
      <c r="H3002" s="30">
        <v>7</v>
      </c>
      <c r="J3002" s="25">
        <f>ROUND( IF(OR(ISNUMBER(SEARCH("#",B3002)),INT(A3002/100000)=7,INT(A3002/100000)=8),F3002*K!$D$4,F3002*K!$C$4) + IF(ISNUMBER(SEARCH("#",B3002)),0,G3002*K!$C$5) + IF(AND(ISNUMBER(SEARCH("#",B3002)),INT(A3002/100000)&lt;=7),G3002*K!$G$5,0) + IF(AND(ISNUMBER(SEARCH("#",B3002)),INT(A3002/100000)&gt;=8),G3002*K!$H$5,0),0)</f>
        <v>46506000</v>
      </c>
      <c r="K3002" s="25">
        <f>ROUND(IF(OR(ISNUMBER(SEARCH("#",B3002)),INT(A3002/100000)=7,INT(A3002/100000)=8),F3002*K!$F$4+G3002*K!$F$5,F3002*K!$E$4+G3002*K!$E$5),0)</f>
        <v>13892000</v>
      </c>
      <c r="L3002" s="25">
        <f>ROUND(J3002-K3002*0.7,0)</f>
        <v>36781600</v>
      </c>
      <c r="M3002" s="25">
        <f>ROUND(J3002*0.3,0)</f>
        <v>13951800</v>
      </c>
    </row>
    <row r="3003" spans="1:13" ht="29.25" x14ac:dyDescent="0.2">
      <c r="A3003" s="53">
        <v>601940</v>
      </c>
      <c r="B3003" s="27"/>
      <c r="C3003" s="36" t="s">
        <v>3492</v>
      </c>
      <c r="D3003" s="54"/>
      <c r="E3003" s="30">
        <v>52</v>
      </c>
      <c r="F3003" s="55">
        <v>52</v>
      </c>
      <c r="G3003" s="56"/>
      <c r="H3003" s="30">
        <v>7</v>
      </c>
      <c r="J3003" s="25">
        <f>ROUND( IF(OR(ISNUMBER(SEARCH("#",B3003)),INT(A3003/100000)=7,INT(A3003/100000)=8),F3003*K!$D$4,F3003*K!$C$4) + IF(ISNUMBER(SEARCH("#",B3003)),0,G3003*K!$C$5) + IF(AND(ISNUMBER(SEARCH("#",B3003)),INT(A3003/100000)&lt;=7),G3003*K!$G$5,0) + IF(AND(ISNUMBER(SEARCH("#",B3003)),INT(A3003/100000)&gt;=8),G3003*K!$H$5,0),0)</f>
        <v>52572000</v>
      </c>
      <c r="K3003" s="25">
        <f>ROUND(IF(OR(ISNUMBER(SEARCH("#",B3003)),INT(A3003/100000)=7,INT(A3003/100000)=8),F3003*K!$F$4+G3003*K!$F$5,F3003*K!$E$4+G3003*K!$E$5),0)</f>
        <v>15704000</v>
      </c>
      <c r="L3003" s="25">
        <f>ROUND(J3003-K3003*0.7,0)</f>
        <v>41579200</v>
      </c>
      <c r="M3003" s="25">
        <f>ROUND(J3003*0.3,0)</f>
        <v>15771600</v>
      </c>
    </row>
    <row r="3004" spans="1:13" ht="45.75" x14ac:dyDescent="0.2">
      <c r="A3004" s="53">
        <v>601945</v>
      </c>
      <c r="B3004" s="27"/>
      <c r="C3004" s="36" t="s">
        <v>3493</v>
      </c>
      <c r="D3004" s="54"/>
      <c r="E3004" s="30">
        <v>16</v>
      </c>
      <c r="F3004" s="55">
        <v>16</v>
      </c>
      <c r="G3004" s="56"/>
      <c r="H3004" s="30">
        <v>5</v>
      </c>
      <c r="J3004" s="25">
        <f>ROUND( IF(OR(ISNUMBER(SEARCH("#",B3004)),INT(A3004/100000)=7,INT(A3004/100000)=8),F3004*K!$D$4,F3004*K!$C$4) + IF(ISNUMBER(SEARCH("#",B3004)),0,G3004*K!$C$5) + IF(AND(ISNUMBER(SEARCH("#",B3004)),INT(A3004/100000)&lt;=7),G3004*K!$G$5,0) + IF(AND(ISNUMBER(SEARCH("#",B3004)),INT(A3004/100000)&gt;=8),G3004*K!$H$5,0),0)</f>
        <v>16176000</v>
      </c>
      <c r="K3004" s="25">
        <f>ROUND(IF(OR(ISNUMBER(SEARCH("#",B3004)),INT(A3004/100000)=7,INT(A3004/100000)=8),F3004*K!$F$4+G3004*K!$F$5,F3004*K!$E$4+G3004*K!$E$5),0)</f>
        <v>4832000</v>
      </c>
      <c r="L3004" s="25">
        <f>ROUND(J3004-K3004*0.7,0)</f>
        <v>12793600</v>
      </c>
      <c r="M3004" s="25">
        <f>ROUND(J3004*0.3,0)</f>
        <v>4852800</v>
      </c>
    </row>
    <row r="3005" spans="1:13" ht="15.75" x14ac:dyDescent="0.2">
      <c r="A3005" s="53">
        <v>601950</v>
      </c>
      <c r="B3005" s="27"/>
      <c r="C3005" s="36" t="s">
        <v>3494</v>
      </c>
      <c r="D3005" s="54"/>
      <c r="E3005" s="30">
        <v>23</v>
      </c>
      <c r="F3005" s="55">
        <v>23</v>
      </c>
      <c r="G3005" s="56"/>
      <c r="H3005" s="30">
        <v>7</v>
      </c>
      <c r="J3005" s="25">
        <f>ROUND( IF(OR(ISNUMBER(SEARCH("#",B3005)),INT(A3005/100000)=7,INT(A3005/100000)=8),F3005*K!$D$4,F3005*K!$C$4) + IF(ISNUMBER(SEARCH("#",B3005)),0,G3005*K!$C$5) + IF(AND(ISNUMBER(SEARCH("#",B3005)),INT(A3005/100000)&lt;=7),G3005*K!$G$5,0) + IF(AND(ISNUMBER(SEARCH("#",B3005)),INT(A3005/100000)&gt;=8),G3005*K!$H$5,0),0)</f>
        <v>23253000</v>
      </c>
      <c r="K3005" s="25">
        <f>ROUND(IF(OR(ISNUMBER(SEARCH("#",B3005)),INT(A3005/100000)=7,INT(A3005/100000)=8),F3005*K!$F$4+G3005*K!$F$5,F3005*K!$E$4+G3005*K!$E$5),0)</f>
        <v>6946000</v>
      </c>
      <c r="L3005" s="25">
        <f>ROUND(J3005-K3005*0.7,0)</f>
        <v>18390800</v>
      </c>
      <c r="M3005" s="25">
        <f>ROUND(J3005*0.3,0)</f>
        <v>6975900</v>
      </c>
    </row>
    <row r="3006" spans="1:13" ht="15.75" x14ac:dyDescent="0.2">
      <c r="A3006" s="53">
        <v>601955</v>
      </c>
      <c r="B3006" s="27"/>
      <c r="C3006" s="36" t="s">
        <v>3495</v>
      </c>
      <c r="D3006" s="54"/>
      <c r="E3006" s="30">
        <v>32.9</v>
      </c>
      <c r="F3006" s="55">
        <v>32.9</v>
      </c>
      <c r="G3006" s="56"/>
      <c r="H3006" s="30">
        <v>7</v>
      </c>
      <c r="J3006" s="25">
        <f>ROUND( IF(OR(ISNUMBER(SEARCH("#",B3006)),INT(A3006/100000)=7,INT(A3006/100000)=8),F3006*K!$D$4,F3006*K!$C$4) + IF(ISNUMBER(SEARCH("#",B3006)),0,G3006*K!$C$5) + IF(AND(ISNUMBER(SEARCH("#",B3006)),INT(A3006/100000)&lt;=7),G3006*K!$G$5,0) + IF(AND(ISNUMBER(SEARCH("#",B3006)),INT(A3006/100000)&gt;=8),G3006*K!$H$5,0),0)</f>
        <v>33261900</v>
      </c>
      <c r="K3006" s="25">
        <f>ROUND(IF(OR(ISNUMBER(SEARCH("#",B3006)),INT(A3006/100000)=7,INT(A3006/100000)=8),F3006*K!$F$4+G3006*K!$F$5,F3006*K!$E$4+G3006*K!$E$5),0)</f>
        <v>9935800</v>
      </c>
      <c r="L3006" s="25">
        <f>ROUND(J3006-K3006*0.7,0)</f>
        <v>26306840</v>
      </c>
      <c r="M3006" s="25">
        <f>ROUND(J3006*0.3,0)</f>
        <v>9978570</v>
      </c>
    </row>
    <row r="3007" spans="1:13" ht="29.25" x14ac:dyDescent="0.2">
      <c r="A3007" s="53">
        <v>601960</v>
      </c>
      <c r="B3007" s="27"/>
      <c r="C3007" s="36" t="s">
        <v>3496</v>
      </c>
      <c r="D3007" s="54"/>
      <c r="E3007" s="30">
        <v>52.5</v>
      </c>
      <c r="F3007" s="55">
        <v>52.5</v>
      </c>
      <c r="G3007" s="56"/>
      <c r="H3007" s="30">
        <v>7</v>
      </c>
      <c r="J3007" s="25">
        <f>ROUND( IF(OR(ISNUMBER(SEARCH("#",B3007)),INT(A3007/100000)=7,INT(A3007/100000)=8),F3007*K!$D$4,F3007*K!$C$4) + IF(ISNUMBER(SEARCH("#",B3007)),0,G3007*K!$C$5) + IF(AND(ISNUMBER(SEARCH("#",B3007)),INT(A3007/100000)&lt;=7),G3007*K!$G$5,0) + IF(AND(ISNUMBER(SEARCH("#",B3007)),INT(A3007/100000)&gt;=8),G3007*K!$H$5,0),0)</f>
        <v>53077500</v>
      </c>
      <c r="K3007" s="25">
        <f>ROUND(IF(OR(ISNUMBER(SEARCH("#",B3007)),INT(A3007/100000)=7,INT(A3007/100000)=8),F3007*K!$F$4+G3007*K!$F$5,F3007*K!$E$4+G3007*K!$E$5),0)</f>
        <v>15855000</v>
      </c>
      <c r="L3007" s="25">
        <f>ROUND(J3007-K3007*0.7,0)</f>
        <v>41979000</v>
      </c>
      <c r="M3007" s="25">
        <f>ROUND(J3007*0.3,0)</f>
        <v>15923250</v>
      </c>
    </row>
    <row r="3008" spans="1:13" ht="33" x14ac:dyDescent="0.2">
      <c r="A3008" s="53">
        <v>601965</v>
      </c>
      <c r="B3008" s="27"/>
      <c r="C3008" s="36" t="s">
        <v>3497</v>
      </c>
      <c r="D3008" s="57" t="s">
        <v>3498</v>
      </c>
      <c r="E3008" s="30">
        <v>15</v>
      </c>
      <c r="F3008" s="55">
        <v>15</v>
      </c>
      <c r="G3008" s="56"/>
      <c r="H3008" s="30">
        <v>7</v>
      </c>
      <c r="J3008" s="25">
        <f>ROUND( IF(OR(ISNUMBER(SEARCH("#",B3008)),INT(A3008/100000)=7,INT(A3008/100000)=8),F3008*K!$D$4,F3008*K!$C$4) + IF(ISNUMBER(SEARCH("#",B3008)),0,G3008*K!$C$5) + IF(AND(ISNUMBER(SEARCH("#",B3008)),INT(A3008/100000)&lt;=7),G3008*K!$G$5,0) + IF(AND(ISNUMBER(SEARCH("#",B3008)),INT(A3008/100000)&gt;=8),G3008*K!$H$5,0),0)</f>
        <v>15165000</v>
      </c>
      <c r="K3008" s="25">
        <f>ROUND(IF(OR(ISNUMBER(SEARCH("#",B3008)),INT(A3008/100000)=7,INT(A3008/100000)=8),F3008*K!$F$4+G3008*K!$F$5,F3008*K!$E$4+G3008*K!$E$5),0)</f>
        <v>4530000</v>
      </c>
      <c r="L3008" s="25">
        <f>ROUND(J3008-K3008*0.7,0)</f>
        <v>11994000</v>
      </c>
      <c r="M3008" s="25">
        <f>ROUND(J3008*0.3,0)</f>
        <v>4549500</v>
      </c>
    </row>
    <row r="3009" spans="1:13" ht="15.75" x14ac:dyDescent="0.2">
      <c r="A3009" s="53">
        <v>601970</v>
      </c>
      <c r="B3009" s="27"/>
      <c r="C3009" s="36" t="s">
        <v>3499</v>
      </c>
      <c r="D3009" s="54"/>
      <c r="E3009" s="30">
        <v>24.8</v>
      </c>
      <c r="F3009" s="55">
        <v>24.8</v>
      </c>
      <c r="G3009" s="56"/>
      <c r="H3009" s="30">
        <v>7</v>
      </c>
      <c r="J3009" s="25">
        <f>ROUND( IF(OR(ISNUMBER(SEARCH("#",B3009)),INT(A3009/100000)=7,INT(A3009/100000)=8),F3009*K!$D$4,F3009*K!$C$4) + IF(ISNUMBER(SEARCH("#",B3009)),0,G3009*K!$C$5) + IF(AND(ISNUMBER(SEARCH("#",B3009)),INT(A3009/100000)&lt;=7),G3009*K!$G$5,0) + IF(AND(ISNUMBER(SEARCH("#",B3009)),INT(A3009/100000)&gt;=8),G3009*K!$H$5,0),0)</f>
        <v>25072800</v>
      </c>
      <c r="K3009" s="25">
        <f>ROUND(IF(OR(ISNUMBER(SEARCH("#",B3009)),INT(A3009/100000)=7,INT(A3009/100000)=8),F3009*K!$F$4+G3009*K!$F$5,F3009*K!$E$4+G3009*K!$E$5),0)</f>
        <v>7489600</v>
      </c>
      <c r="L3009" s="25">
        <f>ROUND(J3009-K3009*0.7,0)</f>
        <v>19830080</v>
      </c>
      <c r="M3009" s="25">
        <f>ROUND(J3009*0.3,0)</f>
        <v>7521840</v>
      </c>
    </row>
    <row r="3010" spans="1:13" ht="18.75" x14ac:dyDescent="0.2">
      <c r="A3010" s="53">
        <v>601975</v>
      </c>
      <c r="B3010" s="27"/>
      <c r="C3010" s="36" t="s">
        <v>3500</v>
      </c>
      <c r="D3010" s="54"/>
      <c r="E3010" s="30">
        <v>28.1</v>
      </c>
      <c r="F3010" s="55">
        <v>28.1</v>
      </c>
      <c r="G3010" s="56"/>
      <c r="H3010" s="30">
        <v>6</v>
      </c>
      <c r="J3010" s="25">
        <f>ROUND( IF(OR(ISNUMBER(SEARCH("#",B3010)),INT(A3010/100000)=7,INT(A3010/100000)=8),F3010*K!$D$4,F3010*K!$C$4) + IF(ISNUMBER(SEARCH("#",B3010)),0,G3010*K!$C$5) + IF(AND(ISNUMBER(SEARCH("#",B3010)),INT(A3010/100000)&lt;=7),G3010*K!$G$5,0) + IF(AND(ISNUMBER(SEARCH("#",B3010)),INT(A3010/100000)&gt;=8),G3010*K!$H$5,0),0)</f>
        <v>28409100</v>
      </c>
      <c r="K3010" s="25">
        <f>ROUND(IF(OR(ISNUMBER(SEARCH("#",B3010)),INT(A3010/100000)=7,INT(A3010/100000)=8),F3010*K!$F$4+G3010*K!$F$5,F3010*K!$E$4+G3010*K!$E$5),0)</f>
        <v>8486200</v>
      </c>
      <c r="L3010" s="25">
        <f>ROUND(J3010-K3010*0.7,0)</f>
        <v>22468760</v>
      </c>
      <c r="M3010" s="25">
        <f>ROUND(J3010*0.3,0)</f>
        <v>8522730</v>
      </c>
    </row>
    <row r="3011" spans="1:13" ht="15.75" x14ac:dyDescent="0.2">
      <c r="A3011" s="53">
        <v>601980</v>
      </c>
      <c r="B3011" s="27"/>
      <c r="C3011" s="36" t="s">
        <v>3501</v>
      </c>
      <c r="D3011" s="54"/>
      <c r="E3011" s="30">
        <v>4.4000000000000004</v>
      </c>
      <c r="F3011" s="55">
        <v>4.4000000000000004</v>
      </c>
      <c r="G3011" s="56"/>
      <c r="H3011" s="30">
        <v>6</v>
      </c>
      <c r="J3011" s="25">
        <f>ROUND( IF(OR(ISNUMBER(SEARCH("#",B3011)),INT(A3011/100000)=7,INT(A3011/100000)=8),F3011*K!$D$4,F3011*K!$C$4) + IF(ISNUMBER(SEARCH("#",B3011)),0,G3011*K!$C$5) + IF(AND(ISNUMBER(SEARCH("#",B3011)),INT(A3011/100000)&lt;=7),G3011*K!$G$5,0) + IF(AND(ISNUMBER(SEARCH("#",B3011)),INT(A3011/100000)&gt;=8),G3011*K!$H$5,0),0)</f>
        <v>4448400</v>
      </c>
      <c r="K3011" s="25">
        <f>ROUND(IF(OR(ISNUMBER(SEARCH("#",B3011)),INT(A3011/100000)=7,INT(A3011/100000)=8),F3011*K!$F$4+G3011*K!$F$5,F3011*K!$E$4+G3011*K!$E$5),0)</f>
        <v>1328800</v>
      </c>
      <c r="L3011" s="25">
        <f>ROUND(J3011-K3011*0.7,0)</f>
        <v>3518240</v>
      </c>
      <c r="M3011" s="25">
        <f>ROUND(J3011*0.3,0)</f>
        <v>1334520</v>
      </c>
    </row>
    <row r="3012" spans="1:13" ht="15.75" x14ac:dyDescent="0.2">
      <c r="A3012" s="53">
        <v>601985</v>
      </c>
      <c r="B3012" s="27"/>
      <c r="C3012" s="36" t="s">
        <v>3502</v>
      </c>
      <c r="D3012" s="54"/>
      <c r="E3012" s="30">
        <v>18</v>
      </c>
      <c r="F3012" s="55">
        <v>18</v>
      </c>
      <c r="G3012" s="56"/>
      <c r="H3012" s="30">
        <v>6</v>
      </c>
      <c r="J3012" s="25">
        <f>ROUND( IF(OR(ISNUMBER(SEARCH("#",B3012)),INT(A3012/100000)=7,INT(A3012/100000)=8),F3012*K!$D$4,F3012*K!$C$4) + IF(ISNUMBER(SEARCH("#",B3012)),0,G3012*K!$C$5) + IF(AND(ISNUMBER(SEARCH("#",B3012)),INT(A3012/100000)&lt;=7),G3012*K!$G$5,0) + IF(AND(ISNUMBER(SEARCH("#",B3012)),INT(A3012/100000)&gt;=8),G3012*K!$H$5,0),0)</f>
        <v>18198000</v>
      </c>
      <c r="K3012" s="25">
        <f>ROUND(IF(OR(ISNUMBER(SEARCH("#",B3012)),INT(A3012/100000)=7,INT(A3012/100000)=8),F3012*K!$F$4+G3012*K!$F$5,F3012*K!$E$4+G3012*K!$E$5),0)</f>
        <v>5436000</v>
      </c>
      <c r="L3012" s="25">
        <f>ROUND(J3012-K3012*0.7,0)</f>
        <v>14392800</v>
      </c>
      <c r="M3012" s="25">
        <f>ROUND(J3012*0.3,0)</f>
        <v>5459400</v>
      </c>
    </row>
    <row r="3013" spans="1:13" ht="15.75" x14ac:dyDescent="0.2">
      <c r="A3013" s="53">
        <v>601990</v>
      </c>
      <c r="B3013" s="27"/>
      <c r="C3013" s="36" t="s">
        <v>3503</v>
      </c>
      <c r="D3013" s="54"/>
      <c r="E3013" s="30">
        <v>24</v>
      </c>
      <c r="F3013" s="55">
        <v>24</v>
      </c>
      <c r="G3013" s="56"/>
      <c r="H3013" s="30">
        <v>7</v>
      </c>
      <c r="J3013" s="25">
        <f>ROUND( IF(OR(ISNUMBER(SEARCH("#",B3013)),INT(A3013/100000)=7,INT(A3013/100000)=8),F3013*K!$D$4,F3013*K!$C$4) + IF(ISNUMBER(SEARCH("#",B3013)),0,G3013*K!$C$5) + IF(AND(ISNUMBER(SEARCH("#",B3013)),INT(A3013/100000)&lt;=7),G3013*K!$G$5,0) + IF(AND(ISNUMBER(SEARCH("#",B3013)),INT(A3013/100000)&gt;=8),G3013*K!$H$5,0),0)</f>
        <v>24264000</v>
      </c>
      <c r="K3013" s="25">
        <f>ROUND(IF(OR(ISNUMBER(SEARCH("#",B3013)),INT(A3013/100000)=7,INT(A3013/100000)=8),F3013*K!$F$4+G3013*K!$F$5,F3013*K!$E$4+G3013*K!$E$5),0)</f>
        <v>7248000</v>
      </c>
      <c r="L3013" s="25">
        <f>ROUND(J3013-K3013*0.7,0)</f>
        <v>19190400</v>
      </c>
      <c r="M3013" s="25">
        <f>ROUND(J3013*0.3,0)</f>
        <v>7279200</v>
      </c>
    </row>
    <row r="3014" spans="1:13" ht="15.75" x14ac:dyDescent="0.2">
      <c r="A3014" s="53">
        <v>601995</v>
      </c>
      <c r="B3014" s="27"/>
      <c r="C3014" s="36" t="s">
        <v>3504</v>
      </c>
      <c r="D3014" s="54"/>
      <c r="E3014" s="30">
        <v>2.4</v>
      </c>
      <c r="F3014" s="55">
        <v>2.4</v>
      </c>
      <c r="G3014" s="56"/>
      <c r="H3014" s="30">
        <v>6</v>
      </c>
      <c r="J3014" s="25">
        <f>ROUND( IF(OR(ISNUMBER(SEARCH("#",B3014)),INT(A3014/100000)=7,INT(A3014/100000)=8),F3014*K!$D$4,F3014*K!$C$4) + IF(ISNUMBER(SEARCH("#",B3014)),0,G3014*K!$C$5) + IF(AND(ISNUMBER(SEARCH("#",B3014)),INT(A3014/100000)&lt;=7),G3014*K!$G$5,0) + IF(AND(ISNUMBER(SEARCH("#",B3014)),INT(A3014/100000)&gt;=8),G3014*K!$H$5,0),0)</f>
        <v>2426400</v>
      </c>
      <c r="K3014" s="25">
        <f>ROUND(IF(OR(ISNUMBER(SEARCH("#",B3014)),INT(A3014/100000)=7,INT(A3014/100000)=8),F3014*K!$F$4+G3014*K!$F$5,F3014*K!$E$4+G3014*K!$E$5),0)</f>
        <v>724800</v>
      </c>
      <c r="L3014" s="25">
        <f>ROUND(J3014-K3014*0.7,0)</f>
        <v>1919040</v>
      </c>
      <c r="M3014" s="25">
        <f>ROUND(J3014*0.3,0)</f>
        <v>727920</v>
      </c>
    </row>
    <row r="3015" spans="1:13" ht="18.75" x14ac:dyDescent="0.2">
      <c r="A3015" s="53">
        <v>602000</v>
      </c>
      <c r="B3015" s="27"/>
      <c r="C3015" s="36" t="s">
        <v>3505</v>
      </c>
      <c r="D3015" s="54"/>
      <c r="E3015" s="30">
        <v>2.7</v>
      </c>
      <c r="F3015" s="55">
        <v>2.7</v>
      </c>
      <c r="G3015" s="56"/>
      <c r="H3015" s="30">
        <v>6</v>
      </c>
      <c r="J3015" s="25">
        <f>ROUND( IF(OR(ISNUMBER(SEARCH("#",B3015)),INT(A3015/100000)=7,INT(A3015/100000)=8),F3015*K!$D$4,F3015*K!$C$4) + IF(ISNUMBER(SEARCH("#",B3015)),0,G3015*K!$C$5) + IF(AND(ISNUMBER(SEARCH("#",B3015)),INT(A3015/100000)&lt;=7),G3015*K!$G$5,0) + IF(AND(ISNUMBER(SEARCH("#",B3015)),INT(A3015/100000)&gt;=8),G3015*K!$H$5,0),0)</f>
        <v>2729700</v>
      </c>
      <c r="K3015" s="25">
        <f>ROUND(IF(OR(ISNUMBER(SEARCH("#",B3015)),INT(A3015/100000)=7,INT(A3015/100000)=8),F3015*K!$F$4+G3015*K!$F$5,F3015*K!$E$4+G3015*K!$E$5),0)</f>
        <v>815400</v>
      </c>
      <c r="L3015" s="25">
        <f>ROUND(J3015-K3015*0.7,0)</f>
        <v>2158920</v>
      </c>
      <c r="M3015" s="25">
        <f>ROUND(J3015*0.3,0)</f>
        <v>818910</v>
      </c>
    </row>
    <row r="3016" spans="1:13" ht="18.75" x14ac:dyDescent="0.2">
      <c r="A3016" s="53">
        <v>602005</v>
      </c>
      <c r="B3016" s="27"/>
      <c r="C3016" s="36" t="s">
        <v>3506</v>
      </c>
      <c r="D3016" s="54"/>
      <c r="E3016" s="30">
        <v>6</v>
      </c>
      <c r="F3016" s="55">
        <v>6</v>
      </c>
      <c r="G3016" s="56"/>
      <c r="H3016" s="30">
        <v>6</v>
      </c>
      <c r="J3016" s="25">
        <f>ROUND( IF(OR(ISNUMBER(SEARCH("#",B3016)),INT(A3016/100000)=7,INT(A3016/100000)=8),F3016*K!$D$4,F3016*K!$C$4) + IF(ISNUMBER(SEARCH("#",B3016)),0,G3016*K!$C$5) + IF(AND(ISNUMBER(SEARCH("#",B3016)),INT(A3016/100000)&lt;=7),G3016*K!$G$5,0) + IF(AND(ISNUMBER(SEARCH("#",B3016)),INT(A3016/100000)&gt;=8),G3016*K!$H$5,0),0)</f>
        <v>6066000</v>
      </c>
      <c r="K3016" s="25">
        <f>ROUND(IF(OR(ISNUMBER(SEARCH("#",B3016)),INT(A3016/100000)=7,INT(A3016/100000)=8),F3016*K!$F$4+G3016*K!$F$5,F3016*K!$E$4+G3016*K!$E$5),0)</f>
        <v>1812000</v>
      </c>
      <c r="L3016" s="25">
        <f>ROUND(J3016-K3016*0.7,0)</f>
        <v>4797600</v>
      </c>
      <c r="M3016" s="25">
        <f>ROUND(J3016*0.3,0)</f>
        <v>1819800</v>
      </c>
    </row>
    <row r="3017" spans="1:13" ht="29.25" x14ac:dyDescent="0.2">
      <c r="A3017" s="53">
        <v>602010</v>
      </c>
      <c r="B3017" s="27"/>
      <c r="C3017" s="36" t="s">
        <v>3507</v>
      </c>
      <c r="D3017" s="54"/>
      <c r="E3017" s="30">
        <v>5</v>
      </c>
      <c r="F3017" s="55">
        <v>5</v>
      </c>
      <c r="G3017" s="56"/>
      <c r="H3017" s="30">
        <v>6</v>
      </c>
      <c r="J3017" s="25">
        <f>ROUND( IF(OR(ISNUMBER(SEARCH("#",B3017)),INT(A3017/100000)=7,INT(A3017/100000)=8),F3017*K!$D$4,F3017*K!$C$4) + IF(ISNUMBER(SEARCH("#",B3017)),0,G3017*K!$C$5) + IF(AND(ISNUMBER(SEARCH("#",B3017)),INT(A3017/100000)&lt;=7),G3017*K!$G$5,0) + IF(AND(ISNUMBER(SEARCH("#",B3017)),INT(A3017/100000)&gt;=8),G3017*K!$H$5,0),0)</f>
        <v>5055000</v>
      </c>
      <c r="K3017" s="25">
        <f>ROUND(IF(OR(ISNUMBER(SEARCH("#",B3017)),INT(A3017/100000)=7,INT(A3017/100000)=8),F3017*K!$F$4+G3017*K!$F$5,F3017*K!$E$4+G3017*K!$E$5),0)</f>
        <v>1510000</v>
      </c>
      <c r="L3017" s="25">
        <f>ROUND(J3017-K3017*0.7,0)</f>
        <v>3998000</v>
      </c>
      <c r="M3017" s="25">
        <f>ROUND(J3017*0.3,0)</f>
        <v>1516500</v>
      </c>
    </row>
    <row r="3018" spans="1:13" ht="18.75" x14ac:dyDescent="0.2">
      <c r="A3018" s="53">
        <v>602015</v>
      </c>
      <c r="B3018" s="27" t="s">
        <v>155</v>
      </c>
      <c r="C3018" s="36" t="s">
        <v>3508</v>
      </c>
      <c r="D3018" s="54"/>
      <c r="E3018" s="30">
        <v>13.5</v>
      </c>
      <c r="F3018" s="55">
        <v>13.5</v>
      </c>
      <c r="G3018" s="56"/>
      <c r="H3018" s="30">
        <v>6</v>
      </c>
      <c r="J3018" s="25">
        <f>ROUND( IF(OR(ISNUMBER(SEARCH("#",B3018)),INT(A3018/100000)=7,INT(A3018/100000)=8),F3018*K!$D$4,F3018*K!$C$4) + IF(ISNUMBER(SEARCH("#",B3018)),0,G3018*K!$C$5) + IF(AND(ISNUMBER(SEARCH("#",B3018)),INT(A3018/100000)&lt;=7),G3018*K!$G$5,0) + IF(AND(ISNUMBER(SEARCH("#",B3018)),INT(A3018/100000)&gt;=8),G3018*K!$H$5,0),0)</f>
        <v>13648500</v>
      </c>
      <c r="K3018" s="25">
        <f>ROUND(IF(OR(ISNUMBER(SEARCH("#",B3018)),INT(A3018/100000)=7,INT(A3018/100000)=8),F3018*K!$F$4+G3018*K!$F$5,F3018*K!$E$4+G3018*K!$E$5),0)</f>
        <v>4077000</v>
      </c>
      <c r="L3018" s="25">
        <f>ROUND(J3018-K3018*0.7,0)</f>
        <v>10794600</v>
      </c>
      <c r="M3018" s="25">
        <f>ROUND(J3018*0.3,0)</f>
        <v>4094550</v>
      </c>
    </row>
    <row r="3019" spans="1:13" ht="18.75" x14ac:dyDescent="0.2">
      <c r="A3019" s="53">
        <v>602020</v>
      </c>
      <c r="B3019" s="27"/>
      <c r="C3019" s="36" t="s">
        <v>3509</v>
      </c>
      <c r="D3019" s="54"/>
      <c r="E3019" s="30">
        <v>75</v>
      </c>
      <c r="F3019" s="55">
        <v>75</v>
      </c>
      <c r="G3019" s="56"/>
      <c r="H3019" s="30">
        <v>10</v>
      </c>
      <c r="J3019" s="25">
        <f>ROUND( IF(OR(ISNUMBER(SEARCH("#",B3019)),INT(A3019/100000)=7,INT(A3019/100000)=8),F3019*K!$D$4,F3019*K!$C$4) + IF(ISNUMBER(SEARCH("#",B3019)),0,G3019*K!$C$5) + IF(AND(ISNUMBER(SEARCH("#",B3019)),INT(A3019/100000)&lt;=7),G3019*K!$G$5,0) + IF(AND(ISNUMBER(SEARCH("#",B3019)),INT(A3019/100000)&gt;=8),G3019*K!$H$5,0),0)</f>
        <v>75825000</v>
      </c>
      <c r="K3019" s="25">
        <f>ROUND(IF(OR(ISNUMBER(SEARCH("#",B3019)),INT(A3019/100000)=7,INT(A3019/100000)=8),F3019*K!$F$4+G3019*K!$F$5,F3019*K!$E$4+G3019*K!$E$5),0)</f>
        <v>22650000</v>
      </c>
      <c r="L3019" s="25">
        <f>ROUND(J3019-K3019*0.7,0)</f>
        <v>59970000</v>
      </c>
      <c r="M3019" s="25">
        <f>ROUND(J3019*0.3,0)</f>
        <v>22747500</v>
      </c>
    </row>
    <row r="3020" spans="1:13" x14ac:dyDescent="0.2">
      <c r="A3020" s="53">
        <v>602025</v>
      </c>
      <c r="B3020" s="27" t="s">
        <v>30</v>
      </c>
      <c r="C3020" s="36" t="s">
        <v>3510</v>
      </c>
      <c r="D3020" s="54"/>
      <c r="E3020" s="30">
        <v>65</v>
      </c>
      <c r="F3020" s="55">
        <v>42</v>
      </c>
      <c r="G3020" s="55">
        <v>23</v>
      </c>
      <c r="H3020" s="30">
        <v>0</v>
      </c>
      <c r="J3020" s="25">
        <f>ROUND( IF(OR(ISNUMBER(SEARCH("#",B3020)),INT(A3020/100000)=7,INT(A3020/100000)=8),F3020*K!$D$4,F3020*K!$C$4) + IF(ISNUMBER(SEARCH("#",B3020)),0,G3020*K!$C$5) + IF(AND(ISNUMBER(SEARCH("#",B3020)),INT(A3020/100000)&lt;=7),G3020*K!$G$5,0) + IF(AND(ISNUMBER(SEARCH("#",B3020)),INT(A3020/100000)&gt;=8),G3020*K!$H$5,0),0)</f>
        <v>64727000</v>
      </c>
      <c r="K3020" s="25">
        <f>ROUND(IF(OR(ISNUMBER(SEARCH("#",B3020)),INT(A3020/100000)=7,INT(A3020/100000)=8),F3020*K!$F$4+G3020*K!$F$5,F3020*K!$E$4+G3020*K!$E$5),0)</f>
        <v>22528000</v>
      </c>
      <c r="L3020" s="25">
        <f>ROUND(J3020-K3020*0.7,0)</f>
        <v>48957400</v>
      </c>
      <c r="M3020" s="25">
        <f>ROUND(J3020*0.3,0)</f>
        <v>19418100</v>
      </c>
    </row>
    <row r="3021" spans="1:13" ht="33" x14ac:dyDescent="0.2">
      <c r="A3021" s="53">
        <v>602026</v>
      </c>
      <c r="B3021" s="27" t="s">
        <v>30</v>
      </c>
      <c r="C3021" s="36" t="s">
        <v>3511</v>
      </c>
      <c r="D3021" s="57" t="s">
        <v>3512</v>
      </c>
      <c r="E3021" s="30">
        <v>90</v>
      </c>
      <c r="F3021" s="55">
        <v>60</v>
      </c>
      <c r="G3021" s="55">
        <v>30</v>
      </c>
      <c r="H3021" s="30">
        <v>7</v>
      </c>
      <c r="J3021" s="25">
        <f>ROUND( IF(OR(ISNUMBER(SEARCH("#",B3021)),INT(A3021/100000)=7,INT(A3021/100000)=8),F3021*K!$D$4,F3021*K!$C$4) + IF(ISNUMBER(SEARCH("#",B3021)),0,G3021*K!$C$5) + IF(AND(ISNUMBER(SEARCH("#",B3021)),INT(A3021/100000)&lt;=7),G3021*K!$G$5,0) + IF(AND(ISNUMBER(SEARCH("#",B3021)),INT(A3021/100000)&gt;=8),G3021*K!$H$5,0),0)</f>
        <v>87390000</v>
      </c>
      <c r="K3021" s="25">
        <f>ROUND(IF(OR(ISNUMBER(SEARCH("#",B3021)),INT(A3021/100000)=7,INT(A3021/100000)=8),F3021*K!$F$4+G3021*K!$F$5,F3021*K!$E$4+G3021*K!$E$5),0)</f>
        <v>30960000</v>
      </c>
      <c r="L3021" s="25">
        <f>ROUND(J3021-K3021*0.7,0)</f>
        <v>65718000</v>
      </c>
      <c r="M3021" s="25">
        <f>ROUND(J3021*0.3,0)</f>
        <v>26217000</v>
      </c>
    </row>
    <row r="3022" spans="1:13" ht="15.75" x14ac:dyDescent="0.2">
      <c r="A3022" s="53">
        <v>602030</v>
      </c>
      <c r="B3022" s="27" t="s">
        <v>155</v>
      </c>
      <c r="C3022" s="36" t="s">
        <v>3513</v>
      </c>
      <c r="D3022" s="54"/>
      <c r="E3022" s="30">
        <v>22.4</v>
      </c>
      <c r="F3022" s="55">
        <v>22.4</v>
      </c>
      <c r="G3022" s="56"/>
      <c r="H3022" s="30">
        <v>8</v>
      </c>
      <c r="J3022" s="25">
        <f>ROUND( IF(OR(ISNUMBER(SEARCH("#",B3022)),INT(A3022/100000)=7,INT(A3022/100000)=8),F3022*K!$D$4,F3022*K!$C$4) + IF(ISNUMBER(SEARCH("#",B3022)),0,G3022*K!$C$5) + IF(AND(ISNUMBER(SEARCH("#",B3022)),INT(A3022/100000)&lt;=7),G3022*K!$G$5,0) + IF(AND(ISNUMBER(SEARCH("#",B3022)),INT(A3022/100000)&gt;=8),G3022*K!$H$5,0),0)</f>
        <v>22646400</v>
      </c>
      <c r="K3022" s="25">
        <f>ROUND(IF(OR(ISNUMBER(SEARCH("#",B3022)),INT(A3022/100000)=7,INT(A3022/100000)=8),F3022*K!$F$4+G3022*K!$F$5,F3022*K!$E$4+G3022*K!$E$5),0)</f>
        <v>6764800</v>
      </c>
      <c r="L3022" s="25">
        <f>ROUND(J3022-K3022*0.7,0)</f>
        <v>17911040</v>
      </c>
      <c r="M3022" s="25">
        <f>ROUND(J3022*0.3,0)</f>
        <v>6793920</v>
      </c>
    </row>
    <row r="3023" spans="1:13" ht="33" x14ac:dyDescent="0.2">
      <c r="A3023" s="53">
        <v>602035</v>
      </c>
      <c r="B3023" s="27" t="s">
        <v>155</v>
      </c>
      <c r="C3023" s="36" t="s">
        <v>3514</v>
      </c>
      <c r="D3023" s="57" t="s">
        <v>3515</v>
      </c>
      <c r="E3023" s="30">
        <v>27.3</v>
      </c>
      <c r="F3023" s="55">
        <v>27.3</v>
      </c>
      <c r="G3023" s="56"/>
      <c r="H3023" s="30">
        <v>8</v>
      </c>
      <c r="J3023" s="25">
        <f>ROUND( IF(OR(ISNUMBER(SEARCH("#",B3023)),INT(A3023/100000)=7,INT(A3023/100000)=8),F3023*K!$D$4,F3023*K!$C$4) + IF(ISNUMBER(SEARCH("#",B3023)),0,G3023*K!$C$5) + IF(AND(ISNUMBER(SEARCH("#",B3023)),INT(A3023/100000)&lt;=7),G3023*K!$G$5,0) + IF(AND(ISNUMBER(SEARCH("#",B3023)),INT(A3023/100000)&gt;=8),G3023*K!$H$5,0),0)</f>
        <v>27600300</v>
      </c>
      <c r="K3023" s="25">
        <f>ROUND(IF(OR(ISNUMBER(SEARCH("#",B3023)),INT(A3023/100000)=7,INT(A3023/100000)=8),F3023*K!$F$4+G3023*K!$F$5,F3023*K!$E$4+G3023*K!$E$5),0)</f>
        <v>8244600</v>
      </c>
      <c r="L3023" s="25">
        <f>ROUND(J3023-K3023*0.7,0)</f>
        <v>21829080</v>
      </c>
      <c r="M3023" s="25">
        <f>ROUND(J3023*0.3,0)</f>
        <v>8280090</v>
      </c>
    </row>
    <row r="3024" spans="1:13" ht="15.75" x14ac:dyDescent="0.2">
      <c r="A3024" s="53">
        <v>602040</v>
      </c>
      <c r="B3024" s="27" t="s">
        <v>155</v>
      </c>
      <c r="C3024" s="36" t="s">
        <v>3516</v>
      </c>
      <c r="D3024" s="54"/>
      <c r="E3024" s="30">
        <v>41.6</v>
      </c>
      <c r="F3024" s="55">
        <v>41.6</v>
      </c>
      <c r="G3024" s="56"/>
      <c r="H3024" s="30">
        <v>8</v>
      </c>
      <c r="J3024" s="25">
        <f>ROUND( IF(OR(ISNUMBER(SEARCH("#",B3024)),INT(A3024/100000)=7,INT(A3024/100000)=8),F3024*K!$D$4,F3024*K!$C$4) + IF(ISNUMBER(SEARCH("#",B3024)),0,G3024*K!$C$5) + IF(AND(ISNUMBER(SEARCH("#",B3024)),INT(A3024/100000)&lt;=7),G3024*K!$G$5,0) + IF(AND(ISNUMBER(SEARCH("#",B3024)),INT(A3024/100000)&gt;=8),G3024*K!$H$5,0),0)</f>
        <v>42057600</v>
      </c>
      <c r="K3024" s="25">
        <f>ROUND(IF(OR(ISNUMBER(SEARCH("#",B3024)),INT(A3024/100000)=7,INT(A3024/100000)=8),F3024*K!$F$4+G3024*K!$F$5,F3024*K!$E$4+G3024*K!$E$5),0)</f>
        <v>12563200</v>
      </c>
      <c r="L3024" s="25">
        <f>ROUND(J3024-K3024*0.7,0)</f>
        <v>33263360</v>
      </c>
      <c r="M3024" s="25">
        <f>ROUND(J3024*0.3,0)</f>
        <v>12617280</v>
      </c>
    </row>
    <row r="3025" spans="1:13" ht="18.75" x14ac:dyDescent="0.2">
      <c r="A3025" s="53">
        <v>602045</v>
      </c>
      <c r="B3025" s="27" t="s">
        <v>155</v>
      </c>
      <c r="C3025" s="36" t="s">
        <v>3517</v>
      </c>
      <c r="D3025" s="54"/>
      <c r="E3025" s="30">
        <v>63.3</v>
      </c>
      <c r="F3025" s="55">
        <v>63.3</v>
      </c>
      <c r="G3025" s="56"/>
      <c r="H3025" s="30">
        <v>8</v>
      </c>
      <c r="J3025" s="25">
        <f>ROUND( IF(OR(ISNUMBER(SEARCH("#",B3025)),INT(A3025/100000)=7,INT(A3025/100000)=8),F3025*K!$D$4,F3025*K!$C$4) + IF(ISNUMBER(SEARCH("#",B3025)),0,G3025*K!$C$5) + IF(AND(ISNUMBER(SEARCH("#",B3025)),INT(A3025/100000)&lt;=7),G3025*K!$G$5,0) + IF(AND(ISNUMBER(SEARCH("#",B3025)),INT(A3025/100000)&gt;=8),G3025*K!$H$5,0),0)</f>
        <v>63996300</v>
      </c>
      <c r="K3025" s="25">
        <f>ROUND(IF(OR(ISNUMBER(SEARCH("#",B3025)),INT(A3025/100000)=7,INT(A3025/100000)=8),F3025*K!$F$4+G3025*K!$F$5,F3025*K!$E$4+G3025*K!$E$5),0)</f>
        <v>19116600</v>
      </c>
      <c r="L3025" s="25">
        <f>ROUND(J3025-K3025*0.7,0)</f>
        <v>50614680</v>
      </c>
      <c r="M3025" s="25">
        <f>ROUND(J3025*0.3,0)</f>
        <v>19198890</v>
      </c>
    </row>
    <row r="3026" spans="1:13" ht="33" x14ac:dyDescent="0.2">
      <c r="A3026" s="53">
        <v>602050</v>
      </c>
      <c r="B3026" s="27" t="s">
        <v>155</v>
      </c>
      <c r="C3026" s="36" t="s">
        <v>3518</v>
      </c>
      <c r="D3026" s="57" t="s">
        <v>3519</v>
      </c>
      <c r="E3026" s="30">
        <v>54.6</v>
      </c>
      <c r="F3026" s="55">
        <v>54.6</v>
      </c>
      <c r="G3026" s="56"/>
      <c r="H3026" s="30">
        <v>8</v>
      </c>
      <c r="J3026" s="25">
        <f>ROUND( IF(OR(ISNUMBER(SEARCH("#",B3026)),INT(A3026/100000)=7,INT(A3026/100000)=8),F3026*K!$D$4,F3026*K!$C$4) + IF(ISNUMBER(SEARCH("#",B3026)),0,G3026*K!$C$5) + IF(AND(ISNUMBER(SEARCH("#",B3026)),INT(A3026/100000)&lt;=7),G3026*K!$G$5,0) + IF(AND(ISNUMBER(SEARCH("#",B3026)),INT(A3026/100000)&gt;=8),G3026*K!$H$5,0),0)</f>
        <v>55200600</v>
      </c>
      <c r="K3026" s="25">
        <f>ROUND(IF(OR(ISNUMBER(SEARCH("#",B3026)),INT(A3026/100000)=7,INT(A3026/100000)=8),F3026*K!$F$4+G3026*K!$F$5,F3026*K!$E$4+G3026*K!$E$5),0)</f>
        <v>16489200</v>
      </c>
      <c r="L3026" s="25">
        <f>ROUND(J3026-K3026*0.7,0)</f>
        <v>43658160</v>
      </c>
      <c r="M3026" s="25">
        <f>ROUND(J3026*0.3,0)</f>
        <v>16560180</v>
      </c>
    </row>
    <row r="3027" spans="1:13" ht="33" x14ac:dyDescent="0.2">
      <c r="A3027" s="53">
        <v>602055</v>
      </c>
      <c r="B3027" s="27"/>
      <c r="C3027" s="36" t="s">
        <v>3520</v>
      </c>
      <c r="D3027" s="57" t="s">
        <v>3521</v>
      </c>
      <c r="E3027" s="30" t="s">
        <v>3522</v>
      </c>
      <c r="F3027" s="55">
        <v>34</v>
      </c>
      <c r="G3027" s="55">
        <v>100</v>
      </c>
      <c r="H3027" s="30">
        <v>0</v>
      </c>
      <c r="J3027" s="25">
        <f>ROUND( IF(OR(ISNUMBER(SEARCH("#",B3027)),INT(A3027/100000)=7,INT(A3027/100000)=8),F3027*K!$D$4,F3027*K!$C$4) + IF(ISNUMBER(SEARCH("#",B3027)),0,G3027*K!$C$5) + IF(AND(ISNUMBER(SEARCH("#",B3027)),INT(A3027/100000)&lt;=7),G3027*K!$G$5,0) + IF(AND(ISNUMBER(SEARCH("#",B3027)),INT(A3027/100000)&gt;=8),G3027*K!$H$5,0),0)</f>
        <v>318674000</v>
      </c>
      <c r="K3027" s="25">
        <f>ROUND(IF(OR(ISNUMBER(SEARCH("#",B3027)),INT(A3027/100000)=7,INT(A3027/100000)=8),F3027*K!$F$4+G3027*K!$F$5,F3027*K!$E$4+G3027*K!$E$5),0)</f>
        <v>49968000</v>
      </c>
      <c r="L3027" s="25">
        <f>ROUND(J3027-K3027*0.7,0)</f>
        <v>283696400</v>
      </c>
      <c r="M3027" s="25">
        <f>ROUND(J3027*0.3,0)</f>
        <v>95602200</v>
      </c>
    </row>
    <row r="3028" spans="1:13" ht="18.75" x14ac:dyDescent="0.2">
      <c r="A3028" s="53">
        <v>602057</v>
      </c>
      <c r="B3028" s="27" t="s">
        <v>27</v>
      </c>
      <c r="C3028" s="36" t="s">
        <v>3523</v>
      </c>
      <c r="D3028" s="54"/>
      <c r="E3028" s="30">
        <v>40</v>
      </c>
      <c r="F3028" s="55">
        <v>40</v>
      </c>
      <c r="G3028" s="56"/>
      <c r="H3028" s="30">
        <v>8</v>
      </c>
      <c r="J3028" s="25">
        <f>ROUND( IF(OR(ISNUMBER(SEARCH("#",B3028)),INT(A3028/100000)=7,INT(A3028/100000)=8),F3028*K!$D$4,F3028*K!$C$4) + IF(ISNUMBER(SEARCH("#",B3028)),0,G3028*K!$C$5) + IF(AND(ISNUMBER(SEARCH("#",B3028)),INT(A3028/100000)&lt;=7),G3028*K!$G$5,0) + IF(AND(ISNUMBER(SEARCH("#",B3028)),INT(A3028/100000)&gt;=8),G3028*K!$H$5,0),0)</f>
        <v>22720000</v>
      </c>
      <c r="K3028" s="25">
        <f>ROUND(IF(OR(ISNUMBER(SEARCH("#",B3028)),INT(A3028/100000)=7,INT(A3028/100000)=8),F3028*K!$F$4+G3028*K!$F$5,F3028*K!$E$4+G3028*K!$E$5),0)</f>
        <v>12080000</v>
      </c>
      <c r="L3028" s="25">
        <f>ROUND(J3028-K3028*0.7,0)</f>
        <v>14264000</v>
      </c>
      <c r="M3028" s="25">
        <f>ROUND(J3028*0.3,0)</f>
        <v>6816000</v>
      </c>
    </row>
    <row r="3029" spans="1:13" ht="33" x14ac:dyDescent="0.2">
      <c r="A3029" s="53">
        <v>602058</v>
      </c>
      <c r="B3029" s="27"/>
      <c r="C3029" s="36" t="s">
        <v>3524</v>
      </c>
      <c r="D3029" s="54"/>
      <c r="E3029" s="30">
        <v>46</v>
      </c>
      <c r="F3029" s="55">
        <v>46</v>
      </c>
      <c r="G3029" s="56"/>
      <c r="H3029" s="30">
        <v>8</v>
      </c>
      <c r="J3029" s="25">
        <f>ROUND( IF(OR(ISNUMBER(SEARCH("#",B3029)),INT(A3029/100000)=7,INT(A3029/100000)=8),F3029*K!$D$4,F3029*K!$C$4) + IF(ISNUMBER(SEARCH("#",B3029)),0,G3029*K!$C$5) + IF(AND(ISNUMBER(SEARCH("#",B3029)),INT(A3029/100000)&lt;=7),G3029*K!$G$5,0) + IF(AND(ISNUMBER(SEARCH("#",B3029)),INT(A3029/100000)&gt;=8),G3029*K!$H$5,0),0)</f>
        <v>46506000</v>
      </c>
      <c r="K3029" s="25">
        <f>ROUND(IF(OR(ISNUMBER(SEARCH("#",B3029)),INT(A3029/100000)=7,INT(A3029/100000)=8),F3029*K!$F$4+G3029*K!$F$5,F3029*K!$E$4+G3029*K!$E$5),0)</f>
        <v>13892000</v>
      </c>
      <c r="L3029" s="25">
        <f>ROUND(J3029-K3029*0.7,0)</f>
        <v>36781600</v>
      </c>
      <c r="M3029" s="25">
        <f>ROUND(J3029*0.3,0)</f>
        <v>13951800</v>
      </c>
    </row>
    <row r="3030" spans="1:13" ht="33" x14ac:dyDescent="0.2">
      <c r="A3030" s="53">
        <v>602059</v>
      </c>
      <c r="B3030" s="27" t="s">
        <v>148</v>
      </c>
      <c r="C3030" s="36" t="s">
        <v>3525</v>
      </c>
      <c r="D3030" s="57" t="s">
        <v>3512</v>
      </c>
      <c r="E3030" s="30">
        <v>25</v>
      </c>
      <c r="F3030" s="55">
        <v>25</v>
      </c>
      <c r="G3030" s="56"/>
      <c r="H3030" s="30">
        <v>0</v>
      </c>
      <c r="J3030" s="25">
        <f>ROUND( IF(OR(ISNUMBER(SEARCH("#",B3030)),INT(A3030/100000)=7,INT(A3030/100000)=8),F3030*K!$D$4,F3030*K!$C$4) + IF(ISNUMBER(SEARCH("#",B3030)),0,G3030*K!$C$5) + IF(AND(ISNUMBER(SEARCH("#",B3030)),INT(A3030/100000)&lt;=7),G3030*K!$G$5,0) + IF(AND(ISNUMBER(SEARCH("#",B3030)),INT(A3030/100000)&gt;=8),G3030*K!$H$5,0),0)</f>
        <v>14200000</v>
      </c>
      <c r="K3030" s="25">
        <f>ROUND(IF(OR(ISNUMBER(SEARCH("#",B3030)),INT(A3030/100000)=7,INT(A3030/100000)=8),F3030*K!$F$4+G3030*K!$F$5,F3030*K!$E$4+G3030*K!$E$5),0)</f>
        <v>7550000</v>
      </c>
      <c r="L3030" s="25">
        <f>ROUND(J3030-K3030*0.7,0)</f>
        <v>8915000</v>
      </c>
      <c r="M3030" s="25">
        <f>ROUND(J3030*0.3,0)</f>
        <v>4260000</v>
      </c>
    </row>
    <row r="3031" spans="1:13" ht="32.25" x14ac:dyDescent="0.2">
      <c r="A3031" s="53">
        <v>602060</v>
      </c>
      <c r="B3031" s="27"/>
      <c r="C3031" s="36" t="s">
        <v>3526</v>
      </c>
      <c r="D3031" s="54"/>
      <c r="E3031" s="30">
        <v>6.4</v>
      </c>
      <c r="F3031" s="55">
        <v>6.4</v>
      </c>
      <c r="G3031" s="56"/>
      <c r="H3031" s="30">
        <v>6</v>
      </c>
      <c r="J3031" s="25">
        <f>ROUND( IF(OR(ISNUMBER(SEARCH("#",B3031)),INT(A3031/100000)=7,INT(A3031/100000)=8),F3031*K!$D$4,F3031*K!$C$4) + IF(ISNUMBER(SEARCH("#",B3031)),0,G3031*K!$C$5) + IF(AND(ISNUMBER(SEARCH("#",B3031)),INT(A3031/100000)&lt;=7),G3031*K!$G$5,0) + IF(AND(ISNUMBER(SEARCH("#",B3031)),INT(A3031/100000)&gt;=8),G3031*K!$H$5,0),0)</f>
        <v>6470400</v>
      </c>
      <c r="K3031" s="25">
        <f>ROUND(IF(OR(ISNUMBER(SEARCH("#",B3031)),INT(A3031/100000)=7,INT(A3031/100000)=8),F3031*K!$F$4+G3031*K!$F$5,F3031*K!$E$4+G3031*K!$E$5),0)</f>
        <v>1932800</v>
      </c>
      <c r="L3031" s="25">
        <f>ROUND(J3031-K3031*0.7,0)</f>
        <v>5117440</v>
      </c>
      <c r="M3031" s="25">
        <f>ROUND(J3031*0.3,0)</f>
        <v>1941120</v>
      </c>
    </row>
    <row r="3032" spans="1:13" ht="29.25" x14ac:dyDescent="0.2">
      <c r="A3032" s="53">
        <v>602065</v>
      </c>
      <c r="B3032" s="27"/>
      <c r="C3032" s="36" t="s">
        <v>3527</v>
      </c>
      <c r="D3032" s="54"/>
      <c r="E3032" s="30">
        <v>26.9</v>
      </c>
      <c r="F3032" s="55">
        <v>26.9</v>
      </c>
      <c r="G3032" s="56"/>
      <c r="H3032" s="30">
        <v>6</v>
      </c>
      <c r="J3032" s="25">
        <f>ROUND( IF(OR(ISNUMBER(SEARCH("#",B3032)),INT(A3032/100000)=7,INT(A3032/100000)=8),F3032*K!$D$4,F3032*K!$C$4) + IF(ISNUMBER(SEARCH("#",B3032)),0,G3032*K!$C$5) + IF(AND(ISNUMBER(SEARCH("#",B3032)),INT(A3032/100000)&lt;=7),G3032*K!$G$5,0) + IF(AND(ISNUMBER(SEARCH("#",B3032)),INT(A3032/100000)&gt;=8),G3032*K!$H$5,0),0)</f>
        <v>27195900</v>
      </c>
      <c r="K3032" s="25">
        <f>ROUND(IF(OR(ISNUMBER(SEARCH("#",B3032)),INT(A3032/100000)=7,INT(A3032/100000)=8),F3032*K!$F$4+G3032*K!$F$5,F3032*K!$E$4+G3032*K!$E$5),0)</f>
        <v>8123800</v>
      </c>
      <c r="L3032" s="25">
        <f>ROUND(J3032-K3032*0.7,0)</f>
        <v>21509240</v>
      </c>
      <c r="M3032" s="25">
        <f>ROUND(J3032*0.3,0)</f>
        <v>8158770</v>
      </c>
    </row>
    <row r="3033" spans="1:13" ht="29.25" x14ac:dyDescent="0.2">
      <c r="A3033" s="53">
        <v>602070</v>
      </c>
      <c r="B3033" s="27"/>
      <c r="C3033" s="36" t="s">
        <v>3528</v>
      </c>
      <c r="D3033" s="57" t="s">
        <v>3529</v>
      </c>
      <c r="E3033" s="30">
        <v>26.1</v>
      </c>
      <c r="F3033" s="55">
        <v>26.1</v>
      </c>
      <c r="G3033" s="56"/>
      <c r="H3033" s="30">
        <v>6</v>
      </c>
      <c r="J3033" s="25">
        <f>ROUND( IF(OR(ISNUMBER(SEARCH("#",B3033)),INT(A3033/100000)=7,INT(A3033/100000)=8),F3033*K!$D$4,F3033*K!$C$4) + IF(ISNUMBER(SEARCH("#",B3033)),0,G3033*K!$C$5) + IF(AND(ISNUMBER(SEARCH("#",B3033)),INT(A3033/100000)&lt;=7),G3033*K!$G$5,0) + IF(AND(ISNUMBER(SEARCH("#",B3033)),INT(A3033/100000)&gt;=8),G3033*K!$H$5,0),0)</f>
        <v>26387100</v>
      </c>
      <c r="K3033" s="25">
        <f>ROUND(IF(OR(ISNUMBER(SEARCH("#",B3033)),INT(A3033/100000)=7,INT(A3033/100000)=8),F3033*K!$F$4+G3033*K!$F$5,F3033*K!$E$4+G3033*K!$E$5),0)</f>
        <v>7882200</v>
      </c>
      <c r="L3033" s="25">
        <f>ROUND(J3033-K3033*0.7,0)</f>
        <v>20869560</v>
      </c>
      <c r="M3033" s="25">
        <f>ROUND(J3033*0.3,0)</f>
        <v>7916130</v>
      </c>
    </row>
    <row r="3034" spans="1:13" ht="15.75" x14ac:dyDescent="0.2">
      <c r="A3034" s="53">
        <v>602075</v>
      </c>
      <c r="B3034" s="27"/>
      <c r="C3034" s="36" t="s">
        <v>3530</v>
      </c>
      <c r="D3034" s="54"/>
      <c r="E3034" s="30">
        <v>40</v>
      </c>
      <c r="F3034" s="55">
        <v>40</v>
      </c>
      <c r="G3034" s="56"/>
      <c r="H3034" s="30">
        <v>6</v>
      </c>
      <c r="J3034" s="25">
        <f>ROUND( IF(OR(ISNUMBER(SEARCH("#",B3034)),INT(A3034/100000)=7,INT(A3034/100000)=8),F3034*K!$D$4,F3034*K!$C$4) + IF(ISNUMBER(SEARCH("#",B3034)),0,G3034*K!$C$5) + IF(AND(ISNUMBER(SEARCH("#",B3034)),INT(A3034/100000)&lt;=7),G3034*K!$G$5,0) + IF(AND(ISNUMBER(SEARCH("#",B3034)),INT(A3034/100000)&gt;=8),G3034*K!$H$5,0),0)</f>
        <v>40440000</v>
      </c>
      <c r="K3034" s="25">
        <f>ROUND(IF(OR(ISNUMBER(SEARCH("#",B3034)),INT(A3034/100000)=7,INT(A3034/100000)=8),F3034*K!$F$4+G3034*K!$F$5,F3034*K!$E$4+G3034*K!$E$5),0)</f>
        <v>12080000</v>
      </c>
      <c r="L3034" s="25">
        <f>ROUND(J3034-K3034*0.7,0)</f>
        <v>31984000</v>
      </c>
      <c r="M3034" s="25">
        <f>ROUND(J3034*0.3,0)</f>
        <v>12132000</v>
      </c>
    </row>
    <row r="3035" spans="1:13" ht="33" x14ac:dyDescent="0.2">
      <c r="A3035" s="53">
        <v>602080</v>
      </c>
      <c r="B3035" s="27"/>
      <c r="C3035" s="36" t="s">
        <v>3531</v>
      </c>
      <c r="D3035" s="57" t="s">
        <v>3532</v>
      </c>
      <c r="E3035" s="30">
        <v>18.899999999999999</v>
      </c>
      <c r="F3035" s="55">
        <v>12.9</v>
      </c>
      <c r="G3035" s="55">
        <v>6</v>
      </c>
      <c r="H3035" s="30">
        <v>6</v>
      </c>
      <c r="J3035" s="25">
        <f>ROUND( IF(OR(ISNUMBER(SEARCH("#",B3035)),INT(A3035/100000)=7,INT(A3035/100000)=8),F3035*K!$D$4,F3035*K!$C$4) + IF(ISNUMBER(SEARCH("#",B3035)),0,G3035*K!$C$5) + IF(AND(ISNUMBER(SEARCH("#",B3035)),INT(A3035/100000)&lt;=7),G3035*K!$G$5,0) + IF(AND(ISNUMBER(SEARCH("#",B3035)),INT(A3035/100000)&gt;=8),G3035*K!$H$5,0),0)</f>
        <v>30099900</v>
      </c>
      <c r="K3035" s="25">
        <f>ROUND(IF(OR(ISNUMBER(SEARCH("#",B3035)),INT(A3035/100000)=7,INT(A3035/100000)=8),F3035*K!$F$4+G3035*K!$F$5,F3035*K!$E$4+G3035*K!$E$5),0)</f>
        <v>6277800</v>
      </c>
      <c r="L3035" s="25">
        <f>ROUND(J3035-K3035*0.7,0)</f>
        <v>25705440</v>
      </c>
      <c r="M3035" s="25">
        <f>ROUND(J3035*0.3,0)</f>
        <v>9029970</v>
      </c>
    </row>
    <row r="3036" spans="1:13" ht="18.75" x14ac:dyDescent="0.2">
      <c r="A3036" s="53">
        <v>602085</v>
      </c>
      <c r="B3036" s="27"/>
      <c r="C3036" s="36" t="s">
        <v>3533</v>
      </c>
      <c r="D3036" s="54"/>
      <c r="E3036" s="30">
        <v>24</v>
      </c>
      <c r="F3036" s="55">
        <v>16</v>
      </c>
      <c r="G3036" s="55">
        <v>8</v>
      </c>
      <c r="H3036" s="30">
        <v>5</v>
      </c>
      <c r="J3036" s="25">
        <f>ROUND( IF(OR(ISNUMBER(SEARCH("#",B3036)),INT(A3036/100000)=7,INT(A3036/100000)=8),F3036*K!$D$4,F3036*K!$C$4) + IF(ISNUMBER(SEARCH("#",B3036)),0,G3036*K!$C$5) + IF(AND(ISNUMBER(SEARCH("#",B3036)),INT(A3036/100000)&lt;=7),G3036*K!$G$5,0) + IF(AND(ISNUMBER(SEARCH("#",B3036)),INT(A3036/100000)&gt;=8),G3036*K!$H$5,0),0)</f>
        <v>38920000</v>
      </c>
      <c r="K3036" s="25">
        <f>ROUND(IF(OR(ISNUMBER(SEARCH("#",B3036)),INT(A3036/100000)=7,INT(A3036/100000)=8),F3036*K!$F$4+G3036*K!$F$5,F3036*K!$E$4+G3036*K!$E$5),0)</f>
        <v>8008000</v>
      </c>
      <c r="L3036" s="25">
        <f>ROUND(J3036-K3036*0.7,0)</f>
        <v>33314400</v>
      </c>
      <c r="M3036" s="25">
        <f>ROUND(J3036*0.3,0)</f>
        <v>11676000</v>
      </c>
    </row>
    <row r="3037" spans="1:13" ht="48" x14ac:dyDescent="0.2">
      <c r="A3037" s="53">
        <v>602090</v>
      </c>
      <c r="B3037" s="27"/>
      <c r="C3037" s="36" t="s">
        <v>3534</v>
      </c>
      <c r="D3037" s="57" t="s">
        <v>3535</v>
      </c>
      <c r="E3037" s="30">
        <v>28.5</v>
      </c>
      <c r="F3037" s="55">
        <v>28.5</v>
      </c>
      <c r="G3037" s="56"/>
      <c r="H3037" s="30">
        <v>6</v>
      </c>
      <c r="J3037" s="25">
        <f>ROUND( IF(OR(ISNUMBER(SEARCH("#",B3037)),INT(A3037/100000)=7,INT(A3037/100000)=8),F3037*K!$D$4,F3037*K!$C$4) + IF(ISNUMBER(SEARCH("#",B3037)),0,G3037*K!$C$5) + IF(AND(ISNUMBER(SEARCH("#",B3037)),INT(A3037/100000)&lt;=7),G3037*K!$G$5,0) + IF(AND(ISNUMBER(SEARCH("#",B3037)),INT(A3037/100000)&gt;=8),G3037*K!$H$5,0),0)</f>
        <v>28813500</v>
      </c>
      <c r="K3037" s="25">
        <f>ROUND(IF(OR(ISNUMBER(SEARCH("#",B3037)),INT(A3037/100000)=7,INT(A3037/100000)=8),F3037*K!$F$4+G3037*K!$F$5,F3037*K!$E$4+G3037*K!$E$5),0)</f>
        <v>8607000</v>
      </c>
      <c r="L3037" s="25">
        <f>ROUND(J3037-K3037*0.7,0)</f>
        <v>22788600</v>
      </c>
      <c r="M3037" s="25">
        <f>ROUND(J3037*0.3,0)</f>
        <v>8644050</v>
      </c>
    </row>
    <row r="3038" spans="1:13" ht="15.75" x14ac:dyDescent="0.2">
      <c r="A3038" s="53">
        <v>602095</v>
      </c>
      <c r="B3038" s="27"/>
      <c r="C3038" s="36" t="s">
        <v>3536</v>
      </c>
      <c r="D3038" s="54"/>
      <c r="E3038" s="30">
        <v>46.6</v>
      </c>
      <c r="F3038" s="55">
        <v>46.6</v>
      </c>
      <c r="G3038" s="56"/>
      <c r="H3038" s="30">
        <v>6</v>
      </c>
      <c r="J3038" s="25">
        <f>ROUND( IF(OR(ISNUMBER(SEARCH("#",B3038)),INT(A3038/100000)=7,INT(A3038/100000)=8),F3038*K!$D$4,F3038*K!$C$4) + IF(ISNUMBER(SEARCH("#",B3038)),0,G3038*K!$C$5) + IF(AND(ISNUMBER(SEARCH("#",B3038)),INT(A3038/100000)&lt;=7),G3038*K!$G$5,0) + IF(AND(ISNUMBER(SEARCH("#",B3038)),INT(A3038/100000)&gt;=8),G3038*K!$H$5,0),0)</f>
        <v>47112600</v>
      </c>
      <c r="K3038" s="25">
        <f>ROUND(IF(OR(ISNUMBER(SEARCH("#",B3038)),INT(A3038/100000)=7,INT(A3038/100000)=8),F3038*K!$F$4+G3038*K!$F$5,F3038*K!$E$4+G3038*K!$E$5),0)</f>
        <v>14073200</v>
      </c>
      <c r="L3038" s="25">
        <f>ROUND(J3038-K3038*0.7,0)</f>
        <v>37261360</v>
      </c>
      <c r="M3038" s="25">
        <f>ROUND(J3038*0.3,0)</f>
        <v>14133780</v>
      </c>
    </row>
    <row r="3039" spans="1:13" ht="15.75" x14ac:dyDescent="0.2">
      <c r="A3039" s="53">
        <v>602100</v>
      </c>
      <c r="B3039" s="27"/>
      <c r="C3039" s="36" t="s">
        <v>3537</v>
      </c>
      <c r="D3039" s="54"/>
      <c r="E3039" s="30">
        <v>32</v>
      </c>
      <c r="F3039" s="55">
        <v>32</v>
      </c>
      <c r="G3039" s="56"/>
      <c r="H3039" s="30">
        <v>6</v>
      </c>
      <c r="J3039" s="25">
        <f>ROUND( IF(OR(ISNUMBER(SEARCH("#",B3039)),INT(A3039/100000)=7,INT(A3039/100000)=8),F3039*K!$D$4,F3039*K!$C$4) + IF(ISNUMBER(SEARCH("#",B3039)),0,G3039*K!$C$5) + IF(AND(ISNUMBER(SEARCH("#",B3039)),INT(A3039/100000)&lt;=7),G3039*K!$G$5,0) + IF(AND(ISNUMBER(SEARCH("#",B3039)),INT(A3039/100000)&gt;=8),G3039*K!$H$5,0),0)</f>
        <v>32352000</v>
      </c>
      <c r="K3039" s="25">
        <f>ROUND(IF(OR(ISNUMBER(SEARCH("#",B3039)),INT(A3039/100000)=7,INT(A3039/100000)=8),F3039*K!$F$4+G3039*K!$F$5,F3039*K!$E$4+G3039*K!$E$5),0)</f>
        <v>9664000</v>
      </c>
      <c r="L3039" s="25">
        <f>ROUND(J3039-K3039*0.7,0)</f>
        <v>25587200</v>
      </c>
      <c r="M3039" s="25">
        <f>ROUND(J3039*0.3,0)</f>
        <v>9705600</v>
      </c>
    </row>
    <row r="3040" spans="1:13" ht="15.75" x14ac:dyDescent="0.2">
      <c r="A3040" s="53">
        <v>602105</v>
      </c>
      <c r="B3040" s="27"/>
      <c r="C3040" s="36" t="s">
        <v>3538</v>
      </c>
      <c r="D3040" s="54"/>
      <c r="E3040" s="30">
        <v>6.1</v>
      </c>
      <c r="F3040" s="55">
        <v>6.1</v>
      </c>
      <c r="G3040" s="56"/>
      <c r="H3040" s="30">
        <v>6</v>
      </c>
      <c r="J3040" s="25">
        <f>ROUND( IF(OR(ISNUMBER(SEARCH("#",B3040)),INT(A3040/100000)=7,INT(A3040/100000)=8),F3040*K!$D$4,F3040*K!$C$4) + IF(ISNUMBER(SEARCH("#",B3040)),0,G3040*K!$C$5) + IF(AND(ISNUMBER(SEARCH("#",B3040)),INT(A3040/100000)&lt;=7),G3040*K!$G$5,0) + IF(AND(ISNUMBER(SEARCH("#",B3040)),INT(A3040/100000)&gt;=8),G3040*K!$H$5,0),0)</f>
        <v>6167100</v>
      </c>
      <c r="K3040" s="25">
        <f>ROUND(IF(OR(ISNUMBER(SEARCH("#",B3040)),INT(A3040/100000)=7,INT(A3040/100000)=8),F3040*K!$F$4+G3040*K!$F$5,F3040*K!$E$4+G3040*K!$E$5),0)</f>
        <v>1842200</v>
      </c>
      <c r="L3040" s="25">
        <f>ROUND(J3040-K3040*0.7,0)</f>
        <v>4877560</v>
      </c>
      <c r="M3040" s="25">
        <f>ROUND(J3040*0.3,0)</f>
        <v>1850130</v>
      </c>
    </row>
    <row r="3041" spans="1:13" ht="15.75" x14ac:dyDescent="0.2">
      <c r="A3041" s="53">
        <v>602110</v>
      </c>
      <c r="B3041" s="27"/>
      <c r="C3041" s="36" t="s">
        <v>3539</v>
      </c>
      <c r="D3041" s="54"/>
      <c r="E3041" s="30">
        <v>16</v>
      </c>
      <c r="F3041" s="55">
        <v>16</v>
      </c>
      <c r="G3041" s="56"/>
      <c r="H3041" s="30">
        <v>6</v>
      </c>
      <c r="J3041" s="25">
        <f>ROUND( IF(OR(ISNUMBER(SEARCH("#",B3041)),INT(A3041/100000)=7,INT(A3041/100000)=8),F3041*K!$D$4,F3041*K!$C$4) + IF(ISNUMBER(SEARCH("#",B3041)),0,G3041*K!$C$5) + IF(AND(ISNUMBER(SEARCH("#",B3041)),INT(A3041/100000)&lt;=7),G3041*K!$G$5,0) + IF(AND(ISNUMBER(SEARCH("#",B3041)),INT(A3041/100000)&gt;=8),G3041*K!$H$5,0),0)</f>
        <v>16176000</v>
      </c>
      <c r="K3041" s="25">
        <f>ROUND(IF(OR(ISNUMBER(SEARCH("#",B3041)),INT(A3041/100000)=7,INT(A3041/100000)=8),F3041*K!$F$4+G3041*K!$F$5,F3041*K!$E$4+G3041*K!$E$5),0)</f>
        <v>4832000</v>
      </c>
      <c r="L3041" s="25">
        <f>ROUND(J3041-K3041*0.7,0)</f>
        <v>12793600</v>
      </c>
      <c r="M3041" s="25">
        <f>ROUND(J3041*0.3,0)</f>
        <v>4852800</v>
      </c>
    </row>
    <row r="3042" spans="1:13" ht="29.25" x14ac:dyDescent="0.2">
      <c r="A3042" s="53">
        <v>602115</v>
      </c>
      <c r="B3042" s="27"/>
      <c r="C3042" s="36" t="s">
        <v>3540</v>
      </c>
      <c r="D3042" s="54"/>
      <c r="E3042" s="30">
        <v>37.6</v>
      </c>
      <c r="F3042" s="55">
        <v>37.6</v>
      </c>
      <c r="G3042" s="56"/>
      <c r="H3042" s="30">
        <v>6</v>
      </c>
      <c r="J3042" s="25">
        <f>ROUND( IF(OR(ISNUMBER(SEARCH("#",B3042)),INT(A3042/100000)=7,INT(A3042/100000)=8),F3042*K!$D$4,F3042*K!$C$4) + IF(ISNUMBER(SEARCH("#",B3042)),0,G3042*K!$C$5) + IF(AND(ISNUMBER(SEARCH("#",B3042)),INT(A3042/100000)&lt;=7),G3042*K!$G$5,0) + IF(AND(ISNUMBER(SEARCH("#",B3042)),INT(A3042/100000)&gt;=8),G3042*K!$H$5,0),0)</f>
        <v>38013600</v>
      </c>
      <c r="K3042" s="25">
        <f>ROUND(IF(OR(ISNUMBER(SEARCH("#",B3042)),INT(A3042/100000)=7,INT(A3042/100000)=8),F3042*K!$F$4+G3042*K!$F$5,F3042*K!$E$4+G3042*K!$E$5),0)</f>
        <v>11355200</v>
      </c>
      <c r="L3042" s="25">
        <f>ROUND(J3042-K3042*0.7,0)</f>
        <v>30064960</v>
      </c>
      <c r="M3042" s="25">
        <f>ROUND(J3042*0.3,0)</f>
        <v>11404080</v>
      </c>
    </row>
    <row r="3043" spans="1:13" ht="15.75" x14ac:dyDescent="0.2">
      <c r="A3043" s="53">
        <v>602120</v>
      </c>
      <c r="B3043" s="27"/>
      <c r="C3043" s="36" t="s">
        <v>3541</v>
      </c>
      <c r="D3043" s="54"/>
      <c r="E3043" s="30">
        <v>43.2</v>
      </c>
      <c r="F3043" s="55">
        <v>43.2</v>
      </c>
      <c r="G3043" s="56"/>
      <c r="H3043" s="30">
        <v>6</v>
      </c>
      <c r="J3043" s="25">
        <f>ROUND( IF(OR(ISNUMBER(SEARCH("#",B3043)),INT(A3043/100000)=7,INT(A3043/100000)=8),F3043*K!$D$4,F3043*K!$C$4) + IF(ISNUMBER(SEARCH("#",B3043)),0,G3043*K!$C$5) + IF(AND(ISNUMBER(SEARCH("#",B3043)),INT(A3043/100000)&lt;=7),G3043*K!$G$5,0) + IF(AND(ISNUMBER(SEARCH("#",B3043)),INT(A3043/100000)&gt;=8),G3043*K!$H$5,0),0)</f>
        <v>43675200</v>
      </c>
      <c r="K3043" s="25">
        <f>ROUND(IF(OR(ISNUMBER(SEARCH("#",B3043)),INT(A3043/100000)=7,INT(A3043/100000)=8),F3043*K!$F$4+G3043*K!$F$5,F3043*K!$E$4+G3043*K!$E$5),0)</f>
        <v>13046400</v>
      </c>
      <c r="L3043" s="25">
        <f>ROUND(J3043-K3043*0.7,0)</f>
        <v>34542720</v>
      </c>
      <c r="M3043" s="25">
        <f>ROUND(J3043*0.3,0)</f>
        <v>13102560</v>
      </c>
    </row>
    <row r="3044" spans="1:13" ht="18.75" x14ac:dyDescent="0.2">
      <c r="A3044" s="53">
        <v>602125</v>
      </c>
      <c r="B3044" s="27"/>
      <c r="C3044" s="36" t="s">
        <v>3542</v>
      </c>
      <c r="D3044" s="54"/>
      <c r="E3044" s="30">
        <v>51</v>
      </c>
      <c r="F3044" s="55">
        <v>51</v>
      </c>
      <c r="G3044" s="56"/>
      <c r="H3044" s="30">
        <v>7</v>
      </c>
      <c r="J3044" s="25">
        <f>ROUND( IF(OR(ISNUMBER(SEARCH("#",B3044)),INT(A3044/100000)=7,INT(A3044/100000)=8),F3044*K!$D$4,F3044*K!$C$4) + IF(ISNUMBER(SEARCH("#",B3044)),0,G3044*K!$C$5) + IF(AND(ISNUMBER(SEARCH("#",B3044)),INT(A3044/100000)&lt;=7),G3044*K!$G$5,0) + IF(AND(ISNUMBER(SEARCH("#",B3044)),INT(A3044/100000)&gt;=8),G3044*K!$H$5,0),0)</f>
        <v>51561000</v>
      </c>
      <c r="K3044" s="25">
        <f>ROUND(IF(OR(ISNUMBER(SEARCH("#",B3044)),INT(A3044/100000)=7,INT(A3044/100000)=8),F3044*K!$F$4+G3044*K!$F$5,F3044*K!$E$4+G3044*K!$E$5),0)</f>
        <v>15402000</v>
      </c>
      <c r="L3044" s="25">
        <f>ROUND(J3044-K3044*0.7,0)</f>
        <v>40779600</v>
      </c>
      <c r="M3044" s="25">
        <f>ROUND(J3044*0.3,0)</f>
        <v>15468300</v>
      </c>
    </row>
    <row r="3045" spans="1:13" ht="33" x14ac:dyDescent="0.2">
      <c r="A3045" s="53">
        <v>602126</v>
      </c>
      <c r="B3045" s="27"/>
      <c r="C3045" s="36" t="s">
        <v>3543</v>
      </c>
      <c r="D3045" s="54"/>
      <c r="E3045" s="30">
        <v>60</v>
      </c>
      <c r="F3045" s="55">
        <v>60</v>
      </c>
      <c r="G3045" s="56"/>
      <c r="H3045" s="30">
        <v>7</v>
      </c>
      <c r="J3045" s="25">
        <f>ROUND( IF(OR(ISNUMBER(SEARCH("#",B3045)),INT(A3045/100000)=7,INT(A3045/100000)=8),F3045*K!$D$4,F3045*K!$C$4) + IF(ISNUMBER(SEARCH("#",B3045)),0,G3045*K!$C$5) + IF(AND(ISNUMBER(SEARCH("#",B3045)),INT(A3045/100000)&lt;=7),G3045*K!$G$5,0) + IF(AND(ISNUMBER(SEARCH("#",B3045)),INT(A3045/100000)&gt;=8),G3045*K!$H$5,0),0)</f>
        <v>60660000</v>
      </c>
      <c r="K3045" s="25">
        <f>ROUND(IF(OR(ISNUMBER(SEARCH("#",B3045)),INT(A3045/100000)=7,INT(A3045/100000)=8),F3045*K!$F$4+G3045*K!$F$5,F3045*K!$E$4+G3045*K!$E$5),0)</f>
        <v>18120000</v>
      </c>
      <c r="L3045" s="25">
        <f>ROUND(J3045-K3045*0.7,0)</f>
        <v>47976000</v>
      </c>
      <c r="M3045" s="25">
        <f>ROUND(J3045*0.3,0)</f>
        <v>18198000</v>
      </c>
    </row>
    <row r="3046" spans="1:13" ht="18.75" x14ac:dyDescent="0.2">
      <c r="A3046" s="53">
        <v>602127</v>
      </c>
      <c r="B3046" s="27"/>
      <c r="C3046" s="36" t="s">
        <v>3544</v>
      </c>
      <c r="D3046" s="54"/>
      <c r="E3046" s="30">
        <v>15</v>
      </c>
      <c r="F3046" s="55">
        <v>15</v>
      </c>
      <c r="G3046" s="56"/>
      <c r="H3046" s="30">
        <v>6</v>
      </c>
      <c r="J3046" s="25">
        <f>ROUND( IF(OR(ISNUMBER(SEARCH("#",B3046)),INT(A3046/100000)=7,INT(A3046/100000)=8),F3046*K!$D$4,F3046*K!$C$4) + IF(ISNUMBER(SEARCH("#",B3046)),0,G3046*K!$C$5) + IF(AND(ISNUMBER(SEARCH("#",B3046)),INT(A3046/100000)&lt;=7),G3046*K!$G$5,0) + IF(AND(ISNUMBER(SEARCH("#",B3046)),INT(A3046/100000)&gt;=8),G3046*K!$H$5,0),0)</f>
        <v>15165000</v>
      </c>
      <c r="K3046" s="25">
        <f>ROUND(IF(OR(ISNUMBER(SEARCH("#",B3046)),INT(A3046/100000)=7,INT(A3046/100000)=8),F3046*K!$F$4+G3046*K!$F$5,F3046*K!$E$4+G3046*K!$E$5),0)</f>
        <v>4530000</v>
      </c>
      <c r="L3046" s="25">
        <f>ROUND(J3046-K3046*0.7,0)</f>
        <v>11994000</v>
      </c>
      <c r="M3046" s="25">
        <f>ROUND(J3046*0.3,0)</f>
        <v>4549500</v>
      </c>
    </row>
    <row r="3047" spans="1:13" ht="32.25" x14ac:dyDescent="0.2">
      <c r="A3047" s="53">
        <v>602130</v>
      </c>
      <c r="B3047" s="27"/>
      <c r="C3047" s="36" t="s">
        <v>3545</v>
      </c>
      <c r="D3047" s="54"/>
      <c r="E3047" s="30">
        <v>60</v>
      </c>
      <c r="F3047" s="55">
        <v>60</v>
      </c>
      <c r="G3047" s="56"/>
      <c r="H3047" s="30">
        <v>6</v>
      </c>
      <c r="J3047" s="25">
        <f>ROUND( IF(OR(ISNUMBER(SEARCH("#",B3047)),INT(A3047/100000)=7,INT(A3047/100000)=8),F3047*K!$D$4,F3047*K!$C$4) + IF(ISNUMBER(SEARCH("#",B3047)),0,G3047*K!$C$5) + IF(AND(ISNUMBER(SEARCH("#",B3047)),INT(A3047/100000)&lt;=7),G3047*K!$G$5,0) + IF(AND(ISNUMBER(SEARCH("#",B3047)),INT(A3047/100000)&gt;=8),G3047*K!$H$5,0),0)</f>
        <v>60660000</v>
      </c>
      <c r="K3047" s="25">
        <f>ROUND(IF(OR(ISNUMBER(SEARCH("#",B3047)),INT(A3047/100000)=7,INT(A3047/100000)=8),F3047*K!$F$4+G3047*K!$F$5,F3047*K!$E$4+G3047*K!$E$5),0)</f>
        <v>18120000</v>
      </c>
      <c r="L3047" s="25">
        <f>ROUND(J3047-K3047*0.7,0)</f>
        <v>47976000</v>
      </c>
      <c r="M3047" s="25">
        <f>ROUND(J3047*0.3,0)</f>
        <v>18198000</v>
      </c>
    </row>
    <row r="3048" spans="1:13" ht="33" x14ac:dyDescent="0.2">
      <c r="A3048" s="53">
        <v>602135</v>
      </c>
      <c r="B3048" s="27"/>
      <c r="C3048" s="36" t="s">
        <v>3546</v>
      </c>
      <c r="D3048" s="54"/>
      <c r="E3048" s="30">
        <v>54.1</v>
      </c>
      <c r="F3048" s="55">
        <v>54.1</v>
      </c>
      <c r="G3048" s="56"/>
      <c r="H3048" s="30">
        <v>6</v>
      </c>
      <c r="J3048" s="25">
        <f>ROUND( IF(OR(ISNUMBER(SEARCH("#",B3048)),INT(A3048/100000)=7,INT(A3048/100000)=8),F3048*K!$D$4,F3048*K!$C$4) + IF(ISNUMBER(SEARCH("#",B3048)),0,G3048*K!$C$5) + IF(AND(ISNUMBER(SEARCH("#",B3048)),INT(A3048/100000)&lt;=7),G3048*K!$G$5,0) + IF(AND(ISNUMBER(SEARCH("#",B3048)),INT(A3048/100000)&gt;=8),G3048*K!$H$5,0),0)</f>
        <v>54695100</v>
      </c>
      <c r="K3048" s="25">
        <f>ROUND(IF(OR(ISNUMBER(SEARCH("#",B3048)),INT(A3048/100000)=7,INT(A3048/100000)=8),F3048*K!$F$4+G3048*K!$F$5,F3048*K!$E$4+G3048*K!$E$5),0)</f>
        <v>16338200</v>
      </c>
      <c r="L3048" s="25">
        <f>ROUND(J3048-K3048*0.7,0)</f>
        <v>43258360</v>
      </c>
      <c r="M3048" s="25">
        <f>ROUND(J3048*0.3,0)</f>
        <v>16408530</v>
      </c>
    </row>
    <row r="3049" spans="1:13" ht="33" x14ac:dyDescent="0.2">
      <c r="A3049" s="53">
        <v>602140</v>
      </c>
      <c r="B3049" s="27"/>
      <c r="C3049" s="36" t="s">
        <v>3547</v>
      </c>
      <c r="D3049" s="57" t="s">
        <v>3548</v>
      </c>
      <c r="E3049" s="30">
        <v>30</v>
      </c>
      <c r="F3049" s="55">
        <v>30</v>
      </c>
      <c r="G3049" s="56"/>
      <c r="H3049" s="30">
        <v>6</v>
      </c>
      <c r="J3049" s="25">
        <f>ROUND( IF(OR(ISNUMBER(SEARCH("#",B3049)),INT(A3049/100000)=7,INT(A3049/100000)=8),F3049*K!$D$4,F3049*K!$C$4) + IF(ISNUMBER(SEARCH("#",B3049)),0,G3049*K!$C$5) + IF(AND(ISNUMBER(SEARCH("#",B3049)),INT(A3049/100000)&lt;=7),G3049*K!$G$5,0) + IF(AND(ISNUMBER(SEARCH("#",B3049)),INT(A3049/100000)&gt;=8),G3049*K!$H$5,0),0)</f>
        <v>30330000</v>
      </c>
      <c r="K3049" s="25">
        <f>ROUND(IF(OR(ISNUMBER(SEARCH("#",B3049)),INT(A3049/100000)=7,INT(A3049/100000)=8),F3049*K!$F$4+G3049*K!$F$5,F3049*K!$E$4+G3049*K!$E$5),0)</f>
        <v>9060000</v>
      </c>
      <c r="L3049" s="25">
        <f>ROUND(J3049-K3049*0.7,0)</f>
        <v>23988000</v>
      </c>
      <c r="M3049" s="25">
        <f>ROUND(J3049*0.3,0)</f>
        <v>9099000</v>
      </c>
    </row>
    <row r="3050" spans="1:13" ht="15.75" x14ac:dyDescent="0.2">
      <c r="A3050" s="53">
        <v>602145</v>
      </c>
      <c r="B3050" s="27"/>
      <c r="C3050" s="36" t="s">
        <v>3549</v>
      </c>
      <c r="D3050" s="54"/>
      <c r="E3050" s="30">
        <v>34.299999999999997</v>
      </c>
      <c r="F3050" s="55">
        <v>34.299999999999997</v>
      </c>
      <c r="G3050" s="56"/>
      <c r="H3050" s="30">
        <v>6</v>
      </c>
      <c r="J3050" s="25">
        <f>ROUND( IF(OR(ISNUMBER(SEARCH("#",B3050)),INT(A3050/100000)=7,INT(A3050/100000)=8),F3050*K!$D$4,F3050*K!$C$4) + IF(ISNUMBER(SEARCH("#",B3050)),0,G3050*K!$C$5) + IF(AND(ISNUMBER(SEARCH("#",B3050)),INT(A3050/100000)&lt;=7),G3050*K!$G$5,0) + IF(AND(ISNUMBER(SEARCH("#",B3050)),INT(A3050/100000)&gt;=8),G3050*K!$H$5,0),0)</f>
        <v>34677300</v>
      </c>
      <c r="K3050" s="25">
        <f>ROUND(IF(OR(ISNUMBER(SEARCH("#",B3050)),INT(A3050/100000)=7,INT(A3050/100000)=8),F3050*K!$F$4+G3050*K!$F$5,F3050*K!$E$4+G3050*K!$E$5),0)</f>
        <v>10358600</v>
      </c>
      <c r="L3050" s="25">
        <f>ROUND(J3050-K3050*0.7,0)</f>
        <v>27426280</v>
      </c>
      <c r="M3050" s="25">
        <f>ROUND(J3050*0.3,0)</f>
        <v>10403190</v>
      </c>
    </row>
    <row r="3051" spans="1:13" ht="33" x14ac:dyDescent="0.2">
      <c r="A3051" s="53">
        <v>602150</v>
      </c>
      <c r="B3051" s="27"/>
      <c r="C3051" s="36" t="s">
        <v>3550</v>
      </c>
      <c r="D3051" s="57" t="s">
        <v>3551</v>
      </c>
      <c r="E3051" s="30">
        <v>42.2</v>
      </c>
      <c r="F3051" s="55">
        <v>42.2</v>
      </c>
      <c r="G3051" s="56"/>
      <c r="H3051" s="30">
        <v>6</v>
      </c>
      <c r="J3051" s="25">
        <f>ROUND( IF(OR(ISNUMBER(SEARCH("#",B3051)),INT(A3051/100000)=7,INT(A3051/100000)=8),F3051*K!$D$4,F3051*K!$C$4) + IF(ISNUMBER(SEARCH("#",B3051)),0,G3051*K!$C$5) + IF(AND(ISNUMBER(SEARCH("#",B3051)),INT(A3051/100000)&lt;=7),G3051*K!$G$5,0) + IF(AND(ISNUMBER(SEARCH("#",B3051)),INT(A3051/100000)&gt;=8),G3051*K!$H$5,0),0)</f>
        <v>42664200</v>
      </c>
      <c r="K3051" s="25">
        <f>ROUND(IF(OR(ISNUMBER(SEARCH("#",B3051)),INT(A3051/100000)=7,INT(A3051/100000)=8),F3051*K!$F$4+G3051*K!$F$5,F3051*K!$E$4+G3051*K!$E$5),0)</f>
        <v>12744400</v>
      </c>
      <c r="L3051" s="25">
        <f>ROUND(J3051-K3051*0.7,0)</f>
        <v>33743120</v>
      </c>
      <c r="M3051" s="25">
        <f>ROUND(J3051*0.3,0)</f>
        <v>12799260</v>
      </c>
    </row>
    <row r="3052" spans="1:13" ht="29.25" x14ac:dyDescent="0.2">
      <c r="A3052" s="53">
        <v>602155</v>
      </c>
      <c r="B3052" s="27"/>
      <c r="C3052" s="36" t="s">
        <v>3552</v>
      </c>
      <c r="D3052" s="54"/>
      <c r="E3052" s="30">
        <v>25.9</v>
      </c>
      <c r="F3052" s="55">
        <v>25.9</v>
      </c>
      <c r="G3052" s="56"/>
      <c r="H3052" s="30">
        <v>6</v>
      </c>
      <c r="J3052" s="25">
        <f>ROUND( IF(OR(ISNUMBER(SEARCH("#",B3052)),INT(A3052/100000)=7,INT(A3052/100000)=8),F3052*K!$D$4,F3052*K!$C$4) + IF(ISNUMBER(SEARCH("#",B3052)),0,G3052*K!$C$5) + IF(AND(ISNUMBER(SEARCH("#",B3052)),INT(A3052/100000)&lt;=7),G3052*K!$G$5,0) + IF(AND(ISNUMBER(SEARCH("#",B3052)),INT(A3052/100000)&gt;=8),G3052*K!$H$5,0),0)</f>
        <v>26184900</v>
      </c>
      <c r="K3052" s="25">
        <f>ROUND(IF(OR(ISNUMBER(SEARCH("#",B3052)),INT(A3052/100000)=7,INT(A3052/100000)=8),F3052*K!$F$4+G3052*K!$F$5,F3052*K!$E$4+G3052*K!$E$5),0)</f>
        <v>7821800</v>
      </c>
      <c r="L3052" s="25">
        <f>ROUND(J3052-K3052*0.7,0)</f>
        <v>20709640</v>
      </c>
      <c r="M3052" s="25">
        <f>ROUND(J3052*0.3,0)</f>
        <v>7855470</v>
      </c>
    </row>
    <row r="3053" spans="1:13" ht="33" x14ac:dyDescent="0.2">
      <c r="A3053" s="53">
        <v>602160</v>
      </c>
      <c r="B3053" s="27"/>
      <c r="C3053" s="36" t="s">
        <v>3553</v>
      </c>
      <c r="D3053" s="57" t="s">
        <v>3554</v>
      </c>
      <c r="E3053" s="30">
        <v>18.5</v>
      </c>
      <c r="F3053" s="55">
        <v>18.5</v>
      </c>
      <c r="G3053" s="56"/>
      <c r="H3053" s="30">
        <v>6</v>
      </c>
      <c r="J3053" s="25">
        <f>ROUND( IF(OR(ISNUMBER(SEARCH("#",B3053)),INT(A3053/100000)=7,INT(A3053/100000)=8),F3053*K!$D$4,F3053*K!$C$4) + IF(ISNUMBER(SEARCH("#",B3053)),0,G3053*K!$C$5) + IF(AND(ISNUMBER(SEARCH("#",B3053)),INT(A3053/100000)&lt;=7),G3053*K!$G$5,0) + IF(AND(ISNUMBER(SEARCH("#",B3053)),INT(A3053/100000)&gt;=8),G3053*K!$H$5,0),0)</f>
        <v>18703500</v>
      </c>
      <c r="K3053" s="25">
        <f>ROUND(IF(OR(ISNUMBER(SEARCH("#",B3053)),INT(A3053/100000)=7,INT(A3053/100000)=8),F3053*K!$F$4+G3053*K!$F$5,F3053*K!$E$4+G3053*K!$E$5),0)</f>
        <v>5587000</v>
      </c>
      <c r="L3053" s="25">
        <f>ROUND(J3053-K3053*0.7,0)</f>
        <v>14792600</v>
      </c>
      <c r="M3053" s="25">
        <f>ROUND(J3053*0.3,0)</f>
        <v>5611050</v>
      </c>
    </row>
    <row r="3054" spans="1:13" ht="29.25" x14ac:dyDescent="0.2">
      <c r="A3054" s="53">
        <v>602165</v>
      </c>
      <c r="B3054" s="27"/>
      <c r="C3054" s="36" t="s">
        <v>3555</v>
      </c>
      <c r="D3054" s="54"/>
      <c r="E3054" s="30">
        <v>36.5</v>
      </c>
      <c r="F3054" s="55">
        <v>36.5</v>
      </c>
      <c r="G3054" s="56"/>
      <c r="H3054" s="30">
        <v>7</v>
      </c>
      <c r="J3054" s="25">
        <f>ROUND( IF(OR(ISNUMBER(SEARCH("#",B3054)),INT(A3054/100000)=7,INT(A3054/100000)=8),F3054*K!$D$4,F3054*K!$C$4) + IF(ISNUMBER(SEARCH("#",B3054)),0,G3054*K!$C$5) + IF(AND(ISNUMBER(SEARCH("#",B3054)),INT(A3054/100000)&lt;=7),G3054*K!$G$5,0) + IF(AND(ISNUMBER(SEARCH("#",B3054)),INT(A3054/100000)&gt;=8),G3054*K!$H$5,0),0)</f>
        <v>36901500</v>
      </c>
      <c r="K3054" s="25">
        <f>ROUND(IF(OR(ISNUMBER(SEARCH("#",B3054)),INT(A3054/100000)=7,INT(A3054/100000)=8),F3054*K!$F$4+G3054*K!$F$5,F3054*K!$E$4+G3054*K!$E$5),0)</f>
        <v>11023000</v>
      </c>
      <c r="L3054" s="25">
        <f>ROUND(J3054-K3054*0.7,0)</f>
        <v>29185400</v>
      </c>
      <c r="M3054" s="25">
        <f>ROUND(J3054*0.3,0)</f>
        <v>11070450</v>
      </c>
    </row>
    <row r="3055" spans="1:13" ht="29.25" x14ac:dyDescent="0.2">
      <c r="A3055" s="53">
        <v>602170</v>
      </c>
      <c r="B3055" s="27"/>
      <c r="C3055" s="36" t="s">
        <v>3556</v>
      </c>
      <c r="D3055" s="54"/>
      <c r="E3055" s="30">
        <v>50.1</v>
      </c>
      <c r="F3055" s="55">
        <v>50.1</v>
      </c>
      <c r="G3055" s="56"/>
      <c r="H3055" s="30">
        <v>7</v>
      </c>
      <c r="J3055" s="25">
        <f>ROUND( IF(OR(ISNUMBER(SEARCH("#",B3055)),INT(A3055/100000)=7,INT(A3055/100000)=8),F3055*K!$D$4,F3055*K!$C$4) + IF(ISNUMBER(SEARCH("#",B3055)),0,G3055*K!$C$5) + IF(AND(ISNUMBER(SEARCH("#",B3055)),INT(A3055/100000)&lt;=7),G3055*K!$G$5,0) + IF(AND(ISNUMBER(SEARCH("#",B3055)),INT(A3055/100000)&gt;=8),G3055*K!$H$5,0),0)</f>
        <v>50651100</v>
      </c>
      <c r="K3055" s="25">
        <f>ROUND(IF(OR(ISNUMBER(SEARCH("#",B3055)),INT(A3055/100000)=7,INT(A3055/100000)=8),F3055*K!$F$4+G3055*K!$F$5,F3055*K!$E$4+G3055*K!$E$5),0)</f>
        <v>15130200</v>
      </c>
      <c r="L3055" s="25">
        <f>ROUND(J3055-K3055*0.7,0)</f>
        <v>40059960</v>
      </c>
      <c r="M3055" s="25">
        <f>ROUND(J3055*0.3,0)</f>
        <v>15195330</v>
      </c>
    </row>
    <row r="3056" spans="1:13" ht="33" x14ac:dyDescent="0.2">
      <c r="A3056" s="53">
        <v>602175</v>
      </c>
      <c r="B3056" s="27"/>
      <c r="C3056" s="36" t="s">
        <v>3557</v>
      </c>
      <c r="D3056" s="57" t="s">
        <v>3558</v>
      </c>
      <c r="E3056" s="30">
        <v>23.8</v>
      </c>
      <c r="F3056" s="55">
        <v>23.8</v>
      </c>
      <c r="G3056" s="56"/>
      <c r="H3056" s="30">
        <v>7</v>
      </c>
      <c r="J3056" s="25">
        <f>ROUND( IF(OR(ISNUMBER(SEARCH("#",B3056)),INT(A3056/100000)=7,INT(A3056/100000)=8),F3056*K!$D$4,F3056*K!$C$4) + IF(ISNUMBER(SEARCH("#",B3056)),0,G3056*K!$C$5) + IF(AND(ISNUMBER(SEARCH("#",B3056)),INT(A3056/100000)&lt;=7),G3056*K!$G$5,0) + IF(AND(ISNUMBER(SEARCH("#",B3056)),INT(A3056/100000)&gt;=8),G3056*K!$H$5,0),0)</f>
        <v>24061800</v>
      </c>
      <c r="K3056" s="25">
        <f>ROUND(IF(OR(ISNUMBER(SEARCH("#",B3056)),INT(A3056/100000)=7,INT(A3056/100000)=8),F3056*K!$F$4+G3056*K!$F$5,F3056*K!$E$4+G3056*K!$E$5),0)</f>
        <v>7187600</v>
      </c>
      <c r="L3056" s="25">
        <f>ROUND(J3056-K3056*0.7,0)</f>
        <v>19030480</v>
      </c>
      <c r="M3056" s="25">
        <f>ROUND(J3056*0.3,0)</f>
        <v>7218540</v>
      </c>
    </row>
    <row r="3057" spans="1:13" ht="46.5" x14ac:dyDescent="0.2">
      <c r="A3057" s="53">
        <v>602180</v>
      </c>
      <c r="B3057" s="27"/>
      <c r="C3057" s="36" t="s">
        <v>3559</v>
      </c>
      <c r="D3057" s="57" t="s">
        <v>3560</v>
      </c>
      <c r="E3057" s="30">
        <v>25</v>
      </c>
      <c r="F3057" s="55">
        <v>25</v>
      </c>
      <c r="G3057" s="56"/>
      <c r="H3057" s="30">
        <v>6</v>
      </c>
      <c r="J3057" s="25">
        <f>ROUND( IF(OR(ISNUMBER(SEARCH("#",B3057)),INT(A3057/100000)=7,INT(A3057/100000)=8),F3057*K!$D$4,F3057*K!$C$4) + IF(ISNUMBER(SEARCH("#",B3057)),0,G3057*K!$C$5) + IF(AND(ISNUMBER(SEARCH("#",B3057)),INT(A3057/100000)&lt;=7),G3057*K!$G$5,0) + IF(AND(ISNUMBER(SEARCH("#",B3057)),INT(A3057/100000)&gt;=8),G3057*K!$H$5,0),0)</f>
        <v>25275000</v>
      </c>
      <c r="K3057" s="25">
        <f>ROUND(IF(OR(ISNUMBER(SEARCH("#",B3057)),INT(A3057/100000)=7,INT(A3057/100000)=8),F3057*K!$F$4+G3057*K!$F$5,F3057*K!$E$4+G3057*K!$E$5),0)</f>
        <v>7550000</v>
      </c>
      <c r="L3057" s="25">
        <f>ROUND(J3057-K3057*0.7,0)</f>
        <v>19990000</v>
      </c>
      <c r="M3057" s="25">
        <f>ROUND(J3057*0.3,0)</f>
        <v>7582500</v>
      </c>
    </row>
    <row r="3058" spans="1:13" ht="29.25" x14ac:dyDescent="0.2">
      <c r="A3058" s="53">
        <v>602185</v>
      </c>
      <c r="B3058" s="27"/>
      <c r="C3058" s="36" t="s">
        <v>3561</v>
      </c>
      <c r="D3058" s="54"/>
      <c r="E3058" s="30">
        <v>21</v>
      </c>
      <c r="F3058" s="55">
        <v>14</v>
      </c>
      <c r="G3058" s="55">
        <v>7</v>
      </c>
      <c r="H3058" s="30">
        <v>6</v>
      </c>
      <c r="J3058" s="25">
        <f>ROUND( IF(OR(ISNUMBER(SEARCH("#",B3058)),INT(A3058/100000)=7,INT(A3058/100000)=8),F3058*K!$D$4,F3058*K!$C$4) + IF(ISNUMBER(SEARCH("#",B3058)),0,G3058*K!$C$5) + IF(AND(ISNUMBER(SEARCH("#",B3058)),INT(A3058/100000)&lt;=7),G3058*K!$G$5,0) + IF(AND(ISNUMBER(SEARCH("#",B3058)),INT(A3058/100000)&gt;=8),G3058*K!$H$5,0),0)</f>
        <v>34055000</v>
      </c>
      <c r="K3058" s="25">
        <f>ROUND(IF(OR(ISNUMBER(SEARCH("#",B3058)),INT(A3058/100000)=7,INT(A3058/100000)=8),F3058*K!$F$4+G3058*K!$F$5,F3058*K!$E$4+G3058*K!$E$5),0)</f>
        <v>7007000</v>
      </c>
      <c r="L3058" s="25">
        <f>ROUND(J3058-K3058*0.7,0)</f>
        <v>29150100</v>
      </c>
      <c r="M3058" s="25">
        <f>ROUND(J3058*0.3,0)</f>
        <v>10216500</v>
      </c>
    </row>
    <row r="3059" spans="1:13" x14ac:dyDescent="0.2">
      <c r="A3059" s="53">
        <v>602190</v>
      </c>
      <c r="B3059" s="27"/>
      <c r="C3059" s="36" t="s">
        <v>3562</v>
      </c>
      <c r="D3059" s="54"/>
      <c r="E3059" s="30">
        <v>27</v>
      </c>
      <c r="F3059" s="55">
        <v>18</v>
      </c>
      <c r="G3059" s="55">
        <v>9</v>
      </c>
      <c r="H3059" s="30">
        <v>0</v>
      </c>
      <c r="J3059" s="25">
        <f>ROUND( IF(OR(ISNUMBER(SEARCH("#",B3059)),INT(A3059/100000)=7,INT(A3059/100000)=8),F3059*K!$D$4,F3059*K!$C$4) + IF(ISNUMBER(SEARCH("#",B3059)),0,G3059*K!$C$5) + IF(AND(ISNUMBER(SEARCH("#",B3059)),INT(A3059/100000)&lt;=7),G3059*K!$G$5,0) + IF(AND(ISNUMBER(SEARCH("#",B3059)),INT(A3059/100000)&gt;=8),G3059*K!$H$5,0),0)</f>
        <v>43785000</v>
      </c>
      <c r="K3059" s="25">
        <f>ROUND(IF(OR(ISNUMBER(SEARCH("#",B3059)),INT(A3059/100000)=7,INT(A3059/100000)=8),F3059*K!$F$4+G3059*K!$F$5,F3059*K!$E$4+G3059*K!$E$5),0)</f>
        <v>9009000</v>
      </c>
      <c r="L3059" s="25">
        <f>ROUND(J3059-K3059*0.7,0)</f>
        <v>37478700</v>
      </c>
      <c r="M3059" s="25">
        <f>ROUND(J3059*0.3,0)</f>
        <v>13135500</v>
      </c>
    </row>
    <row r="3060" spans="1:13" ht="18.75" x14ac:dyDescent="0.2">
      <c r="A3060" s="53">
        <v>602195</v>
      </c>
      <c r="B3060" s="27" t="s">
        <v>27</v>
      </c>
      <c r="C3060" s="36" t="s">
        <v>3563</v>
      </c>
      <c r="D3060" s="54"/>
      <c r="E3060" s="30">
        <v>15</v>
      </c>
      <c r="F3060" s="55">
        <v>10</v>
      </c>
      <c r="G3060" s="55">
        <v>5</v>
      </c>
      <c r="H3060" s="30">
        <v>6</v>
      </c>
      <c r="J3060" s="25">
        <f>ROUND( IF(OR(ISNUMBER(SEARCH("#",B3060)),INT(A3060/100000)=7,INT(A3060/100000)=8),F3060*K!$D$4,F3060*K!$C$4) + IF(ISNUMBER(SEARCH("#",B3060)),0,G3060*K!$C$5) + IF(AND(ISNUMBER(SEARCH("#",B3060)),INT(A3060/100000)&lt;=7),G3060*K!$G$5,0) + IF(AND(ISNUMBER(SEARCH("#",B3060)),INT(A3060/100000)&gt;=8),G3060*K!$H$5,0),0)</f>
        <v>14565000</v>
      </c>
      <c r="K3060" s="25">
        <f>ROUND(IF(OR(ISNUMBER(SEARCH("#",B3060)),INT(A3060/100000)=7,INT(A3060/100000)=8),F3060*K!$F$4+G3060*K!$F$5,F3060*K!$E$4+G3060*K!$E$5),0)</f>
        <v>5160000</v>
      </c>
      <c r="L3060" s="25">
        <f>ROUND(J3060-K3060*0.7,0)</f>
        <v>10953000</v>
      </c>
      <c r="M3060" s="25">
        <f>ROUND(J3060*0.3,0)</f>
        <v>4369500</v>
      </c>
    </row>
    <row r="3061" spans="1:13" ht="33" x14ac:dyDescent="0.2">
      <c r="A3061" s="53">
        <v>602200</v>
      </c>
      <c r="B3061" s="27"/>
      <c r="C3061" s="36" t="s">
        <v>3564</v>
      </c>
      <c r="D3061" s="54"/>
      <c r="E3061" s="30">
        <v>21</v>
      </c>
      <c r="F3061" s="55">
        <v>14</v>
      </c>
      <c r="G3061" s="55">
        <v>7</v>
      </c>
      <c r="H3061" s="30">
        <v>6</v>
      </c>
      <c r="J3061" s="25">
        <f>ROUND( IF(OR(ISNUMBER(SEARCH("#",B3061)),INT(A3061/100000)=7,INT(A3061/100000)=8),F3061*K!$D$4,F3061*K!$C$4) + IF(ISNUMBER(SEARCH("#",B3061)),0,G3061*K!$C$5) + IF(AND(ISNUMBER(SEARCH("#",B3061)),INT(A3061/100000)&lt;=7),G3061*K!$G$5,0) + IF(AND(ISNUMBER(SEARCH("#",B3061)),INT(A3061/100000)&gt;=8),G3061*K!$H$5,0),0)</f>
        <v>34055000</v>
      </c>
      <c r="K3061" s="25">
        <f>ROUND(IF(OR(ISNUMBER(SEARCH("#",B3061)),INT(A3061/100000)=7,INT(A3061/100000)=8),F3061*K!$F$4+G3061*K!$F$5,F3061*K!$E$4+G3061*K!$E$5),0)</f>
        <v>7007000</v>
      </c>
      <c r="L3061" s="25">
        <f>ROUND(J3061-K3061*0.7,0)</f>
        <v>29150100</v>
      </c>
      <c r="M3061" s="25">
        <f>ROUND(J3061*0.3,0)</f>
        <v>10216500</v>
      </c>
    </row>
    <row r="3062" spans="1:13" ht="62.25" x14ac:dyDescent="0.2">
      <c r="A3062" s="53">
        <v>602205</v>
      </c>
      <c r="B3062" s="27"/>
      <c r="C3062" s="36" t="s">
        <v>3565</v>
      </c>
      <c r="D3062" s="57" t="s">
        <v>3566</v>
      </c>
      <c r="E3062" s="30">
        <v>24</v>
      </c>
      <c r="F3062" s="55">
        <v>16</v>
      </c>
      <c r="G3062" s="55">
        <v>8</v>
      </c>
      <c r="H3062" s="30">
        <v>6</v>
      </c>
      <c r="J3062" s="25">
        <f>ROUND( IF(OR(ISNUMBER(SEARCH("#",B3062)),INT(A3062/100000)=7,INT(A3062/100000)=8),F3062*K!$D$4,F3062*K!$C$4) + IF(ISNUMBER(SEARCH("#",B3062)),0,G3062*K!$C$5) + IF(AND(ISNUMBER(SEARCH("#",B3062)),INT(A3062/100000)&lt;=7),G3062*K!$G$5,0) + IF(AND(ISNUMBER(SEARCH("#",B3062)),INT(A3062/100000)&gt;=8),G3062*K!$H$5,0),0)</f>
        <v>38920000</v>
      </c>
      <c r="K3062" s="25">
        <f>ROUND(IF(OR(ISNUMBER(SEARCH("#",B3062)),INT(A3062/100000)=7,INT(A3062/100000)=8),F3062*K!$F$4+G3062*K!$F$5,F3062*K!$E$4+G3062*K!$E$5),0)</f>
        <v>8008000</v>
      </c>
      <c r="L3062" s="25">
        <f>ROUND(J3062-K3062*0.7,0)</f>
        <v>33314400</v>
      </c>
      <c r="M3062" s="25">
        <f>ROUND(J3062*0.3,0)</f>
        <v>11676000</v>
      </c>
    </row>
    <row r="3063" spans="1:13" ht="18.75" x14ac:dyDescent="0.2">
      <c r="A3063" s="53">
        <v>602215</v>
      </c>
      <c r="B3063" s="27" t="s">
        <v>27</v>
      </c>
      <c r="C3063" s="36" t="s">
        <v>3567</v>
      </c>
      <c r="D3063" s="54"/>
      <c r="E3063" s="30">
        <v>13</v>
      </c>
      <c r="F3063" s="55">
        <v>10</v>
      </c>
      <c r="G3063" s="55">
        <v>3</v>
      </c>
      <c r="H3063" s="30">
        <v>8</v>
      </c>
      <c r="J3063" s="25">
        <f>ROUND( IF(OR(ISNUMBER(SEARCH("#",B3063)),INT(A3063/100000)=7,INT(A3063/100000)=8),F3063*K!$D$4,F3063*K!$C$4) + IF(ISNUMBER(SEARCH("#",B3063)),0,G3063*K!$C$5) + IF(AND(ISNUMBER(SEARCH("#",B3063)),INT(A3063/100000)&lt;=7),G3063*K!$G$5,0) + IF(AND(ISNUMBER(SEARCH("#",B3063)),INT(A3063/100000)&gt;=8),G3063*K!$H$5,0),0)</f>
        <v>11011000</v>
      </c>
      <c r="K3063" s="25">
        <f>ROUND(IF(OR(ISNUMBER(SEARCH("#",B3063)),INT(A3063/100000)=7,INT(A3063/100000)=8),F3063*K!$F$4+G3063*K!$F$5,F3063*K!$E$4+G3063*K!$E$5),0)</f>
        <v>4304000</v>
      </c>
      <c r="L3063" s="25">
        <f>ROUND(J3063-K3063*0.7,0)</f>
        <v>7998200</v>
      </c>
      <c r="M3063" s="25">
        <f>ROUND(J3063*0.3,0)</f>
        <v>3303300</v>
      </c>
    </row>
    <row r="3064" spans="1:13" ht="33" x14ac:dyDescent="0.2">
      <c r="A3064" s="53">
        <v>602220</v>
      </c>
      <c r="B3064" s="27"/>
      <c r="C3064" s="36" t="s">
        <v>3568</v>
      </c>
      <c r="D3064" s="54"/>
      <c r="E3064" s="30">
        <v>38.1</v>
      </c>
      <c r="F3064" s="55">
        <v>38.1</v>
      </c>
      <c r="G3064" s="56"/>
      <c r="H3064" s="30">
        <v>6</v>
      </c>
      <c r="J3064" s="25">
        <f>ROUND( IF(OR(ISNUMBER(SEARCH("#",B3064)),INT(A3064/100000)=7,INT(A3064/100000)=8),F3064*K!$D$4,F3064*K!$C$4) + IF(ISNUMBER(SEARCH("#",B3064)),0,G3064*K!$C$5) + IF(AND(ISNUMBER(SEARCH("#",B3064)),INT(A3064/100000)&lt;=7),G3064*K!$G$5,0) + IF(AND(ISNUMBER(SEARCH("#",B3064)),INT(A3064/100000)&gt;=8),G3064*K!$H$5,0),0)</f>
        <v>38519100</v>
      </c>
      <c r="K3064" s="25">
        <f>ROUND(IF(OR(ISNUMBER(SEARCH("#",B3064)),INT(A3064/100000)=7,INT(A3064/100000)=8),F3064*K!$F$4+G3064*K!$F$5,F3064*K!$E$4+G3064*K!$E$5),0)</f>
        <v>11506200</v>
      </c>
      <c r="L3064" s="25">
        <f>ROUND(J3064-K3064*0.7,0)</f>
        <v>30464760</v>
      </c>
      <c r="M3064" s="25">
        <f>ROUND(J3064*0.3,0)</f>
        <v>11555730</v>
      </c>
    </row>
    <row r="3065" spans="1:13" ht="48" x14ac:dyDescent="0.2">
      <c r="A3065" s="53">
        <v>602225</v>
      </c>
      <c r="B3065" s="27"/>
      <c r="C3065" s="36" t="s">
        <v>3569</v>
      </c>
      <c r="D3065" s="54"/>
      <c r="E3065" s="30">
        <v>31.7</v>
      </c>
      <c r="F3065" s="55">
        <v>31.7</v>
      </c>
      <c r="G3065" s="56"/>
      <c r="H3065" s="30">
        <v>8</v>
      </c>
      <c r="J3065" s="25">
        <f>ROUND( IF(OR(ISNUMBER(SEARCH("#",B3065)),INT(A3065/100000)=7,INT(A3065/100000)=8),F3065*K!$D$4,F3065*K!$C$4) + IF(ISNUMBER(SEARCH("#",B3065)),0,G3065*K!$C$5) + IF(AND(ISNUMBER(SEARCH("#",B3065)),INT(A3065/100000)&lt;=7),G3065*K!$G$5,0) + IF(AND(ISNUMBER(SEARCH("#",B3065)),INT(A3065/100000)&gt;=8),G3065*K!$H$5,0),0)</f>
        <v>32048700</v>
      </c>
      <c r="K3065" s="25">
        <f>ROUND(IF(OR(ISNUMBER(SEARCH("#",B3065)),INT(A3065/100000)=7,INT(A3065/100000)=8),F3065*K!$F$4+G3065*K!$F$5,F3065*K!$E$4+G3065*K!$E$5),0)</f>
        <v>9573400</v>
      </c>
      <c r="L3065" s="25">
        <f>ROUND(J3065-K3065*0.7,0)</f>
        <v>25347320</v>
      </c>
      <c r="M3065" s="25">
        <f>ROUND(J3065*0.3,0)</f>
        <v>9614610</v>
      </c>
    </row>
    <row r="3066" spans="1:13" ht="15.75" x14ac:dyDescent="0.2">
      <c r="A3066" s="53">
        <v>602230</v>
      </c>
      <c r="B3066" s="27"/>
      <c r="C3066" s="36" t="s">
        <v>3570</v>
      </c>
      <c r="D3066" s="54"/>
      <c r="E3066" s="30">
        <v>30.9</v>
      </c>
      <c r="F3066" s="55">
        <v>30.9</v>
      </c>
      <c r="G3066" s="56"/>
      <c r="H3066" s="30">
        <v>7</v>
      </c>
      <c r="J3066" s="25">
        <f>ROUND( IF(OR(ISNUMBER(SEARCH("#",B3066)),INT(A3066/100000)=7,INT(A3066/100000)=8),F3066*K!$D$4,F3066*K!$C$4) + IF(ISNUMBER(SEARCH("#",B3066)),0,G3066*K!$C$5) + IF(AND(ISNUMBER(SEARCH("#",B3066)),INT(A3066/100000)&lt;=7),G3066*K!$G$5,0) + IF(AND(ISNUMBER(SEARCH("#",B3066)),INT(A3066/100000)&gt;=8),G3066*K!$H$5,0),0)</f>
        <v>31239900</v>
      </c>
      <c r="K3066" s="25">
        <f>ROUND(IF(OR(ISNUMBER(SEARCH("#",B3066)),INT(A3066/100000)=7,INT(A3066/100000)=8),F3066*K!$F$4+G3066*K!$F$5,F3066*K!$E$4+G3066*K!$E$5),0)</f>
        <v>9331800</v>
      </c>
      <c r="L3066" s="25">
        <f>ROUND(J3066-K3066*0.7,0)</f>
        <v>24707640</v>
      </c>
      <c r="M3066" s="25">
        <f>ROUND(J3066*0.3,0)</f>
        <v>9371970</v>
      </c>
    </row>
    <row r="3067" spans="1:13" ht="15.75" x14ac:dyDescent="0.2">
      <c r="A3067" s="53">
        <v>602235</v>
      </c>
      <c r="B3067" s="27"/>
      <c r="C3067" s="36" t="s">
        <v>3571</v>
      </c>
      <c r="D3067" s="54"/>
      <c r="E3067" s="30">
        <v>32.9</v>
      </c>
      <c r="F3067" s="55">
        <v>32.9</v>
      </c>
      <c r="G3067" s="56"/>
      <c r="H3067" s="30">
        <v>8</v>
      </c>
      <c r="J3067" s="25">
        <f>ROUND( IF(OR(ISNUMBER(SEARCH("#",B3067)),INT(A3067/100000)=7,INT(A3067/100000)=8),F3067*K!$D$4,F3067*K!$C$4) + IF(ISNUMBER(SEARCH("#",B3067)),0,G3067*K!$C$5) + IF(AND(ISNUMBER(SEARCH("#",B3067)),INT(A3067/100000)&lt;=7),G3067*K!$G$5,0) + IF(AND(ISNUMBER(SEARCH("#",B3067)),INT(A3067/100000)&gt;=8),G3067*K!$H$5,0),0)</f>
        <v>33261900</v>
      </c>
      <c r="K3067" s="25">
        <f>ROUND(IF(OR(ISNUMBER(SEARCH("#",B3067)),INT(A3067/100000)=7,INT(A3067/100000)=8),F3067*K!$F$4+G3067*K!$F$5,F3067*K!$E$4+G3067*K!$E$5),0)</f>
        <v>9935800</v>
      </c>
      <c r="L3067" s="25">
        <f>ROUND(J3067-K3067*0.7,0)</f>
        <v>26306840</v>
      </c>
      <c r="M3067" s="25">
        <f>ROUND(J3067*0.3,0)</f>
        <v>9978570</v>
      </c>
    </row>
    <row r="3068" spans="1:13" ht="60.75" x14ac:dyDescent="0.2">
      <c r="A3068" s="53">
        <v>602240</v>
      </c>
      <c r="B3068" s="27"/>
      <c r="C3068" s="36" t="s">
        <v>3572</v>
      </c>
      <c r="D3068" s="54"/>
      <c r="E3068" s="30">
        <v>48.5</v>
      </c>
      <c r="F3068" s="55">
        <v>48.5</v>
      </c>
      <c r="G3068" s="56"/>
      <c r="H3068" s="30">
        <v>7</v>
      </c>
      <c r="J3068" s="25">
        <f>ROUND( IF(OR(ISNUMBER(SEARCH("#",B3068)),INT(A3068/100000)=7,INT(A3068/100000)=8),F3068*K!$D$4,F3068*K!$C$4) + IF(ISNUMBER(SEARCH("#",B3068)),0,G3068*K!$C$5) + IF(AND(ISNUMBER(SEARCH("#",B3068)),INT(A3068/100000)&lt;=7),G3068*K!$G$5,0) + IF(AND(ISNUMBER(SEARCH("#",B3068)),INT(A3068/100000)&gt;=8),G3068*K!$H$5,0),0)</f>
        <v>49033500</v>
      </c>
      <c r="K3068" s="25">
        <f>ROUND(IF(OR(ISNUMBER(SEARCH("#",B3068)),INT(A3068/100000)=7,INT(A3068/100000)=8),F3068*K!$F$4+G3068*K!$F$5,F3068*K!$E$4+G3068*K!$E$5),0)</f>
        <v>14647000</v>
      </c>
      <c r="L3068" s="25">
        <f>ROUND(J3068-K3068*0.7,0)</f>
        <v>38780600</v>
      </c>
      <c r="M3068" s="25">
        <f>ROUND(J3068*0.3,0)</f>
        <v>14710050</v>
      </c>
    </row>
    <row r="3069" spans="1:13" ht="33" x14ac:dyDescent="0.2">
      <c r="A3069" s="53">
        <v>602245</v>
      </c>
      <c r="B3069" s="27"/>
      <c r="C3069" s="36" t="s">
        <v>3573</v>
      </c>
      <c r="D3069" s="57" t="s">
        <v>3574</v>
      </c>
      <c r="E3069" s="30">
        <v>28</v>
      </c>
      <c r="F3069" s="55">
        <v>28</v>
      </c>
      <c r="G3069" s="55">
        <v>0</v>
      </c>
      <c r="H3069" s="30">
        <v>8</v>
      </c>
      <c r="J3069" s="25">
        <f>ROUND( IF(OR(ISNUMBER(SEARCH("#",B3069)),INT(A3069/100000)=7,INT(A3069/100000)=8),F3069*K!$D$4,F3069*K!$C$4) + IF(ISNUMBER(SEARCH("#",B3069)),0,G3069*K!$C$5) + IF(AND(ISNUMBER(SEARCH("#",B3069)),INT(A3069/100000)&lt;=7),G3069*K!$G$5,0) + IF(AND(ISNUMBER(SEARCH("#",B3069)),INT(A3069/100000)&gt;=8),G3069*K!$H$5,0),0)</f>
        <v>28308000</v>
      </c>
      <c r="K3069" s="25">
        <f>ROUND(IF(OR(ISNUMBER(SEARCH("#",B3069)),INT(A3069/100000)=7,INT(A3069/100000)=8),F3069*K!$F$4+G3069*K!$F$5,F3069*K!$E$4+G3069*K!$E$5),0)</f>
        <v>8456000</v>
      </c>
      <c r="L3069" s="25">
        <f>ROUND(J3069-K3069*0.7,0)</f>
        <v>22388800</v>
      </c>
      <c r="M3069" s="25">
        <f>ROUND(J3069*0.3,0)</f>
        <v>8492400</v>
      </c>
    </row>
    <row r="3070" spans="1:13" ht="33" x14ac:dyDescent="0.2">
      <c r="A3070" s="53">
        <v>602250</v>
      </c>
      <c r="B3070" s="27"/>
      <c r="C3070" s="36" t="s">
        <v>3575</v>
      </c>
      <c r="D3070" s="57" t="s">
        <v>3576</v>
      </c>
      <c r="E3070" s="30">
        <v>28</v>
      </c>
      <c r="F3070" s="55">
        <v>28</v>
      </c>
      <c r="G3070" s="56"/>
      <c r="H3070" s="30">
        <v>8</v>
      </c>
      <c r="J3070" s="25">
        <f>ROUND( IF(OR(ISNUMBER(SEARCH("#",B3070)),INT(A3070/100000)=7,INT(A3070/100000)=8),F3070*K!$D$4,F3070*K!$C$4) + IF(ISNUMBER(SEARCH("#",B3070)),0,G3070*K!$C$5) + IF(AND(ISNUMBER(SEARCH("#",B3070)),INT(A3070/100000)&lt;=7),G3070*K!$G$5,0) + IF(AND(ISNUMBER(SEARCH("#",B3070)),INT(A3070/100000)&gt;=8),G3070*K!$H$5,0),0)</f>
        <v>28308000</v>
      </c>
      <c r="K3070" s="25">
        <f>ROUND(IF(OR(ISNUMBER(SEARCH("#",B3070)),INT(A3070/100000)=7,INT(A3070/100000)=8),F3070*K!$F$4+G3070*K!$F$5,F3070*K!$E$4+G3070*K!$E$5),0)</f>
        <v>8456000</v>
      </c>
      <c r="L3070" s="25">
        <f>ROUND(J3070-K3070*0.7,0)</f>
        <v>22388800</v>
      </c>
      <c r="M3070" s="25">
        <f>ROUND(J3070*0.3,0)</f>
        <v>8492400</v>
      </c>
    </row>
    <row r="3071" spans="1:13" ht="15.75" x14ac:dyDescent="0.2">
      <c r="A3071" s="53">
        <v>602255</v>
      </c>
      <c r="B3071" s="27"/>
      <c r="C3071" s="36" t="s">
        <v>3577</v>
      </c>
      <c r="D3071" s="54"/>
      <c r="E3071" s="30">
        <v>44.5</v>
      </c>
      <c r="F3071" s="55">
        <v>44.5</v>
      </c>
      <c r="G3071" s="56"/>
      <c r="H3071" s="30">
        <v>6</v>
      </c>
      <c r="J3071" s="25">
        <f>ROUND( IF(OR(ISNUMBER(SEARCH("#",B3071)),INT(A3071/100000)=7,INT(A3071/100000)=8),F3071*K!$D$4,F3071*K!$C$4) + IF(ISNUMBER(SEARCH("#",B3071)),0,G3071*K!$C$5) + IF(AND(ISNUMBER(SEARCH("#",B3071)),INT(A3071/100000)&lt;=7),G3071*K!$G$5,0) + IF(AND(ISNUMBER(SEARCH("#",B3071)),INT(A3071/100000)&gt;=8),G3071*K!$H$5,0),0)</f>
        <v>44989500</v>
      </c>
      <c r="K3071" s="25">
        <f>ROUND(IF(OR(ISNUMBER(SEARCH("#",B3071)),INT(A3071/100000)=7,INT(A3071/100000)=8),F3071*K!$F$4+G3071*K!$F$5,F3071*K!$E$4+G3071*K!$E$5),0)</f>
        <v>13439000</v>
      </c>
      <c r="L3071" s="25">
        <f>ROUND(J3071-K3071*0.7,0)</f>
        <v>35582200</v>
      </c>
      <c r="M3071" s="25">
        <f>ROUND(J3071*0.3,0)</f>
        <v>13496850</v>
      </c>
    </row>
    <row r="3072" spans="1:13" ht="32.25" x14ac:dyDescent="0.2">
      <c r="A3072" s="53">
        <v>602265</v>
      </c>
      <c r="B3072" s="27"/>
      <c r="C3072" s="36" t="s">
        <v>3578</v>
      </c>
      <c r="D3072" s="54"/>
      <c r="E3072" s="30">
        <v>29</v>
      </c>
      <c r="F3072" s="55">
        <v>29</v>
      </c>
      <c r="G3072" s="56"/>
      <c r="H3072" s="30">
        <v>6</v>
      </c>
      <c r="J3072" s="25">
        <f>ROUND( IF(OR(ISNUMBER(SEARCH("#",B3072)),INT(A3072/100000)=7,INT(A3072/100000)=8),F3072*K!$D$4,F3072*K!$C$4) + IF(ISNUMBER(SEARCH("#",B3072)),0,G3072*K!$C$5) + IF(AND(ISNUMBER(SEARCH("#",B3072)),INT(A3072/100000)&lt;=7),G3072*K!$G$5,0) + IF(AND(ISNUMBER(SEARCH("#",B3072)),INT(A3072/100000)&gt;=8),G3072*K!$H$5,0),0)</f>
        <v>29319000</v>
      </c>
      <c r="K3072" s="25">
        <f>ROUND(IF(OR(ISNUMBER(SEARCH("#",B3072)),INT(A3072/100000)=7,INT(A3072/100000)=8),F3072*K!$F$4+G3072*K!$F$5,F3072*K!$E$4+G3072*K!$E$5),0)</f>
        <v>8758000</v>
      </c>
      <c r="L3072" s="25">
        <f>ROUND(J3072-K3072*0.7,0)</f>
        <v>23188400</v>
      </c>
      <c r="M3072" s="25">
        <f>ROUND(J3072*0.3,0)</f>
        <v>8795700</v>
      </c>
    </row>
    <row r="3073" spans="1:13" ht="33" x14ac:dyDescent="0.2">
      <c r="A3073" s="53">
        <v>602270</v>
      </c>
      <c r="B3073" s="27"/>
      <c r="C3073" s="36" t="s">
        <v>3579</v>
      </c>
      <c r="D3073" s="57" t="s">
        <v>3580</v>
      </c>
      <c r="E3073" s="30">
        <v>19</v>
      </c>
      <c r="F3073" s="55">
        <v>19</v>
      </c>
      <c r="G3073" s="56"/>
      <c r="H3073" s="30">
        <v>6</v>
      </c>
      <c r="J3073" s="25">
        <f>ROUND( IF(OR(ISNUMBER(SEARCH("#",B3073)),INT(A3073/100000)=7,INT(A3073/100000)=8),F3073*K!$D$4,F3073*K!$C$4) + IF(ISNUMBER(SEARCH("#",B3073)),0,G3073*K!$C$5) + IF(AND(ISNUMBER(SEARCH("#",B3073)),INT(A3073/100000)&lt;=7),G3073*K!$G$5,0) + IF(AND(ISNUMBER(SEARCH("#",B3073)),INT(A3073/100000)&gt;=8),G3073*K!$H$5,0),0)</f>
        <v>19209000</v>
      </c>
      <c r="K3073" s="25">
        <f>ROUND(IF(OR(ISNUMBER(SEARCH("#",B3073)),INT(A3073/100000)=7,INT(A3073/100000)=8),F3073*K!$F$4+G3073*K!$F$5,F3073*K!$E$4+G3073*K!$E$5),0)</f>
        <v>5738000</v>
      </c>
      <c r="L3073" s="25">
        <f>ROUND(J3073-K3073*0.7,0)</f>
        <v>15192400</v>
      </c>
      <c r="M3073" s="25">
        <f>ROUND(J3073*0.3,0)</f>
        <v>5762700</v>
      </c>
    </row>
    <row r="3074" spans="1:13" ht="18.75" x14ac:dyDescent="0.2">
      <c r="A3074" s="53">
        <v>602275</v>
      </c>
      <c r="B3074" s="27"/>
      <c r="C3074" s="36" t="s">
        <v>3581</v>
      </c>
      <c r="D3074" s="54"/>
      <c r="E3074" s="30">
        <v>10</v>
      </c>
      <c r="F3074" s="55">
        <v>10</v>
      </c>
      <c r="G3074" s="56"/>
      <c r="H3074" s="30">
        <v>6</v>
      </c>
      <c r="J3074" s="25">
        <f>ROUND( IF(OR(ISNUMBER(SEARCH("#",B3074)),INT(A3074/100000)=7,INT(A3074/100000)=8),F3074*K!$D$4,F3074*K!$C$4) + IF(ISNUMBER(SEARCH("#",B3074)),0,G3074*K!$C$5) + IF(AND(ISNUMBER(SEARCH("#",B3074)),INT(A3074/100000)&lt;=7),G3074*K!$G$5,0) + IF(AND(ISNUMBER(SEARCH("#",B3074)),INT(A3074/100000)&gt;=8),G3074*K!$H$5,0),0)</f>
        <v>10110000</v>
      </c>
      <c r="K3074" s="25">
        <f>ROUND(IF(OR(ISNUMBER(SEARCH("#",B3074)),INT(A3074/100000)=7,INT(A3074/100000)=8),F3074*K!$F$4+G3074*K!$F$5,F3074*K!$E$4+G3074*K!$E$5),0)</f>
        <v>3020000</v>
      </c>
      <c r="L3074" s="25">
        <f>ROUND(J3074-K3074*0.7,0)</f>
        <v>7996000</v>
      </c>
      <c r="M3074" s="25">
        <f>ROUND(J3074*0.3,0)</f>
        <v>3033000</v>
      </c>
    </row>
    <row r="3075" spans="1:13" ht="18.75" x14ac:dyDescent="0.2">
      <c r="A3075" s="53">
        <v>602290</v>
      </c>
      <c r="B3075" s="27"/>
      <c r="C3075" s="36" t="s">
        <v>3582</v>
      </c>
      <c r="D3075" s="54"/>
      <c r="E3075" s="30">
        <v>60</v>
      </c>
      <c r="F3075" s="55">
        <v>60</v>
      </c>
      <c r="G3075" s="56"/>
      <c r="H3075" s="30">
        <v>8</v>
      </c>
      <c r="J3075" s="25">
        <f>ROUND( IF(OR(ISNUMBER(SEARCH("#",B3075)),INT(A3075/100000)=7,INT(A3075/100000)=8),F3075*K!$D$4,F3075*K!$C$4) + IF(ISNUMBER(SEARCH("#",B3075)),0,G3075*K!$C$5) + IF(AND(ISNUMBER(SEARCH("#",B3075)),INT(A3075/100000)&lt;=7),G3075*K!$G$5,0) + IF(AND(ISNUMBER(SEARCH("#",B3075)),INT(A3075/100000)&gt;=8),G3075*K!$H$5,0),0)</f>
        <v>60660000</v>
      </c>
      <c r="K3075" s="25">
        <f>ROUND(IF(OR(ISNUMBER(SEARCH("#",B3075)),INT(A3075/100000)=7,INT(A3075/100000)=8),F3075*K!$F$4+G3075*K!$F$5,F3075*K!$E$4+G3075*K!$E$5),0)</f>
        <v>18120000</v>
      </c>
      <c r="L3075" s="25">
        <f>ROUND(J3075-K3075*0.7,0)</f>
        <v>47976000</v>
      </c>
      <c r="M3075" s="25">
        <f>ROUND(J3075*0.3,0)</f>
        <v>18198000</v>
      </c>
    </row>
    <row r="3076" spans="1:13" ht="15.75" x14ac:dyDescent="0.2">
      <c r="A3076" s="53">
        <v>602295</v>
      </c>
      <c r="B3076" s="27"/>
      <c r="C3076" s="36" t="s">
        <v>3583</v>
      </c>
      <c r="D3076" s="54"/>
      <c r="E3076" s="30">
        <v>30</v>
      </c>
      <c r="F3076" s="55">
        <v>30</v>
      </c>
      <c r="G3076" s="56"/>
      <c r="H3076" s="30">
        <v>6</v>
      </c>
      <c r="J3076" s="25">
        <f>ROUND( IF(OR(ISNUMBER(SEARCH("#",B3076)),INT(A3076/100000)=7,INT(A3076/100000)=8),F3076*K!$D$4,F3076*K!$C$4) + IF(ISNUMBER(SEARCH("#",B3076)),0,G3076*K!$C$5) + IF(AND(ISNUMBER(SEARCH("#",B3076)),INT(A3076/100000)&lt;=7),G3076*K!$G$5,0) + IF(AND(ISNUMBER(SEARCH("#",B3076)),INT(A3076/100000)&gt;=8),G3076*K!$H$5,0),0)</f>
        <v>30330000</v>
      </c>
      <c r="K3076" s="25">
        <f>ROUND(IF(OR(ISNUMBER(SEARCH("#",B3076)),INT(A3076/100000)=7,INT(A3076/100000)=8),F3076*K!$F$4+G3076*K!$F$5,F3076*K!$E$4+G3076*K!$E$5),0)</f>
        <v>9060000</v>
      </c>
      <c r="L3076" s="25">
        <f>ROUND(J3076-K3076*0.7,0)</f>
        <v>23988000</v>
      </c>
      <c r="M3076" s="25">
        <f>ROUND(J3076*0.3,0)</f>
        <v>9099000</v>
      </c>
    </row>
    <row r="3077" spans="1:13" ht="15.75" x14ac:dyDescent="0.2">
      <c r="A3077" s="53">
        <v>602300</v>
      </c>
      <c r="B3077" s="27"/>
      <c r="C3077" s="36" t="s">
        <v>3584</v>
      </c>
      <c r="D3077" s="54"/>
      <c r="E3077" s="30">
        <v>30</v>
      </c>
      <c r="F3077" s="55">
        <v>30</v>
      </c>
      <c r="G3077" s="56"/>
      <c r="H3077" s="30">
        <v>8</v>
      </c>
      <c r="J3077" s="25">
        <f>ROUND( IF(OR(ISNUMBER(SEARCH("#",B3077)),INT(A3077/100000)=7,INT(A3077/100000)=8),F3077*K!$D$4,F3077*K!$C$4) + IF(ISNUMBER(SEARCH("#",B3077)),0,G3077*K!$C$5) + IF(AND(ISNUMBER(SEARCH("#",B3077)),INT(A3077/100000)&lt;=7),G3077*K!$G$5,0) + IF(AND(ISNUMBER(SEARCH("#",B3077)),INT(A3077/100000)&gt;=8),G3077*K!$H$5,0),0)</f>
        <v>30330000</v>
      </c>
      <c r="K3077" s="25">
        <f>ROUND(IF(OR(ISNUMBER(SEARCH("#",B3077)),INT(A3077/100000)=7,INT(A3077/100000)=8),F3077*K!$F$4+G3077*K!$F$5,F3077*K!$E$4+G3077*K!$E$5),0)</f>
        <v>9060000</v>
      </c>
      <c r="L3077" s="25">
        <f>ROUND(J3077-K3077*0.7,0)</f>
        <v>23988000</v>
      </c>
      <c r="M3077" s="25">
        <f>ROUND(J3077*0.3,0)</f>
        <v>9099000</v>
      </c>
    </row>
    <row r="3078" spans="1:13" ht="45.75" x14ac:dyDescent="0.2">
      <c r="A3078" s="53">
        <v>602305</v>
      </c>
      <c r="B3078" s="27"/>
      <c r="C3078" s="36" t="s">
        <v>3585</v>
      </c>
      <c r="D3078" s="54"/>
      <c r="E3078" s="30">
        <v>25</v>
      </c>
      <c r="F3078" s="55">
        <v>25</v>
      </c>
      <c r="G3078" s="56"/>
      <c r="H3078" s="30">
        <v>8</v>
      </c>
      <c r="J3078" s="25">
        <f>ROUND( IF(OR(ISNUMBER(SEARCH("#",B3078)),INT(A3078/100000)=7,INT(A3078/100000)=8),F3078*K!$D$4,F3078*K!$C$4) + IF(ISNUMBER(SEARCH("#",B3078)),0,G3078*K!$C$5) + IF(AND(ISNUMBER(SEARCH("#",B3078)),INT(A3078/100000)&lt;=7),G3078*K!$G$5,0) + IF(AND(ISNUMBER(SEARCH("#",B3078)),INT(A3078/100000)&gt;=8),G3078*K!$H$5,0),0)</f>
        <v>25275000</v>
      </c>
      <c r="K3078" s="25">
        <f>ROUND(IF(OR(ISNUMBER(SEARCH("#",B3078)),INT(A3078/100000)=7,INT(A3078/100000)=8),F3078*K!$F$4+G3078*K!$F$5,F3078*K!$E$4+G3078*K!$E$5),0)</f>
        <v>7550000</v>
      </c>
      <c r="L3078" s="25">
        <f>ROUND(J3078-K3078*0.7,0)</f>
        <v>19990000</v>
      </c>
      <c r="M3078" s="25">
        <f>ROUND(J3078*0.3,0)</f>
        <v>7582500</v>
      </c>
    </row>
    <row r="3079" spans="1:13" ht="15.75" x14ac:dyDescent="0.2">
      <c r="A3079" s="53">
        <v>602310</v>
      </c>
      <c r="B3079" s="27"/>
      <c r="C3079" s="36" t="s">
        <v>3586</v>
      </c>
      <c r="D3079" s="54"/>
      <c r="E3079" s="30">
        <v>50</v>
      </c>
      <c r="F3079" s="55">
        <v>50</v>
      </c>
      <c r="G3079" s="56"/>
      <c r="H3079" s="30">
        <v>8</v>
      </c>
      <c r="J3079" s="25">
        <f>ROUND( IF(OR(ISNUMBER(SEARCH("#",B3079)),INT(A3079/100000)=7,INT(A3079/100000)=8),F3079*K!$D$4,F3079*K!$C$4) + IF(ISNUMBER(SEARCH("#",B3079)),0,G3079*K!$C$5) + IF(AND(ISNUMBER(SEARCH("#",B3079)),INT(A3079/100000)&lt;=7),G3079*K!$G$5,0) + IF(AND(ISNUMBER(SEARCH("#",B3079)),INT(A3079/100000)&gt;=8),G3079*K!$H$5,0),0)</f>
        <v>50550000</v>
      </c>
      <c r="K3079" s="25">
        <f>ROUND(IF(OR(ISNUMBER(SEARCH("#",B3079)),INT(A3079/100000)=7,INT(A3079/100000)=8),F3079*K!$F$4+G3079*K!$F$5,F3079*K!$E$4+G3079*K!$E$5),0)</f>
        <v>15100000</v>
      </c>
      <c r="L3079" s="25">
        <f>ROUND(J3079-K3079*0.7,0)</f>
        <v>39980000</v>
      </c>
      <c r="M3079" s="25">
        <f>ROUND(J3079*0.3,0)</f>
        <v>15165000</v>
      </c>
    </row>
    <row r="3080" spans="1:13" ht="15.75" x14ac:dyDescent="0.2">
      <c r="A3080" s="53">
        <v>602315</v>
      </c>
      <c r="B3080" s="27"/>
      <c r="C3080" s="36" t="s">
        <v>3587</v>
      </c>
      <c r="D3080" s="54"/>
      <c r="E3080" s="30">
        <v>80</v>
      </c>
      <c r="F3080" s="55">
        <v>80</v>
      </c>
      <c r="G3080" s="56"/>
      <c r="H3080" s="30">
        <v>9</v>
      </c>
      <c r="J3080" s="25">
        <f>ROUND( IF(OR(ISNUMBER(SEARCH("#",B3080)),INT(A3080/100000)=7,INT(A3080/100000)=8),F3080*K!$D$4,F3080*K!$C$4) + IF(ISNUMBER(SEARCH("#",B3080)),0,G3080*K!$C$5) + IF(AND(ISNUMBER(SEARCH("#",B3080)),INT(A3080/100000)&lt;=7),G3080*K!$G$5,0) + IF(AND(ISNUMBER(SEARCH("#",B3080)),INT(A3080/100000)&gt;=8),G3080*K!$H$5,0),0)</f>
        <v>80880000</v>
      </c>
      <c r="K3080" s="25">
        <f>ROUND(IF(OR(ISNUMBER(SEARCH("#",B3080)),INT(A3080/100000)=7,INT(A3080/100000)=8),F3080*K!$F$4+G3080*K!$F$5,F3080*K!$E$4+G3080*K!$E$5),0)</f>
        <v>24160000</v>
      </c>
      <c r="L3080" s="25">
        <f>ROUND(J3080-K3080*0.7,0)</f>
        <v>63968000</v>
      </c>
      <c r="M3080" s="25">
        <f>ROUND(J3080*0.3,0)</f>
        <v>24264000</v>
      </c>
    </row>
    <row r="3081" spans="1:13" ht="18.75" x14ac:dyDescent="0.2">
      <c r="A3081" s="53">
        <v>602330</v>
      </c>
      <c r="B3081" s="27"/>
      <c r="C3081" s="36" t="s">
        <v>3588</v>
      </c>
      <c r="D3081" s="54"/>
      <c r="E3081" s="30">
        <v>25.1</v>
      </c>
      <c r="F3081" s="55">
        <v>25.1</v>
      </c>
      <c r="G3081" s="56"/>
      <c r="H3081" s="30">
        <v>8</v>
      </c>
      <c r="J3081" s="25">
        <f>ROUND( IF(OR(ISNUMBER(SEARCH("#",B3081)),INT(A3081/100000)=7,INT(A3081/100000)=8),F3081*K!$D$4,F3081*K!$C$4) + IF(ISNUMBER(SEARCH("#",B3081)),0,G3081*K!$C$5) + IF(AND(ISNUMBER(SEARCH("#",B3081)),INT(A3081/100000)&lt;=7),G3081*K!$G$5,0) + IF(AND(ISNUMBER(SEARCH("#",B3081)),INT(A3081/100000)&gt;=8),G3081*K!$H$5,0),0)</f>
        <v>25376100</v>
      </c>
      <c r="K3081" s="25">
        <f>ROUND(IF(OR(ISNUMBER(SEARCH("#",B3081)),INT(A3081/100000)=7,INT(A3081/100000)=8),F3081*K!$F$4+G3081*K!$F$5,F3081*K!$E$4+G3081*K!$E$5),0)</f>
        <v>7580200</v>
      </c>
      <c r="L3081" s="25">
        <f>ROUND(J3081-K3081*0.7,0)</f>
        <v>20069960</v>
      </c>
      <c r="M3081" s="25">
        <f>ROUND(J3081*0.3,0)</f>
        <v>7612830</v>
      </c>
    </row>
    <row r="3082" spans="1:13" ht="33" x14ac:dyDescent="0.2">
      <c r="A3082" s="53">
        <v>602335</v>
      </c>
      <c r="B3082" s="27"/>
      <c r="C3082" s="36" t="s">
        <v>3589</v>
      </c>
      <c r="D3082" s="54"/>
      <c r="E3082" s="30">
        <v>36</v>
      </c>
      <c r="F3082" s="55">
        <v>36</v>
      </c>
      <c r="G3082" s="56"/>
      <c r="H3082" s="30">
        <v>8</v>
      </c>
      <c r="J3082" s="25">
        <f>ROUND( IF(OR(ISNUMBER(SEARCH("#",B3082)),INT(A3082/100000)=7,INT(A3082/100000)=8),F3082*K!$D$4,F3082*K!$C$4) + IF(ISNUMBER(SEARCH("#",B3082)),0,G3082*K!$C$5) + IF(AND(ISNUMBER(SEARCH("#",B3082)),INT(A3082/100000)&lt;=7),G3082*K!$G$5,0) + IF(AND(ISNUMBER(SEARCH("#",B3082)),INT(A3082/100000)&gt;=8),G3082*K!$H$5,0),0)</f>
        <v>36396000</v>
      </c>
      <c r="K3082" s="25">
        <f>ROUND(IF(OR(ISNUMBER(SEARCH("#",B3082)),INT(A3082/100000)=7,INT(A3082/100000)=8),F3082*K!$F$4+G3082*K!$F$5,F3082*K!$E$4+G3082*K!$E$5),0)</f>
        <v>10872000</v>
      </c>
      <c r="L3082" s="25">
        <f>ROUND(J3082-K3082*0.7,0)</f>
        <v>28785600</v>
      </c>
      <c r="M3082" s="25">
        <f>ROUND(J3082*0.3,0)</f>
        <v>10918800</v>
      </c>
    </row>
    <row r="3083" spans="1:13" ht="32.25" x14ac:dyDescent="0.2">
      <c r="A3083" s="53">
        <v>602340</v>
      </c>
      <c r="B3083" s="27"/>
      <c r="C3083" s="36" t="s">
        <v>3590</v>
      </c>
      <c r="D3083" s="54"/>
      <c r="E3083" s="30">
        <v>45.3</v>
      </c>
      <c r="F3083" s="55">
        <v>45.3</v>
      </c>
      <c r="G3083" s="56"/>
      <c r="H3083" s="30">
        <v>8</v>
      </c>
      <c r="J3083" s="25">
        <f>ROUND( IF(OR(ISNUMBER(SEARCH("#",B3083)),INT(A3083/100000)=7,INT(A3083/100000)=8),F3083*K!$D$4,F3083*K!$C$4) + IF(ISNUMBER(SEARCH("#",B3083)),0,G3083*K!$C$5) + IF(AND(ISNUMBER(SEARCH("#",B3083)),INT(A3083/100000)&lt;=7),G3083*K!$G$5,0) + IF(AND(ISNUMBER(SEARCH("#",B3083)),INT(A3083/100000)&gt;=8),G3083*K!$H$5,0),0)</f>
        <v>45798300</v>
      </c>
      <c r="K3083" s="25">
        <f>ROUND(IF(OR(ISNUMBER(SEARCH("#",B3083)),INT(A3083/100000)=7,INT(A3083/100000)=8),F3083*K!$F$4+G3083*K!$F$5,F3083*K!$E$4+G3083*K!$E$5),0)</f>
        <v>13680600</v>
      </c>
      <c r="L3083" s="25">
        <f>ROUND(J3083-K3083*0.7,0)</f>
        <v>36221880</v>
      </c>
      <c r="M3083" s="25">
        <f>ROUND(J3083*0.3,0)</f>
        <v>13739490</v>
      </c>
    </row>
    <row r="3084" spans="1:13" ht="17.25" x14ac:dyDescent="0.2">
      <c r="A3084" s="53">
        <v>602345</v>
      </c>
      <c r="B3084" s="27"/>
      <c r="C3084" s="36" t="s">
        <v>3591</v>
      </c>
      <c r="D3084" s="54"/>
      <c r="E3084" s="30">
        <v>70</v>
      </c>
      <c r="F3084" s="55">
        <v>70</v>
      </c>
      <c r="G3084" s="56"/>
      <c r="H3084" s="59" t="s">
        <v>3592</v>
      </c>
      <c r="J3084" s="25">
        <f>ROUND( IF(OR(ISNUMBER(SEARCH("#",B3084)),INT(A3084/100000)=7,INT(A3084/100000)=8),F3084*K!$D$4,F3084*K!$C$4) + IF(ISNUMBER(SEARCH("#",B3084)),0,G3084*K!$C$5) + IF(AND(ISNUMBER(SEARCH("#",B3084)),INT(A3084/100000)&lt;=7),G3084*K!$G$5,0) + IF(AND(ISNUMBER(SEARCH("#",B3084)),INT(A3084/100000)&gt;=8),G3084*K!$H$5,0),0)</f>
        <v>70770000</v>
      </c>
      <c r="K3084" s="25">
        <f>ROUND(IF(OR(ISNUMBER(SEARCH("#",B3084)),INT(A3084/100000)=7,INT(A3084/100000)=8),F3084*K!$F$4+G3084*K!$F$5,F3084*K!$E$4+G3084*K!$E$5),0)</f>
        <v>21140000</v>
      </c>
      <c r="L3084" s="25">
        <f>ROUND(J3084-K3084*0.7,0)</f>
        <v>55972000</v>
      </c>
      <c r="M3084" s="25">
        <f>ROUND(J3084*0.3,0)</f>
        <v>21231000</v>
      </c>
    </row>
    <row r="3085" spans="1:13" ht="29.25" x14ac:dyDescent="0.2">
      <c r="A3085" s="53">
        <v>602355</v>
      </c>
      <c r="B3085" s="27" t="s">
        <v>27</v>
      </c>
      <c r="C3085" s="36" t="s">
        <v>3593</v>
      </c>
      <c r="D3085" s="54"/>
      <c r="E3085" s="30">
        <v>12</v>
      </c>
      <c r="F3085" s="55">
        <v>8</v>
      </c>
      <c r="G3085" s="55">
        <v>4</v>
      </c>
      <c r="H3085" s="30">
        <v>6</v>
      </c>
      <c r="J3085" s="25">
        <f>ROUND( IF(OR(ISNUMBER(SEARCH("#",B3085)),INT(A3085/100000)=7,INT(A3085/100000)=8),F3085*K!$D$4,F3085*K!$C$4) + IF(ISNUMBER(SEARCH("#",B3085)),0,G3085*K!$C$5) + IF(AND(ISNUMBER(SEARCH("#",B3085)),INT(A3085/100000)&lt;=7),G3085*K!$G$5,0) + IF(AND(ISNUMBER(SEARCH("#",B3085)),INT(A3085/100000)&gt;=8),G3085*K!$H$5,0),0)</f>
        <v>11652000</v>
      </c>
      <c r="K3085" s="25">
        <f>ROUND(IF(OR(ISNUMBER(SEARCH("#",B3085)),INT(A3085/100000)=7,INT(A3085/100000)=8),F3085*K!$F$4+G3085*K!$F$5,F3085*K!$E$4+G3085*K!$E$5),0)</f>
        <v>4128000</v>
      </c>
      <c r="L3085" s="25">
        <f>ROUND(J3085-K3085*0.7,0)</f>
        <v>8762400</v>
      </c>
      <c r="M3085" s="25">
        <f>ROUND(J3085*0.3,0)</f>
        <v>3495600</v>
      </c>
    </row>
    <row r="3086" spans="1:13" ht="32.25" x14ac:dyDescent="0.2">
      <c r="A3086" s="53">
        <v>602360</v>
      </c>
      <c r="B3086" s="27" t="s">
        <v>27</v>
      </c>
      <c r="C3086" s="36" t="s">
        <v>3594</v>
      </c>
      <c r="D3086" s="54"/>
      <c r="E3086" s="30">
        <v>30</v>
      </c>
      <c r="F3086" s="55">
        <v>22</v>
      </c>
      <c r="G3086" s="55">
        <v>8</v>
      </c>
      <c r="H3086" s="30">
        <v>6</v>
      </c>
      <c r="J3086" s="25">
        <f>ROUND( IF(OR(ISNUMBER(SEARCH("#",B3086)),INT(A3086/100000)=7,INT(A3086/100000)=8),F3086*K!$D$4,F3086*K!$C$4) + IF(ISNUMBER(SEARCH("#",B3086)),0,G3086*K!$C$5) + IF(AND(ISNUMBER(SEARCH("#",B3086)),INT(A3086/100000)&lt;=7),G3086*K!$G$5,0) + IF(AND(ISNUMBER(SEARCH("#",B3086)),INT(A3086/100000)&gt;=8),G3086*K!$H$5,0),0)</f>
        <v>26712000</v>
      </c>
      <c r="K3086" s="25">
        <f>ROUND(IF(OR(ISNUMBER(SEARCH("#",B3086)),INT(A3086/100000)=7,INT(A3086/100000)=8),F3086*K!$F$4+G3086*K!$F$5,F3086*K!$E$4+G3086*K!$E$5),0)</f>
        <v>10068000</v>
      </c>
      <c r="L3086" s="25">
        <f>ROUND(J3086-K3086*0.7,0)</f>
        <v>19664400</v>
      </c>
      <c r="M3086" s="25">
        <f>ROUND(J3086*0.3,0)</f>
        <v>8013600</v>
      </c>
    </row>
    <row r="3087" spans="1:13" ht="33" x14ac:dyDescent="0.2">
      <c r="A3087" s="53">
        <v>602365</v>
      </c>
      <c r="B3087" s="27"/>
      <c r="C3087" s="36" t="s">
        <v>3595</v>
      </c>
      <c r="D3087" s="57" t="s">
        <v>3596</v>
      </c>
      <c r="E3087" s="30" t="s">
        <v>3597</v>
      </c>
      <c r="F3087" s="55">
        <v>80</v>
      </c>
      <c r="G3087" s="56"/>
      <c r="H3087" s="59" t="s">
        <v>3598</v>
      </c>
      <c r="J3087" s="25">
        <f>ROUND( IF(OR(ISNUMBER(SEARCH("#",B3087)),INT(A3087/100000)=7,INT(A3087/100000)=8),F3087*K!$D$4,F3087*K!$C$4) + IF(ISNUMBER(SEARCH("#",B3087)),0,G3087*K!$C$5) + IF(AND(ISNUMBER(SEARCH("#",B3087)),INT(A3087/100000)&lt;=7),G3087*K!$G$5,0) + IF(AND(ISNUMBER(SEARCH("#",B3087)),INT(A3087/100000)&gt;=8),G3087*K!$H$5,0),0)</f>
        <v>80880000</v>
      </c>
      <c r="K3087" s="25">
        <f>ROUND(IF(OR(ISNUMBER(SEARCH("#",B3087)),INT(A3087/100000)=7,INT(A3087/100000)=8),F3087*K!$F$4+G3087*K!$F$5,F3087*K!$E$4+G3087*K!$E$5),0)</f>
        <v>24160000</v>
      </c>
      <c r="L3087" s="25">
        <f>ROUND(J3087-K3087*0.7,0)</f>
        <v>63968000</v>
      </c>
      <c r="M3087" s="25">
        <f>ROUND(J3087*0.3,0)</f>
        <v>24264000</v>
      </c>
    </row>
    <row r="3088" spans="1:13" ht="17.25" x14ac:dyDescent="0.2">
      <c r="A3088" s="53">
        <v>602366</v>
      </c>
      <c r="B3088" s="27"/>
      <c r="C3088" s="36" t="s">
        <v>3599</v>
      </c>
      <c r="D3088" s="54"/>
      <c r="E3088" s="30" t="s">
        <v>3600</v>
      </c>
      <c r="F3088" s="55">
        <v>40</v>
      </c>
      <c r="G3088" s="56"/>
      <c r="H3088" s="59" t="s">
        <v>2174</v>
      </c>
      <c r="J3088" s="25">
        <f>ROUND( IF(OR(ISNUMBER(SEARCH("#",B3088)),INT(A3088/100000)=7,INT(A3088/100000)=8),F3088*K!$D$4,F3088*K!$C$4) + IF(ISNUMBER(SEARCH("#",B3088)),0,G3088*K!$C$5) + IF(AND(ISNUMBER(SEARCH("#",B3088)),INT(A3088/100000)&lt;=7),G3088*K!$G$5,0) + IF(AND(ISNUMBER(SEARCH("#",B3088)),INT(A3088/100000)&gt;=8),G3088*K!$H$5,0),0)</f>
        <v>40440000</v>
      </c>
      <c r="K3088" s="25">
        <f>ROUND(IF(OR(ISNUMBER(SEARCH("#",B3088)),INT(A3088/100000)=7,INT(A3088/100000)=8),F3088*K!$F$4+G3088*K!$F$5,F3088*K!$E$4+G3088*K!$E$5),0)</f>
        <v>12080000</v>
      </c>
      <c r="L3088" s="25">
        <f>ROUND(J3088-K3088*0.7,0)</f>
        <v>31984000</v>
      </c>
      <c r="M3088" s="25">
        <f>ROUND(J3088*0.3,0)</f>
        <v>12132000</v>
      </c>
    </row>
    <row r="3089" spans="1:13" ht="32.25" x14ac:dyDescent="0.2">
      <c r="A3089" s="53">
        <v>602370</v>
      </c>
      <c r="B3089" s="27" t="s">
        <v>27</v>
      </c>
      <c r="C3089" s="36" t="s">
        <v>3601</v>
      </c>
      <c r="D3089" s="54"/>
      <c r="E3089" s="30">
        <v>24</v>
      </c>
      <c r="F3089" s="55">
        <v>16</v>
      </c>
      <c r="G3089" s="55">
        <v>8</v>
      </c>
      <c r="H3089" s="30">
        <v>6</v>
      </c>
      <c r="J3089" s="25">
        <f>ROUND( IF(OR(ISNUMBER(SEARCH("#",B3089)),INT(A3089/100000)=7,INT(A3089/100000)=8),F3089*K!$D$4,F3089*K!$C$4) + IF(ISNUMBER(SEARCH("#",B3089)),0,G3089*K!$C$5) + IF(AND(ISNUMBER(SEARCH("#",B3089)),INT(A3089/100000)&lt;=7),G3089*K!$G$5,0) + IF(AND(ISNUMBER(SEARCH("#",B3089)),INT(A3089/100000)&gt;=8),G3089*K!$H$5,0),0)</f>
        <v>23304000</v>
      </c>
      <c r="K3089" s="25">
        <f>ROUND(IF(OR(ISNUMBER(SEARCH("#",B3089)),INT(A3089/100000)=7,INT(A3089/100000)=8),F3089*K!$F$4+G3089*K!$F$5,F3089*K!$E$4+G3089*K!$E$5),0)</f>
        <v>8256000</v>
      </c>
      <c r="L3089" s="25">
        <f>ROUND(J3089-K3089*0.7,0)</f>
        <v>17524800</v>
      </c>
      <c r="M3089" s="25">
        <f>ROUND(J3089*0.3,0)</f>
        <v>6991200</v>
      </c>
    </row>
    <row r="3090" spans="1:13" ht="45.75" x14ac:dyDescent="0.2">
      <c r="A3090" s="53">
        <v>602375</v>
      </c>
      <c r="B3090" s="27" t="s">
        <v>27</v>
      </c>
      <c r="C3090" s="36" t="s">
        <v>3602</v>
      </c>
      <c r="D3090" s="54"/>
      <c r="E3090" s="30">
        <v>30</v>
      </c>
      <c r="F3090" s="55">
        <v>22</v>
      </c>
      <c r="G3090" s="55">
        <v>8</v>
      </c>
      <c r="H3090" s="30">
        <v>6</v>
      </c>
      <c r="J3090" s="25">
        <f>ROUND( IF(OR(ISNUMBER(SEARCH("#",B3090)),INT(A3090/100000)=7,INT(A3090/100000)=8),F3090*K!$D$4,F3090*K!$C$4) + IF(ISNUMBER(SEARCH("#",B3090)),0,G3090*K!$C$5) + IF(AND(ISNUMBER(SEARCH("#",B3090)),INT(A3090/100000)&lt;=7),G3090*K!$G$5,0) + IF(AND(ISNUMBER(SEARCH("#",B3090)),INT(A3090/100000)&gt;=8),G3090*K!$H$5,0),0)</f>
        <v>26712000</v>
      </c>
      <c r="K3090" s="25">
        <f>ROUND(IF(OR(ISNUMBER(SEARCH("#",B3090)),INT(A3090/100000)=7,INT(A3090/100000)=8),F3090*K!$F$4+G3090*K!$F$5,F3090*K!$E$4+G3090*K!$E$5),0)</f>
        <v>10068000</v>
      </c>
      <c r="L3090" s="25">
        <f>ROUND(J3090-K3090*0.7,0)</f>
        <v>19664400</v>
      </c>
      <c r="M3090" s="25">
        <f>ROUND(J3090*0.3,0)</f>
        <v>8013600</v>
      </c>
    </row>
    <row r="3091" spans="1:13" ht="46.5" x14ac:dyDescent="0.2">
      <c r="A3091" s="53">
        <v>602385</v>
      </c>
      <c r="B3091" s="27"/>
      <c r="C3091" s="36" t="s">
        <v>3603</v>
      </c>
      <c r="D3091" s="54"/>
      <c r="E3091" s="30">
        <v>45</v>
      </c>
      <c r="F3091" s="55">
        <v>30</v>
      </c>
      <c r="G3091" s="55">
        <v>15</v>
      </c>
      <c r="H3091" s="30">
        <v>7</v>
      </c>
      <c r="J3091" s="25">
        <f>ROUND( IF(OR(ISNUMBER(SEARCH("#",B3091)),INT(A3091/100000)=7,INT(A3091/100000)=8),F3091*K!$D$4,F3091*K!$C$4) + IF(ISNUMBER(SEARCH("#",B3091)),0,G3091*K!$C$5) + IF(AND(ISNUMBER(SEARCH("#",B3091)),INT(A3091/100000)&lt;=7),G3091*K!$G$5,0) + IF(AND(ISNUMBER(SEARCH("#",B3091)),INT(A3091/100000)&gt;=8),G3091*K!$H$5,0),0)</f>
        <v>72975000</v>
      </c>
      <c r="K3091" s="25">
        <f>ROUND(IF(OR(ISNUMBER(SEARCH("#",B3091)),INT(A3091/100000)=7,INT(A3091/100000)=8),F3091*K!$F$4+G3091*K!$F$5,F3091*K!$E$4+G3091*K!$E$5),0)</f>
        <v>15015000</v>
      </c>
      <c r="L3091" s="25">
        <f>ROUND(J3091-K3091*0.7,0)</f>
        <v>62464500</v>
      </c>
      <c r="M3091" s="25">
        <f>ROUND(J3091*0.3,0)</f>
        <v>21892500</v>
      </c>
    </row>
    <row r="3092" spans="1:13" ht="33" x14ac:dyDescent="0.2">
      <c r="A3092" s="53">
        <v>602390</v>
      </c>
      <c r="B3092" s="27"/>
      <c r="C3092" s="36" t="s">
        <v>3604</v>
      </c>
      <c r="D3092" s="57" t="s">
        <v>3605</v>
      </c>
      <c r="E3092" s="30">
        <v>41</v>
      </c>
      <c r="F3092" s="55">
        <v>41</v>
      </c>
      <c r="G3092" s="56"/>
      <c r="H3092" s="30">
        <v>6</v>
      </c>
      <c r="J3092" s="25">
        <f>ROUND( IF(OR(ISNUMBER(SEARCH("#",B3092)),INT(A3092/100000)=7,INT(A3092/100000)=8),F3092*K!$D$4,F3092*K!$C$4) + IF(ISNUMBER(SEARCH("#",B3092)),0,G3092*K!$C$5) + IF(AND(ISNUMBER(SEARCH("#",B3092)),INT(A3092/100000)&lt;=7),G3092*K!$G$5,0) + IF(AND(ISNUMBER(SEARCH("#",B3092)),INT(A3092/100000)&gt;=8),G3092*K!$H$5,0),0)</f>
        <v>41451000</v>
      </c>
      <c r="K3092" s="25">
        <f>ROUND(IF(OR(ISNUMBER(SEARCH("#",B3092)),INT(A3092/100000)=7,INT(A3092/100000)=8),F3092*K!$F$4+G3092*K!$F$5,F3092*K!$E$4+G3092*K!$E$5),0)</f>
        <v>12382000</v>
      </c>
      <c r="L3092" s="25">
        <f>ROUND(J3092-K3092*0.7,0)</f>
        <v>32783600</v>
      </c>
      <c r="M3092" s="25">
        <f>ROUND(J3092*0.3,0)</f>
        <v>12435300</v>
      </c>
    </row>
    <row r="3093" spans="1:13" ht="18.75" x14ac:dyDescent="0.2">
      <c r="A3093" s="53">
        <v>602395</v>
      </c>
      <c r="B3093" s="27"/>
      <c r="C3093" s="36" t="s">
        <v>3606</v>
      </c>
      <c r="D3093" s="54"/>
      <c r="E3093" s="30">
        <v>29</v>
      </c>
      <c r="F3093" s="55">
        <v>29</v>
      </c>
      <c r="G3093" s="56"/>
      <c r="H3093" s="30">
        <v>7</v>
      </c>
      <c r="J3093" s="25">
        <f>ROUND( IF(OR(ISNUMBER(SEARCH("#",B3093)),INT(A3093/100000)=7,INT(A3093/100000)=8),F3093*K!$D$4,F3093*K!$C$4) + IF(ISNUMBER(SEARCH("#",B3093)),0,G3093*K!$C$5) + IF(AND(ISNUMBER(SEARCH("#",B3093)),INT(A3093/100000)&lt;=7),G3093*K!$G$5,0) + IF(AND(ISNUMBER(SEARCH("#",B3093)),INT(A3093/100000)&gt;=8),G3093*K!$H$5,0),0)</f>
        <v>29319000</v>
      </c>
      <c r="K3093" s="25">
        <f>ROUND(IF(OR(ISNUMBER(SEARCH("#",B3093)),INT(A3093/100000)=7,INT(A3093/100000)=8),F3093*K!$F$4+G3093*K!$F$5,F3093*K!$E$4+G3093*K!$E$5),0)</f>
        <v>8758000</v>
      </c>
      <c r="L3093" s="25">
        <f>ROUND(J3093-K3093*0.7,0)</f>
        <v>23188400</v>
      </c>
      <c r="M3093" s="25">
        <f>ROUND(J3093*0.3,0)</f>
        <v>8795700</v>
      </c>
    </row>
    <row r="3094" spans="1:13" ht="18.75" x14ac:dyDescent="0.2">
      <c r="A3094" s="53">
        <v>602400</v>
      </c>
      <c r="B3094" s="27"/>
      <c r="C3094" s="36" t="s">
        <v>3607</v>
      </c>
      <c r="D3094" s="54"/>
      <c r="E3094" s="30">
        <v>35</v>
      </c>
      <c r="F3094" s="55">
        <v>35</v>
      </c>
      <c r="G3094" s="56"/>
      <c r="H3094" s="30">
        <v>7</v>
      </c>
      <c r="J3094" s="25">
        <f>ROUND( IF(OR(ISNUMBER(SEARCH("#",B3094)),INT(A3094/100000)=7,INT(A3094/100000)=8),F3094*K!$D$4,F3094*K!$C$4) + IF(ISNUMBER(SEARCH("#",B3094)),0,G3094*K!$C$5) + IF(AND(ISNUMBER(SEARCH("#",B3094)),INT(A3094/100000)&lt;=7),G3094*K!$G$5,0) + IF(AND(ISNUMBER(SEARCH("#",B3094)),INT(A3094/100000)&gt;=8),G3094*K!$H$5,0),0)</f>
        <v>35385000</v>
      </c>
      <c r="K3094" s="25">
        <f>ROUND(IF(OR(ISNUMBER(SEARCH("#",B3094)),INT(A3094/100000)=7,INT(A3094/100000)=8),F3094*K!$F$4+G3094*K!$F$5,F3094*K!$E$4+G3094*K!$E$5),0)</f>
        <v>10570000</v>
      </c>
      <c r="L3094" s="25">
        <f>ROUND(J3094-K3094*0.7,0)</f>
        <v>27986000</v>
      </c>
      <c r="M3094" s="25">
        <f>ROUND(J3094*0.3,0)</f>
        <v>10615500</v>
      </c>
    </row>
    <row r="3095" spans="1:13" ht="15.75" x14ac:dyDescent="0.2">
      <c r="A3095" s="53">
        <v>602405</v>
      </c>
      <c r="B3095" s="27"/>
      <c r="C3095" s="36" t="s">
        <v>3608</v>
      </c>
      <c r="D3095" s="54"/>
      <c r="E3095" s="30">
        <v>45</v>
      </c>
      <c r="F3095" s="55">
        <v>45</v>
      </c>
      <c r="G3095" s="56"/>
      <c r="H3095" s="30">
        <v>7</v>
      </c>
      <c r="J3095" s="25">
        <f>ROUND( IF(OR(ISNUMBER(SEARCH("#",B3095)),INT(A3095/100000)=7,INT(A3095/100000)=8),F3095*K!$D$4,F3095*K!$C$4) + IF(ISNUMBER(SEARCH("#",B3095)),0,G3095*K!$C$5) + IF(AND(ISNUMBER(SEARCH("#",B3095)),INT(A3095/100000)&lt;=7),G3095*K!$G$5,0) + IF(AND(ISNUMBER(SEARCH("#",B3095)),INT(A3095/100000)&gt;=8),G3095*K!$H$5,0),0)</f>
        <v>45495000</v>
      </c>
      <c r="K3095" s="25">
        <f>ROUND(IF(OR(ISNUMBER(SEARCH("#",B3095)),INT(A3095/100000)=7,INT(A3095/100000)=8),F3095*K!$F$4+G3095*K!$F$5,F3095*K!$E$4+G3095*K!$E$5),0)</f>
        <v>13590000</v>
      </c>
      <c r="L3095" s="25">
        <f>ROUND(J3095-K3095*0.7,0)</f>
        <v>35982000</v>
      </c>
      <c r="M3095" s="25">
        <f>ROUND(J3095*0.3,0)</f>
        <v>13648500</v>
      </c>
    </row>
    <row r="3096" spans="1:13" ht="15.75" x14ac:dyDescent="0.2">
      <c r="A3096" s="53">
        <v>602410</v>
      </c>
      <c r="B3096" s="27"/>
      <c r="C3096" s="36" t="s">
        <v>3609</v>
      </c>
      <c r="D3096" s="54"/>
      <c r="E3096" s="30">
        <v>32.1</v>
      </c>
      <c r="F3096" s="55">
        <v>32.1</v>
      </c>
      <c r="G3096" s="56"/>
      <c r="H3096" s="30">
        <v>7</v>
      </c>
      <c r="J3096" s="25">
        <f>ROUND( IF(OR(ISNUMBER(SEARCH("#",B3096)),INT(A3096/100000)=7,INT(A3096/100000)=8),F3096*K!$D$4,F3096*K!$C$4) + IF(ISNUMBER(SEARCH("#",B3096)),0,G3096*K!$C$5) + IF(AND(ISNUMBER(SEARCH("#",B3096)),INT(A3096/100000)&lt;=7),G3096*K!$G$5,0) + IF(AND(ISNUMBER(SEARCH("#",B3096)),INT(A3096/100000)&gt;=8),G3096*K!$H$5,0),0)</f>
        <v>32453100</v>
      </c>
      <c r="K3096" s="25">
        <f>ROUND(IF(OR(ISNUMBER(SEARCH("#",B3096)),INT(A3096/100000)=7,INT(A3096/100000)=8),F3096*K!$F$4+G3096*K!$F$5,F3096*K!$E$4+G3096*K!$E$5),0)</f>
        <v>9694200</v>
      </c>
      <c r="L3096" s="25">
        <f>ROUND(J3096-K3096*0.7,0)</f>
        <v>25667160</v>
      </c>
      <c r="M3096" s="25">
        <f>ROUND(J3096*0.3,0)</f>
        <v>9735930</v>
      </c>
    </row>
    <row r="3097" spans="1:13" ht="29.25" x14ac:dyDescent="0.2">
      <c r="A3097" s="53">
        <v>602415</v>
      </c>
      <c r="B3097" s="27" t="s">
        <v>118</v>
      </c>
      <c r="C3097" s="36" t="s">
        <v>3610</v>
      </c>
      <c r="D3097" s="54"/>
      <c r="E3097" s="30">
        <v>16</v>
      </c>
      <c r="F3097" s="55">
        <v>16</v>
      </c>
      <c r="G3097" s="56"/>
      <c r="H3097" s="30">
        <v>0</v>
      </c>
      <c r="J3097" s="25">
        <f>ROUND( IF(OR(ISNUMBER(SEARCH("#",B3097)),INT(A3097/100000)=7,INT(A3097/100000)=8),F3097*K!$D$4,F3097*K!$C$4) + IF(ISNUMBER(SEARCH("#",B3097)),0,G3097*K!$C$5) + IF(AND(ISNUMBER(SEARCH("#",B3097)),INT(A3097/100000)&lt;=7),G3097*K!$G$5,0) + IF(AND(ISNUMBER(SEARCH("#",B3097)),INT(A3097/100000)&gt;=8),G3097*K!$H$5,0),0)</f>
        <v>16176000</v>
      </c>
      <c r="K3097" s="25">
        <f>ROUND(IF(OR(ISNUMBER(SEARCH("#",B3097)),INT(A3097/100000)=7,INT(A3097/100000)=8),F3097*K!$F$4+G3097*K!$F$5,F3097*K!$E$4+G3097*K!$E$5),0)</f>
        <v>4832000</v>
      </c>
      <c r="L3097" s="25">
        <f>ROUND(J3097-K3097*0.7,0)</f>
        <v>12793600</v>
      </c>
      <c r="M3097" s="25">
        <f>ROUND(J3097*0.3,0)</f>
        <v>4852800</v>
      </c>
    </row>
    <row r="3098" spans="1:13" ht="42.75" x14ac:dyDescent="0.2">
      <c r="A3098" s="53">
        <v>602420</v>
      </c>
      <c r="B3098" s="27" t="s">
        <v>118</v>
      </c>
      <c r="C3098" s="36" t="s">
        <v>3611</v>
      </c>
      <c r="D3098" s="54"/>
      <c r="E3098" s="30">
        <v>13</v>
      </c>
      <c r="F3098" s="55">
        <v>13</v>
      </c>
      <c r="G3098" s="56"/>
      <c r="H3098" s="30">
        <v>0</v>
      </c>
      <c r="J3098" s="25">
        <f>ROUND( IF(OR(ISNUMBER(SEARCH("#",B3098)),INT(A3098/100000)=7,INT(A3098/100000)=8),F3098*K!$D$4,F3098*K!$C$4) + IF(ISNUMBER(SEARCH("#",B3098)),0,G3098*K!$C$5) + IF(AND(ISNUMBER(SEARCH("#",B3098)),INT(A3098/100000)&lt;=7),G3098*K!$G$5,0) + IF(AND(ISNUMBER(SEARCH("#",B3098)),INT(A3098/100000)&gt;=8),G3098*K!$H$5,0),0)</f>
        <v>13143000</v>
      </c>
      <c r="K3098" s="25">
        <f>ROUND(IF(OR(ISNUMBER(SEARCH("#",B3098)),INT(A3098/100000)=7,INT(A3098/100000)=8),F3098*K!$F$4+G3098*K!$F$5,F3098*K!$E$4+G3098*K!$E$5),0)</f>
        <v>3926000</v>
      </c>
      <c r="L3098" s="25">
        <f>ROUND(J3098-K3098*0.7,0)</f>
        <v>10394800</v>
      </c>
      <c r="M3098" s="25">
        <f>ROUND(J3098*0.3,0)</f>
        <v>3942900</v>
      </c>
    </row>
    <row r="3099" spans="1:13" ht="29.25" x14ac:dyDescent="0.2">
      <c r="A3099" s="53">
        <v>602430</v>
      </c>
      <c r="B3099" s="27" t="s">
        <v>118</v>
      </c>
      <c r="C3099" s="36" t="s">
        <v>3612</v>
      </c>
      <c r="D3099" s="54"/>
      <c r="E3099" s="30">
        <v>14.8</v>
      </c>
      <c r="F3099" s="55">
        <v>14.8</v>
      </c>
      <c r="G3099" s="56"/>
      <c r="H3099" s="30">
        <v>0</v>
      </c>
      <c r="J3099" s="25">
        <f>ROUND( IF(OR(ISNUMBER(SEARCH("#",B3099)),INT(A3099/100000)=7,INT(A3099/100000)=8),F3099*K!$D$4,F3099*K!$C$4) + IF(ISNUMBER(SEARCH("#",B3099)),0,G3099*K!$C$5) + IF(AND(ISNUMBER(SEARCH("#",B3099)),INT(A3099/100000)&lt;=7),G3099*K!$G$5,0) + IF(AND(ISNUMBER(SEARCH("#",B3099)),INT(A3099/100000)&gt;=8),G3099*K!$H$5,0),0)</f>
        <v>14962800</v>
      </c>
      <c r="K3099" s="25">
        <f>ROUND(IF(OR(ISNUMBER(SEARCH("#",B3099)),INT(A3099/100000)=7,INT(A3099/100000)=8),F3099*K!$F$4+G3099*K!$F$5,F3099*K!$E$4+G3099*K!$E$5),0)</f>
        <v>4469600</v>
      </c>
      <c r="L3099" s="25">
        <f>ROUND(J3099-K3099*0.7,0)</f>
        <v>11834080</v>
      </c>
      <c r="M3099" s="25">
        <f>ROUND(J3099*0.3,0)</f>
        <v>4488840</v>
      </c>
    </row>
    <row r="3100" spans="1:13" ht="33" x14ac:dyDescent="0.2">
      <c r="A3100" s="53">
        <v>602435</v>
      </c>
      <c r="B3100" s="27"/>
      <c r="C3100" s="36" t="s">
        <v>3613</v>
      </c>
      <c r="D3100" s="54"/>
      <c r="E3100" s="30">
        <v>30.5</v>
      </c>
      <c r="F3100" s="55">
        <v>30.5</v>
      </c>
      <c r="G3100" s="56"/>
      <c r="H3100" s="30">
        <v>6</v>
      </c>
      <c r="J3100" s="25">
        <f>ROUND( IF(OR(ISNUMBER(SEARCH("#",B3100)),INT(A3100/100000)=7,INT(A3100/100000)=8),F3100*K!$D$4,F3100*K!$C$4) + IF(ISNUMBER(SEARCH("#",B3100)),0,G3100*K!$C$5) + IF(AND(ISNUMBER(SEARCH("#",B3100)),INT(A3100/100000)&lt;=7),G3100*K!$G$5,0) + IF(AND(ISNUMBER(SEARCH("#",B3100)),INT(A3100/100000)&gt;=8),G3100*K!$H$5,0),0)</f>
        <v>30835500</v>
      </c>
      <c r="K3100" s="25">
        <f>ROUND(IF(OR(ISNUMBER(SEARCH("#",B3100)),INT(A3100/100000)=7,INT(A3100/100000)=8),F3100*K!$F$4+G3100*K!$F$5,F3100*K!$E$4+G3100*K!$E$5),0)</f>
        <v>9211000</v>
      </c>
      <c r="L3100" s="25">
        <f>ROUND(J3100-K3100*0.7,0)</f>
        <v>24387800</v>
      </c>
      <c r="M3100" s="25">
        <f>ROUND(J3100*0.3,0)</f>
        <v>9250650</v>
      </c>
    </row>
    <row r="3101" spans="1:13" ht="48" x14ac:dyDescent="0.2">
      <c r="A3101" s="53">
        <v>602440</v>
      </c>
      <c r="B3101" s="27"/>
      <c r="C3101" s="36" t="s">
        <v>3614</v>
      </c>
      <c r="D3101" s="57" t="s">
        <v>3615</v>
      </c>
      <c r="E3101" s="30">
        <v>9</v>
      </c>
      <c r="F3101" s="55">
        <v>9</v>
      </c>
      <c r="G3101" s="56"/>
      <c r="H3101" s="30">
        <v>5</v>
      </c>
      <c r="J3101" s="25">
        <f>ROUND( IF(OR(ISNUMBER(SEARCH("#",B3101)),INT(A3101/100000)=7,INT(A3101/100000)=8),F3101*K!$D$4,F3101*K!$C$4) + IF(ISNUMBER(SEARCH("#",B3101)),0,G3101*K!$C$5) + IF(AND(ISNUMBER(SEARCH("#",B3101)),INT(A3101/100000)&lt;=7),G3101*K!$G$5,0) + IF(AND(ISNUMBER(SEARCH("#",B3101)),INT(A3101/100000)&gt;=8),G3101*K!$H$5,0),0)</f>
        <v>9099000</v>
      </c>
      <c r="K3101" s="25">
        <f>ROUND(IF(OR(ISNUMBER(SEARCH("#",B3101)),INT(A3101/100000)=7,INT(A3101/100000)=8),F3101*K!$F$4+G3101*K!$F$5,F3101*K!$E$4+G3101*K!$E$5),0)</f>
        <v>2718000</v>
      </c>
      <c r="L3101" s="25">
        <f>ROUND(J3101-K3101*0.7,0)</f>
        <v>7196400</v>
      </c>
      <c r="M3101" s="25">
        <f>ROUND(J3101*0.3,0)</f>
        <v>2729700</v>
      </c>
    </row>
    <row r="3102" spans="1:13" ht="48" x14ac:dyDescent="0.2">
      <c r="A3102" s="53">
        <v>602445</v>
      </c>
      <c r="B3102" s="27"/>
      <c r="C3102" s="36" t="s">
        <v>3616</v>
      </c>
      <c r="D3102" s="57" t="s">
        <v>3617</v>
      </c>
      <c r="E3102" s="30">
        <v>9.9</v>
      </c>
      <c r="F3102" s="55">
        <v>9.9</v>
      </c>
      <c r="G3102" s="56"/>
      <c r="H3102" s="30">
        <v>5</v>
      </c>
      <c r="J3102" s="25">
        <f>ROUND( IF(OR(ISNUMBER(SEARCH("#",B3102)),INT(A3102/100000)=7,INT(A3102/100000)=8),F3102*K!$D$4,F3102*K!$C$4) + IF(ISNUMBER(SEARCH("#",B3102)),0,G3102*K!$C$5) + IF(AND(ISNUMBER(SEARCH("#",B3102)),INT(A3102/100000)&lt;=7),G3102*K!$G$5,0) + IF(AND(ISNUMBER(SEARCH("#",B3102)),INT(A3102/100000)&gt;=8),G3102*K!$H$5,0),0)</f>
        <v>10008900</v>
      </c>
      <c r="K3102" s="25">
        <f>ROUND(IF(OR(ISNUMBER(SEARCH("#",B3102)),INT(A3102/100000)=7,INT(A3102/100000)=8),F3102*K!$F$4+G3102*K!$F$5,F3102*K!$E$4+G3102*K!$E$5),0)</f>
        <v>2989800</v>
      </c>
      <c r="L3102" s="25">
        <f>ROUND(J3102-K3102*0.7,0)</f>
        <v>7916040</v>
      </c>
      <c r="M3102" s="25">
        <f>ROUND(J3102*0.3,0)</f>
        <v>3002670</v>
      </c>
    </row>
    <row r="3103" spans="1:13" ht="15.75" x14ac:dyDescent="0.2">
      <c r="A3103" s="53">
        <v>602450</v>
      </c>
      <c r="B3103" s="27"/>
      <c r="C3103" s="36" t="s">
        <v>3618</v>
      </c>
      <c r="D3103" s="54"/>
      <c r="E3103" s="30">
        <v>47</v>
      </c>
      <c r="F3103" s="55">
        <v>47</v>
      </c>
      <c r="G3103" s="56"/>
      <c r="H3103" s="30">
        <v>8</v>
      </c>
      <c r="J3103" s="25">
        <f>ROUND( IF(OR(ISNUMBER(SEARCH("#",B3103)),INT(A3103/100000)=7,INT(A3103/100000)=8),F3103*K!$D$4,F3103*K!$C$4) + IF(ISNUMBER(SEARCH("#",B3103)),0,G3103*K!$C$5) + IF(AND(ISNUMBER(SEARCH("#",B3103)),INT(A3103/100000)&lt;=7),G3103*K!$G$5,0) + IF(AND(ISNUMBER(SEARCH("#",B3103)),INT(A3103/100000)&gt;=8),G3103*K!$H$5,0),0)</f>
        <v>47517000</v>
      </c>
      <c r="K3103" s="25">
        <f>ROUND(IF(OR(ISNUMBER(SEARCH("#",B3103)),INT(A3103/100000)=7,INT(A3103/100000)=8),F3103*K!$F$4+G3103*K!$F$5,F3103*K!$E$4+G3103*K!$E$5),0)</f>
        <v>14194000</v>
      </c>
      <c r="L3103" s="25">
        <f>ROUND(J3103-K3103*0.7,0)</f>
        <v>37581200</v>
      </c>
      <c r="M3103" s="25">
        <f>ROUND(J3103*0.3,0)</f>
        <v>14255100</v>
      </c>
    </row>
    <row r="3104" spans="1:13" ht="62.25" x14ac:dyDescent="0.2">
      <c r="A3104" s="53">
        <v>602455</v>
      </c>
      <c r="B3104" s="27"/>
      <c r="C3104" s="36" t="s">
        <v>3619</v>
      </c>
      <c r="D3104" s="57" t="s">
        <v>3620</v>
      </c>
      <c r="E3104" s="30">
        <v>5.3</v>
      </c>
      <c r="F3104" s="55">
        <v>5.3</v>
      </c>
      <c r="G3104" s="56"/>
      <c r="H3104" s="30">
        <v>6</v>
      </c>
      <c r="J3104" s="25">
        <f>ROUND( IF(OR(ISNUMBER(SEARCH("#",B3104)),INT(A3104/100000)=7,INT(A3104/100000)=8),F3104*K!$D$4,F3104*K!$C$4) + IF(ISNUMBER(SEARCH("#",B3104)),0,G3104*K!$C$5) + IF(AND(ISNUMBER(SEARCH("#",B3104)),INT(A3104/100000)&lt;=7),G3104*K!$G$5,0) + IF(AND(ISNUMBER(SEARCH("#",B3104)),INT(A3104/100000)&gt;=8),G3104*K!$H$5,0),0)</f>
        <v>5358300</v>
      </c>
      <c r="K3104" s="25">
        <f>ROUND(IF(OR(ISNUMBER(SEARCH("#",B3104)),INT(A3104/100000)=7,INT(A3104/100000)=8),F3104*K!$F$4+G3104*K!$F$5,F3104*K!$E$4+G3104*K!$E$5),0)</f>
        <v>1600600</v>
      </c>
      <c r="L3104" s="25">
        <f>ROUND(J3104-K3104*0.7,0)</f>
        <v>4237880</v>
      </c>
      <c r="M3104" s="25">
        <f>ROUND(J3104*0.3,0)</f>
        <v>1607490</v>
      </c>
    </row>
    <row r="3105" spans="1:13" ht="32.25" x14ac:dyDescent="0.2">
      <c r="A3105" s="53">
        <v>602460</v>
      </c>
      <c r="B3105" s="27"/>
      <c r="C3105" s="36" t="s">
        <v>3621</v>
      </c>
      <c r="D3105" s="54"/>
      <c r="E3105" s="30">
        <v>80.599999999999994</v>
      </c>
      <c r="F3105" s="55">
        <v>80.599999999999994</v>
      </c>
      <c r="G3105" s="56"/>
      <c r="H3105" s="30">
        <v>9</v>
      </c>
      <c r="J3105" s="25">
        <f>ROUND( IF(OR(ISNUMBER(SEARCH("#",B3105)),INT(A3105/100000)=7,INT(A3105/100000)=8),F3105*K!$D$4,F3105*K!$C$4) + IF(ISNUMBER(SEARCH("#",B3105)),0,G3105*K!$C$5) + IF(AND(ISNUMBER(SEARCH("#",B3105)),INT(A3105/100000)&lt;=7),G3105*K!$G$5,0) + IF(AND(ISNUMBER(SEARCH("#",B3105)),INT(A3105/100000)&gt;=8),G3105*K!$H$5,0),0)</f>
        <v>81486600</v>
      </c>
      <c r="K3105" s="25">
        <f>ROUND(IF(OR(ISNUMBER(SEARCH("#",B3105)),INT(A3105/100000)=7,INT(A3105/100000)=8),F3105*K!$F$4+G3105*K!$F$5,F3105*K!$E$4+G3105*K!$E$5),0)</f>
        <v>24341200</v>
      </c>
      <c r="L3105" s="25">
        <f>ROUND(J3105-K3105*0.7,0)</f>
        <v>64447760</v>
      </c>
      <c r="M3105" s="25">
        <f>ROUND(J3105*0.3,0)</f>
        <v>24445980</v>
      </c>
    </row>
    <row r="3106" spans="1:13" ht="120" x14ac:dyDescent="0.2">
      <c r="A3106" s="53">
        <v>602465</v>
      </c>
      <c r="B3106" s="27"/>
      <c r="C3106" s="36" t="s">
        <v>3622</v>
      </c>
      <c r="D3106" s="57" t="s">
        <v>3623</v>
      </c>
      <c r="E3106" s="30">
        <v>61</v>
      </c>
      <c r="F3106" s="55">
        <v>61</v>
      </c>
      <c r="G3106" s="56"/>
      <c r="H3106" s="30">
        <v>7</v>
      </c>
      <c r="J3106" s="25">
        <f>ROUND( IF(OR(ISNUMBER(SEARCH("#",B3106)),INT(A3106/100000)=7,INT(A3106/100000)=8),F3106*K!$D$4,F3106*K!$C$4) + IF(ISNUMBER(SEARCH("#",B3106)),0,G3106*K!$C$5) + IF(AND(ISNUMBER(SEARCH("#",B3106)),INT(A3106/100000)&lt;=7),G3106*K!$G$5,0) + IF(AND(ISNUMBER(SEARCH("#",B3106)),INT(A3106/100000)&gt;=8),G3106*K!$H$5,0),0)</f>
        <v>61671000</v>
      </c>
      <c r="K3106" s="25">
        <f>ROUND(IF(OR(ISNUMBER(SEARCH("#",B3106)),INT(A3106/100000)=7,INT(A3106/100000)=8),F3106*K!$F$4+G3106*K!$F$5,F3106*K!$E$4+G3106*K!$E$5),0)</f>
        <v>18422000</v>
      </c>
      <c r="L3106" s="25">
        <f>ROUND(J3106-K3106*0.7,0)</f>
        <v>48775600</v>
      </c>
      <c r="M3106" s="25">
        <f>ROUND(J3106*0.3,0)</f>
        <v>18501300</v>
      </c>
    </row>
    <row r="3107" spans="1:13" ht="33" x14ac:dyDescent="0.2">
      <c r="A3107" s="53">
        <v>602470</v>
      </c>
      <c r="B3107" s="27"/>
      <c r="C3107" s="36" t="s">
        <v>3624</v>
      </c>
      <c r="D3107" s="57" t="s">
        <v>3625</v>
      </c>
      <c r="E3107" s="30">
        <v>2</v>
      </c>
      <c r="F3107" s="55">
        <v>2</v>
      </c>
      <c r="G3107" s="56"/>
      <c r="H3107" s="30">
        <v>0</v>
      </c>
      <c r="J3107" s="25">
        <f>ROUND( IF(OR(ISNUMBER(SEARCH("#",B3107)),INT(A3107/100000)=7,INT(A3107/100000)=8),F3107*K!$D$4,F3107*K!$C$4) + IF(ISNUMBER(SEARCH("#",B3107)),0,G3107*K!$C$5) + IF(AND(ISNUMBER(SEARCH("#",B3107)),INT(A3107/100000)&lt;=7),G3107*K!$G$5,0) + IF(AND(ISNUMBER(SEARCH("#",B3107)),INT(A3107/100000)&gt;=8),G3107*K!$H$5,0),0)</f>
        <v>2022000</v>
      </c>
      <c r="K3107" s="25">
        <f>ROUND(IF(OR(ISNUMBER(SEARCH("#",B3107)),INT(A3107/100000)=7,INT(A3107/100000)=8),F3107*K!$F$4+G3107*K!$F$5,F3107*K!$E$4+G3107*K!$E$5),0)</f>
        <v>604000</v>
      </c>
      <c r="L3107" s="25">
        <f>ROUND(J3107-K3107*0.7,0)</f>
        <v>1599200</v>
      </c>
      <c r="M3107" s="25">
        <f>ROUND(J3107*0.3,0)</f>
        <v>606600</v>
      </c>
    </row>
    <row r="3108" spans="1:13" ht="76.5" x14ac:dyDescent="0.2">
      <c r="A3108" s="53">
        <v>602475</v>
      </c>
      <c r="B3108" s="27"/>
      <c r="C3108" s="36" t="s">
        <v>3626</v>
      </c>
      <c r="D3108" s="57" t="s">
        <v>3627</v>
      </c>
      <c r="E3108" s="30">
        <v>44</v>
      </c>
      <c r="F3108" s="55">
        <v>44</v>
      </c>
      <c r="G3108" s="56"/>
      <c r="H3108" s="30">
        <v>6</v>
      </c>
      <c r="J3108" s="25">
        <f>ROUND( IF(OR(ISNUMBER(SEARCH("#",B3108)),INT(A3108/100000)=7,INT(A3108/100000)=8),F3108*K!$D$4,F3108*K!$C$4) + IF(ISNUMBER(SEARCH("#",B3108)),0,G3108*K!$C$5) + IF(AND(ISNUMBER(SEARCH("#",B3108)),INT(A3108/100000)&lt;=7),G3108*K!$G$5,0) + IF(AND(ISNUMBER(SEARCH("#",B3108)),INT(A3108/100000)&gt;=8),G3108*K!$H$5,0),0)</f>
        <v>44484000</v>
      </c>
      <c r="K3108" s="25">
        <f>ROUND(IF(OR(ISNUMBER(SEARCH("#",B3108)),INT(A3108/100000)=7,INT(A3108/100000)=8),F3108*K!$F$4+G3108*K!$F$5,F3108*K!$E$4+G3108*K!$E$5),0)</f>
        <v>13288000</v>
      </c>
      <c r="L3108" s="25">
        <f>ROUND(J3108-K3108*0.7,0)</f>
        <v>35182400</v>
      </c>
      <c r="M3108" s="25">
        <f>ROUND(J3108*0.3,0)</f>
        <v>13345200</v>
      </c>
    </row>
    <row r="3109" spans="1:13" ht="33" x14ac:dyDescent="0.2">
      <c r="A3109" s="53">
        <v>602480</v>
      </c>
      <c r="B3109" s="27"/>
      <c r="C3109" s="36" t="s">
        <v>3628</v>
      </c>
      <c r="D3109" s="54"/>
      <c r="E3109" s="30">
        <v>47</v>
      </c>
      <c r="F3109" s="55">
        <v>47</v>
      </c>
      <c r="G3109" s="56"/>
      <c r="H3109" s="30">
        <v>5</v>
      </c>
      <c r="J3109" s="25">
        <f>ROUND( IF(OR(ISNUMBER(SEARCH("#",B3109)),INT(A3109/100000)=7,INT(A3109/100000)=8),F3109*K!$D$4,F3109*K!$C$4) + IF(ISNUMBER(SEARCH("#",B3109)),0,G3109*K!$C$5) + IF(AND(ISNUMBER(SEARCH("#",B3109)),INT(A3109/100000)&lt;=7),G3109*K!$G$5,0) + IF(AND(ISNUMBER(SEARCH("#",B3109)),INT(A3109/100000)&gt;=8),G3109*K!$H$5,0),0)</f>
        <v>47517000</v>
      </c>
      <c r="K3109" s="25">
        <f>ROUND(IF(OR(ISNUMBER(SEARCH("#",B3109)),INT(A3109/100000)=7,INT(A3109/100000)=8),F3109*K!$F$4+G3109*K!$F$5,F3109*K!$E$4+G3109*K!$E$5),0)</f>
        <v>14194000</v>
      </c>
      <c r="L3109" s="25">
        <f>ROUND(J3109-K3109*0.7,0)</f>
        <v>37581200</v>
      </c>
      <c r="M3109" s="25">
        <f>ROUND(J3109*0.3,0)</f>
        <v>14255100</v>
      </c>
    </row>
    <row r="3110" spans="1:13" ht="48" x14ac:dyDescent="0.2">
      <c r="A3110" s="53">
        <v>602485</v>
      </c>
      <c r="B3110" s="27"/>
      <c r="C3110" s="36" t="s">
        <v>3629</v>
      </c>
      <c r="D3110" s="57" t="s">
        <v>3630</v>
      </c>
      <c r="E3110" s="30">
        <v>8</v>
      </c>
      <c r="F3110" s="55">
        <v>8</v>
      </c>
      <c r="G3110" s="56"/>
      <c r="H3110" s="30">
        <v>5</v>
      </c>
      <c r="J3110" s="25">
        <f>ROUND( IF(OR(ISNUMBER(SEARCH("#",B3110)),INT(A3110/100000)=7,INT(A3110/100000)=8),F3110*K!$D$4,F3110*K!$C$4) + IF(ISNUMBER(SEARCH("#",B3110)),0,G3110*K!$C$5) + IF(AND(ISNUMBER(SEARCH("#",B3110)),INT(A3110/100000)&lt;=7),G3110*K!$G$5,0) + IF(AND(ISNUMBER(SEARCH("#",B3110)),INT(A3110/100000)&gt;=8),G3110*K!$H$5,0),0)</f>
        <v>8088000</v>
      </c>
      <c r="K3110" s="25">
        <f>ROUND(IF(OR(ISNUMBER(SEARCH("#",B3110)),INT(A3110/100000)=7,INT(A3110/100000)=8),F3110*K!$F$4+G3110*K!$F$5,F3110*K!$E$4+G3110*K!$E$5),0)</f>
        <v>2416000</v>
      </c>
      <c r="L3110" s="25">
        <f>ROUND(J3110-K3110*0.7,0)</f>
        <v>6396800</v>
      </c>
      <c r="M3110" s="25">
        <f>ROUND(J3110*0.3,0)</f>
        <v>2426400</v>
      </c>
    </row>
    <row r="3111" spans="1:13" ht="15.75" x14ac:dyDescent="0.2">
      <c r="A3111" s="53">
        <v>602490</v>
      </c>
      <c r="B3111" s="27"/>
      <c r="C3111" s="36" t="s">
        <v>3631</v>
      </c>
      <c r="D3111" s="54"/>
      <c r="E3111" s="30">
        <v>6</v>
      </c>
      <c r="F3111" s="55">
        <v>6</v>
      </c>
      <c r="G3111" s="56"/>
      <c r="H3111" s="30">
        <v>5</v>
      </c>
      <c r="J3111" s="25">
        <f>ROUND( IF(OR(ISNUMBER(SEARCH("#",B3111)),INT(A3111/100000)=7,INT(A3111/100000)=8),F3111*K!$D$4,F3111*K!$C$4) + IF(ISNUMBER(SEARCH("#",B3111)),0,G3111*K!$C$5) + IF(AND(ISNUMBER(SEARCH("#",B3111)),INT(A3111/100000)&lt;=7),G3111*K!$G$5,0) + IF(AND(ISNUMBER(SEARCH("#",B3111)),INT(A3111/100000)&gt;=8),G3111*K!$H$5,0),0)</f>
        <v>6066000</v>
      </c>
      <c r="K3111" s="25">
        <f>ROUND(IF(OR(ISNUMBER(SEARCH("#",B3111)),INT(A3111/100000)=7,INT(A3111/100000)=8),F3111*K!$F$4+G3111*K!$F$5,F3111*K!$E$4+G3111*K!$E$5),0)</f>
        <v>1812000</v>
      </c>
      <c r="L3111" s="25">
        <f>ROUND(J3111-K3111*0.7,0)</f>
        <v>4797600</v>
      </c>
      <c r="M3111" s="25">
        <f>ROUND(J3111*0.3,0)</f>
        <v>1819800</v>
      </c>
    </row>
    <row r="3112" spans="1:13" ht="29.25" x14ac:dyDescent="0.2">
      <c r="A3112" s="53">
        <v>602495</v>
      </c>
      <c r="B3112" s="27"/>
      <c r="C3112" s="36" t="s">
        <v>3632</v>
      </c>
      <c r="D3112" s="54"/>
      <c r="E3112" s="30">
        <v>10</v>
      </c>
      <c r="F3112" s="55">
        <v>10</v>
      </c>
      <c r="G3112" s="56"/>
      <c r="H3112" s="30">
        <v>5</v>
      </c>
      <c r="J3112" s="25">
        <f>ROUND( IF(OR(ISNUMBER(SEARCH("#",B3112)),INT(A3112/100000)=7,INT(A3112/100000)=8),F3112*K!$D$4,F3112*K!$C$4) + IF(ISNUMBER(SEARCH("#",B3112)),0,G3112*K!$C$5) + IF(AND(ISNUMBER(SEARCH("#",B3112)),INT(A3112/100000)&lt;=7),G3112*K!$G$5,0) + IF(AND(ISNUMBER(SEARCH("#",B3112)),INT(A3112/100000)&gt;=8),G3112*K!$H$5,0),0)</f>
        <v>10110000</v>
      </c>
      <c r="K3112" s="25">
        <f>ROUND(IF(OR(ISNUMBER(SEARCH("#",B3112)),INT(A3112/100000)=7,INT(A3112/100000)=8),F3112*K!$F$4+G3112*K!$F$5,F3112*K!$E$4+G3112*K!$E$5),0)</f>
        <v>3020000</v>
      </c>
      <c r="L3112" s="25">
        <f>ROUND(J3112-K3112*0.7,0)</f>
        <v>7996000</v>
      </c>
      <c r="M3112" s="25">
        <f>ROUND(J3112*0.3,0)</f>
        <v>3033000</v>
      </c>
    </row>
    <row r="3113" spans="1:13" ht="15.75" x14ac:dyDescent="0.2">
      <c r="A3113" s="53">
        <v>602500</v>
      </c>
      <c r="B3113" s="27"/>
      <c r="C3113" s="36" t="s">
        <v>3633</v>
      </c>
      <c r="D3113" s="54"/>
      <c r="E3113" s="30">
        <v>4</v>
      </c>
      <c r="F3113" s="55">
        <v>4</v>
      </c>
      <c r="G3113" s="56"/>
      <c r="H3113" s="30">
        <v>5</v>
      </c>
      <c r="J3113" s="25">
        <f>ROUND( IF(OR(ISNUMBER(SEARCH("#",B3113)),INT(A3113/100000)=7,INT(A3113/100000)=8),F3113*K!$D$4,F3113*K!$C$4) + IF(ISNUMBER(SEARCH("#",B3113)),0,G3113*K!$C$5) + IF(AND(ISNUMBER(SEARCH("#",B3113)),INT(A3113/100000)&lt;=7),G3113*K!$G$5,0) + IF(AND(ISNUMBER(SEARCH("#",B3113)),INT(A3113/100000)&gt;=8),G3113*K!$H$5,0),0)</f>
        <v>4044000</v>
      </c>
      <c r="K3113" s="25">
        <f>ROUND(IF(OR(ISNUMBER(SEARCH("#",B3113)),INT(A3113/100000)=7,INT(A3113/100000)=8),F3113*K!$F$4+G3113*K!$F$5,F3113*K!$E$4+G3113*K!$E$5),0)</f>
        <v>1208000</v>
      </c>
      <c r="L3113" s="25">
        <f>ROUND(J3113-K3113*0.7,0)</f>
        <v>3198400</v>
      </c>
      <c r="M3113" s="25">
        <f>ROUND(J3113*0.3,0)</f>
        <v>1213200</v>
      </c>
    </row>
    <row r="3114" spans="1:13" x14ac:dyDescent="0.2">
      <c r="A3114" s="53">
        <v>602505</v>
      </c>
      <c r="B3114" s="27"/>
      <c r="C3114" s="36" t="s">
        <v>3634</v>
      </c>
      <c r="D3114" s="54"/>
      <c r="E3114" s="30">
        <v>1.6</v>
      </c>
      <c r="F3114" s="55">
        <v>1.4</v>
      </c>
      <c r="G3114" s="55">
        <v>0.2</v>
      </c>
      <c r="H3114" s="30">
        <v>5</v>
      </c>
      <c r="J3114" s="25">
        <f>ROUND( IF(OR(ISNUMBER(SEARCH("#",B3114)),INT(A3114/100000)=7,INT(A3114/100000)=8),F3114*K!$D$4,F3114*K!$C$4) + IF(ISNUMBER(SEARCH("#",B3114)),0,G3114*K!$C$5) + IF(AND(ISNUMBER(SEARCH("#",B3114)),INT(A3114/100000)&lt;=7),G3114*K!$G$5,0) + IF(AND(ISNUMBER(SEARCH("#",B3114)),INT(A3114/100000)&gt;=8),G3114*K!$H$5,0),0)</f>
        <v>1984000</v>
      </c>
      <c r="K3114" s="25">
        <f>ROUND(IF(OR(ISNUMBER(SEARCH("#",B3114)),INT(A3114/100000)=7,INT(A3114/100000)=8),F3114*K!$F$4+G3114*K!$F$5,F3114*K!$E$4+G3114*K!$E$5),0)</f>
        <v>502200</v>
      </c>
      <c r="L3114" s="25">
        <f>ROUND(J3114-K3114*0.7,0)</f>
        <v>1632460</v>
      </c>
      <c r="M3114" s="25">
        <f>ROUND(J3114*0.3,0)</f>
        <v>595200</v>
      </c>
    </row>
    <row r="3115" spans="1:13" ht="33" x14ac:dyDescent="0.2">
      <c r="A3115" s="53">
        <v>602510</v>
      </c>
      <c r="B3115" s="27"/>
      <c r="C3115" s="36" t="s">
        <v>3635</v>
      </c>
      <c r="D3115" s="54"/>
      <c r="E3115" s="30">
        <v>4.5</v>
      </c>
      <c r="F3115" s="55">
        <v>3</v>
      </c>
      <c r="G3115" s="55">
        <v>1.5</v>
      </c>
      <c r="H3115" s="30">
        <v>5</v>
      </c>
      <c r="J3115" s="25">
        <f>ROUND( IF(OR(ISNUMBER(SEARCH("#",B3115)),INT(A3115/100000)=7,INT(A3115/100000)=8),F3115*K!$D$4,F3115*K!$C$4) + IF(ISNUMBER(SEARCH("#",B3115)),0,G3115*K!$C$5) + IF(AND(ISNUMBER(SEARCH("#",B3115)),INT(A3115/100000)&lt;=7),G3115*K!$G$5,0) + IF(AND(ISNUMBER(SEARCH("#",B3115)),INT(A3115/100000)&gt;=8),G3115*K!$H$5,0),0)</f>
        <v>7297500</v>
      </c>
      <c r="K3115" s="25">
        <f>ROUND(IF(OR(ISNUMBER(SEARCH("#",B3115)),INT(A3115/100000)=7,INT(A3115/100000)=8),F3115*K!$F$4+G3115*K!$F$5,F3115*K!$E$4+G3115*K!$E$5),0)</f>
        <v>1501500</v>
      </c>
      <c r="L3115" s="25">
        <f>ROUND(J3115-K3115*0.7,0)</f>
        <v>6246450</v>
      </c>
      <c r="M3115" s="25">
        <f>ROUND(J3115*0.3,0)</f>
        <v>2189250</v>
      </c>
    </row>
    <row r="3116" spans="1:13" ht="15.75" x14ac:dyDescent="0.2">
      <c r="A3116" s="53">
        <v>602515</v>
      </c>
      <c r="B3116" s="27"/>
      <c r="C3116" s="36" t="s">
        <v>3636</v>
      </c>
      <c r="D3116" s="54"/>
      <c r="E3116" s="30">
        <v>9.5</v>
      </c>
      <c r="F3116" s="55">
        <v>9.5</v>
      </c>
      <c r="G3116" s="56"/>
      <c r="H3116" s="30">
        <v>5</v>
      </c>
      <c r="J3116" s="25">
        <f>ROUND( IF(OR(ISNUMBER(SEARCH("#",B3116)),INT(A3116/100000)=7,INT(A3116/100000)=8),F3116*K!$D$4,F3116*K!$C$4) + IF(ISNUMBER(SEARCH("#",B3116)),0,G3116*K!$C$5) + IF(AND(ISNUMBER(SEARCH("#",B3116)),INT(A3116/100000)&lt;=7),G3116*K!$G$5,0) + IF(AND(ISNUMBER(SEARCH("#",B3116)),INT(A3116/100000)&gt;=8),G3116*K!$H$5,0),0)</f>
        <v>9604500</v>
      </c>
      <c r="K3116" s="25">
        <f>ROUND(IF(OR(ISNUMBER(SEARCH("#",B3116)),INT(A3116/100000)=7,INT(A3116/100000)=8),F3116*K!$F$4+G3116*K!$F$5,F3116*K!$E$4+G3116*K!$E$5),0)</f>
        <v>2869000</v>
      </c>
      <c r="L3116" s="25">
        <f>ROUND(J3116-K3116*0.7,0)</f>
        <v>7596200</v>
      </c>
      <c r="M3116" s="25">
        <f>ROUND(J3116*0.3,0)</f>
        <v>2881350</v>
      </c>
    </row>
    <row r="3117" spans="1:13" ht="33" x14ac:dyDescent="0.2">
      <c r="A3117" s="53">
        <v>602520</v>
      </c>
      <c r="B3117" s="27"/>
      <c r="C3117" s="36" t="s">
        <v>3637</v>
      </c>
      <c r="D3117" s="57" t="s">
        <v>3638</v>
      </c>
      <c r="E3117" s="30">
        <v>6.3</v>
      </c>
      <c r="F3117" s="55">
        <v>6.3</v>
      </c>
      <c r="G3117" s="56"/>
      <c r="H3117" s="30">
        <v>5</v>
      </c>
      <c r="J3117" s="25">
        <f>ROUND( IF(OR(ISNUMBER(SEARCH("#",B3117)),INT(A3117/100000)=7,INT(A3117/100000)=8),F3117*K!$D$4,F3117*K!$C$4) + IF(ISNUMBER(SEARCH("#",B3117)),0,G3117*K!$C$5) + IF(AND(ISNUMBER(SEARCH("#",B3117)),INT(A3117/100000)&lt;=7),G3117*K!$G$5,0) + IF(AND(ISNUMBER(SEARCH("#",B3117)),INT(A3117/100000)&gt;=8),G3117*K!$H$5,0),0)</f>
        <v>6369300</v>
      </c>
      <c r="K3117" s="25">
        <f>ROUND(IF(OR(ISNUMBER(SEARCH("#",B3117)),INT(A3117/100000)=7,INT(A3117/100000)=8),F3117*K!$F$4+G3117*K!$F$5,F3117*K!$E$4+G3117*K!$E$5),0)</f>
        <v>1902600</v>
      </c>
      <c r="L3117" s="25">
        <f>ROUND(J3117-K3117*0.7,0)</f>
        <v>5037480</v>
      </c>
      <c r="M3117" s="25">
        <f>ROUND(J3117*0.3,0)</f>
        <v>1910790</v>
      </c>
    </row>
    <row r="3118" spans="1:13" ht="48" x14ac:dyDescent="0.2">
      <c r="A3118" s="53">
        <v>602525</v>
      </c>
      <c r="B3118" s="27"/>
      <c r="C3118" s="36" t="s">
        <v>3639</v>
      </c>
      <c r="D3118" s="57" t="s">
        <v>3640</v>
      </c>
      <c r="E3118" s="30">
        <v>6</v>
      </c>
      <c r="F3118" s="55">
        <v>6</v>
      </c>
      <c r="G3118" s="56"/>
      <c r="H3118" s="30">
        <v>5</v>
      </c>
      <c r="J3118" s="25">
        <f>ROUND( IF(OR(ISNUMBER(SEARCH("#",B3118)),INT(A3118/100000)=7,INT(A3118/100000)=8),F3118*K!$D$4,F3118*K!$C$4) + IF(ISNUMBER(SEARCH("#",B3118)),0,G3118*K!$C$5) + IF(AND(ISNUMBER(SEARCH("#",B3118)),INT(A3118/100000)&lt;=7),G3118*K!$G$5,0) + IF(AND(ISNUMBER(SEARCH("#",B3118)),INT(A3118/100000)&gt;=8),G3118*K!$H$5,0),0)</f>
        <v>6066000</v>
      </c>
      <c r="K3118" s="25">
        <f>ROUND(IF(OR(ISNUMBER(SEARCH("#",B3118)),INT(A3118/100000)=7,INT(A3118/100000)=8),F3118*K!$F$4+G3118*K!$F$5,F3118*K!$E$4+G3118*K!$E$5),0)</f>
        <v>1812000</v>
      </c>
      <c r="L3118" s="25">
        <f>ROUND(J3118-K3118*0.7,0)</f>
        <v>4797600</v>
      </c>
      <c r="M3118" s="25">
        <f>ROUND(J3118*0.3,0)</f>
        <v>1819800</v>
      </c>
    </row>
    <row r="3119" spans="1:13" ht="15.75" x14ac:dyDescent="0.2">
      <c r="A3119" s="53">
        <v>602530</v>
      </c>
      <c r="B3119" s="27"/>
      <c r="C3119" s="36" t="s">
        <v>3641</v>
      </c>
      <c r="D3119" s="54"/>
      <c r="E3119" s="30">
        <v>10</v>
      </c>
      <c r="F3119" s="55">
        <v>10</v>
      </c>
      <c r="G3119" s="56"/>
      <c r="H3119" s="30">
        <v>5</v>
      </c>
      <c r="J3119" s="25">
        <f>ROUND( IF(OR(ISNUMBER(SEARCH("#",B3119)),INT(A3119/100000)=7,INT(A3119/100000)=8),F3119*K!$D$4,F3119*K!$C$4) + IF(ISNUMBER(SEARCH("#",B3119)),0,G3119*K!$C$5) + IF(AND(ISNUMBER(SEARCH("#",B3119)),INT(A3119/100000)&lt;=7),G3119*K!$G$5,0) + IF(AND(ISNUMBER(SEARCH("#",B3119)),INT(A3119/100000)&gt;=8),G3119*K!$H$5,0),0)</f>
        <v>10110000</v>
      </c>
      <c r="K3119" s="25">
        <f>ROUND(IF(OR(ISNUMBER(SEARCH("#",B3119)),INT(A3119/100000)=7,INT(A3119/100000)=8),F3119*K!$F$4+G3119*K!$F$5,F3119*K!$E$4+G3119*K!$E$5),0)</f>
        <v>3020000</v>
      </c>
      <c r="L3119" s="25">
        <f>ROUND(J3119-K3119*0.7,0)</f>
        <v>7996000</v>
      </c>
      <c r="M3119" s="25">
        <f>ROUND(J3119*0.3,0)</f>
        <v>3033000</v>
      </c>
    </row>
    <row r="3120" spans="1:13" ht="62.25" x14ac:dyDescent="0.2">
      <c r="A3120" s="53">
        <v>602535</v>
      </c>
      <c r="B3120" s="27"/>
      <c r="C3120" s="36" t="s">
        <v>3642</v>
      </c>
      <c r="D3120" s="57" t="s">
        <v>3643</v>
      </c>
      <c r="E3120" s="30">
        <v>22</v>
      </c>
      <c r="F3120" s="55">
        <v>22</v>
      </c>
      <c r="G3120" s="56"/>
      <c r="H3120" s="30">
        <v>5</v>
      </c>
      <c r="J3120" s="25">
        <f>ROUND( IF(OR(ISNUMBER(SEARCH("#",B3120)),INT(A3120/100000)=7,INT(A3120/100000)=8),F3120*K!$D$4,F3120*K!$C$4) + IF(ISNUMBER(SEARCH("#",B3120)),0,G3120*K!$C$5) + IF(AND(ISNUMBER(SEARCH("#",B3120)),INT(A3120/100000)&lt;=7),G3120*K!$G$5,0) + IF(AND(ISNUMBER(SEARCH("#",B3120)),INT(A3120/100000)&gt;=8),G3120*K!$H$5,0),0)</f>
        <v>22242000</v>
      </c>
      <c r="K3120" s="25">
        <f>ROUND(IF(OR(ISNUMBER(SEARCH("#",B3120)),INT(A3120/100000)=7,INT(A3120/100000)=8),F3120*K!$F$4+G3120*K!$F$5,F3120*K!$E$4+G3120*K!$E$5),0)</f>
        <v>6644000</v>
      </c>
      <c r="L3120" s="25">
        <f>ROUND(J3120-K3120*0.7,0)</f>
        <v>17591200</v>
      </c>
      <c r="M3120" s="25">
        <f>ROUND(J3120*0.3,0)</f>
        <v>6672600</v>
      </c>
    </row>
    <row r="3121" spans="1:13" ht="18.75" x14ac:dyDescent="0.2">
      <c r="A3121" s="53">
        <v>602540</v>
      </c>
      <c r="B3121" s="27"/>
      <c r="C3121" s="36" t="s">
        <v>3644</v>
      </c>
      <c r="D3121" s="54"/>
      <c r="E3121" s="30">
        <v>20</v>
      </c>
      <c r="F3121" s="55">
        <v>20</v>
      </c>
      <c r="G3121" s="56"/>
      <c r="H3121" s="30">
        <v>5</v>
      </c>
      <c r="J3121" s="25">
        <f>ROUND( IF(OR(ISNUMBER(SEARCH("#",B3121)),INT(A3121/100000)=7,INT(A3121/100000)=8),F3121*K!$D$4,F3121*K!$C$4) + IF(ISNUMBER(SEARCH("#",B3121)),0,G3121*K!$C$5) + IF(AND(ISNUMBER(SEARCH("#",B3121)),INT(A3121/100000)&lt;=7),G3121*K!$G$5,0) + IF(AND(ISNUMBER(SEARCH("#",B3121)),INT(A3121/100000)&gt;=8),G3121*K!$H$5,0),0)</f>
        <v>20220000</v>
      </c>
      <c r="K3121" s="25">
        <f>ROUND(IF(OR(ISNUMBER(SEARCH("#",B3121)),INT(A3121/100000)=7,INT(A3121/100000)=8),F3121*K!$F$4+G3121*K!$F$5,F3121*K!$E$4+G3121*K!$E$5),0)</f>
        <v>6040000</v>
      </c>
      <c r="L3121" s="25">
        <f>ROUND(J3121-K3121*0.7,0)</f>
        <v>15992000</v>
      </c>
      <c r="M3121" s="25">
        <f>ROUND(J3121*0.3,0)</f>
        <v>6066000</v>
      </c>
    </row>
    <row r="3122" spans="1:13" ht="15.75" x14ac:dyDescent="0.2">
      <c r="A3122" s="53">
        <v>602542</v>
      </c>
      <c r="B3122" s="27"/>
      <c r="C3122" s="36" t="s">
        <v>3645</v>
      </c>
      <c r="D3122" s="54"/>
      <c r="E3122" s="30">
        <v>36</v>
      </c>
      <c r="F3122" s="55">
        <v>36</v>
      </c>
      <c r="G3122" s="56"/>
      <c r="H3122" s="30">
        <v>5</v>
      </c>
      <c r="J3122" s="25">
        <f>ROUND( IF(OR(ISNUMBER(SEARCH("#",B3122)),INT(A3122/100000)=7,INT(A3122/100000)=8),F3122*K!$D$4,F3122*K!$C$4) + IF(ISNUMBER(SEARCH("#",B3122)),0,G3122*K!$C$5) + IF(AND(ISNUMBER(SEARCH("#",B3122)),INT(A3122/100000)&lt;=7),G3122*K!$G$5,0) + IF(AND(ISNUMBER(SEARCH("#",B3122)),INT(A3122/100000)&gt;=8),G3122*K!$H$5,0),0)</f>
        <v>36396000</v>
      </c>
      <c r="K3122" s="25">
        <f>ROUND(IF(OR(ISNUMBER(SEARCH("#",B3122)),INT(A3122/100000)=7,INT(A3122/100000)=8),F3122*K!$F$4+G3122*K!$F$5,F3122*K!$E$4+G3122*K!$E$5),0)</f>
        <v>10872000</v>
      </c>
      <c r="L3122" s="25">
        <f>ROUND(J3122-K3122*0.7,0)</f>
        <v>28785600</v>
      </c>
      <c r="M3122" s="25">
        <f>ROUND(J3122*0.3,0)</f>
        <v>10918800</v>
      </c>
    </row>
    <row r="3123" spans="1:13" ht="62.25" x14ac:dyDescent="0.2">
      <c r="A3123" s="53">
        <v>602545</v>
      </c>
      <c r="B3123" s="27"/>
      <c r="C3123" s="36" t="s">
        <v>3646</v>
      </c>
      <c r="D3123" s="57" t="s">
        <v>3647</v>
      </c>
      <c r="E3123" s="30">
        <v>23.9</v>
      </c>
      <c r="F3123" s="55">
        <v>23.9</v>
      </c>
      <c r="G3123" s="56"/>
      <c r="H3123" s="30">
        <v>5</v>
      </c>
      <c r="J3123" s="25">
        <f>ROUND( IF(OR(ISNUMBER(SEARCH("#",B3123)),INT(A3123/100000)=7,INT(A3123/100000)=8),F3123*K!$D$4,F3123*K!$C$4) + IF(ISNUMBER(SEARCH("#",B3123)),0,G3123*K!$C$5) + IF(AND(ISNUMBER(SEARCH("#",B3123)),INT(A3123/100000)&lt;=7),G3123*K!$G$5,0) + IF(AND(ISNUMBER(SEARCH("#",B3123)),INT(A3123/100000)&gt;=8),G3123*K!$H$5,0),0)</f>
        <v>24162900</v>
      </c>
      <c r="K3123" s="25">
        <f>ROUND(IF(OR(ISNUMBER(SEARCH("#",B3123)),INT(A3123/100000)=7,INT(A3123/100000)=8),F3123*K!$F$4+G3123*K!$F$5,F3123*K!$E$4+G3123*K!$E$5),0)</f>
        <v>7217800</v>
      </c>
      <c r="L3123" s="25">
        <f>ROUND(J3123-K3123*0.7,0)</f>
        <v>19110440</v>
      </c>
      <c r="M3123" s="25">
        <f>ROUND(J3123*0.3,0)</f>
        <v>7248870</v>
      </c>
    </row>
    <row r="3124" spans="1:13" ht="33" x14ac:dyDescent="0.2">
      <c r="A3124" s="53">
        <v>602550</v>
      </c>
      <c r="B3124" s="27"/>
      <c r="C3124" s="36" t="s">
        <v>3648</v>
      </c>
      <c r="D3124" s="54"/>
      <c r="E3124" s="30">
        <v>23</v>
      </c>
      <c r="F3124" s="55">
        <v>23</v>
      </c>
      <c r="G3124" s="56"/>
      <c r="H3124" s="30">
        <v>5</v>
      </c>
      <c r="J3124" s="25">
        <f>ROUND( IF(OR(ISNUMBER(SEARCH("#",B3124)),INT(A3124/100000)=7,INT(A3124/100000)=8),F3124*K!$D$4,F3124*K!$C$4) + IF(ISNUMBER(SEARCH("#",B3124)),0,G3124*K!$C$5) + IF(AND(ISNUMBER(SEARCH("#",B3124)),INT(A3124/100000)&lt;=7),G3124*K!$G$5,0) + IF(AND(ISNUMBER(SEARCH("#",B3124)),INT(A3124/100000)&gt;=8),G3124*K!$H$5,0),0)</f>
        <v>23253000</v>
      </c>
      <c r="K3124" s="25">
        <f>ROUND(IF(OR(ISNUMBER(SEARCH("#",B3124)),INT(A3124/100000)=7,INT(A3124/100000)=8),F3124*K!$F$4+G3124*K!$F$5,F3124*K!$E$4+G3124*K!$E$5),0)</f>
        <v>6946000</v>
      </c>
      <c r="L3124" s="25">
        <f>ROUND(J3124-K3124*0.7,0)</f>
        <v>18390800</v>
      </c>
      <c r="M3124" s="25">
        <f>ROUND(J3124*0.3,0)</f>
        <v>6975900</v>
      </c>
    </row>
    <row r="3125" spans="1:13" ht="29.25" x14ac:dyDescent="0.2">
      <c r="A3125" s="53">
        <v>602560</v>
      </c>
      <c r="B3125" s="27"/>
      <c r="C3125" s="36" t="s">
        <v>3649</v>
      </c>
      <c r="D3125" s="54"/>
      <c r="E3125" s="30">
        <v>19</v>
      </c>
      <c r="F3125" s="55">
        <v>19</v>
      </c>
      <c r="G3125" s="56"/>
      <c r="H3125" s="30">
        <v>5</v>
      </c>
      <c r="J3125" s="25">
        <f>ROUND( IF(OR(ISNUMBER(SEARCH("#",B3125)),INT(A3125/100000)=7,INT(A3125/100000)=8),F3125*K!$D$4,F3125*K!$C$4) + IF(ISNUMBER(SEARCH("#",B3125)),0,G3125*K!$C$5) + IF(AND(ISNUMBER(SEARCH("#",B3125)),INT(A3125/100000)&lt;=7),G3125*K!$G$5,0) + IF(AND(ISNUMBER(SEARCH("#",B3125)),INT(A3125/100000)&gt;=8),G3125*K!$H$5,0),0)</f>
        <v>19209000</v>
      </c>
      <c r="K3125" s="25">
        <f>ROUND(IF(OR(ISNUMBER(SEARCH("#",B3125)),INT(A3125/100000)=7,INT(A3125/100000)=8),F3125*K!$F$4+G3125*K!$F$5,F3125*K!$E$4+G3125*K!$E$5),0)</f>
        <v>5738000</v>
      </c>
      <c r="L3125" s="25">
        <f>ROUND(J3125-K3125*0.7,0)</f>
        <v>15192400</v>
      </c>
      <c r="M3125" s="25">
        <f>ROUND(J3125*0.3,0)</f>
        <v>5762700</v>
      </c>
    </row>
    <row r="3126" spans="1:13" ht="294.75" x14ac:dyDescent="0.2">
      <c r="A3126" s="53">
        <v>602565</v>
      </c>
      <c r="B3126" s="27"/>
      <c r="C3126" s="36" t="s">
        <v>3650</v>
      </c>
      <c r="D3126" s="57" t="s">
        <v>3651</v>
      </c>
      <c r="E3126" s="30">
        <v>2.8</v>
      </c>
      <c r="F3126" s="55">
        <v>2.8</v>
      </c>
      <c r="G3126" s="56"/>
      <c r="H3126" s="30">
        <v>3</v>
      </c>
      <c r="J3126" s="25">
        <f>ROUND( IF(OR(ISNUMBER(SEARCH("#",B3126)),INT(A3126/100000)=7,INT(A3126/100000)=8),F3126*K!$D$4,F3126*K!$C$4) + IF(ISNUMBER(SEARCH("#",B3126)),0,G3126*K!$C$5) + IF(AND(ISNUMBER(SEARCH("#",B3126)),INT(A3126/100000)&lt;=7),G3126*K!$G$5,0) + IF(AND(ISNUMBER(SEARCH("#",B3126)),INT(A3126/100000)&gt;=8),G3126*K!$H$5,0),0)</f>
        <v>2830800</v>
      </c>
      <c r="K3126" s="25">
        <f>ROUND(IF(OR(ISNUMBER(SEARCH("#",B3126)),INT(A3126/100000)=7,INT(A3126/100000)=8),F3126*K!$F$4+G3126*K!$F$5,F3126*K!$E$4+G3126*K!$E$5),0)</f>
        <v>845600</v>
      </c>
      <c r="L3126" s="25">
        <f>ROUND(J3126-K3126*0.7,0)</f>
        <v>2238880</v>
      </c>
      <c r="M3126" s="25">
        <f>ROUND(J3126*0.3,0)</f>
        <v>849240</v>
      </c>
    </row>
    <row r="3127" spans="1:13" ht="33" x14ac:dyDescent="0.2">
      <c r="A3127" s="53">
        <v>602570</v>
      </c>
      <c r="B3127" s="27"/>
      <c r="C3127" s="36" t="s">
        <v>3652</v>
      </c>
      <c r="D3127" s="57" t="s">
        <v>3653</v>
      </c>
      <c r="E3127" s="30">
        <v>26</v>
      </c>
      <c r="F3127" s="55">
        <v>26</v>
      </c>
      <c r="G3127" s="56"/>
      <c r="H3127" s="30">
        <v>5</v>
      </c>
      <c r="J3127" s="25">
        <f>ROUND( IF(OR(ISNUMBER(SEARCH("#",B3127)),INT(A3127/100000)=7,INT(A3127/100000)=8),F3127*K!$D$4,F3127*K!$C$4) + IF(ISNUMBER(SEARCH("#",B3127)),0,G3127*K!$C$5) + IF(AND(ISNUMBER(SEARCH("#",B3127)),INT(A3127/100000)&lt;=7),G3127*K!$G$5,0) + IF(AND(ISNUMBER(SEARCH("#",B3127)),INT(A3127/100000)&gt;=8),G3127*K!$H$5,0),0)</f>
        <v>26286000</v>
      </c>
      <c r="K3127" s="25">
        <f>ROUND(IF(OR(ISNUMBER(SEARCH("#",B3127)),INT(A3127/100000)=7,INT(A3127/100000)=8),F3127*K!$F$4+G3127*K!$F$5,F3127*K!$E$4+G3127*K!$E$5),0)</f>
        <v>7852000</v>
      </c>
      <c r="L3127" s="25">
        <f>ROUND(J3127-K3127*0.7,0)</f>
        <v>20789600</v>
      </c>
      <c r="M3127" s="25">
        <f>ROUND(J3127*0.3,0)</f>
        <v>7885800</v>
      </c>
    </row>
    <row r="3128" spans="1:13" ht="120" x14ac:dyDescent="0.2">
      <c r="A3128" s="53">
        <v>602575</v>
      </c>
      <c r="B3128" s="27"/>
      <c r="C3128" s="36" t="s">
        <v>3654</v>
      </c>
      <c r="D3128" s="57" t="s">
        <v>3655</v>
      </c>
      <c r="E3128" s="30">
        <v>25</v>
      </c>
      <c r="F3128" s="55">
        <v>25</v>
      </c>
      <c r="G3128" s="56"/>
      <c r="H3128" s="30">
        <v>5</v>
      </c>
      <c r="J3128" s="25">
        <f>ROUND( IF(OR(ISNUMBER(SEARCH("#",B3128)),INT(A3128/100000)=7,INT(A3128/100000)=8),F3128*K!$D$4,F3128*K!$C$4) + IF(ISNUMBER(SEARCH("#",B3128)),0,G3128*K!$C$5) + IF(AND(ISNUMBER(SEARCH("#",B3128)),INT(A3128/100000)&lt;=7),G3128*K!$G$5,0) + IF(AND(ISNUMBER(SEARCH("#",B3128)),INT(A3128/100000)&gt;=8),G3128*K!$H$5,0),0)</f>
        <v>25275000</v>
      </c>
      <c r="K3128" s="25">
        <f>ROUND(IF(OR(ISNUMBER(SEARCH("#",B3128)),INT(A3128/100000)=7,INT(A3128/100000)=8),F3128*K!$F$4+G3128*K!$F$5,F3128*K!$E$4+G3128*K!$E$5),0)</f>
        <v>7550000</v>
      </c>
      <c r="L3128" s="25">
        <f>ROUND(J3128-K3128*0.7,0)</f>
        <v>19990000</v>
      </c>
      <c r="M3128" s="25">
        <f>ROUND(J3128*0.3,0)</f>
        <v>7582500</v>
      </c>
    </row>
    <row r="3129" spans="1:13" ht="15.75" x14ac:dyDescent="0.2">
      <c r="A3129" s="53">
        <v>602580</v>
      </c>
      <c r="B3129" s="27"/>
      <c r="C3129" s="36" t="s">
        <v>3656</v>
      </c>
      <c r="D3129" s="54"/>
      <c r="E3129" s="30">
        <v>45</v>
      </c>
      <c r="F3129" s="55">
        <v>45</v>
      </c>
      <c r="G3129" s="56"/>
      <c r="H3129" s="30">
        <v>5</v>
      </c>
      <c r="J3129" s="25">
        <f>ROUND( IF(OR(ISNUMBER(SEARCH("#",B3129)),INT(A3129/100000)=7,INT(A3129/100000)=8),F3129*K!$D$4,F3129*K!$C$4) + IF(ISNUMBER(SEARCH("#",B3129)),0,G3129*K!$C$5) + IF(AND(ISNUMBER(SEARCH("#",B3129)),INT(A3129/100000)&lt;=7),G3129*K!$G$5,0) + IF(AND(ISNUMBER(SEARCH("#",B3129)),INT(A3129/100000)&gt;=8),G3129*K!$H$5,0),0)</f>
        <v>45495000</v>
      </c>
      <c r="K3129" s="25">
        <f>ROUND(IF(OR(ISNUMBER(SEARCH("#",B3129)),INT(A3129/100000)=7,INT(A3129/100000)=8),F3129*K!$F$4+G3129*K!$F$5,F3129*K!$E$4+G3129*K!$E$5),0)</f>
        <v>13590000</v>
      </c>
      <c r="L3129" s="25">
        <f>ROUND(J3129-K3129*0.7,0)</f>
        <v>35982000</v>
      </c>
      <c r="M3129" s="25">
        <f>ROUND(J3129*0.3,0)</f>
        <v>13648500</v>
      </c>
    </row>
    <row r="3130" spans="1:13" ht="29.25" x14ac:dyDescent="0.2">
      <c r="A3130" s="53">
        <v>602586</v>
      </c>
      <c r="B3130" s="27"/>
      <c r="C3130" s="36" t="s">
        <v>3657</v>
      </c>
      <c r="D3130" s="54"/>
      <c r="E3130" s="30">
        <v>5</v>
      </c>
      <c r="F3130" s="55">
        <v>5</v>
      </c>
      <c r="G3130" s="56"/>
      <c r="H3130" s="30">
        <v>0</v>
      </c>
      <c r="J3130" s="25">
        <f>ROUND( IF(OR(ISNUMBER(SEARCH("#",B3130)),INT(A3130/100000)=7,INT(A3130/100000)=8),F3130*K!$D$4,F3130*K!$C$4) + IF(ISNUMBER(SEARCH("#",B3130)),0,G3130*K!$C$5) + IF(AND(ISNUMBER(SEARCH("#",B3130)),INT(A3130/100000)&lt;=7),G3130*K!$G$5,0) + IF(AND(ISNUMBER(SEARCH("#",B3130)),INT(A3130/100000)&gt;=8),G3130*K!$H$5,0),0)</f>
        <v>5055000</v>
      </c>
      <c r="K3130" s="25">
        <f>ROUND(IF(OR(ISNUMBER(SEARCH("#",B3130)),INT(A3130/100000)=7,INT(A3130/100000)=8),F3130*K!$F$4+G3130*K!$F$5,F3130*K!$E$4+G3130*K!$E$5),0)</f>
        <v>1510000</v>
      </c>
      <c r="L3130" s="25">
        <f>ROUND(J3130-K3130*0.7,0)</f>
        <v>3998000</v>
      </c>
      <c r="M3130" s="25">
        <f>ROUND(J3130*0.3,0)</f>
        <v>1516500</v>
      </c>
    </row>
    <row r="3131" spans="1:13" ht="15.75" x14ac:dyDescent="0.2">
      <c r="A3131" s="53">
        <v>602595</v>
      </c>
      <c r="B3131" s="27"/>
      <c r="C3131" s="36" t="s">
        <v>3658</v>
      </c>
      <c r="D3131" s="54"/>
      <c r="E3131" s="30">
        <v>19.100000000000001</v>
      </c>
      <c r="F3131" s="55">
        <v>19.100000000000001</v>
      </c>
      <c r="G3131" s="56"/>
      <c r="H3131" s="30">
        <v>6</v>
      </c>
      <c r="J3131" s="25">
        <f>ROUND( IF(OR(ISNUMBER(SEARCH("#",B3131)),INT(A3131/100000)=7,INT(A3131/100000)=8),F3131*K!$D$4,F3131*K!$C$4) + IF(ISNUMBER(SEARCH("#",B3131)),0,G3131*K!$C$5) + IF(AND(ISNUMBER(SEARCH("#",B3131)),INT(A3131/100000)&lt;=7),G3131*K!$G$5,0) + IF(AND(ISNUMBER(SEARCH("#",B3131)),INT(A3131/100000)&gt;=8),G3131*K!$H$5,0),0)</f>
        <v>19310100</v>
      </c>
      <c r="K3131" s="25">
        <f>ROUND(IF(OR(ISNUMBER(SEARCH("#",B3131)),INT(A3131/100000)=7,INT(A3131/100000)=8),F3131*K!$F$4+G3131*K!$F$5,F3131*K!$E$4+G3131*K!$E$5),0)</f>
        <v>5768200</v>
      </c>
      <c r="L3131" s="25">
        <f>ROUND(J3131-K3131*0.7,0)</f>
        <v>15272360</v>
      </c>
      <c r="M3131" s="25">
        <f>ROUND(J3131*0.3,0)</f>
        <v>5793030</v>
      </c>
    </row>
    <row r="3132" spans="1:13" ht="15.75" x14ac:dyDescent="0.2">
      <c r="A3132" s="53">
        <v>602600</v>
      </c>
      <c r="B3132" s="27"/>
      <c r="C3132" s="36" t="s">
        <v>3659</v>
      </c>
      <c r="D3132" s="54"/>
      <c r="E3132" s="30">
        <v>1.5</v>
      </c>
      <c r="F3132" s="55">
        <v>1.5</v>
      </c>
      <c r="G3132" s="56"/>
      <c r="H3132" s="30">
        <v>0</v>
      </c>
      <c r="J3132" s="25">
        <f>ROUND( IF(OR(ISNUMBER(SEARCH("#",B3132)),INT(A3132/100000)=7,INT(A3132/100000)=8),F3132*K!$D$4,F3132*K!$C$4) + IF(ISNUMBER(SEARCH("#",B3132)),0,G3132*K!$C$5) + IF(AND(ISNUMBER(SEARCH("#",B3132)),INT(A3132/100000)&lt;=7),G3132*K!$G$5,0) + IF(AND(ISNUMBER(SEARCH("#",B3132)),INT(A3132/100000)&gt;=8),G3132*K!$H$5,0),0)</f>
        <v>1516500</v>
      </c>
      <c r="K3132" s="25">
        <f>ROUND(IF(OR(ISNUMBER(SEARCH("#",B3132)),INT(A3132/100000)=7,INT(A3132/100000)=8),F3132*K!$F$4+G3132*K!$F$5,F3132*K!$E$4+G3132*K!$E$5),0)</f>
        <v>453000</v>
      </c>
      <c r="L3132" s="25">
        <f>ROUND(J3132-K3132*0.7,0)</f>
        <v>1199400</v>
      </c>
      <c r="M3132" s="25">
        <f>ROUND(J3132*0.3,0)</f>
        <v>454950</v>
      </c>
    </row>
    <row r="3133" spans="1:13" ht="29.25" x14ac:dyDescent="0.2">
      <c r="A3133" s="53">
        <v>602605</v>
      </c>
      <c r="B3133" s="27"/>
      <c r="C3133" s="36" t="s">
        <v>3660</v>
      </c>
      <c r="D3133" s="54"/>
      <c r="E3133" s="30">
        <v>27</v>
      </c>
      <c r="F3133" s="55">
        <v>27</v>
      </c>
      <c r="G3133" s="56"/>
      <c r="H3133" s="30">
        <v>6</v>
      </c>
      <c r="J3133" s="25">
        <f>ROUND( IF(OR(ISNUMBER(SEARCH("#",B3133)),INT(A3133/100000)=7,INT(A3133/100000)=8),F3133*K!$D$4,F3133*K!$C$4) + IF(ISNUMBER(SEARCH("#",B3133)),0,G3133*K!$C$5) + IF(AND(ISNUMBER(SEARCH("#",B3133)),INT(A3133/100000)&lt;=7),G3133*K!$G$5,0) + IF(AND(ISNUMBER(SEARCH("#",B3133)),INT(A3133/100000)&gt;=8),G3133*K!$H$5,0),0)</f>
        <v>27297000</v>
      </c>
      <c r="K3133" s="25">
        <f>ROUND(IF(OR(ISNUMBER(SEARCH("#",B3133)),INT(A3133/100000)=7,INT(A3133/100000)=8),F3133*K!$F$4+G3133*K!$F$5,F3133*K!$E$4+G3133*K!$E$5),0)</f>
        <v>8154000</v>
      </c>
      <c r="L3133" s="25">
        <f>ROUND(J3133-K3133*0.7,0)</f>
        <v>21589200</v>
      </c>
      <c r="M3133" s="25">
        <f>ROUND(J3133*0.3,0)</f>
        <v>8189100</v>
      </c>
    </row>
    <row r="3134" spans="1:13" ht="18.75" x14ac:dyDescent="0.2">
      <c r="A3134" s="53">
        <v>602610</v>
      </c>
      <c r="B3134" s="27"/>
      <c r="C3134" s="36" t="s">
        <v>3661</v>
      </c>
      <c r="D3134" s="54"/>
      <c r="E3134" s="30">
        <v>28.5</v>
      </c>
      <c r="F3134" s="55">
        <v>28.5</v>
      </c>
      <c r="G3134" s="56"/>
      <c r="H3134" s="30">
        <v>6</v>
      </c>
      <c r="J3134" s="25">
        <f>ROUND( IF(OR(ISNUMBER(SEARCH("#",B3134)),INT(A3134/100000)=7,INT(A3134/100000)=8),F3134*K!$D$4,F3134*K!$C$4) + IF(ISNUMBER(SEARCH("#",B3134)),0,G3134*K!$C$5) + IF(AND(ISNUMBER(SEARCH("#",B3134)),INT(A3134/100000)&lt;=7),G3134*K!$G$5,0) + IF(AND(ISNUMBER(SEARCH("#",B3134)),INT(A3134/100000)&gt;=8),G3134*K!$H$5,0),0)</f>
        <v>28813500</v>
      </c>
      <c r="K3134" s="25">
        <f>ROUND(IF(OR(ISNUMBER(SEARCH("#",B3134)),INT(A3134/100000)=7,INT(A3134/100000)=8),F3134*K!$F$4+G3134*K!$F$5,F3134*K!$E$4+G3134*K!$E$5),0)</f>
        <v>8607000</v>
      </c>
      <c r="L3134" s="25">
        <f>ROUND(J3134-K3134*0.7,0)</f>
        <v>22788600</v>
      </c>
      <c r="M3134" s="25">
        <f>ROUND(J3134*0.3,0)</f>
        <v>8644050</v>
      </c>
    </row>
    <row r="3135" spans="1:13" ht="32.25" x14ac:dyDescent="0.2">
      <c r="A3135" s="53">
        <v>602615</v>
      </c>
      <c r="B3135" s="27"/>
      <c r="C3135" s="36" t="s">
        <v>3662</v>
      </c>
      <c r="D3135" s="54"/>
      <c r="E3135" s="30">
        <v>29</v>
      </c>
      <c r="F3135" s="55">
        <v>29</v>
      </c>
      <c r="G3135" s="56"/>
      <c r="H3135" s="30">
        <v>6</v>
      </c>
      <c r="J3135" s="25">
        <f>ROUND( IF(OR(ISNUMBER(SEARCH("#",B3135)),INT(A3135/100000)=7,INT(A3135/100000)=8),F3135*K!$D$4,F3135*K!$C$4) + IF(ISNUMBER(SEARCH("#",B3135)),0,G3135*K!$C$5) + IF(AND(ISNUMBER(SEARCH("#",B3135)),INT(A3135/100000)&lt;=7),G3135*K!$G$5,0) + IF(AND(ISNUMBER(SEARCH("#",B3135)),INT(A3135/100000)&gt;=8),G3135*K!$H$5,0),0)</f>
        <v>29319000</v>
      </c>
      <c r="K3135" s="25">
        <f>ROUND(IF(OR(ISNUMBER(SEARCH("#",B3135)),INT(A3135/100000)=7,INT(A3135/100000)=8),F3135*K!$F$4+G3135*K!$F$5,F3135*K!$E$4+G3135*K!$E$5),0)</f>
        <v>8758000</v>
      </c>
      <c r="L3135" s="25">
        <f>ROUND(J3135-K3135*0.7,0)</f>
        <v>23188400</v>
      </c>
      <c r="M3135" s="25">
        <f>ROUND(J3135*0.3,0)</f>
        <v>8795700</v>
      </c>
    </row>
    <row r="3136" spans="1:13" ht="32.25" x14ac:dyDescent="0.2">
      <c r="A3136" s="53">
        <v>602620</v>
      </c>
      <c r="B3136" s="27"/>
      <c r="C3136" s="36" t="s">
        <v>3663</v>
      </c>
      <c r="D3136" s="54"/>
      <c r="E3136" s="30">
        <v>22</v>
      </c>
      <c r="F3136" s="55">
        <v>22</v>
      </c>
      <c r="G3136" s="56"/>
      <c r="H3136" s="30">
        <v>6</v>
      </c>
      <c r="J3136" s="25">
        <f>ROUND( IF(OR(ISNUMBER(SEARCH("#",B3136)),INT(A3136/100000)=7,INT(A3136/100000)=8),F3136*K!$D$4,F3136*K!$C$4) + IF(ISNUMBER(SEARCH("#",B3136)),0,G3136*K!$C$5) + IF(AND(ISNUMBER(SEARCH("#",B3136)),INT(A3136/100000)&lt;=7),G3136*K!$G$5,0) + IF(AND(ISNUMBER(SEARCH("#",B3136)),INT(A3136/100000)&gt;=8),G3136*K!$H$5,0),0)</f>
        <v>22242000</v>
      </c>
      <c r="K3136" s="25">
        <f>ROUND(IF(OR(ISNUMBER(SEARCH("#",B3136)),INT(A3136/100000)=7,INT(A3136/100000)=8),F3136*K!$F$4+G3136*K!$F$5,F3136*K!$E$4+G3136*K!$E$5),0)</f>
        <v>6644000</v>
      </c>
      <c r="L3136" s="25">
        <f>ROUND(J3136-K3136*0.7,0)</f>
        <v>17591200</v>
      </c>
      <c r="M3136" s="25">
        <f>ROUND(J3136*0.3,0)</f>
        <v>6672600</v>
      </c>
    </row>
    <row r="3137" spans="1:13" ht="18.75" x14ac:dyDescent="0.2">
      <c r="A3137" s="53">
        <v>602625</v>
      </c>
      <c r="B3137" s="27"/>
      <c r="C3137" s="36" t="s">
        <v>3664</v>
      </c>
      <c r="D3137" s="54"/>
      <c r="E3137" s="30">
        <v>21</v>
      </c>
      <c r="F3137" s="55">
        <v>21</v>
      </c>
      <c r="G3137" s="56"/>
      <c r="H3137" s="30">
        <v>6</v>
      </c>
      <c r="J3137" s="25">
        <f>ROUND( IF(OR(ISNUMBER(SEARCH("#",B3137)),INT(A3137/100000)=7,INT(A3137/100000)=8),F3137*K!$D$4,F3137*K!$C$4) + IF(ISNUMBER(SEARCH("#",B3137)),0,G3137*K!$C$5) + IF(AND(ISNUMBER(SEARCH("#",B3137)),INT(A3137/100000)&lt;=7),G3137*K!$G$5,0) + IF(AND(ISNUMBER(SEARCH("#",B3137)),INT(A3137/100000)&gt;=8),G3137*K!$H$5,0),0)</f>
        <v>21231000</v>
      </c>
      <c r="K3137" s="25">
        <f>ROUND(IF(OR(ISNUMBER(SEARCH("#",B3137)),INT(A3137/100000)=7,INT(A3137/100000)=8),F3137*K!$F$4+G3137*K!$F$5,F3137*K!$E$4+G3137*K!$E$5),0)</f>
        <v>6342000</v>
      </c>
      <c r="L3137" s="25">
        <f>ROUND(J3137-K3137*0.7,0)</f>
        <v>16791600</v>
      </c>
      <c r="M3137" s="25">
        <f>ROUND(J3137*0.3,0)</f>
        <v>6369300</v>
      </c>
    </row>
    <row r="3138" spans="1:13" ht="90.75" x14ac:dyDescent="0.2">
      <c r="A3138" s="53">
        <v>602630</v>
      </c>
      <c r="B3138" s="27"/>
      <c r="C3138" s="36" t="s">
        <v>3665</v>
      </c>
      <c r="D3138" s="57" t="s">
        <v>3666</v>
      </c>
      <c r="E3138" s="30">
        <v>31.3</v>
      </c>
      <c r="F3138" s="55">
        <v>31.3</v>
      </c>
      <c r="G3138" s="56"/>
      <c r="H3138" s="30">
        <v>6</v>
      </c>
      <c r="J3138" s="25">
        <f>ROUND( IF(OR(ISNUMBER(SEARCH("#",B3138)),INT(A3138/100000)=7,INT(A3138/100000)=8),F3138*K!$D$4,F3138*K!$C$4) + IF(ISNUMBER(SEARCH("#",B3138)),0,G3138*K!$C$5) + IF(AND(ISNUMBER(SEARCH("#",B3138)),INT(A3138/100000)&lt;=7),G3138*K!$G$5,0) + IF(AND(ISNUMBER(SEARCH("#",B3138)),INT(A3138/100000)&gt;=8),G3138*K!$H$5,0),0)</f>
        <v>31644300</v>
      </c>
      <c r="K3138" s="25">
        <f>ROUND(IF(OR(ISNUMBER(SEARCH("#",B3138)),INT(A3138/100000)=7,INT(A3138/100000)=8),F3138*K!$F$4+G3138*K!$F$5,F3138*K!$E$4+G3138*K!$E$5),0)</f>
        <v>9452600</v>
      </c>
      <c r="L3138" s="25">
        <f>ROUND(J3138-K3138*0.7,0)</f>
        <v>25027480</v>
      </c>
      <c r="M3138" s="25">
        <f>ROUND(J3138*0.3,0)</f>
        <v>9493290</v>
      </c>
    </row>
    <row r="3139" spans="1:13" ht="15.75" x14ac:dyDescent="0.2">
      <c r="A3139" s="53">
        <v>602635</v>
      </c>
      <c r="B3139" s="27" t="s">
        <v>155</v>
      </c>
      <c r="C3139" s="36" t="s">
        <v>3667</v>
      </c>
      <c r="D3139" s="54"/>
      <c r="E3139" s="30">
        <v>19.7</v>
      </c>
      <c r="F3139" s="55">
        <v>19.7</v>
      </c>
      <c r="G3139" s="56"/>
      <c r="H3139" s="30">
        <v>6</v>
      </c>
      <c r="J3139" s="25">
        <f>ROUND( IF(OR(ISNUMBER(SEARCH("#",B3139)),INT(A3139/100000)=7,INT(A3139/100000)=8),F3139*K!$D$4,F3139*K!$C$4) + IF(ISNUMBER(SEARCH("#",B3139)),0,G3139*K!$C$5) + IF(AND(ISNUMBER(SEARCH("#",B3139)),INT(A3139/100000)&lt;=7),G3139*K!$G$5,0) + IF(AND(ISNUMBER(SEARCH("#",B3139)),INT(A3139/100000)&gt;=8),G3139*K!$H$5,0),0)</f>
        <v>19916700</v>
      </c>
      <c r="K3139" s="25">
        <f>ROUND(IF(OR(ISNUMBER(SEARCH("#",B3139)),INT(A3139/100000)=7,INT(A3139/100000)=8),F3139*K!$F$4+G3139*K!$F$5,F3139*K!$E$4+G3139*K!$E$5),0)</f>
        <v>5949400</v>
      </c>
      <c r="L3139" s="25">
        <f>ROUND(J3139-K3139*0.7,0)</f>
        <v>15752120</v>
      </c>
      <c r="M3139" s="25">
        <f>ROUND(J3139*0.3,0)</f>
        <v>5975010</v>
      </c>
    </row>
    <row r="3140" spans="1:13" ht="15.75" x14ac:dyDescent="0.2">
      <c r="A3140" s="53">
        <v>602640</v>
      </c>
      <c r="B3140" s="27"/>
      <c r="C3140" s="36" t="s">
        <v>3668</v>
      </c>
      <c r="D3140" s="54"/>
      <c r="E3140" s="30">
        <v>8</v>
      </c>
      <c r="F3140" s="55">
        <v>8</v>
      </c>
      <c r="G3140" s="56"/>
      <c r="H3140" s="30">
        <v>5</v>
      </c>
      <c r="J3140" s="25">
        <f>ROUND( IF(OR(ISNUMBER(SEARCH("#",B3140)),INT(A3140/100000)=7,INT(A3140/100000)=8),F3140*K!$D$4,F3140*K!$C$4) + IF(ISNUMBER(SEARCH("#",B3140)),0,G3140*K!$C$5) + IF(AND(ISNUMBER(SEARCH("#",B3140)),INT(A3140/100000)&lt;=7),G3140*K!$G$5,0) + IF(AND(ISNUMBER(SEARCH("#",B3140)),INT(A3140/100000)&gt;=8),G3140*K!$H$5,0),0)</f>
        <v>8088000</v>
      </c>
      <c r="K3140" s="25">
        <f>ROUND(IF(OR(ISNUMBER(SEARCH("#",B3140)),INT(A3140/100000)=7,INT(A3140/100000)=8),F3140*K!$F$4+G3140*K!$F$5,F3140*K!$E$4+G3140*K!$E$5),0)</f>
        <v>2416000</v>
      </c>
      <c r="L3140" s="25">
        <f>ROUND(J3140-K3140*0.7,0)</f>
        <v>6396800</v>
      </c>
      <c r="M3140" s="25">
        <f>ROUND(J3140*0.3,0)</f>
        <v>2426400</v>
      </c>
    </row>
    <row r="3141" spans="1:13" ht="15.75" x14ac:dyDescent="0.2">
      <c r="A3141" s="53">
        <v>602645</v>
      </c>
      <c r="B3141" s="27"/>
      <c r="C3141" s="36" t="s">
        <v>3669</v>
      </c>
      <c r="D3141" s="54"/>
      <c r="E3141" s="30">
        <v>3</v>
      </c>
      <c r="F3141" s="55">
        <v>3</v>
      </c>
      <c r="G3141" s="56"/>
      <c r="H3141" s="30">
        <v>5</v>
      </c>
      <c r="J3141" s="25">
        <f>ROUND( IF(OR(ISNUMBER(SEARCH("#",B3141)),INT(A3141/100000)=7,INT(A3141/100000)=8),F3141*K!$D$4,F3141*K!$C$4) + IF(ISNUMBER(SEARCH("#",B3141)),0,G3141*K!$C$5) + IF(AND(ISNUMBER(SEARCH("#",B3141)),INT(A3141/100000)&lt;=7),G3141*K!$G$5,0) + IF(AND(ISNUMBER(SEARCH("#",B3141)),INT(A3141/100000)&gt;=8),G3141*K!$H$5,0),0)</f>
        <v>3033000</v>
      </c>
      <c r="K3141" s="25">
        <f>ROUND(IF(OR(ISNUMBER(SEARCH("#",B3141)),INT(A3141/100000)=7,INT(A3141/100000)=8),F3141*K!$F$4+G3141*K!$F$5,F3141*K!$E$4+G3141*K!$E$5),0)</f>
        <v>906000</v>
      </c>
      <c r="L3141" s="25">
        <f>ROUND(J3141-K3141*0.7,0)</f>
        <v>2398800</v>
      </c>
      <c r="M3141" s="25">
        <f>ROUND(J3141*0.3,0)</f>
        <v>909900</v>
      </c>
    </row>
    <row r="3142" spans="1:13" ht="18.75" x14ac:dyDescent="0.2">
      <c r="A3142" s="53">
        <v>602650</v>
      </c>
      <c r="B3142" s="27"/>
      <c r="C3142" s="36" t="s">
        <v>3670</v>
      </c>
      <c r="D3142" s="54"/>
      <c r="E3142" s="30">
        <v>45</v>
      </c>
      <c r="F3142" s="55">
        <v>45</v>
      </c>
      <c r="G3142" s="56"/>
      <c r="H3142" s="30">
        <v>5</v>
      </c>
      <c r="J3142" s="25">
        <f>ROUND( IF(OR(ISNUMBER(SEARCH("#",B3142)),INT(A3142/100000)=7,INT(A3142/100000)=8),F3142*K!$D$4,F3142*K!$C$4) + IF(ISNUMBER(SEARCH("#",B3142)),0,G3142*K!$C$5) + IF(AND(ISNUMBER(SEARCH("#",B3142)),INT(A3142/100000)&lt;=7),G3142*K!$G$5,0) + IF(AND(ISNUMBER(SEARCH("#",B3142)),INT(A3142/100000)&gt;=8),G3142*K!$H$5,0),0)</f>
        <v>45495000</v>
      </c>
      <c r="K3142" s="25">
        <f>ROUND(IF(OR(ISNUMBER(SEARCH("#",B3142)),INT(A3142/100000)=7,INT(A3142/100000)=8),F3142*K!$F$4+G3142*K!$F$5,F3142*K!$E$4+G3142*K!$E$5),0)</f>
        <v>13590000</v>
      </c>
      <c r="L3142" s="25">
        <f>ROUND(J3142-K3142*0.7,0)</f>
        <v>35982000</v>
      </c>
      <c r="M3142" s="25">
        <f>ROUND(J3142*0.3,0)</f>
        <v>13648500</v>
      </c>
    </row>
    <row r="3143" spans="1:13" ht="32.25" x14ac:dyDescent="0.2">
      <c r="A3143" s="53">
        <v>602655</v>
      </c>
      <c r="B3143" s="27"/>
      <c r="C3143" s="36" t="s">
        <v>3671</v>
      </c>
      <c r="D3143" s="54"/>
      <c r="E3143" s="30">
        <v>13.8</v>
      </c>
      <c r="F3143" s="55">
        <v>13.8</v>
      </c>
      <c r="G3143" s="56"/>
      <c r="H3143" s="30">
        <v>5</v>
      </c>
      <c r="J3143" s="25">
        <f>ROUND( IF(OR(ISNUMBER(SEARCH("#",B3143)),INT(A3143/100000)=7,INT(A3143/100000)=8),F3143*K!$D$4,F3143*K!$C$4) + IF(ISNUMBER(SEARCH("#",B3143)),0,G3143*K!$C$5) + IF(AND(ISNUMBER(SEARCH("#",B3143)),INT(A3143/100000)&lt;=7),G3143*K!$G$5,0) + IF(AND(ISNUMBER(SEARCH("#",B3143)),INT(A3143/100000)&gt;=8),G3143*K!$H$5,0),0)</f>
        <v>13951800</v>
      </c>
      <c r="K3143" s="25">
        <f>ROUND(IF(OR(ISNUMBER(SEARCH("#",B3143)),INT(A3143/100000)=7,INT(A3143/100000)=8),F3143*K!$F$4+G3143*K!$F$5,F3143*K!$E$4+G3143*K!$E$5),0)</f>
        <v>4167600</v>
      </c>
      <c r="L3143" s="25">
        <f>ROUND(J3143-K3143*0.7,0)</f>
        <v>11034480</v>
      </c>
      <c r="M3143" s="25">
        <f>ROUND(J3143*0.3,0)</f>
        <v>4185540</v>
      </c>
    </row>
    <row r="3144" spans="1:13" ht="15.75" x14ac:dyDescent="0.2">
      <c r="A3144" s="53">
        <v>602660</v>
      </c>
      <c r="B3144" s="27"/>
      <c r="C3144" s="36" t="s">
        <v>3672</v>
      </c>
      <c r="D3144" s="54"/>
      <c r="E3144" s="30">
        <v>13.5</v>
      </c>
      <c r="F3144" s="55">
        <v>13.5</v>
      </c>
      <c r="G3144" s="56"/>
      <c r="H3144" s="30">
        <v>5</v>
      </c>
      <c r="J3144" s="25">
        <f>ROUND( IF(OR(ISNUMBER(SEARCH("#",B3144)),INT(A3144/100000)=7,INT(A3144/100000)=8),F3144*K!$D$4,F3144*K!$C$4) + IF(ISNUMBER(SEARCH("#",B3144)),0,G3144*K!$C$5) + IF(AND(ISNUMBER(SEARCH("#",B3144)),INT(A3144/100000)&lt;=7),G3144*K!$G$5,0) + IF(AND(ISNUMBER(SEARCH("#",B3144)),INT(A3144/100000)&gt;=8),G3144*K!$H$5,0),0)</f>
        <v>13648500</v>
      </c>
      <c r="K3144" s="25">
        <f>ROUND(IF(OR(ISNUMBER(SEARCH("#",B3144)),INT(A3144/100000)=7,INT(A3144/100000)=8),F3144*K!$F$4+G3144*K!$F$5,F3144*K!$E$4+G3144*K!$E$5),0)</f>
        <v>4077000</v>
      </c>
      <c r="L3144" s="25">
        <f>ROUND(J3144-K3144*0.7,0)</f>
        <v>10794600</v>
      </c>
      <c r="M3144" s="25">
        <f>ROUND(J3144*0.3,0)</f>
        <v>4094550</v>
      </c>
    </row>
    <row r="3145" spans="1:13" ht="15.75" x14ac:dyDescent="0.2">
      <c r="A3145" s="53">
        <v>602665</v>
      </c>
      <c r="B3145" s="27"/>
      <c r="C3145" s="36" t="s">
        <v>3673</v>
      </c>
      <c r="D3145" s="54"/>
      <c r="E3145" s="30">
        <v>42.3</v>
      </c>
      <c r="F3145" s="55">
        <v>42.3</v>
      </c>
      <c r="G3145" s="56"/>
      <c r="H3145" s="30">
        <v>5</v>
      </c>
      <c r="J3145" s="25">
        <f>ROUND( IF(OR(ISNUMBER(SEARCH("#",B3145)),INT(A3145/100000)=7,INT(A3145/100000)=8),F3145*K!$D$4,F3145*K!$C$4) + IF(ISNUMBER(SEARCH("#",B3145)),0,G3145*K!$C$5) + IF(AND(ISNUMBER(SEARCH("#",B3145)),INT(A3145/100000)&lt;=7),G3145*K!$G$5,0) + IF(AND(ISNUMBER(SEARCH("#",B3145)),INT(A3145/100000)&gt;=8),G3145*K!$H$5,0),0)</f>
        <v>42765300</v>
      </c>
      <c r="K3145" s="25">
        <f>ROUND(IF(OR(ISNUMBER(SEARCH("#",B3145)),INT(A3145/100000)=7,INT(A3145/100000)=8),F3145*K!$F$4+G3145*K!$F$5,F3145*K!$E$4+G3145*K!$E$5),0)</f>
        <v>12774600</v>
      </c>
      <c r="L3145" s="25">
        <f>ROUND(J3145-K3145*0.7,0)</f>
        <v>33823080</v>
      </c>
      <c r="M3145" s="25">
        <f>ROUND(J3145*0.3,0)</f>
        <v>12829590</v>
      </c>
    </row>
    <row r="3146" spans="1:13" ht="15.75" x14ac:dyDescent="0.2">
      <c r="A3146" s="53">
        <v>602670</v>
      </c>
      <c r="B3146" s="27"/>
      <c r="C3146" s="36" t="s">
        <v>3674</v>
      </c>
      <c r="D3146" s="54"/>
      <c r="E3146" s="30">
        <v>52.2</v>
      </c>
      <c r="F3146" s="55">
        <v>52.2</v>
      </c>
      <c r="G3146" s="56"/>
      <c r="H3146" s="30">
        <v>5</v>
      </c>
      <c r="J3146" s="25">
        <f>ROUND( IF(OR(ISNUMBER(SEARCH("#",B3146)),INT(A3146/100000)=7,INT(A3146/100000)=8),F3146*K!$D$4,F3146*K!$C$4) + IF(ISNUMBER(SEARCH("#",B3146)),0,G3146*K!$C$5) + IF(AND(ISNUMBER(SEARCH("#",B3146)),INT(A3146/100000)&lt;=7),G3146*K!$G$5,0) + IF(AND(ISNUMBER(SEARCH("#",B3146)),INT(A3146/100000)&gt;=8),G3146*K!$H$5,0),0)</f>
        <v>52774200</v>
      </c>
      <c r="K3146" s="25">
        <f>ROUND(IF(OR(ISNUMBER(SEARCH("#",B3146)),INT(A3146/100000)=7,INT(A3146/100000)=8),F3146*K!$F$4+G3146*K!$F$5,F3146*K!$E$4+G3146*K!$E$5),0)</f>
        <v>15764400</v>
      </c>
      <c r="L3146" s="25">
        <f>ROUND(J3146-K3146*0.7,0)</f>
        <v>41739120</v>
      </c>
      <c r="M3146" s="25">
        <f>ROUND(J3146*0.3,0)</f>
        <v>15832260</v>
      </c>
    </row>
    <row r="3147" spans="1:13" ht="15.75" x14ac:dyDescent="0.2">
      <c r="A3147" s="53">
        <v>602675</v>
      </c>
      <c r="B3147" s="27"/>
      <c r="C3147" s="36" t="s">
        <v>3675</v>
      </c>
      <c r="D3147" s="54"/>
      <c r="E3147" s="30">
        <v>28.9</v>
      </c>
      <c r="F3147" s="55">
        <v>28.9</v>
      </c>
      <c r="G3147" s="56"/>
      <c r="H3147" s="30">
        <v>5</v>
      </c>
      <c r="J3147" s="25">
        <f>ROUND( IF(OR(ISNUMBER(SEARCH("#",B3147)),INT(A3147/100000)=7,INT(A3147/100000)=8),F3147*K!$D$4,F3147*K!$C$4) + IF(ISNUMBER(SEARCH("#",B3147)),0,G3147*K!$C$5) + IF(AND(ISNUMBER(SEARCH("#",B3147)),INT(A3147/100000)&lt;=7),G3147*K!$G$5,0) + IF(AND(ISNUMBER(SEARCH("#",B3147)),INT(A3147/100000)&gt;=8),G3147*K!$H$5,0),0)</f>
        <v>29217900</v>
      </c>
      <c r="K3147" s="25">
        <f>ROUND(IF(OR(ISNUMBER(SEARCH("#",B3147)),INT(A3147/100000)=7,INT(A3147/100000)=8),F3147*K!$F$4+G3147*K!$F$5,F3147*K!$E$4+G3147*K!$E$5),0)</f>
        <v>8727800</v>
      </c>
      <c r="L3147" s="25">
        <f>ROUND(J3147-K3147*0.7,0)</f>
        <v>23108440</v>
      </c>
      <c r="M3147" s="25">
        <f>ROUND(J3147*0.3,0)</f>
        <v>8765370</v>
      </c>
    </row>
    <row r="3148" spans="1:13" ht="15.75" x14ac:dyDescent="0.2">
      <c r="A3148" s="53">
        <v>602680</v>
      </c>
      <c r="B3148" s="27"/>
      <c r="C3148" s="36" t="s">
        <v>3676</v>
      </c>
      <c r="D3148" s="54"/>
      <c r="E3148" s="30">
        <v>6</v>
      </c>
      <c r="F3148" s="55">
        <v>6</v>
      </c>
      <c r="G3148" s="56"/>
      <c r="H3148" s="30">
        <v>5</v>
      </c>
      <c r="J3148" s="25">
        <f>ROUND( IF(OR(ISNUMBER(SEARCH("#",B3148)),INT(A3148/100000)=7,INT(A3148/100000)=8),F3148*K!$D$4,F3148*K!$C$4) + IF(ISNUMBER(SEARCH("#",B3148)),0,G3148*K!$C$5) + IF(AND(ISNUMBER(SEARCH("#",B3148)),INT(A3148/100000)&lt;=7),G3148*K!$G$5,0) + IF(AND(ISNUMBER(SEARCH("#",B3148)),INT(A3148/100000)&gt;=8),G3148*K!$H$5,0),0)</f>
        <v>6066000</v>
      </c>
      <c r="K3148" s="25">
        <f>ROUND(IF(OR(ISNUMBER(SEARCH("#",B3148)),INT(A3148/100000)=7,INT(A3148/100000)=8),F3148*K!$F$4+G3148*K!$F$5,F3148*K!$E$4+G3148*K!$E$5),0)</f>
        <v>1812000</v>
      </c>
      <c r="L3148" s="25">
        <f>ROUND(J3148-K3148*0.7,0)</f>
        <v>4797600</v>
      </c>
      <c r="M3148" s="25">
        <f>ROUND(J3148*0.3,0)</f>
        <v>1819800</v>
      </c>
    </row>
    <row r="3149" spans="1:13" ht="18.75" x14ac:dyDescent="0.2">
      <c r="A3149" s="53">
        <v>602685</v>
      </c>
      <c r="B3149" s="27"/>
      <c r="C3149" s="36" t="s">
        <v>3677</v>
      </c>
      <c r="D3149" s="54"/>
      <c r="E3149" s="30">
        <v>35.6</v>
      </c>
      <c r="F3149" s="55">
        <v>35.6</v>
      </c>
      <c r="G3149" s="56"/>
      <c r="H3149" s="30">
        <v>7</v>
      </c>
      <c r="J3149" s="25">
        <f>ROUND( IF(OR(ISNUMBER(SEARCH("#",B3149)),INT(A3149/100000)=7,INT(A3149/100000)=8),F3149*K!$D$4,F3149*K!$C$4) + IF(ISNUMBER(SEARCH("#",B3149)),0,G3149*K!$C$5) + IF(AND(ISNUMBER(SEARCH("#",B3149)),INT(A3149/100000)&lt;=7),G3149*K!$G$5,0) + IF(AND(ISNUMBER(SEARCH("#",B3149)),INT(A3149/100000)&gt;=8),G3149*K!$H$5,0),0)</f>
        <v>35991600</v>
      </c>
      <c r="K3149" s="25">
        <f>ROUND(IF(OR(ISNUMBER(SEARCH("#",B3149)),INT(A3149/100000)=7,INT(A3149/100000)=8),F3149*K!$F$4+G3149*K!$F$5,F3149*K!$E$4+G3149*K!$E$5),0)</f>
        <v>10751200</v>
      </c>
      <c r="L3149" s="25">
        <f>ROUND(J3149-K3149*0.7,0)</f>
        <v>28465760</v>
      </c>
      <c r="M3149" s="25">
        <f>ROUND(J3149*0.3,0)</f>
        <v>10797480</v>
      </c>
    </row>
    <row r="3150" spans="1:13" ht="29.25" x14ac:dyDescent="0.2">
      <c r="A3150" s="53">
        <v>602690</v>
      </c>
      <c r="B3150" s="27"/>
      <c r="C3150" s="36" t="s">
        <v>3678</v>
      </c>
      <c r="D3150" s="54"/>
      <c r="E3150" s="30">
        <v>4.8</v>
      </c>
      <c r="F3150" s="55">
        <v>4.8</v>
      </c>
      <c r="G3150" s="56"/>
      <c r="H3150" s="30">
        <v>5</v>
      </c>
      <c r="J3150" s="25">
        <f>ROUND( IF(OR(ISNUMBER(SEARCH("#",B3150)),INT(A3150/100000)=7,INT(A3150/100000)=8),F3150*K!$D$4,F3150*K!$C$4) + IF(ISNUMBER(SEARCH("#",B3150)),0,G3150*K!$C$5) + IF(AND(ISNUMBER(SEARCH("#",B3150)),INT(A3150/100000)&lt;=7),G3150*K!$G$5,0) + IF(AND(ISNUMBER(SEARCH("#",B3150)),INT(A3150/100000)&gt;=8),G3150*K!$H$5,0),0)</f>
        <v>4852800</v>
      </c>
      <c r="K3150" s="25">
        <f>ROUND(IF(OR(ISNUMBER(SEARCH("#",B3150)),INT(A3150/100000)=7,INT(A3150/100000)=8),F3150*K!$F$4+G3150*K!$F$5,F3150*K!$E$4+G3150*K!$E$5),0)</f>
        <v>1449600</v>
      </c>
      <c r="L3150" s="25">
        <f>ROUND(J3150-K3150*0.7,0)</f>
        <v>3838080</v>
      </c>
      <c r="M3150" s="25">
        <f>ROUND(J3150*0.3,0)</f>
        <v>1455840</v>
      </c>
    </row>
    <row r="3151" spans="1:13" ht="18.75" x14ac:dyDescent="0.2">
      <c r="A3151" s="53">
        <v>602695</v>
      </c>
      <c r="B3151" s="27"/>
      <c r="C3151" s="36" t="s">
        <v>3679</v>
      </c>
      <c r="D3151" s="54"/>
      <c r="E3151" s="30">
        <v>28.6</v>
      </c>
      <c r="F3151" s="55">
        <v>28.6</v>
      </c>
      <c r="G3151" s="56"/>
      <c r="H3151" s="30">
        <v>5</v>
      </c>
      <c r="J3151" s="25">
        <f>ROUND( IF(OR(ISNUMBER(SEARCH("#",B3151)),INT(A3151/100000)=7,INT(A3151/100000)=8),F3151*K!$D$4,F3151*K!$C$4) + IF(ISNUMBER(SEARCH("#",B3151)),0,G3151*K!$C$5) + IF(AND(ISNUMBER(SEARCH("#",B3151)),INT(A3151/100000)&lt;=7),G3151*K!$G$5,0) + IF(AND(ISNUMBER(SEARCH("#",B3151)),INT(A3151/100000)&gt;=8),G3151*K!$H$5,0),0)</f>
        <v>28914600</v>
      </c>
      <c r="K3151" s="25">
        <f>ROUND(IF(OR(ISNUMBER(SEARCH("#",B3151)),INT(A3151/100000)=7,INT(A3151/100000)=8),F3151*K!$F$4+G3151*K!$F$5,F3151*K!$E$4+G3151*K!$E$5),0)</f>
        <v>8637200</v>
      </c>
      <c r="L3151" s="25">
        <f>ROUND(J3151-K3151*0.7,0)</f>
        <v>22868560</v>
      </c>
      <c r="M3151" s="25">
        <f>ROUND(J3151*0.3,0)</f>
        <v>8674380</v>
      </c>
    </row>
    <row r="3152" spans="1:13" ht="15.75" x14ac:dyDescent="0.2">
      <c r="A3152" s="53">
        <v>602700</v>
      </c>
      <c r="B3152" s="27"/>
      <c r="C3152" s="36" t="s">
        <v>3680</v>
      </c>
      <c r="D3152" s="54"/>
      <c r="E3152" s="30">
        <v>3.2</v>
      </c>
      <c r="F3152" s="55">
        <v>3.2</v>
      </c>
      <c r="G3152" s="56"/>
      <c r="H3152" s="30">
        <v>5</v>
      </c>
      <c r="J3152" s="25">
        <f>ROUND( IF(OR(ISNUMBER(SEARCH("#",B3152)),INT(A3152/100000)=7,INT(A3152/100000)=8),F3152*K!$D$4,F3152*K!$C$4) + IF(ISNUMBER(SEARCH("#",B3152)),0,G3152*K!$C$5) + IF(AND(ISNUMBER(SEARCH("#",B3152)),INT(A3152/100000)&lt;=7),G3152*K!$G$5,0) + IF(AND(ISNUMBER(SEARCH("#",B3152)),INT(A3152/100000)&gt;=8),G3152*K!$H$5,0),0)</f>
        <v>3235200</v>
      </c>
      <c r="K3152" s="25">
        <f>ROUND(IF(OR(ISNUMBER(SEARCH("#",B3152)),INT(A3152/100000)=7,INT(A3152/100000)=8),F3152*K!$F$4+G3152*K!$F$5,F3152*K!$E$4+G3152*K!$E$5),0)</f>
        <v>966400</v>
      </c>
      <c r="L3152" s="25">
        <f>ROUND(J3152-K3152*0.7,0)</f>
        <v>2558720</v>
      </c>
      <c r="M3152" s="25">
        <f>ROUND(J3152*0.3,0)</f>
        <v>970560</v>
      </c>
    </row>
    <row r="3153" spans="1:13" ht="29.25" x14ac:dyDescent="0.2">
      <c r="A3153" s="53">
        <v>602705</v>
      </c>
      <c r="B3153" s="27"/>
      <c r="C3153" s="36" t="s">
        <v>3681</v>
      </c>
      <c r="D3153" s="54"/>
      <c r="E3153" s="30">
        <v>5.5</v>
      </c>
      <c r="F3153" s="55">
        <v>5.5</v>
      </c>
      <c r="G3153" s="56"/>
      <c r="H3153" s="30">
        <v>5</v>
      </c>
      <c r="J3153" s="25">
        <f>ROUND( IF(OR(ISNUMBER(SEARCH("#",B3153)),INT(A3153/100000)=7,INT(A3153/100000)=8),F3153*K!$D$4,F3153*K!$C$4) + IF(ISNUMBER(SEARCH("#",B3153)),0,G3153*K!$C$5) + IF(AND(ISNUMBER(SEARCH("#",B3153)),INT(A3153/100000)&lt;=7),G3153*K!$G$5,0) + IF(AND(ISNUMBER(SEARCH("#",B3153)),INT(A3153/100000)&gt;=8),G3153*K!$H$5,0),0)</f>
        <v>5560500</v>
      </c>
      <c r="K3153" s="25">
        <f>ROUND(IF(OR(ISNUMBER(SEARCH("#",B3153)),INT(A3153/100000)=7,INT(A3153/100000)=8),F3153*K!$F$4+G3153*K!$F$5,F3153*K!$E$4+G3153*K!$E$5),0)</f>
        <v>1661000</v>
      </c>
      <c r="L3153" s="25">
        <f>ROUND(J3153-K3153*0.7,0)</f>
        <v>4397800</v>
      </c>
      <c r="M3153" s="25">
        <f>ROUND(J3153*0.3,0)</f>
        <v>1668150</v>
      </c>
    </row>
    <row r="3154" spans="1:13" ht="18.75" x14ac:dyDescent="0.2">
      <c r="A3154" s="53">
        <v>602710</v>
      </c>
      <c r="B3154" s="27"/>
      <c r="C3154" s="36" t="s">
        <v>3682</v>
      </c>
      <c r="D3154" s="57" t="s">
        <v>3683</v>
      </c>
      <c r="E3154" s="30">
        <v>15</v>
      </c>
      <c r="F3154" s="55">
        <v>15</v>
      </c>
      <c r="G3154" s="56"/>
      <c r="H3154" s="30">
        <v>6</v>
      </c>
      <c r="J3154" s="25">
        <f>ROUND( IF(OR(ISNUMBER(SEARCH("#",B3154)),INT(A3154/100000)=7,INT(A3154/100000)=8),F3154*K!$D$4,F3154*K!$C$4) + IF(ISNUMBER(SEARCH("#",B3154)),0,G3154*K!$C$5) + IF(AND(ISNUMBER(SEARCH("#",B3154)),INT(A3154/100000)&lt;=7),G3154*K!$G$5,0) + IF(AND(ISNUMBER(SEARCH("#",B3154)),INT(A3154/100000)&gt;=8),G3154*K!$H$5,0),0)</f>
        <v>15165000</v>
      </c>
      <c r="K3154" s="25">
        <f>ROUND(IF(OR(ISNUMBER(SEARCH("#",B3154)),INT(A3154/100000)=7,INT(A3154/100000)=8),F3154*K!$F$4+G3154*K!$F$5,F3154*K!$E$4+G3154*K!$E$5),0)</f>
        <v>4530000</v>
      </c>
      <c r="L3154" s="25">
        <f>ROUND(J3154-K3154*0.7,0)</f>
        <v>11994000</v>
      </c>
      <c r="M3154" s="25">
        <f>ROUND(J3154*0.3,0)</f>
        <v>4549500</v>
      </c>
    </row>
    <row r="3155" spans="1:13" ht="15.75" x14ac:dyDescent="0.2">
      <c r="A3155" s="53">
        <v>602715</v>
      </c>
      <c r="B3155" s="27"/>
      <c r="C3155" s="36" t="s">
        <v>3684</v>
      </c>
      <c r="D3155" s="54"/>
      <c r="E3155" s="30">
        <v>3.2</v>
      </c>
      <c r="F3155" s="55">
        <v>3.2</v>
      </c>
      <c r="G3155" s="56"/>
      <c r="H3155" s="30">
        <v>5</v>
      </c>
      <c r="J3155" s="25">
        <f>ROUND( IF(OR(ISNUMBER(SEARCH("#",B3155)),INT(A3155/100000)=7,INT(A3155/100000)=8),F3155*K!$D$4,F3155*K!$C$4) + IF(ISNUMBER(SEARCH("#",B3155)),0,G3155*K!$C$5) + IF(AND(ISNUMBER(SEARCH("#",B3155)),INT(A3155/100000)&lt;=7),G3155*K!$G$5,0) + IF(AND(ISNUMBER(SEARCH("#",B3155)),INT(A3155/100000)&gt;=8),G3155*K!$H$5,0),0)</f>
        <v>3235200</v>
      </c>
      <c r="K3155" s="25">
        <f>ROUND(IF(OR(ISNUMBER(SEARCH("#",B3155)),INT(A3155/100000)=7,INT(A3155/100000)=8),F3155*K!$F$4+G3155*K!$F$5,F3155*K!$E$4+G3155*K!$E$5),0)</f>
        <v>966400</v>
      </c>
      <c r="L3155" s="25">
        <f>ROUND(J3155-K3155*0.7,0)</f>
        <v>2558720</v>
      </c>
      <c r="M3155" s="25">
        <f>ROUND(J3155*0.3,0)</f>
        <v>970560</v>
      </c>
    </row>
    <row r="3156" spans="1:13" ht="33" x14ac:dyDescent="0.2">
      <c r="A3156" s="53">
        <v>602720</v>
      </c>
      <c r="B3156" s="27" t="s">
        <v>27</v>
      </c>
      <c r="C3156" s="36" t="s">
        <v>3685</v>
      </c>
      <c r="D3156" s="57" t="s">
        <v>3183</v>
      </c>
      <c r="E3156" s="30">
        <v>4</v>
      </c>
      <c r="F3156" s="55">
        <v>4</v>
      </c>
      <c r="G3156" s="56"/>
      <c r="H3156" s="30">
        <v>5</v>
      </c>
      <c r="J3156" s="25">
        <f>ROUND( IF(OR(ISNUMBER(SEARCH("#",B3156)),INT(A3156/100000)=7,INT(A3156/100000)=8),F3156*K!$D$4,F3156*K!$C$4) + IF(ISNUMBER(SEARCH("#",B3156)),0,G3156*K!$C$5) + IF(AND(ISNUMBER(SEARCH("#",B3156)),INT(A3156/100000)&lt;=7),G3156*K!$G$5,0) + IF(AND(ISNUMBER(SEARCH("#",B3156)),INT(A3156/100000)&gt;=8),G3156*K!$H$5,0),0)</f>
        <v>2272000</v>
      </c>
      <c r="K3156" s="25">
        <f>ROUND(IF(OR(ISNUMBER(SEARCH("#",B3156)),INT(A3156/100000)=7,INT(A3156/100000)=8),F3156*K!$F$4+G3156*K!$F$5,F3156*K!$E$4+G3156*K!$E$5),0)</f>
        <v>1208000</v>
      </c>
      <c r="L3156" s="25">
        <f>ROUND(J3156-K3156*0.7,0)</f>
        <v>1426400</v>
      </c>
      <c r="M3156" s="25">
        <f>ROUND(J3156*0.3,0)</f>
        <v>681600</v>
      </c>
    </row>
    <row r="3157" spans="1:13" ht="15.75" x14ac:dyDescent="0.2">
      <c r="A3157" s="53">
        <v>602725</v>
      </c>
      <c r="B3157" s="27"/>
      <c r="C3157" s="36" t="s">
        <v>3686</v>
      </c>
      <c r="D3157" s="54"/>
      <c r="E3157" s="30">
        <v>3</v>
      </c>
      <c r="F3157" s="55">
        <v>3</v>
      </c>
      <c r="G3157" s="56"/>
      <c r="H3157" s="30">
        <v>0</v>
      </c>
      <c r="J3157" s="25">
        <f>ROUND( IF(OR(ISNUMBER(SEARCH("#",B3157)),INT(A3157/100000)=7,INT(A3157/100000)=8),F3157*K!$D$4,F3157*K!$C$4) + IF(ISNUMBER(SEARCH("#",B3157)),0,G3157*K!$C$5) + IF(AND(ISNUMBER(SEARCH("#",B3157)),INT(A3157/100000)&lt;=7),G3157*K!$G$5,0) + IF(AND(ISNUMBER(SEARCH("#",B3157)),INT(A3157/100000)&gt;=8),G3157*K!$H$5,0),0)</f>
        <v>3033000</v>
      </c>
      <c r="K3157" s="25">
        <f>ROUND(IF(OR(ISNUMBER(SEARCH("#",B3157)),INT(A3157/100000)=7,INT(A3157/100000)=8),F3157*K!$F$4+G3157*K!$F$5,F3157*K!$E$4+G3157*K!$E$5),0)</f>
        <v>906000</v>
      </c>
      <c r="L3157" s="25">
        <f>ROUND(J3157-K3157*0.7,0)</f>
        <v>2398800</v>
      </c>
      <c r="M3157" s="25">
        <f>ROUND(J3157*0.3,0)</f>
        <v>909900</v>
      </c>
    </row>
    <row r="3158" spans="1:13" ht="15.75" x14ac:dyDescent="0.2">
      <c r="A3158" s="53">
        <v>602730</v>
      </c>
      <c r="B3158" s="27" t="s">
        <v>30</v>
      </c>
      <c r="C3158" s="36" t="s">
        <v>3687</v>
      </c>
      <c r="D3158" s="54"/>
      <c r="E3158" s="30">
        <v>1</v>
      </c>
      <c r="F3158" s="55">
        <v>1</v>
      </c>
      <c r="G3158" s="56"/>
      <c r="H3158" s="30">
        <v>0</v>
      </c>
      <c r="J3158" s="25">
        <f>ROUND( IF(OR(ISNUMBER(SEARCH("#",B3158)),INT(A3158/100000)=7,INT(A3158/100000)=8),F3158*K!$D$4,F3158*K!$C$4) + IF(ISNUMBER(SEARCH("#",B3158)),0,G3158*K!$C$5) + IF(AND(ISNUMBER(SEARCH("#",B3158)),INT(A3158/100000)&lt;=7),G3158*K!$G$5,0) + IF(AND(ISNUMBER(SEARCH("#",B3158)),INT(A3158/100000)&gt;=8),G3158*K!$H$5,0),0)</f>
        <v>568000</v>
      </c>
      <c r="K3158" s="25">
        <f>ROUND(IF(OR(ISNUMBER(SEARCH("#",B3158)),INT(A3158/100000)=7,INT(A3158/100000)=8),F3158*K!$F$4+G3158*K!$F$5,F3158*K!$E$4+G3158*K!$E$5),0)</f>
        <v>302000</v>
      </c>
      <c r="L3158" s="25">
        <f>ROUND(J3158-K3158*0.7,0)</f>
        <v>356600</v>
      </c>
      <c r="M3158" s="25">
        <f>ROUND(J3158*0.3,0)</f>
        <v>170400</v>
      </c>
    </row>
    <row r="3159" spans="1:13" ht="15.75" x14ac:dyDescent="0.2">
      <c r="A3159" s="53">
        <v>602735</v>
      </c>
      <c r="B3159" s="27" t="s">
        <v>27</v>
      </c>
      <c r="C3159" s="36" t="s">
        <v>3688</v>
      </c>
      <c r="D3159" s="54"/>
      <c r="E3159" s="30">
        <v>2.9</v>
      </c>
      <c r="F3159" s="55">
        <v>2.9</v>
      </c>
      <c r="G3159" s="56"/>
      <c r="H3159" s="30">
        <v>0</v>
      </c>
      <c r="J3159" s="25">
        <f>ROUND( IF(OR(ISNUMBER(SEARCH("#",B3159)),INT(A3159/100000)=7,INT(A3159/100000)=8),F3159*K!$D$4,F3159*K!$C$4) + IF(ISNUMBER(SEARCH("#",B3159)),0,G3159*K!$C$5) + IF(AND(ISNUMBER(SEARCH("#",B3159)),INT(A3159/100000)&lt;=7),G3159*K!$G$5,0) + IF(AND(ISNUMBER(SEARCH("#",B3159)),INT(A3159/100000)&gt;=8),G3159*K!$H$5,0),0)</f>
        <v>1647200</v>
      </c>
      <c r="K3159" s="25">
        <f>ROUND(IF(OR(ISNUMBER(SEARCH("#",B3159)),INT(A3159/100000)=7,INT(A3159/100000)=8),F3159*K!$F$4+G3159*K!$F$5,F3159*K!$E$4+G3159*K!$E$5),0)</f>
        <v>875800</v>
      </c>
      <c r="L3159" s="25">
        <f>ROUND(J3159-K3159*0.7,0)</f>
        <v>1034140</v>
      </c>
      <c r="M3159" s="25">
        <f>ROUND(J3159*0.3,0)</f>
        <v>494160</v>
      </c>
    </row>
    <row r="3160" spans="1:13" ht="33" x14ac:dyDescent="0.2">
      <c r="A3160" s="53">
        <v>602740</v>
      </c>
      <c r="B3160" s="27"/>
      <c r="C3160" s="36" t="s">
        <v>3689</v>
      </c>
      <c r="D3160" s="57" t="s">
        <v>3690</v>
      </c>
      <c r="E3160" s="30">
        <v>13.6</v>
      </c>
      <c r="F3160" s="55">
        <v>13.6</v>
      </c>
      <c r="G3160" s="56"/>
      <c r="H3160" s="30">
        <v>4</v>
      </c>
      <c r="J3160" s="25">
        <f>ROUND( IF(OR(ISNUMBER(SEARCH("#",B3160)),INT(A3160/100000)=7,INT(A3160/100000)=8),F3160*K!$D$4,F3160*K!$C$4) + IF(ISNUMBER(SEARCH("#",B3160)),0,G3160*K!$C$5) + IF(AND(ISNUMBER(SEARCH("#",B3160)),INT(A3160/100000)&lt;=7),G3160*K!$G$5,0) + IF(AND(ISNUMBER(SEARCH("#",B3160)),INT(A3160/100000)&gt;=8),G3160*K!$H$5,0),0)</f>
        <v>13749600</v>
      </c>
      <c r="K3160" s="25">
        <f>ROUND(IF(OR(ISNUMBER(SEARCH("#",B3160)),INT(A3160/100000)=7,INT(A3160/100000)=8),F3160*K!$F$4+G3160*K!$F$5,F3160*K!$E$4+G3160*K!$E$5),0)</f>
        <v>4107200</v>
      </c>
      <c r="L3160" s="25">
        <f>ROUND(J3160-K3160*0.7,0)</f>
        <v>10874560</v>
      </c>
      <c r="M3160" s="25">
        <f>ROUND(J3160*0.3,0)</f>
        <v>4124880</v>
      </c>
    </row>
    <row r="3161" spans="1:13" ht="18.75" x14ac:dyDescent="0.2">
      <c r="A3161" s="53">
        <v>602745</v>
      </c>
      <c r="B3161" s="27"/>
      <c r="C3161" s="36" t="s">
        <v>3691</v>
      </c>
      <c r="D3161" s="54"/>
      <c r="E3161" s="30">
        <v>30.9</v>
      </c>
      <c r="F3161" s="55">
        <v>30.9</v>
      </c>
      <c r="G3161" s="56"/>
      <c r="H3161" s="30">
        <v>5</v>
      </c>
      <c r="J3161" s="25">
        <f>ROUND( IF(OR(ISNUMBER(SEARCH("#",B3161)),INT(A3161/100000)=7,INT(A3161/100000)=8),F3161*K!$D$4,F3161*K!$C$4) + IF(ISNUMBER(SEARCH("#",B3161)),0,G3161*K!$C$5) + IF(AND(ISNUMBER(SEARCH("#",B3161)),INT(A3161/100000)&lt;=7),G3161*K!$G$5,0) + IF(AND(ISNUMBER(SEARCH("#",B3161)),INT(A3161/100000)&gt;=8),G3161*K!$H$5,0),0)</f>
        <v>31239900</v>
      </c>
      <c r="K3161" s="25">
        <f>ROUND(IF(OR(ISNUMBER(SEARCH("#",B3161)),INT(A3161/100000)=7,INT(A3161/100000)=8),F3161*K!$F$4+G3161*K!$F$5,F3161*K!$E$4+G3161*K!$E$5),0)</f>
        <v>9331800</v>
      </c>
      <c r="L3161" s="25">
        <f>ROUND(J3161-K3161*0.7,0)</f>
        <v>24707640</v>
      </c>
      <c r="M3161" s="25">
        <f>ROUND(J3161*0.3,0)</f>
        <v>9371970</v>
      </c>
    </row>
    <row r="3162" spans="1:13" ht="15.75" x14ac:dyDescent="0.2">
      <c r="A3162" s="53">
        <v>602750</v>
      </c>
      <c r="B3162" s="27"/>
      <c r="C3162" s="36" t="s">
        <v>3692</v>
      </c>
      <c r="D3162" s="54"/>
      <c r="E3162" s="30">
        <v>7.5</v>
      </c>
      <c r="F3162" s="55">
        <v>7.5</v>
      </c>
      <c r="G3162" s="56"/>
      <c r="H3162" s="30">
        <v>0</v>
      </c>
      <c r="J3162" s="25">
        <f>ROUND( IF(OR(ISNUMBER(SEARCH("#",B3162)),INT(A3162/100000)=7,INT(A3162/100000)=8),F3162*K!$D$4,F3162*K!$C$4) + IF(ISNUMBER(SEARCH("#",B3162)),0,G3162*K!$C$5) + IF(AND(ISNUMBER(SEARCH("#",B3162)),INT(A3162/100000)&lt;=7),G3162*K!$G$5,0) + IF(AND(ISNUMBER(SEARCH("#",B3162)),INT(A3162/100000)&gt;=8),G3162*K!$H$5,0),0)</f>
        <v>7582500</v>
      </c>
      <c r="K3162" s="25">
        <f>ROUND(IF(OR(ISNUMBER(SEARCH("#",B3162)),INT(A3162/100000)=7,INT(A3162/100000)=8),F3162*K!$F$4+G3162*K!$F$5,F3162*K!$E$4+G3162*K!$E$5),0)</f>
        <v>2265000</v>
      </c>
      <c r="L3162" s="25">
        <f>ROUND(J3162-K3162*0.7,0)</f>
        <v>5997000</v>
      </c>
      <c r="M3162" s="25">
        <f>ROUND(J3162*0.3,0)</f>
        <v>2274750</v>
      </c>
    </row>
    <row r="3163" spans="1:13" ht="29.25" x14ac:dyDescent="0.2">
      <c r="A3163" s="53">
        <v>602755</v>
      </c>
      <c r="B3163" s="27"/>
      <c r="C3163" s="36" t="s">
        <v>3693</v>
      </c>
      <c r="D3163" s="54"/>
      <c r="E3163" s="30">
        <v>49.4</v>
      </c>
      <c r="F3163" s="55">
        <v>49.4</v>
      </c>
      <c r="G3163" s="56"/>
      <c r="H3163" s="30">
        <v>6</v>
      </c>
      <c r="J3163" s="25">
        <f>ROUND( IF(OR(ISNUMBER(SEARCH("#",B3163)),INT(A3163/100000)=7,INT(A3163/100000)=8),F3163*K!$D$4,F3163*K!$C$4) + IF(ISNUMBER(SEARCH("#",B3163)),0,G3163*K!$C$5) + IF(AND(ISNUMBER(SEARCH("#",B3163)),INT(A3163/100000)&lt;=7),G3163*K!$G$5,0) + IF(AND(ISNUMBER(SEARCH("#",B3163)),INT(A3163/100000)&gt;=8),G3163*K!$H$5,0),0)</f>
        <v>49943400</v>
      </c>
      <c r="K3163" s="25">
        <f>ROUND(IF(OR(ISNUMBER(SEARCH("#",B3163)),INT(A3163/100000)=7,INT(A3163/100000)=8),F3163*K!$F$4+G3163*K!$F$5,F3163*K!$E$4+G3163*K!$E$5),0)</f>
        <v>14918800</v>
      </c>
      <c r="L3163" s="25">
        <f>ROUND(J3163-K3163*0.7,0)</f>
        <v>39500240</v>
      </c>
      <c r="M3163" s="25">
        <f>ROUND(J3163*0.3,0)</f>
        <v>14983020</v>
      </c>
    </row>
    <row r="3164" spans="1:13" ht="48" x14ac:dyDescent="0.2">
      <c r="A3164" s="53">
        <v>602760</v>
      </c>
      <c r="B3164" s="27"/>
      <c r="C3164" s="36" t="s">
        <v>3694</v>
      </c>
      <c r="D3164" s="57" t="s">
        <v>3695</v>
      </c>
      <c r="E3164" s="30">
        <v>74.400000000000006</v>
      </c>
      <c r="F3164" s="55">
        <v>74.400000000000006</v>
      </c>
      <c r="G3164" s="56"/>
      <c r="H3164" s="30">
        <v>6</v>
      </c>
      <c r="J3164" s="25">
        <f>ROUND( IF(OR(ISNUMBER(SEARCH("#",B3164)),INT(A3164/100000)=7,INT(A3164/100000)=8),F3164*K!$D$4,F3164*K!$C$4) + IF(ISNUMBER(SEARCH("#",B3164)),0,G3164*K!$C$5) + IF(AND(ISNUMBER(SEARCH("#",B3164)),INT(A3164/100000)&lt;=7),G3164*K!$G$5,0) + IF(AND(ISNUMBER(SEARCH("#",B3164)),INT(A3164/100000)&gt;=8),G3164*K!$H$5,0),0)</f>
        <v>75218400</v>
      </c>
      <c r="K3164" s="25">
        <f>ROUND(IF(OR(ISNUMBER(SEARCH("#",B3164)),INT(A3164/100000)=7,INT(A3164/100000)=8),F3164*K!$F$4+G3164*K!$F$5,F3164*K!$E$4+G3164*K!$E$5),0)</f>
        <v>22468800</v>
      </c>
      <c r="L3164" s="25">
        <f>ROUND(J3164-K3164*0.7,0)</f>
        <v>59490240</v>
      </c>
      <c r="M3164" s="25">
        <f>ROUND(J3164*0.3,0)</f>
        <v>22565520</v>
      </c>
    </row>
    <row r="3165" spans="1:13" ht="29.25" x14ac:dyDescent="0.2">
      <c r="A3165" s="53">
        <v>602765</v>
      </c>
      <c r="B3165" s="27"/>
      <c r="C3165" s="36" t="s">
        <v>3696</v>
      </c>
      <c r="D3165" s="54"/>
      <c r="E3165" s="30">
        <v>2.8</v>
      </c>
      <c r="F3165" s="55">
        <v>2.8</v>
      </c>
      <c r="G3165" s="56"/>
      <c r="H3165" s="30">
        <v>0</v>
      </c>
      <c r="J3165" s="25">
        <f>ROUND( IF(OR(ISNUMBER(SEARCH("#",B3165)),INT(A3165/100000)=7,INT(A3165/100000)=8),F3165*K!$D$4,F3165*K!$C$4) + IF(ISNUMBER(SEARCH("#",B3165)),0,G3165*K!$C$5) + IF(AND(ISNUMBER(SEARCH("#",B3165)),INT(A3165/100000)&lt;=7),G3165*K!$G$5,0) + IF(AND(ISNUMBER(SEARCH("#",B3165)),INT(A3165/100000)&gt;=8),G3165*K!$H$5,0),0)</f>
        <v>2830800</v>
      </c>
      <c r="K3165" s="25">
        <f>ROUND(IF(OR(ISNUMBER(SEARCH("#",B3165)),INT(A3165/100000)=7,INT(A3165/100000)=8),F3165*K!$F$4+G3165*K!$F$5,F3165*K!$E$4+G3165*K!$E$5),0)</f>
        <v>845600</v>
      </c>
      <c r="L3165" s="25">
        <f>ROUND(J3165-K3165*0.7,0)</f>
        <v>2238880</v>
      </c>
      <c r="M3165" s="25">
        <f>ROUND(J3165*0.3,0)</f>
        <v>849240</v>
      </c>
    </row>
    <row r="3166" spans="1:13" ht="33" x14ac:dyDescent="0.2">
      <c r="A3166" s="53">
        <v>602770</v>
      </c>
      <c r="B3166" s="27" t="s">
        <v>27</v>
      </c>
      <c r="C3166" s="36" t="s">
        <v>3697</v>
      </c>
      <c r="D3166" s="54"/>
      <c r="E3166" s="30">
        <v>1</v>
      </c>
      <c r="F3166" s="55">
        <v>1</v>
      </c>
      <c r="G3166" s="56"/>
      <c r="H3166" s="30">
        <v>0</v>
      </c>
      <c r="J3166" s="25">
        <f>ROUND( IF(OR(ISNUMBER(SEARCH("#",B3166)),INT(A3166/100000)=7,INT(A3166/100000)=8),F3166*K!$D$4,F3166*K!$C$4) + IF(ISNUMBER(SEARCH("#",B3166)),0,G3166*K!$C$5) + IF(AND(ISNUMBER(SEARCH("#",B3166)),INT(A3166/100000)&lt;=7),G3166*K!$G$5,0) + IF(AND(ISNUMBER(SEARCH("#",B3166)),INT(A3166/100000)&gt;=8),G3166*K!$H$5,0),0)</f>
        <v>568000</v>
      </c>
      <c r="K3166" s="25">
        <f>ROUND(IF(OR(ISNUMBER(SEARCH("#",B3166)),INT(A3166/100000)=7,INT(A3166/100000)=8),F3166*K!$F$4+G3166*K!$F$5,F3166*K!$E$4+G3166*K!$E$5),0)</f>
        <v>302000</v>
      </c>
      <c r="L3166" s="25">
        <f>ROUND(J3166-K3166*0.7,0)</f>
        <v>356600</v>
      </c>
      <c r="M3166" s="25">
        <f>ROUND(J3166*0.3,0)</f>
        <v>170400</v>
      </c>
    </row>
    <row r="3167" spans="1:13" ht="15.75" x14ac:dyDescent="0.2">
      <c r="A3167" s="53">
        <v>602775</v>
      </c>
      <c r="B3167" s="27"/>
      <c r="C3167" s="36" t="s">
        <v>3698</v>
      </c>
      <c r="D3167" s="54"/>
      <c r="E3167" s="30">
        <v>3.2</v>
      </c>
      <c r="F3167" s="55">
        <v>3.2</v>
      </c>
      <c r="G3167" s="56"/>
      <c r="H3167" s="30">
        <v>0</v>
      </c>
      <c r="J3167" s="25">
        <f>ROUND( IF(OR(ISNUMBER(SEARCH("#",B3167)),INT(A3167/100000)=7,INT(A3167/100000)=8),F3167*K!$D$4,F3167*K!$C$4) + IF(ISNUMBER(SEARCH("#",B3167)),0,G3167*K!$C$5) + IF(AND(ISNUMBER(SEARCH("#",B3167)),INT(A3167/100000)&lt;=7),G3167*K!$G$5,0) + IF(AND(ISNUMBER(SEARCH("#",B3167)),INT(A3167/100000)&gt;=8),G3167*K!$H$5,0),0)</f>
        <v>3235200</v>
      </c>
      <c r="K3167" s="25">
        <f>ROUND(IF(OR(ISNUMBER(SEARCH("#",B3167)),INT(A3167/100000)=7,INT(A3167/100000)=8),F3167*K!$F$4+G3167*K!$F$5,F3167*K!$E$4+G3167*K!$E$5),0)</f>
        <v>966400</v>
      </c>
      <c r="L3167" s="25">
        <f>ROUND(J3167-K3167*0.7,0)</f>
        <v>2558720</v>
      </c>
      <c r="M3167" s="25">
        <f>ROUND(J3167*0.3,0)</f>
        <v>970560</v>
      </c>
    </row>
    <row r="3168" spans="1:13" ht="15.75" x14ac:dyDescent="0.2">
      <c r="A3168" s="53">
        <v>602780</v>
      </c>
      <c r="B3168" s="27" t="s">
        <v>155</v>
      </c>
      <c r="C3168" s="36" t="s">
        <v>3699</v>
      </c>
      <c r="D3168" s="54"/>
      <c r="E3168" s="30">
        <v>22.3</v>
      </c>
      <c r="F3168" s="55">
        <v>22.3</v>
      </c>
      <c r="G3168" s="56"/>
      <c r="H3168" s="30">
        <v>6</v>
      </c>
      <c r="J3168" s="25">
        <f>ROUND( IF(OR(ISNUMBER(SEARCH("#",B3168)),INT(A3168/100000)=7,INT(A3168/100000)=8),F3168*K!$D$4,F3168*K!$C$4) + IF(ISNUMBER(SEARCH("#",B3168)),0,G3168*K!$C$5) + IF(AND(ISNUMBER(SEARCH("#",B3168)),INT(A3168/100000)&lt;=7),G3168*K!$G$5,0) + IF(AND(ISNUMBER(SEARCH("#",B3168)),INT(A3168/100000)&gt;=8),G3168*K!$H$5,0),0)</f>
        <v>22545300</v>
      </c>
      <c r="K3168" s="25">
        <f>ROUND(IF(OR(ISNUMBER(SEARCH("#",B3168)),INT(A3168/100000)=7,INT(A3168/100000)=8),F3168*K!$F$4+G3168*K!$F$5,F3168*K!$E$4+G3168*K!$E$5),0)</f>
        <v>6734600</v>
      </c>
      <c r="L3168" s="25">
        <f>ROUND(J3168-K3168*0.7,0)</f>
        <v>17831080</v>
      </c>
      <c r="M3168" s="25">
        <f>ROUND(J3168*0.3,0)</f>
        <v>6763590</v>
      </c>
    </row>
    <row r="3169" spans="1:13" ht="48" x14ac:dyDescent="0.2">
      <c r="A3169" s="53">
        <v>602785</v>
      </c>
      <c r="B3169" s="27"/>
      <c r="C3169" s="36" t="s">
        <v>3700</v>
      </c>
      <c r="D3169" s="57" t="s">
        <v>3701</v>
      </c>
      <c r="E3169" s="30">
        <v>40</v>
      </c>
      <c r="F3169" s="55">
        <v>40</v>
      </c>
      <c r="G3169" s="56"/>
      <c r="H3169" s="30">
        <v>5</v>
      </c>
      <c r="J3169" s="25">
        <f>ROUND( IF(OR(ISNUMBER(SEARCH("#",B3169)),INT(A3169/100000)=7,INT(A3169/100000)=8),F3169*K!$D$4,F3169*K!$C$4) + IF(ISNUMBER(SEARCH("#",B3169)),0,G3169*K!$C$5) + IF(AND(ISNUMBER(SEARCH("#",B3169)),INT(A3169/100000)&lt;=7),G3169*K!$G$5,0) + IF(AND(ISNUMBER(SEARCH("#",B3169)),INT(A3169/100000)&gt;=8),G3169*K!$H$5,0),0)</f>
        <v>40440000</v>
      </c>
      <c r="K3169" s="25">
        <f>ROUND(IF(OR(ISNUMBER(SEARCH("#",B3169)),INT(A3169/100000)=7,INT(A3169/100000)=8),F3169*K!$F$4+G3169*K!$F$5,F3169*K!$E$4+G3169*K!$E$5),0)</f>
        <v>12080000</v>
      </c>
      <c r="L3169" s="25">
        <f>ROUND(J3169-K3169*0.7,0)</f>
        <v>31984000</v>
      </c>
      <c r="M3169" s="25">
        <f>ROUND(J3169*0.3,0)</f>
        <v>12132000</v>
      </c>
    </row>
    <row r="3170" spans="1:13" ht="91.5" x14ac:dyDescent="0.2">
      <c r="A3170" s="53">
        <v>602790</v>
      </c>
      <c r="B3170" s="27"/>
      <c r="C3170" s="36" t="s">
        <v>3702</v>
      </c>
      <c r="D3170" s="57" t="s">
        <v>3703</v>
      </c>
      <c r="E3170" s="30">
        <v>61.2</v>
      </c>
      <c r="F3170" s="55">
        <v>61.2</v>
      </c>
      <c r="G3170" s="56"/>
      <c r="H3170" s="30">
        <v>4</v>
      </c>
      <c r="J3170" s="25">
        <f>ROUND( IF(OR(ISNUMBER(SEARCH("#",B3170)),INT(A3170/100000)=7,INT(A3170/100000)=8),F3170*K!$D$4,F3170*K!$C$4) + IF(ISNUMBER(SEARCH("#",B3170)),0,G3170*K!$C$5) + IF(AND(ISNUMBER(SEARCH("#",B3170)),INT(A3170/100000)&lt;=7),G3170*K!$G$5,0) + IF(AND(ISNUMBER(SEARCH("#",B3170)),INT(A3170/100000)&gt;=8),G3170*K!$H$5,0),0)</f>
        <v>61873200</v>
      </c>
      <c r="K3170" s="25">
        <f>ROUND(IF(OR(ISNUMBER(SEARCH("#",B3170)),INT(A3170/100000)=7,INT(A3170/100000)=8),F3170*K!$F$4+G3170*K!$F$5,F3170*K!$E$4+G3170*K!$E$5),0)</f>
        <v>18482400</v>
      </c>
      <c r="L3170" s="25">
        <f>ROUND(J3170-K3170*0.7,0)</f>
        <v>48935520</v>
      </c>
      <c r="M3170" s="25">
        <f>ROUND(J3170*0.3,0)</f>
        <v>18561960</v>
      </c>
    </row>
    <row r="3171" spans="1:13" ht="15.75" x14ac:dyDescent="0.2">
      <c r="A3171" s="53">
        <v>602795</v>
      </c>
      <c r="B3171" s="27"/>
      <c r="C3171" s="36" t="s">
        <v>3704</v>
      </c>
      <c r="D3171" s="54"/>
      <c r="E3171" s="30">
        <v>1.2</v>
      </c>
      <c r="F3171" s="55">
        <v>1.2</v>
      </c>
      <c r="G3171" s="56"/>
      <c r="H3171" s="30">
        <v>4</v>
      </c>
      <c r="J3171" s="25">
        <f>ROUND( IF(OR(ISNUMBER(SEARCH("#",B3171)),INT(A3171/100000)=7,INT(A3171/100000)=8),F3171*K!$D$4,F3171*K!$C$4) + IF(ISNUMBER(SEARCH("#",B3171)),0,G3171*K!$C$5) + IF(AND(ISNUMBER(SEARCH("#",B3171)),INT(A3171/100000)&lt;=7),G3171*K!$G$5,0) + IF(AND(ISNUMBER(SEARCH("#",B3171)),INT(A3171/100000)&gt;=8),G3171*K!$H$5,0),0)</f>
        <v>1213200</v>
      </c>
      <c r="K3171" s="25">
        <f>ROUND(IF(OR(ISNUMBER(SEARCH("#",B3171)),INT(A3171/100000)=7,INT(A3171/100000)=8),F3171*K!$F$4+G3171*K!$F$5,F3171*K!$E$4+G3171*K!$E$5),0)</f>
        <v>362400</v>
      </c>
      <c r="L3171" s="25">
        <f>ROUND(J3171-K3171*0.7,0)</f>
        <v>959520</v>
      </c>
      <c r="M3171" s="25">
        <f>ROUND(J3171*0.3,0)</f>
        <v>363960</v>
      </c>
    </row>
    <row r="3172" spans="1:13" ht="29.25" x14ac:dyDescent="0.2">
      <c r="A3172" s="53">
        <v>602800</v>
      </c>
      <c r="B3172" s="27"/>
      <c r="C3172" s="36" t="s">
        <v>3705</v>
      </c>
      <c r="D3172" s="54"/>
      <c r="E3172" s="30">
        <v>8</v>
      </c>
      <c r="F3172" s="55">
        <v>8</v>
      </c>
      <c r="G3172" s="56"/>
      <c r="H3172" s="30">
        <v>5</v>
      </c>
      <c r="J3172" s="25">
        <f>ROUND( IF(OR(ISNUMBER(SEARCH("#",B3172)),INT(A3172/100000)=7,INT(A3172/100000)=8),F3172*K!$D$4,F3172*K!$C$4) + IF(ISNUMBER(SEARCH("#",B3172)),0,G3172*K!$C$5) + IF(AND(ISNUMBER(SEARCH("#",B3172)),INT(A3172/100000)&lt;=7),G3172*K!$G$5,0) + IF(AND(ISNUMBER(SEARCH("#",B3172)),INT(A3172/100000)&gt;=8),G3172*K!$H$5,0),0)</f>
        <v>8088000</v>
      </c>
      <c r="K3172" s="25">
        <f>ROUND(IF(OR(ISNUMBER(SEARCH("#",B3172)),INT(A3172/100000)=7,INT(A3172/100000)=8),F3172*K!$F$4+G3172*K!$F$5,F3172*K!$E$4+G3172*K!$E$5),0)</f>
        <v>2416000</v>
      </c>
      <c r="L3172" s="25">
        <f>ROUND(J3172-K3172*0.7,0)</f>
        <v>6396800</v>
      </c>
      <c r="M3172" s="25">
        <f>ROUND(J3172*0.3,0)</f>
        <v>2426400</v>
      </c>
    </row>
    <row r="3173" spans="1:13" ht="15.75" x14ac:dyDescent="0.2">
      <c r="A3173" s="53">
        <v>602805</v>
      </c>
      <c r="B3173" s="27"/>
      <c r="C3173" s="36" t="s">
        <v>3706</v>
      </c>
      <c r="D3173" s="54"/>
      <c r="E3173" s="30">
        <v>3</v>
      </c>
      <c r="F3173" s="55">
        <v>3</v>
      </c>
      <c r="G3173" s="56"/>
      <c r="H3173" s="30">
        <v>4</v>
      </c>
      <c r="J3173" s="25">
        <f>ROUND( IF(OR(ISNUMBER(SEARCH("#",B3173)),INT(A3173/100000)=7,INT(A3173/100000)=8),F3173*K!$D$4,F3173*K!$C$4) + IF(ISNUMBER(SEARCH("#",B3173)),0,G3173*K!$C$5) + IF(AND(ISNUMBER(SEARCH("#",B3173)),INT(A3173/100000)&lt;=7),G3173*K!$G$5,0) + IF(AND(ISNUMBER(SEARCH("#",B3173)),INT(A3173/100000)&gt;=8),G3173*K!$H$5,0),0)</f>
        <v>3033000</v>
      </c>
      <c r="K3173" s="25">
        <f>ROUND(IF(OR(ISNUMBER(SEARCH("#",B3173)),INT(A3173/100000)=7,INT(A3173/100000)=8),F3173*K!$F$4+G3173*K!$F$5,F3173*K!$E$4+G3173*K!$E$5),0)</f>
        <v>906000</v>
      </c>
      <c r="L3173" s="25">
        <f>ROUND(J3173-K3173*0.7,0)</f>
        <v>2398800</v>
      </c>
      <c r="M3173" s="25">
        <f>ROUND(J3173*0.3,0)</f>
        <v>909900</v>
      </c>
    </row>
    <row r="3174" spans="1:13" ht="15.75" x14ac:dyDescent="0.2">
      <c r="A3174" s="53">
        <v>602810</v>
      </c>
      <c r="B3174" s="27"/>
      <c r="C3174" s="36" t="s">
        <v>3707</v>
      </c>
      <c r="D3174" s="54"/>
      <c r="E3174" s="30">
        <v>9</v>
      </c>
      <c r="F3174" s="55">
        <v>9</v>
      </c>
      <c r="G3174" s="56"/>
      <c r="H3174" s="30">
        <v>5</v>
      </c>
      <c r="J3174" s="25">
        <f>ROUND( IF(OR(ISNUMBER(SEARCH("#",B3174)),INT(A3174/100000)=7,INT(A3174/100000)=8),F3174*K!$D$4,F3174*K!$C$4) + IF(ISNUMBER(SEARCH("#",B3174)),0,G3174*K!$C$5) + IF(AND(ISNUMBER(SEARCH("#",B3174)),INT(A3174/100000)&lt;=7),G3174*K!$G$5,0) + IF(AND(ISNUMBER(SEARCH("#",B3174)),INT(A3174/100000)&gt;=8),G3174*K!$H$5,0),0)</f>
        <v>9099000</v>
      </c>
      <c r="K3174" s="25">
        <f>ROUND(IF(OR(ISNUMBER(SEARCH("#",B3174)),INT(A3174/100000)=7,INT(A3174/100000)=8),F3174*K!$F$4+G3174*K!$F$5,F3174*K!$E$4+G3174*K!$E$5),0)</f>
        <v>2718000</v>
      </c>
      <c r="L3174" s="25">
        <f>ROUND(J3174-K3174*0.7,0)</f>
        <v>7196400</v>
      </c>
      <c r="M3174" s="25">
        <f>ROUND(J3174*0.3,0)</f>
        <v>2729700</v>
      </c>
    </row>
    <row r="3175" spans="1:13" ht="33" x14ac:dyDescent="0.2">
      <c r="A3175" s="53">
        <v>602815</v>
      </c>
      <c r="B3175" s="27"/>
      <c r="C3175" s="36" t="s">
        <v>3708</v>
      </c>
      <c r="D3175" s="57" t="s">
        <v>3709</v>
      </c>
      <c r="E3175" s="30">
        <v>29.2</v>
      </c>
      <c r="F3175" s="55">
        <v>29.2</v>
      </c>
      <c r="G3175" s="56"/>
      <c r="H3175" s="30">
        <v>6</v>
      </c>
      <c r="J3175" s="25">
        <f>ROUND( IF(OR(ISNUMBER(SEARCH("#",B3175)),INT(A3175/100000)=7,INT(A3175/100000)=8),F3175*K!$D$4,F3175*K!$C$4) + IF(ISNUMBER(SEARCH("#",B3175)),0,G3175*K!$C$5) + IF(AND(ISNUMBER(SEARCH("#",B3175)),INT(A3175/100000)&lt;=7),G3175*K!$G$5,0) + IF(AND(ISNUMBER(SEARCH("#",B3175)),INT(A3175/100000)&gt;=8),G3175*K!$H$5,0),0)</f>
        <v>29521200</v>
      </c>
      <c r="K3175" s="25">
        <f>ROUND(IF(OR(ISNUMBER(SEARCH("#",B3175)),INT(A3175/100000)=7,INT(A3175/100000)=8),F3175*K!$F$4+G3175*K!$F$5,F3175*K!$E$4+G3175*K!$E$5),0)</f>
        <v>8818400</v>
      </c>
      <c r="L3175" s="25">
        <f>ROUND(J3175-K3175*0.7,0)</f>
        <v>23348320</v>
      </c>
      <c r="M3175" s="25">
        <f>ROUND(J3175*0.3,0)</f>
        <v>8856360</v>
      </c>
    </row>
    <row r="3176" spans="1:13" ht="15.75" x14ac:dyDescent="0.2">
      <c r="A3176" s="53">
        <v>602820</v>
      </c>
      <c r="B3176" s="27"/>
      <c r="C3176" s="36" t="s">
        <v>3710</v>
      </c>
      <c r="D3176" s="54"/>
      <c r="E3176" s="30">
        <v>22.3</v>
      </c>
      <c r="F3176" s="55">
        <v>22.3</v>
      </c>
      <c r="G3176" s="56"/>
      <c r="H3176" s="30">
        <v>6</v>
      </c>
      <c r="J3176" s="25">
        <f>ROUND( IF(OR(ISNUMBER(SEARCH("#",B3176)),INT(A3176/100000)=7,INT(A3176/100000)=8),F3176*K!$D$4,F3176*K!$C$4) + IF(ISNUMBER(SEARCH("#",B3176)),0,G3176*K!$C$5) + IF(AND(ISNUMBER(SEARCH("#",B3176)),INT(A3176/100000)&lt;=7),G3176*K!$G$5,0) + IF(AND(ISNUMBER(SEARCH("#",B3176)),INT(A3176/100000)&gt;=8),G3176*K!$H$5,0),0)</f>
        <v>22545300</v>
      </c>
      <c r="K3176" s="25">
        <f>ROUND(IF(OR(ISNUMBER(SEARCH("#",B3176)),INT(A3176/100000)=7,INT(A3176/100000)=8),F3176*K!$F$4+G3176*K!$F$5,F3176*K!$E$4+G3176*K!$E$5),0)</f>
        <v>6734600</v>
      </c>
      <c r="L3176" s="25">
        <f>ROUND(J3176-K3176*0.7,0)</f>
        <v>17831080</v>
      </c>
      <c r="M3176" s="25">
        <f>ROUND(J3176*0.3,0)</f>
        <v>6763590</v>
      </c>
    </row>
    <row r="3177" spans="1:13" ht="18.75" x14ac:dyDescent="0.2">
      <c r="A3177" s="53">
        <v>602825</v>
      </c>
      <c r="B3177" s="27"/>
      <c r="C3177" s="36" t="s">
        <v>3711</v>
      </c>
      <c r="D3177" s="54"/>
      <c r="E3177" s="30">
        <v>34</v>
      </c>
      <c r="F3177" s="55">
        <v>34</v>
      </c>
      <c r="G3177" s="56"/>
      <c r="H3177" s="30">
        <v>8</v>
      </c>
      <c r="J3177" s="25">
        <f>ROUND( IF(OR(ISNUMBER(SEARCH("#",B3177)),INT(A3177/100000)=7,INT(A3177/100000)=8),F3177*K!$D$4,F3177*K!$C$4) + IF(ISNUMBER(SEARCH("#",B3177)),0,G3177*K!$C$5) + IF(AND(ISNUMBER(SEARCH("#",B3177)),INT(A3177/100000)&lt;=7),G3177*K!$G$5,0) + IF(AND(ISNUMBER(SEARCH("#",B3177)),INT(A3177/100000)&gt;=8),G3177*K!$H$5,0),0)</f>
        <v>34374000</v>
      </c>
      <c r="K3177" s="25">
        <f>ROUND(IF(OR(ISNUMBER(SEARCH("#",B3177)),INT(A3177/100000)=7,INT(A3177/100000)=8),F3177*K!$F$4+G3177*K!$F$5,F3177*K!$E$4+G3177*K!$E$5),0)</f>
        <v>10268000</v>
      </c>
      <c r="L3177" s="25">
        <f>ROUND(J3177-K3177*0.7,0)</f>
        <v>27186400</v>
      </c>
      <c r="M3177" s="25">
        <f>ROUND(J3177*0.3,0)</f>
        <v>10312200</v>
      </c>
    </row>
    <row r="3178" spans="1:13" ht="62.25" x14ac:dyDescent="0.2">
      <c r="A3178" s="53">
        <v>602830</v>
      </c>
      <c r="B3178" s="27"/>
      <c r="C3178" s="36" t="s">
        <v>3712</v>
      </c>
      <c r="D3178" s="57" t="s">
        <v>3713</v>
      </c>
      <c r="E3178" s="30">
        <v>47</v>
      </c>
      <c r="F3178" s="55">
        <v>47</v>
      </c>
      <c r="G3178" s="56"/>
      <c r="H3178" s="30">
        <v>7</v>
      </c>
      <c r="J3178" s="25">
        <f>ROUND( IF(OR(ISNUMBER(SEARCH("#",B3178)),INT(A3178/100000)=7,INT(A3178/100000)=8),F3178*K!$D$4,F3178*K!$C$4) + IF(ISNUMBER(SEARCH("#",B3178)),0,G3178*K!$C$5) + IF(AND(ISNUMBER(SEARCH("#",B3178)),INT(A3178/100000)&lt;=7),G3178*K!$G$5,0) + IF(AND(ISNUMBER(SEARCH("#",B3178)),INT(A3178/100000)&gt;=8),G3178*K!$H$5,0),0)</f>
        <v>47517000</v>
      </c>
      <c r="K3178" s="25">
        <f>ROUND(IF(OR(ISNUMBER(SEARCH("#",B3178)),INT(A3178/100000)=7,INT(A3178/100000)=8),F3178*K!$F$4+G3178*K!$F$5,F3178*K!$E$4+G3178*K!$E$5),0)</f>
        <v>14194000</v>
      </c>
      <c r="L3178" s="25">
        <f>ROUND(J3178-K3178*0.7,0)</f>
        <v>37581200</v>
      </c>
      <c r="M3178" s="25">
        <f>ROUND(J3178*0.3,0)</f>
        <v>14255100</v>
      </c>
    </row>
    <row r="3179" spans="1:13" ht="15.75" x14ac:dyDescent="0.2">
      <c r="A3179" s="53">
        <v>602835</v>
      </c>
      <c r="B3179" s="27"/>
      <c r="C3179" s="36" t="s">
        <v>3714</v>
      </c>
      <c r="D3179" s="54"/>
      <c r="E3179" s="30">
        <v>67.8</v>
      </c>
      <c r="F3179" s="55">
        <v>67.8</v>
      </c>
      <c r="G3179" s="56"/>
      <c r="H3179" s="30">
        <v>7</v>
      </c>
      <c r="J3179" s="25">
        <f>ROUND( IF(OR(ISNUMBER(SEARCH("#",B3179)),INT(A3179/100000)=7,INT(A3179/100000)=8),F3179*K!$D$4,F3179*K!$C$4) + IF(ISNUMBER(SEARCH("#",B3179)),0,G3179*K!$C$5) + IF(AND(ISNUMBER(SEARCH("#",B3179)),INT(A3179/100000)&lt;=7),G3179*K!$G$5,0) + IF(AND(ISNUMBER(SEARCH("#",B3179)),INT(A3179/100000)&gt;=8),G3179*K!$H$5,0),0)</f>
        <v>68545800</v>
      </c>
      <c r="K3179" s="25">
        <f>ROUND(IF(OR(ISNUMBER(SEARCH("#",B3179)),INT(A3179/100000)=7,INT(A3179/100000)=8),F3179*K!$F$4+G3179*K!$F$5,F3179*K!$E$4+G3179*K!$E$5),0)</f>
        <v>20475600</v>
      </c>
      <c r="L3179" s="25">
        <f>ROUND(J3179-K3179*0.7,0)</f>
        <v>54212880</v>
      </c>
      <c r="M3179" s="25">
        <f>ROUND(J3179*0.3,0)</f>
        <v>20563740</v>
      </c>
    </row>
    <row r="3180" spans="1:13" ht="33" x14ac:dyDescent="0.2">
      <c r="A3180" s="53">
        <v>602840</v>
      </c>
      <c r="B3180" s="27"/>
      <c r="C3180" s="36" t="s">
        <v>3715</v>
      </c>
      <c r="D3180" s="57" t="s">
        <v>3716</v>
      </c>
      <c r="E3180" s="30">
        <v>123</v>
      </c>
      <c r="F3180" s="55">
        <v>123</v>
      </c>
      <c r="G3180" s="56"/>
      <c r="H3180" s="30">
        <v>7</v>
      </c>
      <c r="J3180" s="25">
        <f>ROUND( IF(OR(ISNUMBER(SEARCH("#",B3180)),INT(A3180/100000)=7,INT(A3180/100000)=8),F3180*K!$D$4,F3180*K!$C$4) + IF(ISNUMBER(SEARCH("#",B3180)),0,G3180*K!$C$5) + IF(AND(ISNUMBER(SEARCH("#",B3180)),INT(A3180/100000)&lt;=7),G3180*K!$G$5,0) + IF(AND(ISNUMBER(SEARCH("#",B3180)),INT(A3180/100000)&gt;=8),G3180*K!$H$5,0),0)</f>
        <v>124353000</v>
      </c>
      <c r="K3180" s="25">
        <f>ROUND(IF(OR(ISNUMBER(SEARCH("#",B3180)),INT(A3180/100000)=7,INT(A3180/100000)=8),F3180*K!$F$4+G3180*K!$F$5,F3180*K!$E$4+G3180*K!$E$5),0)</f>
        <v>37146000</v>
      </c>
      <c r="L3180" s="25">
        <f>ROUND(J3180-K3180*0.7,0)</f>
        <v>98350800</v>
      </c>
      <c r="M3180" s="25">
        <f>ROUND(J3180*0.3,0)</f>
        <v>37305900</v>
      </c>
    </row>
    <row r="3181" spans="1:13" ht="15.75" x14ac:dyDescent="0.2">
      <c r="A3181" s="53">
        <v>602845</v>
      </c>
      <c r="B3181" s="27"/>
      <c r="C3181" s="36" t="s">
        <v>3717</v>
      </c>
      <c r="D3181" s="54"/>
      <c r="E3181" s="30">
        <v>4</v>
      </c>
      <c r="F3181" s="55">
        <v>4</v>
      </c>
      <c r="G3181" s="56"/>
      <c r="H3181" s="30">
        <v>4</v>
      </c>
      <c r="J3181" s="25">
        <f>ROUND( IF(OR(ISNUMBER(SEARCH("#",B3181)),INT(A3181/100000)=7,INT(A3181/100000)=8),F3181*K!$D$4,F3181*K!$C$4) + IF(ISNUMBER(SEARCH("#",B3181)),0,G3181*K!$C$5) + IF(AND(ISNUMBER(SEARCH("#",B3181)),INT(A3181/100000)&lt;=7),G3181*K!$G$5,0) + IF(AND(ISNUMBER(SEARCH("#",B3181)),INT(A3181/100000)&gt;=8),G3181*K!$H$5,0),0)</f>
        <v>4044000</v>
      </c>
      <c r="K3181" s="25">
        <f>ROUND(IF(OR(ISNUMBER(SEARCH("#",B3181)),INT(A3181/100000)=7,INT(A3181/100000)=8),F3181*K!$F$4+G3181*K!$F$5,F3181*K!$E$4+G3181*K!$E$5),0)</f>
        <v>1208000</v>
      </c>
      <c r="L3181" s="25">
        <f>ROUND(J3181-K3181*0.7,0)</f>
        <v>3198400</v>
      </c>
      <c r="M3181" s="25">
        <f>ROUND(J3181*0.3,0)</f>
        <v>1213200</v>
      </c>
    </row>
    <row r="3182" spans="1:13" ht="15.75" x14ac:dyDescent="0.2">
      <c r="A3182" s="53">
        <v>602850</v>
      </c>
      <c r="B3182" s="27"/>
      <c r="C3182" s="36" t="s">
        <v>3718</v>
      </c>
      <c r="D3182" s="54"/>
      <c r="E3182" s="30">
        <v>40.700000000000003</v>
      </c>
      <c r="F3182" s="55">
        <v>40.700000000000003</v>
      </c>
      <c r="G3182" s="56"/>
      <c r="H3182" s="30">
        <v>8</v>
      </c>
      <c r="J3182" s="25">
        <f>ROUND( IF(OR(ISNUMBER(SEARCH("#",B3182)),INT(A3182/100000)=7,INT(A3182/100000)=8),F3182*K!$D$4,F3182*K!$C$4) + IF(ISNUMBER(SEARCH("#",B3182)),0,G3182*K!$C$5) + IF(AND(ISNUMBER(SEARCH("#",B3182)),INT(A3182/100000)&lt;=7),G3182*K!$G$5,0) + IF(AND(ISNUMBER(SEARCH("#",B3182)),INT(A3182/100000)&gt;=8),G3182*K!$H$5,0),0)</f>
        <v>41147700</v>
      </c>
      <c r="K3182" s="25">
        <f>ROUND(IF(OR(ISNUMBER(SEARCH("#",B3182)),INT(A3182/100000)=7,INT(A3182/100000)=8),F3182*K!$F$4+G3182*K!$F$5,F3182*K!$E$4+G3182*K!$E$5),0)</f>
        <v>12291400</v>
      </c>
      <c r="L3182" s="25">
        <f>ROUND(J3182-K3182*0.7,0)</f>
        <v>32543720</v>
      </c>
      <c r="M3182" s="25">
        <f>ROUND(J3182*0.3,0)</f>
        <v>12344310</v>
      </c>
    </row>
    <row r="3183" spans="1:13" ht="15.75" x14ac:dyDescent="0.2">
      <c r="A3183" s="53">
        <v>602855</v>
      </c>
      <c r="B3183" s="27"/>
      <c r="C3183" s="36" t="s">
        <v>3719</v>
      </c>
      <c r="D3183" s="54"/>
      <c r="E3183" s="30">
        <v>68.2</v>
      </c>
      <c r="F3183" s="55">
        <v>68.2</v>
      </c>
      <c r="G3183" s="56"/>
      <c r="H3183" s="30">
        <v>10</v>
      </c>
      <c r="J3183" s="25">
        <f>ROUND( IF(OR(ISNUMBER(SEARCH("#",B3183)),INT(A3183/100000)=7,INT(A3183/100000)=8),F3183*K!$D$4,F3183*K!$C$4) + IF(ISNUMBER(SEARCH("#",B3183)),0,G3183*K!$C$5) + IF(AND(ISNUMBER(SEARCH("#",B3183)),INT(A3183/100000)&lt;=7),G3183*K!$G$5,0) + IF(AND(ISNUMBER(SEARCH("#",B3183)),INT(A3183/100000)&gt;=8),G3183*K!$H$5,0),0)</f>
        <v>68950200</v>
      </c>
      <c r="K3183" s="25">
        <f>ROUND(IF(OR(ISNUMBER(SEARCH("#",B3183)),INT(A3183/100000)=7,INT(A3183/100000)=8),F3183*K!$F$4+G3183*K!$F$5,F3183*K!$E$4+G3183*K!$E$5),0)</f>
        <v>20596400</v>
      </c>
      <c r="L3183" s="25">
        <f>ROUND(J3183-K3183*0.7,0)</f>
        <v>54532720</v>
      </c>
      <c r="M3183" s="25">
        <f>ROUND(J3183*0.3,0)</f>
        <v>20685060</v>
      </c>
    </row>
    <row r="3184" spans="1:13" ht="18.75" x14ac:dyDescent="0.2">
      <c r="A3184" s="53">
        <v>602860</v>
      </c>
      <c r="B3184" s="27"/>
      <c r="C3184" s="36" t="s">
        <v>3720</v>
      </c>
      <c r="D3184" s="54"/>
      <c r="E3184" s="30">
        <v>113.9</v>
      </c>
      <c r="F3184" s="55">
        <v>113.9</v>
      </c>
      <c r="G3184" s="56"/>
      <c r="H3184" s="30">
        <v>10</v>
      </c>
      <c r="J3184" s="25">
        <f>ROUND( IF(OR(ISNUMBER(SEARCH("#",B3184)),INT(A3184/100000)=7,INT(A3184/100000)=8),F3184*K!$D$4,F3184*K!$C$4) + IF(ISNUMBER(SEARCH("#",B3184)),0,G3184*K!$C$5) + IF(AND(ISNUMBER(SEARCH("#",B3184)),INT(A3184/100000)&lt;=7),G3184*K!$G$5,0) + IF(AND(ISNUMBER(SEARCH("#",B3184)),INT(A3184/100000)&gt;=8),G3184*K!$H$5,0),0)</f>
        <v>115152900</v>
      </c>
      <c r="K3184" s="25">
        <f>ROUND(IF(OR(ISNUMBER(SEARCH("#",B3184)),INT(A3184/100000)=7,INT(A3184/100000)=8),F3184*K!$F$4+G3184*K!$F$5,F3184*K!$E$4+G3184*K!$E$5),0)</f>
        <v>34397800</v>
      </c>
      <c r="L3184" s="25">
        <f>ROUND(J3184-K3184*0.7,0)</f>
        <v>91074440</v>
      </c>
      <c r="M3184" s="25">
        <f>ROUND(J3184*0.3,0)</f>
        <v>34545870</v>
      </c>
    </row>
    <row r="3185" spans="1:13" ht="77.25" x14ac:dyDescent="0.2">
      <c r="A3185" s="53">
        <v>602865</v>
      </c>
      <c r="B3185" s="27"/>
      <c r="C3185" s="36" t="s">
        <v>3721</v>
      </c>
      <c r="D3185" s="57" t="s">
        <v>3722</v>
      </c>
      <c r="E3185" s="30">
        <v>55</v>
      </c>
      <c r="F3185" s="55">
        <v>55</v>
      </c>
      <c r="G3185" s="56"/>
      <c r="H3185" s="30">
        <v>7</v>
      </c>
      <c r="J3185" s="25">
        <f>ROUND( IF(OR(ISNUMBER(SEARCH("#",B3185)),INT(A3185/100000)=7,INT(A3185/100000)=8),F3185*K!$D$4,F3185*K!$C$4) + IF(ISNUMBER(SEARCH("#",B3185)),0,G3185*K!$C$5) + IF(AND(ISNUMBER(SEARCH("#",B3185)),INT(A3185/100000)&lt;=7),G3185*K!$G$5,0) + IF(AND(ISNUMBER(SEARCH("#",B3185)),INT(A3185/100000)&gt;=8),G3185*K!$H$5,0),0)</f>
        <v>55605000</v>
      </c>
      <c r="K3185" s="25">
        <f>ROUND(IF(OR(ISNUMBER(SEARCH("#",B3185)),INT(A3185/100000)=7,INT(A3185/100000)=8),F3185*K!$F$4+G3185*K!$F$5,F3185*K!$E$4+G3185*K!$E$5),0)</f>
        <v>16610000</v>
      </c>
      <c r="L3185" s="25">
        <f>ROUND(J3185-K3185*0.7,0)</f>
        <v>43978000</v>
      </c>
      <c r="M3185" s="25">
        <f>ROUND(J3185*0.3,0)</f>
        <v>16681500</v>
      </c>
    </row>
    <row r="3186" spans="1:13" ht="18.75" x14ac:dyDescent="0.2">
      <c r="A3186" s="53">
        <v>602870</v>
      </c>
      <c r="B3186" s="27"/>
      <c r="C3186" s="36" t="s">
        <v>3723</v>
      </c>
      <c r="D3186" s="54"/>
      <c r="E3186" s="30">
        <v>19</v>
      </c>
      <c r="F3186" s="55">
        <v>19</v>
      </c>
      <c r="G3186" s="56"/>
      <c r="H3186" s="30">
        <v>7</v>
      </c>
      <c r="J3186" s="25">
        <f>ROUND( IF(OR(ISNUMBER(SEARCH("#",B3186)),INT(A3186/100000)=7,INT(A3186/100000)=8),F3186*K!$D$4,F3186*K!$C$4) + IF(ISNUMBER(SEARCH("#",B3186)),0,G3186*K!$C$5) + IF(AND(ISNUMBER(SEARCH("#",B3186)),INT(A3186/100000)&lt;=7),G3186*K!$G$5,0) + IF(AND(ISNUMBER(SEARCH("#",B3186)),INT(A3186/100000)&gt;=8),G3186*K!$H$5,0),0)</f>
        <v>19209000</v>
      </c>
      <c r="K3186" s="25">
        <f>ROUND(IF(OR(ISNUMBER(SEARCH("#",B3186)),INT(A3186/100000)=7,INT(A3186/100000)=8),F3186*K!$F$4+G3186*K!$F$5,F3186*K!$E$4+G3186*K!$E$5),0)</f>
        <v>5738000</v>
      </c>
      <c r="L3186" s="25">
        <f>ROUND(J3186-K3186*0.7,0)</f>
        <v>15192400</v>
      </c>
      <c r="M3186" s="25">
        <f>ROUND(J3186*0.3,0)</f>
        <v>5762700</v>
      </c>
    </row>
    <row r="3187" spans="1:13" ht="46.5" x14ac:dyDescent="0.2">
      <c r="A3187" s="53">
        <v>602875</v>
      </c>
      <c r="B3187" s="27"/>
      <c r="C3187" s="36" t="s">
        <v>3724</v>
      </c>
      <c r="D3187" s="54"/>
      <c r="E3187" s="30">
        <v>40</v>
      </c>
      <c r="F3187" s="55">
        <v>40</v>
      </c>
      <c r="G3187" s="56"/>
      <c r="H3187" s="30">
        <v>7</v>
      </c>
      <c r="J3187" s="25">
        <f>ROUND( IF(OR(ISNUMBER(SEARCH("#",B3187)),INT(A3187/100000)=7,INT(A3187/100000)=8),F3187*K!$D$4,F3187*K!$C$4) + IF(ISNUMBER(SEARCH("#",B3187)),0,G3187*K!$C$5) + IF(AND(ISNUMBER(SEARCH("#",B3187)),INT(A3187/100000)&lt;=7),G3187*K!$G$5,0) + IF(AND(ISNUMBER(SEARCH("#",B3187)),INT(A3187/100000)&gt;=8),G3187*K!$H$5,0),0)</f>
        <v>40440000</v>
      </c>
      <c r="K3187" s="25">
        <f>ROUND(IF(OR(ISNUMBER(SEARCH("#",B3187)),INT(A3187/100000)=7,INT(A3187/100000)=8),F3187*K!$F$4+G3187*K!$F$5,F3187*K!$E$4+G3187*K!$E$5),0)</f>
        <v>12080000</v>
      </c>
      <c r="L3187" s="25">
        <f>ROUND(J3187-K3187*0.7,0)</f>
        <v>31984000</v>
      </c>
      <c r="M3187" s="25">
        <f>ROUND(J3187*0.3,0)</f>
        <v>12132000</v>
      </c>
    </row>
    <row r="3188" spans="1:13" ht="15.75" x14ac:dyDescent="0.2">
      <c r="A3188" s="53">
        <v>602880</v>
      </c>
      <c r="B3188" s="27"/>
      <c r="C3188" s="36" t="s">
        <v>3725</v>
      </c>
      <c r="D3188" s="54"/>
      <c r="E3188" s="30">
        <v>52</v>
      </c>
      <c r="F3188" s="55">
        <v>52</v>
      </c>
      <c r="G3188" s="56"/>
      <c r="H3188" s="30">
        <v>7</v>
      </c>
      <c r="J3188" s="25">
        <f>ROUND( IF(OR(ISNUMBER(SEARCH("#",B3188)),INT(A3188/100000)=7,INT(A3188/100000)=8),F3188*K!$D$4,F3188*K!$C$4) + IF(ISNUMBER(SEARCH("#",B3188)),0,G3188*K!$C$5) + IF(AND(ISNUMBER(SEARCH("#",B3188)),INT(A3188/100000)&lt;=7),G3188*K!$G$5,0) + IF(AND(ISNUMBER(SEARCH("#",B3188)),INT(A3188/100000)&gt;=8),G3188*K!$H$5,0),0)</f>
        <v>52572000</v>
      </c>
      <c r="K3188" s="25">
        <f>ROUND(IF(OR(ISNUMBER(SEARCH("#",B3188)),INT(A3188/100000)=7,INT(A3188/100000)=8),F3188*K!$F$4+G3188*K!$F$5,F3188*K!$E$4+G3188*K!$E$5),0)</f>
        <v>15704000</v>
      </c>
      <c r="L3188" s="25">
        <f>ROUND(J3188-K3188*0.7,0)</f>
        <v>41579200</v>
      </c>
      <c r="M3188" s="25">
        <f>ROUND(J3188*0.3,0)</f>
        <v>15771600</v>
      </c>
    </row>
    <row r="3189" spans="1:13" ht="15.75" x14ac:dyDescent="0.2">
      <c r="A3189" s="53">
        <v>602885</v>
      </c>
      <c r="B3189" s="27"/>
      <c r="C3189" s="36" t="s">
        <v>3726</v>
      </c>
      <c r="D3189" s="54"/>
      <c r="E3189" s="30">
        <v>44</v>
      </c>
      <c r="F3189" s="55">
        <v>44</v>
      </c>
      <c r="G3189" s="56"/>
      <c r="H3189" s="30">
        <v>8</v>
      </c>
      <c r="J3189" s="25">
        <f>ROUND( IF(OR(ISNUMBER(SEARCH("#",B3189)),INT(A3189/100000)=7,INT(A3189/100000)=8),F3189*K!$D$4,F3189*K!$C$4) + IF(ISNUMBER(SEARCH("#",B3189)),0,G3189*K!$C$5) + IF(AND(ISNUMBER(SEARCH("#",B3189)),INT(A3189/100000)&lt;=7),G3189*K!$G$5,0) + IF(AND(ISNUMBER(SEARCH("#",B3189)),INT(A3189/100000)&gt;=8),G3189*K!$H$5,0),0)</f>
        <v>44484000</v>
      </c>
      <c r="K3189" s="25">
        <f>ROUND(IF(OR(ISNUMBER(SEARCH("#",B3189)),INT(A3189/100000)=7,INT(A3189/100000)=8),F3189*K!$F$4+G3189*K!$F$5,F3189*K!$E$4+G3189*K!$E$5),0)</f>
        <v>13288000</v>
      </c>
      <c r="L3189" s="25">
        <f>ROUND(J3189-K3189*0.7,0)</f>
        <v>35182400</v>
      </c>
      <c r="M3189" s="25">
        <f>ROUND(J3189*0.3,0)</f>
        <v>13345200</v>
      </c>
    </row>
    <row r="3190" spans="1:13" ht="29.25" x14ac:dyDescent="0.2">
      <c r="A3190" s="53">
        <v>602895</v>
      </c>
      <c r="B3190" s="27"/>
      <c r="C3190" s="36" t="s">
        <v>3727</v>
      </c>
      <c r="D3190" s="54"/>
      <c r="E3190" s="30">
        <v>56</v>
      </c>
      <c r="F3190" s="55">
        <v>56</v>
      </c>
      <c r="G3190" s="56"/>
      <c r="H3190" s="30">
        <v>7</v>
      </c>
      <c r="J3190" s="25">
        <f>ROUND( IF(OR(ISNUMBER(SEARCH("#",B3190)),INT(A3190/100000)=7,INT(A3190/100000)=8),F3190*K!$D$4,F3190*K!$C$4) + IF(ISNUMBER(SEARCH("#",B3190)),0,G3190*K!$C$5) + IF(AND(ISNUMBER(SEARCH("#",B3190)),INT(A3190/100000)&lt;=7),G3190*K!$G$5,0) + IF(AND(ISNUMBER(SEARCH("#",B3190)),INT(A3190/100000)&gt;=8),G3190*K!$H$5,0),0)</f>
        <v>56616000</v>
      </c>
      <c r="K3190" s="25">
        <f>ROUND(IF(OR(ISNUMBER(SEARCH("#",B3190)),INT(A3190/100000)=7,INT(A3190/100000)=8),F3190*K!$F$4+G3190*K!$F$5,F3190*K!$E$4+G3190*K!$E$5),0)</f>
        <v>16912000</v>
      </c>
      <c r="L3190" s="25">
        <f>ROUND(J3190-K3190*0.7,0)</f>
        <v>44777600</v>
      </c>
      <c r="M3190" s="25">
        <f>ROUND(J3190*0.3,0)</f>
        <v>16984800</v>
      </c>
    </row>
    <row r="3191" spans="1:13" ht="18.75" x14ac:dyDescent="0.2">
      <c r="A3191" s="53">
        <v>602901</v>
      </c>
      <c r="B3191" s="27"/>
      <c r="C3191" s="36" t="s">
        <v>3728</v>
      </c>
      <c r="D3191" s="54"/>
      <c r="E3191" s="30">
        <v>75</v>
      </c>
      <c r="F3191" s="55">
        <v>75</v>
      </c>
      <c r="G3191" s="56"/>
      <c r="H3191" s="30">
        <v>7</v>
      </c>
      <c r="J3191" s="25">
        <f>ROUND( IF(OR(ISNUMBER(SEARCH("#",B3191)),INT(A3191/100000)=7,INT(A3191/100000)=8),F3191*K!$D$4,F3191*K!$C$4) + IF(ISNUMBER(SEARCH("#",B3191)),0,G3191*K!$C$5) + IF(AND(ISNUMBER(SEARCH("#",B3191)),INT(A3191/100000)&lt;=7),G3191*K!$G$5,0) + IF(AND(ISNUMBER(SEARCH("#",B3191)),INT(A3191/100000)&gt;=8),G3191*K!$H$5,0),0)</f>
        <v>75825000</v>
      </c>
      <c r="K3191" s="25">
        <f>ROUND(IF(OR(ISNUMBER(SEARCH("#",B3191)),INT(A3191/100000)=7,INT(A3191/100000)=8),F3191*K!$F$4+G3191*K!$F$5,F3191*K!$E$4+G3191*K!$E$5),0)</f>
        <v>22650000</v>
      </c>
      <c r="L3191" s="25">
        <f>ROUND(J3191-K3191*0.7,0)</f>
        <v>59970000</v>
      </c>
      <c r="M3191" s="25">
        <f>ROUND(J3191*0.3,0)</f>
        <v>22747500</v>
      </c>
    </row>
    <row r="3192" spans="1:13" ht="29.25" x14ac:dyDescent="0.2">
      <c r="A3192" s="53">
        <v>602902</v>
      </c>
      <c r="B3192" s="27" t="s">
        <v>118</v>
      </c>
      <c r="C3192" s="36" t="s">
        <v>3729</v>
      </c>
      <c r="D3192" s="54"/>
      <c r="E3192" s="30">
        <v>20</v>
      </c>
      <c r="F3192" s="55">
        <v>20</v>
      </c>
      <c r="G3192" s="56"/>
      <c r="H3192" s="30">
        <v>0</v>
      </c>
      <c r="J3192" s="25">
        <f>ROUND( IF(OR(ISNUMBER(SEARCH("#",B3192)),INT(A3192/100000)=7,INT(A3192/100000)=8),F3192*K!$D$4,F3192*K!$C$4) + IF(ISNUMBER(SEARCH("#",B3192)),0,G3192*K!$C$5) + IF(AND(ISNUMBER(SEARCH("#",B3192)),INT(A3192/100000)&lt;=7),G3192*K!$G$5,0) + IF(AND(ISNUMBER(SEARCH("#",B3192)),INT(A3192/100000)&gt;=8),G3192*K!$H$5,0),0)</f>
        <v>20220000</v>
      </c>
      <c r="K3192" s="25">
        <f>ROUND(IF(OR(ISNUMBER(SEARCH("#",B3192)),INT(A3192/100000)=7,INT(A3192/100000)=8),F3192*K!$F$4+G3192*K!$F$5,F3192*K!$E$4+G3192*K!$E$5),0)</f>
        <v>6040000</v>
      </c>
      <c r="L3192" s="25">
        <f>ROUND(J3192-K3192*0.7,0)</f>
        <v>15992000</v>
      </c>
      <c r="M3192" s="25">
        <f>ROUND(J3192*0.3,0)</f>
        <v>6066000</v>
      </c>
    </row>
    <row r="3193" spans="1:13" ht="29.25" x14ac:dyDescent="0.2">
      <c r="A3193" s="53">
        <v>602905</v>
      </c>
      <c r="B3193" s="27"/>
      <c r="C3193" s="36" t="s">
        <v>3730</v>
      </c>
      <c r="D3193" s="54"/>
      <c r="E3193" s="30">
        <v>59.2</v>
      </c>
      <c r="F3193" s="55">
        <v>59.2</v>
      </c>
      <c r="G3193" s="56"/>
      <c r="H3193" s="30">
        <v>7</v>
      </c>
      <c r="J3193" s="25">
        <f>ROUND( IF(OR(ISNUMBER(SEARCH("#",B3193)),INT(A3193/100000)=7,INT(A3193/100000)=8),F3193*K!$D$4,F3193*K!$C$4) + IF(ISNUMBER(SEARCH("#",B3193)),0,G3193*K!$C$5) + IF(AND(ISNUMBER(SEARCH("#",B3193)),INT(A3193/100000)&lt;=7),G3193*K!$G$5,0) + IF(AND(ISNUMBER(SEARCH("#",B3193)),INT(A3193/100000)&gt;=8),G3193*K!$H$5,0),0)</f>
        <v>59851200</v>
      </c>
      <c r="K3193" s="25">
        <f>ROUND(IF(OR(ISNUMBER(SEARCH("#",B3193)),INT(A3193/100000)=7,INT(A3193/100000)=8),F3193*K!$F$4+G3193*K!$F$5,F3193*K!$E$4+G3193*K!$E$5),0)</f>
        <v>17878400</v>
      </c>
      <c r="L3193" s="25">
        <f>ROUND(J3193-K3193*0.7,0)</f>
        <v>47336320</v>
      </c>
      <c r="M3193" s="25">
        <f>ROUND(J3193*0.3,0)</f>
        <v>17955360</v>
      </c>
    </row>
    <row r="3194" spans="1:13" ht="29.25" x14ac:dyDescent="0.2">
      <c r="A3194" s="53">
        <v>602910</v>
      </c>
      <c r="B3194" s="27"/>
      <c r="C3194" s="36" t="s">
        <v>3731</v>
      </c>
      <c r="D3194" s="54"/>
      <c r="E3194" s="30">
        <v>64.5</v>
      </c>
      <c r="F3194" s="55">
        <v>64.5</v>
      </c>
      <c r="G3194" s="56"/>
      <c r="H3194" s="30">
        <v>7</v>
      </c>
      <c r="J3194" s="25">
        <f>ROUND( IF(OR(ISNUMBER(SEARCH("#",B3194)),INT(A3194/100000)=7,INT(A3194/100000)=8),F3194*K!$D$4,F3194*K!$C$4) + IF(ISNUMBER(SEARCH("#",B3194)),0,G3194*K!$C$5) + IF(AND(ISNUMBER(SEARCH("#",B3194)),INT(A3194/100000)&lt;=7),G3194*K!$G$5,0) + IF(AND(ISNUMBER(SEARCH("#",B3194)),INT(A3194/100000)&gt;=8),G3194*K!$H$5,0),0)</f>
        <v>65209500</v>
      </c>
      <c r="K3194" s="25">
        <f>ROUND(IF(OR(ISNUMBER(SEARCH("#",B3194)),INT(A3194/100000)=7,INT(A3194/100000)=8),F3194*K!$F$4+G3194*K!$F$5,F3194*K!$E$4+G3194*K!$E$5),0)</f>
        <v>19479000</v>
      </c>
      <c r="L3194" s="25">
        <f>ROUND(J3194-K3194*0.7,0)</f>
        <v>51574200</v>
      </c>
      <c r="M3194" s="25">
        <f>ROUND(J3194*0.3,0)</f>
        <v>19562850</v>
      </c>
    </row>
    <row r="3195" spans="1:13" ht="15.75" x14ac:dyDescent="0.2">
      <c r="A3195" s="53">
        <v>602915</v>
      </c>
      <c r="B3195" s="27"/>
      <c r="C3195" s="36" t="s">
        <v>3732</v>
      </c>
      <c r="D3195" s="54"/>
      <c r="E3195" s="30">
        <v>36</v>
      </c>
      <c r="F3195" s="55">
        <v>36</v>
      </c>
      <c r="G3195" s="56"/>
      <c r="H3195" s="30">
        <v>7</v>
      </c>
      <c r="J3195" s="25">
        <f>ROUND( IF(OR(ISNUMBER(SEARCH("#",B3195)),INT(A3195/100000)=7,INT(A3195/100000)=8),F3195*K!$D$4,F3195*K!$C$4) + IF(ISNUMBER(SEARCH("#",B3195)),0,G3195*K!$C$5) + IF(AND(ISNUMBER(SEARCH("#",B3195)),INT(A3195/100000)&lt;=7),G3195*K!$G$5,0) + IF(AND(ISNUMBER(SEARCH("#",B3195)),INT(A3195/100000)&gt;=8),G3195*K!$H$5,0),0)</f>
        <v>36396000</v>
      </c>
      <c r="K3195" s="25">
        <f>ROUND(IF(OR(ISNUMBER(SEARCH("#",B3195)),INT(A3195/100000)=7,INT(A3195/100000)=8),F3195*K!$F$4+G3195*K!$F$5,F3195*K!$E$4+G3195*K!$E$5),0)</f>
        <v>10872000</v>
      </c>
      <c r="L3195" s="25">
        <f>ROUND(J3195-K3195*0.7,0)</f>
        <v>28785600</v>
      </c>
      <c r="M3195" s="25">
        <f>ROUND(J3195*0.3,0)</f>
        <v>10918800</v>
      </c>
    </row>
    <row r="3196" spans="1:13" ht="45.75" x14ac:dyDescent="0.2">
      <c r="A3196" s="53">
        <v>602920</v>
      </c>
      <c r="B3196" s="27"/>
      <c r="C3196" s="36" t="s">
        <v>3733</v>
      </c>
      <c r="D3196" s="54"/>
      <c r="E3196" s="30">
        <v>55.3</v>
      </c>
      <c r="F3196" s="55">
        <v>55.3</v>
      </c>
      <c r="G3196" s="56"/>
      <c r="H3196" s="30">
        <v>7</v>
      </c>
      <c r="J3196" s="25">
        <f>ROUND( IF(OR(ISNUMBER(SEARCH("#",B3196)),INT(A3196/100000)=7,INT(A3196/100000)=8),F3196*K!$D$4,F3196*K!$C$4) + IF(ISNUMBER(SEARCH("#",B3196)),0,G3196*K!$C$5) + IF(AND(ISNUMBER(SEARCH("#",B3196)),INT(A3196/100000)&lt;=7),G3196*K!$G$5,0) + IF(AND(ISNUMBER(SEARCH("#",B3196)),INT(A3196/100000)&gt;=8),G3196*K!$H$5,0),0)</f>
        <v>55908300</v>
      </c>
      <c r="K3196" s="25">
        <f>ROUND(IF(OR(ISNUMBER(SEARCH("#",B3196)),INT(A3196/100000)=7,INT(A3196/100000)=8),F3196*K!$F$4+G3196*K!$F$5,F3196*K!$E$4+G3196*K!$E$5),0)</f>
        <v>16700600</v>
      </c>
      <c r="L3196" s="25">
        <f>ROUND(J3196-K3196*0.7,0)</f>
        <v>44217880</v>
      </c>
      <c r="M3196" s="25">
        <f>ROUND(J3196*0.3,0)</f>
        <v>16772490</v>
      </c>
    </row>
    <row r="3197" spans="1:13" ht="15.75" x14ac:dyDescent="0.2">
      <c r="A3197" s="53">
        <v>602925</v>
      </c>
      <c r="B3197" s="27"/>
      <c r="C3197" s="36" t="s">
        <v>3734</v>
      </c>
      <c r="D3197" s="54"/>
      <c r="E3197" s="30">
        <v>36.4</v>
      </c>
      <c r="F3197" s="55">
        <v>36.4</v>
      </c>
      <c r="G3197" s="56"/>
      <c r="H3197" s="30">
        <v>7</v>
      </c>
      <c r="J3197" s="25">
        <f>ROUND( IF(OR(ISNUMBER(SEARCH("#",B3197)),INT(A3197/100000)=7,INT(A3197/100000)=8),F3197*K!$D$4,F3197*K!$C$4) + IF(ISNUMBER(SEARCH("#",B3197)),0,G3197*K!$C$5) + IF(AND(ISNUMBER(SEARCH("#",B3197)),INT(A3197/100000)&lt;=7),G3197*K!$G$5,0) + IF(AND(ISNUMBER(SEARCH("#",B3197)),INT(A3197/100000)&gt;=8),G3197*K!$H$5,0),0)</f>
        <v>36800400</v>
      </c>
      <c r="K3197" s="25">
        <f>ROUND(IF(OR(ISNUMBER(SEARCH("#",B3197)),INT(A3197/100000)=7,INT(A3197/100000)=8),F3197*K!$F$4+G3197*K!$F$5,F3197*K!$E$4+G3197*K!$E$5),0)</f>
        <v>10992800</v>
      </c>
      <c r="L3197" s="25">
        <f>ROUND(J3197-K3197*0.7,0)</f>
        <v>29105440</v>
      </c>
      <c r="M3197" s="25">
        <f>ROUND(J3197*0.3,0)</f>
        <v>11040120</v>
      </c>
    </row>
    <row r="3198" spans="1:13" ht="18.75" x14ac:dyDescent="0.2">
      <c r="A3198" s="53">
        <v>602930</v>
      </c>
      <c r="B3198" s="27"/>
      <c r="C3198" s="36" t="s">
        <v>3735</v>
      </c>
      <c r="D3198" s="54"/>
      <c r="E3198" s="30">
        <v>42.4</v>
      </c>
      <c r="F3198" s="55">
        <v>42.4</v>
      </c>
      <c r="G3198" s="56"/>
      <c r="H3198" s="30">
        <v>7</v>
      </c>
      <c r="J3198" s="25">
        <f>ROUND( IF(OR(ISNUMBER(SEARCH("#",B3198)),INT(A3198/100000)=7,INT(A3198/100000)=8),F3198*K!$D$4,F3198*K!$C$4) + IF(ISNUMBER(SEARCH("#",B3198)),0,G3198*K!$C$5) + IF(AND(ISNUMBER(SEARCH("#",B3198)),INT(A3198/100000)&lt;=7),G3198*K!$G$5,0) + IF(AND(ISNUMBER(SEARCH("#",B3198)),INT(A3198/100000)&gt;=8),G3198*K!$H$5,0),0)</f>
        <v>42866400</v>
      </c>
      <c r="K3198" s="25">
        <f>ROUND(IF(OR(ISNUMBER(SEARCH("#",B3198)),INT(A3198/100000)=7,INT(A3198/100000)=8),F3198*K!$F$4+G3198*K!$F$5,F3198*K!$E$4+G3198*K!$E$5),0)</f>
        <v>12804800</v>
      </c>
      <c r="L3198" s="25">
        <f>ROUND(J3198-K3198*0.7,0)</f>
        <v>33903040</v>
      </c>
      <c r="M3198" s="25">
        <f>ROUND(J3198*0.3,0)</f>
        <v>12859920</v>
      </c>
    </row>
    <row r="3199" spans="1:13" ht="15.75" x14ac:dyDescent="0.2">
      <c r="A3199" s="53">
        <v>602935</v>
      </c>
      <c r="B3199" s="27"/>
      <c r="C3199" s="36" t="s">
        <v>3736</v>
      </c>
      <c r="D3199" s="54"/>
      <c r="E3199" s="30">
        <v>36.1</v>
      </c>
      <c r="F3199" s="55">
        <v>36.1</v>
      </c>
      <c r="G3199" s="56"/>
      <c r="H3199" s="30">
        <v>7</v>
      </c>
      <c r="J3199" s="25">
        <f>ROUND( IF(OR(ISNUMBER(SEARCH("#",B3199)),INT(A3199/100000)=7,INT(A3199/100000)=8),F3199*K!$D$4,F3199*K!$C$4) + IF(ISNUMBER(SEARCH("#",B3199)),0,G3199*K!$C$5) + IF(AND(ISNUMBER(SEARCH("#",B3199)),INT(A3199/100000)&lt;=7),G3199*K!$G$5,0) + IF(AND(ISNUMBER(SEARCH("#",B3199)),INT(A3199/100000)&gt;=8),G3199*K!$H$5,0),0)</f>
        <v>36497100</v>
      </c>
      <c r="K3199" s="25">
        <f>ROUND(IF(OR(ISNUMBER(SEARCH("#",B3199)),INT(A3199/100000)=7,INT(A3199/100000)=8),F3199*K!$F$4+G3199*K!$F$5,F3199*K!$E$4+G3199*K!$E$5),0)</f>
        <v>10902200</v>
      </c>
      <c r="L3199" s="25">
        <f>ROUND(J3199-K3199*0.7,0)</f>
        <v>28865560</v>
      </c>
      <c r="M3199" s="25">
        <f>ROUND(J3199*0.3,0)</f>
        <v>10949130</v>
      </c>
    </row>
    <row r="3200" spans="1:13" ht="18.75" x14ac:dyDescent="0.2">
      <c r="A3200" s="53">
        <v>602940</v>
      </c>
      <c r="B3200" s="27"/>
      <c r="C3200" s="36" t="s">
        <v>3737</v>
      </c>
      <c r="D3200" s="54"/>
      <c r="E3200" s="30">
        <v>37</v>
      </c>
      <c r="F3200" s="55">
        <v>37</v>
      </c>
      <c r="G3200" s="56"/>
      <c r="H3200" s="30">
        <v>7</v>
      </c>
      <c r="J3200" s="25">
        <f>ROUND( IF(OR(ISNUMBER(SEARCH("#",B3200)),INT(A3200/100000)=7,INT(A3200/100000)=8),F3200*K!$D$4,F3200*K!$C$4) + IF(ISNUMBER(SEARCH("#",B3200)),0,G3200*K!$C$5) + IF(AND(ISNUMBER(SEARCH("#",B3200)),INT(A3200/100000)&lt;=7),G3200*K!$G$5,0) + IF(AND(ISNUMBER(SEARCH("#",B3200)),INT(A3200/100000)&gt;=8),G3200*K!$H$5,0),0)</f>
        <v>37407000</v>
      </c>
      <c r="K3200" s="25">
        <f>ROUND(IF(OR(ISNUMBER(SEARCH("#",B3200)),INT(A3200/100000)=7,INT(A3200/100000)=8),F3200*K!$F$4+G3200*K!$F$5,F3200*K!$E$4+G3200*K!$E$5),0)</f>
        <v>11174000</v>
      </c>
      <c r="L3200" s="25">
        <f>ROUND(J3200-K3200*0.7,0)</f>
        <v>29585200</v>
      </c>
      <c r="M3200" s="25">
        <f>ROUND(J3200*0.3,0)</f>
        <v>11222100</v>
      </c>
    </row>
    <row r="3201" spans="1:13" ht="29.25" x14ac:dyDescent="0.2">
      <c r="A3201" s="53">
        <v>602945</v>
      </c>
      <c r="B3201" s="27" t="s">
        <v>155</v>
      </c>
      <c r="C3201" s="36" t="s">
        <v>3738</v>
      </c>
      <c r="D3201" s="54"/>
      <c r="E3201" s="30">
        <v>38.799999999999997</v>
      </c>
      <c r="F3201" s="55">
        <v>38.799999999999997</v>
      </c>
      <c r="G3201" s="56"/>
      <c r="H3201" s="30">
        <v>7</v>
      </c>
      <c r="J3201" s="25">
        <f>ROUND( IF(OR(ISNUMBER(SEARCH("#",B3201)),INT(A3201/100000)=7,INT(A3201/100000)=8),F3201*K!$D$4,F3201*K!$C$4) + IF(ISNUMBER(SEARCH("#",B3201)),0,G3201*K!$C$5) + IF(AND(ISNUMBER(SEARCH("#",B3201)),INT(A3201/100000)&lt;=7),G3201*K!$G$5,0) + IF(AND(ISNUMBER(SEARCH("#",B3201)),INT(A3201/100000)&gt;=8),G3201*K!$H$5,0),0)</f>
        <v>39226800</v>
      </c>
      <c r="K3201" s="25">
        <f>ROUND(IF(OR(ISNUMBER(SEARCH("#",B3201)),INT(A3201/100000)=7,INT(A3201/100000)=8),F3201*K!$F$4+G3201*K!$F$5,F3201*K!$E$4+G3201*K!$E$5),0)</f>
        <v>11717600</v>
      </c>
      <c r="L3201" s="25">
        <f>ROUND(J3201-K3201*0.7,0)</f>
        <v>31024480</v>
      </c>
      <c r="M3201" s="25">
        <f>ROUND(J3201*0.3,0)</f>
        <v>11768040</v>
      </c>
    </row>
    <row r="3202" spans="1:13" ht="32.25" x14ac:dyDescent="0.2">
      <c r="A3202" s="53">
        <v>602950</v>
      </c>
      <c r="B3202" s="27" t="s">
        <v>155</v>
      </c>
      <c r="C3202" s="36" t="s">
        <v>3739</v>
      </c>
      <c r="D3202" s="54"/>
      <c r="E3202" s="30">
        <v>50.4</v>
      </c>
      <c r="F3202" s="55">
        <v>50.4</v>
      </c>
      <c r="G3202" s="56"/>
      <c r="H3202" s="30">
        <v>7</v>
      </c>
      <c r="J3202" s="25">
        <f>ROUND( IF(OR(ISNUMBER(SEARCH("#",B3202)),INT(A3202/100000)=7,INT(A3202/100000)=8),F3202*K!$D$4,F3202*K!$C$4) + IF(ISNUMBER(SEARCH("#",B3202)),0,G3202*K!$C$5) + IF(AND(ISNUMBER(SEARCH("#",B3202)),INT(A3202/100000)&lt;=7),G3202*K!$G$5,0) + IF(AND(ISNUMBER(SEARCH("#",B3202)),INT(A3202/100000)&gt;=8),G3202*K!$H$5,0),0)</f>
        <v>50954400</v>
      </c>
      <c r="K3202" s="25">
        <f>ROUND(IF(OR(ISNUMBER(SEARCH("#",B3202)),INT(A3202/100000)=7,INT(A3202/100000)=8),F3202*K!$F$4+G3202*K!$F$5,F3202*K!$E$4+G3202*K!$E$5),0)</f>
        <v>15220800</v>
      </c>
      <c r="L3202" s="25">
        <f>ROUND(J3202-K3202*0.7,0)</f>
        <v>40299840</v>
      </c>
      <c r="M3202" s="25">
        <f>ROUND(J3202*0.3,0)</f>
        <v>15286320</v>
      </c>
    </row>
    <row r="3203" spans="1:13" ht="32.25" x14ac:dyDescent="0.2">
      <c r="A3203" s="53">
        <v>602955</v>
      </c>
      <c r="B3203" s="27" t="s">
        <v>155</v>
      </c>
      <c r="C3203" s="36" t="s">
        <v>3740</v>
      </c>
      <c r="D3203" s="54"/>
      <c r="E3203" s="30">
        <v>64.599999999999994</v>
      </c>
      <c r="F3203" s="55">
        <v>64.599999999999994</v>
      </c>
      <c r="G3203" s="56"/>
      <c r="H3203" s="30">
        <v>7</v>
      </c>
      <c r="J3203" s="25">
        <f>ROUND( IF(OR(ISNUMBER(SEARCH("#",B3203)),INT(A3203/100000)=7,INT(A3203/100000)=8),F3203*K!$D$4,F3203*K!$C$4) + IF(ISNUMBER(SEARCH("#",B3203)),0,G3203*K!$C$5) + IF(AND(ISNUMBER(SEARCH("#",B3203)),INT(A3203/100000)&lt;=7),G3203*K!$G$5,0) + IF(AND(ISNUMBER(SEARCH("#",B3203)),INT(A3203/100000)&gt;=8),G3203*K!$H$5,0),0)</f>
        <v>65310600</v>
      </c>
      <c r="K3203" s="25">
        <f>ROUND(IF(OR(ISNUMBER(SEARCH("#",B3203)),INT(A3203/100000)=7,INT(A3203/100000)=8),F3203*K!$F$4+G3203*K!$F$5,F3203*K!$E$4+G3203*K!$E$5),0)</f>
        <v>19509200</v>
      </c>
      <c r="L3203" s="25">
        <f>ROUND(J3203-K3203*0.7,0)</f>
        <v>51654160</v>
      </c>
      <c r="M3203" s="25">
        <f>ROUND(J3203*0.3,0)</f>
        <v>19593180</v>
      </c>
    </row>
    <row r="3204" spans="1:13" ht="33" x14ac:dyDescent="0.2">
      <c r="A3204" s="53">
        <v>602960</v>
      </c>
      <c r="B3204" s="27" t="s">
        <v>155</v>
      </c>
      <c r="C3204" s="36" t="s">
        <v>3741</v>
      </c>
      <c r="D3204" s="54"/>
      <c r="E3204" s="30">
        <v>51.8</v>
      </c>
      <c r="F3204" s="55">
        <v>51.8</v>
      </c>
      <c r="G3204" s="56"/>
      <c r="H3204" s="30">
        <v>7</v>
      </c>
      <c r="J3204" s="25">
        <f>ROUND( IF(OR(ISNUMBER(SEARCH("#",B3204)),INT(A3204/100000)=7,INT(A3204/100000)=8),F3204*K!$D$4,F3204*K!$C$4) + IF(ISNUMBER(SEARCH("#",B3204)),0,G3204*K!$C$5) + IF(AND(ISNUMBER(SEARCH("#",B3204)),INT(A3204/100000)&lt;=7),G3204*K!$G$5,0) + IF(AND(ISNUMBER(SEARCH("#",B3204)),INT(A3204/100000)&gt;=8),G3204*K!$H$5,0),0)</f>
        <v>52369800</v>
      </c>
      <c r="K3204" s="25">
        <f>ROUND(IF(OR(ISNUMBER(SEARCH("#",B3204)),INT(A3204/100000)=7,INT(A3204/100000)=8),F3204*K!$F$4+G3204*K!$F$5,F3204*K!$E$4+G3204*K!$E$5),0)</f>
        <v>15643600</v>
      </c>
      <c r="L3204" s="25">
        <f>ROUND(J3204-K3204*0.7,0)</f>
        <v>41419280</v>
      </c>
      <c r="M3204" s="25">
        <f>ROUND(J3204*0.3,0)</f>
        <v>15710940</v>
      </c>
    </row>
    <row r="3205" spans="1:13" ht="33" x14ac:dyDescent="0.2">
      <c r="A3205" s="53">
        <v>602965</v>
      </c>
      <c r="B3205" s="27" t="s">
        <v>155</v>
      </c>
      <c r="C3205" s="36" t="s">
        <v>3742</v>
      </c>
      <c r="D3205" s="54"/>
      <c r="E3205" s="30">
        <v>64.900000000000006</v>
      </c>
      <c r="F3205" s="55">
        <v>64.900000000000006</v>
      </c>
      <c r="G3205" s="56"/>
      <c r="H3205" s="30">
        <v>7</v>
      </c>
      <c r="J3205" s="25">
        <f>ROUND( IF(OR(ISNUMBER(SEARCH("#",B3205)),INT(A3205/100000)=7,INT(A3205/100000)=8),F3205*K!$D$4,F3205*K!$C$4) + IF(ISNUMBER(SEARCH("#",B3205)),0,G3205*K!$C$5) + IF(AND(ISNUMBER(SEARCH("#",B3205)),INT(A3205/100000)&lt;=7),G3205*K!$G$5,0) + IF(AND(ISNUMBER(SEARCH("#",B3205)),INT(A3205/100000)&gt;=8),G3205*K!$H$5,0),0)</f>
        <v>65613900</v>
      </c>
      <c r="K3205" s="25">
        <f>ROUND(IF(OR(ISNUMBER(SEARCH("#",B3205)),INT(A3205/100000)=7,INT(A3205/100000)=8),F3205*K!$F$4+G3205*K!$F$5,F3205*K!$E$4+G3205*K!$E$5),0)</f>
        <v>19599800</v>
      </c>
      <c r="L3205" s="25">
        <f>ROUND(J3205-K3205*0.7,0)</f>
        <v>51894040</v>
      </c>
      <c r="M3205" s="25">
        <f>ROUND(J3205*0.3,0)</f>
        <v>19684170</v>
      </c>
    </row>
    <row r="3206" spans="1:13" ht="15.75" x14ac:dyDescent="0.2">
      <c r="A3206" s="53">
        <v>602970</v>
      </c>
      <c r="B3206" s="27"/>
      <c r="C3206" s="36" t="s">
        <v>3743</v>
      </c>
      <c r="D3206" s="54"/>
      <c r="E3206" s="30">
        <v>60</v>
      </c>
      <c r="F3206" s="55">
        <v>60</v>
      </c>
      <c r="G3206" s="56"/>
      <c r="H3206" s="30">
        <v>7</v>
      </c>
      <c r="J3206" s="25">
        <f>ROUND( IF(OR(ISNUMBER(SEARCH("#",B3206)),INT(A3206/100000)=7,INT(A3206/100000)=8),F3206*K!$D$4,F3206*K!$C$4) + IF(ISNUMBER(SEARCH("#",B3206)),0,G3206*K!$C$5) + IF(AND(ISNUMBER(SEARCH("#",B3206)),INT(A3206/100000)&lt;=7),G3206*K!$G$5,0) + IF(AND(ISNUMBER(SEARCH("#",B3206)),INT(A3206/100000)&gt;=8),G3206*K!$H$5,0),0)</f>
        <v>60660000</v>
      </c>
      <c r="K3206" s="25">
        <f>ROUND(IF(OR(ISNUMBER(SEARCH("#",B3206)),INT(A3206/100000)=7,INT(A3206/100000)=8),F3206*K!$F$4+G3206*K!$F$5,F3206*K!$E$4+G3206*K!$E$5),0)</f>
        <v>18120000</v>
      </c>
      <c r="L3206" s="25">
        <f>ROUND(J3206-K3206*0.7,0)</f>
        <v>47976000</v>
      </c>
      <c r="M3206" s="25">
        <f>ROUND(J3206*0.3,0)</f>
        <v>18198000</v>
      </c>
    </row>
    <row r="3207" spans="1:13" ht="33" x14ac:dyDescent="0.2">
      <c r="A3207" s="53">
        <v>602980</v>
      </c>
      <c r="B3207" s="27"/>
      <c r="C3207" s="36" t="s">
        <v>3744</v>
      </c>
      <c r="D3207" s="57" t="s">
        <v>3745</v>
      </c>
      <c r="E3207" s="30">
        <v>58</v>
      </c>
      <c r="F3207" s="55">
        <v>58</v>
      </c>
      <c r="G3207" s="56"/>
      <c r="H3207" s="30">
        <v>7</v>
      </c>
      <c r="J3207" s="25">
        <f>ROUND( IF(OR(ISNUMBER(SEARCH("#",B3207)),INT(A3207/100000)=7,INT(A3207/100000)=8),F3207*K!$D$4,F3207*K!$C$4) + IF(ISNUMBER(SEARCH("#",B3207)),0,G3207*K!$C$5) + IF(AND(ISNUMBER(SEARCH("#",B3207)),INT(A3207/100000)&lt;=7),G3207*K!$G$5,0) + IF(AND(ISNUMBER(SEARCH("#",B3207)),INT(A3207/100000)&gt;=8),G3207*K!$H$5,0),0)</f>
        <v>58638000</v>
      </c>
      <c r="K3207" s="25">
        <f>ROUND(IF(OR(ISNUMBER(SEARCH("#",B3207)),INT(A3207/100000)=7,INT(A3207/100000)=8),F3207*K!$F$4+G3207*K!$F$5,F3207*K!$E$4+G3207*K!$E$5),0)</f>
        <v>17516000</v>
      </c>
      <c r="L3207" s="25">
        <f>ROUND(J3207-K3207*0.7,0)</f>
        <v>46376800</v>
      </c>
      <c r="M3207" s="25">
        <f>ROUND(J3207*0.3,0)</f>
        <v>17591400</v>
      </c>
    </row>
    <row r="3208" spans="1:13" ht="15.75" x14ac:dyDescent="0.2">
      <c r="A3208" s="53">
        <v>602995</v>
      </c>
      <c r="B3208" s="27"/>
      <c r="C3208" s="36" t="s">
        <v>3746</v>
      </c>
      <c r="D3208" s="54"/>
      <c r="E3208" s="30">
        <v>47</v>
      </c>
      <c r="F3208" s="55">
        <v>47</v>
      </c>
      <c r="G3208" s="56"/>
      <c r="H3208" s="30">
        <v>7</v>
      </c>
      <c r="J3208" s="25">
        <f>ROUND( IF(OR(ISNUMBER(SEARCH("#",B3208)),INT(A3208/100000)=7,INT(A3208/100000)=8),F3208*K!$D$4,F3208*K!$C$4) + IF(ISNUMBER(SEARCH("#",B3208)),0,G3208*K!$C$5) + IF(AND(ISNUMBER(SEARCH("#",B3208)),INT(A3208/100000)&lt;=7),G3208*K!$G$5,0) + IF(AND(ISNUMBER(SEARCH("#",B3208)),INT(A3208/100000)&gt;=8),G3208*K!$H$5,0),0)</f>
        <v>47517000</v>
      </c>
      <c r="K3208" s="25">
        <f>ROUND(IF(OR(ISNUMBER(SEARCH("#",B3208)),INT(A3208/100000)=7,INT(A3208/100000)=8),F3208*K!$F$4+G3208*K!$F$5,F3208*K!$E$4+G3208*K!$E$5),0)</f>
        <v>14194000</v>
      </c>
      <c r="L3208" s="25">
        <f>ROUND(J3208-K3208*0.7,0)</f>
        <v>37581200</v>
      </c>
      <c r="M3208" s="25">
        <f>ROUND(J3208*0.3,0)</f>
        <v>14255100</v>
      </c>
    </row>
    <row r="3209" spans="1:13" ht="15.75" x14ac:dyDescent="0.2">
      <c r="A3209" s="53">
        <v>603000</v>
      </c>
      <c r="B3209" s="27"/>
      <c r="C3209" s="36" t="s">
        <v>3747</v>
      </c>
      <c r="D3209" s="54"/>
      <c r="E3209" s="30">
        <v>38</v>
      </c>
      <c r="F3209" s="55">
        <v>38</v>
      </c>
      <c r="G3209" s="56"/>
      <c r="H3209" s="30">
        <v>7</v>
      </c>
      <c r="J3209" s="25">
        <f>ROUND( IF(OR(ISNUMBER(SEARCH("#",B3209)),INT(A3209/100000)=7,INT(A3209/100000)=8),F3209*K!$D$4,F3209*K!$C$4) + IF(ISNUMBER(SEARCH("#",B3209)),0,G3209*K!$C$5) + IF(AND(ISNUMBER(SEARCH("#",B3209)),INT(A3209/100000)&lt;=7),G3209*K!$G$5,0) + IF(AND(ISNUMBER(SEARCH("#",B3209)),INT(A3209/100000)&gt;=8),G3209*K!$H$5,0),0)</f>
        <v>38418000</v>
      </c>
      <c r="K3209" s="25">
        <f>ROUND(IF(OR(ISNUMBER(SEARCH("#",B3209)),INT(A3209/100000)=7,INT(A3209/100000)=8),F3209*K!$F$4+G3209*K!$F$5,F3209*K!$E$4+G3209*K!$E$5),0)</f>
        <v>11476000</v>
      </c>
      <c r="L3209" s="25">
        <f>ROUND(J3209-K3209*0.7,0)</f>
        <v>30384800</v>
      </c>
      <c r="M3209" s="25">
        <f>ROUND(J3209*0.3,0)</f>
        <v>11525400</v>
      </c>
    </row>
    <row r="3210" spans="1:13" ht="33" x14ac:dyDescent="0.2">
      <c r="A3210" s="53">
        <v>603005</v>
      </c>
      <c r="B3210" s="27"/>
      <c r="C3210" s="36" t="s">
        <v>3748</v>
      </c>
      <c r="D3210" s="57" t="s">
        <v>3749</v>
      </c>
      <c r="E3210" s="30">
        <v>56</v>
      </c>
      <c r="F3210" s="55">
        <v>56</v>
      </c>
      <c r="G3210" s="56"/>
      <c r="H3210" s="30">
        <v>7</v>
      </c>
      <c r="J3210" s="25">
        <f>ROUND( IF(OR(ISNUMBER(SEARCH("#",B3210)),INT(A3210/100000)=7,INT(A3210/100000)=8),F3210*K!$D$4,F3210*K!$C$4) + IF(ISNUMBER(SEARCH("#",B3210)),0,G3210*K!$C$5) + IF(AND(ISNUMBER(SEARCH("#",B3210)),INT(A3210/100000)&lt;=7),G3210*K!$G$5,0) + IF(AND(ISNUMBER(SEARCH("#",B3210)),INT(A3210/100000)&gt;=8),G3210*K!$H$5,0),0)</f>
        <v>56616000</v>
      </c>
      <c r="K3210" s="25">
        <f>ROUND(IF(OR(ISNUMBER(SEARCH("#",B3210)),INT(A3210/100000)=7,INT(A3210/100000)=8),F3210*K!$F$4+G3210*K!$F$5,F3210*K!$E$4+G3210*K!$E$5),0)</f>
        <v>16912000</v>
      </c>
      <c r="L3210" s="25">
        <f>ROUND(J3210-K3210*0.7,0)</f>
        <v>44777600</v>
      </c>
      <c r="M3210" s="25">
        <f>ROUND(J3210*0.3,0)</f>
        <v>16984800</v>
      </c>
    </row>
    <row r="3211" spans="1:13" ht="33" x14ac:dyDescent="0.2">
      <c r="A3211" s="53">
        <v>603010</v>
      </c>
      <c r="B3211" s="27"/>
      <c r="C3211" s="36" t="s">
        <v>3750</v>
      </c>
      <c r="D3211" s="57" t="s">
        <v>3751</v>
      </c>
      <c r="E3211" s="30">
        <v>74.7</v>
      </c>
      <c r="F3211" s="55">
        <v>74.7</v>
      </c>
      <c r="G3211" s="56"/>
      <c r="H3211" s="30">
        <v>7</v>
      </c>
      <c r="J3211" s="25">
        <f>ROUND( IF(OR(ISNUMBER(SEARCH("#",B3211)),INT(A3211/100000)=7,INT(A3211/100000)=8),F3211*K!$D$4,F3211*K!$C$4) + IF(ISNUMBER(SEARCH("#",B3211)),0,G3211*K!$C$5) + IF(AND(ISNUMBER(SEARCH("#",B3211)),INT(A3211/100000)&lt;=7),G3211*K!$G$5,0) + IF(AND(ISNUMBER(SEARCH("#",B3211)),INT(A3211/100000)&gt;=8),G3211*K!$H$5,0),0)</f>
        <v>75521700</v>
      </c>
      <c r="K3211" s="25">
        <f>ROUND(IF(OR(ISNUMBER(SEARCH("#",B3211)),INT(A3211/100000)=7,INT(A3211/100000)=8),F3211*K!$F$4+G3211*K!$F$5,F3211*K!$E$4+G3211*K!$E$5),0)</f>
        <v>22559400</v>
      </c>
      <c r="L3211" s="25">
        <f>ROUND(J3211-K3211*0.7,0)</f>
        <v>59730120</v>
      </c>
      <c r="M3211" s="25">
        <f>ROUND(J3211*0.3,0)</f>
        <v>22656510</v>
      </c>
    </row>
    <row r="3212" spans="1:13" ht="15.75" x14ac:dyDescent="0.2">
      <c r="A3212" s="53">
        <v>603015</v>
      </c>
      <c r="B3212" s="27" t="s">
        <v>155</v>
      </c>
      <c r="C3212" s="36" t="s">
        <v>3752</v>
      </c>
      <c r="D3212" s="54"/>
      <c r="E3212" s="30">
        <v>60.3</v>
      </c>
      <c r="F3212" s="55">
        <v>60.3</v>
      </c>
      <c r="G3212" s="56"/>
      <c r="H3212" s="30">
        <v>7</v>
      </c>
      <c r="J3212" s="25">
        <f>ROUND( IF(OR(ISNUMBER(SEARCH("#",B3212)),INT(A3212/100000)=7,INT(A3212/100000)=8),F3212*K!$D$4,F3212*K!$C$4) + IF(ISNUMBER(SEARCH("#",B3212)),0,G3212*K!$C$5) + IF(AND(ISNUMBER(SEARCH("#",B3212)),INT(A3212/100000)&lt;=7),G3212*K!$G$5,0) + IF(AND(ISNUMBER(SEARCH("#",B3212)),INT(A3212/100000)&gt;=8),G3212*K!$H$5,0),0)</f>
        <v>60963300</v>
      </c>
      <c r="K3212" s="25">
        <f>ROUND(IF(OR(ISNUMBER(SEARCH("#",B3212)),INT(A3212/100000)=7,INT(A3212/100000)=8),F3212*K!$F$4+G3212*K!$F$5,F3212*K!$E$4+G3212*K!$E$5),0)</f>
        <v>18210600</v>
      </c>
      <c r="L3212" s="25">
        <f>ROUND(J3212-K3212*0.7,0)</f>
        <v>48215880</v>
      </c>
      <c r="M3212" s="25">
        <f>ROUND(J3212*0.3,0)</f>
        <v>18288990</v>
      </c>
    </row>
    <row r="3213" spans="1:13" ht="15.75" x14ac:dyDescent="0.2">
      <c r="A3213" s="53">
        <v>603020</v>
      </c>
      <c r="B3213" s="27"/>
      <c r="C3213" s="36" t="s">
        <v>3753</v>
      </c>
      <c r="D3213" s="54"/>
      <c r="E3213" s="30">
        <v>90.2</v>
      </c>
      <c r="F3213" s="55">
        <v>90.2</v>
      </c>
      <c r="G3213" s="56"/>
      <c r="H3213" s="30">
        <v>15</v>
      </c>
      <c r="J3213" s="25">
        <f>ROUND( IF(OR(ISNUMBER(SEARCH("#",B3213)),INT(A3213/100000)=7,INT(A3213/100000)=8),F3213*K!$D$4,F3213*K!$C$4) + IF(ISNUMBER(SEARCH("#",B3213)),0,G3213*K!$C$5) + IF(AND(ISNUMBER(SEARCH("#",B3213)),INT(A3213/100000)&lt;=7),G3213*K!$G$5,0) + IF(AND(ISNUMBER(SEARCH("#",B3213)),INT(A3213/100000)&gt;=8),G3213*K!$H$5,0),0)</f>
        <v>91192200</v>
      </c>
      <c r="K3213" s="25">
        <f>ROUND(IF(OR(ISNUMBER(SEARCH("#",B3213)),INT(A3213/100000)=7,INT(A3213/100000)=8),F3213*K!$F$4+G3213*K!$F$5,F3213*K!$E$4+G3213*K!$E$5),0)</f>
        <v>27240400</v>
      </c>
      <c r="L3213" s="25">
        <f>ROUND(J3213-K3213*0.7,0)</f>
        <v>72123920</v>
      </c>
      <c r="M3213" s="25">
        <f>ROUND(J3213*0.3,0)</f>
        <v>27357660</v>
      </c>
    </row>
    <row r="3214" spans="1:13" ht="33" x14ac:dyDescent="0.2">
      <c r="A3214" s="53">
        <v>603025</v>
      </c>
      <c r="B3214" s="27"/>
      <c r="C3214" s="36" t="s">
        <v>3754</v>
      </c>
      <c r="D3214" s="54"/>
      <c r="E3214" s="30">
        <v>94</v>
      </c>
      <c r="F3214" s="55">
        <v>94</v>
      </c>
      <c r="G3214" s="56"/>
      <c r="H3214" s="30">
        <v>10</v>
      </c>
      <c r="J3214" s="25">
        <f>ROUND( IF(OR(ISNUMBER(SEARCH("#",B3214)),INT(A3214/100000)=7,INT(A3214/100000)=8),F3214*K!$D$4,F3214*K!$C$4) + IF(ISNUMBER(SEARCH("#",B3214)),0,G3214*K!$C$5) + IF(AND(ISNUMBER(SEARCH("#",B3214)),INT(A3214/100000)&lt;=7),G3214*K!$G$5,0) + IF(AND(ISNUMBER(SEARCH("#",B3214)),INT(A3214/100000)&gt;=8),G3214*K!$H$5,0),0)</f>
        <v>95034000</v>
      </c>
      <c r="K3214" s="25">
        <f>ROUND(IF(OR(ISNUMBER(SEARCH("#",B3214)),INT(A3214/100000)=7,INT(A3214/100000)=8),F3214*K!$F$4+G3214*K!$F$5,F3214*K!$E$4+G3214*K!$E$5),0)</f>
        <v>28388000</v>
      </c>
      <c r="L3214" s="25">
        <f>ROUND(J3214-K3214*0.7,0)</f>
        <v>75162400</v>
      </c>
      <c r="M3214" s="25">
        <f>ROUND(J3214*0.3,0)</f>
        <v>28510200</v>
      </c>
    </row>
    <row r="3215" spans="1:13" ht="15.75" x14ac:dyDescent="0.2">
      <c r="A3215" s="53">
        <v>603030</v>
      </c>
      <c r="B3215" s="27"/>
      <c r="C3215" s="36" t="s">
        <v>3755</v>
      </c>
      <c r="D3215" s="54"/>
      <c r="E3215" s="30">
        <v>94</v>
      </c>
      <c r="F3215" s="55">
        <v>94</v>
      </c>
      <c r="G3215" s="56"/>
      <c r="H3215" s="30">
        <v>10</v>
      </c>
      <c r="J3215" s="25">
        <f>ROUND( IF(OR(ISNUMBER(SEARCH("#",B3215)),INT(A3215/100000)=7,INT(A3215/100000)=8),F3215*K!$D$4,F3215*K!$C$4) + IF(ISNUMBER(SEARCH("#",B3215)),0,G3215*K!$C$5) + IF(AND(ISNUMBER(SEARCH("#",B3215)),INT(A3215/100000)&lt;=7),G3215*K!$G$5,0) + IF(AND(ISNUMBER(SEARCH("#",B3215)),INT(A3215/100000)&gt;=8),G3215*K!$H$5,0),0)</f>
        <v>95034000</v>
      </c>
      <c r="K3215" s="25">
        <f>ROUND(IF(OR(ISNUMBER(SEARCH("#",B3215)),INT(A3215/100000)=7,INT(A3215/100000)=8),F3215*K!$F$4+G3215*K!$F$5,F3215*K!$E$4+G3215*K!$E$5),0)</f>
        <v>28388000</v>
      </c>
      <c r="L3215" s="25">
        <f>ROUND(J3215-K3215*0.7,0)</f>
        <v>75162400</v>
      </c>
      <c r="M3215" s="25">
        <f>ROUND(J3215*0.3,0)</f>
        <v>28510200</v>
      </c>
    </row>
    <row r="3216" spans="1:13" x14ac:dyDescent="0.2">
      <c r="A3216" s="60">
        <v>603035</v>
      </c>
      <c r="B3216" s="27"/>
      <c r="C3216" s="61" t="s">
        <v>3756</v>
      </c>
      <c r="D3216" s="54"/>
      <c r="E3216" s="30">
        <v>102.4</v>
      </c>
      <c r="F3216" s="62">
        <v>102.4</v>
      </c>
      <c r="G3216" s="63"/>
      <c r="H3216" s="30">
        <v>15</v>
      </c>
      <c r="J3216" s="25">
        <f>ROUND( IF(OR(ISNUMBER(SEARCH("#",B3216)),INT(A3216/100000)=7,INT(A3216/100000)=8),F3216*K!$D$4,F3216*K!$C$4) + IF(ISNUMBER(SEARCH("#",B3216)),0,G3216*K!$C$5) + IF(AND(ISNUMBER(SEARCH("#",B3216)),INT(A3216/100000)&lt;=7),G3216*K!$G$5,0) + IF(AND(ISNUMBER(SEARCH("#",B3216)),INT(A3216/100000)&gt;=8),G3216*K!$H$5,0),0)</f>
        <v>103526400</v>
      </c>
      <c r="K3216" s="25">
        <f>ROUND(IF(OR(ISNUMBER(SEARCH("#",B3216)),INT(A3216/100000)=7,INT(A3216/100000)=8),F3216*K!$F$4+G3216*K!$F$5,F3216*K!$E$4+G3216*K!$E$5),0)</f>
        <v>30924800</v>
      </c>
      <c r="L3216" s="25">
        <f>ROUND(J3216-K3216*0.7,0)</f>
        <v>81879040</v>
      </c>
      <c r="M3216" s="25">
        <f>ROUND(J3216*0.3,0)</f>
        <v>31057920</v>
      </c>
    </row>
    <row r="3217" spans="1:13" x14ac:dyDescent="0.2">
      <c r="A3217" s="53">
        <v>700005</v>
      </c>
      <c r="B3217" s="27" t="s">
        <v>27</v>
      </c>
      <c r="C3217" s="36" t="s">
        <v>3757</v>
      </c>
      <c r="D3217" s="54"/>
      <c r="E3217" s="30">
        <v>2.3199999999999998</v>
      </c>
      <c r="F3217" s="55">
        <v>1.1599999999999999</v>
      </c>
      <c r="G3217" s="55">
        <v>1.1599999999999999</v>
      </c>
      <c r="H3217" s="30">
        <v>0</v>
      </c>
      <c r="J3217" s="25">
        <f>ROUND( IF(OR(ISNUMBER(SEARCH("#",B3217)),INT(A3217/100000)=7,INT(A3217/100000)=8),F3217*K!$D$4,F3217*K!$C$4) + IF(ISNUMBER(SEARCH("#",B3217)),0,G3217*K!$C$5) + IF(AND(ISNUMBER(SEARCH("#",B3217)),INT(A3217/100000)&lt;=7),G3217*K!$G$5,0) + IF(AND(ISNUMBER(SEARCH("#",B3217)),INT(A3217/100000)&gt;=8),G3217*K!$H$5,0),0)</f>
        <v>2720200</v>
      </c>
      <c r="K3217" s="25">
        <f>ROUND(IF(OR(ISNUMBER(SEARCH("#",B3217)),INT(A3217/100000)=7,INT(A3217/100000)=8),F3217*K!$F$4+G3217*K!$F$5,F3217*K!$E$4+G3217*K!$E$5),0)</f>
        <v>846800</v>
      </c>
      <c r="L3217" s="25">
        <f>ROUND(J3217-K3217*0.7,0)</f>
        <v>2127440</v>
      </c>
      <c r="M3217" s="25">
        <f>ROUND(J3217*0.3,0)</f>
        <v>816060</v>
      </c>
    </row>
    <row r="3218" spans="1:13" ht="18.75" x14ac:dyDescent="0.2">
      <c r="A3218" s="53">
        <v>700010</v>
      </c>
      <c r="B3218" s="27" t="s">
        <v>27</v>
      </c>
      <c r="C3218" s="36" t="s">
        <v>3758</v>
      </c>
      <c r="D3218" s="54"/>
      <c r="E3218" s="30">
        <v>1.32</v>
      </c>
      <c r="F3218" s="55">
        <v>0.66</v>
      </c>
      <c r="G3218" s="55">
        <v>0.66</v>
      </c>
      <c r="H3218" s="30">
        <v>0</v>
      </c>
      <c r="J3218" s="25">
        <f>ROUND( IF(OR(ISNUMBER(SEARCH("#",B3218)),INT(A3218/100000)=7,INT(A3218/100000)=8),F3218*K!$D$4,F3218*K!$C$4) + IF(ISNUMBER(SEARCH("#",B3218)),0,G3218*K!$C$5) + IF(AND(ISNUMBER(SEARCH("#",B3218)),INT(A3218/100000)&lt;=7),G3218*K!$G$5,0) + IF(AND(ISNUMBER(SEARCH("#",B3218)),INT(A3218/100000)&gt;=8),G3218*K!$H$5,0),0)</f>
        <v>1547700</v>
      </c>
      <c r="K3218" s="25">
        <f>ROUND(IF(OR(ISNUMBER(SEARCH("#",B3218)),INT(A3218/100000)=7,INT(A3218/100000)=8),F3218*K!$F$4+G3218*K!$F$5,F3218*K!$E$4+G3218*K!$E$5),0)</f>
        <v>481800</v>
      </c>
      <c r="L3218" s="25">
        <f>ROUND(J3218-K3218*0.7,0)</f>
        <v>1210440</v>
      </c>
      <c r="M3218" s="25">
        <f>ROUND(J3218*0.3,0)</f>
        <v>464310</v>
      </c>
    </row>
    <row r="3219" spans="1:13" ht="18.75" x14ac:dyDescent="0.2">
      <c r="A3219" s="53">
        <v>700015</v>
      </c>
      <c r="B3219" s="27" t="s">
        <v>27</v>
      </c>
      <c r="C3219" s="36" t="s">
        <v>3759</v>
      </c>
      <c r="D3219" s="54"/>
      <c r="E3219" s="30">
        <v>1.32</v>
      </c>
      <c r="F3219" s="55">
        <v>0.66</v>
      </c>
      <c r="G3219" s="55">
        <v>0.66</v>
      </c>
      <c r="H3219" s="30">
        <v>0</v>
      </c>
      <c r="J3219" s="25">
        <f>ROUND( IF(OR(ISNUMBER(SEARCH("#",B3219)),INT(A3219/100000)=7,INT(A3219/100000)=8),F3219*K!$D$4,F3219*K!$C$4) + IF(ISNUMBER(SEARCH("#",B3219)),0,G3219*K!$C$5) + IF(AND(ISNUMBER(SEARCH("#",B3219)),INT(A3219/100000)&lt;=7),G3219*K!$G$5,0) + IF(AND(ISNUMBER(SEARCH("#",B3219)),INT(A3219/100000)&gt;=8),G3219*K!$H$5,0),0)</f>
        <v>1547700</v>
      </c>
      <c r="K3219" s="25">
        <f>ROUND(IF(OR(ISNUMBER(SEARCH("#",B3219)),INT(A3219/100000)=7,INT(A3219/100000)=8),F3219*K!$F$4+G3219*K!$F$5,F3219*K!$E$4+G3219*K!$E$5),0)</f>
        <v>481800</v>
      </c>
      <c r="L3219" s="25">
        <f>ROUND(J3219-K3219*0.7,0)</f>
        <v>1210440</v>
      </c>
      <c r="M3219" s="25">
        <f>ROUND(J3219*0.3,0)</f>
        <v>464310</v>
      </c>
    </row>
    <row r="3220" spans="1:13" x14ac:dyDescent="0.2">
      <c r="A3220" s="53">
        <v>700020</v>
      </c>
      <c r="B3220" s="27" t="s">
        <v>27</v>
      </c>
      <c r="C3220" s="36" t="s">
        <v>3760</v>
      </c>
      <c r="D3220" s="54"/>
      <c r="E3220" s="30">
        <v>1.32</v>
      </c>
      <c r="F3220" s="55">
        <v>0.66</v>
      </c>
      <c r="G3220" s="55">
        <v>0.66</v>
      </c>
      <c r="H3220" s="30">
        <v>0</v>
      </c>
      <c r="J3220" s="25">
        <f>ROUND( IF(OR(ISNUMBER(SEARCH("#",B3220)),INT(A3220/100000)=7,INT(A3220/100000)=8),F3220*K!$D$4,F3220*K!$C$4) + IF(ISNUMBER(SEARCH("#",B3220)),0,G3220*K!$C$5) + IF(AND(ISNUMBER(SEARCH("#",B3220)),INT(A3220/100000)&lt;=7),G3220*K!$G$5,0) + IF(AND(ISNUMBER(SEARCH("#",B3220)),INT(A3220/100000)&gt;=8),G3220*K!$H$5,0),0)</f>
        <v>1547700</v>
      </c>
      <c r="K3220" s="25">
        <f>ROUND(IF(OR(ISNUMBER(SEARCH("#",B3220)),INT(A3220/100000)=7,INT(A3220/100000)=8),F3220*K!$F$4+G3220*K!$F$5,F3220*K!$E$4+G3220*K!$E$5),0)</f>
        <v>481800</v>
      </c>
      <c r="L3220" s="25">
        <f>ROUND(J3220-K3220*0.7,0)</f>
        <v>1210440</v>
      </c>
      <c r="M3220" s="25">
        <f>ROUND(J3220*0.3,0)</f>
        <v>464310</v>
      </c>
    </row>
    <row r="3221" spans="1:13" ht="18.75" x14ac:dyDescent="0.2">
      <c r="A3221" s="53">
        <v>700025</v>
      </c>
      <c r="B3221" s="27" t="s">
        <v>27</v>
      </c>
      <c r="C3221" s="36" t="s">
        <v>3761</v>
      </c>
      <c r="D3221" s="54"/>
      <c r="E3221" s="30">
        <v>1.32</v>
      </c>
      <c r="F3221" s="55">
        <v>0.66</v>
      </c>
      <c r="G3221" s="55">
        <v>0.66</v>
      </c>
      <c r="H3221" s="30">
        <v>0</v>
      </c>
      <c r="J3221" s="25">
        <f>ROUND( IF(OR(ISNUMBER(SEARCH("#",B3221)),INT(A3221/100000)=7,INT(A3221/100000)=8),F3221*K!$D$4,F3221*K!$C$4) + IF(ISNUMBER(SEARCH("#",B3221)),0,G3221*K!$C$5) + IF(AND(ISNUMBER(SEARCH("#",B3221)),INT(A3221/100000)&lt;=7),G3221*K!$G$5,0) + IF(AND(ISNUMBER(SEARCH("#",B3221)),INT(A3221/100000)&gt;=8),G3221*K!$H$5,0),0)</f>
        <v>1547700</v>
      </c>
      <c r="K3221" s="25">
        <f>ROUND(IF(OR(ISNUMBER(SEARCH("#",B3221)),INT(A3221/100000)=7,INT(A3221/100000)=8),F3221*K!$F$4+G3221*K!$F$5,F3221*K!$E$4+G3221*K!$E$5),0)</f>
        <v>481800</v>
      </c>
      <c r="L3221" s="25">
        <f>ROUND(J3221-K3221*0.7,0)</f>
        <v>1210440</v>
      </c>
      <c r="M3221" s="25">
        <f>ROUND(J3221*0.3,0)</f>
        <v>464310</v>
      </c>
    </row>
    <row r="3222" spans="1:13" ht="32.25" x14ac:dyDescent="0.2">
      <c r="A3222" s="53">
        <v>700030</v>
      </c>
      <c r="B3222" s="27" t="s">
        <v>27</v>
      </c>
      <c r="C3222" s="36" t="s">
        <v>3762</v>
      </c>
      <c r="D3222" s="54"/>
      <c r="E3222" s="30">
        <v>1.44</v>
      </c>
      <c r="F3222" s="55">
        <v>0.72</v>
      </c>
      <c r="G3222" s="55">
        <v>0.72</v>
      </c>
      <c r="H3222" s="30">
        <v>0</v>
      </c>
      <c r="J3222" s="25">
        <f>ROUND( IF(OR(ISNUMBER(SEARCH("#",B3222)),INT(A3222/100000)=7,INT(A3222/100000)=8),F3222*K!$D$4,F3222*K!$C$4) + IF(ISNUMBER(SEARCH("#",B3222)),0,G3222*K!$C$5) + IF(AND(ISNUMBER(SEARCH("#",B3222)),INT(A3222/100000)&lt;=7),G3222*K!$G$5,0) + IF(AND(ISNUMBER(SEARCH("#",B3222)),INT(A3222/100000)&gt;=8),G3222*K!$H$5,0),0)</f>
        <v>1688400</v>
      </c>
      <c r="K3222" s="25">
        <f>ROUND(IF(OR(ISNUMBER(SEARCH("#",B3222)),INT(A3222/100000)=7,INT(A3222/100000)=8),F3222*K!$F$4+G3222*K!$F$5,F3222*K!$E$4+G3222*K!$E$5),0)</f>
        <v>525600</v>
      </c>
      <c r="L3222" s="25">
        <f>ROUND(J3222-K3222*0.7,0)</f>
        <v>1320480</v>
      </c>
      <c r="M3222" s="25">
        <f>ROUND(J3222*0.3,0)</f>
        <v>506520</v>
      </c>
    </row>
    <row r="3223" spans="1:13" ht="18.75" x14ac:dyDescent="0.2">
      <c r="A3223" s="53">
        <v>700035</v>
      </c>
      <c r="B3223" s="27" t="s">
        <v>27</v>
      </c>
      <c r="C3223" s="36" t="s">
        <v>3763</v>
      </c>
      <c r="D3223" s="54"/>
      <c r="E3223" s="30">
        <v>1.32</v>
      </c>
      <c r="F3223" s="55">
        <v>0.66</v>
      </c>
      <c r="G3223" s="55">
        <v>0.66</v>
      </c>
      <c r="H3223" s="30">
        <v>0</v>
      </c>
      <c r="J3223" s="25">
        <f>ROUND( IF(OR(ISNUMBER(SEARCH("#",B3223)),INT(A3223/100000)=7,INT(A3223/100000)=8),F3223*K!$D$4,F3223*K!$C$4) + IF(ISNUMBER(SEARCH("#",B3223)),0,G3223*K!$C$5) + IF(AND(ISNUMBER(SEARCH("#",B3223)),INT(A3223/100000)&lt;=7),G3223*K!$G$5,0) + IF(AND(ISNUMBER(SEARCH("#",B3223)),INT(A3223/100000)&gt;=8),G3223*K!$H$5,0),0)</f>
        <v>1547700</v>
      </c>
      <c r="K3223" s="25">
        <f>ROUND(IF(OR(ISNUMBER(SEARCH("#",B3223)),INT(A3223/100000)=7,INT(A3223/100000)=8),F3223*K!$F$4+G3223*K!$F$5,F3223*K!$E$4+G3223*K!$E$5),0)</f>
        <v>481800</v>
      </c>
      <c r="L3223" s="25">
        <f>ROUND(J3223-K3223*0.7,0)</f>
        <v>1210440</v>
      </c>
      <c r="M3223" s="25">
        <f>ROUND(J3223*0.3,0)</f>
        <v>464310</v>
      </c>
    </row>
    <row r="3224" spans="1:13" ht="18.75" x14ac:dyDescent="0.2">
      <c r="A3224" s="53">
        <v>700040</v>
      </c>
      <c r="B3224" s="27" t="s">
        <v>27</v>
      </c>
      <c r="C3224" s="36" t="s">
        <v>3764</v>
      </c>
      <c r="D3224" s="54"/>
      <c r="E3224" s="30">
        <v>2.3199999999999998</v>
      </c>
      <c r="F3224" s="55">
        <v>1.1599999999999999</v>
      </c>
      <c r="G3224" s="55">
        <v>1.1599999999999999</v>
      </c>
      <c r="H3224" s="30">
        <v>0</v>
      </c>
      <c r="J3224" s="25">
        <f>ROUND( IF(OR(ISNUMBER(SEARCH("#",B3224)),INT(A3224/100000)=7,INT(A3224/100000)=8),F3224*K!$D$4,F3224*K!$C$4) + IF(ISNUMBER(SEARCH("#",B3224)),0,G3224*K!$C$5) + IF(AND(ISNUMBER(SEARCH("#",B3224)),INT(A3224/100000)&lt;=7),G3224*K!$G$5,0) + IF(AND(ISNUMBER(SEARCH("#",B3224)),INT(A3224/100000)&gt;=8),G3224*K!$H$5,0),0)</f>
        <v>2720200</v>
      </c>
      <c r="K3224" s="25">
        <f>ROUND(IF(OR(ISNUMBER(SEARCH("#",B3224)),INT(A3224/100000)=7,INT(A3224/100000)=8),F3224*K!$F$4+G3224*K!$F$5,F3224*K!$E$4+G3224*K!$E$5),0)</f>
        <v>846800</v>
      </c>
      <c r="L3224" s="25">
        <f>ROUND(J3224-K3224*0.7,0)</f>
        <v>2127440</v>
      </c>
      <c r="M3224" s="25">
        <f>ROUND(J3224*0.3,0)</f>
        <v>816060</v>
      </c>
    </row>
    <row r="3225" spans="1:13" ht="33" x14ac:dyDescent="0.2">
      <c r="A3225" s="53">
        <v>700045</v>
      </c>
      <c r="B3225" s="27" t="s">
        <v>27</v>
      </c>
      <c r="C3225" s="36" t="s">
        <v>3765</v>
      </c>
      <c r="D3225" s="54"/>
      <c r="E3225" s="30">
        <v>1.5</v>
      </c>
      <c r="F3225" s="55">
        <v>0.75</v>
      </c>
      <c r="G3225" s="55">
        <v>0.75</v>
      </c>
      <c r="H3225" s="30">
        <v>0</v>
      </c>
      <c r="J3225" s="25">
        <f>ROUND( IF(OR(ISNUMBER(SEARCH("#",B3225)),INT(A3225/100000)=7,INT(A3225/100000)=8),F3225*K!$D$4,F3225*K!$C$4) + IF(ISNUMBER(SEARCH("#",B3225)),0,G3225*K!$C$5) + IF(AND(ISNUMBER(SEARCH("#",B3225)),INT(A3225/100000)&lt;=7),G3225*K!$G$5,0) + IF(AND(ISNUMBER(SEARCH("#",B3225)),INT(A3225/100000)&gt;=8),G3225*K!$H$5,0),0)</f>
        <v>1758750</v>
      </c>
      <c r="K3225" s="25">
        <f>ROUND(IF(OR(ISNUMBER(SEARCH("#",B3225)),INT(A3225/100000)=7,INT(A3225/100000)=8),F3225*K!$F$4+G3225*K!$F$5,F3225*K!$E$4+G3225*K!$E$5),0)</f>
        <v>547500</v>
      </c>
      <c r="L3225" s="25">
        <f>ROUND(J3225-K3225*0.7,0)</f>
        <v>1375500</v>
      </c>
      <c r="M3225" s="25">
        <f>ROUND(J3225*0.3,0)</f>
        <v>527625</v>
      </c>
    </row>
    <row r="3226" spans="1:13" ht="18.75" x14ac:dyDescent="0.2">
      <c r="A3226" s="53">
        <v>700050</v>
      </c>
      <c r="B3226" s="27" t="s">
        <v>27</v>
      </c>
      <c r="C3226" s="36" t="s">
        <v>3766</v>
      </c>
      <c r="D3226" s="54"/>
      <c r="E3226" s="30">
        <v>1.32</v>
      </c>
      <c r="F3226" s="55">
        <v>0.66</v>
      </c>
      <c r="G3226" s="55">
        <v>0.66</v>
      </c>
      <c r="H3226" s="30">
        <v>0</v>
      </c>
      <c r="J3226" s="25">
        <f>ROUND( IF(OR(ISNUMBER(SEARCH("#",B3226)),INT(A3226/100000)=7,INT(A3226/100000)=8),F3226*K!$D$4,F3226*K!$C$4) + IF(ISNUMBER(SEARCH("#",B3226)),0,G3226*K!$C$5) + IF(AND(ISNUMBER(SEARCH("#",B3226)),INT(A3226/100000)&lt;=7),G3226*K!$G$5,0) + IF(AND(ISNUMBER(SEARCH("#",B3226)),INT(A3226/100000)&gt;=8),G3226*K!$H$5,0),0)</f>
        <v>1547700</v>
      </c>
      <c r="K3226" s="25">
        <f>ROUND(IF(OR(ISNUMBER(SEARCH("#",B3226)),INT(A3226/100000)=7,INT(A3226/100000)=8),F3226*K!$F$4+G3226*K!$F$5,F3226*K!$E$4+G3226*K!$E$5),0)</f>
        <v>481800</v>
      </c>
      <c r="L3226" s="25">
        <f>ROUND(J3226-K3226*0.7,0)</f>
        <v>1210440</v>
      </c>
      <c r="M3226" s="25">
        <f>ROUND(J3226*0.3,0)</f>
        <v>464310</v>
      </c>
    </row>
    <row r="3227" spans="1:13" ht="18.75" x14ac:dyDescent="0.2">
      <c r="A3227" s="53">
        <v>700055</v>
      </c>
      <c r="B3227" s="27" t="s">
        <v>27</v>
      </c>
      <c r="C3227" s="36" t="s">
        <v>3767</v>
      </c>
      <c r="D3227" s="54"/>
      <c r="E3227" s="30">
        <v>2.4300000000000002</v>
      </c>
      <c r="F3227" s="55">
        <v>1.25</v>
      </c>
      <c r="G3227" s="55">
        <v>1.18</v>
      </c>
      <c r="H3227" s="30">
        <v>0</v>
      </c>
      <c r="J3227" s="25">
        <f>ROUND( IF(OR(ISNUMBER(SEARCH("#",B3227)),INT(A3227/100000)=7,INT(A3227/100000)=8),F3227*K!$D$4,F3227*K!$C$4) + IF(ISNUMBER(SEARCH("#",B3227)),0,G3227*K!$C$5) + IF(AND(ISNUMBER(SEARCH("#",B3227)),INT(A3227/100000)&lt;=7),G3227*K!$G$5,0) + IF(AND(ISNUMBER(SEARCH("#",B3227)),INT(A3227/100000)&gt;=8),G3227*K!$H$5,0),0)</f>
        <v>2806860</v>
      </c>
      <c r="K3227" s="25">
        <f>ROUND(IF(OR(ISNUMBER(SEARCH("#",B3227)),INT(A3227/100000)=7,INT(A3227/100000)=8),F3227*K!$F$4+G3227*K!$F$5,F3227*K!$E$4+G3227*K!$E$5),0)</f>
        <v>882540</v>
      </c>
      <c r="L3227" s="25">
        <f>ROUND(J3227-K3227*0.7,0)</f>
        <v>2189082</v>
      </c>
      <c r="M3227" s="25">
        <f>ROUND(J3227*0.3,0)</f>
        <v>842058</v>
      </c>
    </row>
    <row r="3228" spans="1:13" ht="18.75" x14ac:dyDescent="0.2">
      <c r="A3228" s="53">
        <v>700060</v>
      </c>
      <c r="B3228" s="27" t="s">
        <v>27</v>
      </c>
      <c r="C3228" s="36" t="s">
        <v>3768</v>
      </c>
      <c r="D3228" s="54"/>
      <c r="E3228" s="30">
        <v>1.32</v>
      </c>
      <c r="F3228" s="55">
        <v>0.66</v>
      </c>
      <c r="G3228" s="55">
        <v>0.66</v>
      </c>
      <c r="H3228" s="30">
        <v>0</v>
      </c>
      <c r="J3228" s="25">
        <f>ROUND( IF(OR(ISNUMBER(SEARCH("#",B3228)),INT(A3228/100000)=7,INT(A3228/100000)=8),F3228*K!$D$4,F3228*K!$C$4) + IF(ISNUMBER(SEARCH("#",B3228)),0,G3228*K!$C$5) + IF(AND(ISNUMBER(SEARCH("#",B3228)),INT(A3228/100000)&lt;=7),G3228*K!$G$5,0) + IF(AND(ISNUMBER(SEARCH("#",B3228)),INT(A3228/100000)&gt;=8),G3228*K!$H$5,0),0)</f>
        <v>1547700</v>
      </c>
      <c r="K3228" s="25">
        <f>ROUND(IF(OR(ISNUMBER(SEARCH("#",B3228)),INT(A3228/100000)=7,INT(A3228/100000)=8),F3228*K!$F$4+G3228*K!$F$5,F3228*K!$E$4+G3228*K!$E$5),0)</f>
        <v>481800</v>
      </c>
      <c r="L3228" s="25">
        <f>ROUND(J3228-K3228*0.7,0)</f>
        <v>1210440</v>
      </c>
      <c r="M3228" s="25">
        <f>ROUND(J3228*0.3,0)</f>
        <v>464310</v>
      </c>
    </row>
    <row r="3229" spans="1:13" ht="18.75" x14ac:dyDescent="0.2">
      <c r="A3229" s="53">
        <v>700065</v>
      </c>
      <c r="B3229" s="27" t="s">
        <v>27</v>
      </c>
      <c r="C3229" s="36" t="s">
        <v>3769</v>
      </c>
      <c r="D3229" s="54"/>
      <c r="E3229" s="30">
        <v>0.86</v>
      </c>
      <c r="F3229" s="55">
        <v>0.39</v>
      </c>
      <c r="G3229" s="55">
        <v>0.47</v>
      </c>
      <c r="H3229" s="30">
        <v>0</v>
      </c>
      <c r="J3229" s="25">
        <f>ROUND( IF(OR(ISNUMBER(SEARCH("#",B3229)),INT(A3229/100000)=7,INT(A3229/100000)=8),F3229*K!$D$4,F3229*K!$C$4) + IF(ISNUMBER(SEARCH("#",B3229)),0,G3229*K!$C$5) + IF(AND(ISNUMBER(SEARCH("#",B3229)),INT(A3229/100000)&lt;=7),G3229*K!$G$5,0) + IF(AND(ISNUMBER(SEARCH("#",B3229)),INT(A3229/100000)&gt;=8),G3229*K!$H$5,0),0)</f>
        <v>1056710</v>
      </c>
      <c r="K3229" s="25">
        <f>ROUND(IF(OR(ISNUMBER(SEARCH("#",B3229)),INT(A3229/100000)=7,INT(A3229/100000)=8),F3229*K!$F$4+G3229*K!$F$5,F3229*K!$E$4+G3229*K!$E$5),0)</f>
        <v>318940</v>
      </c>
      <c r="L3229" s="25">
        <f>ROUND(J3229-K3229*0.7,0)</f>
        <v>833452</v>
      </c>
      <c r="M3229" s="25">
        <f>ROUND(J3229*0.3,0)</f>
        <v>317013</v>
      </c>
    </row>
    <row r="3230" spans="1:13" ht="18.75" x14ac:dyDescent="0.2">
      <c r="A3230" s="53">
        <v>700070</v>
      </c>
      <c r="B3230" s="27" t="s">
        <v>27</v>
      </c>
      <c r="C3230" s="36" t="s">
        <v>3770</v>
      </c>
      <c r="D3230" s="54"/>
      <c r="E3230" s="30">
        <v>5.83</v>
      </c>
      <c r="F3230" s="55">
        <v>2.76</v>
      </c>
      <c r="G3230" s="55">
        <v>3.07</v>
      </c>
      <c r="H3230" s="30">
        <v>0</v>
      </c>
      <c r="J3230" s="25">
        <f>ROUND( IF(OR(ISNUMBER(SEARCH("#",B3230)),INT(A3230/100000)=7,INT(A3230/100000)=8),F3230*K!$D$4,F3230*K!$C$4) + IF(ISNUMBER(SEARCH("#",B3230)),0,G3230*K!$C$5) + IF(AND(ISNUMBER(SEARCH("#",B3230)),INT(A3230/100000)&lt;=7),G3230*K!$G$5,0) + IF(AND(ISNUMBER(SEARCH("#",B3230)),INT(A3230/100000)&gt;=8),G3230*K!$H$5,0),0)</f>
        <v>7023070</v>
      </c>
      <c r="K3230" s="25">
        <f>ROUND(IF(OR(ISNUMBER(SEARCH("#",B3230)),INT(A3230/100000)=7,INT(A3230/100000)=8),F3230*K!$F$4+G3230*K!$F$5,F3230*K!$E$4+G3230*K!$E$5),0)</f>
        <v>2147480</v>
      </c>
      <c r="L3230" s="25">
        <f>ROUND(J3230-K3230*0.7,0)</f>
        <v>5519834</v>
      </c>
      <c r="M3230" s="25">
        <f>ROUND(J3230*0.3,0)</f>
        <v>2106921</v>
      </c>
    </row>
    <row r="3231" spans="1:13" ht="18.75" x14ac:dyDescent="0.2">
      <c r="A3231" s="53">
        <v>700075</v>
      </c>
      <c r="B3231" s="27" t="s">
        <v>27</v>
      </c>
      <c r="C3231" s="36" t="s">
        <v>3771</v>
      </c>
      <c r="D3231" s="54"/>
      <c r="E3231" s="30">
        <v>7.64</v>
      </c>
      <c r="F3231" s="55">
        <v>3.82</v>
      </c>
      <c r="G3231" s="55">
        <v>3.82</v>
      </c>
      <c r="H3231" s="30">
        <v>0</v>
      </c>
      <c r="J3231" s="25">
        <f>ROUND( IF(OR(ISNUMBER(SEARCH("#",B3231)),INT(A3231/100000)=7,INT(A3231/100000)=8),F3231*K!$D$4,F3231*K!$C$4) + IF(ISNUMBER(SEARCH("#",B3231)),0,G3231*K!$C$5) + IF(AND(ISNUMBER(SEARCH("#",B3231)),INT(A3231/100000)&lt;=7),G3231*K!$G$5,0) + IF(AND(ISNUMBER(SEARCH("#",B3231)),INT(A3231/100000)&gt;=8),G3231*K!$H$5,0),0)</f>
        <v>8957900</v>
      </c>
      <c r="K3231" s="25">
        <f>ROUND(IF(OR(ISNUMBER(SEARCH("#",B3231)),INT(A3231/100000)=7,INT(A3231/100000)=8),F3231*K!$F$4+G3231*K!$F$5,F3231*K!$E$4+G3231*K!$E$5),0)</f>
        <v>2788600</v>
      </c>
      <c r="L3231" s="25">
        <f>ROUND(J3231-K3231*0.7,0)</f>
        <v>7005880</v>
      </c>
      <c r="M3231" s="25">
        <f>ROUND(J3231*0.3,0)</f>
        <v>2687370</v>
      </c>
    </row>
    <row r="3232" spans="1:13" x14ac:dyDescent="0.2">
      <c r="A3232" s="53">
        <v>700080</v>
      </c>
      <c r="B3232" s="27" t="s">
        <v>27</v>
      </c>
      <c r="C3232" s="36" t="s">
        <v>3772</v>
      </c>
      <c r="D3232" s="54"/>
      <c r="E3232" s="30">
        <v>1.44</v>
      </c>
      <c r="F3232" s="55">
        <v>0.72</v>
      </c>
      <c r="G3232" s="55">
        <v>0.72</v>
      </c>
      <c r="H3232" s="30">
        <v>0</v>
      </c>
      <c r="J3232" s="25">
        <f>ROUND( IF(OR(ISNUMBER(SEARCH("#",B3232)),INT(A3232/100000)=7,INT(A3232/100000)=8),F3232*K!$D$4,F3232*K!$C$4) + IF(ISNUMBER(SEARCH("#",B3232)),0,G3232*K!$C$5) + IF(AND(ISNUMBER(SEARCH("#",B3232)),INT(A3232/100000)&lt;=7),G3232*K!$G$5,0) + IF(AND(ISNUMBER(SEARCH("#",B3232)),INT(A3232/100000)&gt;=8),G3232*K!$H$5,0),0)</f>
        <v>1688400</v>
      </c>
      <c r="K3232" s="25">
        <f>ROUND(IF(OR(ISNUMBER(SEARCH("#",B3232)),INT(A3232/100000)=7,INT(A3232/100000)=8),F3232*K!$F$4+G3232*K!$F$5,F3232*K!$E$4+G3232*K!$E$5),0)</f>
        <v>525600</v>
      </c>
      <c r="L3232" s="25">
        <f>ROUND(J3232-K3232*0.7,0)</f>
        <v>1320480</v>
      </c>
      <c r="M3232" s="25">
        <f>ROUND(J3232*0.3,0)</f>
        <v>506520</v>
      </c>
    </row>
    <row r="3233" spans="1:13" x14ac:dyDescent="0.2">
      <c r="A3233" s="53">
        <v>700085</v>
      </c>
      <c r="B3233" s="27" t="s">
        <v>27</v>
      </c>
      <c r="C3233" s="36" t="s">
        <v>3773</v>
      </c>
      <c r="D3233" s="54"/>
      <c r="E3233" s="30">
        <v>2.1800000000000002</v>
      </c>
      <c r="F3233" s="55">
        <v>1.0900000000000001</v>
      </c>
      <c r="G3233" s="55">
        <v>1.0900000000000001</v>
      </c>
      <c r="H3233" s="30">
        <v>0</v>
      </c>
      <c r="J3233" s="25">
        <f>ROUND( IF(OR(ISNUMBER(SEARCH("#",B3233)),INT(A3233/100000)=7,INT(A3233/100000)=8),F3233*K!$D$4,F3233*K!$C$4) + IF(ISNUMBER(SEARCH("#",B3233)),0,G3233*K!$C$5) + IF(AND(ISNUMBER(SEARCH("#",B3233)),INT(A3233/100000)&lt;=7),G3233*K!$G$5,0) + IF(AND(ISNUMBER(SEARCH("#",B3233)),INT(A3233/100000)&gt;=8),G3233*K!$H$5,0),0)</f>
        <v>2556050</v>
      </c>
      <c r="K3233" s="25">
        <f>ROUND(IF(OR(ISNUMBER(SEARCH("#",B3233)),INT(A3233/100000)=7,INT(A3233/100000)=8),F3233*K!$F$4+G3233*K!$F$5,F3233*K!$E$4+G3233*K!$E$5),0)</f>
        <v>795700</v>
      </c>
      <c r="L3233" s="25">
        <f>ROUND(J3233-K3233*0.7,0)</f>
        <v>1999060</v>
      </c>
      <c r="M3233" s="25">
        <f>ROUND(J3233*0.3,0)</f>
        <v>766815</v>
      </c>
    </row>
    <row r="3234" spans="1:13" x14ac:dyDescent="0.2">
      <c r="A3234" s="53">
        <v>700090</v>
      </c>
      <c r="B3234" s="27" t="s">
        <v>27</v>
      </c>
      <c r="C3234" s="36" t="s">
        <v>3774</v>
      </c>
      <c r="D3234" s="54"/>
      <c r="E3234" s="30">
        <v>2.1800000000000002</v>
      </c>
      <c r="F3234" s="55">
        <v>1.0900000000000001</v>
      </c>
      <c r="G3234" s="55">
        <v>1.0900000000000001</v>
      </c>
      <c r="H3234" s="30">
        <v>0</v>
      </c>
      <c r="J3234" s="25">
        <f>ROUND( IF(OR(ISNUMBER(SEARCH("#",B3234)),INT(A3234/100000)=7,INT(A3234/100000)=8),F3234*K!$D$4,F3234*K!$C$4) + IF(ISNUMBER(SEARCH("#",B3234)),0,G3234*K!$C$5) + IF(AND(ISNUMBER(SEARCH("#",B3234)),INT(A3234/100000)&lt;=7),G3234*K!$G$5,0) + IF(AND(ISNUMBER(SEARCH("#",B3234)),INT(A3234/100000)&gt;=8),G3234*K!$H$5,0),0)</f>
        <v>2556050</v>
      </c>
      <c r="K3234" s="25">
        <f>ROUND(IF(OR(ISNUMBER(SEARCH("#",B3234)),INT(A3234/100000)=7,INT(A3234/100000)=8),F3234*K!$F$4+G3234*K!$F$5,F3234*K!$E$4+G3234*K!$E$5),0)</f>
        <v>795700</v>
      </c>
      <c r="L3234" s="25">
        <f>ROUND(J3234-K3234*0.7,0)</f>
        <v>1999060</v>
      </c>
      <c r="M3234" s="25">
        <f>ROUND(J3234*0.3,0)</f>
        <v>766815</v>
      </c>
    </row>
    <row r="3235" spans="1:13" ht="18.75" x14ac:dyDescent="0.2">
      <c r="A3235" s="53">
        <v>700095</v>
      </c>
      <c r="B3235" s="27" t="s">
        <v>27</v>
      </c>
      <c r="C3235" s="36" t="s">
        <v>3775</v>
      </c>
      <c r="D3235" s="54"/>
      <c r="E3235" s="30">
        <v>1.32</v>
      </c>
      <c r="F3235" s="55">
        <v>0.66</v>
      </c>
      <c r="G3235" s="55">
        <v>0.66</v>
      </c>
      <c r="H3235" s="30">
        <v>0</v>
      </c>
      <c r="J3235" s="25">
        <f>ROUND( IF(OR(ISNUMBER(SEARCH("#",B3235)),INT(A3235/100000)=7,INT(A3235/100000)=8),F3235*K!$D$4,F3235*K!$C$4) + IF(ISNUMBER(SEARCH("#",B3235)),0,G3235*K!$C$5) + IF(AND(ISNUMBER(SEARCH("#",B3235)),INT(A3235/100000)&lt;=7),G3235*K!$G$5,0) + IF(AND(ISNUMBER(SEARCH("#",B3235)),INT(A3235/100000)&gt;=8),G3235*K!$H$5,0),0)</f>
        <v>1547700</v>
      </c>
      <c r="K3235" s="25">
        <f>ROUND(IF(OR(ISNUMBER(SEARCH("#",B3235)),INT(A3235/100000)=7,INT(A3235/100000)=8),F3235*K!$F$4+G3235*K!$F$5,F3235*K!$E$4+G3235*K!$E$5),0)</f>
        <v>481800</v>
      </c>
      <c r="L3235" s="25">
        <f>ROUND(J3235-K3235*0.7,0)</f>
        <v>1210440</v>
      </c>
      <c r="M3235" s="25">
        <f>ROUND(J3235*0.3,0)</f>
        <v>464310</v>
      </c>
    </row>
    <row r="3236" spans="1:13" ht="18.75" x14ac:dyDescent="0.2">
      <c r="A3236" s="53">
        <v>700100</v>
      </c>
      <c r="B3236" s="27" t="s">
        <v>27</v>
      </c>
      <c r="C3236" s="36" t="s">
        <v>3776</v>
      </c>
      <c r="D3236" s="54"/>
      <c r="E3236" s="30">
        <v>2.4300000000000002</v>
      </c>
      <c r="F3236" s="55">
        <v>1.25</v>
      </c>
      <c r="G3236" s="55">
        <v>1.18</v>
      </c>
      <c r="H3236" s="30">
        <v>0</v>
      </c>
      <c r="J3236" s="25">
        <f>ROUND( IF(OR(ISNUMBER(SEARCH("#",B3236)),INT(A3236/100000)=7,INT(A3236/100000)=8),F3236*K!$D$4,F3236*K!$C$4) + IF(ISNUMBER(SEARCH("#",B3236)),0,G3236*K!$C$5) + IF(AND(ISNUMBER(SEARCH("#",B3236)),INT(A3236/100000)&lt;=7),G3236*K!$G$5,0) + IF(AND(ISNUMBER(SEARCH("#",B3236)),INT(A3236/100000)&gt;=8),G3236*K!$H$5,0),0)</f>
        <v>2806860</v>
      </c>
      <c r="K3236" s="25">
        <f>ROUND(IF(OR(ISNUMBER(SEARCH("#",B3236)),INT(A3236/100000)=7,INT(A3236/100000)=8),F3236*K!$F$4+G3236*K!$F$5,F3236*K!$E$4+G3236*K!$E$5),0)</f>
        <v>882540</v>
      </c>
      <c r="L3236" s="25">
        <f>ROUND(J3236-K3236*0.7,0)</f>
        <v>2189082</v>
      </c>
      <c r="M3236" s="25">
        <f>ROUND(J3236*0.3,0)</f>
        <v>842058</v>
      </c>
    </row>
    <row r="3237" spans="1:13" ht="33" x14ac:dyDescent="0.2">
      <c r="A3237" s="53">
        <v>700105</v>
      </c>
      <c r="B3237" s="27" t="s">
        <v>27</v>
      </c>
      <c r="C3237" s="36" t="s">
        <v>3777</v>
      </c>
      <c r="D3237" s="54"/>
      <c r="E3237" s="30">
        <v>3.64</v>
      </c>
      <c r="F3237" s="55">
        <v>1.82</v>
      </c>
      <c r="G3237" s="55">
        <v>1.82</v>
      </c>
      <c r="H3237" s="30">
        <v>0</v>
      </c>
      <c r="J3237" s="25">
        <f>ROUND( IF(OR(ISNUMBER(SEARCH("#",B3237)),INT(A3237/100000)=7,INT(A3237/100000)=8),F3237*K!$D$4,F3237*K!$C$4) + IF(ISNUMBER(SEARCH("#",B3237)),0,G3237*K!$C$5) + IF(AND(ISNUMBER(SEARCH("#",B3237)),INT(A3237/100000)&lt;=7),G3237*K!$G$5,0) + IF(AND(ISNUMBER(SEARCH("#",B3237)),INT(A3237/100000)&gt;=8),G3237*K!$H$5,0),0)</f>
        <v>4267900</v>
      </c>
      <c r="K3237" s="25">
        <f>ROUND(IF(OR(ISNUMBER(SEARCH("#",B3237)),INT(A3237/100000)=7,INT(A3237/100000)=8),F3237*K!$F$4+G3237*K!$F$5,F3237*K!$E$4+G3237*K!$E$5),0)</f>
        <v>1328600</v>
      </c>
      <c r="L3237" s="25">
        <f>ROUND(J3237-K3237*0.7,0)</f>
        <v>3337880</v>
      </c>
      <c r="M3237" s="25">
        <f>ROUND(J3237*0.3,0)</f>
        <v>1280370</v>
      </c>
    </row>
    <row r="3238" spans="1:13" ht="18.75" x14ac:dyDescent="0.2">
      <c r="A3238" s="53">
        <v>700110</v>
      </c>
      <c r="B3238" s="27" t="s">
        <v>27</v>
      </c>
      <c r="C3238" s="36" t="s">
        <v>3778</v>
      </c>
      <c r="D3238" s="54"/>
      <c r="E3238" s="30">
        <v>1.32</v>
      </c>
      <c r="F3238" s="55">
        <v>0.66</v>
      </c>
      <c r="G3238" s="55">
        <v>0.66</v>
      </c>
      <c r="H3238" s="30">
        <v>0</v>
      </c>
      <c r="J3238" s="25">
        <f>ROUND( IF(OR(ISNUMBER(SEARCH("#",B3238)),INT(A3238/100000)=7,INT(A3238/100000)=8),F3238*K!$D$4,F3238*K!$C$4) + IF(ISNUMBER(SEARCH("#",B3238)),0,G3238*K!$C$5) + IF(AND(ISNUMBER(SEARCH("#",B3238)),INT(A3238/100000)&lt;=7),G3238*K!$G$5,0) + IF(AND(ISNUMBER(SEARCH("#",B3238)),INT(A3238/100000)&gt;=8),G3238*K!$H$5,0),0)</f>
        <v>1547700</v>
      </c>
      <c r="K3238" s="25">
        <f>ROUND(IF(OR(ISNUMBER(SEARCH("#",B3238)),INT(A3238/100000)=7,INT(A3238/100000)=8),F3238*K!$F$4+G3238*K!$F$5,F3238*K!$E$4+G3238*K!$E$5),0)</f>
        <v>481800</v>
      </c>
      <c r="L3238" s="25">
        <f>ROUND(J3238-K3238*0.7,0)</f>
        <v>1210440</v>
      </c>
      <c r="M3238" s="25">
        <f>ROUND(J3238*0.3,0)</f>
        <v>464310</v>
      </c>
    </row>
    <row r="3239" spans="1:13" ht="18.75" x14ac:dyDescent="0.2">
      <c r="A3239" s="53">
        <v>700115</v>
      </c>
      <c r="B3239" s="27" t="s">
        <v>27</v>
      </c>
      <c r="C3239" s="36" t="s">
        <v>3779</v>
      </c>
      <c r="D3239" s="54"/>
      <c r="E3239" s="30">
        <v>5.44</v>
      </c>
      <c r="F3239" s="55">
        <v>2.72</v>
      </c>
      <c r="G3239" s="55">
        <v>2.72</v>
      </c>
      <c r="H3239" s="30">
        <v>0</v>
      </c>
      <c r="J3239" s="25">
        <f>ROUND( IF(OR(ISNUMBER(SEARCH("#",B3239)),INT(A3239/100000)=7,INT(A3239/100000)=8),F3239*K!$D$4,F3239*K!$C$4) + IF(ISNUMBER(SEARCH("#",B3239)),0,G3239*K!$C$5) + IF(AND(ISNUMBER(SEARCH("#",B3239)),INT(A3239/100000)&lt;=7),G3239*K!$G$5,0) + IF(AND(ISNUMBER(SEARCH("#",B3239)),INT(A3239/100000)&gt;=8),G3239*K!$H$5,0),0)</f>
        <v>6378400</v>
      </c>
      <c r="K3239" s="25">
        <f>ROUND(IF(OR(ISNUMBER(SEARCH("#",B3239)),INT(A3239/100000)=7,INT(A3239/100000)=8),F3239*K!$F$4+G3239*K!$F$5,F3239*K!$E$4+G3239*K!$E$5),0)</f>
        <v>1985600</v>
      </c>
      <c r="L3239" s="25">
        <f>ROUND(J3239-K3239*0.7,0)</f>
        <v>4988480</v>
      </c>
      <c r="M3239" s="25">
        <f>ROUND(J3239*0.3,0)</f>
        <v>1913520</v>
      </c>
    </row>
    <row r="3240" spans="1:13" ht="18.75" x14ac:dyDescent="0.2">
      <c r="A3240" s="53">
        <v>700120</v>
      </c>
      <c r="B3240" s="27" t="s">
        <v>27</v>
      </c>
      <c r="C3240" s="36" t="s">
        <v>3780</v>
      </c>
      <c r="D3240" s="54"/>
      <c r="E3240" s="30">
        <v>1.32</v>
      </c>
      <c r="F3240" s="55">
        <v>0.66</v>
      </c>
      <c r="G3240" s="55">
        <v>0.66</v>
      </c>
      <c r="H3240" s="30">
        <v>0</v>
      </c>
      <c r="J3240" s="25">
        <f>ROUND( IF(OR(ISNUMBER(SEARCH("#",B3240)),INT(A3240/100000)=7,INT(A3240/100000)=8),F3240*K!$D$4,F3240*K!$C$4) + IF(ISNUMBER(SEARCH("#",B3240)),0,G3240*K!$C$5) + IF(AND(ISNUMBER(SEARCH("#",B3240)),INT(A3240/100000)&lt;=7),G3240*K!$G$5,0) + IF(AND(ISNUMBER(SEARCH("#",B3240)),INT(A3240/100000)&gt;=8),G3240*K!$H$5,0),0)</f>
        <v>1547700</v>
      </c>
      <c r="K3240" s="25">
        <f>ROUND(IF(OR(ISNUMBER(SEARCH("#",B3240)),INT(A3240/100000)=7,INT(A3240/100000)=8),F3240*K!$F$4+G3240*K!$F$5,F3240*K!$E$4+G3240*K!$E$5),0)</f>
        <v>481800</v>
      </c>
      <c r="L3240" s="25">
        <f>ROUND(J3240-K3240*0.7,0)</f>
        <v>1210440</v>
      </c>
      <c r="M3240" s="25">
        <f>ROUND(J3240*0.3,0)</f>
        <v>464310</v>
      </c>
    </row>
    <row r="3241" spans="1:13" ht="18.75" x14ac:dyDescent="0.2">
      <c r="A3241" s="53">
        <v>700125</v>
      </c>
      <c r="B3241" s="27" t="s">
        <v>27</v>
      </c>
      <c r="C3241" s="36" t="s">
        <v>3781</v>
      </c>
      <c r="D3241" s="54"/>
      <c r="E3241" s="30">
        <v>7.54</v>
      </c>
      <c r="F3241" s="55">
        <v>3.77</v>
      </c>
      <c r="G3241" s="55">
        <v>3.77</v>
      </c>
      <c r="H3241" s="30">
        <v>0</v>
      </c>
      <c r="J3241" s="25">
        <f>ROUND( IF(OR(ISNUMBER(SEARCH("#",B3241)),INT(A3241/100000)=7,INT(A3241/100000)=8),F3241*K!$D$4,F3241*K!$C$4) + IF(ISNUMBER(SEARCH("#",B3241)),0,G3241*K!$C$5) + IF(AND(ISNUMBER(SEARCH("#",B3241)),INT(A3241/100000)&lt;=7),G3241*K!$G$5,0) + IF(AND(ISNUMBER(SEARCH("#",B3241)),INT(A3241/100000)&gt;=8),G3241*K!$H$5,0),0)</f>
        <v>8840650</v>
      </c>
      <c r="K3241" s="25">
        <f>ROUND(IF(OR(ISNUMBER(SEARCH("#",B3241)),INT(A3241/100000)=7,INT(A3241/100000)=8),F3241*K!$F$4+G3241*K!$F$5,F3241*K!$E$4+G3241*K!$E$5),0)</f>
        <v>2752100</v>
      </c>
      <c r="L3241" s="25">
        <f>ROUND(J3241-K3241*0.7,0)</f>
        <v>6914180</v>
      </c>
      <c r="M3241" s="25">
        <f>ROUND(J3241*0.3,0)</f>
        <v>2652195</v>
      </c>
    </row>
    <row r="3242" spans="1:13" x14ac:dyDescent="0.2">
      <c r="A3242" s="53">
        <v>700130</v>
      </c>
      <c r="B3242" s="27" t="s">
        <v>27</v>
      </c>
      <c r="C3242" s="36" t="s">
        <v>3782</v>
      </c>
      <c r="D3242" s="54"/>
      <c r="E3242" s="30">
        <v>7.54</v>
      </c>
      <c r="F3242" s="55">
        <v>3.77</v>
      </c>
      <c r="G3242" s="55">
        <v>3.77</v>
      </c>
      <c r="H3242" s="30">
        <v>0</v>
      </c>
      <c r="J3242" s="25">
        <f>ROUND( IF(OR(ISNUMBER(SEARCH("#",B3242)),INT(A3242/100000)=7,INT(A3242/100000)=8),F3242*K!$D$4,F3242*K!$C$4) + IF(ISNUMBER(SEARCH("#",B3242)),0,G3242*K!$C$5) + IF(AND(ISNUMBER(SEARCH("#",B3242)),INT(A3242/100000)&lt;=7),G3242*K!$G$5,0) + IF(AND(ISNUMBER(SEARCH("#",B3242)),INT(A3242/100000)&gt;=8),G3242*K!$H$5,0),0)</f>
        <v>8840650</v>
      </c>
      <c r="K3242" s="25">
        <f>ROUND(IF(OR(ISNUMBER(SEARCH("#",B3242)),INT(A3242/100000)=7,INT(A3242/100000)=8),F3242*K!$F$4+G3242*K!$F$5,F3242*K!$E$4+G3242*K!$E$5),0)</f>
        <v>2752100</v>
      </c>
      <c r="L3242" s="25">
        <f>ROUND(J3242-K3242*0.7,0)</f>
        <v>6914180</v>
      </c>
      <c r="M3242" s="25">
        <f>ROUND(J3242*0.3,0)</f>
        <v>2652195</v>
      </c>
    </row>
    <row r="3243" spans="1:13" ht="33" x14ac:dyDescent="0.2">
      <c r="A3243" s="53">
        <v>700135</v>
      </c>
      <c r="B3243" s="27" t="s">
        <v>27</v>
      </c>
      <c r="C3243" s="36" t="s">
        <v>3783</v>
      </c>
      <c r="D3243" s="54"/>
      <c r="E3243" s="30">
        <v>1.38</v>
      </c>
      <c r="F3243" s="55">
        <v>0.69</v>
      </c>
      <c r="G3243" s="55">
        <v>0.69</v>
      </c>
      <c r="H3243" s="30">
        <v>0</v>
      </c>
      <c r="J3243" s="25">
        <f>ROUND( IF(OR(ISNUMBER(SEARCH("#",B3243)),INT(A3243/100000)=7,INT(A3243/100000)=8),F3243*K!$D$4,F3243*K!$C$4) + IF(ISNUMBER(SEARCH("#",B3243)),0,G3243*K!$C$5) + IF(AND(ISNUMBER(SEARCH("#",B3243)),INT(A3243/100000)&lt;=7),G3243*K!$G$5,0) + IF(AND(ISNUMBER(SEARCH("#",B3243)),INT(A3243/100000)&gt;=8),G3243*K!$H$5,0),0)</f>
        <v>1618050</v>
      </c>
      <c r="K3243" s="25">
        <f>ROUND(IF(OR(ISNUMBER(SEARCH("#",B3243)),INT(A3243/100000)=7,INT(A3243/100000)=8),F3243*K!$F$4+G3243*K!$F$5,F3243*K!$E$4+G3243*K!$E$5),0)</f>
        <v>503700</v>
      </c>
      <c r="L3243" s="25">
        <f>ROUND(J3243-K3243*0.7,0)</f>
        <v>1265460</v>
      </c>
      <c r="M3243" s="25">
        <f>ROUND(J3243*0.3,0)</f>
        <v>485415</v>
      </c>
    </row>
    <row r="3244" spans="1:13" ht="33" x14ac:dyDescent="0.2">
      <c r="A3244" s="53">
        <v>700140</v>
      </c>
      <c r="B3244" s="27" t="s">
        <v>27</v>
      </c>
      <c r="C3244" s="36" t="s">
        <v>3784</v>
      </c>
      <c r="D3244" s="54"/>
      <c r="E3244" s="30">
        <v>1.48</v>
      </c>
      <c r="F3244" s="55">
        <v>0.74</v>
      </c>
      <c r="G3244" s="55">
        <v>0.74</v>
      </c>
      <c r="H3244" s="30">
        <v>0</v>
      </c>
      <c r="J3244" s="25">
        <f>ROUND( IF(OR(ISNUMBER(SEARCH("#",B3244)),INT(A3244/100000)=7,INT(A3244/100000)=8),F3244*K!$D$4,F3244*K!$C$4) + IF(ISNUMBER(SEARCH("#",B3244)),0,G3244*K!$C$5) + IF(AND(ISNUMBER(SEARCH("#",B3244)),INT(A3244/100000)&lt;=7),G3244*K!$G$5,0) + IF(AND(ISNUMBER(SEARCH("#",B3244)),INT(A3244/100000)&gt;=8),G3244*K!$H$5,0),0)</f>
        <v>1735300</v>
      </c>
      <c r="K3244" s="25">
        <f>ROUND(IF(OR(ISNUMBER(SEARCH("#",B3244)),INT(A3244/100000)=7,INT(A3244/100000)=8),F3244*K!$F$4+G3244*K!$F$5,F3244*K!$E$4+G3244*K!$E$5),0)</f>
        <v>540200</v>
      </c>
      <c r="L3244" s="25">
        <f>ROUND(J3244-K3244*0.7,0)</f>
        <v>1357160</v>
      </c>
      <c r="M3244" s="25">
        <f>ROUND(J3244*0.3,0)</f>
        <v>520590</v>
      </c>
    </row>
    <row r="3245" spans="1:13" x14ac:dyDescent="0.2">
      <c r="A3245" s="53">
        <v>700145</v>
      </c>
      <c r="B3245" s="27" t="s">
        <v>27</v>
      </c>
      <c r="C3245" s="36" t="s">
        <v>3785</v>
      </c>
      <c r="D3245" s="54"/>
      <c r="E3245" s="30">
        <v>2.95</v>
      </c>
      <c r="F3245" s="55">
        <v>1.59</v>
      </c>
      <c r="G3245" s="55">
        <v>1.36</v>
      </c>
      <c r="H3245" s="30">
        <v>0</v>
      </c>
      <c r="J3245" s="25">
        <f>ROUND( IF(OR(ISNUMBER(SEARCH("#",B3245)),INT(A3245/100000)=7,INT(A3245/100000)=8),F3245*K!$D$4,F3245*K!$C$4) + IF(ISNUMBER(SEARCH("#",B3245)),0,G3245*K!$C$5) + IF(AND(ISNUMBER(SEARCH("#",B3245)),INT(A3245/100000)&lt;=7),G3245*K!$G$5,0) + IF(AND(ISNUMBER(SEARCH("#",B3245)),INT(A3245/100000)&gt;=8),G3245*K!$H$5,0),0)</f>
        <v>3319840</v>
      </c>
      <c r="K3245" s="25">
        <f>ROUND(IF(OR(ISNUMBER(SEARCH("#",B3245)),INT(A3245/100000)=7,INT(A3245/100000)=8),F3245*K!$F$4+G3245*K!$F$5,F3245*K!$E$4+G3245*K!$E$5),0)</f>
        <v>1062260</v>
      </c>
      <c r="L3245" s="25">
        <f>ROUND(J3245-K3245*0.7,0)</f>
        <v>2576258</v>
      </c>
      <c r="M3245" s="25">
        <f>ROUND(J3245*0.3,0)</f>
        <v>995952</v>
      </c>
    </row>
    <row r="3246" spans="1:13" ht="18.75" x14ac:dyDescent="0.2">
      <c r="A3246" s="53">
        <v>700150</v>
      </c>
      <c r="B3246" s="27" t="s">
        <v>27</v>
      </c>
      <c r="C3246" s="36" t="s">
        <v>3786</v>
      </c>
      <c r="D3246" s="54"/>
      <c r="E3246" s="30">
        <v>5.44</v>
      </c>
      <c r="F3246" s="55">
        <v>2.72</v>
      </c>
      <c r="G3246" s="55">
        <v>2.72</v>
      </c>
      <c r="H3246" s="30">
        <v>0</v>
      </c>
      <c r="J3246" s="25">
        <f>ROUND( IF(OR(ISNUMBER(SEARCH("#",B3246)),INT(A3246/100000)=7,INT(A3246/100000)=8),F3246*K!$D$4,F3246*K!$C$4) + IF(ISNUMBER(SEARCH("#",B3246)),0,G3246*K!$C$5) + IF(AND(ISNUMBER(SEARCH("#",B3246)),INT(A3246/100000)&lt;=7),G3246*K!$G$5,0) + IF(AND(ISNUMBER(SEARCH("#",B3246)),INT(A3246/100000)&gt;=8),G3246*K!$H$5,0),0)</f>
        <v>6378400</v>
      </c>
      <c r="K3246" s="25">
        <f>ROUND(IF(OR(ISNUMBER(SEARCH("#",B3246)),INT(A3246/100000)=7,INT(A3246/100000)=8),F3246*K!$F$4+G3246*K!$F$5,F3246*K!$E$4+G3246*K!$E$5),0)</f>
        <v>1985600</v>
      </c>
      <c r="L3246" s="25">
        <f>ROUND(J3246-K3246*0.7,0)</f>
        <v>4988480</v>
      </c>
      <c r="M3246" s="25">
        <f>ROUND(J3246*0.3,0)</f>
        <v>1913520</v>
      </c>
    </row>
    <row r="3247" spans="1:13" x14ac:dyDescent="0.2">
      <c r="A3247" s="53">
        <v>700155</v>
      </c>
      <c r="B3247" s="27" t="s">
        <v>27</v>
      </c>
      <c r="C3247" s="36" t="s">
        <v>3787</v>
      </c>
      <c r="D3247" s="54"/>
      <c r="E3247" s="30">
        <v>1.64</v>
      </c>
      <c r="F3247" s="55">
        <v>0.82</v>
      </c>
      <c r="G3247" s="55">
        <v>0.82</v>
      </c>
      <c r="H3247" s="30">
        <v>0</v>
      </c>
      <c r="J3247" s="25">
        <f>ROUND( IF(OR(ISNUMBER(SEARCH("#",B3247)),INT(A3247/100000)=7,INT(A3247/100000)=8),F3247*K!$D$4,F3247*K!$C$4) + IF(ISNUMBER(SEARCH("#",B3247)),0,G3247*K!$C$5) + IF(AND(ISNUMBER(SEARCH("#",B3247)),INT(A3247/100000)&lt;=7),G3247*K!$G$5,0) + IF(AND(ISNUMBER(SEARCH("#",B3247)),INT(A3247/100000)&gt;=8),G3247*K!$H$5,0),0)</f>
        <v>1922900</v>
      </c>
      <c r="K3247" s="25">
        <f>ROUND(IF(OR(ISNUMBER(SEARCH("#",B3247)),INT(A3247/100000)=7,INT(A3247/100000)=8),F3247*K!$F$4+G3247*K!$F$5,F3247*K!$E$4+G3247*K!$E$5),0)</f>
        <v>598600</v>
      </c>
      <c r="L3247" s="25">
        <f>ROUND(J3247-K3247*0.7,0)</f>
        <v>1503880</v>
      </c>
      <c r="M3247" s="25">
        <f>ROUND(J3247*0.3,0)</f>
        <v>576870</v>
      </c>
    </row>
    <row r="3248" spans="1:13" x14ac:dyDescent="0.2">
      <c r="A3248" s="53">
        <v>700160</v>
      </c>
      <c r="B3248" s="27" t="s">
        <v>27</v>
      </c>
      <c r="C3248" s="36" t="s">
        <v>3788</v>
      </c>
      <c r="D3248" s="54"/>
      <c r="E3248" s="30">
        <v>10.23</v>
      </c>
      <c r="F3248" s="55">
        <v>4.75</v>
      </c>
      <c r="G3248" s="55">
        <v>5.48</v>
      </c>
      <c r="H3248" s="30">
        <v>0</v>
      </c>
      <c r="J3248" s="25">
        <f>ROUND( IF(OR(ISNUMBER(SEARCH("#",B3248)),INT(A3248/100000)=7,INT(A3248/100000)=8),F3248*K!$D$4,F3248*K!$C$4) + IF(ISNUMBER(SEARCH("#",B3248)),0,G3248*K!$C$5) + IF(AND(ISNUMBER(SEARCH("#",B3248)),INT(A3248/100000)&lt;=7),G3248*K!$G$5,0) + IF(AND(ISNUMBER(SEARCH("#",B3248)),INT(A3248/100000)&gt;=8),G3248*K!$H$5,0),0)</f>
        <v>12435960</v>
      </c>
      <c r="K3248" s="25">
        <f>ROUND(IF(OR(ISNUMBER(SEARCH("#",B3248)),INT(A3248/100000)=7,INT(A3248/100000)=8),F3248*K!$F$4+G3248*K!$F$5,F3248*K!$E$4+G3248*K!$E$5),0)</f>
        <v>3779940</v>
      </c>
      <c r="L3248" s="25">
        <f>ROUND(J3248-K3248*0.7,0)</f>
        <v>9790002</v>
      </c>
      <c r="M3248" s="25">
        <f>ROUND(J3248*0.3,0)</f>
        <v>3730788</v>
      </c>
    </row>
    <row r="3249" spans="1:13" x14ac:dyDescent="0.2">
      <c r="A3249" s="53">
        <v>700165</v>
      </c>
      <c r="B3249" s="27" t="s">
        <v>27</v>
      </c>
      <c r="C3249" s="36" t="s">
        <v>3789</v>
      </c>
      <c r="D3249" s="54"/>
      <c r="E3249" s="30">
        <v>1.38</v>
      </c>
      <c r="F3249" s="55">
        <v>0.69</v>
      </c>
      <c r="G3249" s="55">
        <v>0.69</v>
      </c>
      <c r="H3249" s="30">
        <v>0</v>
      </c>
      <c r="J3249" s="25">
        <f>ROUND( IF(OR(ISNUMBER(SEARCH("#",B3249)),INT(A3249/100000)=7,INT(A3249/100000)=8),F3249*K!$D$4,F3249*K!$C$4) + IF(ISNUMBER(SEARCH("#",B3249)),0,G3249*K!$C$5) + IF(AND(ISNUMBER(SEARCH("#",B3249)),INT(A3249/100000)&lt;=7),G3249*K!$G$5,0) + IF(AND(ISNUMBER(SEARCH("#",B3249)),INT(A3249/100000)&gt;=8),G3249*K!$H$5,0),0)</f>
        <v>1618050</v>
      </c>
      <c r="K3249" s="25">
        <f>ROUND(IF(OR(ISNUMBER(SEARCH("#",B3249)),INT(A3249/100000)=7,INT(A3249/100000)=8),F3249*K!$F$4+G3249*K!$F$5,F3249*K!$E$4+G3249*K!$E$5),0)</f>
        <v>503700</v>
      </c>
      <c r="L3249" s="25">
        <f>ROUND(J3249-K3249*0.7,0)</f>
        <v>1265460</v>
      </c>
      <c r="M3249" s="25">
        <f>ROUND(J3249*0.3,0)</f>
        <v>485415</v>
      </c>
    </row>
    <row r="3250" spans="1:13" ht="18.75" x14ac:dyDescent="0.2">
      <c r="A3250" s="53">
        <v>700170</v>
      </c>
      <c r="B3250" s="27" t="s">
        <v>27</v>
      </c>
      <c r="C3250" s="36" t="s">
        <v>3790</v>
      </c>
      <c r="D3250" s="54"/>
      <c r="E3250" s="30">
        <v>2.6</v>
      </c>
      <c r="F3250" s="55">
        <v>1.3</v>
      </c>
      <c r="G3250" s="55">
        <v>1.3</v>
      </c>
      <c r="H3250" s="30">
        <v>0</v>
      </c>
      <c r="J3250" s="25">
        <f>ROUND( IF(OR(ISNUMBER(SEARCH("#",B3250)),INT(A3250/100000)=7,INT(A3250/100000)=8),F3250*K!$D$4,F3250*K!$C$4) + IF(ISNUMBER(SEARCH("#",B3250)),0,G3250*K!$C$5) + IF(AND(ISNUMBER(SEARCH("#",B3250)),INT(A3250/100000)&lt;=7),G3250*K!$G$5,0) + IF(AND(ISNUMBER(SEARCH("#",B3250)),INT(A3250/100000)&gt;=8),G3250*K!$H$5,0),0)</f>
        <v>3048500</v>
      </c>
      <c r="K3250" s="25">
        <f>ROUND(IF(OR(ISNUMBER(SEARCH("#",B3250)),INT(A3250/100000)=7,INT(A3250/100000)=8),F3250*K!$F$4+G3250*K!$F$5,F3250*K!$E$4+G3250*K!$E$5),0)</f>
        <v>949000</v>
      </c>
      <c r="L3250" s="25">
        <f>ROUND(J3250-K3250*0.7,0)</f>
        <v>2384200</v>
      </c>
      <c r="M3250" s="25">
        <f>ROUND(J3250*0.3,0)</f>
        <v>914550</v>
      </c>
    </row>
    <row r="3251" spans="1:13" ht="18.75" x14ac:dyDescent="0.2">
      <c r="A3251" s="53">
        <v>700175</v>
      </c>
      <c r="B3251" s="27" t="s">
        <v>27</v>
      </c>
      <c r="C3251" s="36" t="s">
        <v>3791</v>
      </c>
      <c r="D3251" s="54"/>
      <c r="E3251" s="30">
        <v>1.32</v>
      </c>
      <c r="F3251" s="55">
        <v>0.66</v>
      </c>
      <c r="G3251" s="55">
        <v>0.66</v>
      </c>
      <c r="H3251" s="30">
        <v>0</v>
      </c>
      <c r="J3251" s="25">
        <f>ROUND( IF(OR(ISNUMBER(SEARCH("#",B3251)),INT(A3251/100000)=7,INT(A3251/100000)=8),F3251*K!$D$4,F3251*K!$C$4) + IF(ISNUMBER(SEARCH("#",B3251)),0,G3251*K!$C$5) + IF(AND(ISNUMBER(SEARCH("#",B3251)),INT(A3251/100000)&lt;=7),G3251*K!$G$5,0) + IF(AND(ISNUMBER(SEARCH("#",B3251)),INT(A3251/100000)&gt;=8),G3251*K!$H$5,0),0)</f>
        <v>1547700</v>
      </c>
      <c r="K3251" s="25">
        <f>ROUND(IF(OR(ISNUMBER(SEARCH("#",B3251)),INT(A3251/100000)=7,INT(A3251/100000)=8),F3251*K!$F$4+G3251*K!$F$5,F3251*K!$E$4+G3251*K!$E$5),0)</f>
        <v>481800</v>
      </c>
      <c r="L3251" s="25">
        <f>ROUND(J3251-K3251*0.7,0)</f>
        <v>1210440</v>
      </c>
      <c r="M3251" s="25">
        <f>ROUND(J3251*0.3,0)</f>
        <v>464310</v>
      </c>
    </row>
    <row r="3252" spans="1:13" ht="18.75" x14ac:dyDescent="0.2">
      <c r="A3252" s="53">
        <v>700180</v>
      </c>
      <c r="B3252" s="27" t="s">
        <v>27</v>
      </c>
      <c r="C3252" s="36" t="s">
        <v>3792</v>
      </c>
      <c r="D3252" s="54"/>
      <c r="E3252" s="30">
        <v>2.48</v>
      </c>
      <c r="F3252" s="55">
        <v>1.24</v>
      </c>
      <c r="G3252" s="55">
        <v>1.24</v>
      </c>
      <c r="H3252" s="30">
        <v>0</v>
      </c>
      <c r="J3252" s="25">
        <f>ROUND( IF(OR(ISNUMBER(SEARCH("#",B3252)),INT(A3252/100000)=7,INT(A3252/100000)=8),F3252*K!$D$4,F3252*K!$C$4) + IF(ISNUMBER(SEARCH("#",B3252)),0,G3252*K!$C$5) + IF(AND(ISNUMBER(SEARCH("#",B3252)),INT(A3252/100000)&lt;=7),G3252*K!$G$5,0) + IF(AND(ISNUMBER(SEARCH("#",B3252)),INT(A3252/100000)&gt;=8),G3252*K!$H$5,0),0)</f>
        <v>2907800</v>
      </c>
      <c r="K3252" s="25">
        <f>ROUND(IF(OR(ISNUMBER(SEARCH("#",B3252)),INT(A3252/100000)=7,INT(A3252/100000)=8),F3252*K!$F$4+G3252*K!$F$5,F3252*K!$E$4+G3252*K!$E$5),0)</f>
        <v>905200</v>
      </c>
      <c r="L3252" s="25">
        <f>ROUND(J3252-K3252*0.7,0)</f>
        <v>2274160</v>
      </c>
      <c r="M3252" s="25">
        <f>ROUND(J3252*0.3,0)</f>
        <v>872340</v>
      </c>
    </row>
    <row r="3253" spans="1:13" ht="18.75" x14ac:dyDescent="0.2">
      <c r="A3253" s="53">
        <v>700185</v>
      </c>
      <c r="B3253" s="27" t="s">
        <v>27</v>
      </c>
      <c r="C3253" s="36" t="s">
        <v>3793</v>
      </c>
      <c r="D3253" s="54"/>
      <c r="E3253" s="30">
        <v>4.08</v>
      </c>
      <c r="F3253" s="55">
        <v>2.04</v>
      </c>
      <c r="G3253" s="55">
        <v>2.04</v>
      </c>
      <c r="H3253" s="30">
        <v>0</v>
      </c>
      <c r="J3253" s="25">
        <f>ROUND( IF(OR(ISNUMBER(SEARCH("#",B3253)),INT(A3253/100000)=7,INT(A3253/100000)=8),F3253*K!$D$4,F3253*K!$C$4) + IF(ISNUMBER(SEARCH("#",B3253)),0,G3253*K!$C$5) + IF(AND(ISNUMBER(SEARCH("#",B3253)),INT(A3253/100000)&lt;=7),G3253*K!$G$5,0) + IF(AND(ISNUMBER(SEARCH("#",B3253)),INT(A3253/100000)&gt;=8),G3253*K!$H$5,0),0)</f>
        <v>4783800</v>
      </c>
      <c r="K3253" s="25">
        <f>ROUND(IF(OR(ISNUMBER(SEARCH("#",B3253)),INT(A3253/100000)=7,INT(A3253/100000)=8),F3253*K!$F$4+G3253*K!$F$5,F3253*K!$E$4+G3253*K!$E$5),0)</f>
        <v>1489200</v>
      </c>
      <c r="L3253" s="25">
        <f>ROUND(J3253-K3253*0.7,0)</f>
        <v>3741360</v>
      </c>
      <c r="M3253" s="25">
        <f>ROUND(J3253*0.3,0)</f>
        <v>1435140</v>
      </c>
    </row>
    <row r="3254" spans="1:13" ht="18.75" x14ac:dyDescent="0.2">
      <c r="A3254" s="53">
        <v>700190</v>
      </c>
      <c r="B3254" s="27" t="s">
        <v>27</v>
      </c>
      <c r="C3254" s="36" t="s">
        <v>3794</v>
      </c>
      <c r="D3254" s="54"/>
      <c r="E3254" s="30">
        <v>3.74</v>
      </c>
      <c r="F3254" s="55">
        <v>1.7</v>
      </c>
      <c r="G3254" s="55">
        <v>2.04</v>
      </c>
      <c r="H3254" s="30">
        <v>0</v>
      </c>
      <c r="J3254" s="25">
        <f>ROUND( IF(OR(ISNUMBER(SEARCH("#",B3254)),INT(A3254/100000)=7,INT(A3254/100000)=8),F3254*K!$D$4,F3254*K!$C$4) + IF(ISNUMBER(SEARCH("#",B3254)),0,G3254*K!$C$5) + IF(AND(ISNUMBER(SEARCH("#",B3254)),INT(A3254/100000)&lt;=7),G3254*K!$G$5,0) + IF(AND(ISNUMBER(SEARCH("#",B3254)),INT(A3254/100000)&gt;=8),G3254*K!$H$5,0),0)</f>
        <v>4590680</v>
      </c>
      <c r="K3254" s="25">
        <f>ROUND(IF(OR(ISNUMBER(SEARCH("#",B3254)),INT(A3254/100000)=7,INT(A3254/100000)=8),F3254*K!$F$4+G3254*K!$F$5,F3254*K!$E$4+G3254*K!$E$5),0)</f>
        <v>1386520</v>
      </c>
      <c r="L3254" s="25">
        <f>ROUND(J3254-K3254*0.7,0)</f>
        <v>3620116</v>
      </c>
      <c r="M3254" s="25">
        <f>ROUND(J3254*0.3,0)</f>
        <v>1377204</v>
      </c>
    </row>
    <row r="3255" spans="1:13" ht="18.75" x14ac:dyDescent="0.2">
      <c r="A3255" s="53">
        <v>700195</v>
      </c>
      <c r="B3255" s="27" t="s">
        <v>27</v>
      </c>
      <c r="C3255" s="36" t="s">
        <v>3795</v>
      </c>
      <c r="D3255" s="54"/>
      <c r="E3255" s="30">
        <v>6.82</v>
      </c>
      <c r="F3255" s="55">
        <v>3.41</v>
      </c>
      <c r="G3255" s="55">
        <v>3.41</v>
      </c>
      <c r="H3255" s="30">
        <v>0</v>
      </c>
      <c r="J3255" s="25">
        <f>ROUND( IF(OR(ISNUMBER(SEARCH("#",B3255)),INT(A3255/100000)=7,INT(A3255/100000)=8),F3255*K!$D$4,F3255*K!$C$4) + IF(ISNUMBER(SEARCH("#",B3255)),0,G3255*K!$C$5) + IF(AND(ISNUMBER(SEARCH("#",B3255)),INT(A3255/100000)&lt;=7),G3255*K!$G$5,0) + IF(AND(ISNUMBER(SEARCH("#",B3255)),INT(A3255/100000)&gt;=8),G3255*K!$H$5,0),0)</f>
        <v>7996450</v>
      </c>
      <c r="K3255" s="25">
        <f>ROUND(IF(OR(ISNUMBER(SEARCH("#",B3255)),INT(A3255/100000)=7,INT(A3255/100000)=8),F3255*K!$F$4+G3255*K!$F$5,F3255*K!$E$4+G3255*K!$E$5),0)</f>
        <v>2489300</v>
      </c>
      <c r="L3255" s="25">
        <f>ROUND(J3255-K3255*0.7,0)</f>
        <v>6253940</v>
      </c>
      <c r="M3255" s="25">
        <f>ROUND(J3255*0.3,0)</f>
        <v>2398935</v>
      </c>
    </row>
    <row r="3256" spans="1:13" x14ac:dyDescent="0.2">
      <c r="A3256" s="53">
        <v>700200</v>
      </c>
      <c r="B3256" s="27" t="s">
        <v>27</v>
      </c>
      <c r="C3256" s="36" t="s">
        <v>3796</v>
      </c>
      <c r="D3256" s="54"/>
      <c r="E3256" s="30">
        <v>1.64</v>
      </c>
      <c r="F3256" s="55">
        <v>0.82</v>
      </c>
      <c r="G3256" s="55">
        <v>0.82</v>
      </c>
      <c r="H3256" s="30">
        <v>0</v>
      </c>
      <c r="J3256" s="25">
        <f>ROUND( IF(OR(ISNUMBER(SEARCH("#",B3256)),INT(A3256/100000)=7,INT(A3256/100000)=8),F3256*K!$D$4,F3256*K!$C$4) + IF(ISNUMBER(SEARCH("#",B3256)),0,G3256*K!$C$5) + IF(AND(ISNUMBER(SEARCH("#",B3256)),INT(A3256/100000)&lt;=7),G3256*K!$G$5,0) + IF(AND(ISNUMBER(SEARCH("#",B3256)),INT(A3256/100000)&gt;=8),G3256*K!$H$5,0),0)</f>
        <v>1922900</v>
      </c>
      <c r="K3256" s="25">
        <f>ROUND(IF(OR(ISNUMBER(SEARCH("#",B3256)),INT(A3256/100000)=7,INT(A3256/100000)=8),F3256*K!$F$4+G3256*K!$F$5,F3256*K!$E$4+G3256*K!$E$5),0)</f>
        <v>598600</v>
      </c>
      <c r="L3256" s="25">
        <f>ROUND(J3256-K3256*0.7,0)</f>
        <v>1503880</v>
      </c>
      <c r="M3256" s="25">
        <f>ROUND(J3256*0.3,0)</f>
        <v>576870</v>
      </c>
    </row>
    <row r="3257" spans="1:13" ht="18.75" x14ac:dyDescent="0.2">
      <c r="A3257" s="53">
        <v>700205</v>
      </c>
      <c r="B3257" s="27" t="s">
        <v>27</v>
      </c>
      <c r="C3257" s="36" t="s">
        <v>3797</v>
      </c>
      <c r="D3257" s="54"/>
      <c r="E3257" s="30">
        <v>4.34</v>
      </c>
      <c r="F3257" s="55">
        <v>2.17</v>
      </c>
      <c r="G3257" s="55">
        <v>2.17</v>
      </c>
      <c r="H3257" s="30">
        <v>0</v>
      </c>
      <c r="J3257" s="25">
        <f>ROUND( IF(OR(ISNUMBER(SEARCH("#",B3257)),INT(A3257/100000)=7,INT(A3257/100000)=8),F3257*K!$D$4,F3257*K!$C$4) + IF(ISNUMBER(SEARCH("#",B3257)),0,G3257*K!$C$5) + IF(AND(ISNUMBER(SEARCH("#",B3257)),INT(A3257/100000)&lt;=7),G3257*K!$G$5,0) + IF(AND(ISNUMBER(SEARCH("#",B3257)),INT(A3257/100000)&gt;=8),G3257*K!$H$5,0),0)</f>
        <v>5088650</v>
      </c>
      <c r="K3257" s="25">
        <f>ROUND(IF(OR(ISNUMBER(SEARCH("#",B3257)),INT(A3257/100000)=7,INT(A3257/100000)=8),F3257*K!$F$4+G3257*K!$F$5,F3257*K!$E$4+G3257*K!$E$5),0)</f>
        <v>1584100</v>
      </c>
      <c r="L3257" s="25">
        <f>ROUND(J3257-K3257*0.7,0)</f>
        <v>3979780</v>
      </c>
      <c r="M3257" s="25">
        <f>ROUND(J3257*0.3,0)</f>
        <v>1526595</v>
      </c>
    </row>
    <row r="3258" spans="1:13" x14ac:dyDescent="0.2">
      <c r="A3258" s="53">
        <v>700210</v>
      </c>
      <c r="B3258" s="27" t="s">
        <v>27</v>
      </c>
      <c r="C3258" s="36" t="s">
        <v>3798</v>
      </c>
      <c r="D3258" s="54"/>
      <c r="E3258" s="30">
        <v>13.58</v>
      </c>
      <c r="F3258" s="55">
        <v>6.79</v>
      </c>
      <c r="G3258" s="55">
        <v>6.79</v>
      </c>
      <c r="H3258" s="30">
        <v>0</v>
      </c>
      <c r="J3258" s="25">
        <f>ROUND( IF(OR(ISNUMBER(SEARCH("#",B3258)),INT(A3258/100000)=7,INT(A3258/100000)=8),F3258*K!$D$4,F3258*K!$C$4) + IF(ISNUMBER(SEARCH("#",B3258)),0,G3258*K!$C$5) + IF(AND(ISNUMBER(SEARCH("#",B3258)),INT(A3258/100000)&lt;=7),G3258*K!$G$5,0) + IF(AND(ISNUMBER(SEARCH("#",B3258)),INT(A3258/100000)&gt;=8),G3258*K!$H$5,0),0)</f>
        <v>15922550</v>
      </c>
      <c r="K3258" s="25">
        <f>ROUND(IF(OR(ISNUMBER(SEARCH("#",B3258)),INT(A3258/100000)=7,INT(A3258/100000)=8),F3258*K!$F$4+G3258*K!$F$5,F3258*K!$E$4+G3258*K!$E$5),0)</f>
        <v>4956700</v>
      </c>
      <c r="L3258" s="25">
        <f>ROUND(J3258-K3258*0.7,0)</f>
        <v>12452860</v>
      </c>
      <c r="M3258" s="25">
        <f>ROUND(J3258*0.3,0)</f>
        <v>4776765</v>
      </c>
    </row>
    <row r="3259" spans="1:13" ht="18.75" x14ac:dyDescent="0.2">
      <c r="A3259" s="53">
        <v>700215</v>
      </c>
      <c r="B3259" s="27" t="s">
        <v>27</v>
      </c>
      <c r="C3259" s="36" t="s">
        <v>3799</v>
      </c>
      <c r="D3259" s="54"/>
      <c r="E3259" s="30">
        <v>7.22</v>
      </c>
      <c r="F3259" s="55">
        <v>4.33</v>
      </c>
      <c r="G3259" s="55">
        <v>2.89</v>
      </c>
      <c r="H3259" s="30">
        <v>0</v>
      </c>
      <c r="J3259" s="25">
        <f>ROUND( IF(OR(ISNUMBER(SEARCH("#",B3259)),INT(A3259/100000)=7,INT(A3259/100000)=8),F3259*K!$D$4,F3259*K!$C$4) + IF(ISNUMBER(SEARCH("#",B3259)),0,G3259*K!$C$5) + IF(AND(ISNUMBER(SEARCH("#",B3259)),INT(A3259/100000)&lt;=7),G3259*K!$G$5,0) + IF(AND(ISNUMBER(SEARCH("#",B3259)),INT(A3259/100000)&gt;=8),G3259*K!$H$5,0),0)</f>
        <v>7594970</v>
      </c>
      <c r="K3259" s="25">
        <f>ROUND(IF(OR(ISNUMBER(SEARCH("#",B3259)),INT(A3259/100000)=7,INT(A3259/100000)=8),F3259*K!$F$4+G3259*K!$F$5,F3259*K!$E$4+G3259*K!$E$5),0)</f>
        <v>2544580</v>
      </c>
      <c r="L3259" s="25">
        <f>ROUND(J3259-K3259*0.7,0)</f>
        <v>5813764</v>
      </c>
      <c r="M3259" s="25">
        <f>ROUND(J3259*0.3,0)</f>
        <v>2278491</v>
      </c>
    </row>
    <row r="3260" spans="1:13" ht="18.75" x14ac:dyDescent="0.2">
      <c r="A3260" s="53">
        <v>700220</v>
      </c>
      <c r="B3260" s="27" t="s">
        <v>27</v>
      </c>
      <c r="C3260" s="36" t="s">
        <v>3800</v>
      </c>
      <c r="D3260" s="54"/>
      <c r="E3260" s="30">
        <v>1.54</v>
      </c>
      <c r="F3260" s="55">
        <v>0.77</v>
      </c>
      <c r="G3260" s="55">
        <v>0.77</v>
      </c>
      <c r="H3260" s="30">
        <v>0</v>
      </c>
      <c r="J3260" s="25">
        <f>ROUND( IF(OR(ISNUMBER(SEARCH("#",B3260)),INT(A3260/100000)=7,INT(A3260/100000)=8),F3260*K!$D$4,F3260*K!$C$4) + IF(ISNUMBER(SEARCH("#",B3260)),0,G3260*K!$C$5) + IF(AND(ISNUMBER(SEARCH("#",B3260)),INT(A3260/100000)&lt;=7),G3260*K!$G$5,0) + IF(AND(ISNUMBER(SEARCH("#",B3260)),INT(A3260/100000)&gt;=8),G3260*K!$H$5,0),0)</f>
        <v>1805650</v>
      </c>
      <c r="K3260" s="25">
        <f>ROUND(IF(OR(ISNUMBER(SEARCH("#",B3260)),INT(A3260/100000)=7,INT(A3260/100000)=8),F3260*K!$F$4+G3260*K!$F$5,F3260*K!$E$4+G3260*K!$E$5),0)</f>
        <v>562100</v>
      </c>
      <c r="L3260" s="25">
        <f>ROUND(J3260-K3260*0.7,0)</f>
        <v>1412180</v>
      </c>
      <c r="M3260" s="25">
        <f>ROUND(J3260*0.3,0)</f>
        <v>541695</v>
      </c>
    </row>
    <row r="3261" spans="1:13" ht="18.75" x14ac:dyDescent="0.2">
      <c r="A3261" s="53">
        <v>700225</v>
      </c>
      <c r="B3261" s="27" t="s">
        <v>27</v>
      </c>
      <c r="C3261" s="36" t="s">
        <v>3801</v>
      </c>
      <c r="D3261" s="54"/>
      <c r="E3261" s="30">
        <v>1.5</v>
      </c>
      <c r="F3261" s="55">
        <v>0.81</v>
      </c>
      <c r="G3261" s="55">
        <v>0.69</v>
      </c>
      <c r="H3261" s="30">
        <v>0</v>
      </c>
      <c r="J3261" s="25">
        <f>ROUND( IF(OR(ISNUMBER(SEARCH("#",B3261)),INT(A3261/100000)=7,INT(A3261/100000)=8),F3261*K!$D$4,F3261*K!$C$4) + IF(ISNUMBER(SEARCH("#",B3261)),0,G3261*K!$C$5) + IF(AND(ISNUMBER(SEARCH("#",B3261)),INT(A3261/100000)&lt;=7),G3261*K!$G$5,0) + IF(AND(ISNUMBER(SEARCH("#",B3261)),INT(A3261/100000)&gt;=8),G3261*K!$H$5,0),0)</f>
        <v>1686210</v>
      </c>
      <c r="K3261" s="25">
        <f>ROUND(IF(OR(ISNUMBER(SEARCH("#",B3261)),INT(A3261/100000)=7,INT(A3261/100000)=8),F3261*K!$F$4+G3261*K!$F$5,F3261*K!$E$4+G3261*K!$E$5),0)</f>
        <v>539940</v>
      </c>
      <c r="L3261" s="25">
        <f>ROUND(J3261-K3261*0.7,0)</f>
        <v>1308252</v>
      </c>
      <c r="M3261" s="25">
        <f>ROUND(J3261*0.3,0)</f>
        <v>505863</v>
      </c>
    </row>
    <row r="3262" spans="1:13" ht="18.75" x14ac:dyDescent="0.2">
      <c r="A3262" s="53">
        <v>700230</v>
      </c>
      <c r="B3262" s="27" t="s">
        <v>27</v>
      </c>
      <c r="C3262" s="36" t="s">
        <v>3802</v>
      </c>
      <c r="D3262" s="54"/>
      <c r="E3262" s="30">
        <v>1.58</v>
      </c>
      <c r="F3262" s="55">
        <v>0.79</v>
      </c>
      <c r="G3262" s="55">
        <v>0.79</v>
      </c>
      <c r="H3262" s="30">
        <v>0</v>
      </c>
      <c r="J3262" s="25">
        <f>ROUND( IF(OR(ISNUMBER(SEARCH("#",B3262)),INT(A3262/100000)=7,INT(A3262/100000)=8),F3262*K!$D$4,F3262*K!$C$4) + IF(ISNUMBER(SEARCH("#",B3262)),0,G3262*K!$C$5) + IF(AND(ISNUMBER(SEARCH("#",B3262)),INT(A3262/100000)&lt;=7),G3262*K!$G$5,0) + IF(AND(ISNUMBER(SEARCH("#",B3262)),INT(A3262/100000)&gt;=8),G3262*K!$H$5,0),0)</f>
        <v>1852550</v>
      </c>
      <c r="K3262" s="25">
        <f>ROUND(IF(OR(ISNUMBER(SEARCH("#",B3262)),INT(A3262/100000)=7,INT(A3262/100000)=8),F3262*K!$F$4+G3262*K!$F$5,F3262*K!$E$4+G3262*K!$E$5),0)</f>
        <v>576700</v>
      </c>
      <c r="L3262" s="25">
        <f>ROUND(J3262-K3262*0.7,0)</f>
        <v>1448860</v>
      </c>
      <c r="M3262" s="25">
        <f>ROUND(J3262*0.3,0)</f>
        <v>555765</v>
      </c>
    </row>
    <row r="3263" spans="1:13" ht="18.75" x14ac:dyDescent="0.2">
      <c r="A3263" s="53">
        <v>700235</v>
      </c>
      <c r="B3263" s="27" t="s">
        <v>27</v>
      </c>
      <c r="C3263" s="36" t="s">
        <v>3803</v>
      </c>
      <c r="D3263" s="54"/>
      <c r="E3263" s="30">
        <v>1.5</v>
      </c>
      <c r="F3263" s="55">
        <v>0.81</v>
      </c>
      <c r="G3263" s="55">
        <v>0.69</v>
      </c>
      <c r="H3263" s="30">
        <v>0</v>
      </c>
      <c r="J3263" s="25">
        <f>ROUND( IF(OR(ISNUMBER(SEARCH("#",B3263)),INT(A3263/100000)=7,INT(A3263/100000)=8),F3263*K!$D$4,F3263*K!$C$4) + IF(ISNUMBER(SEARCH("#",B3263)),0,G3263*K!$C$5) + IF(AND(ISNUMBER(SEARCH("#",B3263)),INT(A3263/100000)&lt;=7),G3263*K!$G$5,0) + IF(AND(ISNUMBER(SEARCH("#",B3263)),INT(A3263/100000)&gt;=8),G3263*K!$H$5,0),0)</f>
        <v>1686210</v>
      </c>
      <c r="K3263" s="25">
        <f>ROUND(IF(OR(ISNUMBER(SEARCH("#",B3263)),INT(A3263/100000)=7,INT(A3263/100000)=8),F3263*K!$F$4+G3263*K!$F$5,F3263*K!$E$4+G3263*K!$E$5),0)</f>
        <v>539940</v>
      </c>
      <c r="L3263" s="25">
        <f>ROUND(J3263-K3263*0.7,0)</f>
        <v>1308252</v>
      </c>
      <c r="M3263" s="25">
        <f>ROUND(J3263*0.3,0)</f>
        <v>505863</v>
      </c>
    </row>
    <row r="3264" spans="1:13" ht="18.75" x14ac:dyDescent="0.2">
      <c r="A3264" s="53">
        <v>700240</v>
      </c>
      <c r="B3264" s="27" t="s">
        <v>27</v>
      </c>
      <c r="C3264" s="36" t="s">
        <v>3804</v>
      </c>
      <c r="D3264" s="54"/>
      <c r="E3264" s="30">
        <v>2.58</v>
      </c>
      <c r="F3264" s="55">
        <v>1.29</v>
      </c>
      <c r="G3264" s="55">
        <v>1.29</v>
      </c>
      <c r="H3264" s="30">
        <v>0</v>
      </c>
      <c r="J3264" s="25">
        <f>ROUND( IF(OR(ISNUMBER(SEARCH("#",B3264)),INT(A3264/100000)=7,INT(A3264/100000)=8),F3264*K!$D$4,F3264*K!$C$4) + IF(ISNUMBER(SEARCH("#",B3264)),0,G3264*K!$C$5) + IF(AND(ISNUMBER(SEARCH("#",B3264)),INT(A3264/100000)&lt;=7),G3264*K!$G$5,0) + IF(AND(ISNUMBER(SEARCH("#",B3264)),INT(A3264/100000)&gt;=8),G3264*K!$H$5,0),0)</f>
        <v>3025050</v>
      </c>
      <c r="K3264" s="25">
        <f>ROUND(IF(OR(ISNUMBER(SEARCH("#",B3264)),INT(A3264/100000)=7,INT(A3264/100000)=8),F3264*K!$F$4+G3264*K!$F$5,F3264*K!$E$4+G3264*K!$E$5),0)</f>
        <v>941700</v>
      </c>
      <c r="L3264" s="25">
        <f>ROUND(J3264-K3264*0.7,0)</f>
        <v>2365860</v>
      </c>
      <c r="M3264" s="25">
        <f>ROUND(J3264*0.3,0)</f>
        <v>907515</v>
      </c>
    </row>
    <row r="3265" spans="1:13" ht="18.75" x14ac:dyDescent="0.2">
      <c r="A3265" s="53">
        <v>700245</v>
      </c>
      <c r="B3265" s="27" t="s">
        <v>27</v>
      </c>
      <c r="C3265" s="36" t="s">
        <v>3805</v>
      </c>
      <c r="D3265" s="54"/>
      <c r="E3265" s="30">
        <v>1.58</v>
      </c>
      <c r="F3265" s="55">
        <v>0.72</v>
      </c>
      <c r="G3265" s="55">
        <v>0.86</v>
      </c>
      <c r="H3265" s="30">
        <v>0</v>
      </c>
      <c r="J3265" s="25">
        <f>ROUND( IF(OR(ISNUMBER(SEARCH("#",B3265)),INT(A3265/100000)=7,INT(A3265/100000)=8),F3265*K!$D$4,F3265*K!$C$4) + IF(ISNUMBER(SEARCH("#",B3265)),0,G3265*K!$C$5) + IF(AND(ISNUMBER(SEARCH("#",B3265)),INT(A3265/100000)&lt;=7),G3265*K!$G$5,0) + IF(AND(ISNUMBER(SEARCH("#",B3265)),INT(A3265/100000)&gt;=8),G3265*K!$H$5,0),0)</f>
        <v>1937180</v>
      </c>
      <c r="K3265" s="25">
        <f>ROUND(IF(OR(ISNUMBER(SEARCH("#",B3265)),INT(A3265/100000)=7,INT(A3265/100000)=8),F3265*K!$F$4+G3265*K!$F$5,F3265*K!$E$4+G3265*K!$E$5),0)</f>
        <v>585520</v>
      </c>
      <c r="L3265" s="25">
        <f>ROUND(J3265-K3265*0.7,0)</f>
        <v>1527316</v>
      </c>
      <c r="M3265" s="25">
        <f>ROUND(J3265*0.3,0)</f>
        <v>581154</v>
      </c>
    </row>
    <row r="3266" spans="1:13" x14ac:dyDescent="0.2">
      <c r="A3266" s="53">
        <v>700250</v>
      </c>
      <c r="B3266" s="27" t="s">
        <v>27</v>
      </c>
      <c r="C3266" s="36" t="s">
        <v>3806</v>
      </c>
      <c r="D3266" s="54"/>
      <c r="E3266" s="30">
        <v>3.16</v>
      </c>
      <c r="F3266" s="55">
        <v>1.58</v>
      </c>
      <c r="G3266" s="55">
        <v>1.58</v>
      </c>
      <c r="H3266" s="30">
        <v>0</v>
      </c>
      <c r="J3266" s="25">
        <f>ROUND( IF(OR(ISNUMBER(SEARCH("#",B3266)),INT(A3266/100000)=7,INT(A3266/100000)=8),F3266*K!$D$4,F3266*K!$C$4) + IF(ISNUMBER(SEARCH("#",B3266)),0,G3266*K!$C$5) + IF(AND(ISNUMBER(SEARCH("#",B3266)),INT(A3266/100000)&lt;=7),G3266*K!$G$5,0) + IF(AND(ISNUMBER(SEARCH("#",B3266)),INT(A3266/100000)&gt;=8),G3266*K!$H$5,0),0)</f>
        <v>3705100</v>
      </c>
      <c r="K3266" s="25">
        <f>ROUND(IF(OR(ISNUMBER(SEARCH("#",B3266)),INT(A3266/100000)=7,INT(A3266/100000)=8),F3266*K!$F$4+G3266*K!$F$5,F3266*K!$E$4+G3266*K!$E$5),0)</f>
        <v>1153400</v>
      </c>
      <c r="L3266" s="25">
        <f>ROUND(J3266-K3266*0.7,0)</f>
        <v>2897720</v>
      </c>
      <c r="M3266" s="25">
        <f>ROUND(J3266*0.3,0)</f>
        <v>1111530</v>
      </c>
    </row>
    <row r="3267" spans="1:13" ht="18.75" x14ac:dyDescent="0.2">
      <c r="A3267" s="53">
        <v>700255</v>
      </c>
      <c r="B3267" s="27" t="s">
        <v>27</v>
      </c>
      <c r="C3267" s="36" t="s">
        <v>3807</v>
      </c>
      <c r="D3267" s="54"/>
      <c r="E3267" s="30">
        <v>1.56</v>
      </c>
      <c r="F3267" s="55">
        <v>0.71</v>
      </c>
      <c r="G3267" s="55">
        <v>0.85</v>
      </c>
      <c r="H3267" s="30">
        <v>0</v>
      </c>
      <c r="J3267" s="25">
        <f>ROUND( IF(OR(ISNUMBER(SEARCH("#",B3267)),INT(A3267/100000)=7,INT(A3267/100000)=8),F3267*K!$D$4,F3267*K!$C$4) + IF(ISNUMBER(SEARCH("#",B3267)),0,G3267*K!$C$5) + IF(AND(ISNUMBER(SEARCH("#",B3267)),INT(A3267/100000)&lt;=7),G3267*K!$G$5,0) + IF(AND(ISNUMBER(SEARCH("#",B3267)),INT(A3267/100000)&gt;=8),G3267*K!$H$5,0),0)</f>
        <v>1913730</v>
      </c>
      <c r="K3267" s="25">
        <f>ROUND(IF(OR(ISNUMBER(SEARCH("#",B3267)),INT(A3267/100000)=7,INT(A3267/100000)=8),F3267*K!$F$4+G3267*K!$F$5,F3267*K!$E$4+G3267*K!$E$5),0)</f>
        <v>578220</v>
      </c>
      <c r="L3267" s="25">
        <f>ROUND(J3267-K3267*0.7,0)</f>
        <v>1508976</v>
      </c>
      <c r="M3267" s="25">
        <f>ROUND(J3267*0.3,0)</f>
        <v>574119</v>
      </c>
    </row>
    <row r="3268" spans="1:13" ht="18.75" x14ac:dyDescent="0.2">
      <c r="A3268" s="53">
        <v>700260</v>
      </c>
      <c r="B3268" s="27" t="s">
        <v>27</v>
      </c>
      <c r="C3268" s="36" t="s">
        <v>3808</v>
      </c>
      <c r="D3268" s="54"/>
      <c r="E3268" s="30">
        <v>3.1</v>
      </c>
      <c r="F3268" s="55">
        <v>1.47</v>
      </c>
      <c r="G3268" s="55">
        <v>1.63</v>
      </c>
      <c r="H3268" s="30">
        <v>0</v>
      </c>
      <c r="J3268" s="25">
        <f>ROUND( IF(OR(ISNUMBER(SEARCH("#",B3268)),INT(A3268/100000)=7,INT(A3268/100000)=8),F3268*K!$D$4,F3268*K!$C$4) + IF(ISNUMBER(SEARCH("#",B3268)),0,G3268*K!$C$5) + IF(AND(ISNUMBER(SEARCH("#",B3268)),INT(A3268/100000)&lt;=7),G3268*K!$G$5,0) + IF(AND(ISNUMBER(SEARCH("#",B3268)),INT(A3268/100000)&gt;=8),G3268*K!$H$5,0),0)</f>
        <v>3731470</v>
      </c>
      <c r="K3268" s="25">
        <f>ROUND(IF(OR(ISNUMBER(SEARCH("#",B3268)),INT(A3268/100000)=7,INT(A3268/100000)=8),F3268*K!$F$4+G3268*K!$F$5,F3268*K!$E$4+G3268*K!$E$5),0)</f>
        <v>1141580</v>
      </c>
      <c r="L3268" s="25">
        <f>ROUND(J3268-K3268*0.7,0)</f>
        <v>2932364</v>
      </c>
      <c r="M3268" s="25">
        <f>ROUND(J3268*0.3,0)</f>
        <v>1119441</v>
      </c>
    </row>
    <row r="3269" spans="1:13" ht="18.75" x14ac:dyDescent="0.2">
      <c r="A3269" s="53">
        <v>700265</v>
      </c>
      <c r="B3269" s="27" t="s">
        <v>27</v>
      </c>
      <c r="C3269" s="36" t="s">
        <v>3809</v>
      </c>
      <c r="D3269" s="54"/>
      <c r="E3269" s="30">
        <v>6.52</v>
      </c>
      <c r="F3269" s="55">
        <v>3.26</v>
      </c>
      <c r="G3269" s="55">
        <v>3.26</v>
      </c>
      <c r="H3269" s="30">
        <v>0</v>
      </c>
      <c r="J3269" s="25">
        <f>ROUND( IF(OR(ISNUMBER(SEARCH("#",B3269)),INT(A3269/100000)=7,INT(A3269/100000)=8),F3269*K!$D$4,F3269*K!$C$4) + IF(ISNUMBER(SEARCH("#",B3269)),0,G3269*K!$C$5) + IF(AND(ISNUMBER(SEARCH("#",B3269)),INT(A3269/100000)&lt;=7),G3269*K!$G$5,0) + IF(AND(ISNUMBER(SEARCH("#",B3269)),INT(A3269/100000)&gt;=8),G3269*K!$H$5,0),0)</f>
        <v>7644700</v>
      </c>
      <c r="K3269" s="25">
        <f>ROUND(IF(OR(ISNUMBER(SEARCH("#",B3269)),INT(A3269/100000)=7,INT(A3269/100000)=8),F3269*K!$F$4+G3269*K!$F$5,F3269*K!$E$4+G3269*K!$E$5),0)</f>
        <v>2379800</v>
      </c>
      <c r="L3269" s="25">
        <f>ROUND(J3269-K3269*0.7,0)</f>
        <v>5978840</v>
      </c>
      <c r="M3269" s="25">
        <f>ROUND(J3269*0.3,0)</f>
        <v>2293410</v>
      </c>
    </row>
    <row r="3270" spans="1:13" ht="18.75" x14ac:dyDescent="0.2">
      <c r="A3270" s="53">
        <v>700270</v>
      </c>
      <c r="B3270" s="27" t="s">
        <v>27</v>
      </c>
      <c r="C3270" s="36" t="s">
        <v>3810</v>
      </c>
      <c r="D3270" s="54"/>
      <c r="E3270" s="30">
        <v>8.06</v>
      </c>
      <c r="F3270" s="55">
        <v>4.03</v>
      </c>
      <c r="G3270" s="55">
        <v>4.03</v>
      </c>
      <c r="H3270" s="30">
        <v>0</v>
      </c>
      <c r="J3270" s="25">
        <f>ROUND( IF(OR(ISNUMBER(SEARCH("#",B3270)),INT(A3270/100000)=7,INT(A3270/100000)=8),F3270*K!$D$4,F3270*K!$C$4) + IF(ISNUMBER(SEARCH("#",B3270)),0,G3270*K!$C$5) + IF(AND(ISNUMBER(SEARCH("#",B3270)),INT(A3270/100000)&lt;=7),G3270*K!$G$5,0) + IF(AND(ISNUMBER(SEARCH("#",B3270)),INT(A3270/100000)&gt;=8),G3270*K!$H$5,0),0)</f>
        <v>9450350</v>
      </c>
      <c r="K3270" s="25">
        <f>ROUND(IF(OR(ISNUMBER(SEARCH("#",B3270)),INT(A3270/100000)=7,INT(A3270/100000)=8),F3270*K!$F$4+G3270*K!$F$5,F3270*K!$E$4+G3270*K!$E$5),0)</f>
        <v>2941900</v>
      </c>
      <c r="L3270" s="25">
        <f>ROUND(J3270-K3270*0.7,0)</f>
        <v>7391020</v>
      </c>
      <c r="M3270" s="25">
        <f>ROUND(J3270*0.3,0)</f>
        <v>2835105</v>
      </c>
    </row>
    <row r="3271" spans="1:13" ht="18.75" x14ac:dyDescent="0.2">
      <c r="A3271" s="53">
        <v>700275</v>
      </c>
      <c r="B3271" s="27" t="s">
        <v>27</v>
      </c>
      <c r="C3271" s="36" t="s">
        <v>3811</v>
      </c>
      <c r="D3271" s="54"/>
      <c r="E3271" s="30">
        <v>7.23</v>
      </c>
      <c r="F3271" s="55">
        <v>3.79</v>
      </c>
      <c r="G3271" s="55">
        <v>3.44</v>
      </c>
      <c r="H3271" s="30">
        <v>0</v>
      </c>
      <c r="J3271" s="25">
        <f>ROUND( IF(OR(ISNUMBER(SEARCH("#",B3271)),INT(A3271/100000)=7,INT(A3271/100000)=8),F3271*K!$D$4,F3271*K!$C$4) + IF(ISNUMBER(SEARCH("#",B3271)),0,G3271*K!$C$5) + IF(AND(ISNUMBER(SEARCH("#",B3271)),INT(A3271/100000)&lt;=7),G3271*K!$G$5,0) + IF(AND(ISNUMBER(SEARCH("#",B3271)),INT(A3271/100000)&gt;=8),G3271*K!$H$5,0),0)</f>
        <v>8265600</v>
      </c>
      <c r="K3271" s="25">
        <f>ROUND(IF(OR(ISNUMBER(SEARCH("#",B3271)),INT(A3271/100000)=7,INT(A3271/100000)=8),F3271*K!$F$4+G3271*K!$F$5,F3271*K!$E$4+G3271*K!$E$5),0)</f>
        <v>2616900</v>
      </c>
      <c r="L3271" s="25">
        <f>ROUND(J3271-K3271*0.7,0)</f>
        <v>6433770</v>
      </c>
      <c r="M3271" s="25">
        <f>ROUND(J3271*0.3,0)</f>
        <v>2479680</v>
      </c>
    </row>
    <row r="3272" spans="1:13" ht="18.75" x14ac:dyDescent="0.2">
      <c r="A3272" s="53">
        <v>700280</v>
      </c>
      <c r="B3272" s="27" t="s">
        <v>27</v>
      </c>
      <c r="C3272" s="36" t="s">
        <v>3812</v>
      </c>
      <c r="D3272" s="54"/>
      <c r="E3272" s="30">
        <v>8.48</v>
      </c>
      <c r="F3272" s="55">
        <v>4.24</v>
      </c>
      <c r="G3272" s="55">
        <v>4.24</v>
      </c>
      <c r="H3272" s="30">
        <v>0</v>
      </c>
      <c r="J3272" s="25">
        <f>ROUND( IF(OR(ISNUMBER(SEARCH("#",B3272)),INT(A3272/100000)=7,INT(A3272/100000)=8),F3272*K!$D$4,F3272*K!$C$4) + IF(ISNUMBER(SEARCH("#",B3272)),0,G3272*K!$C$5) + IF(AND(ISNUMBER(SEARCH("#",B3272)),INT(A3272/100000)&lt;=7),G3272*K!$G$5,0) + IF(AND(ISNUMBER(SEARCH("#",B3272)),INT(A3272/100000)&gt;=8),G3272*K!$H$5,0),0)</f>
        <v>9942800</v>
      </c>
      <c r="K3272" s="25">
        <f>ROUND(IF(OR(ISNUMBER(SEARCH("#",B3272)),INT(A3272/100000)=7,INT(A3272/100000)=8),F3272*K!$F$4+G3272*K!$F$5,F3272*K!$E$4+G3272*K!$E$5),0)</f>
        <v>3095200</v>
      </c>
      <c r="L3272" s="25">
        <f>ROUND(J3272-K3272*0.7,0)</f>
        <v>7776160</v>
      </c>
      <c r="M3272" s="25">
        <f>ROUND(J3272*0.3,0)</f>
        <v>2982840</v>
      </c>
    </row>
    <row r="3273" spans="1:13" ht="18.75" x14ac:dyDescent="0.2">
      <c r="A3273" s="53">
        <v>700285</v>
      </c>
      <c r="B3273" s="27" t="s">
        <v>27</v>
      </c>
      <c r="C3273" s="36" t="s">
        <v>3813</v>
      </c>
      <c r="D3273" s="54"/>
      <c r="E3273" s="30">
        <v>9.32</v>
      </c>
      <c r="F3273" s="55">
        <v>4.66</v>
      </c>
      <c r="G3273" s="55">
        <v>4.66</v>
      </c>
      <c r="H3273" s="30">
        <v>0</v>
      </c>
      <c r="J3273" s="25">
        <f>ROUND( IF(OR(ISNUMBER(SEARCH("#",B3273)),INT(A3273/100000)=7,INT(A3273/100000)=8),F3273*K!$D$4,F3273*K!$C$4) + IF(ISNUMBER(SEARCH("#",B3273)),0,G3273*K!$C$5) + IF(AND(ISNUMBER(SEARCH("#",B3273)),INT(A3273/100000)&lt;=7),G3273*K!$G$5,0) + IF(AND(ISNUMBER(SEARCH("#",B3273)),INT(A3273/100000)&gt;=8),G3273*K!$H$5,0),0)</f>
        <v>10927700</v>
      </c>
      <c r="K3273" s="25">
        <f>ROUND(IF(OR(ISNUMBER(SEARCH("#",B3273)),INT(A3273/100000)=7,INT(A3273/100000)=8),F3273*K!$F$4+G3273*K!$F$5,F3273*K!$E$4+G3273*K!$E$5),0)</f>
        <v>3401800</v>
      </c>
      <c r="L3273" s="25">
        <f>ROUND(J3273-K3273*0.7,0)</f>
        <v>8546440</v>
      </c>
      <c r="M3273" s="25">
        <f>ROUND(J3273*0.3,0)</f>
        <v>3278310</v>
      </c>
    </row>
    <row r="3274" spans="1:13" ht="18.75" x14ac:dyDescent="0.2">
      <c r="A3274" s="53">
        <v>700290</v>
      </c>
      <c r="B3274" s="27" t="s">
        <v>27</v>
      </c>
      <c r="C3274" s="36" t="s">
        <v>3814</v>
      </c>
      <c r="D3274" s="54"/>
      <c r="E3274" s="30">
        <v>3.42</v>
      </c>
      <c r="F3274" s="55">
        <v>1.79</v>
      </c>
      <c r="G3274" s="55">
        <v>1.63</v>
      </c>
      <c r="H3274" s="30">
        <v>0</v>
      </c>
      <c r="J3274" s="25">
        <f>ROUND( IF(OR(ISNUMBER(SEARCH("#",B3274)),INT(A3274/100000)=7,INT(A3274/100000)=8),F3274*K!$D$4,F3274*K!$C$4) + IF(ISNUMBER(SEARCH("#",B3274)),0,G3274*K!$C$5) + IF(AND(ISNUMBER(SEARCH("#",B3274)),INT(A3274/100000)&lt;=7),G3274*K!$G$5,0) + IF(AND(ISNUMBER(SEARCH("#",B3274)),INT(A3274/100000)&gt;=8),G3274*K!$H$5,0),0)</f>
        <v>3913230</v>
      </c>
      <c r="K3274" s="25">
        <f>ROUND(IF(OR(ISNUMBER(SEARCH("#",B3274)),INT(A3274/100000)=7,INT(A3274/100000)=8),F3274*K!$F$4+G3274*K!$F$5,F3274*K!$E$4+G3274*K!$E$5),0)</f>
        <v>1238220</v>
      </c>
      <c r="L3274" s="25">
        <f>ROUND(J3274-K3274*0.7,0)</f>
        <v>3046476</v>
      </c>
      <c r="M3274" s="25">
        <f>ROUND(J3274*0.3,0)</f>
        <v>1173969</v>
      </c>
    </row>
    <row r="3275" spans="1:13" ht="18.75" x14ac:dyDescent="0.2">
      <c r="A3275" s="53">
        <v>700295</v>
      </c>
      <c r="B3275" s="27" t="s">
        <v>27</v>
      </c>
      <c r="C3275" s="36" t="s">
        <v>3815</v>
      </c>
      <c r="D3275" s="54"/>
      <c r="E3275" s="30">
        <v>3.46</v>
      </c>
      <c r="F3275" s="55">
        <v>1.73</v>
      </c>
      <c r="G3275" s="55">
        <v>1.73</v>
      </c>
      <c r="H3275" s="30">
        <v>0</v>
      </c>
      <c r="J3275" s="25">
        <f>ROUND( IF(OR(ISNUMBER(SEARCH("#",B3275)),INT(A3275/100000)=7,INT(A3275/100000)=8),F3275*K!$D$4,F3275*K!$C$4) + IF(ISNUMBER(SEARCH("#",B3275)),0,G3275*K!$C$5) + IF(AND(ISNUMBER(SEARCH("#",B3275)),INT(A3275/100000)&lt;=7),G3275*K!$G$5,0) + IF(AND(ISNUMBER(SEARCH("#",B3275)),INT(A3275/100000)&gt;=8),G3275*K!$H$5,0),0)</f>
        <v>4056850</v>
      </c>
      <c r="K3275" s="25">
        <f>ROUND(IF(OR(ISNUMBER(SEARCH("#",B3275)),INT(A3275/100000)=7,INT(A3275/100000)=8),F3275*K!$F$4+G3275*K!$F$5,F3275*K!$E$4+G3275*K!$E$5),0)</f>
        <v>1262900</v>
      </c>
      <c r="L3275" s="25">
        <f>ROUND(J3275-K3275*0.7,0)</f>
        <v>3172820</v>
      </c>
      <c r="M3275" s="25">
        <f>ROUND(J3275*0.3,0)</f>
        <v>1217055</v>
      </c>
    </row>
    <row r="3276" spans="1:13" x14ac:dyDescent="0.2">
      <c r="A3276" s="53">
        <v>700300</v>
      </c>
      <c r="B3276" s="27" t="s">
        <v>27</v>
      </c>
      <c r="C3276" s="36" t="s">
        <v>3816</v>
      </c>
      <c r="D3276" s="54"/>
      <c r="E3276" s="30">
        <v>5.44</v>
      </c>
      <c r="F3276" s="55">
        <v>2.72</v>
      </c>
      <c r="G3276" s="55">
        <v>2.72</v>
      </c>
      <c r="H3276" s="30">
        <v>0</v>
      </c>
      <c r="J3276" s="25">
        <f>ROUND( IF(OR(ISNUMBER(SEARCH("#",B3276)),INT(A3276/100000)=7,INT(A3276/100000)=8),F3276*K!$D$4,F3276*K!$C$4) + IF(ISNUMBER(SEARCH("#",B3276)),0,G3276*K!$C$5) + IF(AND(ISNUMBER(SEARCH("#",B3276)),INT(A3276/100000)&lt;=7),G3276*K!$G$5,0) + IF(AND(ISNUMBER(SEARCH("#",B3276)),INT(A3276/100000)&gt;=8),G3276*K!$H$5,0),0)</f>
        <v>6378400</v>
      </c>
      <c r="K3276" s="25">
        <f>ROUND(IF(OR(ISNUMBER(SEARCH("#",B3276)),INT(A3276/100000)=7,INT(A3276/100000)=8),F3276*K!$F$4+G3276*K!$F$5,F3276*K!$E$4+G3276*K!$E$5),0)</f>
        <v>1985600</v>
      </c>
      <c r="L3276" s="25">
        <f>ROUND(J3276-K3276*0.7,0)</f>
        <v>4988480</v>
      </c>
      <c r="M3276" s="25">
        <f>ROUND(J3276*0.3,0)</f>
        <v>1913520</v>
      </c>
    </row>
    <row r="3277" spans="1:13" ht="33" x14ac:dyDescent="0.2">
      <c r="A3277" s="53">
        <v>700305</v>
      </c>
      <c r="B3277" s="27" t="s">
        <v>27</v>
      </c>
      <c r="C3277" s="36" t="s">
        <v>3817</v>
      </c>
      <c r="D3277" s="57" t="s">
        <v>3818</v>
      </c>
      <c r="E3277" s="30">
        <v>6.11</v>
      </c>
      <c r="F3277" s="55">
        <v>3.82</v>
      </c>
      <c r="G3277" s="55">
        <v>2.29</v>
      </c>
      <c r="H3277" s="30">
        <v>0</v>
      </c>
      <c r="J3277" s="25">
        <f>ROUND( IF(OR(ISNUMBER(SEARCH("#",B3277)),INT(A3277/100000)=7,INT(A3277/100000)=8),F3277*K!$D$4,F3277*K!$C$4) + IF(ISNUMBER(SEARCH("#",B3277)),0,G3277*K!$C$5) + IF(AND(ISNUMBER(SEARCH("#",B3277)),INT(A3277/100000)&lt;=7),G3277*K!$G$5,0) + IF(AND(ISNUMBER(SEARCH("#",B3277)),INT(A3277/100000)&gt;=8),G3277*K!$H$5,0),0)</f>
        <v>6239090</v>
      </c>
      <c r="K3277" s="25">
        <f>ROUND(IF(OR(ISNUMBER(SEARCH("#",B3277)),INT(A3277/100000)=7,INT(A3277/100000)=8),F3277*K!$F$4+G3277*K!$F$5,F3277*K!$E$4+G3277*K!$E$5),0)</f>
        <v>2133760</v>
      </c>
      <c r="L3277" s="25">
        <f>ROUND(J3277-K3277*0.7,0)</f>
        <v>4745458</v>
      </c>
      <c r="M3277" s="25">
        <f>ROUND(J3277*0.3,0)</f>
        <v>1871727</v>
      </c>
    </row>
    <row r="3278" spans="1:13" ht="18.75" x14ac:dyDescent="0.2">
      <c r="A3278" s="53">
        <v>700310</v>
      </c>
      <c r="B3278" s="27" t="s">
        <v>27</v>
      </c>
      <c r="C3278" s="36" t="s">
        <v>3819</v>
      </c>
      <c r="D3278" s="54"/>
      <c r="E3278" s="30">
        <v>7.44</v>
      </c>
      <c r="F3278" s="55">
        <v>3.72</v>
      </c>
      <c r="G3278" s="55">
        <v>3.72</v>
      </c>
      <c r="H3278" s="30">
        <v>0</v>
      </c>
      <c r="J3278" s="25">
        <f>ROUND( IF(OR(ISNUMBER(SEARCH("#",B3278)),INT(A3278/100000)=7,INT(A3278/100000)=8),F3278*K!$D$4,F3278*K!$C$4) + IF(ISNUMBER(SEARCH("#",B3278)),0,G3278*K!$C$5) + IF(AND(ISNUMBER(SEARCH("#",B3278)),INT(A3278/100000)&lt;=7),G3278*K!$G$5,0) + IF(AND(ISNUMBER(SEARCH("#",B3278)),INT(A3278/100000)&gt;=8),G3278*K!$H$5,0),0)</f>
        <v>8723400</v>
      </c>
      <c r="K3278" s="25">
        <f>ROUND(IF(OR(ISNUMBER(SEARCH("#",B3278)),INT(A3278/100000)=7,INT(A3278/100000)=8),F3278*K!$F$4+G3278*K!$F$5,F3278*K!$E$4+G3278*K!$E$5),0)</f>
        <v>2715600</v>
      </c>
      <c r="L3278" s="25">
        <f>ROUND(J3278-K3278*0.7,0)</f>
        <v>6822480</v>
      </c>
      <c r="M3278" s="25">
        <f>ROUND(J3278*0.3,0)</f>
        <v>2617020</v>
      </c>
    </row>
    <row r="3279" spans="1:13" ht="18.75" x14ac:dyDescent="0.2">
      <c r="A3279" s="53">
        <v>700315</v>
      </c>
      <c r="B3279" s="27" t="s">
        <v>27</v>
      </c>
      <c r="C3279" s="36" t="s">
        <v>3820</v>
      </c>
      <c r="D3279" s="54"/>
      <c r="E3279" s="30">
        <v>13.46</v>
      </c>
      <c r="F3279" s="55">
        <v>7.05</v>
      </c>
      <c r="G3279" s="55">
        <v>6.41</v>
      </c>
      <c r="H3279" s="30">
        <v>0</v>
      </c>
      <c r="J3279" s="25">
        <f>ROUND( IF(OR(ISNUMBER(SEARCH("#",B3279)),INT(A3279/100000)=7,INT(A3279/100000)=8),F3279*K!$D$4,F3279*K!$C$4) + IF(ISNUMBER(SEARCH("#",B3279)),0,G3279*K!$C$5) + IF(AND(ISNUMBER(SEARCH("#",B3279)),INT(A3279/100000)&lt;=7),G3279*K!$G$5,0) + IF(AND(ISNUMBER(SEARCH("#",B3279)),INT(A3279/100000)&gt;=8),G3279*K!$H$5,0),0)</f>
        <v>15394970</v>
      </c>
      <c r="K3279" s="25">
        <f>ROUND(IF(OR(ISNUMBER(SEARCH("#",B3279)),INT(A3279/100000)=7,INT(A3279/100000)=8),F3279*K!$F$4+G3279*K!$F$5,F3279*K!$E$4+G3279*K!$E$5),0)</f>
        <v>4872580</v>
      </c>
      <c r="L3279" s="25">
        <f>ROUND(J3279-K3279*0.7,0)</f>
        <v>11984164</v>
      </c>
      <c r="M3279" s="25">
        <f>ROUND(J3279*0.3,0)</f>
        <v>4618491</v>
      </c>
    </row>
    <row r="3280" spans="1:13" x14ac:dyDescent="0.2">
      <c r="A3280" s="53">
        <v>700320</v>
      </c>
      <c r="B3280" s="27" t="s">
        <v>27</v>
      </c>
      <c r="C3280" s="36" t="s">
        <v>3821</v>
      </c>
      <c r="D3280" s="54"/>
      <c r="E3280" s="30">
        <v>2.1800000000000002</v>
      </c>
      <c r="F3280" s="55">
        <v>1.0900000000000001</v>
      </c>
      <c r="G3280" s="55">
        <v>1.0900000000000001</v>
      </c>
      <c r="H3280" s="30">
        <v>0</v>
      </c>
      <c r="J3280" s="25">
        <f>ROUND( IF(OR(ISNUMBER(SEARCH("#",B3280)),INT(A3280/100000)=7,INT(A3280/100000)=8),F3280*K!$D$4,F3280*K!$C$4) + IF(ISNUMBER(SEARCH("#",B3280)),0,G3280*K!$C$5) + IF(AND(ISNUMBER(SEARCH("#",B3280)),INT(A3280/100000)&lt;=7),G3280*K!$G$5,0) + IF(AND(ISNUMBER(SEARCH("#",B3280)),INT(A3280/100000)&gt;=8),G3280*K!$H$5,0),0)</f>
        <v>2556050</v>
      </c>
      <c r="K3280" s="25">
        <f>ROUND(IF(OR(ISNUMBER(SEARCH("#",B3280)),INT(A3280/100000)=7,INT(A3280/100000)=8),F3280*K!$F$4+G3280*K!$F$5,F3280*K!$E$4+G3280*K!$E$5),0)</f>
        <v>795700</v>
      </c>
      <c r="L3280" s="25">
        <f>ROUND(J3280-K3280*0.7,0)</f>
        <v>1999060</v>
      </c>
      <c r="M3280" s="25">
        <f>ROUND(J3280*0.3,0)</f>
        <v>766815</v>
      </c>
    </row>
    <row r="3281" spans="1:13" ht="18.75" x14ac:dyDescent="0.2">
      <c r="A3281" s="53">
        <v>700325</v>
      </c>
      <c r="B3281" s="27" t="s">
        <v>27</v>
      </c>
      <c r="C3281" s="36" t="s">
        <v>3822</v>
      </c>
      <c r="D3281" s="54"/>
      <c r="E3281" s="30">
        <v>4.0999999999999996</v>
      </c>
      <c r="F3281" s="55">
        <v>2.0499999999999998</v>
      </c>
      <c r="G3281" s="55">
        <v>2.0499999999999998</v>
      </c>
      <c r="H3281" s="30">
        <v>0</v>
      </c>
      <c r="J3281" s="25">
        <f>ROUND( IF(OR(ISNUMBER(SEARCH("#",B3281)),INT(A3281/100000)=7,INT(A3281/100000)=8),F3281*K!$D$4,F3281*K!$C$4) + IF(ISNUMBER(SEARCH("#",B3281)),0,G3281*K!$C$5) + IF(AND(ISNUMBER(SEARCH("#",B3281)),INT(A3281/100000)&lt;=7),G3281*K!$G$5,0) + IF(AND(ISNUMBER(SEARCH("#",B3281)),INT(A3281/100000)&gt;=8),G3281*K!$H$5,0),0)</f>
        <v>4807250</v>
      </c>
      <c r="K3281" s="25">
        <f>ROUND(IF(OR(ISNUMBER(SEARCH("#",B3281)),INT(A3281/100000)=7,INT(A3281/100000)=8),F3281*K!$F$4+G3281*K!$F$5,F3281*K!$E$4+G3281*K!$E$5),0)</f>
        <v>1496500</v>
      </c>
      <c r="L3281" s="25">
        <f>ROUND(J3281-K3281*0.7,0)</f>
        <v>3759700</v>
      </c>
      <c r="M3281" s="25">
        <f>ROUND(J3281*0.3,0)</f>
        <v>1442175</v>
      </c>
    </row>
    <row r="3282" spans="1:13" ht="18.75" x14ac:dyDescent="0.2">
      <c r="A3282" s="53">
        <v>700330</v>
      </c>
      <c r="B3282" s="27" t="s">
        <v>27</v>
      </c>
      <c r="C3282" s="36" t="s">
        <v>3823</v>
      </c>
      <c r="D3282" s="54"/>
      <c r="E3282" s="30">
        <v>2.63</v>
      </c>
      <c r="F3282" s="55">
        <v>1.27</v>
      </c>
      <c r="G3282" s="55">
        <v>1.36</v>
      </c>
      <c r="H3282" s="30">
        <v>0</v>
      </c>
      <c r="J3282" s="25">
        <f>ROUND( IF(OR(ISNUMBER(SEARCH("#",B3282)),INT(A3282/100000)=7,INT(A3282/100000)=8),F3282*K!$D$4,F3282*K!$C$4) + IF(ISNUMBER(SEARCH("#",B3282)),0,G3282*K!$C$5) + IF(AND(ISNUMBER(SEARCH("#",B3282)),INT(A3282/100000)&lt;=7),G3282*K!$G$5,0) + IF(AND(ISNUMBER(SEARCH("#",B3282)),INT(A3282/100000)&gt;=8),G3282*K!$H$5,0),0)</f>
        <v>3138080</v>
      </c>
      <c r="K3282" s="25">
        <f>ROUND(IF(OR(ISNUMBER(SEARCH("#",B3282)),INT(A3282/100000)=7,INT(A3282/100000)=8),F3282*K!$F$4+G3282*K!$F$5,F3282*K!$E$4+G3282*K!$E$5),0)</f>
        <v>965620</v>
      </c>
      <c r="L3282" s="25">
        <f>ROUND(J3282-K3282*0.7,0)</f>
        <v>2462146</v>
      </c>
      <c r="M3282" s="25">
        <f>ROUND(J3282*0.3,0)</f>
        <v>941424</v>
      </c>
    </row>
    <row r="3283" spans="1:13" ht="33" x14ac:dyDescent="0.2">
      <c r="A3283" s="53">
        <v>700335</v>
      </c>
      <c r="B3283" s="27" t="s">
        <v>27</v>
      </c>
      <c r="C3283" s="36" t="s">
        <v>3824</v>
      </c>
      <c r="D3283" s="54"/>
      <c r="E3283" s="30">
        <v>9.43</v>
      </c>
      <c r="F3283" s="55">
        <v>4.09</v>
      </c>
      <c r="G3283" s="55">
        <v>5.34</v>
      </c>
      <c r="H3283" s="30">
        <v>0</v>
      </c>
      <c r="J3283" s="25">
        <f>ROUND( IF(OR(ISNUMBER(SEARCH("#",B3283)),INT(A3283/100000)=7,INT(A3283/100000)=8),F3283*K!$D$4,F3283*K!$C$4) + IF(ISNUMBER(SEARCH("#",B3283)),0,G3283*K!$C$5) + IF(AND(ISNUMBER(SEARCH("#",B3283)),INT(A3283/100000)&lt;=7),G3283*K!$G$5,0) + IF(AND(ISNUMBER(SEARCH("#",B3283)),INT(A3283/100000)&gt;=8),G3283*K!$H$5,0),0)</f>
        <v>11812300</v>
      </c>
      <c r="K3283" s="25">
        <f>ROUND(IF(OR(ISNUMBER(SEARCH("#",B3283)),INT(A3283/100000)=7,INT(A3283/100000)=8),F3283*K!$F$4+G3283*K!$F$5,F3283*K!$E$4+G3283*K!$E$5),0)</f>
        <v>3520700</v>
      </c>
      <c r="L3283" s="25">
        <f>ROUND(J3283-K3283*0.7,0)</f>
        <v>9347810</v>
      </c>
      <c r="M3283" s="25">
        <f>ROUND(J3283*0.3,0)</f>
        <v>3543690</v>
      </c>
    </row>
    <row r="3284" spans="1:13" ht="33" x14ac:dyDescent="0.2">
      <c r="A3284" s="53">
        <v>700340</v>
      </c>
      <c r="B3284" s="27" t="s">
        <v>27</v>
      </c>
      <c r="C3284" s="36" t="s">
        <v>3825</v>
      </c>
      <c r="D3284" s="54"/>
      <c r="E3284" s="30">
        <v>14.01</v>
      </c>
      <c r="F3284" s="55">
        <v>6.37</v>
      </c>
      <c r="G3284" s="55">
        <v>7.64</v>
      </c>
      <c r="H3284" s="30">
        <v>0</v>
      </c>
      <c r="J3284" s="25">
        <f>ROUND( IF(OR(ISNUMBER(SEARCH("#",B3284)),INT(A3284/100000)=7,INT(A3284/100000)=8),F3284*K!$D$4,F3284*K!$C$4) + IF(ISNUMBER(SEARCH("#",B3284)),0,G3284*K!$C$5) + IF(AND(ISNUMBER(SEARCH("#",B3284)),INT(A3284/100000)&lt;=7),G3284*K!$G$5,0) + IF(AND(ISNUMBER(SEARCH("#",B3284)),INT(A3284/100000)&gt;=8),G3284*K!$H$5,0),0)</f>
        <v>17194440</v>
      </c>
      <c r="K3284" s="25">
        <f>ROUND(IF(OR(ISNUMBER(SEARCH("#",B3284)),INT(A3284/100000)=7,INT(A3284/100000)=8),F3284*K!$F$4+G3284*K!$F$5,F3284*K!$E$4+G3284*K!$E$5),0)</f>
        <v>5193660</v>
      </c>
      <c r="L3284" s="25">
        <f>ROUND(J3284-K3284*0.7,0)</f>
        <v>13558878</v>
      </c>
      <c r="M3284" s="25">
        <f>ROUND(J3284*0.3,0)</f>
        <v>5158332</v>
      </c>
    </row>
    <row r="3285" spans="1:13" ht="60.75" x14ac:dyDescent="0.2">
      <c r="A3285" s="53">
        <v>700345</v>
      </c>
      <c r="B3285" s="27" t="s">
        <v>27</v>
      </c>
      <c r="C3285" s="36" t="s">
        <v>3826</v>
      </c>
      <c r="D3285" s="54"/>
      <c r="E3285" s="30">
        <v>8.3800000000000008</v>
      </c>
      <c r="F3285" s="55">
        <v>3.81</v>
      </c>
      <c r="G3285" s="55">
        <v>4.57</v>
      </c>
      <c r="H3285" s="30">
        <v>0</v>
      </c>
      <c r="J3285" s="25">
        <f>ROUND( IF(OR(ISNUMBER(SEARCH("#",B3285)),INT(A3285/100000)=7,INT(A3285/100000)=8),F3285*K!$D$4,F3285*K!$C$4) + IF(ISNUMBER(SEARCH("#",B3285)),0,G3285*K!$C$5) + IF(AND(ISNUMBER(SEARCH("#",B3285)),INT(A3285/100000)&lt;=7),G3285*K!$G$5,0) + IF(AND(ISNUMBER(SEARCH("#",B3285)),INT(A3285/100000)&gt;=8),G3285*K!$H$5,0),0)</f>
        <v>10284970</v>
      </c>
      <c r="K3285" s="25">
        <f>ROUND(IF(OR(ISNUMBER(SEARCH("#",B3285)),INT(A3285/100000)=7,INT(A3285/100000)=8),F3285*K!$F$4+G3285*K!$F$5,F3285*K!$E$4+G3285*K!$E$5),0)</f>
        <v>3106580</v>
      </c>
      <c r="L3285" s="25">
        <f>ROUND(J3285-K3285*0.7,0)</f>
        <v>8110364</v>
      </c>
      <c r="M3285" s="25">
        <f>ROUND(J3285*0.3,0)</f>
        <v>3085491</v>
      </c>
    </row>
    <row r="3286" spans="1:13" x14ac:dyDescent="0.2">
      <c r="A3286" s="53">
        <v>700350</v>
      </c>
      <c r="B3286" s="27" t="s">
        <v>27</v>
      </c>
      <c r="C3286" s="36" t="s">
        <v>3827</v>
      </c>
      <c r="D3286" s="54"/>
      <c r="E3286" s="30">
        <v>4.5999999999999996</v>
      </c>
      <c r="F3286" s="55">
        <v>2.2999999999999998</v>
      </c>
      <c r="G3286" s="55">
        <v>2.2999999999999998</v>
      </c>
      <c r="H3286" s="30">
        <v>0</v>
      </c>
      <c r="J3286" s="25">
        <f>ROUND( IF(OR(ISNUMBER(SEARCH("#",B3286)),INT(A3286/100000)=7,INT(A3286/100000)=8),F3286*K!$D$4,F3286*K!$C$4) + IF(ISNUMBER(SEARCH("#",B3286)),0,G3286*K!$C$5) + IF(AND(ISNUMBER(SEARCH("#",B3286)),INT(A3286/100000)&lt;=7),G3286*K!$G$5,0) + IF(AND(ISNUMBER(SEARCH("#",B3286)),INT(A3286/100000)&gt;=8),G3286*K!$H$5,0),0)</f>
        <v>5393500</v>
      </c>
      <c r="K3286" s="25">
        <f>ROUND(IF(OR(ISNUMBER(SEARCH("#",B3286)),INT(A3286/100000)=7,INT(A3286/100000)=8),F3286*K!$F$4+G3286*K!$F$5,F3286*K!$E$4+G3286*K!$E$5),0)</f>
        <v>1679000</v>
      </c>
      <c r="L3286" s="25">
        <f>ROUND(J3286-K3286*0.7,0)</f>
        <v>4218200</v>
      </c>
      <c r="M3286" s="25">
        <f>ROUND(J3286*0.3,0)</f>
        <v>1618050</v>
      </c>
    </row>
    <row r="3287" spans="1:13" x14ac:dyDescent="0.2">
      <c r="A3287" s="53">
        <v>700355</v>
      </c>
      <c r="B3287" s="27" t="s">
        <v>27</v>
      </c>
      <c r="C3287" s="36" t="s">
        <v>3828</v>
      </c>
      <c r="D3287" s="54"/>
      <c r="E3287" s="30">
        <v>5.16</v>
      </c>
      <c r="F3287" s="55">
        <v>2.4900000000000002</v>
      </c>
      <c r="G3287" s="55">
        <v>2.67</v>
      </c>
      <c r="H3287" s="30">
        <v>0</v>
      </c>
      <c r="J3287" s="25">
        <f>ROUND( IF(OR(ISNUMBER(SEARCH("#",B3287)),INT(A3287/100000)=7,INT(A3287/100000)=8),F3287*K!$D$4,F3287*K!$C$4) + IF(ISNUMBER(SEARCH("#",B3287)),0,G3287*K!$C$5) + IF(AND(ISNUMBER(SEARCH("#",B3287)),INT(A3287/100000)&lt;=7),G3287*K!$G$5,0) + IF(AND(ISNUMBER(SEARCH("#",B3287)),INT(A3287/100000)&gt;=8),G3287*K!$H$5,0),0)</f>
        <v>6158910</v>
      </c>
      <c r="K3287" s="25">
        <f>ROUND(IF(OR(ISNUMBER(SEARCH("#",B3287)),INT(A3287/100000)=7,INT(A3287/100000)=8),F3287*K!$F$4+G3287*K!$F$5,F3287*K!$E$4+G3287*K!$E$5),0)</f>
        <v>1894740</v>
      </c>
      <c r="L3287" s="25">
        <f>ROUND(J3287-K3287*0.7,0)</f>
        <v>4832592</v>
      </c>
      <c r="M3287" s="25">
        <f>ROUND(J3287*0.3,0)</f>
        <v>1847673</v>
      </c>
    </row>
    <row r="3288" spans="1:13" x14ac:dyDescent="0.2">
      <c r="A3288" s="53">
        <v>700360</v>
      </c>
      <c r="B3288" s="27" t="s">
        <v>27</v>
      </c>
      <c r="C3288" s="36" t="s">
        <v>3829</v>
      </c>
      <c r="D3288" s="54"/>
      <c r="E3288" s="30">
        <v>5.97</v>
      </c>
      <c r="F3288" s="55">
        <v>2.88</v>
      </c>
      <c r="G3288" s="55">
        <v>3.09</v>
      </c>
      <c r="H3288" s="30">
        <v>0</v>
      </c>
      <c r="J3288" s="25">
        <f>ROUND( IF(OR(ISNUMBER(SEARCH("#",B3288)),INT(A3288/100000)=7,INT(A3288/100000)=8),F3288*K!$D$4,F3288*K!$C$4) + IF(ISNUMBER(SEARCH("#",B3288)),0,G3288*K!$C$5) + IF(AND(ISNUMBER(SEARCH("#",B3288)),INT(A3288/100000)&lt;=7),G3288*K!$G$5,0) + IF(AND(ISNUMBER(SEARCH("#",B3288)),INT(A3288/100000)&gt;=8),G3288*K!$H$5,0),0)</f>
        <v>7126770</v>
      </c>
      <c r="K3288" s="25">
        <f>ROUND(IF(OR(ISNUMBER(SEARCH("#",B3288)),INT(A3288/100000)=7,INT(A3288/100000)=8),F3288*K!$F$4+G3288*K!$F$5,F3288*K!$E$4+G3288*K!$E$5),0)</f>
        <v>2192280</v>
      </c>
      <c r="L3288" s="25">
        <f>ROUND(J3288-K3288*0.7,0)</f>
        <v>5592174</v>
      </c>
      <c r="M3288" s="25">
        <f>ROUND(J3288*0.3,0)</f>
        <v>2138031</v>
      </c>
    </row>
    <row r="3289" spans="1:13" ht="18.75" x14ac:dyDescent="0.2">
      <c r="A3289" s="53">
        <v>700365</v>
      </c>
      <c r="B3289" s="27" t="s">
        <v>27</v>
      </c>
      <c r="C3289" s="36" t="s">
        <v>3830</v>
      </c>
      <c r="D3289" s="54"/>
      <c r="E3289" s="30">
        <v>7.56</v>
      </c>
      <c r="F3289" s="55">
        <v>3.65</v>
      </c>
      <c r="G3289" s="55">
        <v>3.91</v>
      </c>
      <c r="H3289" s="30">
        <v>0</v>
      </c>
      <c r="J3289" s="25">
        <f>ROUND( IF(OR(ISNUMBER(SEARCH("#",B3289)),INT(A3289/100000)=7,INT(A3289/100000)=8),F3289*K!$D$4,F3289*K!$C$4) + IF(ISNUMBER(SEARCH("#",B3289)),0,G3289*K!$C$5) + IF(AND(ISNUMBER(SEARCH("#",B3289)),INT(A3289/100000)&lt;=7),G3289*K!$G$5,0) + IF(AND(ISNUMBER(SEARCH("#",B3289)),INT(A3289/100000)&gt;=8),G3289*K!$H$5,0),0)</f>
        <v>9021270</v>
      </c>
      <c r="K3289" s="25">
        <f>ROUND(IF(OR(ISNUMBER(SEARCH("#",B3289)),INT(A3289/100000)=7,INT(A3289/100000)=8),F3289*K!$F$4+G3289*K!$F$5,F3289*K!$E$4+G3289*K!$E$5),0)</f>
        <v>2775780</v>
      </c>
      <c r="L3289" s="25">
        <f>ROUND(J3289-K3289*0.7,0)</f>
        <v>7078224</v>
      </c>
      <c r="M3289" s="25">
        <f>ROUND(J3289*0.3,0)</f>
        <v>2706381</v>
      </c>
    </row>
    <row r="3290" spans="1:13" x14ac:dyDescent="0.2">
      <c r="A3290" s="53">
        <v>700370</v>
      </c>
      <c r="B3290" s="27" t="s">
        <v>27</v>
      </c>
      <c r="C3290" s="36" t="s">
        <v>3831</v>
      </c>
      <c r="D3290" s="54"/>
      <c r="E3290" s="30">
        <v>2.0299999999999998</v>
      </c>
      <c r="F3290" s="55">
        <v>1</v>
      </c>
      <c r="G3290" s="55">
        <v>1.03</v>
      </c>
      <c r="H3290" s="30">
        <v>0</v>
      </c>
      <c r="J3290" s="25">
        <f>ROUND( IF(OR(ISNUMBER(SEARCH("#",B3290)),INT(A3290/100000)=7,INT(A3290/100000)=8),F3290*K!$D$4,F3290*K!$C$4) + IF(ISNUMBER(SEARCH("#",B3290)),0,G3290*K!$C$5) + IF(AND(ISNUMBER(SEARCH("#",B3290)),INT(A3290/100000)&lt;=7),G3290*K!$G$5,0) + IF(AND(ISNUMBER(SEARCH("#",B3290)),INT(A3290/100000)&gt;=8),G3290*K!$H$5,0),0)</f>
        <v>2398310</v>
      </c>
      <c r="K3290" s="25">
        <f>ROUND(IF(OR(ISNUMBER(SEARCH("#",B3290)),INT(A3290/100000)=7,INT(A3290/100000)=8),F3290*K!$F$4+G3290*K!$F$5,F3290*K!$E$4+G3290*K!$E$5),0)</f>
        <v>742840</v>
      </c>
      <c r="L3290" s="25">
        <f>ROUND(J3290-K3290*0.7,0)</f>
        <v>1878322</v>
      </c>
      <c r="M3290" s="25">
        <f>ROUND(J3290*0.3,0)</f>
        <v>719493</v>
      </c>
    </row>
    <row r="3291" spans="1:13" x14ac:dyDescent="0.2">
      <c r="A3291" s="53">
        <v>700375</v>
      </c>
      <c r="B3291" s="27" t="s">
        <v>27</v>
      </c>
      <c r="C3291" s="36" t="s">
        <v>3832</v>
      </c>
      <c r="D3291" s="54"/>
      <c r="E3291" s="30">
        <v>9</v>
      </c>
      <c r="F3291" s="55">
        <v>4.5</v>
      </c>
      <c r="G3291" s="55">
        <v>4.5</v>
      </c>
      <c r="H3291" s="30">
        <v>0</v>
      </c>
      <c r="J3291" s="25">
        <f>ROUND( IF(OR(ISNUMBER(SEARCH("#",B3291)),INT(A3291/100000)=7,INT(A3291/100000)=8),F3291*K!$D$4,F3291*K!$C$4) + IF(ISNUMBER(SEARCH("#",B3291)),0,G3291*K!$C$5) + IF(AND(ISNUMBER(SEARCH("#",B3291)),INT(A3291/100000)&lt;=7),G3291*K!$G$5,0) + IF(AND(ISNUMBER(SEARCH("#",B3291)),INT(A3291/100000)&gt;=8),G3291*K!$H$5,0),0)</f>
        <v>10552500</v>
      </c>
      <c r="K3291" s="25">
        <f>ROUND(IF(OR(ISNUMBER(SEARCH("#",B3291)),INT(A3291/100000)=7,INT(A3291/100000)=8),F3291*K!$F$4+G3291*K!$F$5,F3291*K!$E$4+G3291*K!$E$5),0)</f>
        <v>3285000</v>
      </c>
      <c r="L3291" s="25">
        <f>ROUND(J3291-K3291*0.7,0)</f>
        <v>8253000</v>
      </c>
      <c r="M3291" s="25">
        <f>ROUND(J3291*0.3,0)</f>
        <v>3165750</v>
      </c>
    </row>
    <row r="3292" spans="1:13" x14ac:dyDescent="0.2">
      <c r="A3292" s="53">
        <v>700380</v>
      </c>
      <c r="B3292" s="27" t="s">
        <v>27</v>
      </c>
      <c r="C3292" s="36" t="s">
        <v>3833</v>
      </c>
      <c r="D3292" s="54"/>
      <c r="E3292" s="30">
        <v>6.24</v>
      </c>
      <c r="F3292" s="55">
        <v>3.12</v>
      </c>
      <c r="G3292" s="55">
        <v>3.12</v>
      </c>
      <c r="H3292" s="30">
        <v>0</v>
      </c>
      <c r="J3292" s="25">
        <f>ROUND( IF(OR(ISNUMBER(SEARCH("#",B3292)),INT(A3292/100000)=7,INT(A3292/100000)=8),F3292*K!$D$4,F3292*K!$C$4) + IF(ISNUMBER(SEARCH("#",B3292)),0,G3292*K!$C$5) + IF(AND(ISNUMBER(SEARCH("#",B3292)),INT(A3292/100000)&lt;=7),G3292*K!$G$5,0) + IF(AND(ISNUMBER(SEARCH("#",B3292)),INT(A3292/100000)&gt;=8),G3292*K!$H$5,0),0)</f>
        <v>7316400</v>
      </c>
      <c r="K3292" s="25">
        <f>ROUND(IF(OR(ISNUMBER(SEARCH("#",B3292)),INT(A3292/100000)=7,INT(A3292/100000)=8),F3292*K!$F$4+G3292*K!$F$5,F3292*K!$E$4+G3292*K!$E$5),0)</f>
        <v>2277600</v>
      </c>
      <c r="L3292" s="25">
        <f>ROUND(J3292-K3292*0.7,0)</f>
        <v>5722080</v>
      </c>
      <c r="M3292" s="25">
        <f>ROUND(J3292*0.3,0)</f>
        <v>2194920</v>
      </c>
    </row>
    <row r="3293" spans="1:13" ht="18.75" x14ac:dyDescent="0.2">
      <c r="A3293" s="53">
        <v>700385</v>
      </c>
      <c r="B3293" s="27" t="s">
        <v>27</v>
      </c>
      <c r="C3293" s="36" t="s">
        <v>3834</v>
      </c>
      <c r="D3293" s="54"/>
      <c r="E3293" s="30">
        <v>2.1800000000000002</v>
      </c>
      <c r="F3293" s="55">
        <v>1.0900000000000001</v>
      </c>
      <c r="G3293" s="55">
        <v>1.0900000000000001</v>
      </c>
      <c r="H3293" s="30">
        <v>0</v>
      </c>
      <c r="J3293" s="25">
        <f>ROUND( IF(OR(ISNUMBER(SEARCH("#",B3293)),INT(A3293/100000)=7,INT(A3293/100000)=8),F3293*K!$D$4,F3293*K!$C$4) + IF(ISNUMBER(SEARCH("#",B3293)),0,G3293*K!$C$5) + IF(AND(ISNUMBER(SEARCH("#",B3293)),INT(A3293/100000)&lt;=7),G3293*K!$G$5,0) + IF(AND(ISNUMBER(SEARCH("#",B3293)),INT(A3293/100000)&gt;=8),G3293*K!$H$5,0),0)</f>
        <v>2556050</v>
      </c>
      <c r="K3293" s="25">
        <f>ROUND(IF(OR(ISNUMBER(SEARCH("#",B3293)),INT(A3293/100000)=7,INT(A3293/100000)=8),F3293*K!$F$4+G3293*K!$F$5,F3293*K!$E$4+G3293*K!$E$5),0)</f>
        <v>795700</v>
      </c>
      <c r="L3293" s="25">
        <f>ROUND(J3293-K3293*0.7,0)</f>
        <v>1999060</v>
      </c>
      <c r="M3293" s="25">
        <f>ROUND(J3293*0.3,0)</f>
        <v>766815</v>
      </c>
    </row>
    <row r="3294" spans="1:13" ht="18.75" x14ac:dyDescent="0.2">
      <c r="A3294" s="53">
        <v>700390</v>
      </c>
      <c r="B3294" s="27" t="s">
        <v>27</v>
      </c>
      <c r="C3294" s="36" t="s">
        <v>3835</v>
      </c>
      <c r="D3294" s="54"/>
      <c r="E3294" s="30">
        <v>2.3199999999999998</v>
      </c>
      <c r="F3294" s="55">
        <v>1.1599999999999999</v>
      </c>
      <c r="G3294" s="55">
        <v>1.1599999999999999</v>
      </c>
      <c r="H3294" s="30">
        <v>0</v>
      </c>
      <c r="J3294" s="25">
        <f>ROUND( IF(OR(ISNUMBER(SEARCH("#",B3294)),INT(A3294/100000)=7,INT(A3294/100000)=8),F3294*K!$D$4,F3294*K!$C$4) + IF(ISNUMBER(SEARCH("#",B3294)),0,G3294*K!$C$5) + IF(AND(ISNUMBER(SEARCH("#",B3294)),INT(A3294/100000)&lt;=7),G3294*K!$G$5,0) + IF(AND(ISNUMBER(SEARCH("#",B3294)),INT(A3294/100000)&gt;=8),G3294*K!$H$5,0),0)</f>
        <v>2720200</v>
      </c>
      <c r="K3294" s="25">
        <f>ROUND(IF(OR(ISNUMBER(SEARCH("#",B3294)),INT(A3294/100000)=7,INT(A3294/100000)=8),F3294*K!$F$4+G3294*K!$F$5,F3294*K!$E$4+G3294*K!$E$5),0)</f>
        <v>846800</v>
      </c>
      <c r="L3294" s="25">
        <f>ROUND(J3294-K3294*0.7,0)</f>
        <v>2127440</v>
      </c>
      <c r="M3294" s="25">
        <f>ROUND(J3294*0.3,0)</f>
        <v>816060</v>
      </c>
    </row>
    <row r="3295" spans="1:13" ht="18.75" x14ac:dyDescent="0.2">
      <c r="A3295" s="53">
        <v>700395</v>
      </c>
      <c r="B3295" s="27" t="s">
        <v>27</v>
      </c>
      <c r="C3295" s="36" t="s">
        <v>3836</v>
      </c>
      <c r="D3295" s="54"/>
      <c r="E3295" s="30">
        <v>7.23</v>
      </c>
      <c r="F3295" s="55">
        <v>3.79</v>
      </c>
      <c r="G3295" s="55">
        <v>3.44</v>
      </c>
      <c r="H3295" s="30">
        <v>0</v>
      </c>
      <c r="J3295" s="25">
        <f>ROUND( IF(OR(ISNUMBER(SEARCH("#",B3295)),INT(A3295/100000)=7,INT(A3295/100000)=8),F3295*K!$D$4,F3295*K!$C$4) + IF(ISNUMBER(SEARCH("#",B3295)),0,G3295*K!$C$5) + IF(AND(ISNUMBER(SEARCH("#",B3295)),INT(A3295/100000)&lt;=7),G3295*K!$G$5,0) + IF(AND(ISNUMBER(SEARCH("#",B3295)),INT(A3295/100000)&gt;=8),G3295*K!$H$5,0),0)</f>
        <v>8265600</v>
      </c>
      <c r="K3295" s="25">
        <f>ROUND(IF(OR(ISNUMBER(SEARCH("#",B3295)),INT(A3295/100000)=7,INT(A3295/100000)=8),F3295*K!$F$4+G3295*K!$F$5,F3295*K!$E$4+G3295*K!$E$5),0)</f>
        <v>2616900</v>
      </c>
      <c r="L3295" s="25">
        <f>ROUND(J3295-K3295*0.7,0)</f>
        <v>6433770</v>
      </c>
      <c r="M3295" s="25">
        <f>ROUND(J3295*0.3,0)</f>
        <v>2479680</v>
      </c>
    </row>
    <row r="3296" spans="1:13" x14ac:dyDescent="0.2">
      <c r="A3296" s="53">
        <v>700400</v>
      </c>
      <c r="B3296" s="27" t="s">
        <v>27</v>
      </c>
      <c r="C3296" s="49" t="s">
        <v>3837</v>
      </c>
      <c r="D3296" s="54"/>
      <c r="E3296" s="30">
        <v>17.09</v>
      </c>
      <c r="F3296" s="55">
        <v>7.77</v>
      </c>
      <c r="G3296" s="55">
        <v>9.32</v>
      </c>
      <c r="H3296" s="30">
        <v>0</v>
      </c>
      <c r="J3296" s="25">
        <f>ROUND( IF(OR(ISNUMBER(SEARCH("#",B3296)),INT(A3296/100000)=7,INT(A3296/100000)=8),F3296*K!$D$4,F3296*K!$C$4) + IF(ISNUMBER(SEARCH("#",B3296)),0,G3296*K!$C$5) + IF(AND(ISNUMBER(SEARCH("#",B3296)),INT(A3296/100000)&lt;=7),G3296*K!$G$5,0) + IF(AND(ISNUMBER(SEARCH("#",B3296)),INT(A3296/100000)&gt;=8),G3296*K!$H$5,0),0)</f>
        <v>20975000</v>
      </c>
      <c r="K3296" s="25">
        <f>ROUND(IF(OR(ISNUMBER(SEARCH("#",B3296)),INT(A3296/100000)=7,INT(A3296/100000)=8),F3296*K!$F$4+G3296*K!$F$5,F3296*K!$E$4+G3296*K!$E$5),0)</f>
        <v>6335500</v>
      </c>
      <c r="L3296" s="25">
        <f>ROUND(J3296-K3296*0.7,0)</f>
        <v>16540150</v>
      </c>
      <c r="M3296" s="25">
        <f>ROUND(J3296*0.3,0)</f>
        <v>6292500</v>
      </c>
    </row>
    <row r="3297" spans="1:13" x14ac:dyDescent="0.2">
      <c r="A3297" s="53">
        <v>700405</v>
      </c>
      <c r="B3297" s="27" t="s">
        <v>27</v>
      </c>
      <c r="C3297" s="36" t="s">
        <v>3838</v>
      </c>
      <c r="D3297" s="54"/>
      <c r="E3297" s="30">
        <v>53.2</v>
      </c>
      <c r="F3297" s="55">
        <v>28.65</v>
      </c>
      <c r="G3297" s="55">
        <v>24.55</v>
      </c>
      <c r="H3297" s="30">
        <v>0</v>
      </c>
      <c r="J3297" s="25">
        <f>ROUND( IF(OR(ISNUMBER(SEARCH("#",B3297)),INT(A3297/100000)=7,INT(A3297/100000)=8),F3297*K!$D$4,F3297*K!$C$4) + IF(ISNUMBER(SEARCH("#",B3297)),0,G3297*K!$C$5) + IF(AND(ISNUMBER(SEARCH("#",B3297)),INT(A3297/100000)&lt;=7),G3297*K!$G$5,0) + IF(AND(ISNUMBER(SEARCH("#",B3297)),INT(A3297/100000)&gt;=8),G3297*K!$H$5,0),0)</f>
        <v>59898550</v>
      </c>
      <c r="K3297" s="25">
        <f>ROUND(IF(OR(ISNUMBER(SEARCH("#",B3297)),INT(A3297/100000)=7,INT(A3297/100000)=8),F3297*K!$F$4+G3297*K!$F$5,F3297*K!$E$4+G3297*K!$E$5),0)</f>
        <v>19159700</v>
      </c>
      <c r="L3297" s="25">
        <f>ROUND(J3297-K3297*0.7,0)</f>
        <v>46486760</v>
      </c>
      <c r="M3297" s="25">
        <f>ROUND(J3297*0.3,0)</f>
        <v>17969565</v>
      </c>
    </row>
    <row r="3298" spans="1:13" ht="18.75" x14ac:dyDescent="0.2">
      <c r="A3298" s="53">
        <v>700410</v>
      </c>
      <c r="B3298" s="27" t="s">
        <v>27</v>
      </c>
      <c r="C3298" s="36" t="s">
        <v>3839</v>
      </c>
      <c r="D3298" s="54"/>
      <c r="E3298" s="30">
        <v>2.3199999999999998</v>
      </c>
      <c r="F3298" s="55">
        <v>1.1599999999999999</v>
      </c>
      <c r="G3298" s="55">
        <v>1.1599999999999999</v>
      </c>
      <c r="H3298" s="30">
        <v>0</v>
      </c>
      <c r="J3298" s="25">
        <f>ROUND( IF(OR(ISNUMBER(SEARCH("#",B3298)),INT(A3298/100000)=7,INT(A3298/100000)=8),F3298*K!$D$4,F3298*K!$C$4) + IF(ISNUMBER(SEARCH("#",B3298)),0,G3298*K!$C$5) + IF(AND(ISNUMBER(SEARCH("#",B3298)),INT(A3298/100000)&lt;=7),G3298*K!$G$5,0) + IF(AND(ISNUMBER(SEARCH("#",B3298)),INT(A3298/100000)&gt;=8),G3298*K!$H$5,0),0)</f>
        <v>2720200</v>
      </c>
      <c r="K3298" s="25">
        <f>ROUND(IF(OR(ISNUMBER(SEARCH("#",B3298)),INT(A3298/100000)=7,INT(A3298/100000)=8),F3298*K!$F$4+G3298*K!$F$5,F3298*K!$E$4+G3298*K!$E$5),0)</f>
        <v>846800</v>
      </c>
      <c r="L3298" s="25">
        <f>ROUND(J3298-K3298*0.7,0)</f>
        <v>2127440</v>
      </c>
      <c r="M3298" s="25">
        <f>ROUND(J3298*0.3,0)</f>
        <v>816060</v>
      </c>
    </row>
    <row r="3299" spans="1:13" ht="18.75" x14ac:dyDescent="0.2">
      <c r="A3299" s="53">
        <v>700415</v>
      </c>
      <c r="B3299" s="27" t="s">
        <v>27</v>
      </c>
      <c r="C3299" s="36" t="s">
        <v>3840</v>
      </c>
      <c r="D3299" s="54"/>
      <c r="E3299" s="30">
        <v>3.96</v>
      </c>
      <c r="F3299" s="55">
        <v>1.98</v>
      </c>
      <c r="G3299" s="55">
        <v>1.98</v>
      </c>
      <c r="H3299" s="30">
        <v>0</v>
      </c>
      <c r="J3299" s="25">
        <f>ROUND( IF(OR(ISNUMBER(SEARCH("#",B3299)),INT(A3299/100000)=7,INT(A3299/100000)=8),F3299*K!$D$4,F3299*K!$C$4) + IF(ISNUMBER(SEARCH("#",B3299)),0,G3299*K!$C$5) + IF(AND(ISNUMBER(SEARCH("#",B3299)),INT(A3299/100000)&lt;=7),G3299*K!$G$5,0) + IF(AND(ISNUMBER(SEARCH("#",B3299)),INT(A3299/100000)&gt;=8),G3299*K!$H$5,0),0)</f>
        <v>4643100</v>
      </c>
      <c r="K3299" s="25">
        <f>ROUND(IF(OR(ISNUMBER(SEARCH("#",B3299)),INT(A3299/100000)=7,INT(A3299/100000)=8),F3299*K!$F$4+G3299*K!$F$5,F3299*K!$E$4+G3299*K!$E$5),0)</f>
        <v>1445400</v>
      </c>
      <c r="L3299" s="25">
        <f>ROUND(J3299-K3299*0.7,0)</f>
        <v>3631320</v>
      </c>
      <c r="M3299" s="25">
        <f>ROUND(J3299*0.3,0)</f>
        <v>1392930</v>
      </c>
    </row>
    <row r="3300" spans="1:13" ht="18.75" x14ac:dyDescent="0.2">
      <c r="A3300" s="53">
        <v>700420</v>
      </c>
      <c r="B3300" s="27" t="s">
        <v>27</v>
      </c>
      <c r="C3300" s="36" t="s">
        <v>3841</v>
      </c>
      <c r="D3300" s="54"/>
      <c r="E3300" s="30">
        <v>1.49</v>
      </c>
      <c r="F3300" s="55">
        <v>0.72</v>
      </c>
      <c r="G3300" s="55">
        <v>0.77</v>
      </c>
      <c r="H3300" s="30">
        <v>0</v>
      </c>
      <c r="J3300" s="25">
        <f>ROUND( IF(OR(ISNUMBER(SEARCH("#",B3300)),INT(A3300/100000)=7,INT(A3300/100000)=8),F3300*K!$D$4,F3300*K!$C$4) + IF(ISNUMBER(SEARCH("#",B3300)),0,G3300*K!$C$5) + IF(AND(ISNUMBER(SEARCH("#",B3300)),INT(A3300/100000)&lt;=7),G3300*K!$G$5,0) + IF(AND(ISNUMBER(SEARCH("#",B3300)),INT(A3300/100000)&gt;=8),G3300*K!$H$5,0),0)</f>
        <v>1777250</v>
      </c>
      <c r="K3300" s="25">
        <f>ROUND(IF(OR(ISNUMBER(SEARCH("#",B3300)),INT(A3300/100000)=7,INT(A3300/100000)=8),F3300*K!$F$4+G3300*K!$F$5,F3300*K!$E$4+G3300*K!$E$5),0)</f>
        <v>547000</v>
      </c>
      <c r="L3300" s="25">
        <f>ROUND(J3300-K3300*0.7,0)</f>
        <v>1394350</v>
      </c>
      <c r="M3300" s="25">
        <f>ROUND(J3300*0.3,0)</f>
        <v>533175</v>
      </c>
    </row>
    <row r="3301" spans="1:13" x14ac:dyDescent="0.2">
      <c r="A3301" s="53">
        <v>700425</v>
      </c>
      <c r="B3301" s="27" t="s">
        <v>27</v>
      </c>
      <c r="C3301" s="36" t="s">
        <v>3842</v>
      </c>
      <c r="D3301" s="54"/>
      <c r="E3301" s="30">
        <v>2.06</v>
      </c>
      <c r="F3301" s="55">
        <v>1.03</v>
      </c>
      <c r="G3301" s="55">
        <v>1.03</v>
      </c>
      <c r="H3301" s="30">
        <v>0</v>
      </c>
      <c r="J3301" s="25">
        <f>ROUND( IF(OR(ISNUMBER(SEARCH("#",B3301)),INT(A3301/100000)=7,INT(A3301/100000)=8),F3301*K!$D$4,F3301*K!$C$4) + IF(ISNUMBER(SEARCH("#",B3301)),0,G3301*K!$C$5) + IF(AND(ISNUMBER(SEARCH("#",B3301)),INT(A3301/100000)&lt;=7),G3301*K!$G$5,0) + IF(AND(ISNUMBER(SEARCH("#",B3301)),INT(A3301/100000)&gt;=8),G3301*K!$H$5,0),0)</f>
        <v>2415350</v>
      </c>
      <c r="K3301" s="25">
        <f>ROUND(IF(OR(ISNUMBER(SEARCH("#",B3301)),INT(A3301/100000)=7,INT(A3301/100000)=8),F3301*K!$F$4+G3301*K!$F$5,F3301*K!$E$4+G3301*K!$E$5),0)</f>
        <v>751900</v>
      </c>
      <c r="L3301" s="25">
        <f>ROUND(J3301-K3301*0.7,0)</f>
        <v>1889020</v>
      </c>
      <c r="M3301" s="25">
        <f>ROUND(J3301*0.3,0)</f>
        <v>724605</v>
      </c>
    </row>
    <row r="3302" spans="1:13" x14ac:dyDescent="0.2">
      <c r="A3302" s="53">
        <v>700430</v>
      </c>
      <c r="B3302" s="27" t="s">
        <v>27</v>
      </c>
      <c r="C3302" s="36" t="s">
        <v>3843</v>
      </c>
      <c r="D3302" s="54"/>
      <c r="E3302" s="30">
        <v>2.98</v>
      </c>
      <c r="F3302" s="55">
        <v>1.49</v>
      </c>
      <c r="G3302" s="55">
        <v>1.49</v>
      </c>
      <c r="H3302" s="30">
        <v>0</v>
      </c>
      <c r="J3302" s="25">
        <f>ROUND( IF(OR(ISNUMBER(SEARCH("#",B3302)),INT(A3302/100000)=7,INT(A3302/100000)=8),F3302*K!$D$4,F3302*K!$C$4) + IF(ISNUMBER(SEARCH("#",B3302)),0,G3302*K!$C$5) + IF(AND(ISNUMBER(SEARCH("#",B3302)),INT(A3302/100000)&lt;=7),G3302*K!$G$5,0) + IF(AND(ISNUMBER(SEARCH("#",B3302)),INT(A3302/100000)&gt;=8),G3302*K!$H$5,0),0)</f>
        <v>3494050</v>
      </c>
      <c r="K3302" s="25">
        <f>ROUND(IF(OR(ISNUMBER(SEARCH("#",B3302)),INT(A3302/100000)=7,INT(A3302/100000)=8),F3302*K!$F$4+G3302*K!$F$5,F3302*K!$E$4+G3302*K!$E$5),0)</f>
        <v>1087700</v>
      </c>
      <c r="L3302" s="25">
        <f>ROUND(J3302-K3302*0.7,0)</f>
        <v>2732660</v>
      </c>
      <c r="M3302" s="25">
        <f>ROUND(J3302*0.3,0)</f>
        <v>1048215</v>
      </c>
    </row>
    <row r="3303" spans="1:13" x14ac:dyDescent="0.2">
      <c r="A3303" s="53">
        <v>700435</v>
      </c>
      <c r="B3303" s="27" t="s">
        <v>27</v>
      </c>
      <c r="C3303" s="36" t="s">
        <v>3844</v>
      </c>
      <c r="D3303" s="54"/>
      <c r="E3303" s="30">
        <v>2.98</v>
      </c>
      <c r="F3303" s="55">
        <v>1.49</v>
      </c>
      <c r="G3303" s="55">
        <v>1.49</v>
      </c>
      <c r="H3303" s="30">
        <v>0</v>
      </c>
      <c r="J3303" s="25">
        <f>ROUND( IF(OR(ISNUMBER(SEARCH("#",B3303)),INT(A3303/100000)=7,INT(A3303/100000)=8),F3303*K!$D$4,F3303*K!$C$4) + IF(ISNUMBER(SEARCH("#",B3303)),0,G3303*K!$C$5) + IF(AND(ISNUMBER(SEARCH("#",B3303)),INT(A3303/100000)&lt;=7),G3303*K!$G$5,0) + IF(AND(ISNUMBER(SEARCH("#",B3303)),INT(A3303/100000)&gt;=8),G3303*K!$H$5,0),0)</f>
        <v>3494050</v>
      </c>
      <c r="K3303" s="25">
        <f>ROUND(IF(OR(ISNUMBER(SEARCH("#",B3303)),INT(A3303/100000)=7,INT(A3303/100000)=8),F3303*K!$F$4+G3303*K!$F$5,F3303*K!$E$4+G3303*K!$E$5),0)</f>
        <v>1087700</v>
      </c>
      <c r="L3303" s="25">
        <f>ROUND(J3303-K3303*0.7,0)</f>
        <v>2732660</v>
      </c>
      <c r="M3303" s="25">
        <f>ROUND(J3303*0.3,0)</f>
        <v>1048215</v>
      </c>
    </row>
    <row r="3304" spans="1:13" ht="18.75" x14ac:dyDescent="0.2">
      <c r="A3304" s="53">
        <v>700440</v>
      </c>
      <c r="B3304" s="27" t="s">
        <v>27</v>
      </c>
      <c r="C3304" s="36" t="s">
        <v>3845</v>
      </c>
      <c r="D3304" s="54"/>
      <c r="E3304" s="30">
        <v>5.48</v>
      </c>
      <c r="F3304" s="55">
        <v>2.74</v>
      </c>
      <c r="G3304" s="55">
        <v>2.74</v>
      </c>
      <c r="H3304" s="30">
        <v>0</v>
      </c>
      <c r="J3304" s="25">
        <f>ROUND( IF(OR(ISNUMBER(SEARCH("#",B3304)),INT(A3304/100000)=7,INT(A3304/100000)=8),F3304*K!$D$4,F3304*K!$C$4) + IF(ISNUMBER(SEARCH("#",B3304)),0,G3304*K!$C$5) + IF(AND(ISNUMBER(SEARCH("#",B3304)),INT(A3304/100000)&lt;=7),G3304*K!$G$5,0) + IF(AND(ISNUMBER(SEARCH("#",B3304)),INT(A3304/100000)&gt;=8),G3304*K!$H$5,0),0)</f>
        <v>6425300</v>
      </c>
      <c r="K3304" s="25">
        <f>ROUND(IF(OR(ISNUMBER(SEARCH("#",B3304)),INT(A3304/100000)=7,INT(A3304/100000)=8),F3304*K!$F$4+G3304*K!$F$5,F3304*K!$E$4+G3304*K!$E$5),0)</f>
        <v>2000200</v>
      </c>
      <c r="L3304" s="25">
        <f>ROUND(J3304-K3304*0.7,0)</f>
        <v>5025160</v>
      </c>
      <c r="M3304" s="25">
        <f>ROUND(J3304*0.3,0)</f>
        <v>1927590</v>
      </c>
    </row>
    <row r="3305" spans="1:13" ht="18.75" x14ac:dyDescent="0.2">
      <c r="A3305" s="53">
        <v>700445</v>
      </c>
      <c r="B3305" s="27" t="s">
        <v>27</v>
      </c>
      <c r="C3305" s="36" t="s">
        <v>3846</v>
      </c>
      <c r="D3305" s="54"/>
      <c r="E3305" s="30">
        <v>3.66</v>
      </c>
      <c r="F3305" s="55">
        <v>1.83</v>
      </c>
      <c r="G3305" s="55">
        <v>1.83</v>
      </c>
      <c r="H3305" s="30">
        <v>0</v>
      </c>
      <c r="J3305" s="25">
        <f>ROUND( IF(OR(ISNUMBER(SEARCH("#",B3305)),INT(A3305/100000)=7,INT(A3305/100000)=8),F3305*K!$D$4,F3305*K!$C$4) + IF(ISNUMBER(SEARCH("#",B3305)),0,G3305*K!$C$5) + IF(AND(ISNUMBER(SEARCH("#",B3305)),INT(A3305/100000)&lt;=7),G3305*K!$G$5,0) + IF(AND(ISNUMBER(SEARCH("#",B3305)),INT(A3305/100000)&gt;=8),G3305*K!$H$5,0),0)</f>
        <v>4291350</v>
      </c>
      <c r="K3305" s="25">
        <f>ROUND(IF(OR(ISNUMBER(SEARCH("#",B3305)),INT(A3305/100000)=7,INT(A3305/100000)=8),F3305*K!$F$4+G3305*K!$F$5,F3305*K!$E$4+G3305*K!$E$5),0)</f>
        <v>1335900</v>
      </c>
      <c r="L3305" s="25">
        <f>ROUND(J3305-K3305*0.7,0)</f>
        <v>3356220</v>
      </c>
      <c r="M3305" s="25">
        <f>ROUND(J3305*0.3,0)</f>
        <v>1287405</v>
      </c>
    </row>
    <row r="3306" spans="1:13" ht="18.75" x14ac:dyDescent="0.2">
      <c r="A3306" s="53">
        <v>700450</v>
      </c>
      <c r="B3306" s="27" t="s">
        <v>27</v>
      </c>
      <c r="C3306" s="36" t="s">
        <v>3847</v>
      </c>
      <c r="D3306" s="54"/>
      <c r="E3306" s="30">
        <v>2.3199999999999998</v>
      </c>
      <c r="F3306" s="55">
        <v>1.1599999999999999</v>
      </c>
      <c r="G3306" s="55">
        <v>1.1599999999999999</v>
      </c>
      <c r="H3306" s="30">
        <v>0</v>
      </c>
      <c r="J3306" s="25">
        <f>ROUND( IF(OR(ISNUMBER(SEARCH("#",B3306)),INT(A3306/100000)=7,INT(A3306/100000)=8),F3306*K!$D$4,F3306*K!$C$4) + IF(ISNUMBER(SEARCH("#",B3306)),0,G3306*K!$C$5) + IF(AND(ISNUMBER(SEARCH("#",B3306)),INT(A3306/100000)&lt;=7),G3306*K!$G$5,0) + IF(AND(ISNUMBER(SEARCH("#",B3306)),INT(A3306/100000)&gt;=8),G3306*K!$H$5,0),0)</f>
        <v>2720200</v>
      </c>
      <c r="K3306" s="25">
        <f>ROUND(IF(OR(ISNUMBER(SEARCH("#",B3306)),INT(A3306/100000)=7,INT(A3306/100000)=8),F3306*K!$F$4+G3306*K!$F$5,F3306*K!$E$4+G3306*K!$E$5),0)</f>
        <v>846800</v>
      </c>
      <c r="L3306" s="25">
        <f>ROUND(J3306-K3306*0.7,0)</f>
        <v>2127440</v>
      </c>
      <c r="M3306" s="25">
        <f>ROUND(J3306*0.3,0)</f>
        <v>816060</v>
      </c>
    </row>
    <row r="3307" spans="1:13" ht="18.75" x14ac:dyDescent="0.2">
      <c r="A3307" s="53">
        <v>700455</v>
      </c>
      <c r="B3307" s="27" t="s">
        <v>27</v>
      </c>
      <c r="C3307" s="36" t="s">
        <v>3848</v>
      </c>
      <c r="D3307" s="54"/>
      <c r="E3307" s="30">
        <v>3.26</v>
      </c>
      <c r="F3307" s="55">
        <v>1.63</v>
      </c>
      <c r="G3307" s="55">
        <v>1.63</v>
      </c>
      <c r="H3307" s="30">
        <v>0</v>
      </c>
      <c r="J3307" s="25">
        <f>ROUND( IF(OR(ISNUMBER(SEARCH("#",B3307)),INT(A3307/100000)=7,INT(A3307/100000)=8),F3307*K!$D$4,F3307*K!$C$4) + IF(ISNUMBER(SEARCH("#",B3307)),0,G3307*K!$C$5) + IF(AND(ISNUMBER(SEARCH("#",B3307)),INT(A3307/100000)&lt;=7),G3307*K!$G$5,0) + IF(AND(ISNUMBER(SEARCH("#",B3307)),INT(A3307/100000)&gt;=8),G3307*K!$H$5,0),0)</f>
        <v>3822350</v>
      </c>
      <c r="K3307" s="25">
        <f>ROUND(IF(OR(ISNUMBER(SEARCH("#",B3307)),INT(A3307/100000)=7,INT(A3307/100000)=8),F3307*K!$F$4+G3307*K!$F$5,F3307*K!$E$4+G3307*K!$E$5),0)</f>
        <v>1189900</v>
      </c>
      <c r="L3307" s="25">
        <f>ROUND(J3307-K3307*0.7,0)</f>
        <v>2989420</v>
      </c>
      <c r="M3307" s="25">
        <f>ROUND(J3307*0.3,0)</f>
        <v>1146705</v>
      </c>
    </row>
    <row r="3308" spans="1:13" ht="18.75" x14ac:dyDescent="0.2">
      <c r="A3308" s="53">
        <v>700460</v>
      </c>
      <c r="B3308" s="27" t="s">
        <v>27</v>
      </c>
      <c r="C3308" s="36" t="s">
        <v>3849</v>
      </c>
      <c r="D3308" s="54"/>
      <c r="E3308" s="30">
        <v>3.4</v>
      </c>
      <c r="F3308" s="55">
        <v>1.7</v>
      </c>
      <c r="G3308" s="55">
        <v>1.7</v>
      </c>
      <c r="H3308" s="30">
        <v>0</v>
      </c>
      <c r="J3308" s="25">
        <f>ROUND( IF(OR(ISNUMBER(SEARCH("#",B3308)),INT(A3308/100000)=7,INT(A3308/100000)=8),F3308*K!$D$4,F3308*K!$C$4) + IF(ISNUMBER(SEARCH("#",B3308)),0,G3308*K!$C$5) + IF(AND(ISNUMBER(SEARCH("#",B3308)),INT(A3308/100000)&lt;=7),G3308*K!$G$5,0) + IF(AND(ISNUMBER(SEARCH("#",B3308)),INT(A3308/100000)&gt;=8),G3308*K!$H$5,0),0)</f>
        <v>3986500</v>
      </c>
      <c r="K3308" s="25">
        <f>ROUND(IF(OR(ISNUMBER(SEARCH("#",B3308)),INT(A3308/100000)=7,INT(A3308/100000)=8),F3308*K!$F$4+G3308*K!$F$5,F3308*K!$E$4+G3308*K!$E$5),0)</f>
        <v>1241000</v>
      </c>
      <c r="L3308" s="25">
        <f>ROUND(J3308-K3308*0.7,0)</f>
        <v>3117800</v>
      </c>
      <c r="M3308" s="25">
        <f>ROUND(J3308*0.3,0)</f>
        <v>1195950</v>
      </c>
    </row>
    <row r="3309" spans="1:13" ht="18.75" x14ac:dyDescent="0.2">
      <c r="A3309" s="53">
        <v>700465</v>
      </c>
      <c r="B3309" s="27" t="s">
        <v>27</v>
      </c>
      <c r="C3309" s="36" t="s">
        <v>3850</v>
      </c>
      <c r="D3309" s="54"/>
      <c r="E3309" s="30">
        <v>1.6</v>
      </c>
      <c r="F3309" s="55">
        <v>0.76</v>
      </c>
      <c r="G3309" s="55">
        <v>0.84</v>
      </c>
      <c r="H3309" s="30">
        <v>0</v>
      </c>
      <c r="J3309" s="25">
        <f>ROUND( IF(OR(ISNUMBER(SEARCH("#",B3309)),INT(A3309/100000)=7,INT(A3309/100000)=8),F3309*K!$D$4,F3309*K!$C$4) + IF(ISNUMBER(SEARCH("#",B3309)),0,G3309*K!$C$5) + IF(AND(ISNUMBER(SEARCH("#",B3309)),INT(A3309/100000)&lt;=7),G3309*K!$G$5,0) + IF(AND(ISNUMBER(SEARCH("#",B3309)),INT(A3309/100000)&gt;=8),G3309*K!$H$5,0),0)</f>
        <v>1924360</v>
      </c>
      <c r="K3309" s="25">
        <f>ROUND(IF(OR(ISNUMBER(SEARCH("#",B3309)),INT(A3309/100000)=7,INT(A3309/100000)=8),F3309*K!$F$4+G3309*K!$F$5,F3309*K!$E$4+G3309*K!$E$5),0)</f>
        <v>589040</v>
      </c>
      <c r="L3309" s="25">
        <f>ROUND(J3309-K3309*0.7,0)</f>
        <v>1512032</v>
      </c>
      <c r="M3309" s="25">
        <f>ROUND(J3309*0.3,0)</f>
        <v>577308</v>
      </c>
    </row>
    <row r="3310" spans="1:13" ht="30.75" x14ac:dyDescent="0.2">
      <c r="A3310" s="53">
        <v>700466</v>
      </c>
      <c r="B3310" s="27" t="s">
        <v>30</v>
      </c>
      <c r="C3310" s="36" t="s">
        <v>3851</v>
      </c>
      <c r="D3310" s="54"/>
      <c r="E3310" s="64">
        <v>11</v>
      </c>
      <c r="F3310" s="65">
        <v>2</v>
      </c>
      <c r="G3310" s="65">
        <v>9</v>
      </c>
      <c r="H3310" s="30" t="s">
        <v>32</v>
      </c>
      <c r="J3310" s="25">
        <f>ROUND( IF(OR(ISNUMBER(SEARCH("#",B3310)),INT(A3310/100000)=7,INT(A3310/100000)=8),F3310*K!$D$4,F3310*K!$C$4) + IF(ISNUMBER(SEARCH("#",B3310)),0,G3310*K!$C$5) + IF(AND(ISNUMBER(SEARCH("#",B3310)),INT(A3310/100000)&lt;=7),G3310*K!$G$5,0) + IF(AND(ISNUMBER(SEARCH("#",B3310)),INT(A3310/100000)&gt;=8),G3310*K!$H$5,0),0)</f>
        <v>17129000</v>
      </c>
      <c r="K3310" s="25">
        <f>ROUND(IF(OR(ISNUMBER(SEARCH("#",B3310)),INT(A3310/100000)=7,INT(A3310/100000)=8),F3310*K!$F$4+G3310*K!$F$5,F3310*K!$E$4+G3310*K!$E$5),0)</f>
        <v>4456000</v>
      </c>
      <c r="L3310" s="25">
        <f>ROUND(J3310-K3310*0.7,0)</f>
        <v>14009800</v>
      </c>
      <c r="M3310" s="25">
        <f>ROUND(J3310*0.3,0)</f>
        <v>5138700</v>
      </c>
    </row>
    <row r="3311" spans="1:13" ht="18" x14ac:dyDescent="0.2">
      <c r="A3311" s="53">
        <v>700467</v>
      </c>
      <c r="B3311" s="27" t="s">
        <v>30</v>
      </c>
      <c r="C3311" s="36" t="s">
        <v>3852</v>
      </c>
      <c r="D3311" s="54"/>
      <c r="E3311" s="30">
        <v>14</v>
      </c>
      <c r="F3311" s="55">
        <v>3</v>
      </c>
      <c r="G3311" s="55">
        <v>11</v>
      </c>
      <c r="H3311" s="30"/>
      <c r="J3311" s="25">
        <f>ROUND( IF(OR(ISNUMBER(SEARCH("#",B3311)),INT(A3311/100000)=7,INT(A3311/100000)=8),F3311*K!$D$4,F3311*K!$C$4) + IF(ISNUMBER(SEARCH("#",B3311)),0,G3311*K!$C$5) + IF(AND(ISNUMBER(SEARCH("#",B3311)),INT(A3311/100000)&lt;=7),G3311*K!$G$5,0) + IF(AND(ISNUMBER(SEARCH("#",B3311)),INT(A3311/100000)&gt;=8),G3311*K!$H$5,0),0)</f>
        <v>21251000</v>
      </c>
      <c r="K3311" s="25">
        <f>ROUND(IF(OR(ISNUMBER(SEARCH("#",B3311)),INT(A3311/100000)=7,INT(A3311/100000)=8),F3311*K!$F$4+G3311*K!$F$5,F3311*K!$E$4+G3311*K!$E$5),0)</f>
        <v>5614000</v>
      </c>
      <c r="L3311" s="25">
        <f>ROUND(J3311-K3311*0.7,0)</f>
        <v>17321200</v>
      </c>
      <c r="M3311" s="25">
        <f>ROUND(J3311*0.3,0)</f>
        <v>6375300</v>
      </c>
    </row>
    <row r="3312" spans="1:13" ht="33" x14ac:dyDescent="0.2">
      <c r="A3312" s="53">
        <v>700470</v>
      </c>
      <c r="B3312" s="27" t="s">
        <v>27</v>
      </c>
      <c r="C3312" s="36" t="s">
        <v>3853</v>
      </c>
      <c r="D3312" s="57" t="s">
        <v>3854</v>
      </c>
      <c r="E3312" s="30">
        <v>9.6</v>
      </c>
      <c r="F3312" s="55">
        <v>4.5999999999999996</v>
      </c>
      <c r="G3312" s="55">
        <v>5</v>
      </c>
      <c r="H3312" s="30">
        <v>0</v>
      </c>
      <c r="J3312" s="25">
        <f>ROUND( IF(OR(ISNUMBER(SEARCH("#",B3312)),INT(A3312/100000)=7,INT(A3312/100000)=8),F3312*K!$D$4,F3312*K!$C$4) + IF(ISNUMBER(SEARCH("#",B3312)),0,G3312*K!$C$5) + IF(AND(ISNUMBER(SEARCH("#",B3312)),INT(A3312/100000)&lt;=7),G3312*K!$G$5,0) + IF(AND(ISNUMBER(SEARCH("#",B3312)),INT(A3312/100000)&gt;=8),G3312*K!$H$5,0),0)</f>
        <v>11497800</v>
      </c>
      <c r="K3312" s="25">
        <f>ROUND(IF(OR(ISNUMBER(SEARCH("#",B3312)),INT(A3312/100000)=7,INT(A3312/100000)=8),F3312*K!$F$4+G3312*K!$F$5,F3312*K!$E$4+G3312*K!$E$5),0)</f>
        <v>3529200</v>
      </c>
      <c r="L3312" s="25">
        <f>ROUND(J3312-K3312*0.7,0)</f>
        <v>9027360</v>
      </c>
      <c r="M3312" s="25">
        <f>ROUND(J3312*0.3,0)</f>
        <v>3449340</v>
      </c>
    </row>
    <row r="3313" spans="1:13" ht="33" x14ac:dyDescent="0.2">
      <c r="A3313" s="53">
        <v>700475</v>
      </c>
      <c r="B3313" s="27" t="s">
        <v>27</v>
      </c>
      <c r="C3313" s="36" t="s">
        <v>3855</v>
      </c>
      <c r="D3313" s="57" t="s">
        <v>3854</v>
      </c>
      <c r="E3313" s="30">
        <v>9.6</v>
      </c>
      <c r="F3313" s="55">
        <v>4.5999999999999996</v>
      </c>
      <c r="G3313" s="55">
        <v>5</v>
      </c>
      <c r="H3313" s="30">
        <v>0</v>
      </c>
      <c r="J3313" s="25">
        <f>ROUND( IF(OR(ISNUMBER(SEARCH("#",B3313)),INT(A3313/100000)=7,INT(A3313/100000)=8),F3313*K!$D$4,F3313*K!$C$4) + IF(ISNUMBER(SEARCH("#",B3313)),0,G3313*K!$C$5) + IF(AND(ISNUMBER(SEARCH("#",B3313)),INT(A3313/100000)&lt;=7),G3313*K!$G$5,0) + IF(AND(ISNUMBER(SEARCH("#",B3313)),INT(A3313/100000)&gt;=8),G3313*K!$H$5,0),0)</f>
        <v>11497800</v>
      </c>
      <c r="K3313" s="25">
        <f>ROUND(IF(OR(ISNUMBER(SEARCH("#",B3313)),INT(A3313/100000)=7,INT(A3313/100000)=8),F3313*K!$F$4+G3313*K!$F$5,F3313*K!$E$4+G3313*K!$E$5),0)</f>
        <v>3529200</v>
      </c>
      <c r="L3313" s="25">
        <f>ROUND(J3313-K3313*0.7,0)</f>
        <v>9027360</v>
      </c>
      <c r="M3313" s="25">
        <f>ROUND(J3313*0.3,0)</f>
        <v>3449340</v>
      </c>
    </row>
    <row r="3314" spans="1:13" ht="33" x14ac:dyDescent="0.2">
      <c r="A3314" s="53">
        <v>700480</v>
      </c>
      <c r="B3314" s="27" t="s">
        <v>27</v>
      </c>
      <c r="C3314" s="36" t="s">
        <v>3856</v>
      </c>
      <c r="D3314" s="57" t="s">
        <v>3854</v>
      </c>
      <c r="E3314" s="30">
        <v>9.6</v>
      </c>
      <c r="F3314" s="55">
        <v>4.5999999999999996</v>
      </c>
      <c r="G3314" s="55">
        <v>5</v>
      </c>
      <c r="H3314" s="30">
        <v>0</v>
      </c>
      <c r="J3314" s="25">
        <f>ROUND( IF(OR(ISNUMBER(SEARCH("#",B3314)),INT(A3314/100000)=7,INT(A3314/100000)=8),F3314*K!$D$4,F3314*K!$C$4) + IF(ISNUMBER(SEARCH("#",B3314)),0,G3314*K!$C$5) + IF(AND(ISNUMBER(SEARCH("#",B3314)),INT(A3314/100000)&lt;=7),G3314*K!$G$5,0) + IF(AND(ISNUMBER(SEARCH("#",B3314)),INT(A3314/100000)&gt;=8),G3314*K!$H$5,0),0)</f>
        <v>11497800</v>
      </c>
      <c r="K3314" s="25">
        <f>ROUND(IF(OR(ISNUMBER(SEARCH("#",B3314)),INT(A3314/100000)=7,INT(A3314/100000)=8),F3314*K!$F$4+G3314*K!$F$5,F3314*K!$E$4+G3314*K!$E$5),0)</f>
        <v>3529200</v>
      </c>
      <c r="L3314" s="25">
        <f>ROUND(J3314-K3314*0.7,0)</f>
        <v>9027360</v>
      </c>
      <c r="M3314" s="25">
        <f>ROUND(J3314*0.3,0)</f>
        <v>3449340</v>
      </c>
    </row>
    <row r="3315" spans="1:13" ht="33" x14ac:dyDescent="0.2">
      <c r="A3315" s="53">
        <v>700485</v>
      </c>
      <c r="B3315" s="27" t="s">
        <v>27</v>
      </c>
      <c r="C3315" s="36" t="s">
        <v>3857</v>
      </c>
      <c r="D3315" s="57" t="s">
        <v>3854</v>
      </c>
      <c r="E3315" s="30">
        <v>11.9</v>
      </c>
      <c r="F3315" s="55">
        <v>6</v>
      </c>
      <c r="G3315" s="55">
        <v>5.9</v>
      </c>
      <c r="H3315" s="30">
        <v>0</v>
      </c>
      <c r="J3315" s="25">
        <f>ROUND( IF(OR(ISNUMBER(SEARCH("#",B3315)),INT(A3315/100000)=7,INT(A3315/100000)=8),F3315*K!$D$4,F3315*K!$C$4) + IF(ISNUMBER(SEARCH("#",B3315)),0,G3315*K!$C$5) + IF(AND(ISNUMBER(SEARCH("#",B3315)),INT(A3315/100000)&lt;=7),G3315*K!$G$5,0) + IF(AND(ISNUMBER(SEARCH("#",B3315)),INT(A3315/100000)&gt;=8),G3315*K!$H$5,0),0)</f>
        <v>13892300</v>
      </c>
      <c r="K3315" s="25">
        <f>ROUND(IF(OR(ISNUMBER(SEARCH("#",B3315)),INT(A3315/100000)=7,INT(A3315/100000)=8),F3315*K!$F$4+G3315*K!$F$5,F3315*K!$E$4+G3315*K!$E$5),0)</f>
        <v>4337200</v>
      </c>
      <c r="L3315" s="25">
        <f>ROUND(J3315-K3315*0.7,0)</f>
        <v>10856260</v>
      </c>
      <c r="M3315" s="25">
        <f>ROUND(J3315*0.3,0)</f>
        <v>4167690</v>
      </c>
    </row>
    <row r="3316" spans="1:13" ht="33" x14ac:dyDescent="0.2">
      <c r="A3316" s="53">
        <v>700490</v>
      </c>
      <c r="B3316" s="27" t="s">
        <v>27</v>
      </c>
      <c r="C3316" s="36" t="s">
        <v>3858</v>
      </c>
      <c r="D3316" s="57" t="s">
        <v>3854</v>
      </c>
      <c r="E3316" s="30">
        <v>15.8</v>
      </c>
      <c r="F3316" s="55">
        <v>7.8</v>
      </c>
      <c r="G3316" s="55">
        <v>8</v>
      </c>
      <c r="H3316" s="30">
        <v>0</v>
      </c>
      <c r="J3316" s="25">
        <f>ROUND( IF(OR(ISNUMBER(SEARCH("#",B3316)),INT(A3316/100000)=7,INT(A3316/100000)=8),F3316*K!$D$4,F3316*K!$C$4) + IF(ISNUMBER(SEARCH("#",B3316)),0,G3316*K!$C$5) + IF(AND(ISNUMBER(SEARCH("#",B3316)),INT(A3316/100000)&lt;=7),G3316*K!$G$5,0) + IF(AND(ISNUMBER(SEARCH("#",B3316)),INT(A3316/100000)&gt;=8),G3316*K!$H$5,0),0)</f>
        <v>18646400</v>
      </c>
      <c r="K3316" s="25">
        <f>ROUND(IF(OR(ISNUMBER(SEARCH("#",B3316)),INT(A3316/100000)=7,INT(A3316/100000)=8),F3316*K!$F$4+G3316*K!$F$5,F3316*K!$E$4+G3316*K!$E$5),0)</f>
        <v>5779600</v>
      </c>
      <c r="L3316" s="25">
        <f>ROUND(J3316-K3316*0.7,0)</f>
        <v>14600680</v>
      </c>
      <c r="M3316" s="25">
        <f>ROUND(J3316*0.3,0)</f>
        <v>5593920</v>
      </c>
    </row>
    <row r="3317" spans="1:13" x14ac:dyDescent="0.2">
      <c r="A3317" s="53">
        <v>700495</v>
      </c>
      <c r="B3317" s="27" t="s">
        <v>27</v>
      </c>
      <c r="C3317" s="36" t="s">
        <v>3859</v>
      </c>
      <c r="D3317" s="54"/>
      <c r="E3317" s="30">
        <v>7.46</v>
      </c>
      <c r="F3317" s="55">
        <v>4.0199999999999996</v>
      </c>
      <c r="G3317" s="55">
        <v>3.44</v>
      </c>
      <c r="H3317" s="30">
        <v>0</v>
      </c>
      <c r="J3317" s="25">
        <f>ROUND( IF(OR(ISNUMBER(SEARCH("#",B3317)),INT(A3317/100000)=7,INT(A3317/100000)=8),F3317*K!$D$4,F3317*K!$C$4) + IF(ISNUMBER(SEARCH("#",B3317)),0,G3317*K!$C$5) + IF(AND(ISNUMBER(SEARCH("#",B3317)),INT(A3317/100000)&lt;=7),G3317*K!$G$5,0) + IF(AND(ISNUMBER(SEARCH("#",B3317)),INT(A3317/100000)&gt;=8),G3317*K!$H$5,0),0)</f>
        <v>8396240</v>
      </c>
      <c r="K3317" s="25">
        <f>ROUND(IF(OR(ISNUMBER(SEARCH("#",B3317)),INT(A3317/100000)=7,INT(A3317/100000)=8),F3317*K!$F$4+G3317*K!$F$5,F3317*K!$E$4+G3317*K!$E$5),0)</f>
        <v>2686360</v>
      </c>
      <c r="L3317" s="25">
        <f>ROUND(J3317-K3317*0.7,0)</f>
        <v>6515788</v>
      </c>
      <c r="M3317" s="25">
        <f>ROUND(J3317*0.3,0)</f>
        <v>2518872</v>
      </c>
    </row>
    <row r="3318" spans="1:13" ht="18.75" x14ac:dyDescent="0.2">
      <c r="A3318" s="53">
        <v>700500</v>
      </c>
      <c r="B3318" s="27" t="s">
        <v>27</v>
      </c>
      <c r="C3318" s="36" t="s">
        <v>3860</v>
      </c>
      <c r="D3318" s="54"/>
      <c r="E3318" s="30">
        <v>1.64</v>
      </c>
      <c r="F3318" s="55">
        <v>0.82</v>
      </c>
      <c r="G3318" s="55">
        <v>0.82</v>
      </c>
      <c r="H3318" s="30">
        <v>0</v>
      </c>
      <c r="J3318" s="25">
        <f>ROUND( IF(OR(ISNUMBER(SEARCH("#",B3318)),INT(A3318/100000)=7,INT(A3318/100000)=8),F3318*K!$D$4,F3318*K!$C$4) + IF(ISNUMBER(SEARCH("#",B3318)),0,G3318*K!$C$5) + IF(AND(ISNUMBER(SEARCH("#",B3318)),INT(A3318/100000)&lt;=7),G3318*K!$G$5,0) + IF(AND(ISNUMBER(SEARCH("#",B3318)),INT(A3318/100000)&gt;=8),G3318*K!$H$5,0),0)</f>
        <v>1922900</v>
      </c>
      <c r="K3318" s="25">
        <f>ROUND(IF(OR(ISNUMBER(SEARCH("#",B3318)),INT(A3318/100000)=7,INT(A3318/100000)=8),F3318*K!$F$4+G3318*K!$F$5,F3318*K!$E$4+G3318*K!$E$5),0)</f>
        <v>598600</v>
      </c>
      <c r="L3318" s="25">
        <f>ROUND(J3318-K3318*0.7,0)</f>
        <v>1503880</v>
      </c>
      <c r="M3318" s="25">
        <f>ROUND(J3318*0.3,0)</f>
        <v>576870</v>
      </c>
    </row>
    <row r="3319" spans="1:13" ht="18.75" x14ac:dyDescent="0.2">
      <c r="A3319" s="53">
        <v>700505</v>
      </c>
      <c r="B3319" s="27" t="s">
        <v>27</v>
      </c>
      <c r="C3319" s="36" t="s">
        <v>3861</v>
      </c>
      <c r="D3319" s="54"/>
      <c r="E3319" s="30">
        <v>1.32</v>
      </c>
      <c r="F3319" s="55">
        <v>0.66</v>
      </c>
      <c r="G3319" s="55">
        <v>0.66</v>
      </c>
      <c r="H3319" s="30">
        <v>0</v>
      </c>
      <c r="J3319" s="25">
        <f>ROUND( IF(OR(ISNUMBER(SEARCH("#",B3319)),INT(A3319/100000)=7,INT(A3319/100000)=8),F3319*K!$D$4,F3319*K!$C$4) + IF(ISNUMBER(SEARCH("#",B3319)),0,G3319*K!$C$5) + IF(AND(ISNUMBER(SEARCH("#",B3319)),INT(A3319/100000)&lt;=7),G3319*K!$G$5,0) + IF(AND(ISNUMBER(SEARCH("#",B3319)),INT(A3319/100000)&gt;=8),G3319*K!$H$5,0),0)</f>
        <v>1547700</v>
      </c>
      <c r="K3319" s="25">
        <f>ROUND(IF(OR(ISNUMBER(SEARCH("#",B3319)),INT(A3319/100000)=7,INT(A3319/100000)=8),F3319*K!$F$4+G3319*K!$F$5,F3319*K!$E$4+G3319*K!$E$5),0)</f>
        <v>481800</v>
      </c>
      <c r="L3319" s="25">
        <f>ROUND(J3319-K3319*0.7,0)</f>
        <v>1210440</v>
      </c>
      <c r="M3319" s="25">
        <f>ROUND(J3319*0.3,0)</f>
        <v>464310</v>
      </c>
    </row>
    <row r="3320" spans="1:13" ht="18.75" x14ac:dyDescent="0.2">
      <c r="A3320" s="53">
        <v>700510</v>
      </c>
      <c r="B3320" s="27" t="s">
        <v>27</v>
      </c>
      <c r="C3320" s="36" t="s">
        <v>3862</v>
      </c>
      <c r="D3320" s="54"/>
      <c r="E3320" s="30">
        <v>1.6</v>
      </c>
      <c r="F3320" s="55">
        <v>0.76</v>
      </c>
      <c r="G3320" s="55">
        <v>0.84</v>
      </c>
      <c r="H3320" s="30">
        <v>0</v>
      </c>
      <c r="J3320" s="25">
        <f>ROUND( IF(OR(ISNUMBER(SEARCH("#",B3320)),INT(A3320/100000)=7,INT(A3320/100000)=8),F3320*K!$D$4,F3320*K!$C$4) + IF(ISNUMBER(SEARCH("#",B3320)),0,G3320*K!$C$5) + IF(AND(ISNUMBER(SEARCH("#",B3320)),INT(A3320/100000)&lt;=7),G3320*K!$G$5,0) + IF(AND(ISNUMBER(SEARCH("#",B3320)),INT(A3320/100000)&gt;=8),G3320*K!$H$5,0),0)</f>
        <v>1924360</v>
      </c>
      <c r="K3320" s="25">
        <f>ROUND(IF(OR(ISNUMBER(SEARCH("#",B3320)),INT(A3320/100000)=7,INT(A3320/100000)=8),F3320*K!$F$4+G3320*K!$F$5,F3320*K!$E$4+G3320*K!$E$5),0)</f>
        <v>589040</v>
      </c>
      <c r="L3320" s="25">
        <f>ROUND(J3320-K3320*0.7,0)</f>
        <v>1512032</v>
      </c>
      <c r="M3320" s="25">
        <f>ROUND(J3320*0.3,0)</f>
        <v>577308</v>
      </c>
    </row>
    <row r="3321" spans="1:13" ht="18.75" x14ac:dyDescent="0.2">
      <c r="A3321" s="53">
        <v>700515</v>
      </c>
      <c r="B3321" s="27" t="s">
        <v>27</v>
      </c>
      <c r="C3321" s="36" t="s">
        <v>3863</v>
      </c>
      <c r="D3321" s="54"/>
      <c r="E3321" s="30">
        <v>1.6</v>
      </c>
      <c r="F3321" s="55">
        <v>0.76</v>
      </c>
      <c r="G3321" s="55">
        <v>0.84</v>
      </c>
      <c r="H3321" s="30">
        <v>0</v>
      </c>
      <c r="J3321" s="25">
        <f>ROUND( IF(OR(ISNUMBER(SEARCH("#",B3321)),INT(A3321/100000)=7,INT(A3321/100000)=8),F3321*K!$D$4,F3321*K!$C$4) + IF(ISNUMBER(SEARCH("#",B3321)),0,G3321*K!$C$5) + IF(AND(ISNUMBER(SEARCH("#",B3321)),INT(A3321/100000)&lt;=7),G3321*K!$G$5,0) + IF(AND(ISNUMBER(SEARCH("#",B3321)),INT(A3321/100000)&gt;=8),G3321*K!$H$5,0),0)</f>
        <v>1924360</v>
      </c>
      <c r="K3321" s="25">
        <f>ROUND(IF(OR(ISNUMBER(SEARCH("#",B3321)),INT(A3321/100000)=7,INT(A3321/100000)=8),F3321*K!$F$4+G3321*K!$F$5,F3321*K!$E$4+G3321*K!$E$5),0)</f>
        <v>589040</v>
      </c>
      <c r="L3321" s="25">
        <f>ROUND(J3321-K3321*0.7,0)</f>
        <v>1512032</v>
      </c>
      <c r="M3321" s="25">
        <f>ROUND(J3321*0.3,0)</f>
        <v>577308</v>
      </c>
    </row>
    <row r="3322" spans="1:13" ht="18.75" x14ac:dyDescent="0.2">
      <c r="A3322" s="53">
        <v>700520</v>
      </c>
      <c r="B3322" s="27" t="s">
        <v>27</v>
      </c>
      <c r="C3322" s="36" t="s">
        <v>3864</v>
      </c>
      <c r="D3322" s="54"/>
      <c r="E3322" s="30">
        <v>1.32</v>
      </c>
      <c r="F3322" s="55">
        <v>0.66</v>
      </c>
      <c r="G3322" s="55">
        <v>0.66</v>
      </c>
      <c r="H3322" s="30">
        <v>0</v>
      </c>
      <c r="J3322" s="25">
        <f>ROUND( IF(OR(ISNUMBER(SEARCH("#",B3322)),INT(A3322/100000)=7,INT(A3322/100000)=8),F3322*K!$D$4,F3322*K!$C$4) + IF(ISNUMBER(SEARCH("#",B3322)),0,G3322*K!$C$5) + IF(AND(ISNUMBER(SEARCH("#",B3322)),INT(A3322/100000)&lt;=7),G3322*K!$G$5,0) + IF(AND(ISNUMBER(SEARCH("#",B3322)),INT(A3322/100000)&gt;=8),G3322*K!$H$5,0),0)</f>
        <v>1547700</v>
      </c>
      <c r="K3322" s="25">
        <f>ROUND(IF(OR(ISNUMBER(SEARCH("#",B3322)),INT(A3322/100000)=7,INT(A3322/100000)=8),F3322*K!$F$4+G3322*K!$F$5,F3322*K!$E$4+G3322*K!$E$5),0)</f>
        <v>481800</v>
      </c>
      <c r="L3322" s="25">
        <f>ROUND(J3322-K3322*0.7,0)</f>
        <v>1210440</v>
      </c>
      <c r="M3322" s="25">
        <f>ROUND(J3322*0.3,0)</f>
        <v>464310</v>
      </c>
    </row>
    <row r="3323" spans="1:13" ht="18.75" x14ac:dyDescent="0.2">
      <c r="A3323" s="53">
        <v>700525</v>
      </c>
      <c r="B3323" s="27" t="s">
        <v>27</v>
      </c>
      <c r="C3323" s="36" t="s">
        <v>3865</v>
      </c>
      <c r="D3323" s="54"/>
      <c r="E3323" s="30">
        <v>1.66</v>
      </c>
      <c r="F3323" s="55">
        <v>0.82</v>
      </c>
      <c r="G3323" s="55">
        <v>0.84</v>
      </c>
      <c r="H3323" s="30">
        <v>0</v>
      </c>
      <c r="J3323" s="25">
        <f>ROUND( IF(OR(ISNUMBER(SEARCH("#",B3323)),INT(A3323/100000)=7,INT(A3323/100000)=8),F3323*K!$D$4,F3323*K!$C$4) + IF(ISNUMBER(SEARCH("#",B3323)),0,G3323*K!$C$5) + IF(AND(ISNUMBER(SEARCH("#",B3323)),INT(A3323/100000)&lt;=7),G3323*K!$G$5,0) + IF(AND(ISNUMBER(SEARCH("#",B3323)),INT(A3323/100000)&gt;=8),G3323*K!$H$5,0),0)</f>
        <v>1958440</v>
      </c>
      <c r="K3323" s="25">
        <f>ROUND(IF(OR(ISNUMBER(SEARCH("#",B3323)),INT(A3323/100000)=7,INT(A3323/100000)=8),F3323*K!$F$4+G3323*K!$F$5,F3323*K!$E$4+G3323*K!$E$5),0)</f>
        <v>607160</v>
      </c>
      <c r="L3323" s="25">
        <f>ROUND(J3323-K3323*0.7,0)</f>
        <v>1533428</v>
      </c>
      <c r="M3323" s="25">
        <f>ROUND(J3323*0.3,0)</f>
        <v>587532</v>
      </c>
    </row>
    <row r="3324" spans="1:13" ht="18.75" x14ac:dyDescent="0.2">
      <c r="A3324" s="53">
        <v>700530</v>
      </c>
      <c r="B3324" s="27" t="s">
        <v>27</v>
      </c>
      <c r="C3324" s="36" t="s">
        <v>3866</v>
      </c>
      <c r="D3324" s="54"/>
      <c r="E3324" s="30">
        <v>1.32</v>
      </c>
      <c r="F3324" s="55">
        <v>0.66</v>
      </c>
      <c r="G3324" s="55">
        <v>0.66</v>
      </c>
      <c r="H3324" s="30">
        <v>0</v>
      </c>
      <c r="J3324" s="25">
        <f>ROUND( IF(OR(ISNUMBER(SEARCH("#",B3324)),INT(A3324/100000)=7,INT(A3324/100000)=8),F3324*K!$D$4,F3324*K!$C$4) + IF(ISNUMBER(SEARCH("#",B3324)),0,G3324*K!$C$5) + IF(AND(ISNUMBER(SEARCH("#",B3324)),INT(A3324/100000)&lt;=7),G3324*K!$G$5,0) + IF(AND(ISNUMBER(SEARCH("#",B3324)),INT(A3324/100000)&gt;=8),G3324*K!$H$5,0),0)</f>
        <v>1547700</v>
      </c>
      <c r="K3324" s="25">
        <f>ROUND(IF(OR(ISNUMBER(SEARCH("#",B3324)),INT(A3324/100000)=7,INT(A3324/100000)=8),F3324*K!$F$4+G3324*K!$F$5,F3324*K!$E$4+G3324*K!$E$5),0)</f>
        <v>481800</v>
      </c>
      <c r="L3324" s="25">
        <f>ROUND(J3324-K3324*0.7,0)</f>
        <v>1210440</v>
      </c>
      <c r="M3324" s="25">
        <f>ROUND(J3324*0.3,0)</f>
        <v>464310</v>
      </c>
    </row>
    <row r="3325" spans="1:13" ht="18.75" x14ac:dyDescent="0.2">
      <c r="A3325" s="53">
        <v>700535</v>
      </c>
      <c r="B3325" s="27" t="s">
        <v>27</v>
      </c>
      <c r="C3325" s="36" t="s">
        <v>3867</v>
      </c>
      <c r="D3325" s="54"/>
      <c r="E3325" s="30">
        <v>1.32</v>
      </c>
      <c r="F3325" s="55">
        <v>0.66</v>
      </c>
      <c r="G3325" s="55">
        <v>0.66</v>
      </c>
      <c r="H3325" s="30">
        <v>0</v>
      </c>
      <c r="J3325" s="25">
        <f>ROUND( IF(OR(ISNUMBER(SEARCH("#",B3325)),INT(A3325/100000)=7,INT(A3325/100000)=8),F3325*K!$D$4,F3325*K!$C$4) + IF(ISNUMBER(SEARCH("#",B3325)),0,G3325*K!$C$5) + IF(AND(ISNUMBER(SEARCH("#",B3325)),INT(A3325/100000)&lt;=7),G3325*K!$G$5,0) + IF(AND(ISNUMBER(SEARCH("#",B3325)),INT(A3325/100000)&gt;=8),G3325*K!$H$5,0),0)</f>
        <v>1547700</v>
      </c>
      <c r="K3325" s="25">
        <f>ROUND(IF(OR(ISNUMBER(SEARCH("#",B3325)),INT(A3325/100000)=7,INT(A3325/100000)=8),F3325*K!$F$4+G3325*K!$F$5,F3325*K!$E$4+G3325*K!$E$5),0)</f>
        <v>481800</v>
      </c>
      <c r="L3325" s="25">
        <f>ROUND(J3325-K3325*0.7,0)</f>
        <v>1210440</v>
      </c>
      <c r="M3325" s="25">
        <f>ROUND(J3325*0.3,0)</f>
        <v>464310</v>
      </c>
    </row>
    <row r="3326" spans="1:13" ht="17.25" x14ac:dyDescent="0.2">
      <c r="A3326" s="53">
        <v>700540</v>
      </c>
      <c r="B3326" s="27" t="s">
        <v>27</v>
      </c>
      <c r="C3326" s="36" t="s">
        <v>3868</v>
      </c>
      <c r="D3326" s="54"/>
      <c r="E3326" s="30">
        <v>1.66</v>
      </c>
      <c r="F3326" s="55">
        <v>0.82</v>
      </c>
      <c r="G3326" s="55">
        <v>0.84</v>
      </c>
      <c r="H3326" s="30">
        <v>0</v>
      </c>
      <c r="J3326" s="25">
        <f>ROUND( IF(OR(ISNUMBER(SEARCH("#",B3326)),INT(A3326/100000)=7,INT(A3326/100000)=8),F3326*K!$D$4,F3326*K!$C$4) + IF(ISNUMBER(SEARCH("#",B3326)),0,G3326*K!$C$5) + IF(AND(ISNUMBER(SEARCH("#",B3326)),INT(A3326/100000)&lt;=7),G3326*K!$G$5,0) + IF(AND(ISNUMBER(SEARCH("#",B3326)),INT(A3326/100000)&gt;=8),G3326*K!$H$5,0),0)</f>
        <v>1958440</v>
      </c>
      <c r="K3326" s="25">
        <f>ROUND(IF(OR(ISNUMBER(SEARCH("#",B3326)),INT(A3326/100000)=7,INT(A3326/100000)=8),F3326*K!$F$4+G3326*K!$F$5,F3326*K!$E$4+G3326*K!$E$5),0)</f>
        <v>607160</v>
      </c>
      <c r="L3326" s="25">
        <f>ROUND(J3326-K3326*0.7,0)</f>
        <v>1533428</v>
      </c>
      <c r="M3326" s="25">
        <f>ROUND(J3326*0.3,0)</f>
        <v>587532</v>
      </c>
    </row>
    <row r="3327" spans="1:13" ht="18.75" x14ac:dyDescent="0.2">
      <c r="A3327" s="53">
        <v>700545</v>
      </c>
      <c r="B3327" s="27" t="s">
        <v>27</v>
      </c>
      <c r="C3327" s="36" t="s">
        <v>3869</v>
      </c>
      <c r="D3327" s="54"/>
      <c r="E3327" s="30">
        <v>2.1800000000000002</v>
      </c>
      <c r="F3327" s="55">
        <v>1.0900000000000001</v>
      </c>
      <c r="G3327" s="55">
        <v>1.0900000000000001</v>
      </c>
      <c r="H3327" s="30">
        <v>0</v>
      </c>
      <c r="J3327" s="25">
        <f>ROUND( IF(OR(ISNUMBER(SEARCH("#",B3327)),INT(A3327/100000)=7,INT(A3327/100000)=8),F3327*K!$D$4,F3327*K!$C$4) + IF(ISNUMBER(SEARCH("#",B3327)),0,G3327*K!$C$5) + IF(AND(ISNUMBER(SEARCH("#",B3327)),INT(A3327/100000)&lt;=7),G3327*K!$G$5,0) + IF(AND(ISNUMBER(SEARCH("#",B3327)),INT(A3327/100000)&gt;=8),G3327*K!$H$5,0),0)</f>
        <v>2556050</v>
      </c>
      <c r="K3327" s="25">
        <f>ROUND(IF(OR(ISNUMBER(SEARCH("#",B3327)),INT(A3327/100000)=7,INT(A3327/100000)=8),F3327*K!$F$4+G3327*K!$F$5,F3327*K!$E$4+G3327*K!$E$5),0)</f>
        <v>795700</v>
      </c>
      <c r="L3327" s="25">
        <f>ROUND(J3327-K3327*0.7,0)</f>
        <v>1999060</v>
      </c>
      <c r="M3327" s="25">
        <f>ROUND(J3327*0.3,0)</f>
        <v>766815</v>
      </c>
    </row>
    <row r="3328" spans="1:13" ht="18.75" x14ac:dyDescent="0.2">
      <c r="A3328" s="53">
        <v>700550</v>
      </c>
      <c r="B3328" s="27" t="s">
        <v>27</v>
      </c>
      <c r="C3328" s="36" t="s">
        <v>3870</v>
      </c>
      <c r="D3328" s="54"/>
      <c r="E3328" s="30">
        <v>1.32</v>
      </c>
      <c r="F3328" s="55">
        <v>0.66</v>
      </c>
      <c r="G3328" s="55">
        <v>0.66</v>
      </c>
      <c r="H3328" s="30">
        <v>0</v>
      </c>
      <c r="J3328" s="25">
        <f>ROUND( IF(OR(ISNUMBER(SEARCH("#",B3328)),INT(A3328/100000)=7,INT(A3328/100000)=8),F3328*K!$D$4,F3328*K!$C$4) + IF(ISNUMBER(SEARCH("#",B3328)),0,G3328*K!$C$5) + IF(AND(ISNUMBER(SEARCH("#",B3328)),INT(A3328/100000)&lt;=7),G3328*K!$G$5,0) + IF(AND(ISNUMBER(SEARCH("#",B3328)),INT(A3328/100000)&gt;=8),G3328*K!$H$5,0),0)</f>
        <v>1547700</v>
      </c>
      <c r="K3328" s="25">
        <f>ROUND(IF(OR(ISNUMBER(SEARCH("#",B3328)),INT(A3328/100000)=7,INT(A3328/100000)=8),F3328*K!$F$4+G3328*K!$F$5,F3328*K!$E$4+G3328*K!$E$5),0)</f>
        <v>481800</v>
      </c>
      <c r="L3328" s="25">
        <f>ROUND(J3328-K3328*0.7,0)</f>
        <v>1210440</v>
      </c>
      <c r="M3328" s="25">
        <f>ROUND(J3328*0.3,0)</f>
        <v>464310</v>
      </c>
    </row>
    <row r="3329" spans="1:13" ht="18.75" x14ac:dyDescent="0.2">
      <c r="A3329" s="53">
        <v>700555</v>
      </c>
      <c r="B3329" s="27" t="s">
        <v>27</v>
      </c>
      <c r="C3329" s="36" t="s">
        <v>3871</v>
      </c>
      <c r="D3329" s="54"/>
      <c r="E3329" s="30">
        <v>1.63</v>
      </c>
      <c r="F3329" s="55">
        <v>0.79</v>
      </c>
      <c r="G3329" s="55">
        <v>0.84</v>
      </c>
      <c r="H3329" s="30">
        <v>0</v>
      </c>
      <c r="J3329" s="25">
        <f>ROUND( IF(OR(ISNUMBER(SEARCH("#",B3329)),INT(A3329/100000)=7,INT(A3329/100000)=8),F3329*K!$D$4,F3329*K!$C$4) + IF(ISNUMBER(SEARCH("#",B3329)),0,G3329*K!$C$5) + IF(AND(ISNUMBER(SEARCH("#",B3329)),INT(A3329/100000)&lt;=7),G3329*K!$G$5,0) + IF(AND(ISNUMBER(SEARCH("#",B3329)),INT(A3329/100000)&gt;=8),G3329*K!$H$5,0),0)</f>
        <v>1941400</v>
      </c>
      <c r="K3329" s="25">
        <f>ROUND(IF(OR(ISNUMBER(SEARCH("#",B3329)),INT(A3329/100000)=7,INT(A3329/100000)=8),F3329*K!$F$4+G3329*K!$F$5,F3329*K!$E$4+G3329*K!$E$5),0)</f>
        <v>598100</v>
      </c>
      <c r="L3329" s="25">
        <f>ROUND(J3329-K3329*0.7,0)</f>
        <v>1522730</v>
      </c>
      <c r="M3329" s="25">
        <f>ROUND(J3329*0.3,0)</f>
        <v>582420</v>
      </c>
    </row>
    <row r="3330" spans="1:13" x14ac:dyDescent="0.2">
      <c r="A3330" s="53">
        <v>700560</v>
      </c>
      <c r="B3330" s="27" t="s">
        <v>27</v>
      </c>
      <c r="C3330" s="36" t="s">
        <v>3872</v>
      </c>
      <c r="D3330" s="54"/>
      <c r="E3330" s="30">
        <v>9.11</v>
      </c>
      <c r="F3330" s="55">
        <v>4.4000000000000004</v>
      </c>
      <c r="G3330" s="55">
        <v>4.71</v>
      </c>
      <c r="H3330" s="30">
        <v>0</v>
      </c>
      <c r="J3330" s="25">
        <f>ROUND( IF(OR(ISNUMBER(SEARCH("#",B3330)),INT(A3330/100000)=7,INT(A3330/100000)=8),F3330*K!$D$4,F3330*K!$C$4) + IF(ISNUMBER(SEARCH("#",B3330)),0,G3330*K!$C$5) + IF(AND(ISNUMBER(SEARCH("#",B3330)),INT(A3330/100000)&lt;=7),G3330*K!$G$5,0) + IF(AND(ISNUMBER(SEARCH("#",B3330)),INT(A3330/100000)&gt;=8),G3330*K!$H$5,0),0)</f>
        <v>10868870</v>
      </c>
      <c r="K3330" s="25">
        <f>ROUND(IF(OR(ISNUMBER(SEARCH("#",B3330)),INT(A3330/100000)=7,INT(A3330/100000)=8),F3330*K!$F$4+G3330*K!$F$5,F3330*K!$E$4+G3330*K!$E$5),0)</f>
        <v>3344680</v>
      </c>
      <c r="L3330" s="25">
        <f>ROUND(J3330-K3330*0.7,0)</f>
        <v>8527594</v>
      </c>
      <c r="M3330" s="25">
        <f>ROUND(J3330*0.3,0)</f>
        <v>3260661</v>
      </c>
    </row>
    <row r="3331" spans="1:13" ht="18.75" x14ac:dyDescent="0.2">
      <c r="A3331" s="53">
        <v>700565</v>
      </c>
      <c r="B3331" s="27" t="s">
        <v>27</v>
      </c>
      <c r="C3331" s="36" t="s">
        <v>3873</v>
      </c>
      <c r="D3331" s="54"/>
      <c r="E3331" s="30">
        <v>2.86</v>
      </c>
      <c r="F3331" s="55">
        <v>1.43</v>
      </c>
      <c r="G3331" s="55">
        <v>1.43</v>
      </c>
      <c r="H3331" s="30">
        <v>0</v>
      </c>
      <c r="J3331" s="25">
        <f>ROUND( IF(OR(ISNUMBER(SEARCH("#",B3331)),INT(A3331/100000)=7,INT(A3331/100000)=8),F3331*K!$D$4,F3331*K!$C$4) + IF(ISNUMBER(SEARCH("#",B3331)),0,G3331*K!$C$5) + IF(AND(ISNUMBER(SEARCH("#",B3331)),INT(A3331/100000)&lt;=7),G3331*K!$G$5,0) + IF(AND(ISNUMBER(SEARCH("#",B3331)),INT(A3331/100000)&gt;=8),G3331*K!$H$5,0),0)</f>
        <v>3353350</v>
      </c>
      <c r="K3331" s="25">
        <f>ROUND(IF(OR(ISNUMBER(SEARCH("#",B3331)),INT(A3331/100000)=7,INT(A3331/100000)=8),F3331*K!$F$4+G3331*K!$F$5,F3331*K!$E$4+G3331*K!$E$5),0)</f>
        <v>1043900</v>
      </c>
      <c r="L3331" s="25">
        <f>ROUND(J3331-K3331*0.7,0)</f>
        <v>2622620</v>
      </c>
      <c r="M3331" s="25">
        <f>ROUND(J3331*0.3,0)</f>
        <v>1006005</v>
      </c>
    </row>
    <row r="3332" spans="1:13" ht="18.75" x14ac:dyDescent="0.2">
      <c r="A3332" s="53">
        <v>700570</v>
      </c>
      <c r="B3332" s="27" t="s">
        <v>27</v>
      </c>
      <c r="C3332" s="36" t="s">
        <v>3874</v>
      </c>
      <c r="D3332" s="54"/>
      <c r="E3332" s="30">
        <v>1.78</v>
      </c>
      <c r="F3332" s="55">
        <v>0.89</v>
      </c>
      <c r="G3332" s="55">
        <v>0.89</v>
      </c>
      <c r="H3332" s="30">
        <v>0</v>
      </c>
      <c r="J3332" s="25">
        <f>ROUND( IF(OR(ISNUMBER(SEARCH("#",B3332)),INT(A3332/100000)=7,INT(A3332/100000)=8),F3332*K!$D$4,F3332*K!$C$4) + IF(ISNUMBER(SEARCH("#",B3332)),0,G3332*K!$C$5) + IF(AND(ISNUMBER(SEARCH("#",B3332)),INT(A3332/100000)&lt;=7),G3332*K!$G$5,0) + IF(AND(ISNUMBER(SEARCH("#",B3332)),INT(A3332/100000)&gt;=8),G3332*K!$H$5,0),0)</f>
        <v>2087050</v>
      </c>
      <c r="K3332" s="25">
        <f>ROUND(IF(OR(ISNUMBER(SEARCH("#",B3332)),INT(A3332/100000)=7,INT(A3332/100000)=8),F3332*K!$F$4+G3332*K!$F$5,F3332*K!$E$4+G3332*K!$E$5),0)</f>
        <v>649700</v>
      </c>
      <c r="L3332" s="25">
        <f>ROUND(J3332-K3332*0.7,0)</f>
        <v>1632260</v>
      </c>
      <c r="M3332" s="25">
        <f>ROUND(J3332*0.3,0)</f>
        <v>626115</v>
      </c>
    </row>
    <row r="3333" spans="1:13" ht="18.75" x14ac:dyDescent="0.2">
      <c r="A3333" s="53">
        <v>700575</v>
      </c>
      <c r="B3333" s="27" t="s">
        <v>27</v>
      </c>
      <c r="C3333" s="36" t="s">
        <v>3875</v>
      </c>
      <c r="D3333" s="54"/>
      <c r="E3333" s="30">
        <v>4.96</v>
      </c>
      <c r="F3333" s="55">
        <v>2.6</v>
      </c>
      <c r="G3333" s="55">
        <v>2.36</v>
      </c>
      <c r="H3333" s="30">
        <v>0</v>
      </c>
      <c r="J3333" s="25">
        <f>ROUND( IF(OR(ISNUMBER(SEARCH("#",B3333)),INT(A3333/100000)=7,INT(A3333/100000)=8),F3333*K!$D$4,F3333*K!$C$4) + IF(ISNUMBER(SEARCH("#",B3333)),0,G3333*K!$C$5) + IF(AND(ISNUMBER(SEARCH("#",B3333)),INT(A3333/100000)&lt;=7),G3333*K!$G$5,0) + IF(AND(ISNUMBER(SEARCH("#",B3333)),INT(A3333/100000)&gt;=8),G3333*K!$H$5,0),0)</f>
        <v>5670520</v>
      </c>
      <c r="K3333" s="25">
        <f>ROUND(IF(OR(ISNUMBER(SEARCH("#",B3333)),INT(A3333/100000)=7,INT(A3333/100000)=8),F3333*K!$F$4+G3333*K!$F$5,F3333*K!$E$4+G3333*K!$E$5),0)</f>
        <v>1795280</v>
      </c>
      <c r="L3333" s="25">
        <f>ROUND(J3333-K3333*0.7,0)</f>
        <v>4413824</v>
      </c>
      <c r="M3333" s="25">
        <f>ROUND(J3333*0.3,0)</f>
        <v>1701156</v>
      </c>
    </row>
    <row r="3334" spans="1:13" ht="18.75" x14ac:dyDescent="0.2">
      <c r="A3334" s="53">
        <v>700580</v>
      </c>
      <c r="B3334" s="27" t="s">
        <v>27</v>
      </c>
      <c r="C3334" s="36" t="s">
        <v>3876</v>
      </c>
      <c r="D3334" s="54"/>
      <c r="E3334" s="30">
        <v>1.6</v>
      </c>
      <c r="F3334" s="55">
        <v>0.76</v>
      </c>
      <c r="G3334" s="55">
        <v>0.84</v>
      </c>
      <c r="H3334" s="30">
        <v>0</v>
      </c>
      <c r="J3334" s="25">
        <f>ROUND( IF(OR(ISNUMBER(SEARCH("#",B3334)),INT(A3334/100000)=7,INT(A3334/100000)=8),F3334*K!$D$4,F3334*K!$C$4) + IF(ISNUMBER(SEARCH("#",B3334)),0,G3334*K!$C$5) + IF(AND(ISNUMBER(SEARCH("#",B3334)),INT(A3334/100000)&lt;=7),G3334*K!$G$5,0) + IF(AND(ISNUMBER(SEARCH("#",B3334)),INT(A3334/100000)&gt;=8),G3334*K!$H$5,0),0)</f>
        <v>1924360</v>
      </c>
      <c r="K3334" s="25">
        <f>ROUND(IF(OR(ISNUMBER(SEARCH("#",B3334)),INT(A3334/100000)=7,INT(A3334/100000)=8),F3334*K!$F$4+G3334*K!$F$5,F3334*K!$E$4+G3334*K!$E$5),0)</f>
        <v>589040</v>
      </c>
      <c r="L3334" s="25">
        <f>ROUND(J3334-K3334*0.7,0)</f>
        <v>1512032</v>
      </c>
      <c r="M3334" s="25">
        <f>ROUND(J3334*0.3,0)</f>
        <v>577308</v>
      </c>
    </row>
    <row r="3335" spans="1:13" ht="18.75" x14ac:dyDescent="0.2">
      <c r="A3335" s="53">
        <v>700585</v>
      </c>
      <c r="B3335" s="27" t="s">
        <v>27</v>
      </c>
      <c r="C3335" s="36" t="s">
        <v>3877</v>
      </c>
      <c r="D3335" s="54"/>
      <c r="E3335" s="30">
        <v>2.3199999999999998</v>
      </c>
      <c r="F3335" s="55">
        <v>1.1599999999999999</v>
      </c>
      <c r="G3335" s="55">
        <v>1.1599999999999999</v>
      </c>
      <c r="H3335" s="30">
        <v>0</v>
      </c>
      <c r="J3335" s="25">
        <f>ROUND( IF(OR(ISNUMBER(SEARCH("#",B3335)),INT(A3335/100000)=7,INT(A3335/100000)=8),F3335*K!$D$4,F3335*K!$C$4) + IF(ISNUMBER(SEARCH("#",B3335)),0,G3335*K!$C$5) + IF(AND(ISNUMBER(SEARCH("#",B3335)),INT(A3335/100000)&lt;=7),G3335*K!$G$5,0) + IF(AND(ISNUMBER(SEARCH("#",B3335)),INT(A3335/100000)&gt;=8),G3335*K!$H$5,0),0)</f>
        <v>2720200</v>
      </c>
      <c r="K3335" s="25">
        <f>ROUND(IF(OR(ISNUMBER(SEARCH("#",B3335)),INT(A3335/100000)=7,INT(A3335/100000)=8),F3335*K!$F$4+G3335*K!$F$5,F3335*K!$E$4+G3335*K!$E$5),0)</f>
        <v>846800</v>
      </c>
      <c r="L3335" s="25">
        <f>ROUND(J3335-K3335*0.7,0)</f>
        <v>2127440</v>
      </c>
      <c r="M3335" s="25">
        <f>ROUND(J3335*0.3,0)</f>
        <v>816060</v>
      </c>
    </row>
    <row r="3336" spans="1:13" ht="18.75" x14ac:dyDescent="0.2">
      <c r="A3336" s="53">
        <v>700590</v>
      </c>
      <c r="B3336" s="27" t="s">
        <v>27</v>
      </c>
      <c r="C3336" s="36" t="s">
        <v>3878</v>
      </c>
      <c r="D3336" s="54"/>
      <c r="E3336" s="30">
        <v>1.72</v>
      </c>
      <c r="F3336" s="55">
        <v>0.83</v>
      </c>
      <c r="G3336" s="55">
        <v>0.89</v>
      </c>
      <c r="H3336" s="30">
        <v>0</v>
      </c>
      <c r="J3336" s="25">
        <f>ROUND( IF(OR(ISNUMBER(SEARCH("#",B3336)),INT(A3336/100000)=7,INT(A3336/100000)=8),F3336*K!$D$4,F3336*K!$C$4) + IF(ISNUMBER(SEARCH("#",B3336)),0,G3336*K!$C$5) + IF(AND(ISNUMBER(SEARCH("#",B3336)),INT(A3336/100000)&lt;=7),G3336*K!$G$5,0) + IF(AND(ISNUMBER(SEARCH("#",B3336)),INT(A3336/100000)&gt;=8),G3336*K!$H$5,0),0)</f>
        <v>2052970</v>
      </c>
      <c r="K3336" s="25">
        <f>ROUND(IF(OR(ISNUMBER(SEARCH("#",B3336)),INT(A3336/100000)=7,INT(A3336/100000)=8),F3336*K!$F$4+G3336*K!$F$5,F3336*K!$E$4+G3336*K!$E$5),0)</f>
        <v>631580</v>
      </c>
      <c r="L3336" s="25">
        <f>ROUND(J3336-K3336*0.7,0)</f>
        <v>1610864</v>
      </c>
      <c r="M3336" s="25">
        <f>ROUND(J3336*0.3,0)</f>
        <v>615891</v>
      </c>
    </row>
    <row r="3337" spans="1:13" ht="18.75" x14ac:dyDescent="0.2">
      <c r="A3337" s="53">
        <v>700595</v>
      </c>
      <c r="B3337" s="27" t="s">
        <v>27</v>
      </c>
      <c r="C3337" s="36" t="s">
        <v>3879</v>
      </c>
      <c r="D3337" s="54"/>
      <c r="E3337" s="30">
        <v>1.32</v>
      </c>
      <c r="F3337" s="55">
        <v>0.66</v>
      </c>
      <c r="G3337" s="55">
        <v>0.66</v>
      </c>
      <c r="H3337" s="30">
        <v>0</v>
      </c>
      <c r="J3337" s="25">
        <f>ROUND( IF(OR(ISNUMBER(SEARCH("#",B3337)),INT(A3337/100000)=7,INT(A3337/100000)=8),F3337*K!$D$4,F3337*K!$C$4) + IF(ISNUMBER(SEARCH("#",B3337)),0,G3337*K!$C$5) + IF(AND(ISNUMBER(SEARCH("#",B3337)),INT(A3337/100000)&lt;=7),G3337*K!$G$5,0) + IF(AND(ISNUMBER(SEARCH("#",B3337)),INT(A3337/100000)&gt;=8),G3337*K!$H$5,0),0)</f>
        <v>1547700</v>
      </c>
      <c r="K3337" s="25">
        <f>ROUND(IF(OR(ISNUMBER(SEARCH("#",B3337)),INT(A3337/100000)=7,INT(A3337/100000)=8),F3337*K!$F$4+G3337*K!$F$5,F3337*K!$E$4+G3337*K!$E$5),0)</f>
        <v>481800</v>
      </c>
      <c r="L3337" s="25">
        <f>ROUND(J3337-K3337*0.7,0)</f>
        <v>1210440</v>
      </c>
      <c r="M3337" s="25">
        <f>ROUND(J3337*0.3,0)</f>
        <v>464310</v>
      </c>
    </row>
    <row r="3338" spans="1:13" ht="18.75" x14ac:dyDescent="0.2">
      <c r="A3338" s="53">
        <v>700600</v>
      </c>
      <c r="B3338" s="27" t="s">
        <v>27</v>
      </c>
      <c r="C3338" s="36" t="s">
        <v>3880</v>
      </c>
      <c r="D3338" s="54"/>
      <c r="E3338" s="30">
        <v>1.9</v>
      </c>
      <c r="F3338" s="55">
        <v>0.95</v>
      </c>
      <c r="G3338" s="55">
        <v>0.95</v>
      </c>
      <c r="H3338" s="30">
        <v>0</v>
      </c>
      <c r="J3338" s="25">
        <f>ROUND( IF(OR(ISNUMBER(SEARCH("#",B3338)),INT(A3338/100000)=7,INT(A3338/100000)=8),F3338*K!$D$4,F3338*K!$C$4) + IF(ISNUMBER(SEARCH("#",B3338)),0,G3338*K!$C$5) + IF(AND(ISNUMBER(SEARCH("#",B3338)),INT(A3338/100000)&lt;=7),G3338*K!$G$5,0) + IF(AND(ISNUMBER(SEARCH("#",B3338)),INT(A3338/100000)&gt;=8),G3338*K!$H$5,0),0)</f>
        <v>2227750</v>
      </c>
      <c r="K3338" s="25">
        <f>ROUND(IF(OR(ISNUMBER(SEARCH("#",B3338)),INT(A3338/100000)=7,INT(A3338/100000)=8),F3338*K!$F$4+G3338*K!$F$5,F3338*K!$E$4+G3338*K!$E$5),0)</f>
        <v>693500</v>
      </c>
      <c r="L3338" s="25">
        <f>ROUND(J3338-K3338*0.7,0)</f>
        <v>1742300</v>
      </c>
      <c r="M3338" s="25">
        <f>ROUND(J3338*0.3,0)</f>
        <v>668325</v>
      </c>
    </row>
    <row r="3339" spans="1:13" ht="18.75" x14ac:dyDescent="0.2">
      <c r="A3339" s="53">
        <v>700605</v>
      </c>
      <c r="B3339" s="27" t="s">
        <v>27</v>
      </c>
      <c r="C3339" s="36" t="s">
        <v>3881</v>
      </c>
      <c r="D3339" s="54"/>
      <c r="E3339" s="30">
        <v>2.33</v>
      </c>
      <c r="F3339" s="55">
        <v>1.2</v>
      </c>
      <c r="G3339" s="55">
        <v>1.1299999999999999</v>
      </c>
      <c r="H3339" s="30">
        <v>0</v>
      </c>
      <c r="J3339" s="25">
        <f>ROUND( IF(OR(ISNUMBER(SEARCH("#",B3339)),INT(A3339/100000)=7,INT(A3339/100000)=8),F3339*K!$D$4,F3339*K!$C$4) + IF(ISNUMBER(SEARCH("#",B3339)),0,G3339*K!$C$5) + IF(AND(ISNUMBER(SEARCH("#",B3339)),INT(A3339/100000)&lt;=7),G3339*K!$G$5,0) + IF(AND(ISNUMBER(SEARCH("#",B3339)),INT(A3339/100000)&gt;=8),G3339*K!$H$5,0),0)</f>
        <v>2689610</v>
      </c>
      <c r="K3339" s="25">
        <f>ROUND(IF(OR(ISNUMBER(SEARCH("#",B3339)),INT(A3339/100000)=7,INT(A3339/100000)=8),F3339*K!$F$4+G3339*K!$F$5,F3339*K!$E$4+G3339*K!$E$5),0)</f>
        <v>846040</v>
      </c>
      <c r="L3339" s="25">
        <f>ROUND(J3339-K3339*0.7,0)</f>
        <v>2097382</v>
      </c>
      <c r="M3339" s="25">
        <f>ROUND(J3339*0.3,0)</f>
        <v>806883</v>
      </c>
    </row>
    <row r="3340" spans="1:13" ht="18.75" x14ac:dyDescent="0.2">
      <c r="A3340" s="53">
        <v>700610</v>
      </c>
      <c r="B3340" s="27" t="s">
        <v>27</v>
      </c>
      <c r="C3340" s="36" t="s">
        <v>3882</v>
      </c>
      <c r="D3340" s="54"/>
      <c r="E3340" s="30">
        <v>1.64</v>
      </c>
      <c r="F3340" s="55">
        <v>0.82</v>
      </c>
      <c r="G3340" s="55">
        <v>0.82</v>
      </c>
      <c r="H3340" s="30">
        <v>0</v>
      </c>
      <c r="J3340" s="25">
        <f>ROUND( IF(OR(ISNUMBER(SEARCH("#",B3340)),INT(A3340/100000)=7,INT(A3340/100000)=8),F3340*K!$D$4,F3340*K!$C$4) + IF(ISNUMBER(SEARCH("#",B3340)),0,G3340*K!$C$5) + IF(AND(ISNUMBER(SEARCH("#",B3340)),INT(A3340/100000)&lt;=7),G3340*K!$G$5,0) + IF(AND(ISNUMBER(SEARCH("#",B3340)),INT(A3340/100000)&gt;=8),G3340*K!$H$5,0),0)</f>
        <v>1922900</v>
      </c>
      <c r="K3340" s="25">
        <f>ROUND(IF(OR(ISNUMBER(SEARCH("#",B3340)),INT(A3340/100000)=7,INT(A3340/100000)=8),F3340*K!$F$4+G3340*K!$F$5,F3340*K!$E$4+G3340*K!$E$5),0)</f>
        <v>598600</v>
      </c>
      <c r="L3340" s="25">
        <f>ROUND(J3340-K3340*0.7,0)</f>
        <v>1503880</v>
      </c>
      <c r="M3340" s="25">
        <f>ROUND(J3340*0.3,0)</f>
        <v>576870</v>
      </c>
    </row>
    <row r="3341" spans="1:13" ht="18.75" x14ac:dyDescent="0.2">
      <c r="A3341" s="53">
        <v>700615</v>
      </c>
      <c r="B3341" s="27" t="s">
        <v>27</v>
      </c>
      <c r="C3341" s="36" t="s">
        <v>3883</v>
      </c>
      <c r="D3341" s="54"/>
      <c r="E3341" s="30">
        <v>1.98</v>
      </c>
      <c r="F3341" s="55">
        <v>0.99</v>
      </c>
      <c r="G3341" s="55">
        <v>0.99</v>
      </c>
      <c r="H3341" s="30">
        <v>0</v>
      </c>
      <c r="J3341" s="25">
        <f>ROUND( IF(OR(ISNUMBER(SEARCH("#",B3341)),INT(A3341/100000)=7,INT(A3341/100000)=8),F3341*K!$D$4,F3341*K!$C$4) + IF(ISNUMBER(SEARCH("#",B3341)),0,G3341*K!$C$5) + IF(AND(ISNUMBER(SEARCH("#",B3341)),INT(A3341/100000)&lt;=7),G3341*K!$G$5,0) + IF(AND(ISNUMBER(SEARCH("#",B3341)),INT(A3341/100000)&gt;=8),G3341*K!$H$5,0),0)</f>
        <v>2321550</v>
      </c>
      <c r="K3341" s="25">
        <f>ROUND(IF(OR(ISNUMBER(SEARCH("#",B3341)),INT(A3341/100000)=7,INT(A3341/100000)=8),F3341*K!$F$4+G3341*K!$F$5,F3341*K!$E$4+G3341*K!$E$5),0)</f>
        <v>722700</v>
      </c>
      <c r="L3341" s="25">
        <f>ROUND(J3341-K3341*0.7,0)</f>
        <v>1815660</v>
      </c>
      <c r="M3341" s="25">
        <f>ROUND(J3341*0.3,0)</f>
        <v>696465</v>
      </c>
    </row>
    <row r="3342" spans="1:13" x14ac:dyDescent="0.2">
      <c r="A3342" s="53">
        <v>700620</v>
      </c>
      <c r="B3342" s="27" t="s">
        <v>27</v>
      </c>
      <c r="C3342" s="36" t="s">
        <v>3884</v>
      </c>
      <c r="D3342" s="54"/>
      <c r="E3342" s="30">
        <v>1.32</v>
      </c>
      <c r="F3342" s="55">
        <v>0.66</v>
      </c>
      <c r="G3342" s="55">
        <v>0.66</v>
      </c>
      <c r="H3342" s="30">
        <v>0</v>
      </c>
      <c r="J3342" s="25">
        <f>ROUND( IF(OR(ISNUMBER(SEARCH("#",B3342)),INT(A3342/100000)=7,INT(A3342/100000)=8),F3342*K!$D$4,F3342*K!$C$4) + IF(ISNUMBER(SEARCH("#",B3342)),0,G3342*K!$C$5) + IF(AND(ISNUMBER(SEARCH("#",B3342)),INT(A3342/100000)&lt;=7),G3342*K!$G$5,0) + IF(AND(ISNUMBER(SEARCH("#",B3342)),INT(A3342/100000)&gt;=8),G3342*K!$H$5,0),0)</f>
        <v>1547700</v>
      </c>
      <c r="K3342" s="25">
        <f>ROUND(IF(OR(ISNUMBER(SEARCH("#",B3342)),INT(A3342/100000)=7,INT(A3342/100000)=8),F3342*K!$F$4+G3342*K!$F$5,F3342*K!$E$4+G3342*K!$E$5),0)</f>
        <v>481800</v>
      </c>
      <c r="L3342" s="25">
        <f>ROUND(J3342-K3342*0.7,0)</f>
        <v>1210440</v>
      </c>
      <c r="M3342" s="25">
        <f>ROUND(J3342*0.3,0)</f>
        <v>464310</v>
      </c>
    </row>
    <row r="3343" spans="1:13" x14ac:dyDescent="0.2">
      <c r="A3343" s="53">
        <v>700625</v>
      </c>
      <c r="B3343" s="27" t="s">
        <v>27</v>
      </c>
      <c r="C3343" s="36" t="s">
        <v>3885</v>
      </c>
      <c r="D3343" s="54"/>
      <c r="E3343" s="30">
        <v>1.64</v>
      </c>
      <c r="F3343" s="55">
        <v>0.82</v>
      </c>
      <c r="G3343" s="55">
        <v>0.82</v>
      </c>
      <c r="H3343" s="30">
        <v>0</v>
      </c>
      <c r="J3343" s="25">
        <f>ROUND( IF(OR(ISNUMBER(SEARCH("#",B3343)),INT(A3343/100000)=7,INT(A3343/100000)=8),F3343*K!$D$4,F3343*K!$C$4) + IF(ISNUMBER(SEARCH("#",B3343)),0,G3343*K!$C$5) + IF(AND(ISNUMBER(SEARCH("#",B3343)),INT(A3343/100000)&lt;=7),G3343*K!$G$5,0) + IF(AND(ISNUMBER(SEARCH("#",B3343)),INT(A3343/100000)&gt;=8),G3343*K!$H$5,0),0)</f>
        <v>1922900</v>
      </c>
      <c r="K3343" s="25">
        <f>ROUND(IF(OR(ISNUMBER(SEARCH("#",B3343)),INT(A3343/100000)=7,INT(A3343/100000)=8),F3343*K!$F$4+G3343*K!$F$5,F3343*K!$E$4+G3343*K!$E$5),0)</f>
        <v>598600</v>
      </c>
      <c r="L3343" s="25">
        <f>ROUND(J3343-K3343*0.7,0)</f>
        <v>1503880</v>
      </c>
      <c r="M3343" s="25">
        <f>ROUND(J3343*0.3,0)</f>
        <v>576870</v>
      </c>
    </row>
    <row r="3344" spans="1:13" ht="18.75" x14ac:dyDescent="0.2">
      <c r="A3344" s="53">
        <v>700630</v>
      </c>
      <c r="B3344" s="27" t="s">
        <v>27</v>
      </c>
      <c r="C3344" s="36" t="s">
        <v>3886</v>
      </c>
      <c r="D3344" s="54"/>
      <c r="E3344" s="30">
        <v>2.0299999999999998</v>
      </c>
      <c r="F3344" s="55">
        <v>0.98</v>
      </c>
      <c r="G3344" s="55">
        <v>1.05</v>
      </c>
      <c r="H3344" s="30">
        <v>0</v>
      </c>
      <c r="J3344" s="25">
        <f>ROUND( IF(OR(ISNUMBER(SEARCH("#",B3344)),INT(A3344/100000)=7,INT(A3344/100000)=8),F3344*K!$D$4,F3344*K!$C$4) + IF(ISNUMBER(SEARCH("#",B3344)),0,G3344*K!$C$5) + IF(AND(ISNUMBER(SEARCH("#",B3344)),INT(A3344/100000)&lt;=7),G3344*K!$G$5,0) + IF(AND(ISNUMBER(SEARCH("#",B3344)),INT(A3344/100000)&gt;=8),G3344*K!$H$5,0),0)</f>
        <v>2422490</v>
      </c>
      <c r="K3344" s="25">
        <f>ROUND(IF(OR(ISNUMBER(SEARCH("#",B3344)),INT(A3344/100000)=7,INT(A3344/100000)=8),F3344*K!$F$4+G3344*K!$F$5,F3344*K!$E$4+G3344*K!$E$5),0)</f>
        <v>745360</v>
      </c>
      <c r="L3344" s="25">
        <f>ROUND(J3344-K3344*0.7,0)</f>
        <v>1900738</v>
      </c>
      <c r="M3344" s="25">
        <f>ROUND(J3344*0.3,0)</f>
        <v>726747</v>
      </c>
    </row>
    <row r="3345" spans="1:13" ht="18.75" x14ac:dyDescent="0.2">
      <c r="A3345" s="53">
        <v>700635</v>
      </c>
      <c r="B3345" s="27" t="s">
        <v>27</v>
      </c>
      <c r="C3345" s="36" t="s">
        <v>3887</v>
      </c>
      <c r="D3345" s="54"/>
      <c r="E3345" s="30">
        <v>2.1800000000000002</v>
      </c>
      <c r="F3345" s="55">
        <v>1.0900000000000001</v>
      </c>
      <c r="G3345" s="55">
        <v>1.0900000000000001</v>
      </c>
      <c r="H3345" s="30">
        <v>0</v>
      </c>
      <c r="J3345" s="25">
        <f>ROUND( IF(OR(ISNUMBER(SEARCH("#",B3345)),INT(A3345/100000)=7,INT(A3345/100000)=8),F3345*K!$D$4,F3345*K!$C$4) + IF(ISNUMBER(SEARCH("#",B3345)),0,G3345*K!$C$5) + IF(AND(ISNUMBER(SEARCH("#",B3345)),INT(A3345/100000)&lt;=7),G3345*K!$G$5,0) + IF(AND(ISNUMBER(SEARCH("#",B3345)),INT(A3345/100000)&gt;=8),G3345*K!$H$5,0),0)</f>
        <v>2556050</v>
      </c>
      <c r="K3345" s="25">
        <f>ROUND(IF(OR(ISNUMBER(SEARCH("#",B3345)),INT(A3345/100000)=7,INT(A3345/100000)=8),F3345*K!$F$4+G3345*K!$F$5,F3345*K!$E$4+G3345*K!$E$5),0)</f>
        <v>795700</v>
      </c>
      <c r="L3345" s="25">
        <f>ROUND(J3345-K3345*0.7,0)</f>
        <v>1999060</v>
      </c>
      <c r="M3345" s="25">
        <f>ROUND(J3345*0.3,0)</f>
        <v>766815</v>
      </c>
    </row>
    <row r="3346" spans="1:13" x14ac:dyDescent="0.2">
      <c r="A3346" s="53">
        <v>700640</v>
      </c>
      <c r="B3346" s="27" t="s">
        <v>27</v>
      </c>
      <c r="C3346" s="36" t="s">
        <v>3888</v>
      </c>
      <c r="D3346" s="54"/>
      <c r="E3346" s="30">
        <v>7.05</v>
      </c>
      <c r="F3346" s="55">
        <v>3.64</v>
      </c>
      <c r="G3346" s="55">
        <v>3.41</v>
      </c>
      <c r="H3346" s="30">
        <v>0</v>
      </c>
      <c r="J3346" s="25">
        <f>ROUND( IF(OR(ISNUMBER(SEARCH("#",B3346)),INT(A3346/100000)=7,INT(A3346/100000)=8),F3346*K!$D$4,F3346*K!$C$4) + IF(ISNUMBER(SEARCH("#",B3346)),0,G3346*K!$C$5) + IF(AND(ISNUMBER(SEARCH("#",B3346)),INT(A3346/100000)&lt;=7),G3346*K!$G$5,0) + IF(AND(ISNUMBER(SEARCH("#",B3346)),INT(A3346/100000)&gt;=8),G3346*K!$H$5,0),0)</f>
        <v>8127090</v>
      </c>
      <c r="K3346" s="25">
        <f>ROUND(IF(OR(ISNUMBER(SEARCH("#",B3346)),INT(A3346/100000)=7,INT(A3346/100000)=8),F3346*K!$F$4+G3346*K!$F$5,F3346*K!$E$4+G3346*K!$E$5),0)</f>
        <v>2558760</v>
      </c>
      <c r="L3346" s="25">
        <f>ROUND(J3346-K3346*0.7,0)</f>
        <v>6335958</v>
      </c>
      <c r="M3346" s="25">
        <f>ROUND(J3346*0.3,0)</f>
        <v>2438127</v>
      </c>
    </row>
    <row r="3347" spans="1:13" ht="18.75" x14ac:dyDescent="0.2">
      <c r="A3347" s="53">
        <v>700645</v>
      </c>
      <c r="B3347" s="27" t="s">
        <v>27</v>
      </c>
      <c r="C3347" s="36" t="s">
        <v>3889</v>
      </c>
      <c r="D3347" s="54"/>
      <c r="E3347" s="30">
        <v>1.41</v>
      </c>
      <c r="F3347" s="55">
        <v>0.67</v>
      </c>
      <c r="G3347" s="55">
        <v>0.74</v>
      </c>
      <c r="H3347" s="30">
        <v>0</v>
      </c>
      <c r="J3347" s="25">
        <f>ROUND( IF(OR(ISNUMBER(SEARCH("#",B3347)),INT(A3347/100000)=7,INT(A3347/100000)=8),F3347*K!$D$4,F3347*K!$C$4) + IF(ISNUMBER(SEARCH("#",B3347)),0,G3347*K!$C$5) + IF(AND(ISNUMBER(SEARCH("#",B3347)),INT(A3347/100000)&lt;=7),G3347*K!$G$5,0) + IF(AND(ISNUMBER(SEARCH("#",B3347)),INT(A3347/100000)&gt;=8),G3347*K!$H$5,0),0)</f>
        <v>1695540</v>
      </c>
      <c r="K3347" s="25">
        <f>ROUND(IF(OR(ISNUMBER(SEARCH("#",B3347)),INT(A3347/100000)=7,INT(A3347/100000)=8),F3347*K!$F$4+G3347*K!$F$5,F3347*K!$E$4+G3347*K!$E$5),0)</f>
        <v>519060</v>
      </c>
      <c r="L3347" s="25">
        <f>ROUND(J3347-K3347*0.7,0)</f>
        <v>1332198</v>
      </c>
      <c r="M3347" s="25">
        <f>ROUND(J3347*0.3,0)</f>
        <v>508662</v>
      </c>
    </row>
    <row r="3348" spans="1:13" ht="18.75" x14ac:dyDescent="0.2">
      <c r="A3348" s="53">
        <v>700650</v>
      </c>
      <c r="B3348" s="27" t="s">
        <v>27</v>
      </c>
      <c r="C3348" s="36" t="s">
        <v>3890</v>
      </c>
      <c r="D3348" s="54"/>
      <c r="E3348" s="30">
        <v>1.64</v>
      </c>
      <c r="F3348" s="55">
        <v>0.82</v>
      </c>
      <c r="G3348" s="55">
        <v>0.82</v>
      </c>
      <c r="H3348" s="30">
        <v>0</v>
      </c>
      <c r="J3348" s="25">
        <f>ROUND( IF(OR(ISNUMBER(SEARCH("#",B3348)),INT(A3348/100000)=7,INT(A3348/100000)=8),F3348*K!$D$4,F3348*K!$C$4) + IF(ISNUMBER(SEARCH("#",B3348)),0,G3348*K!$C$5) + IF(AND(ISNUMBER(SEARCH("#",B3348)),INT(A3348/100000)&lt;=7),G3348*K!$G$5,0) + IF(AND(ISNUMBER(SEARCH("#",B3348)),INT(A3348/100000)&gt;=8),G3348*K!$H$5,0),0)</f>
        <v>1922900</v>
      </c>
      <c r="K3348" s="25">
        <f>ROUND(IF(OR(ISNUMBER(SEARCH("#",B3348)),INT(A3348/100000)=7,INT(A3348/100000)=8),F3348*K!$F$4+G3348*K!$F$5,F3348*K!$E$4+G3348*K!$E$5),0)</f>
        <v>598600</v>
      </c>
      <c r="L3348" s="25">
        <f>ROUND(J3348-K3348*0.7,0)</f>
        <v>1503880</v>
      </c>
      <c r="M3348" s="25">
        <f>ROUND(J3348*0.3,0)</f>
        <v>576870</v>
      </c>
    </row>
    <row r="3349" spans="1:13" ht="18.75" x14ac:dyDescent="0.2">
      <c r="A3349" s="53">
        <v>700655</v>
      </c>
      <c r="B3349" s="27" t="s">
        <v>27</v>
      </c>
      <c r="C3349" s="36" t="s">
        <v>3891</v>
      </c>
      <c r="D3349" s="54"/>
      <c r="E3349" s="30">
        <v>4.87</v>
      </c>
      <c r="F3349" s="55">
        <v>2.78</v>
      </c>
      <c r="G3349" s="55">
        <v>2.09</v>
      </c>
      <c r="H3349" s="30">
        <v>0</v>
      </c>
      <c r="J3349" s="25">
        <f>ROUND( IF(OR(ISNUMBER(SEARCH("#",B3349)),INT(A3349/100000)=7,INT(A3349/100000)=8),F3349*K!$D$4,F3349*K!$C$4) + IF(ISNUMBER(SEARCH("#",B3349)),0,G3349*K!$C$5) + IF(AND(ISNUMBER(SEARCH("#",B3349)),INT(A3349/100000)&lt;=7),G3349*K!$G$5,0) + IF(AND(ISNUMBER(SEARCH("#",B3349)),INT(A3349/100000)&gt;=8),G3349*K!$H$5,0),0)</f>
        <v>5292970</v>
      </c>
      <c r="K3349" s="25">
        <f>ROUND(IF(OR(ISNUMBER(SEARCH("#",B3349)),INT(A3349/100000)=7,INT(A3349/100000)=8),F3349*K!$F$4+G3349*K!$F$5,F3349*K!$E$4+G3349*K!$E$5),0)</f>
        <v>1734080</v>
      </c>
      <c r="L3349" s="25">
        <f>ROUND(J3349-K3349*0.7,0)</f>
        <v>4079114</v>
      </c>
      <c r="M3349" s="25">
        <f>ROUND(J3349*0.3,0)</f>
        <v>1587891</v>
      </c>
    </row>
    <row r="3350" spans="1:13" ht="18.75" x14ac:dyDescent="0.2">
      <c r="A3350" s="53">
        <v>700660</v>
      </c>
      <c r="B3350" s="27" t="s">
        <v>27</v>
      </c>
      <c r="C3350" s="36" t="s">
        <v>3892</v>
      </c>
      <c r="D3350" s="54"/>
      <c r="E3350" s="30">
        <v>7.45</v>
      </c>
      <c r="F3350" s="55">
        <v>4.76</v>
      </c>
      <c r="G3350" s="55">
        <v>2.69</v>
      </c>
      <c r="H3350" s="30">
        <v>0</v>
      </c>
      <c r="J3350" s="25">
        <f>ROUND( IF(OR(ISNUMBER(SEARCH("#",B3350)),INT(A3350/100000)=7,INT(A3350/100000)=8),F3350*K!$D$4,F3350*K!$C$4) + IF(ISNUMBER(SEARCH("#",B3350)),0,G3350*K!$C$5) + IF(AND(ISNUMBER(SEARCH("#",B3350)),INT(A3350/100000)&lt;=7),G3350*K!$G$5,0) + IF(AND(ISNUMBER(SEARCH("#",B3350)),INT(A3350/100000)&gt;=8),G3350*K!$H$5,0),0)</f>
        <v>7483810</v>
      </c>
      <c r="K3350" s="25">
        <f>ROUND(IF(OR(ISNUMBER(SEARCH("#",B3350)),INT(A3350/100000)=7,INT(A3350/100000)=8),F3350*K!$F$4+G3350*K!$F$5,F3350*K!$E$4+G3350*K!$E$5),0)</f>
        <v>2588840</v>
      </c>
      <c r="L3350" s="25">
        <f>ROUND(J3350-K3350*0.7,0)</f>
        <v>5671622</v>
      </c>
      <c r="M3350" s="25">
        <f>ROUND(J3350*0.3,0)</f>
        <v>2245143</v>
      </c>
    </row>
    <row r="3351" spans="1:13" ht="76.5" x14ac:dyDescent="0.2">
      <c r="A3351" s="53">
        <v>700666</v>
      </c>
      <c r="B3351" s="27" t="s">
        <v>30</v>
      </c>
      <c r="C3351" s="36" t="s">
        <v>3893</v>
      </c>
      <c r="D3351" s="57" t="s">
        <v>3894</v>
      </c>
      <c r="E3351" s="30" t="s">
        <v>3895</v>
      </c>
      <c r="F3351" s="55">
        <v>0</v>
      </c>
      <c r="G3351" s="55">
        <v>1.2</v>
      </c>
      <c r="H3351" s="30">
        <v>0</v>
      </c>
      <c r="J3351" s="25">
        <f>ROUND( IF(OR(ISNUMBER(SEARCH("#",B3351)),INT(A3351/100000)=7,INT(A3351/100000)=8),F3351*K!$D$4,F3351*K!$C$4) + IF(ISNUMBER(SEARCH("#",B3351)),0,G3351*K!$C$5) + IF(AND(ISNUMBER(SEARCH("#",B3351)),INT(A3351/100000)&lt;=7),G3351*K!$G$5,0) + IF(AND(ISNUMBER(SEARCH("#",B3351)),INT(A3351/100000)&gt;=8),G3351*K!$H$5,0),0)</f>
        <v>2132400</v>
      </c>
      <c r="K3351" s="25">
        <f>ROUND(IF(OR(ISNUMBER(SEARCH("#",B3351)),INT(A3351/100000)=7,INT(A3351/100000)=8),F3351*K!$F$4+G3351*K!$F$5,F3351*K!$E$4+G3351*K!$E$5),0)</f>
        <v>513600</v>
      </c>
      <c r="L3351" s="25">
        <f>ROUND(J3351-K3351*0.7,0)</f>
        <v>1772880</v>
      </c>
      <c r="M3351" s="25">
        <f>ROUND(J3351*0.3,0)</f>
        <v>639720</v>
      </c>
    </row>
    <row r="3352" spans="1:13" ht="18.75" x14ac:dyDescent="0.2">
      <c r="A3352" s="53">
        <v>700900</v>
      </c>
      <c r="B3352" s="27" t="s">
        <v>27</v>
      </c>
      <c r="C3352" s="36" t="s">
        <v>3896</v>
      </c>
      <c r="D3352" s="54"/>
      <c r="E3352" s="30">
        <v>9.6999999999999993</v>
      </c>
      <c r="F3352" s="55">
        <v>2.7</v>
      </c>
      <c r="G3352" s="55">
        <v>7</v>
      </c>
      <c r="H3352" s="30">
        <v>0</v>
      </c>
      <c r="J3352" s="25">
        <f>ROUND( IF(OR(ISNUMBER(SEARCH("#",B3352)),INT(A3352/100000)=7,INT(A3352/100000)=8),F3352*K!$D$4,F3352*K!$C$4) + IF(ISNUMBER(SEARCH("#",B3352)),0,G3352*K!$C$5) + IF(AND(ISNUMBER(SEARCH("#",B3352)),INT(A3352/100000)&lt;=7),G3352*K!$G$5,0) + IF(AND(ISNUMBER(SEARCH("#",B3352)),INT(A3352/100000)&gt;=8),G3352*K!$H$5,0),0)</f>
        <v>13972600</v>
      </c>
      <c r="K3352" s="25">
        <f>ROUND(IF(OR(ISNUMBER(SEARCH("#",B3352)),INT(A3352/100000)=7,INT(A3352/100000)=8),F3352*K!$F$4+G3352*K!$F$5,F3352*K!$E$4+G3352*K!$E$5),0)</f>
        <v>3811400</v>
      </c>
      <c r="L3352" s="25">
        <f>ROUND(J3352-K3352*0.7,0)</f>
        <v>11304620</v>
      </c>
      <c r="M3352" s="25">
        <f>ROUND(J3352*0.3,0)</f>
        <v>4191780</v>
      </c>
    </row>
    <row r="3353" spans="1:13" ht="18.75" x14ac:dyDescent="0.2">
      <c r="A3353" s="53">
        <v>700905</v>
      </c>
      <c r="B3353" s="27" t="s">
        <v>27</v>
      </c>
      <c r="C3353" s="36" t="s">
        <v>3897</v>
      </c>
      <c r="D3353" s="54"/>
      <c r="E3353" s="30">
        <v>11.7</v>
      </c>
      <c r="F3353" s="55">
        <v>3.7</v>
      </c>
      <c r="G3353" s="55">
        <v>8</v>
      </c>
      <c r="H3353" s="30">
        <v>0</v>
      </c>
      <c r="J3353" s="25">
        <f>ROUND( IF(OR(ISNUMBER(SEARCH("#",B3353)),INT(A3353/100000)=7,INT(A3353/100000)=8),F3353*K!$D$4,F3353*K!$C$4) + IF(ISNUMBER(SEARCH("#",B3353)),0,G3353*K!$C$5) + IF(AND(ISNUMBER(SEARCH("#",B3353)),INT(A3353/100000)&lt;=7),G3353*K!$G$5,0) + IF(AND(ISNUMBER(SEARCH("#",B3353)),INT(A3353/100000)&gt;=8),G3353*K!$H$5,0),0)</f>
        <v>16317600</v>
      </c>
      <c r="K3353" s="25">
        <f>ROUND(IF(OR(ISNUMBER(SEARCH("#",B3353)),INT(A3353/100000)=7,INT(A3353/100000)=8),F3353*K!$F$4+G3353*K!$F$5,F3353*K!$E$4+G3353*K!$E$5),0)</f>
        <v>4541400</v>
      </c>
      <c r="L3353" s="25">
        <f>ROUND(J3353-K3353*0.7,0)</f>
        <v>13138620</v>
      </c>
      <c r="M3353" s="25">
        <f>ROUND(J3353*0.3,0)</f>
        <v>4895280</v>
      </c>
    </row>
    <row r="3354" spans="1:13" ht="18.75" x14ac:dyDescent="0.2">
      <c r="A3354" s="53">
        <v>700910</v>
      </c>
      <c r="B3354" s="27" t="s">
        <v>27</v>
      </c>
      <c r="C3354" s="39" t="s">
        <v>3898</v>
      </c>
      <c r="D3354" s="54"/>
      <c r="E3354" s="30">
        <v>5.56</v>
      </c>
      <c r="F3354" s="55">
        <v>3.19</v>
      </c>
      <c r="G3354" s="55">
        <v>2.37</v>
      </c>
      <c r="H3354" s="30">
        <v>0</v>
      </c>
      <c r="J3354" s="25">
        <f>ROUND( IF(OR(ISNUMBER(SEARCH("#",B3354)),INT(A3354/100000)=7,INT(A3354/100000)=8),F3354*K!$D$4,F3354*K!$C$4) + IF(ISNUMBER(SEARCH("#",B3354)),0,G3354*K!$C$5) + IF(AND(ISNUMBER(SEARCH("#",B3354)),INT(A3354/100000)&lt;=7),G3354*K!$G$5,0) + IF(AND(ISNUMBER(SEARCH("#",B3354)),INT(A3354/100000)&gt;=8),G3354*K!$H$5,0),0)</f>
        <v>6023410</v>
      </c>
      <c r="K3354" s="25">
        <f>ROUND(IF(OR(ISNUMBER(SEARCH("#",B3354)),INT(A3354/100000)=7,INT(A3354/100000)=8),F3354*K!$F$4+G3354*K!$F$5,F3354*K!$E$4+G3354*K!$E$5),0)</f>
        <v>1977740</v>
      </c>
      <c r="L3354" s="25">
        <f>ROUND(J3354-K3354*0.7,0)</f>
        <v>4638992</v>
      </c>
      <c r="M3354" s="25">
        <f>ROUND(J3354*0.3,0)</f>
        <v>1807023</v>
      </c>
    </row>
    <row r="3355" spans="1:13" ht="33" x14ac:dyDescent="0.2">
      <c r="A3355" s="53">
        <v>700915</v>
      </c>
      <c r="B3355" s="27" t="s">
        <v>27</v>
      </c>
      <c r="C3355" s="39" t="s">
        <v>3899</v>
      </c>
      <c r="D3355" s="54"/>
      <c r="E3355" s="30">
        <v>8.59</v>
      </c>
      <c r="F3355" s="55">
        <v>4.93</v>
      </c>
      <c r="G3355" s="55">
        <v>3.66</v>
      </c>
      <c r="H3355" s="30">
        <v>0</v>
      </c>
      <c r="J3355" s="25">
        <f>ROUND( IF(OR(ISNUMBER(SEARCH("#",B3355)),INT(A3355/100000)=7,INT(A3355/100000)=8),F3355*K!$D$4,F3355*K!$C$4) + IF(ISNUMBER(SEARCH("#",B3355)),0,G3355*K!$C$5) + IF(AND(ISNUMBER(SEARCH("#",B3355)),INT(A3355/100000)&lt;=7),G3355*K!$G$5,0) + IF(AND(ISNUMBER(SEARCH("#",B3355)),INT(A3355/100000)&gt;=8),G3355*K!$H$5,0),0)</f>
        <v>9304060</v>
      </c>
      <c r="K3355" s="25">
        <f>ROUND(IF(OR(ISNUMBER(SEARCH("#",B3355)),INT(A3355/100000)=7,INT(A3355/100000)=8),F3355*K!$F$4+G3355*K!$F$5,F3355*K!$E$4+G3355*K!$E$5),0)</f>
        <v>3055340</v>
      </c>
      <c r="L3355" s="25">
        <f>ROUND(J3355-K3355*0.7,0)</f>
        <v>7165322</v>
      </c>
      <c r="M3355" s="25">
        <f>ROUND(J3355*0.3,0)</f>
        <v>2791218</v>
      </c>
    </row>
    <row r="3356" spans="1:13" ht="32.25" x14ac:dyDescent="0.2">
      <c r="A3356" s="53">
        <v>700920</v>
      </c>
      <c r="B3356" s="27" t="s">
        <v>27</v>
      </c>
      <c r="C3356" s="39" t="s">
        <v>3900</v>
      </c>
      <c r="D3356" s="54"/>
      <c r="E3356" s="30">
        <v>11.7</v>
      </c>
      <c r="F3356" s="55">
        <v>3.7</v>
      </c>
      <c r="G3356" s="55">
        <v>8</v>
      </c>
      <c r="H3356" s="30">
        <v>0</v>
      </c>
      <c r="J3356" s="25">
        <f>ROUND( IF(OR(ISNUMBER(SEARCH("#",B3356)),INT(A3356/100000)=7,INT(A3356/100000)=8),F3356*K!$D$4,F3356*K!$C$4) + IF(ISNUMBER(SEARCH("#",B3356)),0,G3356*K!$C$5) + IF(AND(ISNUMBER(SEARCH("#",B3356)),INT(A3356/100000)&lt;=7),G3356*K!$G$5,0) + IF(AND(ISNUMBER(SEARCH("#",B3356)),INT(A3356/100000)&gt;=8),G3356*K!$H$5,0),0)</f>
        <v>16317600</v>
      </c>
      <c r="K3356" s="25">
        <f>ROUND(IF(OR(ISNUMBER(SEARCH("#",B3356)),INT(A3356/100000)=7,INT(A3356/100000)=8),F3356*K!$F$4+G3356*K!$F$5,F3356*K!$E$4+G3356*K!$E$5),0)</f>
        <v>4541400</v>
      </c>
      <c r="L3356" s="25">
        <f>ROUND(J3356-K3356*0.7,0)</f>
        <v>13138620</v>
      </c>
      <c r="M3356" s="25">
        <f>ROUND(J3356*0.3,0)</f>
        <v>4895280</v>
      </c>
    </row>
    <row r="3357" spans="1:13" ht="18.75" x14ac:dyDescent="0.2">
      <c r="A3357" s="53">
        <v>700925</v>
      </c>
      <c r="B3357" s="27" t="s">
        <v>27</v>
      </c>
      <c r="C3357" s="39" t="s">
        <v>3901</v>
      </c>
      <c r="D3357" s="54"/>
      <c r="E3357" s="30">
        <v>13.9</v>
      </c>
      <c r="F3357" s="55">
        <v>4.9000000000000004</v>
      </c>
      <c r="G3357" s="55">
        <v>9</v>
      </c>
      <c r="H3357" s="30">
        <v>0</v>
      </c>
      <c r="J3357" s="25">
        <f>ROUND( IF(OR(ISNUMBER(SEARCH("#",B3357)),INT(A3357/100000)=7,INT(A3357/100000)=8),F3357*K!$D$4,F3357*K!$C$4) + IF(ISNUMBER(SEARCH("#",B3357)),0,G3357*K!$C$5) + IF(AND(ISNUMBER(SEARCH("#",B3357)),INT(A3357/100000)&lt;=7),G3357*K!$G$5,0) + IF(AND(ISNUMBER(SEARCH("#",B3357)),INT(A3357/100000)&gt;=8),G3357*K!$H$5,0),0)</f>
        <v>18776200</v>
      </c>
      <c r="K3357" s="25">
        <f>ROUND(IF(OR(ISNUMBER(SEARCH("#",B3357)),INT(A3357/100000)=7,INT(A3357/100000)=8),F3357*K!$F$4+G3357*K!$F$5,F3357*K!$E$4+G3357*K!$E$5),0)</f>
        <v>5331800</v>
      </c>
      <c r="L3357" s="25">
        <f>ROUND(J3357-K3357*0.7,0)</f>
        <v>15043940</v>
      </c>
      <c r="M3357" s="25">
        <f>ROUND(J3357*0.3,0)</f>
        <v>5632860</v>
      </c>
    </row>
    <row r="3358" spans="1:13" ht="18.75" x14ac:dyDescent="0.2">
      <c r="A3358" s="53">
        <v>701000</v>
      </c>
      <c r="B3358" s="27" t="s">
        <v>27</v>
      </c>
      <c r="C3358" s="36" t="s">
        <v>3902</v>
      </c>
      <c r="D3358" s="54"/>
      <c r="E3358" s="30">
        <v>66</v>
      </c>
      <c r="F3358" s="55">
        <v>38</v>
      </c>
      <c r="G3358" s="55">
        <v>28</v>
      </c>
      <c r="H3358" s="30">
        <v>0</v>
      </c>
      <c r="J3358" s="25">
        <f>ROUND( IF(OR(ISNUMBER(SEARCH("#",B3358)),INT(A3358/100000)=7,INT(A3358/100000)=8),F3358*K!$D$4,F3358*K!$C$4) + IF(ISNUMBER(SEARCH("#",B3358)),0,G3358*K!$C$5) + IF(AND(ISNUMBER(SEARCH("#",B3358)),INT(A3358/100000)&lt;=7),G3358*K!$G$5,0) + IF(AND(ISNUMBER(SEARCH("#",B3358)),INT(A3358/100000)&gt;=8),G3358*K!$H$5,0),0)</f>
        <v>71340000</v>
      </c>
      <c r="K3358" s="25">
        <f>ROUND(IF(OR(ISNUMBER(SEARCH("#",B3358)),INT(A3358/100000)=7,INT(A3358/100000)=8),F3358*K!$F$4+G3358*K!$F$5,F3358*K!$E$4+G3358*K!$E$5),0)</f>
        <v>23460000</v>
      </c>
      <c r="L3358" s="25">
        <f>ROUND(J3358-K3358*0.7,0)</f>
        <v>54918000</v>
      </c>
      <c r="M3358" s="25">
        <f>ROUND(J3358*0.3,0)</f>
        <v>21402000</v>
      </c>
    </row>
    <row r="3359" spans="1:13" x14ac:dyDescent="0.2">
      <c r="A3359" s="53">
        <v>701005</v>
      </c>
      <c r="B3359" s="27" t="s">
        <v>27</v>
      </c>
      <c r="C3359" s="36" t="s">
        <v>3903</v>
      </c>
      <c r="D3359" s="54"/>
      <c r="E3359" s="30">
        <v>66</v>
      </c>
      <c r="F3359" s="55">
        <v>38</v>
      </c>
      <c r="G3359" s="55">
        <v>28</v>
      </c>
      <c r="H3359" s="30">
        <v>0</v>
      </c>
      <c r="J3359" s="25">
        <f>ROUND( IF(OR(ISNUMBER(SEARCH("#",B3359)),INT(A3359/100000)=7,INT(A3359/100000)=8),F3359*K!$D$4,F3359*K!$C$4) + IF(ISNUMBER(SEARCH("#",B3359)),0,G3359*K!$C$5) + IF(AND(ISNUMBER(SEARCH("#",B3359)),INT(A3359/100000)&lt;=7),G3359*K!$G$5,0) + IF(AND(ISNUMBER(SEARCH("#",B3359)),INT(A3359/100000)&gt;=8),G3359*K!$H$5,0),0)</f>
        <v>71340000</v>
      </c>
      <c r="K3359" s="25">
        <f>ROUND(IF(OR(ISNUMBER(SEARCH("#",B3359)),INT(A3359/100000)=7,INT(A3359/100000)=8),F3359*K!$F$4+G3359*K!$F$5,F3359*K!$E$4+G3359*K!$E$5),0)</f>
        <v>23460000</v>
      </c>
      <c r="L3359" s="25">
        <f>ROUND(J3359-K3359*0.7,0)</f>
        <v>54918000</v>
      </c>
      <c r="M3359" s="25">
        <f>ROUND(J3359*0.3,0)</f>
        <v>21402000</v>
      </c>
    </row>
    <row r="3360" spans="1:13" ht="18.75" x14ac:dyDescent="0.2">
      <c r="A3360" s="53">
        <v>701010</v>
      </c>
      <c r="B3360" s="27" t="s">
        <v>27</v>
      </c>
      <c r="C3360" s="36" t="s">
        <v>3904</v>
      </c>
      <c r="D3360" s="54"/>
      <c r="E3360" s="30">
        <v>8.2799999999999994</v>
      </c>
      <c r="F3360" s="55">
        <v>4.7300000000000004</v>
      </c>
      <c r="G3360" s="55">
        <v>3.55</v>
      </c>
      <c r="H3360" s="30">
        <v>0</v>
      </c>
      <c r="J3360" s="25">
        <f>ROUND( IF(OR(ISNUMBER(SEARCH("#",B3360)),INT(A3360/100000)=7,INT(A3360/100000)=8),F3360*K!$D$4,F3360*K!$C$4) + IF(ISNUMBER(SEARCH("#",B3360)),0,G3360*K!$C$5) + IF(AND(ISNUMBER(SEARCH("#",B3360)),INT(A3360/100000)&lt;=7),G3360*K!$G$5,0) + IF(AND(ISNUMBER(SEARCH("#",B3360)),INT(A3360/100000)&gt;=8),G3360*K!$H$5,0),0)</f>
        <v>8994990</v>
      </c>
      <c r="K3360" s="25">
        <f>ROUND(IF(OR(ISNUMBER(SEARCH("#",B3360)),INT(A3360/100000)=7,INT(A3360/100000)=8),F3360*K!$F$4+G3360*K!$F$5,F3360*K!$E$4+G3360*K!$E$5),0)</f>
        <v>2947860</v>
      </c>
      <c r="L3360" s="25">
        <f>ROUND(J3360-K3360*0.7,0)</f>
        <v>6931488</v>
      </c>
      <c r="M3360" s="25">
        <f>ROUND(J3360*0.3,0)</f>
        <v>2698497</v>
      </c>
    </row>
    <row r="3361" spans="1:13" ht="18.75" x14ac:dyDescent="0.2">
      <c r="A3361" s="53">
        <v>701015</v>
      </c>
      <c r="B3361" s="27" t="s">
        <v>27</v>
      </c>
      <c r="C3361" s="36" t="s">
        <v>3905</v>
      </c>
      <c r="D3361" s="54"/>
      <c r="E3361" s="30">
        <v>48</v>
      </c>
      <c r="F3361" s="55">
        <v>28</v>
      </c>
      <c r="G3361" s="55">
        <v>20</v>
      </c>
      <c r="H3361" s="30">
        <v>0</v>
      </c>
      <c r="J3361" s="25">
        <f>ROUND( IF(OR(ISNUMBER(SEARCH("#",B3361)),INT(A3361/100000)=7,INT(A3361/100000)=8),F3361*K!$D$4,F3361*K!$C$4) + IF(ISNUMBER(SEARCH("#",B3361)),0,G3361*K!$C$5) + IF(AND(ISNUMBER(SEARCH("#",B3361)),INT(A3361/100000)&lt;=7),G3361*K!$G$5,0) + IF(AND(ISNUMBER(SEARCH("#",B3361)),INT(A3361/100000)&gt;=8),G3361*K!$H$5,0),0)</f>
        <v>51444000</v>
      </c>
      <c r="K3361" s="25">
        <f>ROUND(IF(OR(ISNUMBER(SEARCH("#",B3361)),INT(A3361/100000)=7,INT(A3361/100000)=8),F3361*K!$F$4+G3361*K!$F$5,F3361*K!$E$4+G3361*K!$E$5),0)</f>
        <v>17016000</v>
      </c>
      <c r="L3361" s="25">
        <f>ROUND(J3361-K3361*0.7,0)</f>
        <v>39532800</v>
      </c>
      <c r="M3361" s="25">
        <f>ROUND(J3361*0.3,0)</f>
        <v>15433200</v>
      </c>
    </row>
    <row r="3362" spans="1:13" ht="18.75" x14ac:dyDescent="0.2">
      <c r="A3362" s="53">
        <v>701020</v>
      </c>
      <c r="B3362" s="27" t="s">
        <v>27</v>
      </c>
      <c r="C3362" s="36" t="s">
        <v>3906</v>
      </c>
      <c r="D3362" s="54"/>
      <c r="E3362" s="30">
        <v>55</v>
      </c>
      <c r="F3362" s="55">
        <v>31</v>
      </c>
      <c r="G3362" s="55">
        <v>24</v>
      </c>
      <c r="H3362" s="30">
        <v>0</v>
      </c>
      <c r="J3362" s="25">
        <f>ROUND( IF(OR(ISNUMBER(SEARCH("#",B3362)),INT(A3362/100000)=7,INT(A3362/100000)=8),F3362*K!$D$4,F3362*K!$C$4) + IF(ISNUMBER(SEARCH("#",B3362)),0,G3362*K!$C$5) + IF(AND(ISNUMBER(SEARCH("#",B3362)),INT(A3362/100000)&lt;=7),G3362*K!$G$5,0) + IF(AND(ISNUMBER(SEARCH("#",B3362)),INT(A3362/100000)&gt;=8),G3362*K!$H$5,0),0)</f>
        <v>60256000</v>
      </c>
      <c r="K3362" s="25">
        <f>ROUND(IF(OR(ISNUMBER(SEARCH("#",B3362)),INT(A3362/100000)=7,INT(A3362/100000)=8),F3362*K!$F$4+G3362*K!$F$5,F3362*K!$E$4+G3362*K!$E$5),0)</f>
        <v>19634000</v>
      </c>
      <c r="L3362" s="25">
        <f>ROUND(J3362-K3362*0.7,0)</f>
        <v>46512200</v>
      </c>
      <c r="M3362" s="25">
        <f>ROUND(J3362*0.3,0)</f>
        <v>18076800</v>
      </c>
    </row>
    <row r="3363" spans="1:13" ht="18.75" x14ac:dyDescent="0.2">
      <c r="A3363" s="53">
        <v>701025</v>
      </c>
      <c r="B3363" s="27" t="s">
        <v>27</v>
      </c>
      <c r="C3363" s="36" t="s">
        <v>3907</v>
      </c>
      <c r="D3363" s="54"/>
      <c r="E3363" s="30">
        <v>44</v>
      </c>
      <c r="F3363" s="55">
        <v>25</v>
      </c>
      <c r="G3363" s="55">
        <v>19</v>
      </c>
      <c r="H3363" s="30">
        <v>0</v>
      </c>
      <c r="J3363" s="25">
        <f>ROUND( IF(OR(ISNUMBER(SEARCH("#",B3363)),INT(A3363/100000)=7,INT(A3363/100000)=8),F3363*K!$D$4,F3363*K!$C$4) + IF(ISNUMBER(SEARCH("#",B3363)),0,G3363*K!$C$5) + IF(AND(ISNUMBER(SEARCH("#",B3363)),INT(A3363/100000)&lt;=7),G3363*K!$G$5,0) + IF(AND(ISNUMBER(SEARCH("#",B3363)),INT(A3363/100000)&gt;=8),G3363*K!$H$5,0),0)</f>
        <v>47963000</v>
      </c>
      <c r="K3363" s="25">
        <f>ROUND(IF(OR(ISNUMBER(SEARCH("#",B3363)),INT(A3363/100000)=7,INT(A3363/100000)=8),F3363*K!$F$4+G3363*K!$F$5,F3363*K!$E$4+G3363*K!$E$5),0)</f>
        <v>15682000</v>
      </c>
      <c r="L3363" s="25">
        <f>ROUND(J3363-K3363*0.7,0)</f>
        <v>36985600</v>
      </c>
      <c r="M3363" s="25">
        <f>ROUND(J3363*0.3,0)</f>
        <v>14388900</v>
      </c>
    </row>
    <row r="3364" spans="1:13" x14ac:dyDescent="0.2">
      <c r="A3364" s="53">
        <v>701030</v>
      </c>
      <c r="B3364" s="27" t="s">
        <v>27</v>
      </c>
      <c r="C3364" s="36" t="s">
        <v>3908</v>
      </c>
      <c r="D3364" s="54"/>
      <c r="E3364" s="30">
        <v>55</v>
      </c>
      <c r="F3364" s="55">
        <v>35</v>
      </c>
      <c r="G3364" s="55">
        <v>20</v>
      </c>
      <c r="H3364" s="30">
        <v>0</v>
      </c>
      <c r="J3364" s="25">
        <f>ROUND( IF(OR(ISNUMBER(SEARCH("#",B3364)),INT(A3364/100000)=7,INT(A3364/100000)=8),F3364*K!$D$4,F3364*K!$C$4) + IF(ISNUMBER(SEARCH("#",B3364)),0,G3364*K!$C$5) + IF(AND(ISNUMBER(SEARCH("#",B3364)),INT(A3364/100000)&lt;=7),G3364*K!$G$5,0) + IF(AND(ISNUMBER(SEARCH("#",B3364)),INT(A3364/100000)&gt;=8),G3364*K!$H$5,0),0)</f>
        <v>55420000</v>
      </c>
      <c r="K3364" s="25">
        <f>ROUND(IF(OR(ISNUMBER(SEARCH("#",B3364)),INT(A3364/100000)=7,INT(A3364/100000)=8),F3364*K!$F$4+G3364*K!$F$5,F3364*K!$E$4+G3364*K!$E$5),0)</f>
        <v>19130000</v>
      </c>
      <c r="L3364" s="25">
        <f>ROUND(J3364-K3364*0.7,0)</f>
        <v>42029000</v>
      </c>
      <c r="M3364" s="25">
        <f>ROUND(J3364*0.3,0)</f>
        <v>16626000</v>
      </c>
    </row>
    <row r="3365" spans="1:13" x14ac:dyDescent="0.2">
      <c r="A3365" s="53">
        <v>701035</v>
      </c>
      <c r="B3365" s="27" t="s">
        <v>27</v>
      </c>
      <c r="C3365" s="36" t="s">
        <v>3909</v>
      </c>
      <c r="D3365" s="54"/>
      <c r="E3365" s="30">
        <v>65</v>
      </c>
      <c r="F3365" s="55">
        <v>40</v>
      </c>
      <c r="G3365" s="55">
        <v>25</v>
      </c>
      <c r="H3365" s="30">
        <v>0</v>
      </c>
      <c r="J3365" s="25">
        <f>ROUND( IF(OR(ISNUMBER(SEARCH("#",B3365)),INT(A3365/100000)=7,INT(A3365/100000)=8),F3365*K!$D$4,F3365*K!$C$4) + IF(ISNUMBER(SEARCH("#",B3365)),0,G3365*K!$C$5) + IF(AND(ISNUMBER(SEARCH("#",B3365)),INT(A3365/100000)&lt;=7),G3365*K!$G$5,0) + IF(AND(ISNUMBER(SEARCH("#",B3365)),INT(A3365/100000)&gt;=8),G3365*K!$H$5,0),0)</f>
        <v>67145000</v>
      </c>
      <c r="K3365" s="25">
        <f>ROUND(IF(OR(ISNUMBER(SEARCH("#",B3365)),INT(A3365/100000)=7,INT(A3365/100000)=8),F3365*K!$F$4+G3365*K!$F$5,F3365*K!$E$4+G3365*K!$E$5),0)</f>
        <v>22780000</v>
      </c>
      <c r="L3365" s="25">
        <f>ROUND(J3365-K3365*0.7,0)</f>
        <v>51199000</v>
      </c>
      <c r="M3365" s="25">
        <f>ROUND(J3365*0.3,0)</f>
        <v>20143500</v>
      </c>
    </row>
    <row r="3366" spans="1:13" x14ac:dyDescent="0.2">
      <c r="A3366" s="53">
        <v>701040</v>
      </c>
      <c r="B3366" s="27" t="s">
        <v>27</v>
      </c>
      <c r="C3366" s="36" t="s">
        <v>3910</v>
      </c>
      <c r="D3366" s="54"/>
      <c r="E3366" s="30">
        <v>60</v>
      </c>
      <c r="F3366" s="55">
        <v>40</v>
      </c>
      <c r="G3366" s="55">
        <v>20</v>
      </c>
      <c r="H3366" s="30">
        <v>0</v>
      </c>
      <c r="J3366" s="25">
        <f>ROUND( IF(OR(ISNUMBER(SEARCH("#",B3366)),INT(A3366/100000)=7,INT(A3366/100000)=8),F3366*K!$D$4,F3366*K!$C$4) + IF(ISNUMBER(SEARCH("#",B3366)),0,G3366*K!$C$5) + IF(AND(ISNUMBER(SEARCH("#",B3366)),INT(A3366/100000)&lt;=7),G3366*K!$G$5,0) + IF(AND(ISNUMBER(SEARCH("#",B3366)),INT(A3366/100000)&gt;=8),G3366*K!$H$5,0),0)</f>
        <v>58260000</v>
      </c>
      <c r="K3366" s="25">
        <f>ROUND(IF(OR(ISNUMBER(SEARCH("#",B3366)),INT(A3366/100000)=7,INT(A3366/100000)=8),F3366*K!$F$4+G3366*K!$F$5,F3366*K!$E$4+G3366*K!$E$5),0)</f>
        <v>20640000</v>
      </c>
      <c r="L3366" s="25">
        <f>ROUND(J3366-K3366*0.7,0)</f>
        <v>43812000</v>
      </c>
      <c r="M3366" s="25">
        <f>ROUND(J3366*0.3,0)</f>
        <v>17478000</v>
      </c>
    </row>
    <row r="3367" spans="1:13" x14ac:dyDescent="0.2">
      <c r="A3367" s="53">
        <v>701045</v>
      </c>
      <c r="B3367" s="27" t="s">
        <v>27</v>
      </c>
      <c r="C3367" s="36" t="s">
        <v>3911</v>
      </c>
      <c r="D3367" s="54"/>
      <c r="E3367" s="30">
        <v>44</v>
      </c>
      <c r="F3367" s="55">
        <v>25</v>
      </c>
      <c r="G3367" s="55">
        <v>19</v>
      </c>
      <c r="H3367" s="30">
        <v>0</v>
      </c>
      <c r="J3367" s="25">
        <f>ROUND( IF(OR(ISNUMBER(SEARCH("#",B3367)),INT(A3367/100000)=7,INT(A3367/100000)=8),F3367*K!$D$4,F3367*K!$C$4) + IF(ISNUMBER(SEARCH("#",B3367)),0,G3367*K!$C$5) + IF(AND(ISNUMBER(SEARCH("#",B3367)),INT(A3367/100000)&lt;=7),G3367*K!$G$5,0) + IF(AND(ISNUMBER(SEARCH("#",B3367)),INT(A3367/100000)&gt;=8),G3367*K!$H$5,0),0)</f>
        <v>47963000</v>
      </c>
      <c r="K3367" s="25">
        <f>ROUND(IF(OR(ISNUMBER(SEARCH("#",B3367)),INT(A3367/100000)=7,INT(A3367/100000)=8),F3367*K!$F$4+G3367*K!$F$5,F3367*K!$E$4+G3367*K!$E$5),0)</f>
        <v>15682000</v>
      </c>
      <c r="L3367" s="25">
        <f>ROUND(J3367-K3367*0.7,0)</f>
        <v>36985600</v>
      </c>
      <c r="M3367" s="25">
        <f>ROUND(J3367*0.3,0)</f>
        <v>14388900</v>
      </c>
    </row>
    <row r="3368" spans="1:13" ht="29.25" x14ac:dyDescent="0.2">
      <c r="A3368" s="53">
        <v>701050</v>
      </c>
      <c r="B3368" s="27" t="s">
        <v>27</v>
      </c>
      <c r="C3368" s="36" t="s">
        <v>3912</v>
      </c>
      <c r="D3368" s="54"/>
      <c r="E3368" s="30">
        <v>45</v>
      </c>
      <c r="F3368" s="55">
        <v>30</v>
      </c>
      <c r="G3368" s="55">
        <v>15</v>
      </c>
      <c r="H3368" s="30">
        <v>0</v>
      </c>
      <c r="J3368" s="25">
        <f>ROUND( IF(OR(ISNUMBER(SEARCH("#",B3368)),INT(A3368/100000)=7,INT(A3368/100000)=8),F3368*K!$D$4,F3368*K!$C$4) + IF(ISNUMBER(SEARCH("#",B3368)),0,G3368*K!$C$5) + IF(AND(ISNUMBER(SEARCH("#",B3368)),INT(A3368/100000)&lt;=7),G3368*K!$G$5,0) + IF(AND(ISNUMBER(SEARCH("#",B3368)),INT(A3368/100000)&gt;=8),G3368*K!$H$5,0),0)</f>
        <v>43695000</v>
      </c>
      <c r="K3368" s="25">
        <f>ROUND(IF(OR(ISNUMBER(SEARCH("#",B3368)),INT(A3368/100000)=7,INT(A3368/100000)=8),F3368*K!$F$4+G3368*K!$F$5,F3368*K!$E$4+G3368*K!$E$5),0)</f>
        <v>15480000</v>
      </c>
      <c r="L3368" s="25">
        <f>ROUND(J3368-K3368*0.7,0)</f>
        <v>32859000</v>
      </c>
      <c r="M3368" s="25">
        <f>ROUND(J3368*0.3,0)</f>
        <v>13108500</v>
      </c>
    </row>
    <row r="3369" spans="1:13" ht="18.75" x14ac:dyDescent="0.2">
      <c r="A3369" s="53">
        <v>701055</v>
      </c>
      <c r="B3369" s="27" t="s">
        <v>27</v>
      </c>
      <c r="C3369" s="36" t="s">
        <v>3913</v>
      </c>
      <c r="D3369" s="54"/>
      <c r="E3369" s="30">
        <v>36.229999999999997</v>
      </c>
      <c r="F3369" s="55">
        <v>20.7</v>
      </c>
      <c r="G3369" s="55">
        <v>15.53</v>
      </c>
      <c r="H3369" s="30">
        <v>0</v>
      </c>
      <c r="J3369" s="25">
        <f>ROUND( IF(OR(ISNUMBER(SEARCH("#",B3369)),INT(A3369/100000)=7,INT(A3369/100000)=8),F3369*K!$D$4,F3369*K!$C$4) + IF(ISNUMBER(SEARCH("#",B3369)),0,G3369*K!$C$5) + IF(AND(ISNUMBER(SEARCH("#",B3369)),INT(A3369/100000)&lt;=7),G3369*K!$G$5,0) + IF(AND(ISNUMBER(SEARCH("#",B3369)),INT(A3369/100000)&gt;=8),G3369*K!$H$5,0),0)</f>
        <v>39354410</v>
      </c>
      <c r="K3369" s="25">
        <f>ROUND(IF(OR(ISNUMBER(SEARCH("#",B3369)),INT(A3369/100000)=7,INT(A3369/100000)=8),F3369*K!$F$4+G3369*K!$F$5,F3369*K!$E$4+G3369*K!$E$5),0)</f>
        <v>12898240</v>
      </c>
      <c r="L3369" s="25">
        <f>ROUND(J3369-K3369*0.7,0)</f>
        <v>30325642</v>
      </c>
      <c r="M3369" s="25">
        <f>ROUND(J3369*0.3,0)</f>
        <v>11806323</v>
      </c>
    </row>
    <row r="3370" spans="1:13" ht="18.75" x14ac:dyDescent="0.2">
      <c r="A3370" s="53">
        <v>701060</v>
      </c>
      <c r="B3370" s="27" t="s">
        <v>27</v>
      </c>
      <c r="C3370" s="36" t="s">
        <v>3914</v>
      </c>
      <c r="D3370" s="54"/>
      <c r="E3370" s="30">
        <v>28.73</v>
      </c>
      <c r="F3370" s="55">
        <v>17.079999999999998</v>
      </c>
      <c r="G3370" s="55">
        <v>11.65</v>
      </c>
      <c r="H3370" s="30">
        <v>0</v>
      </c>
      <c r="J3370" s="25">
        <f>ROUND( IF(OR(ISNUMBER(SEARCH("#",B3370)),INT(A3370/100000)=7,INT(A3370/100000)=8),F3370*K!$D$4,F3370*K!$C$4) + IF(ISNUMBER(SEARCH("#",B3370)),0,G3370*K!$C$5) + IF(AND(ISNUMBER(SEARCH("#",B3370)),INT(A3370/100000)&lt;=7),G3370*K!$G$5,0) + IF(AND(ISNUMBER(SEARCH("#",B3370)),INT(A3370/100000)&gt;=8),G3370*K!$H$5,0),0)</f>
        <v>30403490</v>
      </c>
      <c r="K3370" s="25">
        <f>ROUND(IF(OR(ISNUMBER(SEARCH("#",B3370)),INT(A3370/100000)=7,INT(A3370/100000)=8),F3370*K!$F$4+G3370*K!$F$5,F3370*K!$E$4+G3370*K!$E$5),0)</f>
        <v>10144360</v>
      </c>
      <c r="L3370" s="25">
        <f>ROUND(J3370-K3370*0.7,0)</f>
        <v>23302438</v>
      </c>
      <c r="M3370" s="25">
        <f>ROUND(J3370*0.3,0)</f>
        <v>9121047</v>
      </c>
    </row>
    <row r="3371" spans="1:13" ht="32.25" x14ac:dyDescent="0.2">
      <c r="A3371" s="53">
        <v>701065</v>
      </c>
      <c r="B3371" s="27" t="s">
        <v>27</v>
      </c>
      <c r="C3371" s="36" t="s">
        <v>3915</v>
      </c>
      <c r="D3371" s="54"/>
      <c r="E3371" s="30">
        <v>49.75</v>
      </c>
      <c r="F3371" s="55">
        <v>30.11</v>
      </c>
      <c r="G3371" s="55">
        <v>19.64</v>
      </c>
      <c r="H3371" s="30">
        <v>0</v>
      </c>
      <c r="J3371" s="25">
        <f>ROUND( IF(OR(ISNUMBER(SEARCH("#",B3371)),INT(A3371/100000)=7,INT(A3371/100000)=8),F3371*K!$D$4,F3371*K!$C$4) + IF(ISNUMBER(SEARCH("#",B3371)),0,G3371*K!$C$5) + IF(AND(ISNUMBER(SEARCH("#",B3371)),INT(A3371/100000)&lt;=7),G3371*K!$G$5,0) + IF(AND(ISNUMBER(SEARCH("#",B3371)),INT(A3371/100000)&gt;=8),G3371*K!$H$5,0),0)</f>
        <v>52002760</v>
      </c>
      <c r="K3371" s="25">
        <f>ROUND(IF(OR(ISNUMBER(SEARCH("#",B3371)),INT(A3371/100000)=7,INT(A3371/100000)=8),F3371*K!$F$4+G3371*K!$F$5,F3371*K!$E$4+G3371*K!$E$5),0)</f>
        <v>17499140</v>
      </c>
      <c r="L3371" s="25">
        <f>ROUND(J3371-K3371*0.7,0)</f>
        <v>39753362</v>
      </c>
      <c r="M3371" s="25">
        <f>ROUND(J3371*0.3,0)</f>
        <v>15600828</v>
      </c>
    </row>
    <row r="3372" spans="1:13" ht="32.25" x14ac:dyDescent="0.2">
      <c r="A3372" s="53">
        <v>701070</v>
      </c>
      <c r="B3372" s="27" t="s">
        <v>43</v>
      </c>
      <c r="C3372" s="36" t="s">
        <v>3916</v>
      </c>
      <c r="D3372" s="54"/>
      <c r="E3372" s="30">
        <v>22.7</v>
      </c>
      <c r="F3372" s="55">
        <v>12.97</v>
      </c>
      <c r="G3372" s="55">
        <v>9.73</v>
      </c>
      <c r="H3372" s="30">
        <v>0</v>
      </c>
      <c r="J3372" s="25">
        <f>ROUND( IF(OR(ISNUMBER(SEARCH("#",B3372)),INT(A3372/100000)=7,INT(A3372/100000)=8),F3372*K!$D$4,F3372*K!$C$4) + IF(ISNUMBER(SEARCH("#",B3372)),0,G3372*K!$C$5) + IF(AND(ISNUMBER(SEARCH("#",B3372)),INT(A3372/100000)&lt;=7),G3372*K!$G$5,0) + IF(AND(ISNUMBER(SEARCH("#",B3372)),INT(A3372/100000)&gt;=8),G3372*K!$H$5,0),0)</f>
        <v>24657170</v>
      </c>
      <c r="K3372" s="25">
        <f>ROUND(IF(OR(ISNUMBER(SEARCH("#",B3372)),INT(A3372/100000)=7,INT(A3372/100000)=8),F3372*K!$F$4+G3372*K!$F$5,F3372*K!$E$4+G3372*K!$E$5),0)</f>
        <v>8081380</v>
      </c>
      <c r="L3372" s="25">
        <f>ROUND(J3372-K3372*0.7,0)</f>
        <v>19000204</v>
      </c>
      <c r="M3372" s="25">
        <f>ROUND(J3372*0.3,0)</f>
        <v>7397151</v>
      </c>
    </row>
    <row r="3373" spans="1:13" ht="33" x14ac:dyDescent="0.2">
      <c r="A3373" s="53">
        <v>701075</v>
      </c>
      <c r="B3373" s="27" t="s">
        <v>43</v>
      </c>
      <c r="C3373" s="36" t="s">
        <v>3917</v>
      </c>
      <c r="D3373" s="54"/>
      <c r="E3373" s="30">
        <v>10.210000000000001</v>
      </c>
      <c r="F3373" s="55">
        <v>5.57</v>
      </c>
      <c r="G3373" s="55">
        <v>4.6399999999999997</v>
      </c>
      <c r="H3373" s="30">
        <v>0</v>
      </c>
      <c r="J3373" s="25">
        <f>ROUND( IF(OR(ISNUMBER(SEARCH("#",B3373)),INT(A3373/100000)=7,INT(A3373/100000)=8),F3373*K!$D$4,F3373*K!$C$4) + IF(ISNUMBER(SEARCH("#",B3373)),0,G3373*K!$C$5) + IF(AND(ISNUMBER(SEARCH("#",B3373)),INT(A3373/100000)&lt;=7),G3373*K!$G$5,0) + IF(AND(ISNUMBER(SEARCH("#",B3373)),INT(A3373/100000)&gt;=8),G3373*K!$H$5,0),0)</f>
        <v>11409040</v>
      </c>
      <c r="K3373" s="25">
        <f>ROUND(IF(OR(ISNUMBER(SEARCH("#",B3373)),INT(A3373/100000)=7,INT(A3373/100000)=8),F3373*K!$F$4+G3373*K!$F$5,F3373*K!$E$4+G3373*K!$E$5),0)</f>
        <v>3668060</v>
      </c>
      <c r="L3373" s="25">
        <f>ROUND(J3373-K3373*0.7,0)</f>
        <v>8841398</v>
      </c>
      <c r="M3373" s="25">
        <f>ROUND(J3373*0.3,0)</f>
        <v>3422712</v>
      </c>
    </row>
    <row r="3374" spans="1:13" ht="29.25" x14ac:dyDescent="0.2">
      <c r="A3374" s="53">
        <v>701080</v>
      </c>
      <c r="B3374" s="27" t="s">
        <v>27</v>
      </c>
      <c r="C3374" s="36" t="s">
        <v>3918</v>
      </c>
      <c r="D3374" s="54"/>
      <c r="E3374" s="30">
        <v>27.88</v>
      </c>
      <c r="F3374" s="55">
        <v>15.93</v>
      </c>
      <c r="G3374" s="55">
        <v>11.95</v>
      </c>
      <c r="H3374" s="30">
        <v>0</v>
      </c>
      <c r="J3374" s="25">
        <f>ROUND( IF(OR(ISNUMBER(SEARCH("#",B3374)),INT(A3374/100000)=7,INT(A3374/100000)=8),F3374*K!$D$4,F3374*K!$C$4) + IF(ISNUMBER(SEARCH("#",B3374)),0,G3374*K!$C$5) + IF(AND(ISNUMBER(SEARCH("#",B3374)),INT(A3374/100000)&lt;=7),G3374*K!$G$5,0) + IF(AND(ISNUMBER(SEARCH("#",B3374)),INT(A3374/100000)&gt;=8),G3374*K!$H$5,0),0)</f>
        <v>30283390</v>
      </c>
      <c r="K3374" s="25">
        <f>ROUND(IF(OR(ISNUMBER(SEARCH("#",B3374)),INT(A3374/100000)=7,INT(A3374/100000)=8),F3374*K!$F$4+G3374*K!$F$5,F3374*K!$E$4+G3374*K!$E$5),0)</f>
        <v>9925460</v>
      </c>
      <c r="L3374" s="25">
        <f>ROUND(J3374-K3374*0.7,0)</f>
        <v>23335568</v>
      </c>
      <c r="M3374" s="25">
        <f>ROUND(J3374*0.3,0)</f>
        <v>9085017</v>
      </c>
    </row>
    <row r="3375" spans="1:13" ht="29.25" x14ac:dyDescent="0.2">
      <c r="A3375" s="53">
        <v>701085</v>
      </c>
      <c r="B3375" s="27" t="s">
        <v>27</v>
      </c>
      <c r="C3375" s="36" t="s">
        <v>3919</v>
      </c>
      <c r="D3375" s="54"/>
      <c r="E3375" s="30">
        <v>27.88</v>
      </c>
      <c r="F3375" s="55">
        <v>15.93</v>
      </c>
      <c r="G3375" s="55">
        <v>11.95</v>
      </c>
      <c r="H3375" s="30">
        <v>0</v>
      </c>
      <c r="J3375" s="25">
        <f>ROUND( IF(OR(ISNUMBER(SEARCH("#",B3375)),INT(A3375/100000)=7,INT(A3375/100000)=8),F3375*K!$D$4,F3375*K!$C$4) + IF(ISNUMBER(SEARCH("#",B3375)),0,G3375*K!$C$5) + IF(AND(ISNUMBER(SEARCH("#",B3375)),INT(A3375/100000)&lt;=7),G3375*K!$G$5,0) + IF(AND(ISNUMBER(SEARCH("#",B3375)),INT(A3375/100000)&gt;=8),G3375*K!$H$5,0),0)</f>
        <v>30283390</v>
      </c>
      <c r="K3375" s="25">
        <f>ROUND(IF(OR(ISNUMBER(SEARCH("#",B3375)),INT(A3375/100000)=7,INT(A3375/100000)=8),F3375*K!$F$4+G3375*K!$F$5,F3375*K!$E$4+G3375*K!$E$5),0)</f>
        <v>9925460</v>
      </c>
      <c r="L3375" s="25">
        <f>ROUND(J3375-K3375*0.7,0)</f>
        <v>23335568</v>
      </c>
      <c r="M3375" s="25">
        <f>ROUND(J3375*0.3,0)</f>
        <v>9085017</v>
      </c>
    </row>
    <row r="3376" spans="1:13" x14ac:dyDescent="0.2">
      <c r="A3376" s="53">
        <v>701090</v>
      </c>
      <c r="B3376" s="27" t="s">
        <v>27</v>
      </c>
      <c r="C3376" s="36" t="s">
        <v>3920</v>
      </c>
      <c r="D3376" s="54"/>
      <c r="E3376" s="30">
        <v>20.85</v>
      </c>
      <c r="F3376" s="55">
        <v>12.62</v>
      </c>
      <c r="G3376" s="55">
        <v>8.23</v>
      </c>
      <c r="H3376" s="30">
        <v>0</v>
      </c>
      <c r="J3376" s="25">
        <f>ROUND( IF(OR(ISNUMBER(SEARCH("#",B3376)),INT(A3376/100000)=7,INT(A3376/100000)=8),F3376*K!$D$4,F3376*K!$C$4) + IF(ISNUMBER(SEARCH("#",B3376)),0,G3376*K!$C$5) + IF(AND(ISNUMBER(SEARCH("#",B3376)),INT(A3376/100000)&lt;=7),G3376*K!$G$5,0) + IF(AND(ISNUMBER(SEARCH("#",B3376)),INT(A3376/100000)&gt;=8),G3376*K!$H$5,0),0)</f>
        <v>21792870</v>
      </c>
      <c r="K3376" s="25">
        <f>ROUND(IF(OR(ISNUMBER(SEARCH("#",B3376)),INT(A3376/100000)=7,INT(A3376/100000)=8),F3376*K!$F$4+G3376*K!$F$5,F3376*K!$E$4+G3376*K!$E$5),0)</f>
        <v>7333680</v>
      </c>
      <c r="L3376" s="25">
        <f>ROUND(J3376-K3376*0.7,0)</f>
        <v>16659294</v>
      </c>
      <c r="M3376" s="25">
        <f>ROUND(J3376*0.3,0)</f>
        <v>6537861</v>
      </c>
    </row>
    <row r="3377" spans="1:13" x14ac:dyDescent="0.2">
      <c r="A3377" s="53">
        <v>701095</v>
      </c>
      <c r="B3377" s="27" t="s">
        <v>27</v>
      </c>
      <c r="C3377" s="36" t="s">
        <v>3921</v>
      </c>
      <c r="D3377" s="54"/>
      <c r="E3377" s="30">
        <v>20.85</v>
      </c>
      <c r="F3377" s="55">
        <v>12.62</v>
      </c>
      <c r="G3377" s="55">
        <v>8.23</v>
      </c>
      <c r="H3377" s="30">
        <v>0</v>
      </c>
      <c r="J3377" s="25">
        <f>ROUND( IF(OR(ISNUMBER(SEARCH("#",B3377)),INT(A3377/100000)=7,INT(A3377/100000)=8),F3377*K!$D$4,F3377*K!$C$4) + IF(ISNUMBER(SEARCH("#",B3377)),0,G3377*K!$C$5) + IF(AND(ISNUMBER(SEARCH("#",B3377)),INT(A3377/100000)&lt;=7),G3377*K!$G$5,0) + IF(AND(ISNUMBER(SEARCH("#",B3377)),INT(A3377/100000)&gt;=8),G3377*K!$H$5,0),0)</f>
        <v>21792870</v>
      </c>
      <c r="K3377" s="25">
        <f>ROUND(IF(OR(ISNUMBER(SEARCH("#",B3377)),INT(A3377/100000)=7,INT(A3377/100000)=8),F3377*K!$F$4+G3377*K!$F$5,F3377*K!$E$4+G3377*K!$E$5),0)</f>
        <v>7333680</v>
      </c>
      <c r="L3377" s="25">
        <f>ROUND(J3377-K3377*0.7,0)</f>
        <v>16659294</v>
      </c>
      <c r="M3377" s="25">
        <f>ROUND(J3377*0.3,0)</f>
        <v>6537861</v>
      </c>
    </row>
    <row r="3378" spans="1:13" x14ac:dyDescent="0.2">
      <c r="A3378" s="53">
        <v>701100</v>
      </c>
      <c r="B3378" s="27" t="s">
        <v>27</v>
      </c>
      <c r="C3378" s="36" t="s">
        <v>3922</v>
      </c>
      <c r="D3378" s="54"/>
      <c r="E3378" s="30">
        <v>34.78</v>
      </c>
      <c r="F3378" s="55">
        <v>21.05</v>
      </c>
      <c r="G3378" s="55">
        <v>13.73</v>
      </c>
      <c r="H3378" s="30">
        <v>0</v>
      </c>
      <c r="J3378" s="25">
        <f>ROUND( IF(OR(ISNUMBER(SEARCH("#",B3378)),INT(A3378/100000)=7,INT(A3378/100000)=8),F3378*K!$D$4,F3378*K!$C$4) + IF(ISNUMBER(SEARCH("#",B3378)),0,G3378*K!$C$5) + IF(AND(ISNUMBER(SEARCH("#",B3378)),INT(A3378/100000)&lt;=7),G3378*K!$G$5,0) + IF(AND(ISNUMBER(SEARCH("#",B3378)),INT(A3378/100000)&gt;=8),G3378*K!$H$5,0),0)</f>
        <v>36354610</v>
      </c>
      <c r="K3378" s="25">
        <f>ROUND(IF(OR(ISNUMBER(SEARCH("#",B3378)),INT(A3378/100000)=7,INT(A3378/100000)=8),F3378*K!$F$4+G3378*K!$F$5,F3378*K!$E$4+G3378*K!$E$5),0)</f>
        <v>12233540</v>
      </c>
      <c r="L3378" s="25">
        <f>ROUND(J3378-K3378*0.7,0)</f>
        <v>27791132</v>
      </c>
      <c r="M3378" s="25">
        <f>ROUND(J3378*0.3,0)</f>
        <v>10906383</v>
      </c>
    </row>
    <row r="3379" spans="1:13" ht="29.25" x14ac:dyDescent="0.2">
      <c r="A3379" s="53">
        <v>701105</v>
      </c>
      <c r="B3379" s="27" t="s">
        <v>27</v>
      </c>
      <c r="C3379" s="36" t="s">
        <v>3923</v>
      </c>
      <c r="D3379" s="54"/>
      <c r="E3379" s="30">
        <v>45.2</v>
      </c>
      <c r="F3379" s="55">
        <v>27.36</v>
      </c>
      <c r="G3379" s="55">
        <v>17.84</v>
      </c>
      <c r="H3379" s="30">
        <v>0</v>
      </c>
      <c r="J3379" s="25">
        <f>ROUND( IF(OR(ISNUMBER(SEARCH("#",B3379)),INT(A3379/100000)=7,INT(A3379/100000)=8),F3379*K!$D$4,F3379*K!$C$4) + IF(ISNUMBER(SEARCH("#",B3379)),0,G3379*K!$C$5) + IF(AND(ISNUMBER(SEARCH("#",B3379)),INT(A3379/100000)&lt;=7),G3379*K!$G$5,0) + IF(AND(ISNUMBER(SEARCH("#",B3379)),INT(A3379/100000)&gt;=8),G3379*K!$H$5,0),0)</f>
        <v>47242160</v>
      </c>
      <c r="K3379" s="25">
        <f>ROUND(IF(OR(ISNUMBER(SEARCH("#",B3379)),INT(A3379/100000)=7,INT(A3379/100000)=8),F3379*K!$F$4+G3379*K!$F$5,F3379*K!$E$4+G3379*K!$E$5),0)</f>
        <v>15898240</v>
      </c>
      <c r="L3379" s="25">
        <f>ROUND(J3379-K3379*0.7,0)</f>
        <v>36113392</v>
      </c>
      <c r="M3379" s="25">
        <f>ROUND(J3379*0.3,0)</f>
        <v>14172648</v>
      </c>
    </row>
    <row r="3380" spans="1:13" ht="42.75" x14ac:dyDescent="0.2">
      <c r="A3380" s="53">
        <v>701110</v>
      </c>
      <c r="B3380" s="27" t="s">
        <v>27</v>
      </c>
      <c r="C3380" s="36" t="s">
        <v>3924</v>
      </c>
      <c r="D3380" s="54"/>
      <c r="E3380" s="30">
        <v>49.9</v>
      </c>
      <c r="F3380" s="55">
        <v>30.2</v>
      </c>
      <c r="G3380" s="55">
        <v>19.7</v>
      </c>
      <c r="H3380" s="30">
        <v>0</v>
      </c>
      <c r="J3380" s="25">
        <f>ROUND( IF(OR(ISNUMBER(SEARCH("#",B3380)),INT(A3380/100000)=7,INT(A3380/100000)=8),F3380*K!$D$4,F3380*K!$C$4) + IF(ISNUMBER(SEARCH("#",B3380)),0,G3380*K!$C$5) + IF(AND(ISNUMBER(SEARCH("#",B3380)),INT(A3380/100000)&lt;=7),G3380*K!$G$5,0) + IF(AND(ISNUMBER(SEARCH("#",B3380)),INT(A3380/100000)&gt;=8),G3380*K!$H$5,0),0)</f>
        <v>52160500</v>
      </c>
      <c r="K3380" s="25">
        <f>ROUND(IF(OR(ISNUMBER(SEARCH("#",B3380)),INT(A3380/100000)=7,INT(A3380/100000)=8),F3380*K!$F$4+G3380*K!$F$5,F3380*K!$E$4+G3380*K!$E$5),0)</f>
        <v>17552000</v>
      </c>
      <c r="L3380" s="25">
        <f>ROUND(J3380-K3380*0.7,0)</f>
        <v>39874100</v>
      </c>
      <c r="M3380" s="25">
        <f>ROUND(J3380*0.3,0)</f>
        <v>15648150</v>
      </c>
    </row>
    <row r="3381" spans="1:13" ht="33" x14ac:dyDescent="0.2">
      <c r="A3381" s="53">
        <v>701115</v>
      </c>
      <c r="B3381" s="27" t="s">
        <v>27</v>
      </c>
      <c r="C3381" s="36" t="s">
        <v>3925</v>
      </c>
      <c r="D3381" s="54"/>
      <c r="E3381" s="30">
        <v>50</v>
      </c>
      <c r="F3381" s="55">
        <v>30</v>
      </c>
      <c r="G3381" s="55">
        <v>20</v>
      </c>
      <c r="H3381" s="30">
        <v>0</v>
      </c>
      <c r="J3381" s="25">
        <f>ROUND( IF(OR(ISNUMBER(SEARCH("#",B3381)),INT(A3381/100000)=7,INT(A3381/100000)=8),F3381*K!$D$4,F3381*K!$C$4) + IF(ISNUMBER(SEARCH("#",B3381)),0,G3381*K!$C$5) + IF(AND(ISNUMBER(SEARCH("#",B3381)),INT(A3381/100000)&lt;=7),G3381*K!$G$5,0) + IF(AND(ISNUMBER(SEARCH("#",B3381)),INT(A3381/100000)&gt;=8),G3381*K!$H$5,0),0)</f>
        <v>52580000</v>
      </c>
      <c r="K3381" s="25">
        <f>ROUND(IF(OR(ISNUMBER(SEARCH("#",B3381)),INT(A3381/100000)=7,INT(A3381/100000)=8),F3381*K!$F$4+G3381*K!$F$5,F3381*K!$E$4+G3381*K!$E$5),0)</f>
        <v>17620000</v>
      </c>
      <c r="L3381" s="25">
        <f>ROUND(J3381-K3381*0.7,0)</f>
        <v>40246000</v>
      </c>
      <c r="M3381" s="25">
        <f>ROUND(J3381*0.3,0)</f>
        <v>15774000</v>
      </c>
    </row>
    <row r="3382" spans="1:13" ht="33" x14ac:dyDescent="0.2">
      <c r="A3382" s="53">
        <v>701120</v>
      </c>
      <c r="B3382" s="27" t="s">
        <v>43</v>
      </c>
      <c r="C3382" s="36" t="s">
        <v>3926</v>
      </c>
      <c r="D3382" s="57" t="s">
        <v>3927</v>
      </c>
      <c r="E3382" s="30">
        <v>8.4600000000000009</v>
      </c>
      <c r="F3382" s="55">
        <v>4.6100000000000003</v>
      </c>
      <c r="G3382" s="55">
        <v>3.85</v>
      </c>
      <c r="H3382" s="30">
        <v>0</v>
      </c>
      <c r="J3382" s="25">
        <f>ROUND( IF(OR(ISNUMBER(SEARCH("#",B3382)),INT(A3382/100000)=7,INT(A3382/100000)=8),F3382*K!$D$4,F3382*K!$C$4) + IF(ISNUMBER(SEARCH("#",B3382)),0,G3382*K!$C$5) + IF(AND(ISNUMBER(SEARCH("#",B3382)),INT(A3382/100000)&lt;=7),G3382*K!$G$5,0) + IF(AND(ISNUMBER(SEARCH("#",B3382)),INT(A3382/100000)&gt;=8),G3382*K!$H$5,0),0)</f>
        <v>9459930</v>
      </c>
      <c r="K3382" s="25">
        <f>ROUND(IF(OR(ISNUMBER(SEARCH("#",B3382)),INT(A3382/100000)=7,INT(A3382/100000)=8),F3382*K!$F$4+G3382*K!$F$5,F3382*K!$E$4+G3382*K!$E$5),0)</f>
        <v>3040020</v>
      </c>
      <c r="L3382" s="25">
        <f>ROUND(J3382-K3382*0.7,0)</f>
        <v>7331916</v>
      </c>
      <c r="M3382" s="25">
        <f>ROUND(J3382*0.3,0)</f>
        <v>2837979</v>
      </c>
    </row>
    <row r="3383" spans="1:13" ht="18.75" x14ac:dyDescent="0.2">
      <c r="A3383" s="53">
        <v>701125</v>
      </c>
      <c r="B3383" s="27" t="s">
        <v>27</v>
      </c>
      <c r="C3383" s="36" t="s">
        <v>3928</v>
      </c>
      <c r="D3383" s="54"/>
      <c r="E3383" s="30">
        <v>32</v>
      </c>
      <c r="F3383" s="55">
        <v>18</v>
      </c>
      <c r="G3383" s="55">
        <v>14</v>
      </c>
      <c r="H3383" s="30">
        <v>0</v>
      </c>
      <c r="J3383" s="25">
        <f>ROUND( IF(OR(ISNUMBER(SEARCH("#",B3383)),INT(A3383/100000)=7,INT(A3383/100000)=8),F3383*K!$D$4,F3383*K!$C$4) + IF(ISNUMBER(SEARCH("#",B3383)),0,G3383*K!$C$5) + IF(AND(ISNUMBER(SEARCH("#",B3383)),INT(A3383/100000)&lt;=7),G3383*K!$G$5,0) + IF(AND(ISNUMBER(SEARCH("#",B3383)),INT(A3383/100000)&gt;=8),G3383*K!$H$5,0),0)</f>
        <v>35102000</v>
      </c>
      <c r="K3383" s="25">
        <f>ROUND(IF(OR(ISNUMBER(SEARCH("#",B3383)),INT(A3383/100000)=7,INT(A3383/100000)=8),F3383*K!$F$4+G3383*K!$F$5,F3383*K!$E$4+G3383*K!$E$5),0)</f>
        <v>11428000</v>
      </c>
      <c r="L3383" s="25">
        <f>ROUND(J3383-K3383*0.7,0)</f>
        <v>27102400</v>
      </c>
      <c r="M3383" s="25">
        <f>ROUND(J3383*0.3,0)</f>
        <v>10530600</v>
      </c>
    </row>
    <row r="3384" spans="1:13" ht="32.25" x14ac:dyDescent="0.2">
      <c r="A3384" s="53">
        <v>701130</v>
      </c>
      <c r="B3384" s="27" t="s">
        <v>27</v>
      </c>
      <c r="C3384" s="36" t="s">
        <v>3929</v>
      </c>
      <c r="D3384" s="54"/>
      <c r="E3384" s="30">
        <v>41</v>
      </c>
      <c r="F3384" s="55">
        <v>25</v>
      </c>
      <c r="G3384" s="55">
        <v>16</v>
      </c>
      <c r="H3384" s="30">
        <v>0</v>
      </c>
      <c r="J3384" s="25">
        <f>ROUND( IF(OR(ISNUMBER(SEARCH("#",B3384)),INT(A3384/100000)=7,INT(A3384/100000)=8),F3384*K!$D$4,F3384*K!$C$4) + IF(ISNUMBER(SEARCH("#",B3384)),0,G3384*K!$C$5) + IF(AND(ISNUMBER(SEARCH("#",B3384)),INT(A3384/100000)&lt;=7),G3384*K!$G$5,0) + IF(AND(ISNUMBER(SEARCH("#",B3384)),INT(A3384/100000)&gt;=8),G3384*K!$H$5,0),0)</f>
        <v>42632000</v>
      </c>
      <c r="K3384" s="25">
        <f>ROUND(IF(OR(ISNUMBER(SEARCH("#",B3384)),INT(A3384/100000)=7,INT(A3384/100000)=8),F3384*K!$F$4+G3384*K!$F$5,F3384*K!$E$4+G3384*K!$E$5),0)</f>
        <v>14398000</v>
      </c>
      <c r="L3384" s="25">
        <f>ROUND(J3384-K3384*0.7,0)</f>
        <v>32553400</v>
      </c>
      <c r="M3384" s="25">
        <f>ROUND(J3384*0.3,0)</f>
        <v>12789600</v>
      </c>
    </row>
    <row r="3385" spans="1:13" x14ac:dyDescent="0.2">
      <c r="A3385" s="53">
        <v>701135</v>
      </c>
      <c r="B3385" s="27" t="s">
        <v>27</v>
      </c>
      <c r="C3385" s="36" t="s">
        <v>3930</v>
      </c>
      <c r="D3385" s="54"/>
      <c r="E3385" s="30">
        <v>48</v>
      </c>
      <c r="F3385" s="55">
        <v>20</v>
      </c>
      <c r="G3385" s="55">
        <v>28</v>
      </c>
      <c r="H3385" s="30">
        <v>0</v>
      </c>
      <c r="J3385" s="25">
        <f>ROUND( IF(OR(ISNUMBER(SEARCH("#",B3385)),INT(A3385/100000)=7,INT(A3385/100000)=8),F3385*K!$D$4,F3385*K!$C$4) + IF(ISNUMBER(SEARCH("#",B3385)),0,G3385*K!$C$5) + IF(AND(ISNUMBER(SEARCH("#",B3385)),INT(A3385/100000)&lt;=7),G3385*K!$G$5,0) + IF(AND(ISNUMBER(SEARCH("#",B3385)),INT(A3385/100000)&gt;=8),G3385*K!$H$5,0),0)</f>
        <v>61116000</v>
      </c>
      <c r="K3385" s="25">
        <f>ROUND(IF(OR(ISNUMBER(SEARCH("#",B3385)),INT(A3385/100000)=7,INT(A3385/100000)=8),F3385*K!$F$4+G3385*K!$F$5,F3385*K!$E$4+G3385*K!$E$5),0)</f>
        <v>18024000</v>
      </c>
      <c r="L3385" s="25">
        <f>ROUND(J3385-K3385*0.7,0)</f>
        <v>48499200</v>
      </c>
      <c r="M3385" s="25">
        <f>ROUND(J3385*0.3,0)</f>
        <v>18334800</v>
      </c>
    </row>
    <row r="3386" spans="1:13" x14ac:dyDescent="0.2">
      <c r="A3386" s="53">
        <v>701140</v>
      </c>
      <c r="B3386" s="27" t="s">
        <v>43</v>
      </c>
      <c r="C3386" s="36" t="s">
        <v>3931</v>
      </c>
      <c r="D3386" s="54"/>
      <c r="E3386" s="30">
        <v>48</v>
      </c>
      <c r="F3386" s="55">
        <v>20</v>
      </c>
      <c r="G3386" s="55">
        <v>28</v>
      </c>
      <c r="H3386" s="30">
        <v>0</v>
      </c>
      <c r="J3386" s="25">
        <f>ROUND( IF(OR(ISNUMBER(SEARCH("#",B3386)),INT(A3386/100000)=7,INT(A3386/100000)=8),F3386*K!$D$4,F3386*K!$C$4) + IF(ISNUMBER(SEARCH("#",B3386)),0,G3386*K!$C$5) + IF(AND(ISNUMBER(SEARCH("#",B3386)),INT(A3386/100000)&lt;=7),G3386*K!$G$5,0) + IF(AND(ISNUMBER(SEARCH("#",B3386)),INT(A3386/100000)&gt;=8),G3386*K!$H$5,0),0)</f>
        <v>61116000</v>
      </c>
      <c r="K3386" s="25">
        <f>ROUND(IF(OR(ISNUMBER(SEARCH("#",B3386)),INT(A3386/100000)=7,INT(A3386/100000)=8),F3386*K!$F$4+G3386*K!$F$5,F3386*K!$E$4+G3386*K!$E$5),0)</f>
        <v>18024000</v>
      </c>
      <c r="L3386" s="25">
        <f>ROUND(J3386-K3386*0.7,0)</f>
        <v>48499200</v>
      </c>
      <c r="M3386" s="25">
        <f>ROUND(J3386*0.3,0)</f>
        <v>18334800</v>
      </c>
    </row>
    <row r="3387" spans="1:13" x14ac:dyDescent="0.2">
      <c r="A3387" s="53">
        <v>701145</v>
      </c>
      <c r="B3387" s="27" t="s">
        <v>27</v>
      </c>
      <c r="C3387" s="36" t="s">
        <v>3932</v>
      </c>
      <c r="D3387" s="54"/>
      <c r="E3387" s="30">
        <v>50</v>
      </c>
      <c r="F3387" s="55">
        <v>30</v>
      </c>
      <c r="G3387" s="55">
        <v>20</v>
      </c>
      <c r="H3387" s="30">
        <v>0</v>
      </c>
      <c r="J3387" s="25">
        <f>ROUND( IF(OR(ISNUMBER(SEARCH("#",B3387)),INT(A3387/100000)=7,INT(A3387/100000)=8),F3387*K!$D$4,F3387*K!$C$4) + IF(ISNUMBER(SEARCH("#",B3387)),0,G3387*K!$C$5) + IF(AND(ISNUMBER(SEARCH("#",B3387)),INT(A3387/100000)&lt;=7),G3387*K!$G$5,0) + IF(AND(ISNUMBER(SEARCH("#",B3387)),INT(A3387/100000)&gt;=8),G3387*K!$H$5,0),0)</f>
        <v>52580000</v>
      </c>
      <c r="K3387" s="25">
        <f>ROUND(IF(OR(ISNUMBER(SEARCH("#",B3387)),INT(A3387/100000)=7,INT(A3387/100000)=8),F3387*K!$F$4+G3387*K!$F$5,F3387*K!$E$4+G3387*K!$E$5),0)</f>
        <v>17620000</v>
      </c>
      <c r="L3387" s="25">
        <f>ROUND(J3387-K3387*0.7,0)</f>
        <v>40246000</v>
      </c>
      <c r="M3387" s="25">
        <f>ROUND(J3387*0.3,0)</f>
        <v>15774000</v>
      </c>
    </row>
    <row r="3388" spans="1:13" x14ac:dyDescent="0.2">
      <c r="A3388" s="53">
        <v>701150</v>
      </c>
      <c r="B3388" s="27" t="s">
        <v>27</v>
      </c>
      <c r="C3388" s="36" t="s">
        <v>3933</v>
      </c>
      <c r="D3388" s="54"/>
      <c r="E3388" s="30">
        <v>44</v>
      </c>
      <c r="F3388" s="55">
        <v>25</v>
      </c>
      <c r="G3388" s="55">
        <v>19</v>
      </c>
      <c r="H3388" s="30">
        <v>0</v>
      </c>
      <c r="J3388" s="25">
        <f>ROUND( IF(OR(ISNUMBER(SEARCH("#",B3388)),INT(A3388/100000)=7,INT(A3388/100000)=8),F3388*K!$D$4,F3388*K!$C$4) + IF(ISNUMBER(SEARCH("#",B3388)),0,G3388*K!$C$5) + IF(AND(ISNUMBER(SEARCH("#",B3388)),INT(A3388/100000)&lt;=7),G3388*K!$G$5,0) + IF(AND(ISNUMBER(SEARCH("#",B3388)),INT(A3388/100000)&gt;=8),G3388*K!$H$5,0),0)</f>
        <v>47963000</v>
      </c>
      <c r="K3388" s="25">
        <f>ROUND(IF(OR(ISNUMBER(SEARCH("#",B3388)),INT(A3388/100000)=7,INT(A3388/100000)=8),F3388*K!$F$4+G3388*K!$F$5,F3388*K!$E$4+G3388*K!$E$5),0)</f>
        <v>15682000</v>
      </c>
      <c r="L3388" s="25">
        <f>ROUND(J3388-K3388*0.7,0)</f>
        <v>36985600</v>
      </c>
      <c r="M3388" s="25">
        <f>ROUND(J3388*0.3,0)</f>
        <v>14388900</v>
      </c>
    </row>
    <row r="3389" spans="1:13" x14ac:dyDescent="0.2">
      <c r="A3389" s="53">
        <v>701155</v>
      </c>
      <c r="B3389" s="27" t="s">
        <v>27</v>
      </c>
      <c r="C3389" s="36" t="s">
        <v>3934</v>
      </c>
      <c r="D3389" s="54"/>
      <c r="E3389" s="30">
        <v>41.99</v>
      </c>
      <c r="F3389" s="55">
        <v>25.84</v>
      </c>
      <c r="G3389" s="55">
        <v>16.149999999999999</v>
      </c>
      <c r="H3389" s="30">
        <v>0</v>
      </c>
      <c r="J3389" s="25">
        <f>ROUND( IF(OR(ISNUMBER(SEARCH("#",B3389)),INT(A3389/100000)=7,INT(A3389/100000)=8),F3389*K!$D$4,F3389*K!$C$4) + IF(ISNUMBER(SEARCH("#",B3389)),0,G3389*K!$C$5) + IF(AND(ISNUMBER(SEARCH("#",B3389)),INT(A3389/100000)&lt;=7),G3389*K!$G$5,0) + IF(AND(ISNUMBER(SEARCH("#",B3389)),INT(A3389/100000)&gt;=8),G3389*K!$H$5,0),0)</f>
        <v>43375670</v>
      </c>
      <c r="K3389" s="25">
        <f>ROUND(IF(OR(ISNUMBER(SEARCH("#",B3389)),INT(A3389/100000)=7,INT(A3389/100000)=8),F3389*K!$F$4+G3389*K!$F$5,F3389*K!$E$4+G3389*K!$E$5),0)</f>
        <v>14715880</v>
      </c>
      <c r="L3389" s="25">
        <f>ROUND(J3389-K3389*0.7,0)</f>
        <v>33074554</v>
      </c>
      <c r="M3389" s="25">
        <f>ROUND(J3389*0.3,0)</f>
        <v>13012701</v>
      </c>
    </row>
    <row r="3390" spans="1:13" x14ac:dyDescent="0.2">
      <c r="A3390" s="53">
        <v>701160</v>
      </c>
      <c r="B3390" s="27" t="s">
        <v>27</v>
      </c>
      <c r="C3390" s="36" t="s">
        <v>3935</v>
      </c>
      <c r="D3390" s="54"/>
      <c r="E3390" s="30">
        <v>40.92</v>
      </c>
      <c r="F3390" s="55">
        <v>24.77</v>
      </c>
      <c r="G3390" s="55">
        <v>16.149999999999999</v>
      </c>
      <c r="H3390" s="30">
        <v>0</v>
      </c>
      <c r="J3390" s="25">
        <f>ROUND( IF(OR(ISNUMBER(SEARCH("#",B3390)),INT(A3390/100000)=7,INT(A3390/100000)=8),F3390*K!$D$4,F3390*K!$C$4) + IF(ISNUMBER(SEARCH("#",B3390)),0,G3390*K!$C$5) + IF(AND(ISNUMBER(SEARCH("#",B3390)),INT(A3390/100000)&lt;=7),G3390*K!$G$5,0) + IF(AND(ISNUMBER(SEARCH("#",B3390)),INT(A3390/100000)&gt;=8),G3390*K!$H$5,0),0)</f>
        <v>42767910</v>
      </c>
      <c r="K3390" s="25">
        <f>ROUND(IF(OR(ISNUMBER(SEARCH("#",B3390)),INT(A3390/100000)=7,INT(A3390/100000)=8),F3390*K!$F$4+G3390*K!$F$5,F3390*K!$E$4+G3390*K!$E$5),0)</f>
        <v>14392740</v>
      </c>
      <c r="L3390" s="25">
        <f>ROUND(J3390-K3390*0.7,0)</f>
        <v>32692992</v>
      </c>
      <c r="M3390" s="25">
        <f>ROUND(J3390*0.3,0)</f>
        <v>12830373</v>
      </c>
    </row>
    <row r="3391" spans="1:13" x14ac:dyDescent="0.2">
      <c r="A3391" s="53">
        <v>701165</v>
      </c>
      <c r="B3391" s="27" t="s">
        <v>27</v>
      </c>
      <c r="C3391" s="36" t="s">
        <v>3936</v>
      </c>
      <c r="D3391" s="54"/>
      <c r="E3391" s="30">
        <v>41.02</v>
      </c>
      <c r="F3391" s="55">
        <v>24.83</v>
      </c>
      <c r="G3391" s="55">
        <v>16.190000000000001</v>
      </c>
      <c r="H3391" s="30">
        <v>0</v>
      </c>
      <c r="J3391" s="25">
        <f>ROUND( IF(OR(ISNUMBER(SEARCH("#",B3391)),INT(A3391/100000)=7,INT(A3391/100000)=8),F3391*K!$D$4,F3391*K!$C$4) + IF(ISNUMBER(SEARCH("#",B3391)),0,G3391*K!$C$5) + IF(AND(ISNUMBER(SEARCH("#",B3391)),INT(A3391/100000)&lt;=7),G3391*K!$G$5,0) + IF(AND(ISNUMBER(SEARCH("#",B3391)),INT(A3391/100000)&gt;=8),G3391*K!$H$5,0),0)</f>
        <v>42873070</v>
      </c>
      <c r="K3391" s="25">
        <f>ROUND(IF(OR(ISNUMBER(SEARCH("#",B3391)),INT(A3391/100000)=7,INT(A3391/100000)=8),F3391*K!$F$4+G3391*K!$F$5,F3391*K!$E$4+G3391*K!$E$5),0)</f>
        <v>14427980</v>
      </c>
      <c r="L3391" s="25">
        <f>ROUND(J3391-K3391*0.7,0)</f>
        <v>32773484</v>
      </c>
      <c r="M3391" s="25">
        <f>ROUND(J3391*0.3,0)</f>
        <v>12861921</v>
      </c>
    </row>
    <row r="3392" spans="1:13" ht="18.75" x14ac:dyDescent="0.2">
      <c r="A3392" s="53">
        <v>701170</v>
      </c>
      <c r="B3392" s="27" t="s">
        <v>27</v>
      </c>
      <c r="C3392" s="36" t="s">
        <v>3937</v>
      </c>
      <c r="D3392" s="54"/>
      <c r="E3392" s="30">
        <v>41.02</v>
      </c>
      <c r="F3392" s="55">
        <v>24.83</v>
      </c>
      <c r="G3392" s="55">
        <v>16.190000000000001</v>
      </c>
      <c r="H3392" s="30">
        <v>0</v>
      </c>
      <c r="J3392" s="25">
        <f>ROUND( IF(OR(ISNUMBER(SEARCH("#",B3392)),INT(A3392/100000)=7,INT(A3392/100000)=8),F3392*K!$D$4,F3392*K!$C$4) + IF(ISNUMBER(SEARCH("#",B3392)),0,G3392*K!$C$5) + IF(AND(ISNUMBER(SEARCH("#",B3392)),INT(A3392/100000)&lt;=7),G3392*K!$G$5,0) + IF(AND(ISNUMBER(SEARCH("#",B3392)),INT(A3392/100000)&gt;=8),G3392*K!$H$5,0),0)</f>
        <v>42873070</v>
      </c>
      <c r="K3392" s="25">
        <f>ROUND(IF(OR(ISNUMBER(SEARCH("#",B3392)),INT(A3392/100000)=7,INT(A3392/100000)=8),F3392*K!$F$4+G3392*K!$F$5,F3392*K!$E$4+G3392*K!$E$5),0)</f>
        <v>14427980</v>
      </c>
      <c r="L3392" s="25">
        <f>ROUND(J3392-K3392*0.7,0)</f>
        <v>32773484</v>
      </c>
      <c r="M3392" s="25">
        <f>ROUND(J3392*0.3,0)</f>
        <v>12861921</v>
      </c>
    </row>
    <row r="3393" spans="1:13" x14ac:dyDescent="0.2">
      <c r="A3393" s="53">
        <v>701175</v>
      </c>
      <c r="B3393" s="27" t="s">
        <v>27</v>
      </c>
      <c r="C3393" s="36" t="s">
        <v>3938</v>
      </c>
      <c r="D3393" s="54"/>
      <c r="E3393" s="30">
        <v>50.46</v>
      </c>
      <c r="F3393" s="55">
        <v>30.54</v>
      </c>
      <c r="G3393" s="55">
        <v>19.920000000000002</v>
      </c>
      <c r="H3393" s="30">
        <v>0</v>
      </c>
      <c r="J3393" s="25">
        <f>ROUND( IF(OR(ISNUMBER(SEARCH("#",B3393)),INT(A3393/100000)=7,INT(A3393/100000)=8),F3393*K!$D$4,F3393*K!$C$4) + IF(ISNUMBER(SEARCH("#",B3393)),0,G3393*K!$C$5) + IF(AND(ISNUMBER(SEARCH("#",B3393)),INT(A3393/100000)&lt;=7),G3393*K!$G$5,0) + IF(AND(ISNUMBER(SEARCH("#",B3393)),INT(A3393/100000)&gt;=8),G3393*K!$H$5,0),0)</f>
        <v>52744560</v>
      </c>
      <c r="K3393" s="25">
        <f>ROUND(IF(OR(ISNUMBER(SEARCH("#",B3393)),INT(A3393/100000)=7,INT(A3393/100000)=8),F3393*K!$F$4+G3393*K!$F$5,F3393*K!$E$4+G3393*K!$E$5),0)</f>
        <v>17748840</v>
      </c>
      <c r="L3393" s="25">
        <f>ROUND(J3393-K3393*0.7,0)</f>
        <v>40320372</v>
      </c>
      <c r="M3393" s="25">
        <f>ROUND(J3393*0.3,0)</f>
        <v>15823368</v>
      </c>
    </row>
    <row r="3394" spans="1:13" ht="18.75" x14ac:dyDescent="0.2">
      <c r="A3394" s="53">
        <v>701180</v>
      </c>
      <c r="B3394" s="27" t="s">
        <v>27</v>
      </c>
      <c r="C3394" s="36" t="s">
        <v>3939</v>
      </c>
      <c r="D3394" s="54"/>
      <c r="E3394" s="30">
        <v>24.78</v>
      </c>
      <c r="F3394" s="55">
        <v>14.16</v>
      </c>
      <c r="G3394" s="55">
        <v>10.62</v>
      </c>
      <c r="H3394" s="30">
        <v>0</v>
      </c>
      <c r="J3394" s="25">
        <f>ROUND( IF(OR(ISNUMBER(SEARCH("#",B3394)),INT(A3394/100000)=7,INT(A3394/100000)=8),F3394*K!$D$4,F3394*K!$C$4) + IF(ISNUMBER(SEARCH("#",B3394)),0,G3394*K!$C$5) + IF(AND(ISNUMBER(SEARCH("#",B3394)),INT(A3394/100000)&lt;=7),G3394*K!$G$5,0) + IF(AND(ISNUMBER(SEARCH("#",B3394)),INT(A3394/100000)&gt;=8),G3394*K!$H$5,0),0)</f>
        <v>26914620</v>
      </c>
      <c r="K3394" s="25">
        <f>ROUND(IF(OR(ISNUMBER(SEARCH("#",B3394)),INT(A3394/100000)=7,INT(A3394/100000)=8),F3394*K!$F$4+G3394*K!$F$5,F3394*K!$E$4+G3394*K!$E$5),0)</f>
        <v>8821680</v>
      </c>
      <c r="L3394" s="25">
        <f>ROUND(J3394-K3394*0.7,0)</f>
        <v>20739444</v>
      </c>
      <c r="M3394" s="25">
        <f>ROUND(J3394*0.3,0)</f>
        <v>8074386</v>
      </c>
    </row>
    <row r="3395" spans="1:13" ht="18.75" x14ac:dyDescent="0.2">
      <c r="A3395" s="53">
        <v>701185</v>
      </c>
      <c r="B3395" s="27" t="s">
        <v>27</v>
      </c>
      <c r="C3395" s="36" t="s">
        <v>3940</v>
      </c>
      <c r="D3395" s="54"/>
      <c r="E3395" s="30">
        <v>37.78</v>
      </c>
      <c r="F3395" s="55">
        <v>21.59</v>
      </c>
      <c r="G3395" s="55">
        <v>16.190000000000001</v>
      </c>
      <c r="H3395" s="30">
        <v>0</v>
      </c>
      <c r="J3395" s="25">
        <f>ROUND( IF(OR(ISNUMBER(SEARCH("#",B3395)),INT(A3395/100000)=7,INT(A3395/100000)=8),F3395*K!$D$4,F3395*K!$C$4) + IF(ISNUMBER(SEARCH("#",B3395)),0,G3395*K!$C$5) + IF(AND(ISNUMBER(SEARCH("#",B3395)),INT(A3395/100000)&lt;=7),G3395*K!$G$5,0) + IF(AND(ISNUMBER(SEARCH("#",B3395)),INT(A3395/100000)&gt;=8),G3395*K!$H$5,0),0)</f>
        <v>41032750</v>
      </c>
      <c r="K3395" s="25">
        <f>ROUND(IF(OR(ISNUMBER(SEARCH("#",B3395)),INT(A3395/100000)=7,INT(A3395/100000)=8),F3395*K!$F$4+G3395*K!$F$5,F3395*K!$E$4+G3395*K!$E$5),0)</f>
        <v>13449500</v>
      </c>
      <c r="L3395" s="25">
        <f>ROUND(J3395-K3395*0.7,0)</f>
        <v>31618100</v>
      </c>
      <c r="M3395" s="25">
        <f>ROUND(J3395*0.3,0)</f>
        <v>12309825</v>
      </c>
    </row>
    <row r="3396" spans="1:13" ht="18.75" x14ac:dyDescent="0.2">
      <c r="A3396" s="53">
        <v>701190</v>
      </c>
      <c r="B3396" s="27" t="s">
        <v>27</v>
      </c>
      <c r="C3396" s="36" t="s">
        <v>3941</v>
      </c>
      <c r="D3396" s="54"/>
      <c r="E3396" s="30">
        <v>37.78</v>
      </c>
      <c r="F3396" s="55">
        <v>21.59</v>
      </c>
      <c r="G3396" s="55">
        <v>16.190000000000001</v>
      </c>
      <c r="H3396" s="30">
        <v>0</v>
      </c>
      <c r="J3396" s="25">
        <f>ROUND( IF(OR(ISNUMBER(SEARCH("#",B3396)),INT(A3396/100000)=7,INT(A3396/100000)=8),F3396*K!$D$4,F3396*K!$C$4) + IF(ISNUMBER(SEARCH("#",B3396)),0,G3396*K!$C$5) + IF(AND(ISNUMBER(SEARCH("#",B3396)),INT(A3396/100000)&lt;=7),G3396*K!$G$5,0) + IF(AND(ISNUMBER(SEARCH("#",B3396)),INT(A3396/100000)&gt;=8),G3396*K!$H$5,0),0)</f>
        <v>41032750</v>
      </c>
      <c r="K3396" s="25">
        <f>ROUND(IF(OR(ISNUMBER(SEARCH("#",B3396)),INT(A3396/100000)=7,INT(A3396/100000)=8),F3396*K!$F$4+G3396*K!$F$5,F3396*K!$E$4+G3396*K!$E$5),0)</f>
        <v>13449500</v>
      </c>
      <c r="L3396" s="25">
        <f>ROUND(J3396-K3396*0.7,0)</f>
        <v>31618100</v>
      </c>
      <c r="M3396" s="25">
        <f>ROUND(J3396*0.3,0)</f>
        <v>12309825</v>
      </c>
    </row>
    <row r="3397" spans="1:13" ht="18.75" x14ac:dyDescent="0.2">
      <c r="A3397" s="53">
        <v>701195</v>
      </c>
      <c r="B3397" s="27" t="s">
        <v>27</v>
      </c>
      <c r="C3397" s="36" t="s">
        <v>3942</v>
      </c>
      <c r="D3397" s="54"/>
      <c r="E3397" s="30">
        <v>50.97</v>
      </c>
      <c r="F3397" s="55">
        <v>27.08</v>
      </c>
      <c r="G3397" s="55">
        <v>23.89</v>
      </c>
      <c r="H3397" s="30">
        <v>0</v>
      </c>
      <c r="J3397" s="25">
        <f>ROUND( IF(OR(ISNUMBER(SEARCH("#",B3397)),INT(A3397/100000)=7,INT(A3397/100000)=8),F3397*K!$D$4,F3397*K!$C$4) + IF(ISNUMBER(SEARCH("#",B3397)),0,G3397*K!$C$5) + IF(AND(ISNUMBER(SEARCH("#",B3397)),INT(A3397/100000)&lt;=7),G3397*K!$G$5,0) + IF(AND(ISNUMBER(SEARCH("#",B3397)),INT(A3397/100000)&gt;=8),G3397*K!$H$5,0),0)</f>
        <v>57833970</v>
      </c>
      <c r="K3397" s="25">
        <f>ROUND(IF(OR(ISNUMBER(SEARCH("#",B3397)),INT(A3397/100000)=7,INT(A3397/100000)=8),F3397*K!$F$4+G3397*K!$F$5,F3397*K!$E$4+G3397*K!$E$5),0)</f>
        <v>18403080</v>
      </c>
      <c r="L3397" s="25">
        <f>ROUND(J3397-K3397*0.7,0)</f>
        <v>44951814</v>
      </c>
      <c r="M3397" s="25">
        <f>ROUND(J3397*0.3,0)</f>
        <v>17350191</v>
      </c>
    </row>
    <row r="3398" spans="1:13" ht="18.75" x14ac:dyDescent="0.2">
      <c r="A3398" s="53">
        <v>701200</v>
      </c>
      <c r="B3398" s="27" t="s">
        <v>27</v>
      </c>
      <c r="C3398" s="36" t="s">
        <v>3943</v>
      </c>
      <c r="D3398" s="54"/>
      <c r="E3398" s="30">
        <v>31.24</v>
      </c>
      <c r="F3398" s="55">
        <v>17.04</v>
      </c>
      <c r="G3398" s="55">
        <v>14.2</v>
      </c>
      <c r="H3398" s="30">
        <v>0</v>
      </c>
      <c r="J3398" s="25">
        <f>ROUND( IF(OR(ISNUMBER(SEARCH("#",B3398)),INT(A3398/100000)=7,INT(A3398/100000)=8),F3398*K!$D$4,F3398*K!$C$4) + IF(ISNUMBER(SEARCH("#",B3398)),0,G3398*K!$C$5) + IF(AND(ISNUMBER(SEARCH("#",B3398)),INT(A3398/100000)&lt;=7),G3398*K!$G$5,0) + IF(AND(ISNUMBER(SEARCH("#",B3398)),INT(A3398/100000)&gt;=8),G3398*K!$H$5,0),0)</f>
        <v>34912120</v>
      </c>
      <c r="K3398" s="25">
        <f>ROUND(IF(OR(ISNUMBER(SEARCH("#",B3398)),INT(A3398/100000)=7,INT(A3398/100000)=8),F3398*K!$F$4+G3398*K!$F$5,F3398*K!$E$4+G3398*K!$E$5),0)</f>
        <v>11223680</v>
      </c>
      <c r="L3398" s="25">
        <f>ROUND(J3398-K3398*0.7,0)</f>
        <v>27055544</v>
      </c>
      <c r="M3398" s="25">
        <f>ROUND(J3398*0.3,0)</f>
        <v>10473636</v>
      </c>
    </row>
    <row r="3399" spans="1:13" ht="18.75" x14ac:dyDescent="0.2">
      <c r="A3399" s="53">
        <v>701205</v>
      </c>
      <c r="B3399" s="27" t="s">
        <v>27</v>
      </c>
      <c r="C3399" s="36" t="s">
        <v>3944</v>
      </c>
      <c r="D3399" s="54"/>
      <c r="E3399" s="30">
        <v>34.94</v>
      </c>
      <c r="F3399" s="55">
        <v>17.47</v>
      </c>
      <c r="G3399" s="55">
        <v>17.47</v>
      </c>
      <c r="H3399" s="30">
        <v>0</v>
      </c>
      <c r="J3399" s="25">
        <f>ROUND( IF(OR(ISNUMBER(SEARCH("#",B3399)),INT(A3399/100000)=7,INT(A3399/100000)=8),F3399*K!$D$4,F3399*K!$C$4) + IF(ISNUMBER(SEARCH("#",B3399)),0,G3399*K!$C$5) + IF(AND(ISNUMBER(SEARCH("#",B3399)),INT(A3399/100000)&lt;=7),G3399*K!$G$5,0) + IF(AND(ISNUMBER(SEARCH("#",B3399)),INT(A3399/100000)&gt;=8),G3399*K!$H$5,0),0)</f>
        <v>40967150</v>
      </c>
      <c r="K3399" s="25">
        <f>ROUND(IF(OR(ISNUMBER(SEARCH("#",B3399)),INT(A3399/100000)=7,INT(A3399/100000)=8),F3399*K!$F$4+G3399*K!$F$5,F3399*K!$E$4+G3399*K!$E$5),0)</f>
        <v>12753100</v>
      </c>
      <c r="L3399" s="25">
        <f>ROUND(J3399-K3399*0.7,0)</f>
        <v>32039980</v>
      </c>
      <c r="M3399" s="25">
        <f>ROUND(J3399*0.3,0)</f>
        <v>12290145</v>
      </c>
    </row>
    <row r="3400" spans="1:13" x14ac:dyDescent="0.2">
      <c r="A3400" s="53">
        <v>701210</v>
      </c>
      <c r="B3400" s="27" t="s">
        <v>27</v>
      </c>
      <c r="C3400" s="36" t="s">
        <v>3945</v>
      </c>
      <c r="D3400" s="54"/>
      <c r="E3400" s="30">
        <v>43.98</v>
      </c>
      <c r="F3400" s="55">
        <v>25.13</v>
      </c>
      <c r="G3400" s="55">
        <v>18.850000000000001</v>
      </c>
      <c r="H3400" s="30">
        <v>0</v>
      </c>
      <c r="J3400" s="25">
        <f>ROUND( IF(OR(ISNUMBER(SEARCH("#",B3400)),INT(A3400/100000)=7,INT(A3400/100000)=8),F3400*K!$D$4,F3400*K!$C$4) + IF(ISNUMBER(SEARCH("#",B3400)),0,G3400*K!$C$5) + IF(AND(ISNUMBER(SEARCH("#",B3400)),INT(A3400/100000)&lt;=7),G3400*K!$G$5,0) + IF(AND(ISNUMBER(SEARCH("#",B3400)),INT(A3400/100000)&gt;=8),G3400*K!$H$5,0),0)</f>
        <v>47770290</v>
      </c>
      <c r="K3400" s="25">
        <f>ROUND(IF(OR(ISNUMBER(SEARCH("#",B3400)),INT(A3400/100000)=7,INT(A3400/100000)=8),F3400*K!$F$4+G3400*K!$F$5,F3400*K!$E$4+G3400*K!$E$5),0)</f>
        <v>15657060</v>
      </c>
      <c r="L3400" s="25">
        <f>ROUND(J3400-K3400*0.7,0)</f>
        <v>36810348</v>
      </c>
      <c r="M3400" s="25">
        <f>ROUND(J3400*0.3,0)</f>
        <v>14331087</v>
      </c>
    </row>
    <row r="3401" spans="1:13" x14ac:dyDescent="0.2">
      <c r="A3401" s="53">
        <v>701215</v>
      </c>
      <c r="B3401" s="27" t="s">
        <v>27</v>
      </c>
      <c r="C3401" s="36" t="s">
        <v>3946</v>
      </c>
      <c r="D3401" s="54"/>
      <c r="E3401" s="30">
        <v>49.76</v>
      </c>
      <c r="F3401" s="55">
        <v>30.12</v>
      </c>
      <c r="G3401" s="55">
        <v>19.64</v>
      </c>
      <c r="H3401" s="30">
        <v>0</v>
      </c>
      <c r="J3401" s="25">
        <f>ROUND( IF(OR(ISNUMBER(SEARCH("#",B3401)),INT(A3401/100000)=7,INT(A3401/100000)=8),F3401*K!$D$4,F3401*K!$C$4) + IF(ISNUMBER(SEARCH("#",B3401)),0,G3401*K!$C$5) + IF(AND(ISNUMBER(SEARCH("#",B3401)),INT(A3401/100000)&lt;=7),G3401*K!$G$5,0) + IF(AND(ISNUMBER(SEARCH("#",B3401)),INT(A3401/100000)&gt;=8),G3401*K!$H$5,0),0)</f>
        <v>52008440</v>
      </c>
      <c r="K3401" s="25">
        <f>ROUND(IF(OR(ISNUMBER(SEARCH("#",B3401)),INT(A3401/100000)=7,INT(A3401/100000)=8),F3401*K!$F$4+G3401*K!$F$5,F3401*K!$E$4+G3401*K!$E$5),0)</f>
        <v>17502160</v>
      </c>
      <c r="L3401" s="25">
        <f>ROUND(J3401-K3401*0.7,0)</f>
        <v>39756928</v>
      </c>
      <c r="M3401" s="25">
        <f>ROUND(J3401*0.3,0)</f>
        <v>15602532</v>
      </c>
    </row>
    <row r="3402" spans="1:13" x14ac:dyDescent="0.2">
      <c r="A3402" s="53">
        <v>701220</v>
      </c>
      <c r="B3402" s="27" t="s">
        <v>27</v>
      </c>
      <c r="C3402" s="36" t="s">
        <v>3947</v>
      </c>
      <c r="D3402" s="54"/>
      <c r="E3402" s="30">
        <v>49.76</v>
      </c>
      <c r="F3402" s="55">
        <v>30.12</v>
      </c>
      <c r="G3402" s="55">
        <v>19.64</v>
      </c>
      <c r="H3402" s="30">
        <v>0</v>
      </c>
      <c r="J3402" s="25">
        <f>ROUND( IF(OR(ISNUMBER(SEARCH("#",B3402)),INT(A3402/100000)=7,INT(A3402/100000)=8),F3402*K!$D$4,F3402*K!$C$4) + IF(ISNUMBER(SEARCH("#",B3402)),0,G3402*K!$C$5) + IF(AND(ISNUMBER(SEARCH("#",B3402)),INT(A3402/100000)&lt;=7),G3402*K!$G$5,0) + IF(AND(ISNUMBER(SEARCH("#",B3402)),INT(A3402/100000)&gt;=8),G3402*K!$H$5,0),0)</f>
        <v>52008440</v>
      </c>
      <c r="K3402" s="25">
        <f>ROUND(IF(OR(ISNUMBER(SEARCH("#",B3402)),INT(A3402/100000)=7,INT(A3402/100000)=8),F3402*K!$F$4+G3402*K!$F$5,F3402*K!$E$4+G3402*K!$E$5),0)</f>
        <v>17502160</v>
      </c>
      <c r="L3402" s="25">
        <f>ROUND(J3402-K3402*0.7,0)</f>
        <v>39756928</v>
      </c>
      <c r="M3402" s="25">
        <f>ROUND(J3402*0.3,0)</f>
        <v>15602532</v>
      </c>
    </row>
    <row r="3403" spans="1:13" ht="18.75" x14ac:dyDescent="0.2">
      <c r="A3403" s="53">
        <v>701225</v>
      </c>
      <c r="B3403" s="27" t="s">
        <v>27</v>
      </c>
      <c r="C3403" s="36" t="s">
        <v>3948</v>
      </c>
      <c r="D3403" s="54"/>
      <c r="E3403" s="30">
        <v>31.24</v>
      </c>
      <c r="F3403" s="55">
        <v>17.04</v>
      </c>
      <c r="G3403" s="55">
        <v>14.2</v>
      </c>
      <c r="H3403" s="30">
        <v>0</v>
      </c>
      <c r="J3403" s="25">
        <f>ROUND( IF(OR(ISNUMBER(SEARCH("#",B3403)),INT(A3403/100000)=7,INT(A3403/100000)=8),F3403*K!$D$4,F3403*K!$C$4) + IF(ISNUMBER(SEARCH("#",B3403)),0,G3403*K!$C$5) + IF(AND(ISNUMBER(SEARCH("#",B3403)),INT(A3403/100000)&lt;=7),G3403*K!$G$5,0) + IF(AND(ISNUMBER(SEARCH("#",B3403)),INT(A3403/100000)&gt;=8),G3403*K!$H$5,0),0)</f>
        <v>34912120</v>
      </c>
      <c r="K3403" s="25">
        <f>ROUND(IF(OR(ISNUMBER(SEARCH("#",B3403)),INT(A3403/100000)=7,INT(A3403/100000)=8),F3403*K!$F$4+G3403*K!$F$5,F3403*K!$E$4+G3403*K!$E$5),0)</f>
        <v>11223680</v>
      </c>
      <c r="L3403" s="25">
        <f>ROUND(J3403-K3403*0.7,0)</f>
        <v>27055544</v>
      </c>
      <c r="M3403" s="25">
        <f>ROUND(J3403*0.3,0)</f>
        <v>10473636</v>
      </c>
    </row>
    <row r="3404" spans="1:13" ht="29.25" x14ac:dyDescent="0.2">
      <c r="A3404" s="53">
        <v>701235</v>
      </c>
      <c r="B3404" s="27" t="s">
        <v>27</v>
      </c>
      <c r="C3404" s="36" t="s">
        <v>3949</v>
      </c>
      <c r="D3404" s="54"/>
      <c r="E3404" s="30">
        <v>75</v>
      </c>
      <c r="F3404" s="55">
        <v>50</v>
      </c>
      <c r="G3404" s="55">
        <v>25</v>
      </c>
      <c r="H3404" s="30">
        <v>0</v>
      </c>
      <c r="J3404" s="25">
        <f>ROUND( IF(OR(ISNUMBER(SEARCH("#",B3404)),INT(A3404/100000)=7,INT(A3404/100000)=8),F3404*K!$D$4,F3404*K!$C$4) + IF(ISNUMBER(SEARCH("#",B3404)),0,G3404*K!$C$5) + IF(AND(ISNUMBER(SEARCH("#",B3404)),INT(A3404/100000)&lt;=7),G3404*K!$G$5,0) + IF(AND(ISNUMBER(SEARCH("#",B3404)),INT(A3404/100000)&gt;=8),G3404*K!$H$5,0),0)</f>
        <v>72825000</v>
      </c>
      <c r="K3404" s="25">
        <f>ROUND(IF(OR(ISNUMBER(SEARCH("#",B3404)),INT(A3404/100000)=7,INT(A3404/100000)=8),F3404*K!$F$4+G3404*K!$F$5,F3404*K!$E$4+G3404*K!$E$5),0)</f>
        <v>25800000</v>
      </c>
      <c r="L3404" s="25">
        <f>ROUND(J3404-K3404*0.7,0)</f>
        <v>54765000</v>
      </c>
      <c r="M3404" s="25">
        <f>ROUND(J3404*0.3,0)</f>
        <v>21847500</v>
      </c>
    </row>
    <row r="3405" spans="1:13" ht="18.75" x14ac:dyDescent="0.2">
      <c r="A3405" s="53">
        <v>701240</v>
      </c>
      <c r="B3405" s="27" t="s">
        <v>27</v>
      </c>
      <c r="C3405" s="36" t="s">
        <v>3950</v>
      </c>
      <c r="D3405" s="54"/>
      <c r="E3405" s="30">
        <v>40</v>
      </c>
      <c r="F3405" s="55">
        <v>27</v>
      </c>
      <c r="G3405" s="55">
        <v>13</v>
      </c>
      <c r="H3405" s="30">
        <v>0</v>
      </c>
      <c r="J3405" s="25">
        <f>ROUND( IF(OR(ISNUMBER(SEARCH("#",B3405)),INT(A3405/100000)=7,INT(A3405/100000)=8),F3405*K!$D$4,F3405*K!$C$4) + IF(ISNUMBER(SEARCH("#",B3405)),0,G3405*K!$C$5) + IF(AND(ISNUMBER(SEARCH("#",B3405)),INT(A3405/100000)&lt;=7),G3405*K!$G$5,0) + IF(AND(ISNUMBER(SEARCH("#",B3405)),INT(A3405/100000)&gt;=8),G3405*K!$H$5,0),0)</f>
        <v>38437000</v>
      </c>
      <c r="K3405" s="25">
        <f>ROUND(IF(OR(ISNUMBER(SEARCH("#",B3405)),INT(A3405/100000)=7,INT(A3405/100000)=8),F3405*K!$F$4+G3405*K!$F$5,F3405*K!$E$4+G3405*K!$E$5),0)</f>
        <v>13718000</v>
      </c>
      <c r="L3405" s="25">
        <f>ROUND(J3405-K3405*0.7,0)</f>
        <v>28834400</v>
      </c>
      <c r="M3405" s="25">
        <f>ROUND(J3405*0.3,0)</f>
        <v>11531100</v>
      </c>
    </row>
    <row r="3406" spans="1:13" ht="18.75" x14ac:dyDescent="0.2">
      <c r="A3406" s="53">
        <v>701245</v>
      </c>
      <c r="B3406" s="27" t="s">
        <v>27</v>
      </c>
      <c r="C3406" s="36" t="s">
        <v>3951</v>
      </c>
      <c r="D3406" s="54"/>
      <c r="E3406" s="30">
        <v>50</v>
      </c>
      <c r="F3406" s="55">
        <v>35</v>
      </c>
      <c r="G3406" s="55">
        <v>15</v>
      </c>
      <c r="H3406" s="30">
        <v>0</v>
      </c>
      <c r="J3406" s="25">
        <f>ROUND( IF(OR(ISNUMBER(SEARCH("#",B3406)),INT(A3406/100000)=7,INT(A3406/100000)=8),F3406*K!$D$4,F3406*K!$C$4) + IF(ISNUMBER(SEARCH("#",B3406)),0,G3406*K!$C$5) + IF(AND(ISNUMBER(SEARCH("#",B3406)),INT(A3406/100000)&lt;=7),G3406*K!$G$5,0) + IF(AND(ISNUMBER(SEARCH("#",B3406)),INT(A3406/100000)&gt;=8),G3406*K!$H$5,0),0)</f>
        <v>46535000</v>
      </c>
      <c r="K3406" s="25">
        <f>ROUND(IF(OR(ISNUMBER(SEARCH("#",B3406)),INT(A3406/100000)=7,INT(A3406/100000)=8),F3406*K!$F$4+G3406*K!$F$5,F3406*K!$E$4+G3406*K!$E$5),0)</f>
        <v>16990000</v>
      </c>
      <c r="L3406" s="25">
        <f>ROUND(J3406-K3406*0.7,0)</f>
        <v>34642000</v>
      </c>
      <c r="M3406" s="25">
        <f>ROUND(J3406*0.3,0)</f>
        <v>13960500</v>
      </c>
    </row>
    <row r="3407" spans="1:13" ht="18.75" x14ac:dyDescent="0.2">
      <c r="A3407" s="53">
        <v>701250</v>
      </c>
      <c r="B3407" s="27" t="s">
        <v>27</v>
      </c>
      <c r="C3407" s="36" t="s">
        <v>3952</v>
      </c>
      <c r="D3407" s="54"/>
      <c r="E3407" s="30">
        <v>45</v>
      </c>
      <c r="F3407" s="55">
        <v>32</v>
      </c>
      <c r="G3407" s="55">
        <v>13</v>
      </c>
      <c r="H3407" s="30">
        <v>0</v>
      </c>
      <c r="J3407" s="25">
        <f>ROUND( IF(OR(ISNUMBER(SEARCH("#",B3407)),INT(A3407/100000)=7,INT(A3407/100000)=8),F3407*K!$D$4,F3407*K!$C$4) + IF(ISNUMBER(SEARCH("#",B3407)),0,G3407*K!$C$5) + IF(AND(ISNUMBER(SEARCH("#",B3407)),INT(A3407/100000)&lt;=7),G3407*K!$G$5,0) + IF(AND(ISNUMBER(SEARCH("#",B3407)),INT(A3407/100000)&gt;=8),G3407*K!$H$5,0),0)</f>
        <v>41277000</v>
      </c>
      <c r="K3407" s="25">
        <f>ROUND(IF(OR(ISNUMBER(SEARCH("#",B3407)),INT(A3407/100000)=7,INT(A3407/100000)=8),F3407*K!$F$4+G3407*K!$F$5,F3407*K!$E$4+G3407*K!$E$5),0)</f>
        <v>15228000</v>
      </c>
      <c r="L3407" s="25">
        <f>ROUND(J3407-K3407*0.7,0)</f>
        <v>30617400</v>
      </c>
      <c r="M3407" s="25">
        <f>ROUND(J3407*0.3,0)</f>
        <v>12383100</v>
      </c>
    </row>
    <row r="3408" spans="1:13" ht="18.75" x14ac:dyDescent="0.2">
      <c r="A3408" s="53">
        <v>701255</v>
      </c>
      <c r="B3408" s="27" t="s">
        <v>27</v>
      </c>
      <c r="C3408" s="36" t="s">
        <v>3953</v>
      </c>
      <c r="D3408" s="54"/>
      <c r="E3408" s="30">
        <v>55</v>
      </c>
      <c r="F3408" s="55">
        <v>38</v>
      </c>
      <c r="G3408" s="55">
        <v>17</v>
      </c>
      <c r="H3408" s="30">
        <v>0</v>
      </c>
      <c r="J3408" s="25">
        <f>ROUND( IF(OR(ISNUMBER(SEARCH("#",B3408)),INT(A3408/100000)=7,INT(A3408/100000)=8),F3408*K!$D$4,F3408*K!$C$4) + IF(ISNUMBER(SEARCH("#",B3408)),0,G3408*K!$C$5) + IF(AND(ISNUMBER(SEARCH("#",B3408)),INT(A3408/100000)&lt;=7),G3408*K!$G$5,0) + IF(AND(ISNUMBER(SEARCH("#",B3408)),INT(A3408/100000)&gt;=8),G3408*K!$H$5,0),0)</f>
        <v>51793000</v>
      </c>
      <c r="K3408" s="25">
        <f>ROUND(IF(OR(ISNUMBER(SEARCH("#",B3408)),INT(A3408/100000)=7,INT(A3408/100000)=8),F3408*K!$F$4+G3408*K!$F$5,F3408*K!$E$4+G3408*K!$E$5),0)</f>
        <v>18752000</v>
      </c>
      <c r="L3408" s="25">
        <f>ROUND(J3408-K3408*0.7,0)</f>
        <v>38666600</v>
      </c>
      <c r="M3408" s="25">
        <f>ROUND(J3408*0.3,0)</f>
        <v>15537900</v>
      </c>
    </row>
    <row r="3409" spans="1:13" x14ac:dyDescent="0.2">
      <c r="A3409" s="53">
        <v>701260</v>
      </c>
      <c r="B3409" s="27" t="s">
        <v>27</v>
      </c>
      <c r="C3409" s="36" t="s">
        <v>3954</v>
      </c>
      <c r="D3409" s="54"/>
      <c r="E3409" s="30">
        <v>75</v>
      </c>
      <c r="F3409" s="55">
        <v>50</v>
      </c>
      <c r="G3409" s="55">
        <v>25</v>
      </c>
      <c r="H3409" s="30">
        <v>0</v>
      </c>
      <c r="J3409" s="25">
        <f>ROUND( IF(OR(ISNUMBER(SEARCH("#",B3409)),INT(A3409/100000)=7,INT(A3409/100000)=8),F3409*K!$D$4,F3409*K!$C$4) + IF(ISNUMBER(SEARCH("#",B3409)),0,G3409*K!$C$5) + IF(AND(ISNUMBER(SEARCH("#",B3409)),INT(A3409/100000)&lt;=7),G3409*K!$G$5,0) + IF(AND(ISNUMBER(SEARCH("#",B3409)),INT(A3409/100000)&gt;=8),G3409*K!$H$5,0),0)</f>
        <v>72825000</v>
      </c>
      <c r="K3409" s="25">
        <f>ROUND(IF(OR(ISNUMBER(SEARCH("#",B3409)),INT(A3409/100000)=7,INT(A3409/100000)=8),F3409*K!$F$4+G3409*K!$F$5,F3409*K!$E$4+G3409*K!$E$5),0)</f>
        <v>25800000</v>
      </c>
      <c r="L3409" s="25">
        <f>ROUND(J3409-K3409*0.7,0)</f>
        <v>54765000</v>
      </c>
      <c r="M3409" s="25">
        <f>ROUND(J3409*0.3,0)</f>
        <v>21847500</v>
      </c>
    </row>
    <row r="3410" spans="1:13" x14ac:dyDescent="0.2">
      <c r="A3410" s="53">
        <v>701265</v>
      </c>
      <c r="B3410" s="27" t="s">
        <v>27</v>
      </c>
      <c r="C3410" s="36" t="s">
        <v>3955</v>
      </c>
      <c r="D3410" s="54"/>
      <c r="E3410" s="30">
        <v>50</v>
      </c>
      <c r="F3410" s="55">
        <v>35</v>
      </c>
      <c r="G3410" s="55">
        <v>15</v>
      </c>
      <c r="H3410" s="30">
        <v>0</v>
      </c>
      <c r="J3410" s="25">
        <f>ROUND( IF(OR(ISNUMBER(SEARCH("#",B3410)),INT(A3410/100000)=7,INT(A3410/100000)=8),F3410*K!$D$4,F3410*K!$C$4) + IF(ISNUMBER(SEARCH("#",B3410)),0,G3410*K!$C$5) + IF(AND(ISNUMBER(SEARCH("#",B3410)),INT(A3410/100000)&lt;=7),G3410*K!$G$5,0) + IF(AND(ISNUMBER(SEARCH("#",B3410)),INT(A3410/100000)&gt;=8),G3410*K!$H$5,0),0)</f>
        <v>46535000</v>
      </c>
      <c r="K3410" s="25">
        <f>ROUND(IF(OR(ISNUMBER(SEARCH("#",B3410)),INT(A3410/100000)=7,INT(A3410/100000)=8),F3410*K!$F$4+G3410*K!$F$5,F3410*K!$E$4+G3410*K!$E$5),0)</f>
        <v>16990000</v>
      </c>
      <c r="L3410" s="25">
        <f>ROUND(J3410-K3410*0.7,0)</f>
        <v>34642000</v>
      </c>
      <c r="M3410" s="25">
        <f>ROUND(J3410*0.3,0)</f>
        <v>13960500</v>
      </c>
    </row>
    <row r="3411" spans="1:13" x14ac:dyDescent="0.2">
      <c r="A3411" s="53">
        <v>701270</v>
      </c>
      <c r="B3411" s="27" t="s">
        <v>27</v>
      </c>
      <c r="C3411" s="36" t="s">
        <v>3956</v>
      </c>
      <c r="D3411" s="54"/>
      <c r="E3411" s="30">
        <v>112</v>
      </c>
      <c r="F3411" s="55">
        <v>60</v>
      </c>
      <c r="G3411" s="55">
        <v>52</v>
      </c>
      <c r="H3411" s="30">
        <v>0</v>
      </c>
      <c r="J3411" s="25">
        <f>ROUND( IF(OR(ISNUMBER(SEARCH("#",B3411)),INT(A3411/100000)=7,INT(A3411/100000)=8),F3411*K!$D$4,F3411*K!$C$4) + IF(ISNUMBER(SEARCH("#",B3411)),0,G3411*K!$C$5) + IF(AND(ISNUMBER(SEARCH("#",B3411)),INT(A3411/100000)&lt;=7),G3411*K!$G$5,0) + IF(AND(ISNUMBER(SEARCH("#",B3411)),INT(A3411/100000)&gt;=8),G3411*K!$H$5,0),0)</f>
        <v>126484000</v>
      </c>
      <c r="K3411" s="25">
        <f>ROUND(IF(OR(ISNUMBER(SEARCH("#",B3411)),INT(A3411/100000)=7,INT(A3411/100000)=8),F3411*K!$F$4+G3411*K!$F$5,F3411*K!$E$4+G3411*K!$E$5),0)</f>
        <v>40376000</v>
      </c>
      <c r="L3411" s="25">
        <f>ROUND(J3411-K3411*0.7,0)</f>
        <v>98220800</v>
      </c>
      <c r="M3411" s="25">
        <f>ROUND(J3411*0.3,0)</f>
        <v>37945200</v>
      </c>
    </row>
    <row r="3412" spans="1:13" ht="18.75" x14ac:dyDescent="0.2">
      <c r="A3412" s="53">
        <v>701275</v>
      </c>
      <c r="B3412" s="27" t="s">
        <v>27</v>
      </c>
      <c r="C3412" s="36" t="s">
        <v>3957</v>
      </c>
      <c r="D3412" s="54"/>
      <c r="E3412" s="30">
        <v>76</v>
      </c>
      <c r="F3412" s="55">
        <v>43</v>
      </c>
      <c r="G3412" s="55">
        <v>33</v>
      </c>
      <c r="H3412" s="30">
        <v>0</v>
      </c>
      <c r="J3412" s="25">
        <f>ROUND( IF(OR(ISNUMBER(SEARCH("#",B3412)),INT(A3412/100000)=7,INT(A3412/100000)=8),F3412*K!$D$4,F3412*K!$C$4) + IF(ISNUMBER(SEARCH("#",B3412)),0,G3412*K!$C$5) + IF(AND(ISNUMBER(SEARCH("#",B3412)),INT(A3412/100000)&lt;=7),G3412*K!$G$5,0) + IF(AND(ISNUMBER(SEARCH("#",B3412)),INT(A3412/100000)&gt;=8),G3412*K!$H$5,0),0)</f>
        <v>83065000</v>
      </c>
      <c r="K3412" s="25">
        <f>ROUND(IF(OR(ISNUMBER(SEARCH("#",B3412)),INT(A3412/100000)=7,INT(A3412/100000)=8),F3412*K!$F$4+G3412*K!$F$5,F3412*K!$E$4+G3412*K!$E$5),0)</f>
        <v>27110000</v>
      </c>
      <c r="L3412" s="25">
        <f>ROUND(J3412-K3412*0.7,0)</f>
        <v>64088000</v>
      </c>
      <c r="M3412" s="25">
        <f>ROUND(J3412*0.3,0)</f>
        <v>24919500</v>
      </c>
    </row>
    <row r="3413" spans="1:13" x14ac:dyDescent="0.2">
      <c r="A3413" s="53">
        <v>701280</v>
      </c>
      <c r="B3413" s="27" t="s">
        <v>27</v>
      </c>
      <c r="C3413" s="36" t="s">
        <v>3958</v>
      </c>
      <c r="D3413" s="54"/>
      <c r="E3413" s="30">
        <v>70</v>
      </c>
      <c r="F3413" s="55">
        <v>47</v>
      </c>
      <c r="G3413" s="55">
        <v>23</v>
      </c>
      <c r="H3413" s="30">
        <v>0</v>
      </c>
      <c r="J3413" s="25">
        <f>ROUND( IF(OR(ISNUMBER(SEARCH("#",B3413)),INT(A3413/100000)=7,INT(A3413/100000)=8),F3413*K!$D$4,F3413*K!$C$4) + IF(ISNUMBER(SEARCH("#",B3413)),0,G3413*K!$C$5) + IF(AND(ISNUMBER(SEARCH("#",B3413)),INT(A3413/100000)&lt;=7),G3413*K!$G$5,0) + IF(AND(ISNUMBER(SEARCH("#",B3413)),INT(A3413/100000)&gt;=8),G3413*K!$H$5,0),0)</f>
        <v>67567000</v>
      </c>
      <c r="K3413" s="25">
        <f>ROUND(IF(OR(ISNUMBER(SEARCH("#",B3413)),INT(A3413/100000)=7,INT(A3413/100000)=8),F3413*K!$F$4+G3413*K!$F$5,F3413*K!$E$4+G3413*K!$E$5),0)</f>
        <v>24038000</v>
      </c>
      <c r="L3413" s="25">
        <f>ROUND(J3413-K3413*0.7,0)</f>
        <v>50740400</v>
      </c>
      <c r="M3413" s="25">
        <f>ROUND(J3413*0.3,0)</f>
        <v>20270100</v>
      </c>
    </row>
    <row r="3414" spans="1:13" x14ac:dyDescent="0.2">
      <c r="A3414" s="53">
        <v>701285</v>
      </c>
      <c r="B3414" s="27" t="s">
        <v>27</v>
      </c>
      <c r="C3414" s="36" t="s">
        <v>3959</v>
      </c>
      <c r="D3414" s="54"/>
      <c r="E3414" s="30">
        <v>75</v>
      </c>
      <c r="F3414" s="55">
        <v>50</v>
      </c>
      <c r="G3414" s="55">
        <v>25</v>
      </c>
      <c r="H3414" s="30">
        <v>0</v>
      </c>
      <c r="J3414" s="25">
        <f>ROUND( IF(OR(ISNUMBER(SEARCH("#",B3414)),INT(A3414/100000)=7,INT(A3414/100000)=8),F3414*K!$D$4,F3414*K!$C$4) + IF(ISNUMBER(SEARCH("#",B3414)),0,G3414*K!$C$5) + IF(AND(ISNUMBER(SEARCH("#",B3414)),INT(A3414/100000)&lt;=7),G3414*K!$G$5,0) + IF(AND(ISNUMBER(SEARCH("#",B3414)),INT(A3414/100000)&gt;=8),G3414*K!$H$5,0),0)</f>
        <v>72825000</v>
      </c>
      <c r="K3414" s="25">
        <f>ROUND(IF(OR(ISNUMBER(SEARCH("#",B3414)),INT(A3414/100000)=7,INT(A3414/100000)=8),F3414*K!$F$4+G3414*K!$F$5,F3414*K!$E$4+G3414*K!$E$5),0)</f>
        <v>25800000</v>
      </c>
      <c r="L3414" s="25">
        <f>ROUND(J3414-K3414*0.7,0)</f>
        <v>54765000</v>
      </c>
      <c r="M3414" s="25">
        <f>ROUND(J3414*0.3,0)</f>
        <v>21847500</v>
      </c>
    </row>
    <row r="3415" spans="1:13" x14ac:dyDescent="0.2">
      <c r="A3415" s="53">
        <v>701290</v>
      </c>
      <c r="B3415" s="27" t="s">
        <v>27</v>
      </c>
      <c r="C3415" s="36" t="s">
        <v>3960</v>
      </c>
      <c r="D3415" s="54"/>
      <c r="E3415" s="30">
        <v>70</v>
      </c>
      <c r="F3415" s="55">
        <v>48</v>
      </c>
      <c r="G3415" s="55">
        <v>22</v>
      </c>
      <c r="H3415" s="30">
        <v>0</v>
      </c>
      <c r="J3415" s="25">
        <f>ROUND( IF(OR(ISNUMBER(SEARCH("#",B3415)),INT(A3415/100000)=7,INT(A3415/100000)=8),F3415*K!$D$4,F3415*K!$C$4) + IF(ISNUMBER(SEARCH("#",B3415)),0,G3415*K!$C$5) + IF(AND(ISNUMBER(SEARCH("#",B3415)),INT(A3415/100000)&lt;=7),G3415*K!$G$5,0) + IF(AND(ISNUMBER(SEARCH("#",B3415)),INT(A3415/100000)&gt;=8),G3415*K!$H$5,0),0)</f>
        <v>66358000</v>
      </c>
      <c r="K3415" s="25">
        <f>ROUND(IF(OR(ISNUMBER(SEARCH("#",B3415)),INT(A3415/100000)=7,INT(A3415/100000)=8),F3415*K!$F$4+G3415*K!$F$5,F3415*K!$E$4+G3415*K!$E$5),0)</f>
        <v>23912000</v>
      </c>
      <c r="L3415" s="25">
        <f>ROUND(J3415-K3415*0.7,0)</f>
        <v>49619600</v>
      </c>
      <c r="M3415" s="25">
        <f>ROUND(J3415*0.3,0)</f>
        <v>19907400</v>
      </c>
    </row>
    <row r="3416" spans="1:13" ht="18.75" x14ac:dyDescent="0.2">
      <c r="A3416" s="53">
        <v>701295</v>
      </c>
      <c r="B3416" s="27" t="s">
        <v>27</v>
      </c>
      <c r="C3416" s="36" t="s">
        <v>3961</v>
      </c>
      <c r="D3416" s="54"/>
      <c r="E3416" s="30">
        <v>35</v>
      </c>
      <c r="F3416" s="55">
        <v>25</v>
      </c>
      <c r="G3416" s="55">
        <v>10</v>
      </c>
      <c r="H3416" s="30">
        <v>0</v>
      </c>
      <c r="J3416" s="25">
        <f>ROUND( IF(OR(ISNUMBER(SEARCH("#",B3416)),INT(A3416/100000)=7,INT(A3416/100000)=8),F3416*K!$D$4,F3416*K!$C$4) + IF(ISNUMBER(SEARCH("#",B3416)),0,G3416*K!$C$5) + IF(AND(ISNUMBER(SEARCH("#",B3416)),INT(A3416/100000)&lt;=7),G3416*K!$G$5,0) + IF(AND(ISNUMBER(SEARCH("#",B3416)),INT(A3416/100000)&gt;=8),G3416*K!$H$5,0),0)</f>
        <v>31970000</v>
      </c>
      <c r="K3416" s="25">
        <f>ROUND(IF(OR(ISNUMBER(SEARCH("#",B3416)),INT(A3416/100000)=7,INT(A3416/100000)=8),F3416*K!$F$4+G3416*K!$F$5,F3416*K!$E$4+G3416*K!$E$5),0)</f>
        <v>11830000</v>
      </c>
      <c r="L3416" s="25">
        <f>ROUND(J3416-K3416*0.7,0)</f>
        <v>23689000</v>
      </c>
      <c r="M3416" s="25">
        <f>ROUND(J3416*0.3,0)</f>
        <v>9591000</v>
      </c>
    </row>
    <row r="3417" spans="1:13" ht="18.75" x14ac:dyDescent="0.2">
      <c r="A3417" s="53">
        <v>701300</v>
      </c>
      <c r="B3417" s="27" t="s">
        <v>27</v>
      </c>
      <c r="C3417" s="36" t="s">
        <v>3962</v>
      </c>
      <c r="D3417" s="54"/>
      <c r="E3417" s="30">
        <v>45</v>
      </c>
      <c r="F3417" s="55">
        <v>30</v>
      </c>
      <c r="G3417" s="55">
        <v>15</v>
      </c>
      <c r="H3417" s="30">
        <v>0</v>
      </c>
      <c r="J3417" s="25">
        <f>ROUND( IF(OR(ISNUMBER(SEARCH("#",B3417)),INT(A3417/100000)=7,INT(A3417/100000)=8),F3417*K!$D$4,F3417*K!$C$4) + IF(ISNUMBER(SEARCH("#",B3417)),0,G3417*K!$C$5) + IF(AND(ISNUMBER(SEARCH("#",B3417)),INT(A3417/100000)&lt;=7),G3417*K!$G$5,0) + IF(AND(ISNUMBER(SEARCH("#",B3417)),INT(A3417/100000)&gt;=8),G3417*K!$H$5,0),0)</f>
        <v>43695000</v>
      </c>
      <c r="K3417" s="25">
        <f>ROUND(IF(OR(ISNUMBER(SEARCH("#",B3417)),INT(A3417/100000)=7,INT(A3417/100000)=8),F3417*K!$F$4+G3417*K!$F$5,F3417*K!$E$4+G3417*K!$E$5),0)</f>
        <v>15480000</v>
      </c>
      <c r="L3417" s="25">
        <f>ROUND(J3417-K3417*0.7,0)</f>
        <v>32859000</v>
      </c>
      <c r="M3417" s="25">
        <f>ROUND(J3417*0.3,0)</f>
        <v>13108500</v>
      </c>
    </row>
    <row r="3418" spans="1:13" ht="18.75" x14ac:dyDescent="0.2">
      <c r="A3418" s="53">
        <v>701310</v>
      </c>
      <c r="B3418" s="27" t="s">
        <v>27</v>
      </c>
      <c r="C3418" s="36" t="s">
        <v>3963</v>
      </c>
      <c r="D3418" s="54"/>
      <c r="E3418" s="30">
        <v>70</v>
      </c>
      <c r="F3418" s="55">
        <v>47</v>
      </c>
      <c r="G3418" s="55">
        <v>23</v>
      </c>
      <c r="H3418" s="30">
        <v>0</v>
      </c>
      <c r="J3418" s="25">
        <f>ROUND( IF(OR(ISNUMBER(SEARCH("#",B3418)),INT(A3418/100000)=7,INT(A3418/100000)=8),F3418*K!$D$4,F3418*K!$C$4) + IF(ISNUMBER(SEARCH("#",B3418)),0,G3418*K!$C$5) + IF(AND(ISNUMBER(SEARCH("#",B3418)),INT(A3418/100000)&lt;=7),G3418*K!$G$5,0) + IF(AND(ISNUMBER(SEARCH("#",B3418)),INT(A3418/100000)&gt;=8),G3418*K!$H$5,0),0)</f>
        <v>67567000</v>
      </c>
      <c r="K3418" s="25">
        <f>ROUND(IF(OR(ISNUMBER(SEARCH("#",B3418)),INT(A3418/100000)=7,INT(A3418/100000)=8),F3418*K!$F$4+G3418*K!$F$5,F3418*K!$E$4+G3418*K!$E$5),0)</f>
        <v>24038000</v>
      </c>
      <c r="L3418" s="25">
        <f>ROUND(J3418-K3418*0.7,0)</f>
        <v>50740400</v>
      </c>
      <c r="M3418" s="25">
        <f>ROUND(J3418*0.3,0)</f>
        <v>20270100</v>
      </c>
    </row>
    <row r="3419" spans="1:13" ht="18.75" x14ac:dyDescent="0.2">
      <c r="A3419" s="53">
        <v>701315</v>
      </c>
      <c r="B3419" s="27" t="s">
        <v>27</v>
      </c>
      <c r="C3419" s="36" t="s">
        <v>3964</v>
      </c>
      <c r="D3419" s="54"/>
      <c r="E3419" s="30">
        <v>30</v>
      </c>
      <c r="F3419" s="55">
        <v>20</v>
      </c>
      <c r="G3419" s="55">
        <v>10</v>
      </c>
      <c r="H3419" s="30">
        <v>0</v>
      </c>
      <c r="J3419" s="25">
        <f>ROUND( IF(OR(ISNUMBER(SEARCH("#",B3419)),INT(A3419/100000)=7,INT(A3419/100000)=8),F3419*K!$D$4,F3419*K!$C$4) + IF(ISNUMBER(SEARCH("#",B3419)),0,G3419*K!$C$5) + IF(AND(ISNUMBER(SEARCH("#",B3419)),INT(A3419/100000)&lt;=7),G3419*K!$G$5,0) + IF(AND(ISNUMBER(SEARCH("#",B3419)),INT(A3419/100000)&gt;=8),G3419*K!$H$5,0),0)</f>
        <v>29130000</v>
      </c>
      <c r="K3419" s="25">
        <f>ROUND(IF(OR(ISNUMBER(SEARCH("#",B3419)),INT(A3419/100000)=7,INT(A3419/100000)=8),F3419*K!$F$4+G3419*K!$F$5,F3419*K!$E$4+G3419*K!$E$5),0)</f>
        <v>10320000</v>
      </c>
      <c r="L3419" s="25">
        <f>ROUND(J3419-K3419*0.7,0)</f>
        <v>21906000</v>
      </c>
      <c r="M3419" s="25">
        <f>ROUND(J3419*0.3,0)</f>
        <v>8739000</v>
      </c>
    </row>
    <row r="3420" spans="1:13" ht="18.75" x14ac:dyDescent="0.2">
      <c r="A3420" s="53">
        <v>701320</v>
      </c>
      <c r="B3420" s="27" t="s">
        <v>27</v>
      </c>
      <c r="C3420" s="36" t="s">
        <v>3965</v>
      </c>
      <c r="D3420" s="54"/>
      <c r="E3420" s="30">
        <v>70</v>
      </c>
      <c r="F3420" s="55">
        <v>47</v>
      </c>
      <c r="G3420" s="55">
        <v>23</v>
      </c>
      <c r="H3420" s="30">
        <v>0</v>
      </c>
      <c r="J3420" s="25">
        <f>ROUND( IF(OR(ISNUMBER(SEARCH("#",B3420)),INT(A3420/100000)=7,INT(A3420/100000)=8),F3420*K!$D$4,F3420*K!$C$4) + IF(ISNUMBER(SEARCH("#",B3420)),0,G3420*K!$C$5) + IF(AND(ISNUMBER(SEARCH("#",B3420)),INT(A3420/100000)&lt;=7),G3420*K!$G$5,0) + IF(AND(ISNUMBER(SEARCH("#",B3420)),INT(A3420/100000)&gt;=8),G3420*K!$H$5,0),0)</f>
        <v>67567000</v>
      </c>
      <c r="K3420" s="25">
        <f>ROUND(IF(OR(ISNUMBER(SEARCH("#",B3420)),INT(A3420/100000)=7,INT(A3420/100000)=8),F3420*K!$F$4+G3420*K!$F$5,F3420*K!$E$4+G3420*K!$E$5),0)</f>
        <v>24038000</v>
      </c>
      <c r="L3420" s="25">
        <f>ROUND(J3420-K3420*0.7,0)</f>
        <v>50740400</v>
      </c>
      <c r="M3420" s="25">
        <f>ROUND(J3420*0.3,0)</f>
        <v>20270100</v>
      </c>
    </row>
    <row r="3421" spans="1:13" ht="18.75" x14ac:dyDescent="0.2">
      <c r="A3421" s="53">
        <v>701325</v>
      </c>
      <c r="B3421" s="27" t="s">
        <v>27</v>
      </c>
      <c r="C3421" s="36" t="s">
        <v>3966</v>
      </c>
      <c r="D3421" s="54"/>
      <c r="E3421" s="30">
        <v>50</v>
      </c>
      <c r="F3421" s="55">
        <v>35</v>
      </c>
      <c r="G3421" s="55">
        <v>15</v>
      </c>
      <c r="H3421" s="30">
        <v>0</v>
      </c>
      <c r="J3421" s="25">
        <f>ROUND( IF(OR(ISNUMBER(SEARCH("#",B3421)),INT(A3421/100000)=7,INT(A3421/100000)=8),F3421*K!$D$4,F3421*K!$C$4) + IF(ISNUMBER(SEARCH("#",B3421)),0,G3421*K!$C$5) + IF(AND(ISNUMBER(SEARCH("#",B3421)),INT(A3421/100000)&lt;=7),G3421*K!$G$5,0) + IF(AND(ISNUMBER(SEARCH("#",B3421)),INT(A3421/100000)&gt;=8),G3421*K!$H$5,0),0)</f>
        <v>46535000</v>
      </c>
      <c r="K3421" s="25">
        <f>ROUND(IF(OR(ISNUMBER(SEARCH("#",B3421)),INT(A3421/100000)=7,INT(A3421/100000)=8),F3421*K!$F$4+G3421*K!$F$5,F3421*K!$E$4+G3421*K!$E$5),0)</f>
        <v>16990000</v>
      </c>
      <c r="L3421" s="25">
        <f>ROUND(J3421-K3421*0.7,0)</f>
        <v>34642000</v>
      </c>
      <c r="M3421" s="25">
        <f>ROUND(J3421*0.3,0)</f>
        <v>13960500</v>
      </c>
    </row>
    <row r="3422" spans="1:13" x14ac:dyDescent="0.2">
      <c r="A3422" s="53">
        <v>701330</v>
      </c>
      <c r="B3422" s="27" t="s">
        <v>27</v>
      </c>
      <c r="C3422" s="36" t="s">
        <v>3967</v>
      </c>
      <c r="D3422" s="54"/>
      <c r="E3422" s="30">
        <v>60</v>
      </c>
      <c r="F3422" s="55">
        <v>40</v>
      </c>
      <c r="G3422" s="55">
        <v>20</v>
      </c>
      <c r="H3422" s="30">
        <v>0</v>
      </c>
      <c r="J3422" s="25">
        <f>ROUND( IF(OR(ISNUMBER(SEARCH("#",B3422)),INT(A3422/100000)=7,INT(A3422/100000)=8),F3422*K!$D$4,F3422*K!$C$4) + IF(ISNUMBER(SEARCH("#",B3422)),0,G3422*K!$C$5) + IF(AND(ISNUMBER(SEARCH("#",B3422)),INT(A3422/100000)&lt;=7),G3422*K!$G$5,0) + IF(AND(ISNUMBER(SEARCH("#",B3422)),INT(A3422/100000)&gt;=8),G3422*K!$H$5,0),0)</f>
        <v>58260000</v>
      </c>
      <c r="K3422" s="25">
        <f>ROUND(IF(OR(ISNUMBER(SEARCH("#",B3422)),INT(A3422/100000)=7,INT(A3422/100000)=8),F3422*K!$F$4+G3422*K!$F$5,F3422*K!$E$4+G3422*K!$E$5),0)</f>
        <v>20640000</v>
      </c>
      <c r="L3422" s="25">
        <f>ROUND(J3422-K3422*0.7,0)</f>
        <v>43812000</v>
      </c>
      <c r="M3422" s="25">
        <f>ROUND(J3422*0.3,0)</f>
        <v>17478000</v>
      </c>
    </row>
    <row r="3423" spans="1:13" x14ac:dyDescent="0.2">
      <c r="A3423" s="53">
        <v>701335</v>
      </c>
      <c r="B3423" s="27" t="s">
        <v>27</v>
      </c>
      <c r="C3423" s="36" t="s">
        <v>3968</v>
      </c>
      <c r="D3423" s="54"/>
      <c r="E3423" s="30">
        <v>80</v>
      </c>
      <c r="F3423" s="55">
        <v>53</v>
      </c>
      <c r="G3423" s="55">
        <v>27</v>
      </c>
      <c r="H3423" s="30">
        <v>0</v>
      </c>
      <c r="J3423" s="25">
        <f>ROUND( IF(OR(ISNUMBER(SEARCH("#",B3423)),INT(A3423/100000)=7,INT(A3423/100000)=8),F3423*K!$D$4,F3423*K!$C$4) + IF(ISNUMBER(SEARCH("#",B3423)),0,G3423*K!$C$5) + IF(AND(ISNUMBER(SEARCH("#",B3423)),INT(A3423/100000)&lt;=7),G3423*K!$G$5,0) + IF(AND(ISNUMBER(SEARCH("#",B3423)),INT(A3423/100000)&gt;=8),G3423*K!$H$5,0),0)</f>
        <v>78083000</v>
      </c>
      <c r="K3423" s="25">
        <f>ROUND(IF(OR(ISNUMBER(SEARCH("#",B3423)),INT(A3423/100000)=7,INT(A3423/100000)=8),F3423*K!$F$4+G3423*K!$F$5,F3423*K!$E$4+G3423*K!$E$5),0)</f>
        <v>27562000</v>
      </c>
      <c r="L3423" s="25">
        <f>ROUND(J3423-K3423*0.7,0)</f>
        <v>58789600</v>
      </c>
      <c r="M3423" s="25">
        <f>ROUND(J3423*0.3,0)</f>
        <v>23424900</v>
      </c>
    </row>
    <row r="3424" spans="1:13" ht="18.75" x14ac:dyDescent="0.2">
      <c r="A3424" s="53">
        <v>701340</v>
      </c>
      <c r="B3424" s="27" t="s">
        <v>27</v>
      </c>
      <c r="C3424" s="36" t="s">
        <v>3969</v>
      </c>
      <c r="D3424" s="54"/>
      <c r="E3424" s="30">
        <v>75</v>
      </c>
      <c r="F3424" s="55">
        <v>50</v>
      </c>
      <c r="G3424" s="55">
        <v>25</v>
      </c>
      <c r="H3424" s="30">
        <v>0</v>
      </c>
      <c r="J3424" s="25">
        <f>ROUND( IF(OR(ISNUMBER(SEARCH("#",B3424)),INT(A3424/100000)=7,INT(A3424/100000)=8),F3424*K!$D$4,F3424*K!$C$4) + IF(ISNUMBER(SEARCH("#",B3424)),0,G3424*K!$C$5) + IF(AND(ISNUMBER(SEARCH("#",B3424)),INT(A3424/100000)&lt;=7),G3424*K!$G$5,0) + IF(AND(ISNUMBER(SEARCH("#",B3424)),INT(A3424/100000)&gt;=8),G3424*K!$H$5,0),0)</f>
        <v>72825000</v>
      </c>
      <c r="K3424" s="25">
        <f>ROUND(IF(OR(ISNUMBER(SEARCH("#",B3424)),INT(A3424/100000)=7,INT(A3424/100000)=8),F3424*K!$F$4+G3424*K!$F$5,F3424*K!$E$4+G3424*K!$E$5),0)</f>
        <v>25800000</v>
      </c>
      <c r="L3424" s="25">
        <f>ROUND(J3424-K3424*0.7,0)</f>
        <v>54765000</v>
      </c>
      <c r="M3424" s="25">
        <f>ROUND(J3424*0.3,0)</f>
        <v>21847500</v>
      </c>
    </row>
    <row r="3425" spans="1:13" ht="18.75" x14ac:dyDescent="0.2">
      <c r="A3425" s="53">
        <v>701345</v>
      </c>
      <c r="B3425" s="27" t="s">
        <v>27</v>
      </c>
      <c r="C3425" s="36" t="s">
        <v>3970</v>
      </c>
      <c r="D3425" s="54"/>
      <c r="E3425" s="30">
        <v>100</v>
      </c>
      <c r="F3425" s="55">
        <v>67</v>
      </c>
      <c r="G3425" s="55">
        <v>33</v>
      </c>
      <c r="H3425" s="30">
        <v>0</v>
      </c>
      <c r="J3425" s="25">
        <f>ROUND( IF(OR(ISNUMBER(SEARCH("#",B3425)),INT(A3425/100000)=7,INT(A3425/100000)=8),F3425*K!$D$4,F3425*K!$C$4) + IF(ISNUMBER(SEARCH("#",B3425)),0,G3425*K!$C$5) + IF(AND(ISNUMBER(SEARCH("#",B3425)),INT(A3425/100000)&lt;=7),G3425*K!$G$5,0) + IF(AND(ISNUMBER(SEARCH("#",B3425)),INT(A3425/100000)&gt;=8),G3425*K!$H$5,0),0)</f>
        <v>96697000</v>
      </c>
      <c r="K3425" s="25">
        <f>ROUND(IF(OR(ISNUMBER(SEARCH("#",B3425)),INT(A3425/100000)=7,INT(A3425/100000)=8),F3425*K!$F$4+G3425*K!$F$5,F3425*K!$E$4+G3425*K!$E$5),0)</f>
        <v>34358000</v>
      </c>
      <c r="L3425" s="25">
        <f>ROUND(J3425-K3425*0.7,0)</f>
        <v>72646400</v>
      </c>
      <c r="M3425" s="25">
        <f>ROUND(J3425*0.3,0)</f>
        <v>29009100</v>
      </c>
    </row>
    <row r="3426" spans="1:13" ht="18.75" x14ac:dyDescent="0.2">
      <c r="A3426" s="53">
        <v>701350</v>
      </c>
      <c r="B3426" s="27" t="s">
        <v>27</v>
      </c>
      <c r="C3426" s="36" t="s">
        <v>3971</v>
      </c>
      <c r="D3426" s="54"/>
      <c r="E3426" s="30">
        <v>110</v>
      </c>
      <c r="F3426" s="55">
        <v>73</v>
      </c>
      <c r="G3426" s="55">
        <v>37</v>
      </c>
      <c r="H3426" s="30">
        <v>0</v>
      </c>
      <c r="J3426" s="25">
        <f>ROUND( IF(OR(ISNUMBER(SEARCH("#",B3426)),INT(A3426/100000)=7,INT(A3426/100000)=8),F3426*K!$D$4,F3426*K!$C$4) + IF(ISNUMBER(SEARCH("#",B3426)),0,G3426*K!$C$5) + IF(AND(ISNUMBER(SEARCH("#",B3426)),INT(A3426/100000)&lt;=7),G3426*K!$G$5,0) + IF(AND(ISNUMBER(SEARCH("#",B3426)),INT(A3426/100000)&gt;=8),G3426*K!$H$5,0),0)</f>
        <v>107213000</v>
      </c>
      <c r="K3426" s="25">
        <f>ROUND(IF(OR(ISNUMBER(SEARCH("#",B3426)),INT(A3426/100000)=7,INT(A3426/100000)=8),F3426*K!$F$4+G3426*K!$F$5,F3426*K!$E$4+G3426*K!$E$5),0)</f>
        <v>37882000</v>
      </c>
      <c r="L3426" s="25">
        <f>ROUND(J3426-K3426*0.7,0)</f>
        <v>80695600</v>
      </c>
      <c r="M3426" s="25">
        <f>ROUND(J3426*0.3,0)</f>
        <v>32163900</v>
      </c>
    </row>
    <row r="3427" spans="1:13" ht="42.75" x14ac:dyDescent="0.2">
      <c r="A3427" s="53">
        <v>701355</v>
      </c>
      <c r="B3427" s="27" t="s">
        <v>27</v>
      </c>
      <c r="C3427" s="36" t="s">
        <v>3972</v>
      </c>
      <c r="D3427" s="54"/>
      <c r="E3427" s="30">
        <v>180</v>
      </c>
      <c r="F3427" s="55">
        <v>120</v>
      </c>
      <c r="G3427" s="55">
        <v>60</v>
      </c>
      <c r="H3427" s="30">
        <v>0</v>
      </c>
      <c r="J3427" s="25">
        <f>ROUND( IF(OR(ISNUMBER(SEARCH("#",B3427)),INT(A3427/100000)=7,INT(A3427/100000)=8),F3427*K!$D$4,F3427*K!$C$4) + IF(ISNUMBER(SEARCH("#",B3427)),0,G3427*K!$C$5) + IF(AND(ISNUMBER(SEARCH("#",B3427)),INT(A3427/100000)&lt;=7),G3427*K!$G$5,0) + IF(AND(ISNUMBER(SEARCH("#",B3427)),INT(A3427/100000)&gt;=8),G3427*K!$H$5,0),0)</f>
        <v>174780000</v>
      </c>
      <c r="K3427" s="25">
        <f>ROUND(IF(OR(ISNUMBER(SEARCH("#",B3427)),INT(A3427/100000)=7,INT(A3427/100000)=8),F3427*K!$F$4+G3427*K!$F$5,F3427*K!$E$4+G3427*K!$E$5),0)</f>
        <v>61920000</v>
      </c>
      <c r="L3427" s="25">
        <f>ROUND(J3427-K3427*0.7,0)</f>
        <v>131436000</v>
      </c>
      <c r="M3427" s="25">
        <f>ROUND(J3427*0.3,0)</f>
        <v>52434000</v>
      </c>
    </row>
    <row r="3428" spans="1:13" ht="18.75" x14ac:dyDescent="0.2">
      <c r="A3428" s="53">
        <v>701360</v>
      </c>
      <c r="B3428" s="27" t="s">
        <v>27</v>
      </c>
      <c r="C3428" s="36" t="s">
        <v>3973</v>
      </c>
      <c r="D3428" s="54"/>
      <c r="E3428" s="30">
        <v>55</v>
      </c>
      <c r="F3428" s="55">
        <v>38</v>
      </c>
      <c r="G3428" s="55">
        <v>17</v>
      </c>
      <c r="H3428" s="30">
        <v>0</v>
      </c>
      <c r="J3428" s="25">
        <f>ROUND( IF(OR(ISNUMBER(SEARCH("#",B3428)),INT(A3428/100000)=7,INT(A3428/100000)=8),F3428*K!$D$4,F3428*K!$C$4) + IF(ISNUMBER(SEARCH("#",B3428)),0,G3428*K!$C$5) + IF(AND(ISNUMBER(SEARCH("#",B3428)),INT(A3428/100000)&lt;=7),G3428*K!$G$5,0) + IF(AND(ISNUMBER(SEARCH("#",B3428)),INT(A3428/100000)&gt;=8),G3428*K!$H$5,0),0)</f>
        <v>51793000</v>
      </c>
      <c r="K3428" s="25">
        <f>ROUND(IF(OR(ISNUMBER(SEARCH("#",B3428)),INT(A3428/100000)=7,INT(A3428/100000)=8),F3428*K!$F$4+G3428*K!$F$5,F3428*K!$E$4+G3428*K!$E$5),0)</f>
        <v>18752000</v>
      </c>
      <c r="L3428" s="25">
        <f>ROUND(J3428-K3428*0.7,0)</f>
        <v>38666600</v>
      </c>
      <c r="M3428" s="25">
        <f>ROUND(J3428*0.3,0)</f>
        <v>15537900</v>
      </c>
    </row>
    <row r="3429" spans="1:13" ht="18.75" x14ac:dyDescent="0.2">
      <c r="A3429" s="53">
        <v>701365</v>
      </c>
      <c r="B3429" s="27" t="s">
        <v>27</v>
      </c>
      <c r="C3429" s="36" t="s">
        <v>3974</v>
      </c>
      <c r="D3429" s="54"/>
      <c r="E3429" s="30">
        <v>75</v>
      </c>
      <c r="F3429" s="55">
        <v>50</v>
      </c>
      <c r="G3429" s="55">
        <v>25</v>
      </c>
      <c r="H3429" s="30">
        <v>0</v>
      </c>
      <c r="J3429" s="25">
        <f>ROUND( IF(OR(ISNUMBER(SEARCH("#",B3429)),INT(A3429/100000)=7,INT(A3429/100000)=8),F3429*K!$D$4,F3429*K!$C$4) + IF(ISNUMBER(SEARCH("#",B3429)),0,G3429*K!$C$5) + IF(AND(ISNUMBER(SEARCH("#",B3429)),INT(A3429/100000)&lt;=7),G3429*K!$G$5,0) + IF(AND(ISNUMBER(SEARCH("#",B3429)),INT(A3429/100000)&gt;=8),G3429*K!$H$5,0),0)</f>
        <v>72825000</v>
      </c>
      <c r="K3429" s="25">
        <f>ROUND(IF(OR(ISNUMBER(SEARCH("#",B3429)),INT(A3429/100000)=7,INT(A3429/100000)=8),F3429*K!$F$4+G3429*K!$F$5,F3429*K!$E$4+G3429*K!$E$5),0)</f>
        <v>25800000</v>
      </c>
      <c r="L3429" s="25">
        <f>ROUND(J3429-K3429*0.7,0)</f>
        <v>54765000</v>
      </c>
      <c r="M3429" s="25">
        <f>ROUND(J3429*0.3,0)</f>
        <v>21847500</v>
      </c>
    </row>
    <row r="3430" spans="1:13" ht="18.75" x14ac:dyDescent="0.2">
      <c r="A3430" s="53">
        <v>701370</v>
      </c>
      <c r="B3430" s="27" t="s">
        <v>27</v>
      </c>
      <c r="C3430" s="36" t="s">
        <v>3975</v>
      </c>
      <c r="D3430" s="54"/>
      <c r="E3430" s="30">
        <v>40</v>
      </c>
      <c r="F3430" s="55">
        <v>27</v>
      </c>
      <c r="G3430" s="55">
        <v>13</v>
      </c>
      <c r="H3430" s="30">
        <v>0</v>
      </c>
      <c r="J3430" s="25">
        <f>ROUND( IF(OR(ISNUMBER(SEARCH("#",B3430)),INT(A3430/100000)=7,INT(A3430/100000)=8),F3430*K!$D$4,F3430*K!$C$4) + IF(ISNUMBER(SEARCH("#",B3430)),0,G3430*K!$C$5) + IF(AND(ISNUMBER(SEARCH("#",B3430)),INT(A3430/100000)&lt;=7),G3430*K!$G$5,0) + IF(AND(ISNUMBER(SEARCH("#",B3430)),INT(A3430/100000)&gt;=8),G3430*K!$H$5,0),0)</f>
        <v>38437000</v>
      </c>
      <c r="K3430" s="25">
        <f>ROUND(IF(OR(ISNUMBER(SEARCH("#",B3430)),INT(A3430/100000)=7,INT(A3430/100000)=8),F3430*K!$F$4+G3430*K!$F$5,F3430*K!$E$4+G3430*K!$E$5),0)</f>
        <v>13718000</v>
      </c>
      <c r="L3430" s="25">
        <f>ROUND(J3430-K3430*0.7,0)</f>
        <v>28834400</v>
      </c>
      <c r="M3430" s="25">
        <f>ROUND(J3430*0.3,0)</f>
        <v>11531100</v>
      </c>
    </row>
    <row r="3431" spans="1:13" ht="18.75" x14ac:dyDescent="0.2">
      <c r="A3431" s="53">
        <v>701375</v>
      </c>
      <c r="B3431" s="27" t="s">
        <v>27</v>
      </c>
      <c r="C3431" s="36" t="s">
        <v>3976</v>
      </c>
      <c r="D3431" s="54"/>
      <c r="E3431" s="30">
        <v>60</v>
      </c>
      <c r="F3431" s="55">
        <v>40</v>
      </c>
      <c r="G3431" s="55">
        <v>20</v>
      </c>
      <c r="H3431" s="30">
        <v>0</v>
      </c>
      <c r="J3431" s="25">
        <f>ROUND( IF(OR(ISNUMBER(SEARCH("#",B3431)),INT(A3431/100000)=7,INT(A3431/100000)=8),F3431*K!$D$4,F3431*K!$C$4) + IF(ISNUMBER(SEARCH("#",B3431)),0,G3431*K!$C$5) + IF(AND(ISNUMBER(SEARCH("#",B3431)),INT(A3431/100000)&lt;=7),G3431*K!$G$5,0) + IF(AND(ISNUMBER(SEARCH("#",B3431)),INT(A3431/100000)&gt;=8),G3431*K!$H$5,0),0)</f>
        <v>58260000</v>
      </c>
      <c r="K3431" s="25">
        <f>ROUND(IF(OR(ISNUMBER(SEARCH("#",B3431)),INT(A3431/100000)=7,INT(A3431/100000)=8),F3431*K!$F$4+G3431*K!$F$5,F3431*K!$E$4+G3431*K!$E$5),0)</f>
        <v>20640000</v>
      </c>
      <c r="L3431" s="25">
        <f>ROUND(J3431-K3431*0.7,0)</f>
        <v>43812000</v>
      </c>
      <c r="M3431" s="25">
        <f>ROUND(J3431*0.3,0)</f>
        <v>17478000</v>
      </c>
    </row>
    <row r="3432" spans="1:13" x14ac:dyDescent="0.2">
      <c r="A3432" s="53">
        <v>701500</v>
      </c>
      <c r="B3432" s="27" t="s">
        <v>27</v>
      </c>
      <c r="C3432" s="36" t="s">
        <v>3977</v>
      </c>
      <c r="D3432" s="54"/>
      <c r="E3432" s="30">
        <v>2.4</v>
      </c>
      <c r="F3432" s="55">
        <v>1.6</v>
      </c>
      <c r="G3432" s="55">
        <v>0.8</v>
      </c>
      <c r="H3432" s="30">
        <v>0</v>
      </c>
      <c r="J3432" s="25">
        <f>ROUND( IF(OR(ISNUMBER(SEARCH("#",B3432)),INT(A3432/100000)=7,INT(A3432/100000)=8),F3432*K!$D$4,F3432*K!$C$4) + IF(ISNUMBER(SEARCH("#",B3432)),0,G3432*K!$C$5) + IF(AND(ISNUMBER(SEARCH("#",B3432)),INT(A3432/100000)&lt;=7),G3432*K!$G$5,0) + IF(AND(ISNUMBER(SEARCH("#",B3432)),INT(A3432/100000)&gt;=8),G3432*K!$H$5,0),0)</f>
        <v>2330400</v>
      </c>
      <c r="K3432" s="25">
        <f>ROUND(IF(OR(ISNUMBER(SEARCH("#",B3432)),INT(A3432/100000)=7,INT(A3432/100000)=8),F3432*K!$F$4+G3432*K!$F$5,F3432*K!$E$4+G3432*K!$E$5),0)</f>
        <v>825600</v>
      </c>
      <c r="L3432" s="25">
        <f>ROUND(J3432-K3432*0.7,0)</f>
        <v>1752480</v>
      </c>
      <c r="M3432" s="25">
        <f>ROUND(J3432*0.3,0)</f>
        <v>699120</v>
      </c>
    </row>
    <row r="3433" spans="1:13" ht="18.75" x14ac:dyDescent="0.2">
      <c r="A3433" s="53">
        <v>701505</v>
      </c>
      <c r="B3433" s="27" t="s">
        <v>27</v>
      </c>
      <c r="C3433" s="39" t="s">
        <v>3978</v>
      </c>
      <c r="D3433" s="54"/>
      <c r="E3433" s="30">
        <v>2</v>
      </c>
      <c r="F3433" s="55">
        <v>1.3</v>
      </c>
      <c r="G3433" s="55">
        <v>0.7</v>
      </c>
      <c r="H3433" s="30">
        <v>0</v>
      </c>
      <c r="J3433" s="25">
        <f>ROUND( IF(OR(ISNUMBER(SEARCH("#",B3433)),INT(A3433/100000)=7,INT(A3433/100000)=8),F3433*K!$D$4,F3433*K!$C$4) + IF(ISNUMBER(SEARCH("#",B3433)),0,G3433*K!$C$5) + IF(AND(ISNUMBER(SEARCH("#",B3433)),INT(A3433/100000)&lt;=7),G3433*K!$G$5,0) + IF(AND(ISNUMBER(SEARCH("#",B3433)),INT(A3433/100000)&gt;=8),G3433*K!$H$5,0),0)</f>
        <v>1982300</v>
      </c>
      <c r="K3433" s="25">
        <f>ROUND(IF(OR(ISNUMBER(SEARCH("#",B3433)),INT(A3433/100000)=7,INT(A3433/100000)=8),F3433*K!$F$4+G3433*K!$F$5,F3433*K!$E$4+G3433*K!$E$5),0)</f>
        <v>692200</v>
      </c>
      <c r="L3433" s="25">
        <f>ROUND(J3433-K3433*0.7,0)</f>
        <v>1497760</v>
      </c>
      <c r="M3433" s="25">
        <f>ROUND(J3433*0.3,0)</f>
        <v>594690</v>
      </c>
    </row>
    <row r="3434" spans="1:13" ht="18.75" x14ac:dyDescent="0.2">
      <c r="A3434" s="53">
        <v>701510</v>
      </c>
      <c r="B3434" s="27" t="s">
        <v>27</v>
      </c>
      <c r="C3434" s="39" t="s">
        <v>3979</v>
      </c>
      <c r="D3434" s="54"/>
      <c r="E3434" s="30">
        <v>2</v>
      </c>
      <c r="F3434" s="55">
        <v>1.3</v>
      </c>
      <c r="G3434" s="55">
        <v>0.7</v>
      </c>
      <c r="H3434" s="30">
        <v>0</v>
      </c>
      <c r="J3434" s="25">
        <f>ROUND( IF(OR(ISNUMBER(SEARCH("#",B3434)),INT(A3434/100000)=7,INT(A3434/100000)=8),F3434*K!$D$4,F3434*K!$C$4) + IF(ISNUMBER(SEARCH("#",B3434)),0,G3434*K!$C$5) + IF(AND(ISNUMBER(SEARCH("#",B3434)),INT(A3434/100000)&lt;=7),G3434*K!$G$5,0) + IF(AND(ISNUMBER(SEARCH("#",B3434)),INT(A3434/100000)&gt;=8),G3434*K!$H$5,0),0)</f>
        <v>1982300</v>
      </c>
      <c r="K3434" s="25">
        <f>ROUND(IF(OR(ISNUMBER(SEARCH("#",B3434)),INT(A3434/100000)=7,INT(A3434/100000)=8),F3434*K!$F$4+G3434*K!$F$5,F3434*K!$E$4+G3434*K!$E$5),0)</f>
        <v>692200</v>
      </c>
      <c r="L3434" s="25">
        <f>ROUND(J3434-K3434*0.7,0)</f>
        <v>1497760</v>
      </c>
      <c r="M3434" s="25">
        <f>ROUND(J3434*0.3,0)</f>
        <v>594690</v>
      </c>
    </row>
    <row r="3435" spans="1:13" ht="18.75" x14ac:dyDescent="0.2">
      <c r="A3435" s="53">
        <v>701515</v>
      </c>
      <c r="B3435" s="27" t="s">
        <v>27</v>
      </c>
      <c r="C3435" s="36" t="s">
        <v>3980</v>
      </c>
      <c r="D3435" s="54"/>
      <c r="E3435" s="30">
        <v>2.5</v>
      </c>
      <c r="F3435" s="55">
        <v>1.7</v>
      </c>
      <c r="G3435" s="55">
        <v>0.8</v>
      </c>
      <c r="H3435" s="30">
        <v>0</v>
      </c>
      <c r="J3435" s="25">
        <f>ROUND( IF(OR(ISNUMBER(SEARCH("#",B3435)),INT(A3435/100000)=7,INT(A3435/100000)=8),F3435*K!$D$4,F3435*K!$C$4) + IF(ISNUMBER(SEARCH("#",B3435)),0,G3435*K!$C$5) + IF(AND(ISNUMBER(SEARCH("#",B3435)),INT(A3435/100000)&lt;=7),G3435*K!$G$5,0) + IF(AND(ISNUMBER(SEARCH("#",B3435)),INT(A3435/100000)&gt;=8),G3435*K!$H$5,0),0)</f>
        <v>2387200</v>
      </c>
      <c r="K3435" s="25">
        <f>ROUND(IF(OR(ISNUMBER(SEARCH("#",B3435)),INT(A3435/100000)=7,INT(A3435/100000)=8),F3435*K!$F$4+G3435*K!$F$5,F3435*K!$E$4+G3435*K!$E$5),0)</f>
        <v>855800</v>
      </c>
      <c r="L3435" s="25">
        <f>ROUND(J3435-K3435*0.7,0)</f>
        <v>1788140</v>
      </c>
      <c r="M3435" s="25">
        <f>ROUND(J3435*0.3,0)</f>
        <v>716160</v>
      </c>
    </row>
    <row r="3436" spans="1:13" x14ac:dyDescent="0.2">
      <c r="A3436" s="53">
        <v>701520</v>
      </c>
      <c r="B3436" s="27" t="s">
        <v>27</v>
      </c>
      <c r="C3436" s="36" t="s">
        <v>3981</v>
      </c>
      <c r="D3436" s="54"/>
      <c r="E3436" s="30">
        <v>2.4500000000000002</v>
      </c>
      <c r="F3436" s="55">
        <v>1.6</v>
      </c>
      <c r="G3436" s="55">
        <v>0.85</v>
      </c>
      <c r="H3436" s="30">
        <v>0</v>
      </c>
      <c r="J3436" s="25">
        <f>ROUND( IF(OR(ISNUMBER(SEARCH("#",B3436)),INT(A3436/100000)=7,INT(A3436/100000)=8),F3436*K!$D$4,F3436*K!$C$4) + IF(ISNUMBER(SEARCH("#",B3436)),0,G3436*K!$C$5) + IF(AND(ISNUMBER(SEARCH("#",B3436)),INT(A3436/100000)&lt;=7),G3436*K!$G$5,0) + IF(AND(ISNUMBER(SEARCH("#",B3436)),INT(A3436/100000)&gt;=8),G3436*K!$H$5,0),0)</f>
        <v>2419250</v>
      </c>
      <c r="K3436" s="25">
        <f>ROUND(IF(OR(ISNUMBER(SEARCH("#",B3436)),INT(A3436/100000)=7,INT(A3436/100000)=8),F3436*K!$F$4+G3436*K!$F$5,F3436*K!$E$4+G3436*K!$E$5),0)</f>
        <v>847000</v>
      </c>
      <c r="L3436" s="25">
        <f>ROUND(J3436-K3436*0.7,0)</f>
        <v>1826350</v>
      </c>
      <c r="M3436" s="25">
        <f>ROUND(J3436*0.3,0)</f>
        <v>725775</v>
      </c>
    </row>
    <row r="3437" spans="1:13" ht="18.75" x14ac:dyDescent="0.2">
      <c r="A3437" s="53">
        <v>701521</v>
      </c>
      <c r="B3437" s="27" t="s">
        <v>27</v>
      </c>
      <c r="C3437" s="36" t="s">
        <v>3982</v>
      </c>
      <c r="E3437" s="30">
        <v>4.2</v>
      </c>
      <c r="F3437" s="55" t="s">
        <v>3983</v>
      </c>
      <c r="G3437" s="55">
        <v>1.5</v>
      </c>
      <c r="H3437" s="30">
        <v>0</v>
      </c>
      <c r="J3437" s="25">
        <f>ROUND( IF(OR(ISNUMBER(SEARCH("#",B3437)),INT(A3437/100000)=7,INT(A3437/100000)=8),F3437*K!$D$4,F3437*K!$C$4) + IF(ISNUMBER(SEARCH("#",B3437)),0,G3437*K!$C$5) + IF(AND(ISNUMBER(SEARCH("#",B3437)),INT(A3437/100000)&lt;=7),G3437*K!$G$5,0) + IF(AND(ISNUMBER(SEARCH("#",B3437)),INT(A3437/100000)&gt;=8),G3437*K!$H$5,0),0)</f>
        <v>4199100</v>
      </c>
      <c r="K3437" s="25">
        <f>ROUND(IF(OR(ISNUMBER(SEARCH("#",B3437)),INT(A3437/100000)=7,INT(A3437/100000)=8),F3437*K!$F$4+G3437*K!$F$5,F3437*K!$E$4+G3437*K!$E$5),0)</f>
        <v>1457400</v>
      </c>
      <c r="L3437" s="25">
        <f>ROUND(J3437-K3437*0.7,0)</f>
        <v>3178920</v>
      </c>
      <c r="M3437" s="25">
        <f>ROUND(J3437*0.3,0)</f>
        <v>1259730</v>
      </c>
    </row>
    <row r="3438" spans="1:13" ht="18.75" x14ac:dyDescent="0.2">
      <c r="A3438" s="53">
        <v>701530</v>
      </c>
      <c r="B3438" s="27" t="s">
        <v>27</v>
      </c>
      <c r="C3438" s="36" t="s">
        <v>3984</v>
      </c>
      <c r="D3438" s="54"/>
      <c r="E3438" s="30">
        <v>1.7</v>
      </c>
      <c r="F3438" s="55">
        <v>1.1000000000000001</v>
      </c>
      <c r="G3438" s="55">
        <v>0.6</v>
      </c>
      <c r="H3438" s="30">
        <v>0</v>
      </c>
      <c r="J3438" s="25">
        <f>ROUND( IF(OR(ISNUMBER(SEARCH("#",B3438)),INT(A3438/100000)=7,INT(A3438/100000)=8),F3438*K!$D$4,F3438*K!$C$4) + IF(ISNUMBER(SEARCH("#",B3438)),0,G3438*K!$C$5) + IF(AND(ISNUMBER(SEARCH("#",B3438)),INT(A3438/100000)&lt;=7),G3438*K!$G$5,0) + IF(AND(ISNUMBER(SEARCH("#",B3438)),INT(A3438/100000)&gt;=8),G3438*K!$H$5,0),0)</f>
        <v>1691000</v>
      </c>
      <c r="K3438" s="25">
        <f>ROUND(IF(OR(ISNUMBER(SEARCH("#",B3438)),INT(A3438/100000)=7,INT(A3438/100000)=8),F3438*K!$F$4+G3438*K!$F$5,F3438*K!$E$4+G3438*K!$E$5),0)</f>
        <v>589000</v>
      </c>
      <c r="L3438" s="25">
        <f>ROUND(J3438-K3438*0.7,0)</f>
        <v>1278700</v>
      </c>
      <c r="M3438" s="25">
        <f>ROUND(J3438*0.3,0)</f>
        <v>507300</v>
      </c>
    </row>
    <row r="3439" spans="1:13" ht="18.75" x14ac:dyDescent="0.2">
      <c r="A3439" s="53">
        <v>701535</v>
      </c>
      <c r="B3439" s="27" t="s">
        <v>27</v>
      </c>
      <c r="C3439" s="36" t="s">
        <v>3985</v>
      </c>
      <c r="D3439" s="54"/>
      <c r="E3439" s="30">
        <v>1.7</v>
      </c>
      <c r="F3439" s="55">
        <v>1.1000000000000001</v>
      </c>
      <c r="G3439" s="55">
        <v>0.6</v>
      </c>
      <c r="H3439" s="30">
        <v>0</v>
      </c>
      <c r="J3439" s="25">
        <f>ROUND( IF(OR(ISNUMBER(SEARCH("#",B3439)),INT(A3439/100000)=7,INT(A3439/100000)=8),F3439*K!$D$4,F3439*K!$C$4) + IF(ISNUMBER(SEARCH("#",B3439)),0,G3439*K!$C$5) + IF(AND(ISNUMBER(SEARCH("#",B3439)),INT(A3439/100000)&lt;=7),G3439*K!$G$5,0) + IF(AND(ISNUMBER(SEARCH("#",B3439)),INT(A3439/100000)&gt;=8),G3439*K!$H$5,0),0)</f>
        <v>1691000</v>
      </c>
      <c r="K3439" s="25">
        <f>ROUND(IF(OR(ISNUMBER(SEARCH("#",B3439)),INT(A3439/100000)=7,INT(A3439/100000)=8),F3439*K!$F$4+G3439*K!$F$5,F3439*K!$E$4+G3439*K!$E$5),0)</f>
        <v>589000</v>
      </c>
      <c r="L3439" s="25">
        <f>ROUND(J3439-K3439*0.7,0)</f>
        <v>1278700</v>
      </c>
      <c r="M3439" s="25">
        <f>ROUND(J3439*0.3,0)</f>
        <v>507300</v>
      </c>
    </row>
    <row r="3440" spans="1:13" ht="31.5" x14ac:dyDescent="0.2">
      <c r="A3440" s="53">
        <v>701545</v>
      </c>
      <c r="B3440" s="27" t="s">
        <v>27</v>
      </c>
      <c r="C3440" s="36" t="s">
        <v>3986</v>
      </c>
      <c r="D3440" s="54"/>
      <c r="E3440" s="30">
        <v>4.75</v>
      </c>
      <c r="F3440" s="55">
        <v>3.2</v>
      </c>
      <c r="G3440" s="55">
        <v>1.55</v>
      </c>
      <c r="H3440" s="30">
        <v>0</v>
      </c>
      <c r="J3440" s="25">
        <f>ROUND( IF(OR(ISNUMBER(SEARCH("#",B3440)),INT(A3440/100000)=7,INT(A3440/100000)=8),F3440*K!$D$4,F3440*K!$C$4) + IF(ISNUMBER(SEARCH("#",B3440)),0,G3440*K!$C$5) + IF(AND(ISNUMBER(SEARCH("#",B3440)),INT(A3440/100000)&lt;=7),G3440*K!$G$5,0) + IF(AND(ISNUMBER(SEARCH("#",B3440)),INT(A3440/100000)&gt;=8),G3440*K!$H$5,0),0)</f>
        <v>4571950</v>
      </c>
      <c r="K3440" s="25">
        <f>ROUND(IF(OR(ISNUMBER(SEARCH("#",B3440)),INT(A3440/100000)=7,INT(A3440/100000)=8),F3440*K!$F$4+G3440*K!$F$5,F3440*K!$E$4+G3440*K!$E$5),0)</f>
        <v>1629800</v>
      </c>
      <c r="L3440" s="25">
        <f>ROUND(J3440-K3440*0.7,0)</f>
        <v>3431090</v>
      </c>
      <c r="M3440" s="25">
        <f>ROUND(J3440*0.3,0)</f>
        <v>1371585</v>
      </c>
    </row>
    <row r="3441" spans="1:13" x14ac:dyDescent="0.2">
      <c r="A3441" s="53">
        <v>701546</v>
      </c>
      <c r="B3441" s="27" t="s">
        <v>30</v>
      </c>
      <c r="C3441" s="36" t="s">
        <v>3987</v>
      </c>
      <c r="D3441" s="54"/>
      <c r="E3441" s="30">
        <v>11</v>
      </c>
      <c r="F3441" s="55">
        <v>7.4</v>
      </c>
      <c r="G3441" s="55">
        <v>3.6</v>
      </c>
      <c r="H3441" s="30">
        <v>0</v>
      </c>
      <c r="J3441" s="25">
        <f>ROUND( IF(OR(ISNUMBER(SEARCH("#",B3441)),INT(A3441/100000)=7,INT(A3441/100000)=8),F3441*K!$D$4,F3441*K!$C$4) + IF(ISNUMBER(SEARCH("#",B3441)),0,G3441*K!$C$5) + IF(AND(ISNUMBER(SEARCH("#",B3441)),INT(A3441/100000)&lt;=7),G3441*K!$G$5,0) + IF(AND(ISNUMBER(SEARCH("#",B3441)),INT(A3441/100000)&gt;=8),G3441*K!$H$5,0),0)</f>
        <v>10600400</v>
      </c>
      <c r="K3441" s="25">
        <f>ROUND(IF(OR(ISNUMBER(SEARCH("#",B3441)),INT(A3441/100000)=7,INT(A3441/100000)=8),F3441*K!$F$4+G3441*K!$F$5,F3441*K!$E$4+G3441*K!$E$5),0)</f>
        <v>3775600</v>
      </c>
      <c r="L3441" s="25">
        <f>ROUND(J3441-K3441*0.7,0)</f>
        <v>7957480</v>
      </c>
      <c r="M3441" s="25">
        <f>ROUND(J3441*0.3,0)</f>
        <v>3180120</v>
      </c>
    </row>
    <row r="3442" spans="1:13" x14ac:dyDescent="0.2">
      <c r="A3442" s="53">
        <v>701550</v>
      </c>
      <c r="B3442" s="27" t="s">
        <v>27</v>
      </c>
      <c r="C3442" s="36" t="s">
        <v>3988</v>
      </c>
      <c r="D3442" s="54"/>
      <c r="E3442" s="30">
        <v>2</v>
      </c>
      <c r="F3442" s="55">
        <v>1.3</v>
      </c>
      <c r="G3442" s="55">
        <v>0.7</v>
      </c>
      <c r="H3442" s="30">
        <v>0</v>
      </c>
      <c r="J3442" s="25">
        <f>ROUND( IF(OR(ISNUMBER(SEARCH("#",B3442)),INT(A3442/100000)=7,INT(A3442/100000)=8),F3442*K!$D$4,F3442*K!$C$4) + IF(ISNUMBER(SEARCH("#",B3442)),0,G3442*K!$C$5) + IF(AND(ISNUMBER(SEARCH("#",B3442)),INT(A3442/100000)&lt;=7),G3442*K!$G$5,0) + IF(AND(ISNUMBER(SEARCH("#",B3442)),INT(A3442/100000)&gt;=8),G3442*K!$H$5,0),0)</f>
        <v>1982300</v>
      </c>
      <c r="K3442" s="25">
        <f>ROUND(IF(OR(ISNUMBER(SEARCH("#",B3442)),INT(A3442/100000)=7,INT(A3442/100000)=8),F3442*K!$F$4+G3442*K!$F$5,F3442*K!$E$4+G3442*K!$E$5),0)</f>
        <v>692200</v>
      </c>
      <c r="L3442" s="25">
        <f>ROUND(J3442-K3442*0.7,0)</f>
        <v>1497760</v>
      </c>
      <c r="M3442" s="25">
        <f>ROUND(J3442*0.3,0)</f>
        <v>594690</v>
      </c>
    </row>
    <row r="3443" spans="1:13" ht="18.75" x14ac:dyDescent="0.2">
      <c r="A3443" s="53">
        <v>701555</v>
      </c>
      <c r="B3443" s="27" t="s">
        <v>27</v>
      </c>
      <c r="C3443" s="36" t="s">
        <v>3989</v>
      </c>
      <c r="D3443" s="54"/>
      <c r="E3443" s="30">
        <v>3.75</v>
      </c>
      <c r="F3443" s="55">
        <v>2.5</v>
      </c>
      <c r="G3443" s="55">
        <v>1.25</v>
      </c>
      <c r="H3443" s="30">
        <v>0</v>
      </c>
      <c r="J3443" s="25">
        <f>ROUND( IF(OR(ISNUMBER(SEARCH("#",B3443)),INT(A3443/100000)=7,INT(A3443/100000)=8),F3443*K!$D$4,F3443*K!$C$4) + IF(ISNUMBER(SEARCH("#",B3443)),0,G3443*K!$C$5) + IF(AND(ISNUMBER(SEARCH("#",B3443)),INT(A3443/100000)&lt;=7),G3443*K!$G$5,0) + IF(AND(ISNUMBER(SEARCH("#",B3443)),INT(A3443/100000)&gt;=8),G3443*K!$H$5,0),0)</f>
        <v>3641250</v>
      </c>
      <c r="K3443" s="25">
        <f>ROUND(IF(OR(ISNUMBER(SEARCH("#",B3443)),INT(A3443/100000)=7,INT(A3443/100000)=8),F3443*K!$F$4+G3443*K!$F$5,F3443*K!$E$4+G3443*K!$E$5),0)</f>
        <v>1290000</v>
      </c>
      <c r="L3443" s="25">
        <f>ROUND(J3443-K3443*0.7,0)</f>
        <v>2738250</v>
      </c>
      <c r="M3443" s="25">
        <f>ROUND(J3443*0.3,0)</f>
        <v>1092375</v>
      </c>
    </row>
    <row r="3444" spans="1:13" ht="18.75" x14ac:dyDescent="0.2">
      <c r="A3444" s="53">
        <v>701556</v>
      </c>
      <c r="B3444" s="27" t="s">
        <v>27</v>
      </c>
      <c r="C3444" s="36" t="s">
        <v>3990</v>
      </c>
      <c r="D3444" s="54"/>
      <c r="E3444" s="30">
        <v>3.75</v>
      </c>
      <c r="F3444" s="55">
        <v>2.5</v>
      </c>
      <c r="G3444" s="55">
        <v>1.25</v>
      </c>
      <c r="H3444" s="30">
        <v>0</v>
      </c>
      <c r="J3444" s="25">
        <f>ROUND( IF(OR(ISNUMBER(SEARCH("#",B3444)),INT(A3444/100000)=7,INT(A3444/100000)=8),F3444*K!$D$4,F3444*K!$C$4) + IF(ISNUMBER(SEARCH("#",B3444)),0,G3444*K!$C$5) + IF(AND(ISNUMBER(SEARCH("#",B3444)),INT(A3444/100000)&lt;=7),G3444*K!$G$5,0) + IF(AND(ISNUMBER(SEARCH("#",B3444)),INT(A3444/100000)&gt;=8),G3444*K!$H$5,0),0)</f>
        <v>3641250</v>
      </c>
      <c r="K3444" s="25">
        <f>ROUND(IF(OR(ISNUMBER(SEARCH("#",B3444)),INT(A3444/100000)=7,INT(A3444/100000)=8),F3444*K!$F$4+G3444*K!$F$5,F3444*K!$E$4+G3444*K!$E$5),0)</f>
        <v>1290000</v>
      </c>
      <c r="L3444" s="25">
        <f>ROUND(J3444-K3444*0.7,0)</f>
        <v>2738250</v>
      </c>
      <c r="M3444" s="25">
        <f>ROUND(J3444*0.3,0)</f>
        <v>1092375</v>
      </c>
    </row>
    <row r="3445" spans="1:13" x14ac:dyDescent="0.2">
      <c r="A3445" s="53">
        <v>701560</v>
      </c>
      <c r="B3445" s="27" t="s">
        <v>27</v>
      </c>
      <c r="C3445" s="36" t="s">
        <v>3991</v>
      </c>
      <c r="D3445" s="54"/>
      <c r="E3445" s="30">
        <v>2.4</v>
      </c>
      <c r="F3445" s="55">
        <v>1.6</v>
      </c>
      <c r="G3445" s="55">
        <v>0.8</v>
      </c>
      <c r="H3445" s="30">
        <v>0</v>
      </c>
      <c r="J3445" s="25">
        <f>ROUND( IF(OR(ISNUMBER(SEARCH("#",B3445)),INT(A3445/100000)=7,INT(A3445/100000)=8),F3445*K!$D$4,F3445*K!$C$4) + IF(ISNUMBER(SEARCH("#",B3445)),0,G3445*K!$C$5) + IF(AND(ISNUMBER(SEARCH("#",B3445)),INT(A3445/100000)&lt;=7),G3445*K!$G$5,0) + IF(AND(ISNUMBER(SEARCH("#",B3445)),INT(A3445/100000)&gt;=8),G3445*K!$H$5,0),0)</f>
        <v>2330400</v>
      </c>
      <c r="K3445" s="25">
        <f>ROUND(IF(OR(ISNUMBER(SEARCH("#",B3445)),INT(A3445/100000)=7,INT(A3445/100000)=8),F3445*K!$F$4+G3445*K!$F$5,F3445*K!$E$4+G3445*K!$E$5),0)</f>
        <v>825600</v>
      </c>
      <c r="L3445" s="25">
        <f>ROUND(J3445-K3445*0.7,0)</f>
        <v>1752480</v>
      </c>
      <c r="M3445" s="25">
        <f>ROUND(J3445*0.3,0)</f>
        <v>699120</v>
      </c>
    </row>
    <row r="3446" spans="1:13" x14ac:dyDescent="0.2">
      <c r="A3446" s="53">
        <v>701570</v>
      </c>
      <c r="B3446" s="27" t="s">
        <v>27</v>
      </c>
      <c r="C3446" s="36" t="s">
        <v>3992</v>
      </c>
      <c r="D3446" s="54"/>
      <c r="E3446" s="30">
        <v>1.7</v>
      </c>
      <c r="F3446" s="55">
        <v>1.1000000000000001</v>
      </c>
      <c r="G3446" s="55">
        <v>0.6</v>
      </c>
      <c r="H3446" s="30">
        <v>0</v>
      </c>
      <c r="J3446" s="25">
        <f>ROUND( IF(OR(ISNUMBER(SEARCH("#",B3446)),INT(A3446/100000)=7,INT(A3446/100000)=8),F3446*K!$D$4,F3446*K!$C$4) + IF(ISNUMBER(SEARCH("#",B3446)),0,G3446*K!$C$5) + IF(AND(ISNUMBER(SEARCH("#",B3446)),INT(A3446/100000)&lt;=7),G3446*K!$G$5,0) + IF(AND(ISNUMBER(SEARCH("#",B3446)),INT(A3446/100000)&gt;=8),G3446*K!$H$5,0),0)</f>
        <v>1691000</v>
      </c>
      <c r="K3446" s="25">
        <f>ROUND(IF(OR(ISNUMBER(SEARCH("#",B3446)),INT(A3446/100000)=7,INT(A3446/100000)=8),F3446*K!$F$4+G3446*K!$F$5,F3446*K!$E$4+G3446*K!$E$5),0)</f>
        <v>589000</v>
      </c>
      <c r="L3446" s="25">
        <f>ROUND(J3446-K3446*0.7,0)</f>
        <v>1278700</v>
      </c>
      <c r="M3446" s="25">
        <f>ROUND(J3446*0.3,0)</f>
        <v>507300</v>
      </c>
    </row>
    <row r="3447" spans="1:13" x14ac:dyDescent="0.2">
      <c r="A3447" s="53">
        <v>701590</v>
      </c>
      <c r="B3447" s="27" t="s">
        <v>27</v>
      </c>
      <c r="C3447" s="36" t="s">
        <v>3993</v>
      </c>
      <c r="D3447" s="54"/>
      <c r="E3447" s="30">
        <v>2</v>
      </c>
      <c r="F3447" s="55">
        <v>1.3</v>
      </c>
      <c r="G3447" s="55">
        <v>0.7</v>
      </c>
      <c r="H3447" s="30">
        <v>0</v>
      </c>
      <c r="J3447" s="25">
        <f>ROUND( IF(OR(ISNUMBER(SEARCH("#",B3447)),INT(A3447/100000)=7,INT(A3447/100000)=8),F3447*K!$D$4,F3447*K!$C$4) + IF(ISNUMBER(SEARCH("#",B3447)),0,G3447*K!$C$5) + IF(AND(ISNUMBER(SEARCH("#",B3447)),INT(A3447/100000)&lt;=7),G3447*K!$G$5,0) + IF(AND(ISNUMBER(SEARCH("#",B3447)),INT(A3447/100000)&gt;=8),G3447*K!$H$5,0),0)</f>
        <v>1982300</v>
      </c>
      <c r="K3447" s="25">
        <f>ROUND(IF(OR(ISNUMBER(SEARCH("#",B3447)),INT(A3447/100000)=7,INT(A3447/100000)=8),F3447*K!$F$4+G3447*K!$F$5,F3447*K!$E$4+G3447*K!$E$5),0)</f>
        <v>692200</v>
      </c>
      <c r="L3447" s="25">
        <f>ROUND(J3447-K3447*0.7,0)</f>
        <v>1497760</v>
      </c>
      <c r="M3447" s="25">
        <f>ROUND(J3447*0.3,0)</f>
        <v>594690</v>
      </c>
    </row>
    <row r="3448" spans="1:13" x14ac:dyDescent="0.2">
      <c r="A3448" s="53">
        <v>701595</v>
      </c>
      <c r="B3448" s="27" t="s">
        <v>27</v>
      </c>
      <c r="C3448" s="36" t="s">
        <v>3994</v>
      </c>
      <c r="D3448" s="54"/>
      <c r="E3448" s="30">
        <v>1.7</v>
      </c>
      <c r="F3448" s="55">
        <v>1.1000000000000001</v>
      </c>
      <c r="G3448" s="55">
        <v>0.6</v>
      </c>
      <c r="H3448" s="30">
        <v>0</v>
      </c>
      <c r="J3448" s="25">
        <f>ROUND( IF(OR(ISNUMBER(SEARCH("#",B3448)),INT(A3448/100000)=7,INT(A3448/100000)=8),F3448*K!$D$4,F3448*K!$C$4) + IF(ISNUMBER(SEARCH("#",B3448)),0,G3448*K!$C$5) + IF(AND(ISNUMBER(SEARCH("#",B3448)),INT(A3448/100000)&lt;=7),G3448*K!$G$5,0) + IF(AND(ISNUMBER(SEARCH("#",B3448)),INT(A3448/100000)&gt;=8),G3448*K!$H$5,0),0)</f>
        <v>1691000</v>
      </c>
      <c r="K3448" s="25">
        <f>ROUND(IF(OR(ISNUMBER(SEARCH("#",B3448)),INT(A3448/100000)=7,INT(A3448/100000)=8),F3448*K!$F$4+G3448*K!$F$5,F3448*K!$E$4+G3448*K!$E$5),0)</f>
        <v>589000</v>
      </c>
      <c r="L3448" s="25">
        <f>ROUND(J3448-K3448*0.7,0)</f>
        <v>1278700</v>
      </c>
      <c r="M3448" s="25">
        <f>ROUND(J3448*0.3,0)</f>
        <v>507300</v>
      </c>
    </row>
    <row r="3449" spans="1:13" x14ac:dyDescent="0.2">
      <c r="A3449" s="53">
        <v>701600</v>
      </c>
      <c r="B3449" s="27" t="s">
        <v>27</v>
      </c>
      <c r="C3449" s="36" t="s">
        <v>3995</v>
      </c>
      <c r="D3449" s="54"/>
      <c r="E3449" s="30">
        <v>1.7</v>
      </c>
      <c r="F3449" s="55">
        <v>1.1000000000000001</v>
      </c>
      <c r="G3449" s="55">
        <v>0.6</v>
      </c>
      <c r="H3449" s="30">
        <v>0</v>
      </c>
      <c r="J3449" s="25">
        <f>ROUND( IF(OR(ISNUMBER(SEARCH("#",B3449)),INT(A3449/100000)=7,INT(A3449/100000)=8),F3449*K!$D$4,F3449*K!$C$4) + IF(ISNUMBER(SEARCH("#",B3449)),0,G3449*K!$C$5) + IF(AND(ISNUMBER(SEARCH("#",B3449)),INT(A3449/100000)&lt;=7),G3449*K!$G$5,0) + IF(AND(ISNUMBER(SEARCH("#",B3449)),INT(A3449/100000)&gt;=8),G3449*K!$H$5,0),0)</f>
        <v>1691000</v>
      </c>
      <c r="K3449" s="25">
        <f>ROUND(IF(OR(ISNUMBER(SEARCH("#",B3449)),INT(A3449/100000)=7,INT(A3449/100000)=8),F3449*K!$F$4+G3449*K!$F$5,F3449*K!$E$4+G3449*K!$E$5),0)</f>
        <v>589000</v>
      </c>
      <c r="L3449" s="25">
        <f>ROUND(J3449-K3449*0.7,0)</f>
        <v>1278700</v>
      </c>
      <c r="M3449" s="25">
        <f>ROUND(J3449*0.3,0)</f>
        <v>507300</v>
      </c>
    </row>
    <row r="3450" spans="1:13" x14ac:dyDescent="0.2">
      <c r="A3450" s="53">
        <v>701605</v>
      </c>
      <c r="B3450" s="27" t="s">
        <v>27</v>
      </c>
      <c r="C3450" s="36" t="s">
        <v>3996</v>
      </c>
      <c r="D3450" s="54"/>
      <c r="E3450" s="30">
        <v>1.9</v>
      </c>
      <c r="F3450" s="55">
        <v>1.3</v>
      </c>
      <c r="G3450" s="55">
        <v>0.6</v>
      </c>
      <c r="H3450" s="30">
        <v>0</v>
      </c>
      <c r="J3450" s="25">
        <f>ROUND( IF(OR(ISNUMBER(SEARCH("#",B3450)),INT(A3450/100000)=7,INT(A3450/100000)=8),F3450*K!$D$4,F3450*K!$C$4) + IF(ISNUMBER(SEARCH("#",B3450)),0,G3450*K!$C$5) + IF(AND(ISNUMBER(SEARCH("#",B3450)),INT(A3450/100000)&lt;=7),G3450*K!$G$5,0) + IF(AND(ISNUMBER(SEARCH("#",B3450)),INT(A3450/100000)&gt;=8),G3450*K!$H$5,0),0)</f>
        <v>1804600</v>
      </c>
      <c r="K3450" s="25">
        <f>ROUND(IF(OR(ISNUMBER(SEARCH("#",B3450)),INT(A3450/100000)=7,INT(A3450/100000)=8),F3450*K!$F$4+G3450*K!$F$5,F3450*K!$E$4+G3450*K!$E$5),0)</f>
        <v>649400</v>
      </c>
      <c r="L3450" s="25">
        <f>ROUND(J3450-K3450*0.7,0)</f>
        <v>1350020</v>
      </c>
      <c r="M3450" s="25">
        <f>ROUND(J3450*0.3,0)</f>
        <v>541380</v>
      </c>
    </row>
    <row r="3451" spans="1:13" x14ac:dyDescent="0.2">
      <c r="A3451" s="53">
        <v>701610</v>
      </c>
      <c r="B3451" s="27" t="s">
        <v>27</v>
      </c>
      <c r="C3451" s="36" t="s">
        <v>3997</v>
      </c>
      <c r="D3451" s="54"/>
      <c r="E3451" s="30">
        <v>2.1</v>
      </c>
      <c r="F3451" s="55">
        <v>1.4</v>
      </c>
      <c r="G3451" s="55">
        <v>0.7</v>
      </c>
      <c r="H3451" s="30">
        <v>0</v>
      </c>
      <c r="J3451" s="25">
        <f>ROUND( IF(OR(ISNUMBER(SEARCH("#",B3451)),INT(A3451/100000)=7,INT(A3451/100000)=8),F3451*K!$D$4,F3451*K!$C$4) + IF(ISNUMBER(SEARCH("#",B3451)),0,G3451*K!$C$5) + IF(AND(ISNUMBER(SEARCH("#",B3451)),INT(A3451/100000)&lt;=7),G3451*K!$G$5,0) + IF(AND(ISNUMBER(SEARCH("#",B3451)),INT(A3451/100000)&gt;=8),G3451*K!$H$5,0),0)</f>
        <v>2039100</v>
      </c>
      <c r="K3451" s="25">
        <f>ROUND(IF(OR(ISNUMBER(SEARCH("#",B3451)),INT(A3451/100000)=7,INT(A3451/100000)=8),F3451*K!$F$4+G3451*K!$F$5,F3451*K!$E$4+G3451*K!$E$5),0)</f>
        <v>722400</v>
      </c>
      <c r="L3451" s="25">
        <f>ROUND(J3451-K3451*0.7,0)</f>
        <v>1533420</v>
      </c>
      <c r="M3451" s="25">
        <f>ROUND(J3451*0.3,0)</f>
        <v>611730</v>
      </c>
    </row>
    <row r="3452" spans="1:13" ht="29.25" x14ac:dyDescent="0.2">
      <c r="A3452" s="53">
        <v>701611</v>
      </c>
      <c r="B3452" s="27" t="s">
        <v>27</v>
      </c>
      <c r="C3452" s="36" t="s">
        <v>3998</v>
      </c>
      <c r="D3452" s="54"/>
      <c r="E3452" s="30">
        <v>3.15</v>
      </c>
      <c r="F3452" s="55">
        <v>2.1</v>
      </c>
      <c r="G3452" s="55">
        <v>1.05</v>
      </c>
      <c r="H3452" s="30">
        <v>0</v>
      </c>
      <c r="J3452" s="25">
        <f>ROUND( IF(OR(ISNUMBER(SEARCH("#",B3452)),INT(A3452/100000)=7,INT(A3452/100000)=8),F3452*K!$D$4,F3452*K!$C$4) + IF(ISNUMBER(SEARCH("#",B3452)),0,G3452*K!$C$5) + IF(AND(ISNUMBER(SEARCH("#",B3452)),INT(A3452/100000)&lt;=7),G3452*K!$G$5,0) + IF(AND(ISNUMBER(SEARCH("#",B3452)),INT(A3452/100000)&gt;=8),G3452*K!$H$5,0),0)</f>
        <v>3058650</v>
      </c>
      <c r="K3452" s="25">
        <f>ROUND(IF(OR(ISNUMBER(SEARCH("#",B3452)),INT(A3452/100000)=7,INT(A3452/100000)=8),F3452*K!$F$4+G3452*K!$F$5,F3452*K!$E$4+G3452*K!$E$5),0)</f>
        <v>1083600</v>
      </c>
      <c r="L3452" s="25">
        <f>ROUND(J3452-K3452*0.7,0)</f>
        <v>2300130</v>
      </c>
      <c r="M3452" s="25">
        <f>ROUND(J3452*0.3,0)</f>
        <v>917595</v>
      </c>
    </row>
    <row r="3453" spans="1:13" ht="18.75" x14ac:dyDescent="0.2">
      <c r="A3453" s="53">
        <v>701615</v>
      </c>
      <c r="B3453" s="27" t="s">
        <v>27</v>
      </c>
      <c r="C3453" s="36" t="s">
        <v>3999</v>
      </c>
      <c r="D3453" s="54"/>
      <c r="E3453" s="30">
        <v>3</v>
      </c>
      <c r="F3453" s="55">
        <v>2</v>
      </c>
      <c r="G3453" s="55">
        <v>1</v>
      </c>
      <c r="H3453" s="30">
        <v>0</v>
      </c>
      <c r="J3453" s="25">
        <f>ROUND( IF(OR(ISNUMBER(SEARCH("#",B3453)),INT(A3453/100000)=7,INT(A3453/100000)=8),F3453*K!$D$4,F3453*K!$C$4) + IF(ISNUMBER(SEARCH("#",B3453)),0,G3453*K!$C$5) + IF(AND(ISNUMBER(SEARCH("#",B3453)),INT(A3453/100000)&lt;=7),G3453*K!$G$5,0) + IF(AND(ISNUMBER(SEARCH("#",B3453)),INT(A3453/100000)&gt;=8),G3453*K!$H$5,0),0)</f>
        <v>2913000</v>
      </c>
      <c r="K3453" s="25">
        <f>ROUND(IF(OR(ISNUMBER(SEARCH("#",B3453)),INT(A3453/100000)=7,INT(A3453/100000)=8),F3453*K!$F$4+G3453*K!$F$5,F3453*K!$E$4+G3453*K!$E$5),0)</f>
        <v>1032000</v>
      </c>
      <c r="L3453" s="25">
        <f>ROUND(J3453-K3453*0.7,0)</f>
        <v>2190600</v>
      </c>
      <c r="M3453" s="25">
        <f>ROUND(J3453*0.3,0)</f>
        <v>873900</v>
      </c>
    </row>
    <row r="3454" spans="1:13" ht="33" x14ac:dyDescent="0.2">
      <c r="A3454" s="53">
        <v>701620</v>
      </c>
      <c r="B3454" s="27" t="s">
        <v>27</v>
      </c>
      <c r="C3454" s="36" t="s">
        <v>4000</v>
      </c>
      <c r="D3454" s="54"/>
      <c r="E3454" s="30">
        <v>3.3</v>
      </c>
      <c r="F3454" s="55">
        <v>2.2000000000000002</v>
      </c>
      <c r="G3454" s="55">
        <v>1.1000000000000001</v>
      </c>
      <c r="H3454" s="30">
        <v>0</v>
      </c>
      <c r="J3454" s="25">
        <f>ROUND( IF(OR(ISNUMBER(SEARCH("#",B3454)),INT(A3454/100000)=7,INT(A3454/100000)=8),F3454*K!$D$4,F3454*K!$C$4) + IF(ISNUMBER(SEARCH("#",B3454)),0,G3454*K!$C$5) + IF(AND(ISNUMBER(SEARCH("#",B3454)),INT(A3454/100000)&lt;=7),G3454*K!$G$5,0) + IF(AND(ISNUMBER(SEARCH("#",B3454)),INT(A3454/100000)&gt;=8),G3454*K!$H$5,0),0)</f>
        <v>3204300</v>
      </c>
      <c r="K3454" s="25">
        <f>ROUND(IF(OR(ISNUMBER(SEARCH("#",B3454)),INT(A3454/100000)=7,INT(A3454/100000)=8),F3454*K!$F$4+G3454*K!$F$5,F3454*K!$E$4+G3454*K!$E$5),0)</f>
        <v>1135200</v>
      </c>
      <c r="L3454" s="25">
        <f>ROUND(J3454-K3454*0.7,0)</f>
        <v>2409660</v>
      </c>
      <c r="M3454" s="25">
        <f>ROUND(J3454*0.3,0)</f>
        <v>961290</v>
      </c>
    </row>
    <row r="3455" spans="1:13" ht="33" x14ac:dyDescent="0.2">
      <c r="A3455" s="53">
        <v>701625</v>
      </c>
      <c r="B3455" s="27" t="s">
        <v>27</v>
      </c>
      <c r="C3455" s="36" t="s">
        <v>4001</v>
      </c>
      <c r="D3455" s="54"/>
      <c r="E3455" s="30">
        <v>4.5</v>
      </c>
      <c r="F3455" s="55">
        <v>3</v>
      </c>
      <c r="G3455" s="55">
        <v>1.5</v>
      </c>
      <c r="H3455" s="30">
        <v>0</v>
      </c>
      <c r="J3455" s="25">
        <f>ROUND( IF(OR(ISNUMBER(SEARCH("#",B3455)),INT(A3455/100000)=7,INT(A3455/100000)=8),F3455*K!$D$4,F3455*K!$C$4) + IF(ISNUMBER(SEARCH("#",B3455)),0,G3455*K!$C$5) + IF(AND(ISNUMBER(SEARCH("#",B3455)),INT(A3455/100000)&lt;=7),G3455*K!$G$5,0) + IF(AND(ISNUMBER(SEARCH("#",B3455)),INT(A3455/100000)&gt;=8),G3455*K!$H$5,0),0)</f>
        <v>4369500</v>
      </c>
      <c r="K3455" s="25">
        <f>ROUND(IF(OR(ISNUMBER(SEARCH("#",B3455)),INT(A3455/100000)=7,INT(A3455/100000)=8),F3455*K!$F$4+G3455*K!$F$5,F3455*K!$E$4+G3455*K!$E$5),0)</f>
        <v>1548000</v>
      </c>
      <c r="L3455" s="25">
        <f>ROUND(J3455-K3455*0.7,0)</f>
        <v>3285900</v>
      </c>
      <c r="M3455" s="25">
        <f>ROUND(J3455*0.3,0)</f>
        <v>1310850</v>
      </c>
    </row>
    <row r="3456" spans="1:13" x14ac:dyDescent="0.2">
      <c r="A3456" s="53">
        <v>701626</v>
      </c>
      <c r="B3456" s="27" t="s">
        <v>27</v>
      </c>
      <c r="C3456" s="36" t="s">
        <v>4002</v>
      </c>
      <c r="D3456" s="54"/>
      <c r="E3456" s="30">
        <v>5</v>
      </c>
      <c r="F3456" s="55">
        <v>3.35</v>
      </c>
      <c r="G3456" s="55">
        <v>1.65</v>
      </c>
      <c r="H3456" s="30">
        <v>0</v>
      </c>
      <c r="J3456" s="25">
        <f>ROUND( IF(OR(ISNUMBER(SEARCH("#",B3456)),INT(A3456/100000)=7,INT(A3456/100000)=8),F3456*K!$D$4,F3456*K!$C$4) + IF(ISNUMBER(SEARCH("#",B3456)),0,G3456*K!$C$5) + IF(AND(ISNUMBER(SEARCH("#",B3456)),INT(A3456/100000)&lt;=7),G3456*K!$G$5,0) + IF(AND(ISNUMBER(SEARCH("#",B3456)),INT(A3456/100000)&gt;=8),G3456*K!$H$5,0),0)</f>
        <v>4834850</v>
      </c>
      <c r="K3456" s="25">
        <f>ROUND(IF(OR(ISNUMBER(SEARCH("#",B3456)),INT(A3456/100000)=7,INT(A3456/100000)=8),F3456*K!$F$4+G3456*K!$F$5,F3456*K!$E$4+G3456*K!$E$5),0)</f>
        <v>1717900</v>
      </c>
      <c r="L3456" s="25">
        <f>ROUND(J3456-K3456*0.7,0)</f>
        <v>3632320</v>
      </c>
      <c r="M3456" s="25">
        <f>ROUND(J3456*0.3,0)</f>
        <v>1450455</v>
      </c>
    </row>
    <row r="3457" spans="1:13" x14ac:dyDescent="0.2">
      <c r="A3457" s="53">
        <v>701655</v>
      </c>
      <c r="B3457" s="27" t="s">
        <v>27</v>
      </c>
      <c r="C3457" s="36" t="s">
        <v>4003</v>
      </c>
      <c r="D3457" s="54"/>
      <c r="E3457" s="30">
        <v>2.9</v>
      </c>
      <c r="F3457" s="55">
        <v>1.95</v>
      </c>
      <c r="G3457" s="55">
        <v>0.95</v>
      </c>
      <c r="H3457" s="30">
        <v>0</v>
      </c>
      <c r="J3457" s="25">
        <f>ROUND( IF(OR(ISNUMBER(SEARCH("#",B3457)),INT(A3457/100000)=7,INT(A3457/100000)=8),F3457*K!$D$4,F3457*K!$C$4) + IF(ISNUMBER(SEARCH("#",B3457)),0,G3457*K!$C$5) + IF(AND(ISNUMBER(SEARCH("#",B3457)),INT(A3457/100000)&lt;=7),G3457*K!$G$5,0) + IF(AND(ISNUMBER(SEARCH("#",B3457)),INT(A3457/100000)&gt;=8),G3457*K!$H$5,0),0)</f>
        <v>2795750</v>
      </c>
      <c r="K3457" s="25">
        <f>ROUND(IF(OR(ISNUMBER(SEARCH("#",B3457)),INT(A3457/100000)=7,INT(A3457/100000)=8),F3457*K!$F$4+G3457*K!$F$5,F3457*K!$E$4+G3457*K!$E$5),0)</f>
        <v>995500</v>
      </c>
      <c r="L3457" s="25">
        <f>ROUND(J3457-K3457*0.7,0)</f>
        <v>2098900</v>
      </c>
      <c r="M3457" s="25">
        <f>ROUND(J3457*0.3,0)</f>
        <v>838725</v>
      </c>
    </row>
    <row r="3458" spans="1:13" x14ac:dyDescent="0.2">
      <c r="A3458" s="53">
        <v>701660</v>
      </c>
      <c r="B3458" s="27" t="s">
        <v>27</v>
      </c>
      <c r="C3458" s="36" t="s">
        <v>4004</v>
      </c>
      <c r="D3458" s="54"/>
      <c r="E3458" s="30">
        <v>2.5</v>
      </c>
      <c r="F3458" s="55">
        <v>1.7</v>
      </c>
      <c r="G3458" s="55">
        <v>0.8</v>
      </c>
      <c r="H3458" s="30">
        <v>0</v>
      </c>
      <c r="J3458" s="25">
        <f>ROUND( IF(OR(ISNUMBER(SEARCH("#",B3458)),INT(A3458/100000)=7,INT(A3458/100000)=8),F3458*K!$D$4,F3458*K!$C$4) + IF(ISNUMBER(SEARCH("#",B3458)),0,G3458*K!$C$5) + IF(AND(ISNUMBER(SEARCH("#",B3458)),INT(A3458/100000)&lt;=7),G3458*K!$G$5,0) + IF(AND(ISNUMBER(SEARCH("#",B3458)),INT(A3458/100000)&gt;=8),G3458*K!$H$5,0),0)</f>
        <v>2387200</v>
      </c>
      <c r="K3458" s="25">
        <f>ROUND(IF(OR(ISNUMBER(SEARCH("#",B3458)),INT(A3458/100000)=7,INT(A3458/100000)=8),F3458*K!$F$4+G3458*K!$F$5,F3458*K!$E$4+G3458*K!$E$5),0)</f>
        <v>855800</v>
      </c>
      <c r="L3458" s="25">
        <f>ROUND(J3458-K3458*0.7,0)</f>
        <v>1788140</v>
      </c>
      <c r="M3458" s="25">
        <f>ROUND(J3458*0.3,0)</f>
        <v>716160</v>
      </c>
    </row>
    <row r="3459" spans="1:13" x14ac:dyDescent="0.2">
      <c r="A3459" s="53">
        <v>701665</v>
      </c>
      <c r="B3459" s="27" t="s">
        <v>27</v>
      </c>
      <c r="C3459" s="36" t="s">
        <v>4005</v>
      </c>
      <c r="D3459" s="54"/>
      <c r="E3459" s="30">
        <v>2.8</v>
      </c>
      <c r="F3459" s="55">
        <v>1.9</v>
      </c>
      <c r="G3459" s="55">
        <v>0.9</v>
      </c>
      <c r="H3459" s="30">
        <v>0</v>
      </c>
      <c r="J3459" s="25">
        <f>ROUND( IF(OR(ISNUMBER(SEARCH("#",B3459)),INT(A3459/100000)=7,INT(A3459/100000)=8),F3459*K!$D$4,F3459*K!$C$4) + IF(ISNUMBER(SEARCH("#",B3459)),0,G3459*K!$C$5) + IF(AND(ISNUMBER(SEARCH("#",B3459)),INT(A3459/100000)&lt;=7),G3459*K!$G$5,0) + IF(AND(ISNUMBER(SEARCH("#",B3459)),INT(A3459/100000)&gt;=8),G3459*K!$H$5,0),0)</f>
        <v>2678500</v>
      </c>
      <c r="K3459" s="25">
        <f>ROUND(IF(OR(ISNUMBER(SEARCH("#",B3459)),INT(A3459/100000)=7,INT(A3459/100000)=8),F3459*K!$F$4+G3459*K!$F$5,F3459*K!$E$4+G3459*K!$E$5),0)</f>
        <v>959000</v>
      </c>
      <c r="L3459" s="25">
        <f>ROUND(J3459-K3459*0.7,0)</f>
        <v>2007200</v>
      </c>
      <c r="M3459" s="25">
        <f>ROUND(J3459*0.3,0)</f>
        <v>803550</v>
      </c>
    </row>
    <row r="3460" spans="1:13" x14ac:dyDescent="0.2">
      <c r="A3460" s="53">
        <v>701666</v>
      </c>
      <c r="B3460" s="27" t="s">
        <v>27</v>
      </c>
      <c r="C3460" s="36" t="s">
        <v>4006</v>
      </c>
      <c r="D3460" s="54"/>
      <c r="E3460" s="30">
        <v>2.8</v>
      </c>
      <c r="F3460" s="55">
        <v>1.9</v>
      </c>
      <c r="G3460" s="55">
        <v>0.9</v>
      </c>
      <c r="H3460" s="30">
        <v>0</v>
      </c>
      <c r="J3460" s="25">
        <f>ROUND( IF(OR(ISNUMBER(SEARCH("#",B3460)),INT(A3460/100000)=7,INT(A3460/100000)=8),F3460*K!$D$4,F3460*K!$C$4) + IF(ISNUMBER(SEARCH("#",B3460)),0,G3460*K!$C$5) + IF(AND(ISNUMBER(SEARCH("#",B3460)),INT(A3460/100000)&lt;=7),G3460*K!$G$5,0) + IF(AND(ISNUMBER(SEARCH("#",B3460)),INT(A3460/100000)&gt;=8),G3460*K!$H$5,0),0)</f>
        <v>2678500</v>
      </c>
      <c r="K3460" s="25">
        <f>ROUND(IF(OR(ISNUMBER(SEARCH("#",B3460)),INT(A3460/100000)=7,INT(A3460/100000)=8),F3460*K!$F$4+G3460*K!$F$5,F3460*K!$E$4+G3460*K!$E$5),0)</f>
        <v>959000</v>
      </c>
      <c r="L3460" s="25">
        <f>ROUND(J3460-K3460*0.7,0)</f>
        <v>2007200</v>
      </c>
      <c r="M3460" s="25">
        <f>ROUND(J3460*0.3,0)</f>
        <v>803550</v>
      </c>
    </row>
    <row r="3461" spans="1:13" ht="18.75" x14ac:dyDescent="0.2">
      <c r="A3461" s="53">
        <v>701667</v>
      </c>
      <c r="B3461" s="27" t="s">
        <v>27</v>
      </c>
      <c r="C3461" s="36" t="s">
        <v>4007</v>
      </c>
      <c r="D3461" s="54"/>
      <c r="E3461" s="30">
        <v>4.5</v>
      </c>
      <c r="F3461" s="55">
        <v>3</v>
      </c>
      <c r="G3461" s="55">
        <v>1.5</v>
      </c>
      <c r="H3461" s="30">
        <v>0</v>
      </c>
      <c r="J3461" s="25">
        <f>ROUND( IF(OR(ISNUMBER(SEARCH("#",B3461)),INT(A3461/100000)=7,INT(A3461/100000)=8),F3461*K!$D$4,F3461*K!$C$4) + IF(ISNUMBER(SEARCH("#",B3461)),0,G3461*K!$C$5) + IF(AND(ISNUMBER(SEARCH("#",B3461)),INT(A3461/100000)&lt;=7),G3461*K!$G$5,0) + IF(AND(ISNUMBER(SEARCH("#",B3461)),INT(A3461/100000)&gt;=8),G3461*K!$H$5,0),0)</f>
        <v>4369500</v>
      </c>
      <c r="K3461" s="25">
        <f>ROUND(IF(OR(ISNUMBER(SEARCH("#",B3461)),INT(A3461/100000)=7,INT(A3461/100000)=8),F3461*K!$F$4+G3461*K!$F$5,F3461*K!$E$4+G3461*K!$E$5),0)</f>
        <v>1548000</v>
      </c>
      <c r="L3461" s="25">
        <f>ROUND(J3461-K3461*0.7,0)</f>
        <v>3285900</v>
      </c>
      <c r="M3461" s="25">
        <f>ROUND(J3461*0.3,0)</f>
        <v>1310850</v>
      </c>
    </row>
    <row r="3462" spans="1:13" x14ac:dyDescent="0.2">
      <c r="A3462" s="53">
        <v>701670</v>
      </c>
      <c r="B3462" s="27" t="s">
        <v>27</v>
      </c>
      <c r="C3462" s="36" t="s">
        <v>4008</v>
      </c>
      <c r="D3462" s="54"/>
      <c r="E3462" s="30">
        <v>3</v>
      </c>
      <c r="F3462" s="55">
        <v>2</v>
      </c>
      <c r="G3462" s="55">
        <v>1</v>
      </c>
      <c r="H3462" s="30">
        <v>0</v>
      </c>
      <c r="J3462" s="25">
        <f>ROUND( IF(OR(ISNUMBER(SEARCH("#",B3462)),INT(A3462/100000)=7,INT(A3462/100000)=8),F3462*K!$D$4,F3462*K!$C$4) + IF(ISNUMBER(SEARCH("#",B3462)),0,G3462*K!$C$5) + IF(AND(ISNUMBER(SEARCH("#",B3462)),INT(A3462/100000)&lt;=7),G3462*K!$G$5,0) + IF(AND(ISNUMBER(SEARCH("#",B3462)),INT(A3462/100000)&gt;=8),G3462*K!$H$5,0),0)</f>
        <v>2913000</v>
      </c>
      <c r="K3462" s="25">
        <f>ROUND(IF(OR(ISNUMBER(SEARCH("#",B3462)),INT(A3462/100000)=7,INT(A3462/100000)=8),F3462*K!$F$4+G3462*K!$F$5,F3462*K!$E$4+G3462*K!$E$5),0)</f>
        <v>1032000</v>
      </c>
      <c r="L3462" s="25">
        <f>ROUND(J3462-K3462*0.7,0)</f>
        <v>2190600</v>
      </c>
      <c r="M3462" s="25">
        <f>ROUND(J3462*0.3,0)</f>
        <v>873900</v>
      </c>
    </row>
    <row r="3463" spans="1:13" ht="18.75" x14ac:dyDescent="0.2">
      <c r="A3463" s="53">
        <v>701680</v>
      </c>
      <c r="B3463" s="27" t="s">
        <v>27</v>
      </c>
      <c r="C3463" s="36" t="s">
        <v>4009</v>
      </c>
      <c r="D3463" s="54"/>
      <c r="E3463" s="30">
        <v>2</v>
      </c>
      <c r="F3463" s="55">
        <v>1.3</v>
      </c>
      <c r="G3463" s="55">
        <v>0.7</v>
      </c>
      <c r="H3463" s="30">
        <v>0</v>
      </c>
      <c r="J3463" s="25">
        <f>ROUND( IF(OR(ISNUMBER(SEARCH("#",B3463)),INT(A3463/100000)=7,INT(A3463/100000)=8),F3463*K!$D$4,F3463*K!$C$4) + IF(ISNUMBER(SEARCH("#",B3463)),0,G3463*K!$C$5) + IF(AND(ISNUMBER(SEARCH("#",B3463)),INT(A3463/100000)&lt;=7),G3463*K!$G$5,0) + IF(AND(ISNUMBER(SEARCH("#",B3463)),INT(A3463/100000)&gt;=8),G3463*K!$H$5,0),0)</f>
        <v>1982300</v>
      </c>
      <c r="K3463" s="25">
        <f>ROUND(IF(OR(ISNUMBER(SEARCH("#",B3463)),INT(A3463/100000)=7,INT(A3463/100000)=8),F3463*K!$F$4+G3463*K!$F$5,F3463*K!$E$4+G3463*K!$E$5),0)</f>
        <v>692200</v>
      </c>
      <c r="L3463" s="25">
        <f>ROUND(J3463-K3463*0.7,0)</f>
        <v>1497760</v>
      </c>
      <c r="M3463" s="25">
        <f>ROUND(J3463*0.3,0)</f>
        <v>594690</v>
      </c>
    </row>
    <row r="3464" spans="1:13" ht="18.75" x14ac:dyDescent="0.2">
      <c r="A3464" s="53">
        <v>701685</v>
      </c>
      <c r="B3464" s="27" t="s">
        <v>27</v>
      </c>
      <c r="C3464" s="36" t="s">
        <v>4010</v>
      </c>
      <c r="D3464" s="54"/>
      <c r="E3464" s="30">
        <v>4.5</v>
      </c>
      <c r="F3464" s="55">
        <v>3</v>
      </c>
      <c r="G3464" s="55">
        <v>1.5</v>
      </c>
      <c r="H3464" s="30">
        <v>0</v>
      </c>
      <c r="J3464" s="25">
        <f>ROUND( IF(OR(ISNUMBER(SEARCH("#",B3464)),INT(A3464/100000)=7,INT(A3464/100000)=8),F3464*K!$D$4,F3464*K!$C$4) + IF(ISNUMBER(SEARCH("#",B3464)),0,G3464*K!$C$5) + IF(AND(ISNUMBER(SEARCH("#",B3464)),INT(A3464/100000)&lt;=7),G3464*K!$G$5,0) + IF(AND(ISNUMBER(SEARCH("#",B3464)),INT(A3464/100000)&gt;=8),G3464*K!$H$5,0),0)</f>
        <v>4369500</v>
      </c>
      <c r="K3464" s="25">
        <f>ROUND(IF(OR(ISNUMBER(SEARCH("#",B3464)),INT(A3464/100000)=7,INT(A3464/100000)=8),F3464*K!$F$4+G3464*K!$F$5,F3464*K!$E$4+G3464*K!$E$5),0)</f>
        <v>1548000</v>
      </c>
      <c r="L3464" s="25">
        <f>ROUND(J3464-K3464*0.7,0)</f>
        <v>3285900</v>
      </c>
      <c r="M3464" s="25">
        <f>ROUND(J3464*0.3,0)</f>
        <v>1310850</v>
      </c>
    </row>
    <row r="3465" spans="1:13" ht="18.75" x14ac:dyDescent="0.2">
      <c r="A3465" s="53">
        <v>701690</v>
      </c>
      <c r="B3465" s="27" t="s">
        <v>27</v>
      </c>
      <c r="C3465" s="36" t="s">
        <v>4011</v>
      </c>
      <c r="D3465" s="54"/>
      <c r="E3465" s="30">
        <v>3.5</v>
      </c>
      <c r="F3465" s="55">
        <v>2.2999999999999998</v>
      </c>
      <c r="G3465" s="55">
        <v>1.2</v>
      </c>
      <c r="H3465" s="30">
        <v>0</v>
      </c>
      <c r="J3465" s="25">
        <f>ROUND( IF(OR(ISNUMBER(SEARCH("#",B3465)),INT(A3465/100000)=7,INT(A3465/100000)=8),F3465*K!$D$4,F3465*K!$C$4) + IF(ISNUMBER(SEARCH("#",B3465)),0,G3465*K!$C$5) + IF(AND(ISNUMBER(SEARCH("#",B3465)),INT(A3465/100000)&lt;=7),G3465*K!$G$5,0) + IF(AND(ISNUMBER(SEARCH("#",B3465)),INT(A3465/100000)&gt;=8),G3465*K!$H$5,0),0)</f>
        <v>3438800</v>
      </c>
      <c r="K3465" s="25">
        <f>ROUND(IF(OR(ISNUMBER(SEARCH("#",B3465)),INT(A3465/100000)=7,INT(A3465/100000)=8),F3465*K!$F$4+G3465*K!$F$5,F3465*K!$E$4+G3465*K!$E$5),0)</f>
        <v>1208200</v>
      </c>
      <c r="L3465" s="25">
        <f>ROUND(J3465-K3465*0.7,0)</f>
        <v>2593060</v>
      </c>
      <c r="M3465" s="25">
        <f>ROUND(J3465*0.3,0)</f>
        <v>1031640</v>
      </c>
    </row>
    <row r="3466" spans="1:13" x14ac:dyDescent="0.2">
      <c r="A3466" s="53">
        <v>701695</v>
      </c>
      <c r="B3466" s="27" t="s">
        <v>27</v>
      </c>
      <c r="C3466" s="36" t="s">
        <v>4012</v>
      </c>
      <c r="D3466" s="54"/>
      <c r="E3466" s="30">
        <v>3</v>
      </c>
      <c r="F3466" s="55">
        <v>2</v>
      </c>
      <c r="G3466" s="55">
        <v>1</v>
      </c>
      <c r="H3466" s="30">
        <v>0</v>
      </c>
      <c r="J3466" s="25">
        <f>ROUND( IF(OR(ISNUMBER(SEARCH("#",B3466)),INT(A3466/100000)=7,INT(A3466/100000)=8),F3466*K!$D$4,F3466*K!$C$4) + IF(ISNUMBER(SEARCH("#",B3466)),0,G3466*K!$C$5) + IF(AND(ISNUMBER(SEARCH("#",B3466)),INT(A3466/100000)&lt;=7),G3466*K!$G$5,0) + IF(AND(ISNUMBER(SEARCH("#",B3466)),INT(A3466/100000)&gt;=8),G3466*K!$H$5,0),0)</f>
        <v>2913000</v>
      </c>
      <c r="K3466" s="25">
        <f>ROUND(IF(OR(ISNUMBER(SEARCH("#",B3466)),INT(A3466/100000)=7,INT(A3466/100000)=8),F3466*K!$F$4+G3466*K!$F$5,F3466*K!$E$4+G3466*K!$E$5),0)</f>
        <v>1032000</v>
      </c>
      <c r="L3466" s="25">
        <f>ROUND(J3466-K3466*0.7,0)</f>
        <v>2190600</v>
      </c>
      <c r="M3466" s="25">
        <f>ROUND(J3466*0.3,0)</f>
        <v>873900</v>
      </c>
    </row>
    <row r="3467" spans="1:13" ht="33" x14ac:dyDescent="0.2">
      <c r="A3467" s="53">
        <v>701696</v>
      </c>
      <c r="B3467" s="27" t="s">
        <v>27</v>
      </c>
      <c r="C3467" s="36" t="s">
        <v>4013</v>
      </c>
      <c r="D3467" s="57" t="s">
        <v>4014</v>
      </c>
      <c r="E3467" s="30">
        <v>3</v>
      </c>
      <c r="F3467" s="55">
        <v>2</v>
      </c>
      <c r="G3467" s="55">
        <v>1</v>
      </c>
      <c r="H3467" s="30">
        <v>0</v>
      </c>
      <c r="J3467" s="25">
        <f>ROUND( IF(OR(ISNUMBER(SEARCH("#",B3467)),INT(A3467/100000)=7,INT(A3467/100000)=8),F3467*K!$D$4,F3467*K!$C$4) + IF(ISNUMBER(SEARCH("#",B3467)),0,G3467*K!$C$5) + IF(AND(ISNUMBER(SEARCH("#",B3467)),INT(A3467/100000)&lt;=7),G3467*K!$G$5,0) + IF(AND(ISNUMBER(SEARCH("#",B3467)),INT(A3467/100000)&gt;=8),G3467*K!$H$5,0),0)</f>
        <v>2913000</v>
      </c>
      <c r="K3467" s="25">
        <f>ROUND(IF(OR(ISNUMBER(SEARCH("#",B3467)),INT(A3467/100000)=7,INT(A3467/100000)=8),F3467*K!$F$4+G3467*K!$F$5,F3467*K!$E$4+G3467*K!$E$5),0)</f>
        <v>1032000</v>
      </c>
      <c r="L3467" s="25">
        <f>ROUND(J3467-K3467*0.7,0)</f>
        <v>2190600</v>
      </c>
      <c r="M3467" s="25">
        <f>ROUND(J3467*0.3,0)</f>
        <v>873900</v>
      </c>
    </row>
    <row r="3468" spans="1:13" x14ac:dyDescent="0.2">
      <c r="A3468" s="53">
        <v>701700</v>
      </c>
      <c r="B3468" s="27" t="s">
        <v>27</v>
      </c>
      <c r="C3468" s="36" t="s">
        <v>4015</v>
      </c>
      <c r="D3468" s="54"/>
      <c r="E3468" s="30">
        <v>3</v>
      </c>
      <c r="F3468" s="55">
        <v>2</v>
      </c>
      <c r="G3468" s="55">
        <v>1</v>
      </c>
      <c r="H3468" s="30">
        <v>0</v>
      </c>
      <c r="J3468" s="25">
        <f>ROUND( IF(OR(ISNUMBER(SEARCH("#",B3468)),INT(A3468/100000)=7,INT(A3468/100000)=8),F3468*K!$D$4,F3468*K!$C$4) + IF(ISNUMBER(SEARCH("#",B3468)),0,G3468*K!$C$5) + IF(AND(ISNUMBER(SEARCH("#",B3468)),INT(A3468/100000)&lt;=7),G3468*K!$G$5,0) + IF(AND(ISNUMBER(SEARCH("#",B3468)),INT(A3468/100000)&gt;=8),G3468*K!$H$5,0),0)</f>
        <v>2913000</v>
      </c>
      <c r="K3468" s="25">
        <f>ROUND(IF(OR(ISNUMBER(SEARCH("#",B3468)),INT(A3468/100000)=7,INT(A3468/100000)=8),F3468*K!$F$4+G3468*K!$F$5,F3468*K!$E$4+G3468*K!$E$5),0)</f>
        <v>1032000</v>
      </c>
      <c r="L3468" s="25">
        <f>ROUND(J3468-K3468*0.7,0)</f>
        <v>2190600</v>
      </c>
      <c r="M3468" s="25">
        <f>ROUND(J3468*0.3,0)</f>
        <v>873900</v>
      </c>
    </row>
    <row r="3469" spans="1:13" ht="29.25" x14ac:dyDescent="0.2">
      <c r="A3469" s="53">
        <v>701705</v>
      </c>
      <c r="B3469" s="27" t="s">
        <v>27</v>
      </c>
      <c r="C3469" s="36" t="s">
        <v>4016</v>
      </c>
      <c r="D3469" s="54"/>
      <c r="E3469" s="30">
        <v>3</v>
      </c>
      <c r="F3469" s="55">
        <v>2</v>
      </c>
      <c r="G3469" s="55">
        <v>1</v>
      </c>
      <c r="H3469" s="30">
        <v>0</v>
      </c>
      <c r="J3469" s="25">
        <f>ROUND( IF(OR(ISNUMBER(SEARCH("#",B3469)),INT(A3469/100000)=7,INT(A3469/100000)=8),F3469*K!$D$4,F3469*K!$C$4) + IF(ISNUMBER(SEARCH("#",B3469)),0,G3469*K!$C$5) + IF(AND(ISNUMBER(SEARCH("#",B3469)),INT(A3469/100000)&lt;=7),G3469*K!$G$5,0) + IF(AND(ISNUMBER(SEARCH("#",B3469)),INT(A3469/100000)&gt;=8),G3469*K!$H$5,0),0)</f>
        <v>2913000</v>
      </c>
      <c r="K3469" s="25">
        <f>ROUND(IF(OR(ISNUMBER(SEARCH("#",B3469)),INT(A3469/100000)=7,INT(A3469/100000)=8),F3469*K!$F$4+G3469*K!$F$5,F3469*K!$E$4+G3469*K!$E$5),0)</f>
        <v>1032000</v>
      </c>
      <c r="L3469" s="25">
        <f>ROUND(J3469-K3469*0.7,0)</f>
        <v>2190600</v>
      </c>
      <c r="M3469" s="25">
        <f>ROUND(J3469*0.3,0)</f>
        <v>873900</v>
      </c>
    </row>
    <row r="3470" spans="1:13" x14ac:dyDescent="0.2">
      <c r="A3470" s="53">
        <v>701706</v>
      </c>
      <c r="B3470" s="27" t="s">
        <v>27</v>
      </c>
      <c r="C3470" s="36" t="s">
        <v>4017</v>
      </c>
      <c r="D3470" s="54"/>
      <c r="E3470" s="30">
        <v>3</v>
      </c>
      <c r="F3470" s="55">
        <v>2</v>
      </c>
      <c r="G3470" s="55">
        <v>1</v>
      </c>
      <c r="H3470" s="30">
        <v>0</v>
      </c>
      <c r="J3470" s="25">
        <f>ROUND( IF(OR(ISNUMBER(SEARCH("#",B3470)),INT(A3470/100000)=7,INT(A3470/100000)=8),F3470*K!$D$4,F3470*K!$C$4) + IF(ISNUMBER(SEARCH("#",B3470)),0,G3470*K!$C$5) + IF(AND(ISNUMBER(SEARCH("#",B3470)),INT(A3470/100000)&lt;=7),G3470*K!$G$5,0) + IF(AND(ISNUMBER(SEARCH("#",B3470)),INT(A3470/100000)&gt;=8),G3470*K!$H$5,0),0)</f>
        <v>2913000</v>
      </c>
      <c r="K3470" s="25">
        <f>ROUND(IF(OR(ISNUMBER(SEARCH("#",B3470)),INT(A3470/100000)=7,INT(A3470/100000)=8),F3470*K!$F$4+G3470*K!$F$5,F3470*K!$E$4+G3470*K!$E$5),0)</f>
        <v>1032000</v>
      </c>
      <c r="L3470" s="25">
        <f>ROUND(J3470-K3470*0.7,0)</f>
        <v>2190600</v>
      </c>
      <c r="M3470" s="25">
        <f>ROUND(J3470*0.3,0)</f>
        <v>873900</v>
      </c>
    </row>
    <row r="3471" spans="1:13" x14ac:dyDescent="0.2">
      <c r="A3471" s="53">
        <v>701707</v>
      </c>
      <c r="B3471" s="27" t="s">
        <v>27</v>
      </c>
      <c r="C3471" s="36" t="s">
        <v>4018</v>
      </c>
      <c r="D3471" s="54"/>
      <c r="E3471" s="30">
        <v>3</v>
      </c>
      <c r="F3471" s="55">
        <v>2</v>
      </c>
      <c r="G3471" s="55">
        <v>1</v>
      </c>
      <c r="H3471" s="30">
        <v>0</v>
      </c>
      <c r="J3471" s="25">
        <f>ROUND( IF(OR(ISNUMBER(SEARCH("#",B3471)),INT(A3471/100000)=7,INT(A3471/100000)=8),F3471*K!$D$4,F3471*K!$C$4) + IF(ISNUMBER(SEARCH("#",B3471)),0,G3471*K!$C$5) + IF(AND(ISNUMBER(SEARCH("#",B3471)),INT(A3471/100000)&lt;=7),G3471*K!$G$5,0) + IF(AND(ISNUMBER(SEARCH("#",B3471)),INT(A3471/100000)&gt;=8),G3471*K!$H$5,0),0)</f>
        <v>2913000</v>
      </c>
      <c r="K3471" s="25">
        <f>ROUND(IF(OR(ISNUMBER(SEARCH("#",B3471)),INT(A3471/100000)=7,INT(A3471/100000)=8),F3471*K!$F$4+G3471*K!$F$5,F3471*K!$E$4+G3471*K!$E$5),0)</f>
        <v>1032000</v>
      </c>
      <c r="L3471" s="25">
        <f>ROUND(J3471-K3471*0.7,0)</f>
        <v>2190600</v>
      </c>
      <c r="M3471" s="25">
        <f>ROUND(J3471*0.3,0)</f>
        <v>873900</v>
      </c>
    </row>
    <row r="3472" spans="1:13" ht="18.75" x14ac:dyDescent="0.2">
      <c r="A3472" s="53">
        <v>701715</v>
      </c>
      <c r="B3472" s="27" t="s">
        <v>27</v>
      </c>
      <c r="C3472" s="36" t="s">
        <v>4019</v>
      </c>
      <c r="D3472" s="54"/>
      <c r="E3472" s="30">
        <v>3.75</v>
      </c>
      <c r="F3472" s="55">
        <v>2.5</v>
      </c>
      <c r="G3472" s="55">
        <v>1.25</v>
      </c>
      <c r="H3472" s="30">
        <v>0</v>
      </c>
      <c r="J3472" s="25">
        <f>ROUND( IF(OR(ISNUMBER(SEARCH("#",B3472)),INT(A3472/100000)=7,INT(A3472/100000)=8),F3472*K!$D$4,F3472*K!$C$4) + IF(ISNUMBER(SEARCH("#",B3472)),0,G3472*K!$C$5) + IF(AND(ISNUMBER(SEARCH("#",B3472)),INT(A3472/100000)&lt;=7),G3472*K!$G$5,0) + IF(AND(ISNUMBER(SEARCH("#",B3472)),INT(A3472/100000)&gt;=8),G3472*K!$H$5,0),0)</f>
        <v>3641250</v>
      </c>
      <c r="K3472" s="25">
        <f>ROUND(IF(OR(ISNUMBER(SEARCH("#",B3472)),INT(A3472/100000)=7,INT(A3472/100000)=8),F3472*K!$F$4+G3472*K!$F$5,F3472*K!$E$4+G3472*K!$E$5),0)</f>
        <v>1290000</v>
      </c>
      <c r="L3472" s="25">
        <f>ROUND(J3472-K3472*0.7,0)</f>
        <v>2738250</v>
      </c>
      <c r="M3472" s="25">
        <f>ROUND(J3472*0.3,0)</f>
        <v>1092375</v>
      </c>
    </row>
    <row r="3473" spans="1:13" x14ac:dyDescent="0.2">
      <c r="A3473" s="53">
        <v>701716</v>
      </c>
      <c r="B3473" s="27" t="s">
        <v>27</v>
      </c>
      <c r="C3473" s="36" t="s">
        <v>4020</v>
      </c>
      <c r="D3473" s="54"/>
      <c r="E3473" s="30">
        <v>6</v>
      </c>
      <c r="F3473" s="55">
        <v>4</v>
      </c>
      <c r="G3473" s="55">
        <v>2</v>
      </c>
      <c r="H3473" s="30">
        <v>0</v>
      </c>
      <c r="J3473" s="25">
        <f>ROUND( IF(OR(ISNUMBER(SEARCH("#",B3473)),INT(A3473/100000)=7,INT(A3473/100000)=8),F3473*K!$D$4,F3473*K!$C$4) + IF(ISNUMBER(SEARCH("#",B3473)),0,G3473*K!$C$5) + IF(AND(ISNUMBER(SEARCH("#",B3473)),INT(A3473/100000)&lt;=7),G3473*K!$G$5,0) + IF(AND(ISNUMBER(SEARCH("#",B3473)),INT(A3473/100000)&gt;=8),G3473*K!$H$5,0),0)</f>
        <v>5826000</v>
      </c>
      <c r="K3473" s="25">
        <f>ROUND(IF(OR(ISNUMBER(SEARCH("#",B3473)),INT(A3473/100000)=7,INT(A3473/100000)=8),F3473*K!$F$4+G3473*K!$F$5,F3473*K!$E$4+G3473*K!$E$5),0)</f>
        <v>2064000</v>
      </c>
      <c r="L3473" s="25">
        <f>ROUND(J3473-K3473*0.7,0)</f>
        <v>4381200</v>
      </c>
      <c r="M3473" s="25">
        <f>ROUND(J3473*0.3,0)</f>
        <v>1747800</v>
      </c>
    </row>
    <row r="3474" spans="1:13" x14ac:dyDescent="0.2">
      <c r="A3474" s="53">
        <v>701717</v>
      </c>
      <c r="B3474" s="27" t="s">
        <v>27</v>
      </c>
      <c r="C3474" s="36" t="s">
        <v>4021</v>
      </c>
      <c r="D3474" s="54"/>
      <c r="E3474" s="30">
        <v>2.5</v>
      </c>
      <c r="F3474" s="55">
        <v>1.7</v>
      </c>
      <c r="G3474" s="55">
        <v>0.8</v>
      </c>
      <c r="H3474" s="30">
        <v>0</v>
      </c>
      <c r="J3474" s="25">
        <f>ROUND( IF(OR(ISNUMBER(SEARCH("#",B3474)),INT(A3474/100000)=7,INT(A3474/100000)=8),F3474*K!$D$4,F3474*K!$C$4) + IF(ISNUMBER(SEARCH("#",B3474)),0,G3474*K!$C$5) + IF(AND(ISNUMBER(SEARCH("#",B3474)),INT(A3474/100000)&lt;=7),G3474*K!$G$5,0) + IF(AND(ISNUMBER(SEARCH("#",B3474)),INT(A3474/100000)&gt;=8),G3474*K!$H$5,0),0)</f>
        <v>2387200</v>
      </c>
      <c r="K3474" s="25">
        <f>ROUND(IF(OR(ISNUMBER(SEARCH("#",B3474)),INT(A3474/100000)=7,INT(A3474/100000)=8),F3474*K!$F$4+G3474*K!$F$5,F3474*K!$E$4+G3474*K!$E$5),0)</f>
        <v>855800</v>
      </c>
      <c r="L3474" s="25">
        <f>ROUND(J3474-K3474*0.7,0)</f>
        <v>1788140</v>
      </c>
      <c r="M3474" s="25">
        <f>ROUND(J3474*0.3,0)</f>
        <v>716160</v>
      </c>
    </row>
    <row r="3475" spans="1:13" ht="18.75" x14ac:dyDescent="0.2">
      <c r="A3475" s="53">
        <v>701718</v>
      </c>
      <c r="B3475" s="27" t="s">
        <v>27</v>
      </c>
      <c r="C3475" s="36" t="s">
        <v>4022</v>
      </c>
      <c r="D3475" s="54"/>
      <c r="E3475" s="30">
        <v>4.5</v>
      </c>
      <c r="F3475" s="55">
        <v>3</v>
      </c>
      <c r="G3475" s="55">
        <v>1.5</v>
      </c>
      <c r="H3475" s="30">
        <v>0</v>
      </c>
      <c r="J3475" s="25">
        <f>ROUND( IF(OR(ISNUMBER(SEARCH("#",B3475)),INT(A3475/100000)=7,INT(A3475/100000)=8),F3475*K!$D$4,F3475*K!$C$4) + IF(ISNUMBER(SEARCH("#",B3475)),0,G3475*K!$C$5) + IF(AND(ISNUMBER(SEARCH("#",B3475)),INT(A3475/100000)&lt;=7),G3475*K!$G$5,0) + IF(AND(ISNUMBER(SEARCH("#",B3475)),INT(A3475/100000)&gt;=8),G3475*K!$H$5,0),0)</f>
        <v>4369500</v>
      </c>
      <c r="K3475" s="25">
        <f>ROUND(IF(OR(ISNUMBER(SEARCH("#",B3475)),INT(A3475/100000)=7,INT(A3475/100000)=8),F3475*K!$F$4+G3475*K!$F$5,F3475*K!$E$4+G3475*K!$E$5),0)</f>
        <v>1548000</v>
      </c>
      <c r="L3475" s="25">
        <f>ROUND(J3475-K3475*0.7,0)</f>
        <v>3285900</v>
      </c>
      <c r="M3475" s="25">
        <f>ROUND(J3475*0.3,0)</f>
        <v>1310850</v>
      </c>
    </row>
    <row r="3476" spans="1:13" ht="33" x14ac:dyDescent="0.2">
      <c r="A3476" s="53">
        <v>701720</v>
      </c>
      <c r="B3476" s="27" t="s">
        <v>27</v>
      </c>
      <c r="C3476" s="36" t="s">
        <v>4023</v>
      </c>
      <c r="D3476" s="54"/>
      <c r="E3476" s="30">
        <v>4.5</v>
      </c>
      <c r="F3476" s="55">
        <v>3</v>
      </c>
      <c r="G3476" s="55">
        <v>1.5</v>
      </c>
      <c r="H3476" s="30">
        <v>0</v>
      </c>
      <c r="J3476" s="25">
        <f>ROUND( IF(OR(ISNUMBER(SEARCH("#",B3476)),INT(A3476/100000)=7,INT(A3476/100000)=8),F3476*K!$D$4,F3476*K!$C$4) + IF(ISNUMBER(SEARCH("#",B3476)),0,G3476*K!$C$5) + IF(AND(ISNUMBER(SEARCH("#",B3476)),INT(A3476/100000)&lt;=7),G3476*K!$G$5,0) + IF(AND(ISNUMBER(SEARCH("#",B3476)),INT(A3476/100000)&gt;=8),G3476*K!$H$5,0),0)</f>
        <v>4369500</v>
      </c>
      <c r="K3476" s="25">
        <f>ROUND(IF(OR(ISNUMBER(SEARCH("#",B3476)),INT(A3476/100000)=7,INT(A3476/100000)=8),F3476*K!$F$4+G3476*K!$F$5,F3476*K!$E$4+G3476*K!$E$5),0)</f>
        <v>1548000</v>
      </c>
      <c r="L3476" s="25">
        <f>ROUND(J3476-K3476*0.7,0)</f>
        <v>3285900</v>
      </c>
      <c r="M3476" s="25">
        <f>ROUND(J3476*0.3,0)</f>
        <v>1310850</v>
      </c>
    </row>
    <row r="3477" spans="1:13" x14ac:dyDescent="0.2">
      <c r="A3477" s="53">
        <v>701724</v>
      </c>
      <c r="B3477" s="27" t="s">
        <v>27</v>
      </c>
      <c r="C3477" s="36" t="s">
        <v>4024</v>
      </c>
      <c r="E3477" s="55">
        <v>7</v>
      </c>
      <c r="F3477" s="30" t="s">
        <v>116</v>
      </c>
      <c r="G3477" s="55">
        <v>3</v>
      </c>
      <c r="H3477" s="55">
        <v>0</v>
      </c>
      <c r="J3477" s="25">
        <f>ROUND( IF(OR(ISNUMBER(SEARCH("#",B3477)),INT(A3477/100000)=7,INT(A3477/100000)=8),F3477*K!$D$4,F3477*K!$C$4) + IF(ISNUMBER(SEARCH("#",B3477)),0,G3477*K!$C$5) + IF(AND(ISNUMBER(SEARCH("#",B3477)),INT(A3477/100000)&lt;=7),G3477*K!$G$5,0) + IF(AND(ISNUMBER(SEARCH("#",B3477)),INT(A3477/100000)&gt;=8),G3477*K!$H$5,0),0)</f>
        <v>7603000</v>
      </c>
      <c r="K3477" s="25">
        <f>ROUND(IF(OR(ISNUMBER(SEARCH("#",B3477)),INT(A3477/100000)=7,INT(A3477/100000)=8),F3477*K!$F$4+G3477*K!$F$5,F3477*K!$E$4+G3477*K!$E$5),0)</f>
        <v>2492000</v>
      </c>
      <c r="L3477" s="25">
        <f>ROUND(J3477-K3477*0.7,0)</f>
        <v>5858600</v>
      </c>
      <c r="M3477" s="25">
        <f>ROUND(J3477*0.3,0)</f>
        <v>2280900</v>
      </c>
    </row>
    <row r="3478" spans="1:13" x14ac:dyDescent="0.2">
      <c r="A3478" s="53">
        <v>701725</v>
      </c>
      <c r="B3478" s="27" t="s">
        <v>27</v>
      </c>
      <c r="C3478" s="36" t="s">
        <v>4025</v>
      </c>
      <c r="D3478" s="54"/>
      <c r="E3478" s="30">
        <v>5</v>
      </c>
      <c r="F3478" s="55">
        <v>3.4</v>
      </c>
      <c r="G3478" s="55">
        <v>1.6</v>
      </c>
      <c r="H3478" s="30">
        <v>0</v>
      </c>
      <c r="J3478" s="25">
        <f>ROUND( IF(OR(ISNUMBER(SEARCH("#",B3478)),INT(A3478/100000)=7,INT(A3478/100000)=8),F3478*K!$D$4,F3478*K!$C$4) + IF(ISNUMBER(SEARCH("#",B3478)),0,G3478*K!$C$5) + IF(AND(ISNUMBER(SEARCH("#",B3478)),INT(A3478/100000)&lt;=7),G3478*K!$G$5,0) + IF(AND(ISNUMBER(SEARCH("#",B3478)),INT(A3478/100000)&gt;=8),G3478*K!$H$5,0),0)</f>
        <v>4774400</v>
      </c>
      <c r="K3478" s="25">
        <f>ROUND(IF(OR(ISNUMBER(SEARCH("#",B3478)),INT(A3478/100000)=7,INT(A3478/100000)=8),F3478*K!$F$4+G3478*K!$F$5,F3478*K!$E$4+G3478*K!$E$5),0)</f>
        <v>1711600</v>
      </c>
      <c r="L3478" s="25">
        <f>ROUND(J3478-K3478*0.7,0)</f>
        <v>3576280</v>
      </c>
      <c r="M3478" s="25">
        <f>ROUND(J3478*0.3,0)</f>
        <v>1432320</v>
      </c>
    </row>
    <row r="3479" spans="1:13" x14ac:dyDescent="0.2">
      <c r="A3479" s="53">
        <v>701726</v>
      </c>
      <c r="B3479" s="27" t="s">
        <v>27</v>
      </c>
      <c r="C3479" s="36" t="s">
        <v>4026</v>
      </c>
      <c r="D3479" s="54"/>
      <c r="E3479" s="30">
        <v>3</v>
      </c>
      <c r="F3479" s="55">
        <v>2</v>
      </c>
      <c r="G3479" s="55">
        <v>1</v>
      </c>
      <c r="H3479" s="30">
        <v>0</v>
      </c>
      <c r="J3479" s="25">
        <f>ROUND( IF(OR(ISNUMBER(SEARCH("#",B3479)),INT(A3479/100000)=7,INT(A3479/100000)=8),F3479*K!$D$4,F3479*K!$C$4) + IF(ISNUMBER(SEARCH("#",B3479)),0,G3479*K!$C$5) + IF(AND(ISNUMBER(SEARCH("#",B3479)),INT(A3479/100000)&lt;=7),G3479*K!$G$5,0) + IF(AND(ISNUMBER(SEARCH("#",B3479)),INT(A3479/100000)&gt;=8),G3479*K!$H$5,0),0)</f>
        <v>2913000</v>
      </c>
      <c r="K3479" s="25">
        <f>ROUND(IF(OR(ISNUMBER(SEARCH("#",B3479)),INT(A3479/100000)=7,INT(A3479/100000)=8),F3479*K!$F$4+G3479*K!$F$5,F3479*K!$E$4+G3479*K!$E$5),0)</f>
        <v>1032000</v>
      </c>
      <c r="L3479" s="25">
        <f>ROUND(J3479-K3479*0.7,0)</f>
        <v>2190600</v>
      </c>
      <c r="M3479" s="25">
        <f>ROUND(J3479*0.3,0)</f>
        <v>873900</v>
      </c>
    </row>
    <row r="3480" spans="1:13" x14ac:dyDescent="0.2">
      <c r="A3480" s="53">
        <v>701727</v>
      </c>
      <c r="B3480" s="27" t="s">
        <v>27</v>
      </c>
      <c r="C3480" s="36" t="s">
        <v>4027</v>
      </c>
      <c r="D3480" s="54"/>
      <c r="E3480" s="30">
        <v>3</v>
      </c>
      <c r="F3480" s="55">
        <v>2</v>
      </c>
      <c r="G3480" s="55">
        <v>1</v>
      </c>
      <c r="H3480" s="30">
        <v>0</v>
      </c>
      <c r="J3480" s="25">
        <f>ROUND( IF(OR(ISNUMBER(SEARCH("#",B3480)),INT(A3480/100000)=7,INT(A3480/100000)=8),F3480*K!$D$4,F3480*K!$C$4) + IF(ISNUMBER(SEARCH("#",B3480)),0,G3480*K!$C$5) + IF(AND(ISNUMBER(SEARCH("#",B3480)),INT(A3480/100000)&lt;=7),G3480*K!$G$5,0) + IF(AND(ISNUMBER(SEARCH("#",B3480)),INT(A3480/100000)&gt;=8),G3480*K!$H$5,0),0)</f>
        <v>2913000</v>
      </c>
      <c r="K3480" s="25">
        <f>ROUND(IF(OR(ISNUMBER(SEARCH("#",B3480)),INT(A3480/100000)=7,INT(A3480/100000)=8),F3480*K!$F$4+G3480*K!$F$5,F3480*K!$E$4+G3480*K!$E$5),0)</f>
        <v>1032000</v>
      </c>
      <c r="L3480" s="25">
        <f>ROUND(J3480-K3480*0.7,0)</f>
        <v>2190600</v>
      </c>
      <c r="M3480" s="25">
        <f>ROUND(J3480*0.3,0)</f>
        <v>873900</v>
      </c>
    </row>
    <row r="3481" spans="1:13" ht="33" x14ac:dyDescent="0.2">
      <c r="A3481" s="53">
        <v>701730</v>
      </c>
      <c r="B3481" s="27" t="s">
        <v>27</v>
      </c>
      <c r="C3481" s="36" t="s">
        <v>4028</v>
      </c>
      <c r="D3481" s="54"/>
      <c r="E3481" s="30">
        <v>6</v>
      </c>
      <c r="F3481" s="55">
        <v>4</v>
      </c>
      <c r="G3481" s="55">
        <v>2</v>
      </c>
      <c r="H3481" s="30">
        <v>0</v>
      </c>
      <c r="J3481" s="25">
        <f>ROUND( IF(OR(ISNUMBER(SEARCH("#",B3481)),INT(A3481/100000)=7,INT(A3481/100000)=8),F3481*K!$D$4,F3481*K!$C$4) + IF(ISNUMBER(SEARCH("#",B3481)),0,G3481*K!$C$5) + IF(AND(ISNUMBER(SEARCH("#",B3481)),INT(A3481/100000)&lt;=7),G3481*K!$G$5,0) + IF(AND(ISNUMBER(SEARCH("#",B3481)),INT(A3481/100000)&gt;=8),G3481*K!$H$5,0),0)</f>
        <v>5826000</v>
      </c>
      <c r="K3481" s="25">
        <f>ROUND(IF(OR(ISNUMBER(SEARCH("#",B3481)),INT(A3481/100000)=7,INT(A3481/100000)=8),F3481*K!$F$4+G3481*K!$F$5,F3481*K!$E$4+G3481*K!$E$5),0)</f>
        <v>2064000</v>
      </c>
      <c r="L3481" s="25">
        <f>ROUND(J3481-K3481*0.7,0)</f>
        <v>4381200</v>
      </c>
      <c r="M3481" s="25">
        <f>ROUND(J3481*0.3,0)</f>
        <v>1747800</v>
      </c>
    </row>
    <row r="3482" spans="1:13" ht="46.5" x14ac:dyDescent="0.2">
      <c r="A3482" s="53">
        <v>701731</v>
      </c>
      <c r="B3482" s="27" t="s">
        <v>27</v>
      </c>
      <c r="C3482" s="36" t="s">
        <v>4029</v>
      </c>
      <c r="D3482" s="57" t="s">
        <v>4030</v>
      </c>
      <c r="E3482" s="30">
        <v>7.1</v>
      </c>
      <c r="F3482" s="55">
        <v>4.8</v>
      </c>
      <c r="G3482" s="55">
        <v>2.2999999999999998</v>
      </c>
      <c r="H3482" s="30">
        <v>0</v>
      </c>
      <c r="J3482" s="25">
        <f>ROUND( IF(OR(ISNUMBER(SEARCH("#",B3482)),INT(A3482/100000)=7,INT(A3482/100000)=8),F3482*K!$D$4,F3482*K!$C$4) + IF(ISNUMBER(SEARCH("#",B3482)),0,G3482*K!$C$5) + IF(AND(ISNUMBER(SEARCH("#",B3482)),INT(A3482/100000)&lt;=7),G3482*K!$G$5,0) + IF(AND(ISNUMBER(SEARCH("#",B3482)),INT(A3482/100000)&gt;=8),G3482*K!$H$5,0),0)</f>
        <v>6813500</v>
      </c>
      <c r="K3482" s="25">
        <f>ROUND(IF(OR(ISNUMBER(SEARCH("#",B3482)),INT(A3482/100000)=7,INT(A3482/100000)=8),F3482*K!$F$4+G3482*K!$F$5,F3482*K!$E$4+G3482*K!$E$5),0)</f>
        <v>2434000</v>
      </c>
      <c r="L3482" s="25">
        <f>ROUND(J3482-K3482*0.7,0)</f>
        <v>5109700</v>
      </c>
      <c r="M3482" s="25">
        <f>ROUND(J3482*0.3,0)</f>
        <v>2044050</v>
      </c>
    </row>
    <row r="3483" spans="1:13" x14ac:dyDescent="0.2">
      <c r="A3483" s="53">
        <v>701732</v>
      </c>
      <c r="B3483" s="27" t="s">
        <v>27</v>
      </c>
      <c r="C3483" s="36" t="s">
        <v>4031</v>
      </c>
      <c r="D3483" s="54"/>
      <c r="E3483" s="30">
        <v>5.5</v>
      </c>
      <c r="F3483" s="55">
        <v>3.7</v>
      </c>
      <c r="G3483" s="55">
        <v>1.8</v>
      </c>
      <c r="H3483" s="30">
        <v>0</v>
      </c>
      <c r="J3483" s="25">
        <f>ROUND( IF(OR(ISNUMBER(SEARCH("#",B3483)),INT(A3483/100000)=7,INT(A3483/100000)=8),F3483*K!$D$4,F3483*K!$C$4) + IF(ISNUMBER(SEARCH("#",B3483)),0,G3483*K!$C$5) + IF(AND(ISNUMBER(SEARCH("#",B3483)),INT(A3483/100000)&lt;=7),G3483*K!$G$5,0) + IF(AND(ISNUMBER(SEARCH("#",B3483)),INT(A3483/100000)&gt;=8),G3483*K!$H$5,0),0)</f>
        <v>5300200</v>
      </c>
      <c r="K3483" s="25">
        <f>ROUND(IF(OR(ISNUMBER(SEARCH("#",B3483)),INT(A3483/100000)=7,INT(A3483/100000)=8),F3483*K!$F$4+G3483*K!$F$5,F3483*K!$E$4+G3483*K!$E$5),0)</f>
        <v>1887800</v>
      </c>
      <c r="L3483" s="25">
        <f>ROUND(J3483-K3483*0.7,0)</f>
        <v>3978740</v>
      </c>
      <c r="M3483" s="25">
        <f>ROUND(J3483*0.3,0)</f>
        <v>1590060</v>
      </c>
    </row>
    <row r="3484" spans="1:13" ht="18.75" x14ac:dyDescent="0.2">
      <c r="A3484" s="53">
        <v>701735</v>
      </c>
      <c r="B3484" s="27" t="s">
        <v>43</v>
      </c>
      <c r="C3484" s="36" t="s">
        <v>4032</v>
      </c>
      <c r="D3484" s="54"/>
      <c r="E3484" s="30">
        <v>2.5</v>
      </c>
      <c r="F3484" s="55">
        <v>1.7</v>
      </c>
      <c r="G3484" s="55">
        <v>0.8</v>
      </c>
      <c r="H3484" s="30">
        <v>0</v>
      </c>
      <c r="J3484" s="25">
        <f>ROUND( IF(OR(ISNUMBER(SEARCH("#",B3484)),INT(A3484/100000)=7,INT(A3484/100000)=8),F3484*K!$D$4,F3484*K!$C$4) + IF(ISNUMBER(SEARCH("#",B3484)),0,G3484*K!$C$5) + IF(AND(ISNUMBER(SEARCH("#",B3484)),INT(A3484/100000)&lt;=7),G3484*K!$G$5,0) + IF(AND(ISNUMBER(SEARCH("#",B3484)),INT(A3484/100000)&gt;=8),G3484*K!$H$5,0),0)</f>
        <v>2387200</v>
      </c>
      <c r="K3484" s="25">
        <f>ROUND(IF(OR(ISNUMBER(SEARCH("#",B3484)),INT(A3484/100000)=7,INT(A3484/100000)=8),F3484*K!$F$4+G3484*K!$F$5,F3484*K!$E$4+G3484*K!$E$5),0)</f>
        <v>855800</v>
      </c>
      <c r="L3484" s="25">
        <f>ROUND(J3484-K3484*0.7,0)</f>
        <v>1788140</v>
      </c>
      <c r="M3484" s="25">
        <f>ROUND(J3484*0.3,0)</f>
        <v>716160</v>
      </c>
    </row>
    <row r="3485" spans="1:13" ht="18.75" x14ac:dyDescent="0.2">
      <c r="A3485" s="53">
        <v>701736</v>
      </c>
      <c r="B3485" s="27" t="s">
        <v>27</v>
      </c>
      <c r="C3485" s="36" t="s">
        <v>4033</v>
      </c>
      <c r="D3485" s="54"/>
      <c r="E3485" s="30">
        <v>4.5</v>
      </c>
      <c r="F3485" s="55">
        <v>3</v>
      </c>
      <c r="G3485" s="55">
        <v>1.5</v>
      </c>
      <c r="H3485" s="30">
        <v>0</v>
      </c>
      <c r="J3485" s="25">
        <f>ROUND( IF(OR(ISNUMBER(SEARCH("#",B3485)),INT(A3485/100000)=7,INT(A3485/100000)=8),F3485*K!$D$4,F3485*K!$C$4) + IF(ISNUMBER(SEARCH("#",B3485)),0,G3485*K!$C$5) + IF(AND(ISNUMBER(SEARCH("#",B3485)),INT(A3485/100000)&lt;=7),G3485*K!$G$5,0) + IF(AND(ISNUMBER(SEARCH("#",B3485)),INT(A3485/100000)&gt;=8),G3485*K!$H$5,0),0)</f>
        <v>4369500</v>
      </c>
      <c r="K3485" s="25">
        <f>ROUND(IF(OR(ISNUMBER(SEARCH("#",B3485)),INT(A3485/100000)=7,INT(A3485/100000)=8),F3485*K!$F$4+G3485*K!$F$5,F3485*K!$E$4+G3485*K!$E$5),0)</f>
        <v>1548000</v>
      </c>
      <c r="L3485" s="25">
        <f>ROUND(J3485-K3485*0.7,0)</f>
        <v>3285900</v>
      </c>
      <c r="M3485" s="25">
        <f>ROUND(J3485*0.3,0)</f>
        <v>1310850</v>
      </c>
    </row>
    <row r="3486" spans="1:13" ht="33" x14ac:dyDescent="0.2">
      <c r="A3486" s="53">
        <v>701740</v>
      </c>
      <c r="B3486" s="27" t="s">
        <v>27</v>
      </c>
      <c r="C3486" s="36" t="s">
        <v>4034</v>
      </c>
      <c r="D3486" s="54"/>
      <c r="E3486" s="30">
        <v>10.5</v>
      </c>
      <c r="F3486" s="55">
        <v>7</v>
      </c>
      <c r="G3486" s="55">
        <v>3.5</v>
      </c>
      <c r="H3486" s="30">
        <v>0</v>
      </c>
      <c r="J3486" s="25">
        <f>ROUND( IF(OR(ISNUMBER(SEARCH("#",B3486)),INT(A3486/100000)=7,INT(A3486/100000)=8),F3486*K!$D$4,F3486*K!$C$4) + IF(ISNUMBER(SEARCH("#",B3486)),0,G3486*K!$C$5) + IF(AND(ISNUMBER(SEARCH("#",B3486)),INT(A3486/100000)&lt;=7),G3486*K!$G$5,0) + IF(AND(ISNUMBER(SEARCH("#",B3486)),INT(A3486/100000)&gt;=8),G3486*K!$H$5,0),0)</f>
        <v>10195500</v>
      </c>
      <c r="K3486" s="25">
        <f>ROUND(IF(OR(ISNUMBER(SEARCH("#",B3486)),INT(A3486/100000)=7,INT(A3486/100000)=8),F3486*K!$F$4+G3486*K!$F$5,F3486*K!$E$4+G3486*K!$E$5),0)</f>
        <v>3612000</v>
      </c>
      <c r="L3486" s="25">
        <f>ROUND(J3486-K3486*0.7,0)</f>
        <v>7667100</v>
      </c>
      <c r="M3486" s="25">
        <f>ROUND(J3486*0.3,0)</f>
        <v>3058650</v>
      </c>
    </row>
    <row r="3487" spans="1:13" x14ac:dyDescent="0.2">
      <c r="A3487" s="53">
        <v>701745</v>
      </c>
      <c r="B3487" s="27" t="s">
        <v>27</v>
      </c>
      <c r="C3487" s="36" t="s">
        <v>4035</v>
      </c>
      <c r="D3487" s="54"/>
      <c r="E3487" s="30">
        <v>10</v>
      </c>
      <c r="F3487" s="55">
        <v>6.7</v>
      </c>
      <c r="G3487" s="55">
        <v>3.3</v>
      </c>
      <c r="H3487" s="30">
        <v>0</v>
      </c>
      <c r="J3487" s="25">
        <f>ROUND( IF(OR(ISNUMBER(SEARCH("#",B3487)),INT(A3487/100000)=7,INT(A3487/100000)=8),F3487*K!$D$4,F3487*K!$C$4) + IF(ISNUMBER(SEARCH("#",B3487)),0,G3487*K!$C$5) + IF(AND(ISNUMBER(SEARCH("#",B3487)),INT(A3487/100000)&lt;=7),G3487*K!$G$5,0) + IF(AND(ISNUMBER(SEARCH("#",B3487)),INT(A3487/100000)&gt;=8),G3487*K!$H$5,0),0)</f>
        <v>9669700</v>
      </c>
      <c r="K3487" s="25">
        <f>ROUND(IF(OR(ISNUMBER(SEARCH("#",B3487)),INT(A3487/100000)=7,INT(A3487/100000)=8),F3487*K!$F$4+G3487*K!$F$5,F3487*K!$E$4+G3487*K!$E$5),0)</f>
        <v>3435800</v>
      </c>
      <c r="L3487" s="25">
        <f>ROUND(J3487-K3487*0.7,0)</f>
        <v>7264640</v>
      </c>
      <c r="M3487" s="25">
        <f>ROUND(J3487*0.3,0)</f>
        <v>2900910</v>
      </c>
    </row>
    <row r="3488" spans="1:13" x14ac:dyDescent="0.2">
      <c r="A3488" s="53">
        <v>701750</v>
      </c>
      <c r="B3488" s="27" t="s">
        <v>27</v>
      </c>
      <c r="C3488" s="36" t="s">
        <v>4036</v>
      </c>
      <c r="D3488" s="54"/>
      <c r="E3488" s="30">
        <v>16.5</v>
      </c>
      <c r="F3488" s="55">
        <v>11</v>
      </c>
      <c r="G3488" s="55">
        <v>5.5</v>
      </c>
      <c r="H3488" s="30">
        <v>0</v>
      </c>
      <c r="J3488" s="25">
        <f>ROUND( IF(OR(ISNUMBER(SEARCH("#",B3488)),INT(A3488/100000)=7,INT(A3488/100000)=8),F3488*K!$D$4,F3488*K!$C$4) + IF(ISNUMBER(SEARCH("#",B3488)),0,G3488*K!$C$5) + IF(AND(ISNUMBER(SEARCH("#",B3488)),INT(A3488/100000)&lt;=7),G3488*K!$G$5,0) + IF(AND(ISNUMBER(SEARCH("#",B3488)),INT(A3488/100000)&gt;=8),G3488*K!$H$5,0),0)</f>
        <v>16021500</v>
      </c>
      <c r="K3488" s="25">
        <f>ROUND(IF(OR(ISNUMBER(SEARCH("#",B3488)),INT(A3488/100000)=7,INT(A3488/100000)=8),F3488*K!$F$4+G3488*K!$F$5,F3488*K!$E$4+G3488*K!$E$5),0)</f>
        <v>5676000</v>
      </c>
      <c r="L3488" s="25">
        <f>ROUND(J3488-K3488*0.7,0)</f>
        <v>12048300</v>
      </c>
      <c r="M3488" s="25">
        <f>ROUND(J3488*0.3,0)</f>
        <v>4806450</v>
      </c>
    </row>
    <row r="3489" spans="1:13" x14ac:dyDescent="0.2">
      <c r="A3489" s="53">
        <v>701755</v>
      </c>
      <c r="B3489" s="27" t="s">
        <v>27</v>
      </c>
      <c r="C3489" s="36" t="s">
        <v>4037</v>
      </c>
      <c r="D3489" s="54"/>
      <c r="E3489" s="30">
        <v>9</v>
      </c>
      <c r="F3489" s="55">
        <v>6</v>
      </c>
      <c r="G3489" s="55">
        <v>3</v>
      </c>
      <c r="H3489" s="30">
        <v>0</v>
      </c>
      <c r="J3489" s="25">
        <f>ROUND( IF(OR(ISNUMBER(SEARCH("#",B3489)),INT(A3489/100000)=7,INT(A3489/100000)=8),F3489*K!$D$4,F3489*K!$C$4) + IF(ISNUMBER(SEARCH("#",B3489)),0,G3489*K!$C$5) + IF(AND(ISNUMBER(SEARCH("#",B3489)),INT(A3489/100000)&lt;=7),G3489*K!$G$5,0) + IF(AND(ISNUMBER(SEARCH("#",B3489)),INT(A3489/100000)&gt;=8),G3489*K!$H$5,0),0)</f>
        <v>8739000</v>
      </c>
      <c r="K3489" s="25">
        <f>ROUND(IF(OR(ISNUMBER(SEARCH("#",B3489)),INT(A3489/100000)=7,INT(A3489/100000)=8),F3489*K!$F$4+G3489*K!$F$5,F3489*K!$E$4+G3489*K!$E$5),0)</f>
        <v>3096000</v>
      </c>
      <c r="L3489" s="25">
        <f>ROUND(J3489-K3489*0.7,0)</f>
        <v>6571800</v>
      </c>
      <c r="M3489" s="25">
        <f>ROUND(J3489*0.3,0)</f>
        <v>2621700</v>
      </c>
    </row>
    <row r="3490" spans="1:13" x14ac:dyDescent="0.2">
      <c r="A3490" s="53">
        <v>701760</v>
      </c>
      <c r="B3490" s="27" t="s">
        <v>27</v>
      </c>
      <c r="C3490" s="36" t="s">
        <v>4038</v>
      </c>
      <c r="D3490" s="54"/>
      <c r="E3490" s="30">
        <v>16.5</v>
      </c>
      <c r="F3490" s="55">
        <v>11</v>
      </c>
      <c r="G3490" s="55">
        <v>5.5</v>
      </c>
      <c r="H3490" s="30">
        <v>0</v>
      </c>
      <c r="J3490" s="25">
        <f>ROUND( IF(OR(ISNUMBER(SEARCH("#",B3490)),INT(A3490/100000)=7,INT(A3490/100000)=8),F3490*K!$D$4,F3490*K!$C$4) + IF(ISNUMBER(SEARCH("#",B3490)),0,G3490*K!$C$5) + IF(AND(ISNUMBER(SEARCH("#",B3490)),INT(A3490/100000)&lt;=7),G3490*K!$G$5,0) + IF(AND(ISNUMBER(SEARCH("#",B3490)),INT(A3490/100000)&gt;=8),G3490*K!$H$5,0),0)</f>
        <v>16021500</v>
      </c>
      <c r="K3490" s="25">
        <f>ROUND(IF(OR(ISNUMBER(SEARCH("#",B3490)),INT(A3490/100000)=7,INT(A3490/100000)=8),F3490*K!$F$4+G3490*K!$F$5,F3490*K!$E$4+G3490*K!$E$5),0)</f>
        <v>5676000</v>
      </c>
      <c r="L3490" s="25">
        <f>ROUND(J3490-K3490*0.7,0)</f>
        <v>12048300</v>
      </c>
      <c r="M3490" s="25">
        <f>ROUND(J3490*0.3,0)</f>
        <v>4806450</v>
      </c>
    </row>
    <row r="3491" spans="1:13" x14ac:dyDescent="0.2">
      <c r="A3491" s="53">
        <v>701765</v>
      </c>
      <c r="B3491" s="27" t="s">
        <v>27</v>
      </c>
      <c r="C3491" s="36" t="s">
        <v>4039</v>
      </c>
      <c r="D3491" s="54"/>
      <c r="E3491" s="30">
        <v>9</v>
      </c>
      <c r="F3491" s="55">
        <v>6</v>
      </c>
      <c r="G3491" s="55">
        <v>3</v>
      </c>
      <c r="H3491" s="30">
        <v>0</v>
      </c>
      <c r="J3491" s="25">
        <f>ROUND( IF(OR(ISNUMBER(SEARCH("#",B3491)),INT(A3491/100000)=7,INT(A3491/100000)=8),F3491*K!$D$4,F3491*K!$C$4) + IF(ISNUMBER(SEARCH("#",B3491)),0,G3491*K!$C$5) + IF(AND(ISNUMBER(SEARCH("#",B3491)),INT(A3491/100000)&lt;=7),G3491*K!$G$5,0) + IF(AND(ISNUMBER(SEARCH("#",B3491)),INT(A3491/100000)&gt;=8),G3491*K!$H$5,0),0)</f>
        <v>8739000</v>
      </c>
      <c r="K3491" s="25">
        <f>ROUND(IF(OR(ISNUMBER(SEARCH("#",B3491)),INT(A3491/100000)=7,INT(A3491/100000)=8),F3491*K!$F$4+G3491*K!$F$5,F3491*K!$E$4+G3491*K!$E$5),0)</f>
        <v>3096000</v>
      </c>
      <c r="L3491" s="25">
        <f>ROUND(J3491-K3491*0.7,0)</f>
        <v>6571800</v>
      </c>
      <c r="M3491" s="25">
        <f>ROUND(J3491*0.3,0)</f>
        <v>2621700</v>
      </c>
    </row>
    <row r="3492" spans="1:13" x14ac:dyDescent="0.2">
      <c r="A3492" s="53">
        <v>701770</v>
      </c>
      <c r="B3492" s="27" t="s">
        <v>27</v>
      </c>
      <c r="C3492" s="36" t="s">
        <v>4040</v>
      </c>
      <c r="D3492" s="54"/>
      <c r="E3492" s="30">
        <v>15</v>
      </c>
      <c r="F3492" s="55">
        <v>10</v>
      </c>
      <c r="G3492" s="55">
        <v>5</v>
      </c>
      <c r="H3492" s="30">
        <v>0</v>
      </c>
      <c r="J3492" s="25">
        <f>ROUND( IF(OR(ISNUMBER(SEARCH("#",B3492)),INT(A3492/100000)=7,INT(A3492/100000)=8),F3492*K!$D$4,F3492*K!$C$4) + IF(ISNUMBER(SEARCH("#",B3492)),0,G3492*K!$C$5) + IF(AND(ISNUMBER(SEARCH("#",B3492)),INT(A3492/100000)&lt;=7),G3492*K!$G$5,0) + IF(AND(ISNUMBER(SEARCH("#",B3492)),INT(A3492/100000)&gt;=8),G3492*K!$H$5,0),0)</f>
        <v>14565000</v>
      </c>
      <c r="K3492" s="25">
        <f>ROUND(IF(OR(ISNUMBER(SEARCH("#",B3492)),INT(A3492/100000)=7,INT(A3492/100000)=8),F3492*K!$F$4+G3492*K!$F$5,F3492*K!$E$4+G3492*K!$E$5),0)</f>
        <v>5160000</v>
      </c>
      <c r="L3492" s="25">
        <f>ROUND(J3492-K3492*0.7,0)</f>
        <v>10953000</v>
      </c>
      <c r="M3492" s="25">
        <f>ROUND(J3492*0.3,0)</f>
        <v>4369500</v>
      </c>
    </row>
    <row r="3493" spans="1:13" ht="18.75" x14ac:dyDescent="0.2">
      <c r="A3493" s="53">
        <v>701775</v>
      </c>
      <c r="B3493" s="27" t="s">
        <v>27</v>
      </c>
      <c r="C3493" s="36" t="s">
        <v>4041</v>
      </c>
      <c r="D3493" s="54"/>
      <c r="E3493" s="30">
        <v>15</v>
      </c>
      <c r="F3493" s="55">
        <v>10</v>
      </c>
      <c r="G3493" s="55">
        <v>5</v>
      </c>
      <c r="H3493" s="30">
        <v>0</v>
      </c>
      <c r="J3493" s="25">
        <f>ROUND( IF(OR(ISNUMBER(SEARCH("#",B3493)),INT(A3493/100000)=7,INT(A3493/100000)=8),F3493*K!$D$4,F3493*K!$C$4) + IF(ISNUMBER(SEARCH("#",B3493)),0,G3493*K!$C$5) + IF(AND(ISNUMBER(SEARCH("#",B3493)),INT(A3493/100000)&lt;=7),G3493*K!$G$5,0) + IF(AND(ISNUMBER(SEARCH("#",B3493)),INT(A3493/100000)&gt;=8),G3493*K!$H$5,0),0)</f>
        <v>14565000</v>
      </c>
      <c r="K3493" s="25">
        <f>ROUND(IF(OR(ISNUMBER(SEARCH("#",B3493)),INT(A3493/100000)=7,INT(A3493/100000)=8),F3493*K!$F$4+G3493*K!$F$5,F3493*K!$E$4+G3493*K!$E$5),0)</f>
        <v>5160000</v>
      </c>
      <c r="L3493" s="25">
        <f>ROUND(J3493-K3493*0.7,0)</f>
        <v>10953000</v>
      </c>
      <c r="M3493" s="25">
        <f>ROUND(J3493*0.3,0)</f>
        <v>4369500</v>
      </c>
    </row>
    <row r="3494" spans="1:13" x14ac:dyDescent="0.2">
      <c r="A3494" s="53">
        <v>701780</v>
      </c>
      <c r="B3494" s="27" t="s">
        <v>27</v>
      </c>
      <c r="C3494" s="36" t="s">
        <v>4042</v>
      </c>
      <c r="D3494" s="54"/>
      <c r="E3494" s="30">
        <v>24</v>
      </c>
      <c r="F3494" s="55">
        <v>16</v>
      </c>
      <c r="G3494" s="55">
        <v>8</v>
      </c>
      <c r="H3494" s="30">
        <v>0</v>
      </c>
      <c r="J3494" s="25">
        <f>ROUND( IF(OR(ISNUMBER(SEARCH("#",B3494)),INT(A3494/100000)=7,INT(A3494/100000)=8),F3494*K!$D$4,F3494*K!$C$4) + IF(ISNUMBER(SEARCH("#",B3494)),0,G3494*K!$C$5) + IF(AND(ISNUMBER(SEARCH("#",B3494)),INT(A3494/100000)&lt;=7),G3494*K!$G$5,0) + IF(AND(ISNUMBER(SEARCH("#",B3494)),INT(A3494/100000)&gt;=8),G3494*K!$H$5,0),0)</f>
        <v>23304000</v>
      </c>
      <c r="K3494" s="25">
        <f>ROUND(IF(OR(ISNUMBER(SEARCH("#",B3494)),INT(A3494/100000)=7,INT(A3494/100000)=8),F3494*K!$F$4+G3494*K!$F$5,F3494*K!$E$4+G3494*K!$E$5),0)</f>
        <v>8256000</v>
      </c>
      <c r="L3494" s="25">
        <f>ROUND(J3494-K3494*0.7,0)</f>
        <v>17524800</v>
      </c>
      <c r="M3494" s="25">
        <f>ROUND(J3494*0.3,0)</f>
        <v>6991200</v>
      </c>
    </row>
    <row r="3495" spans="1:13" ht="27.75" customHeight="1" x14ac:dyDescent="0.2">
      <c r="A3495" s="53">
        <v>701785</v>
      </c>
      <c r="B3495" s="27" t="s">
        <v>27</v>
      </c>
      <c r="C3495" s="36" t="s">
        <v>4043</v>
      </c>
      <c r="D3495" s="54"/>
      <c r="E3495" s="30">
        <v>10.5</v>
      </c>
      <c r="F3495" s="55">
        <v>7</v>
      </c>
      <c r="G3495" s="55">
        <v>3.5</v>
      </c>
      <c r="H3495" s="30">
        <v>0</v>
      </c>
      <c r="J3495" s="25">
        <f>ROUND( IF(OR(ISNUMBER(SEARCH("#",B3495)),INT(A3495/100000)=7,INT(A3495/100000)=8),F3495*K!$D$4,F3495*K!$C$4) + IF(ISNUMBER(SEARCH("#",B3495)),0,G3495*K!$C$5) + IF(AND(ISNUMBER(SEARCH("#",B3495)),INT(A3495/100000)&lt;=7),G3495*K!$G$5,0) + IF(AND(ISNUMBER(SEARCH("#",B3495)),INT(A3495/100000)&gt;=8),G3495*K!$H$5,0),0)</f>
        <v>10195500</v>
      </c>
      <c r="K3495" s="25">
        <f>ROUND(IF(OR(ISNUMBER(SEARCH("#",B3495)),INT(A3495/100000)=7,INT(A3495/100000)=8),F3495*K!$F$4+G3495*K!$F$5,F3495*K!$E$4+G3495*K!$E$5),0)</f>
        <v>3612000</v>
      </c>
      <c r="L3495" s="25">
        <f>ROUND(J3495-K3495*0.7,0)</f>
        <v>7667100</v>
      </c>
      <c r="M3495" s="25">
        <f>ROUND(J3495*0.3,0)</f>
        <v>3058650</v>
      </c>
    </row>
    <row r="3496" spans="1:13" x14ac:dyDescent="0.2">
      <c r="A3496" s="53">
        <v>701790</v>
      </c>
      <c r="B3496" s="27" t="s">
        <v>27</v>
      </c>
      <c r="C3496" s="36" t="s">
        <v>4044</v>
      </c>
      <c r="D3496" s="54"/>
      <c r="E3496" s="30">
        <v>10.5</v>
      </c>
      <c r="F3496" s="55">
        <v>7</v>
      </c>
      <c r="G3496" s="55">
        <v>3.5</v>
      </c>
      <c r="H3496" s="30">
        <v>0</v>
      </c>
      <c r="J3496" s="25">
        <f>ROUND( IF(OR(ISNUMBER(SEARCH("#",B3496)),INT(A3496/100000)=7,INT(A3496/100000)=8),F3496*K!$D$4,F3496*K!$C$4) + IF(ISNUMBER(SEARCH("#",B3496)),0,G3496*K!$C$5) + IF(AND(ISNUMBER(SEARCH("#",B3496)),INT(A3496/100000)&lt;=7),G3496*K!$G$5,0) + IF(AND(ISNUMBER(SEARCH("#",B3496)),INT(A3496/100000)&gt;=8),G3496*K!$H$5,0),0)</f>
        <v>10195500</v>
      </c>
      <c r="K3496" s="25">
        <f>ROUND(IF(OR(ISNUMBER(SEARCH("#",B3496)),INT(A3496/100000)=7,INT(A3496/100000)=8),F3496*K!$F$4+G3496*K!$F$5,F3496*K!$E$4+G3496*K!$E$5),0)</f>
        <v>3612000</v>
      </c>
      <c r="L3496" s="25">
        <f>ROUND(J3496-K3496*0.7,0)</f>
        <v>7667100</v>
      </c>
      <c r="M3496" s="25">
        <f>ROUND(J3496*0.3,0)</f>
        <v>3058650</v>
      </c>
    </row>
    <row r="3497" spans="1:13" x14ac:dyDescent="0.2">
      <c r="A3497" s="53">
        <v>701795</v>
      </c>
      <c r="B3497" s="27" t="s">
        <v>27</v>
      </c>
      <c r="C3497" s="36" t="s">
        <v>4045</v>
      </c>
      <c r="D3497" s="54"/>
      <c r="E3497" s="30">
        <v>9.3000000000000007</v>
      </c>
      <c r="F3497" s="55">
        <v>6.2</v>
      </c>
      <c r="G3497" s="55">
        <v>3.1</v>
      </c>
      <c r="H3497" s="30">
        <v>0</v>
      </c>
      <c r="J3497" s="25">
        <f>ROUND( IF(OR(ISNUMBER(SEARCH("#",B3497)),INT(A3497/100000)=7,INT(A3497/100000)=8),F3497*K!$D$4,F3497*K!$C$4) + IF(ISNUMBER(SEARCH("#",B3497)),0,G3497*K!$C$5) + IF(AND(ISNUMBER(SEARCH("#",B3497)),INT(A3497/100000)&lt;=7),G3497*K!$G$5,0) + IF(AND(ISNUMBER(SEARCH("#",B3497)),INT(A3497/100000)&gt;=8),G3497*K!$H$5,0),0)</f>
        <v>9030300</v>
      </c>
      <c r="K3497" s="25">
        <f>ROUND(IF(OR(ISNUMBER(SEARCH("#",B3497)),INT(A3497/100000)=7,INT(A3497/100000)=8),F3497*K!$F$4+G3497*K!$F$5,F3497*K!$E$4+G3497*K!$E$5),0)</f>
        <v>3199200</v>
      </c>
      <c r="L3497" s="25">
        <f>ROUND(J3497-K3497*0.7,0)</f>
        <v>6790860</v>
      </c>
      <c r="M3497" s="25">
        <f>ROUND(J3497*0.3,0)</f>
        <v>2709090</v>
      </c>
    </row>
    <row r="3498" spans="1:13" x14ac:dyDescent="0.2">
      <c r="A3498" s="53">
        <v>701800</v>
      </c>
      <c r="B3498" s="27" t="s">
        <v>27</v>
      </c>
      <c r="C3498" s="36" t="s">
        <v>4046</v>
      </c>
      <c r="D3498" s="54"/>
      <c r="E3498" s="30">
        <v>12</v>
      </c>
      <c r="F3498" s="55">
        <v>8</v>
      </c>
      <c r="G3498" s="55">
        <v>4</v>
      </c>
      <c r="H3498" s="30">
        <v>0</v>
      </c>
      <c r="J3498" s="25">
        <f>ROUND( IF(OR(ISNUMBER(SEARCH("#",B3498)),INT(A3498/100000)=7,INT(A3498/100000)=8),F3498*K!$D$4,F3498*K!$C$4) + IF(ISNUMBER(SEARCH("#",B3498)),0,G3498*K!$C$5) + IF(AND(ISNUMBER(SEARCH("#",B3498)),INT(A3498/100000)&lt;=7),G3498*K!$G$5,0) + IF(AND(ISNUMBER(SEARCH("#",B3498)),INT(A3498/100000)&gt;=8),G3498*K!$H$5,0),0)</f>
        <v>11652000</v>
      </c>
      <c r="K3498" s="25">
        <f>ROUND(IF(OR(ISNUMBER(SEARCH("#",B3498)),INT(A3498/100000)=7,INT(A3498/100000)=8),F3498*K!$F$4+G3498*K!$F$5,F3498*K!$E$4+G3498*K!$E$5),0)</f>
        <v>4128000</v>
      </c>
      <c r="L3498" s="25">
        <f>ROUND(J3498-K3498*0.7,0)</f>
        <v>8762400</v>
      </c>
      <c r="M3498" s="25">
        <f>ROUND(J3498*0.3,0)</f>
        <v>3495600</v>
      </c>
    </row>
    <row r="3499" spans="1:13" x14ac:dyDescent="0.2">
      <c r="A3499" s="53">
        <v>701805</v>
      </c>
      <c r="B3499" s="27" t="s">
        <v>27</v>
      </c>
      <c r="C3499" s="36" t="s">
        <v>4047</v>
      </c>
      <c r="D3499" s="54"/>
      <c r="E3499" s="30">
        <v>10.5</v>
      </c>
      <c r="F3499" s="55">
        <v>7</v>
      </c>
      <c r="G3499" s="55">
        <v>3.5</v>
      </c>
      <c r="H3499" s="30">
        <v>0</v>
      </c>
      <c r="J3499" s="25">
        <f>ROUND( IF(OR(ISNUMBER(SEARCH("#",B3499)),INT(A3499/100000)=7,INT(A3499/100000)=8),F3499*K!$D$4,F3499*K!$C$4) + IF(ISNUMBER(SEARCH("#",B3499)),0,G3499*K!$C$5) + IF(AND(ISNUMBER(SEARCH("#",B3499)),INT(A3499/100000)&lt;=7),G3499*K!$G$5,0) + IF(AND(ISNUMBER(SEARCH("#",B3499)),INT(A3499/100000)&gt;=8),G3499*K!$H$5,0),0)</f>
        <v>10195500</v>
      </c>
      <c r="K3499" s="25">
        <f>ROUND(IF(OR(ISNUMBER(SEARCH("#",B3499)),INT(A3499/100000)=7,INT(A3499/100000)=8),F3499*K!$F$4+G3499*K!$F$5,F3499*K!$E$4+G3499*K!$E$5),0)</f>
        <v>3612000</v>
      </c>
      <c r="L3499" s="25">
        <f>ROUND(J3499-K3499*0.7,0)</f>
        <v>7667100</v>
      </c>
      <c r="M3499" s="25">
        <f>ROUND(J3499*0.3,0)</f>
        <v>3058650</v>
      </c>
    </row>
    <row r="3500" spans="1:13" ht="18.75" x14ac:dyDescent="0.2">
      <c r="A3500" s="53">
        <v>701810</v>
      </c>
      <c r="B3500" s="27" t="s">
        <v>27</v>
      </c>
      <c r="C3500" s="36" t="s">
        <v>4048</v>
      </c>
      <c r="D3500" s="54"/>
      <c r="E3500" s="30">
        <v>10.5</v>
      </c>
      <c r="F3500" s="55">
        <v>7</v>
      </c>
      <c r="G3500" s="55">
        <v>3.5</v>
      </c>
      <c r="H3500" s="30">
        <v>0</v>
      </c>
      <c r="J3500" s="25">
        <f>ROUND( IF(OR(ISNUMBER(SEARCH("#",B3500)),INT(A3500/100000)=7,INT(A3500/100000)=8),F3500*K!$D$4,F3500*K!$C$4) + IF(ISNUMBER(SEARCH("#",B3500)),0,G3500*K!$C$5) + IF(AND(ISNUMBER(SEARCH("#",B3500)),INT(A3500/100000)&lt;=7),G3500*K!$G$5,0) + IF(AND(ISNUMBER(SEARCH("#",B3500)),INT(A3500/100000)&gt;=8),G3500*K!$H$5,0),0)</f>
        <v>10195500</v>
      </c>
      <c r="K3500" s="25">
        <f>ROUND(IF(OR(ISNUMBER(SEARCH("#",B3500)),INT(A3500/100000)=7,INT(A3500/100000)=8),F3500*K!$F$4+G3500*K!$F$5,F3500*K!$E$4+G3500*K!$E$5),0)</f>
        <v>3612000</v>
      </c>
      <c r="L3500" s="25">
        <f>ROUND(J3500-K3500*0.7,0)</f>
        <v>7667100</v>
      </c>
      <c r="M3500" s="25">
        <f>ROUND(J3500*0.3,0)</f>
        <v>3058650</v>
      </c>
    </row>
    <row r="3501" spans="1:13" ht="32.25" x14ac:dyDescent="0.2">
      <c r="A3501" s="53">
        <v>701815</v>
      </c>
      <c r="B3501" s="27" t="s">
        <v>27</v>
      </c>
      <c r="C3501" s="36" t="s">
        <v>4049</v>
      </c>
      <c r="D3501" s="54"/>
      <c r="E3501" s="30">
        <v>15</v>
      </c>
      <c r="F3501" s="55">
        <v>10</v>
      </c>
      <c r="G3501" s="55">
        <v>5</v>
      </c>
      <c r="H3501" s="30">
        <v>0</v>
      </c>
      <c r="J3501" s="25">
        <f>ROUND( IF(OR(ISNUMBER(SEARCH("#",B3501)),INT(A3501/100000)=7,INT(A3501/100000)=8),F3501*K!$D$4,F3501*K!$C$4) + IF(ISNUMBER(SEARCH("#",B3501)),0,G3501*K!$C$5) + IF(AND(ISNUMBER(SEARCH("#",B3501)),INT(A3501/100000)&lt;=7),G3501*K!$G$5,0) + IF(AND(ISNUMBER(SEARCH("#",B3501)),INT(A3501/100000)&gt;=8),G3501*K!$H$5,0),0)</f>
        <v>14565000</v>
      </c>
      <c r="K3501" s="25">
        <f>ROUND(IF(OR(ISNUMBER(SEARCH("#",B3501)),INT(A3501/100000)=7,INT(A3501/100000)=8),F3501*K!$F$4+G3501*K!$F$5,F3501*K!$E$4+G3501*K!$E$5),0)</f>
        <v>5160000</v>
      </c>
      <c r="L3501" s="25">
        <f>ROUND(J3501-K3501*0.7,0)</f>
        <v>10953000</v>
      </c>
      <c r="M3501" s="25">
        <f>ROUND(J3501*0.3,0)</f>
        <v>4369500</v>
      </c>
    </row>
    <row r="3502" spans="1:13" ht="18.75" x14ac:dyDescent="0.2">
      <c r="A3502" s="53">
        <v>701820</v>
      </c>
      <c r="B3502" s="27" t="s">
        <v>27</v>
      </c>
      <c r="C3502" s="36" t="s">
        <v>4050</v>
      </c>
      <c r="D3502" s="54"/>
      <c r="E3502" s="30">
        <v>9</v>
      </c>
      <c r="F3502" s="55">
        <v>6</v>
      </c>
      <c r="G3502" s="55">
        <v>3</v>
      </c>
      <c r="H3502" s="30">
        <v>0</v>
      </c>
      <c r="J3502" s="25">
        <f>ROUND( IF(OR(ISNUMBER(SEARCH("#",B3502)),INT(A3502/100000)=7,INT(A3502/100000)=8),F3502*K!$D$4,F3502*K!$C$4) + IF(ISNUMBER(SEARCH("#",B3502)),0,G3502*K!$C$5) + IF(AND(ISNUMBER(SEARCH("#",B3502)),INT(A3502/100000)&lt;=7),G3502*K!$G$5,0) + IF(AND(ISNUMBER(SEARCH("#",B3502)),INT(A3502/100000)&gt;=8),G3502*K!$H$5,0),0)</f>
        <v>8739000</v>
      </c>
      <c r="K3502" s="25">
        <f>ROUND(IF(OR(ISNUMBER(SEARCH("#",B3502)),INT(A3502/100000)=7,INT(A3502/100000)=8),F3502*K!$F$4+G3502*K!$F$5,F3502*K!$E$4+G3502*K!$E$5),0)</f>
        <v>3096000</v>
      </c>
      <c r="L3502" s="25">
        <f>ROUND(J3502-K3502*0.7,0)</f>
        <v>6571800</v>
      </c>
      <c r="M3502" s="25">
        <f>ROUND(J3502*0.3,0)</f>
        <v>2621700</v>
      </c>
    </row>
    <row r="3503" spans="1:13" x14ac:dyDescent="0.2">
      <c r="A3503" s="53">
        <v>701825</v>
      </c>
      <c r="B3503" s="27" t="s">
        <v>27</v>
      </c>
      <c r="C3503" s="36" t="s">
        <v>4051</v>
      </c>
      <c r="D3503" s="54"/>
      <c r="E3503" s="30">
        <v>2.5</v>
      </c>
      <c r="F3503" s="55">
        <v>1.7</v>
      </c>
      <c r="G3503" s="55">
        <v>0.8</v>
      </c>
      <c r="H3503" s="30">
        <v>0</v>
      </c>
      <c r="J3503" s="25">
        <f>ROUND( IF(OR(ISNUMBER(SEARCH("#",B3503)),INT(A3503/100000)=7,INT(A3503/100000)=8),F3503*K!$D$4,F3503*K!$C$4) + IF(ISNUMBER(SEARCH("#",B3503)),0,G3503*K!$C$5) + IF(AND(ISNUMBER(SEARCH("#",B3503)),INT(A3503/100000)&lt;=7),G3503*K!$G$5,0) + IF(AND(ISNUMBER(SEARCH("#",B3503)),INT(A3503/100000)&gt;=8),G3503*K!$H$5,0),0)</f>
        <v>2387200</v>
      </c>
      <c r="K3503" s="25">
        <f>ROUND(IF(OR(ISNUMBER(SEARCH("#",B3503)),INT(A3503/100000)=7,INT(A3503/100000)=8),F3503*K!$F$4+G3503*K!$F$5,F3503*K!$E$4+G3503*K!$E$5),0)</f>
        <v>855800</v>
      </c>
      <c r="L3503" s="25">
        <f>ROUND(J3503-K3503*0.7,0)</f>
        <v>1788140</v>
      </c>
      <c r="M3503" s="25">
        <f>ROUND(J3503*0.3,0)</f>
        <v>716160</v>
      </c>
    </row>
    <row r="3504" spans="1:13" x14ac:dyDescent="0.2">
      <c r="A3504" s="53">
        <v>701826</v>
      </c>
      <c r="B3504" s="27" t="s">
        <v>27</v>
      </c>
      <c r="C3504" s="36" t="s">
        <v>4052</v>
      </c>
      <c r="D3504" s="54"/>
      <c r="E3504" s="30">
        <v>5</v>
      </c>
      <c r="F3504" s="55">
        <v>3.4</v>
      </c>
      <c r="G3504" s="55">
        <v>1.6</v>
      </c>
      <c r="H3504" s="30">
        <v>0</v>
      </c>
      <c r="J3504" s="25">
        <f>ROUND( IF(OR(ISNUMBER(SEARCH("#",B3504)),INT(A3504/100000)=7,INT(A3504/100000)=8),F3504*K!$D$4,F3504*K!$C$4) + IF(ISNUMBER(SEARCH("#",B3504)),0,G3504*K!$C$5) + IF(AND(ISNUMBER(SEARCH("#",B3504)),INT(A3504/100000)&lt;=7),G3504*K!$G$5,0) + IF(AND(ISNUMBER(SEARCH("#",B3504)),INT(A3504/100000)&gt;=8),G3504*K!$H$5,0),0)</f>
        <v>4774400</v>
      </c>
      <c r="K3504" s="25">
        <f>ROUND(IF(OR(ISNUMBER(SEARCH("#",B3504)),INT(A3504/100000)=7,INT(A3504/100000)=8),F3504*K!$F$4+G3504*K!$F$5,F3504*K!$E$4+G3504*K!$E$5),0)</f>
        <v>1711600</v>
      </c>
      <c r="L3504" s="25">
        <f>ROUND(J3504-K3504*0.7,0)</f>
        <v>3576280</v>
      </c>
      <c r="M3504" s="25">
        <f>ROUND(J3504*0.3,0)</f>
        <v>1432320</v>
      </c>
    </row>
    <row r="3505" spans="1:13" x14ac:dyDescent="0.2">
      <c r="A3505" s="53">
        <v>701827</v>
      </c>
      <c r="B3505" s="27" t="s">
        <v>27</v>
      </c>
      <c r="C3505" s="36" t="s">
        <v>4053</v>
      </c>
      <c r="D3505" s="54"/>
      <c r="E3505" s="30">
        <v>9</v>
      </c>
      <c r="F3505" s="55">
        <v>6</v>
      </c>
      <c r="G3505" s="55">
        <v>3</v>
      </c>
      <c r="H3505" s="30">
        <v>0</v>
      </c>
      <c r="J3505" s="25">
        <f>ROUND( IF(OR(ISNUMBER(SEARCH("#",B3505)),INT(A3505/100000)=7,INT(A3505/100000)=8),F3505*K!$D$4,F3505*K!$C$4) + IF(ISNUMBER(SEARCH("#",B3505)),0,G3505*K!$C$5) + IF(AND(ISNUMBER(SEARCH("#",B3505)),INT(A3505/100000)&lt;=7),G3505*K!$G$5,0) + IF(AND(ISNUMBER(SEARCH("#",B3505)),INT(A3505/100000)&gt;=8),G3505*K!$H$5,0),0)</f>
        <v>8739000</v>
      </c>
      <c r="K3505" s="25">
        <f>ROUND(IF(OR(ISNUMBER(SEARCH("#",B3505)),INT(A3505/100000)=7,INT(A3505/100000)=8),F3505*K!$F$4+G3505*K!$F$5,F3505*K!$E$4+G3505*K!$E$5),0)</f>
        <v>3096000</v>
      </c>
      <c r="L3505" s="25">
        <f>ROUND(J3505-K3505*0.7,0)</f>
        <v>6571800</v>
      </c>
      <c r="M3505" s="25">
        <f>ROUND(J3505*0.3,0)</f>
        <v>2621700</v>
      </c>
    </row>
    <row r="3506" spans="1:13" x14ac:dyDescent="0.2">
      <c r="A3506" s="53">
        <v>701830</v>
      </c>
      <c r="B3506" s="27" t="s">
        <v>27</v>
      </c>
      <c r="C3506" s="36" t="s">
        <v>4054</v>
      </c>
      <c r="D3506" s="54"/>
      <c r="E3506" s="30">
        <v>6.5</v>
      </c>
      <c r="F3506" s="55">
        <v>4.4000000000000004</v>
      </c>
      <c r="G3506" s="55">
        <v>2.1</v>
      </c>
      <c r="H3506" s="30">
        <v>0</v>
      </c>
      <c r="J3506" s="25">
        <f>ROUND( IF(OR(ISNUMBER(SEARCH("#",B3506)),INT(A3506/100000)=7,INT(A3506/100000)=8),F3506*K!$D$4,F3506*K!$C$4) + IF(ISNUMBER(SEARCH("#",B3506)),0,G3506*K!$C$5) + IF(AND(ISNUMBER(SEARCH("#",B3506)),INT(A3506/100000)&lt;=7),G3506*K!$G$5,0) + IF(AND(ISNUMBER(SEARCH("#",B3506)),INT(A3506/100000)&gt;=8),G3506*K!$H$5,0),0)</f>
        <v>6230900</v>
      </c>
      <c r="K3506" s="25">
        <f>ROUND(IF(OR(ISNUMBER(SEARCH("#",B3506)),INT(A3506/100000)=7,INT(A3506/100000)=8),F3506*K!$F$4+G3506*K!$F$5,F3506*K!$E$4+G3506*K!$E$5),0)</f>
        <v>2227600</v>
      </c>
      <c r="L3506" s="25">
        <f>ROUND(J3506-K3506*0.7,0)</f>
        <v>4671580</v>
      </c>
      <c r="M3506" s="25">
        <f>ROUND(J3506*0.3,0)</f>
        <v>1869270</v>
      </c>
    </row>
    <row r="3507" spans="1:13" x14ac:dyDescent="0.2">
      <c r="A3507" s="53">
        <v>701835</v>
      </c>
      <c r="B3507" s="27" t="s">
        <v>27</v>
      </c>
      <c r="C3507" s="36" t="s">
        <v>4055</v>
      </c>
      <c r="D3507" s="54"/>
      <c r="E3507" s="30">
        <v>10.5</v>
      </c>
      <c r="F3507" s="55">
        <v>7</v>
      </c>
      <c r="G3507" s="55">
        <v>3.5</v>
      </c>
      <c r="H3507" s="30">
        <v>0</v>
      </c>
      <c r="J3507" s="25">
        <f>ROUND( IF(OR(ISNUMBER(SEARCH("#",B3507)),INT(A3507/100000)=7,INT(A3507/100000)=8),F3507*K!$D$4,F3507*K!$C$4) + IF(ISNUMBER(SEARCH("#",B3507)),0,G3507*K!$C$5) + IF(AND(ISNUMBER(SEARCH("#",B3507)),INT(A3507/100000)&lt;=7),G3507*K!$G$5,0) + IF(AND(ISNUMBER(SEARCH("#",B3507)),INT(A3507/100000)&gt;=8),G3507*K!$H$5,0),0)</f>
        <v>10195500</v>
      </c>
      <c r="K3507" s="25">
        <f>ROUND(IF(OR(ISNUMBER(SEARCH("#",B3507)),INT(A3507/100000)=7,INT(A3507/100000)=8),F3507*K!$F$4+G3507*K!$F$5,F3507*K!$E$4+G3507*K!$E$5),0)</f>
        <v>3612000</v>
      </c>
      <c r="L3507" s="25">
        <f>ROUND(J3507-K3507*0.7,0)</f>
        <v>7667100</v>
      </c>
      <c r="M3507" s="25">
        <f>ROUND(J3507*0.3,0)</f>
        <v>3058650</v>
      </c>
    </row>
    <row r="3508" spans="1:13" ht="18.75" x14ac:dyDescent="0.2">
      <c r="A3508" s="53">
        <v>701865</v>
      </c>
      <c r="B3508" s="27" t="s">
        <v>27</v>
      </c>
      <c r="C3508" s="36" t="s">
        <v>4056</v>
      </c>
      <c r="D3508" s="54"/>
      <c r="E3508" s="30">
        <v>9</v>
      </c>
      <c r="F3508" s="55">
        <v>6</v>
      </c>
      <c r="G3508" s="55">
        <v>3</v>
      </c>
      <c r="H3508" s="30">
        <v>0</v>
      </c>
      <c r="J3508" s="25">
        <f>ROUND( IF(OR(ISNUMBER(SEARCH("#",B3508)),INT(A3508/100000)=7,INT(A3508/100000)=8),F3508*K!$D$4,F3508*K!$C$4) + IF(ISNUMBER(SEARCH("#",B3508)),0,G3508*K!$C$5) + IF(AND(ISNUMBER(SEARCH("#",B3508)),INT(A3508/100000)&lt;=7),G3508*K!$G$5,0) + IF(AND(ISNUMBER(SEARCH("#",B3508)),INT(A3508/100000)&gt;=8),G3508*K!$H$5,0),0)</f>
        <v>8739000</v>
      </c>
      <c r="K3508" s="25">
        <f>ROUND(IF(OR(ISNUMBER(SEARCH("#",B3508)),INT(A3508/100000)=7,INT(A3508/100000)=8),F3508*K!$F$4+G3508*K!$F$5,F3508*K!$E$4+G3508*K!$E$5),0)</f>
        <v>3096000</v>
      </c>
      <c r="L3508" s="25">
        <f>ROUND(J3508-K3508*0.7,0)</f>
        <v>6571800</v>
      </c>
      <c r="M3508" s="25">
        <f>ROUND(J3508*0.3,0)</f>
        <v>2621700</v>
      </c>
    </row>
    <row r="3509" spans="1:13" ht="48" x14ac:dyDescent="0.2">
      <c r="A3509" s="53">
        <v>701870</v>
      </c>
      <c r="B3509" s="27" t="s">
        <v>27</v>
      </c>
      <c r="C3509" s="36" t="s">
        <v>4057</v>
      </c>
      <c r="D3509" s="54"/>
      <c r="E3509" s="30">
        <v>12</v>
      </c>
      <c r="F3509" s="55">
        <v>8</v>
      </c>
      <c r="G3509" s="55">
        <v>4</v>
      </c>
      <c r="H3509" s="30">
        <v>0</v>
      </c>
      <c r="J3509" s="25">
        <f>ROUND( IF(OR(ISNUMBER(SEARCH("#",B3509)),INT(A3509/100000)=7,INT(A3509/100000)=8),F3509*K!$D$4,F3509*K!$C$4) + IF(ISNUMBER(SEARCH("#",B3509)),0,G3509*K!$C$5) + IF(AND(ISNUMBER(SEARCH("#",B3509)),INT(A3509/100000)&lt;=7),G3509*K!$G$5,0) + IF(AND(ISNUMBER(SEARCH("#",B3509)),INT(A3509/100000)&gt;=8),G3509*K!$H$5,0),0)</f>
        <v>11652000</v>
      </c>
      <c r="K3509" s="25">
        <f>ROUND(IF(OR(ISNUMBER(SEARCH("#",B3509)),INT(A3509/100000)=7,INT(A3509/100000)=8),F3509*K!$F$4+G3509*K!$F$5,F3509*K!$E$4+G3509*K!$E$5),0)</f>
        <v>4128000</v>
      </c>
      <c r="L3509" s="25">
        <f>ROUND(J3509-K3509*0.7,0)</f>
        <v>8762400</v>
      </c>
      <c r="M3509" s="25">
        <f>ROUND(J3509*0.3,0)</f>
        <v>3495600</v>
      </c>
    </row>
    <row r="3510" spans="1:13" ht="18.75" x14ac:dyDescent="0.2">
      <c r="A3510" s="53">
        <v>701880</v>
      </c>
      <c r="B3510" s="27" t="s">
        <v>27</v>
      </c>
      <c r="C3510" s="36" t="s">
        <v>4058</v>
      </c>
      <c r="D3510" s="54"/>
      <c r="E3510" s="30">
        <v>7.5</v>
      </c>
      <c r="F3510" s="55">
        <v>5</v>
      </c>
      <c r="G3510" s="55">
        <v>2.5</v>
      </c>
      <c r="H3510" s="30">
        <v>0</v>
      </c>
      <c r="J3510" s="25">
        <f>ROUND( IF(OR(ISNUMBER(SEARCH("#",B3510)),INT(A3510/100000)=7,INT(A3510/100000)=8),F3510*K!$D$4,F3510*K!$C$4) + IF(ISNUMBER(SEARCH("#",B3510)),0,G3510*K!$C$5) + IF(AND(ISNUMBER(SEARCH("#",B3510)),INT(A3510/100000)&lt;=7),G3510*K!$G$5,0) + IF(AND(ISNUMBER(SEARCH("#",B3510)),INT(A3510/100000)&gt;=8),G3510*K!$H$5,0),0)</f>
        <v>7282500</v>
      </c>
      <c r="K3510" s="25">
        <f>ROUND(IF(OR(ISNUMBER(SEARCH("#",B3510)),INT(A3510/100000)=7,INT(A3510/100000)=8),F3510*K!$F$4+G3510*K!$F$5,F3510*K!$E$4+G3510*K!$E$5),0)</f>
        <v>2580000</v>
      </c>
      <c r="L3510" s="25">
        <f>ROUND(J3510-K3510*0.7,0)</f>
        <v>5476500</v>
      </c>
      <c r="M3510" s="25">
        <f>ROUND(J3510*0.3,0)</f>
        <v>2184750</v>
      </c>
    </row>
    <row r="3511" spans="1:13" x14ac:dyDescent="0.2">
      <c r="A3511" s="53">
        <v>701882</v>
      </c>
      <c r="B3511" s="27" t="s">
        <v>27</v>
      </c>
      <c r="C3511" s="36" t="s">
        <v>4059</v>
      </c>
      <c r="D3511" s="54"/>
      <c r="E3511" s="30">
        <v>9</v>
      </c>
      <c r="F3511" s="55">
        <v>6</v>
      </c>
      <c r="G3511" s="55">
        <v>3</v>
      </c>
      <c r="H3511" s="30">
        <v>0</v>
      </c>
      <c r="J3511" s="25">
        <f>ROUND( IF(OR(ISNUMBER(SEARCH("#",B3511)),INT(A3511/100000)=7,INT(A3511/100000)=8),F3511*K!$D$4,F3511*K!$C$4) + IF(ISNUMBER(SEARCH("#",B3511)),0,G3511*K!$C$5) + IF(AND(ISNUMBER(SEARCH("#",B3511)),INT(A3511/100000)&lt;=7),G3511*K!$G$5,0) + IF(AND(ISNUMBER(SEARCH("#",B3511)),INT(A3511/100000)&gt;=8),G3511*K!$H$5,0),0)</f>
        <v>8739000</v>
      </c>
      <c r="K3511" s="25">
        <f>ROUND(IF(OR(ISNUMBER(SEARCH("#",B3511)),INT(A3511/100000)=7,INT(A3511/100000)=8),F3511*K!$F$4+G3511*K!$F$5,F3511*K!$E$4+G3511*K!$E$5),0)</f>
        <v>3096000</v>
      </c>
      <c r="L3511" s="25">
        <f>ROUND(J3511-K3511*0.7,0)</f>
        <v>6571800</v>
      </c>
      <c r="M3511" s="25">
        <f>ROUND(J3511*0.3,0)</f>
        <v>2621700</v>
      </c>
    </row>
    <row r="3512" spans="1:13" x14ac:dyDescent="0.2">
      <c r="A3512" s="53">
        <v>701884</v>
      </c>
      <c r="B3512" s="27" t="s">
        <v>27</v>
      </c>
      <c r="C3512" s="36" t="s">
        <v>4060</v>
      </c>
      <c r="D3512" s="54"/>
      <c r="E3512" s="30">
        <v>12</v>
      </c>
      <c r="F3512" s="55">
        <v>8</v>
      </c>
      <c r="G3512" s="55">
        <v>4</v>
      </c>
      <c r="H3512" s="30">
        <v>0</v>
      </c>
      <c r="J3512" s="25">
        <f>ROUND( IF(OR(ISNUMBER(SEARCH("#",B3512)),INT(A3512/100000)=7,INT(A3512/100000)=8),F3512*K!$D$4,F3512*K!$C$4) + IF(ISNUMBER(SEARCH("#",B3512)),0,G3512*K!$C$5) + IF(AND(ISNUMBER(SEARCH("#",B3512)),INT(A3512/100000)&lt;=7),G3512*K!$G$5,0) + IF(AND(ISNUMBER(SEARCH("#",B3512)),INT(A3512/100000)&gt;=8),G3512*K!$H$5,0),0)</f>
        <v>11652000</v>
      </c>
      <c r="K3512" s="25">
        <f>ROUND(IF(OR(ISNUMBER(SEARCH("#",B3512)),INT(A3512/100000)=7,INT(A3512/100000)=8),F3512*K!$F$4+G3512*K!$F$5,F3512*K!$E$4+G3512*K!$E$5),0)</f>
        <v>4128000</v>
      </c>
      <c r="L3512" s="25">
        <f>ROUND(J3512-K3512*0.7,0)</f>
        <v>8762400</v>
      </c>
      <c r="M3512" s="25">
        <f>ROUND(J3512*0.3,0)</f>
        <v>3495600</v>
      </c>
    </row>
    <row r="3513" spans="1:13" ht="45.75" x14ac:dyDescent="0.2">
      <c r="A3513" s="53">
        <v>701886</v>
      </c>
      <c r="B3513" s="27" t="s">
        <v>27</v>
      </c>
      <c r="C3513" s="36" t="s">
        <v>4061</v>
      </c>
      <c r="D3513" s="54"/>
      <c r="E3513" s="30">
        <v>12</v>
      </c>
      <c r="F3513" s="55">
        <v>8</v>
      </c>
      <c r="G3513" s="55">
        <v>4</v>
      </c>
      <c r="H3513" s="30">
        <v>0</v>
      </c>
      <c r="J3513" s="25">
        <f>ROUND( IF(OR(ISNUMBER(SEARCH("#",B3513)),INT(A3513/100000)=7,INT(A3513/100000)=8),F3513*K!$D$4,F3513*K!$C$4) + IF(ISNUMBER(SEARCH("#",B3513)),0,G3513*K!$C$5) + IF(AND(ISNUMBER(SEARCH("#",B3513)),INT(A3513/100000)&lt;=7),G3513*K!$G$5,0) + IF(AND(ISNUMBER(SEARCH("#",B3513)),INT(A3513/100000)&gt;=8),G3513*K!$H$5,0),0)</f>
        <v>11652000</v>
      </c>
      <c r="K3513" s="25">
        <f>ROUND(IF(OR(ISNUMBER(SEARCH("#",B3513)),INT(A3513/100000)=7,INT(A3513/100000)=8),F3513*K!$F$4+G3513*K!$F$5,F3513*K!$E$4+G3513*K!$E$5),0)</f>
        <v>4128000</v>
      </c>
      <c r="L3513" s="25">
        <f>ROUND(J3513-K3513*0.7,0)</f>
        <v>8762400</v>
      </c>
      <c r="M3513" s="25">
        <f>ROUND(J3513*0.3,0)</f>
        <v>3495600</v>
      </c>
    </row>
    <row r="3514" spans="1:13" ht="45.75" x14ac:dyDescent="0.2">
      <c r="A3514" s="53">
        <v>701887</v>
      </c>
      <c r="B3514" s="27" t="s">
        <v>27</v>
      </c>
      <c r="C3514" s="36" t="s">
        <v>4062</v>
      </c>
      <c r="D3514" s="54"/>
      <c r="E3514" s="30">
        <v>19.5</v>
      </c>
      <c r="F3514" s="55">
        <v>13</v>
      </c>
      <c r="G3514" s="55">
        <v>6.5</v>
      </c>
      <c r="H3514" s="30">
        <v>0</v>
      </c>
      <c r="J3514" s="25">
        <f>ROUND( IF(OR(ISNUMBER(SEARCH("#",B3514)),INT(A3514/100000)=7,INT(A3514/100000)=8),F3514*K!$D$4,F3514*K!$C$4) + IF(ISNUMBER(SEARCH("#",B3514)),0,G3514*K!$C$5) + IF(AND(ISNUMBER(SEARCH("#",B3514)),INT(A3514/100000)&lt;=7),G3514*K!$G$5,0) + IF(AND(ISNUMBER(SEARCH("#",B3514)),INT(A3514/100000)&gt;=8),G3514*K!$H$5,0),0)</f>
        <v>18934500</v>
      </c>
      <c r="K3514" s="25">
        <f>ROUND(IF(OR(ISNUMBER(SEARCH("#",B3514)),INT(A3514/100000)=7,INT(A3514/100000)=8),F3514*K!$F$4+G3514*K!$F$5,F3514*K!$E$4+G3514*K!$E$5),0)</f>
        <v>6708000</v>
      </c>
      <c r="L3514" s="25">
        <f>ROUND(J3514-K3514*0.7,0)</f>
        <v>14238900</v>
      </c>
      <c r="M3514" s="25">
        <f>ROUND(J3514*0.3,0)</f>
        <v>5680350</v>
      </c>
    </row>
    <row r="3515" spans="1:13" x14ac:dyDescent="0.2">
      <c r="A3515" s="53">
        <v>701892</v>
      </c>
      <c r="B3515" s="27" t="s">
        <v>27</v>
      </c>
      <c r="C3515" s="36" t="s">
        <v>4063</v>
      </c>
      <c r="D3515" s="54"/>
      <c r="E3515" s="30">
        <v>9</v>
      </c>
      <c r="F3515" s="55">
        <v>6</v>
      </c>
      <c r="G3515" s="55">
        <v>3</v>
      </c>
      <c r="H3515" s="30">
        <v>0</v>
      </c>
      <c r="J3515" s="25">
        <f>ROUND( IF(OR(ISNUMBER(SEARCH("#",B3515)),INT(A3515/100000)=7,INT(A3515/100000)=8),F3515*K!$D$4,F3515*K!$C$4) + IF(ISNUMBER(SEARCH("#",B3515)),0,G3515*K!$C$5) + IF(AND(ISNUMBER(SEARCH("#",B3515)),INT(A3515/100000)&lt;=7),G3515*K!$G$5,0) + IF(AND(ISNUMBER(SEARCH("#",B3515)),INT(A3515/100000)&gt;=8),G3515*K!$H$5,0),0)</f>
        <v>8739000</v>
      </c>
      <c r="K3515" s="25">
        <f>ROUND(IF(OR(ISNUMBER(SEARCH("#",B3515)),INT(A3515/100000)=7,INT(A3515/100000)=8),F3515*K!$F$4+G3515*K!$F$5,F3515*K!$E$4+G3515*K!$E$5),0)</f>
        <v>3096000</v>
      </c>
      <c r="L3515" s="25">
        <f>ROUND(J3515-K3515*0.7,0)</f>
        <v>6571800</v>
      </c>
      <c r="M3515" s="25">
        <f>ROUND(J3515*0.3,0)</f>
        <v>2621700</v>
      </c>
    </row>
    <row r="3516" spans="1:13" x14ac:dyDescent="0.2">
      <c r="A3516" s="53">
        <v>701895</v>
      </c>
      <c r="B3516" s="27" t="s">
        <v>27</v>
      </c>
      <c r="C3516" s="36" t="s">
        <v>4064</v>
      </c>
      <c r="D3516" s="54"/>
      <c r="E3516" s="30">
        <v>2.16</v>
      </c>
      <c r="F3516" s="55">
        <v>0.8</v>
      </c>
      <c r="G3516" s="55">
        <v>1.36</v>
      </c>
      <c r="H3516" s="30"/>
      <c r="J3516" s="25">
        <f>ROUND( IF(OR(ISNUMBER(SEARCH("#",B3516)),INT(A3516/100000)=7,INT(A3516/100000)=8),F3516*K!$D$4,F3516*K!$C$4) + IF(ISNUMBER(SEARCH("#",B3516)),0,G3516*K!$C$5) + IF(AND(ISNUMBER(SEARCH("#",B3516)),INT(A3516/100000)&lt;=7),G3516*K!$G$5,0) + IF(AND(ISNUMBER(SEARCH("#",B3516)),INT(A3516/100000)&gt;=8),G3516*K!$H$5,0),0)</f>
        <v>2871120</v>
      </c>
      <c r="K3516" s="25">
        <f>ROUND(IF(OR(ISNUMBER(SEARCH("#",B3516)),INT(A3516/100000)=7,INT(A3516/100000)=8),F3516*K!$F$4+G3516*K!$F$5,F3516*K!$E$4+G3516*K!$E$5),0)</f>
        <v>823680</v>
      </c>
      <c r="L3516" s="25">
        <f>ROUND(J3516-K3516*0.7,0)</f>
        <v>2294544</v>
      </c>
      <c r="M3516" s="25">
        <f>ROUND(J3516*0.3,0)</f>
        <v>861336</v>
      </c>
    </row>
    <row r="3517" spans="1:13" x14ac:dyDescent="0.2">
      <c r="A3517" s="53">
        <v>702275</v>
      </c>
      <c r="B3517" s="27" t="s">
        <v>27</v>
      </c>
      <c r="C3517" s="36" t="s">
        <v>4065</v>
      </c>
      <c r="D3517" s="54"/>
      <c r="E3517" s="30">
        <v>11.81</v>
      </c>
      <c r="F3517" s="55">
        <v>3.7</v>
      </c>
      <c r="G3517" s="55">
        <v>8.11</v>
      </c>
      <c r="H3517" s="30">
        <v>0</v>
      </c>
      <c r="J3517" s="25">
        <f>ROUND( IF(OR(ISNUMBER(SEARCH("#",B3517)),INT(A3517/100000)=7,INT(A3517/100000)=8),F3517*K!$D$4,F3517*K!$C$4) + IF(ISNUMBER(SEARCH("#",B3517)),0,G3517*K!$C$5) + IF(AND(ISNUMBER(SEARCH("#",B3517)),INT(A3517/100000)&lt;=7),G3517*K!$G$5,0) + IF(AND(ISNUMBER(SEARCH("#",B3517)),INT(A3517/100000)&gt;=8),G3517*K!$H$5,0),0)</f>
        <v>16513070</v>
      </c>
      <c r="K3517" s="25">
        <f>ROUND(IF(OR(ISNUMBER(SEARCH("#",B3517)),INT(A3517/100000)=7,INT(A3517/100000)=8),F3517*K!$F$4+G3517*K!$F$5,F3517*K!$E$4+G3517*K!$E$5),0)</f>
        <v>4588480</v>
      </c>
      <c r="L3517" s="25">
        <f>ROUND(J3517-K3517*0.7,0)</f>
        <v>13301134</v>
      </c>
      <c r="M3517" s="25">
        <f>ROUND(J3517*0.3,0)</f>
        <v>4953921</v>
      </c>
    </row>
    <row r="3518" spans="1:13" x14ac:dyDescent="0.2">
      <c r="A3518" s="53">
        <v>702340</v>
      </c>
      <c r="B3518" s="27" t="s">
        <v>27</v>
      </c>
      <c r="C3518" s="36" t="s">
        <v>4066</v>
      </c>
      <c r="D3518" s="54"/>
      <c r="E3518" s="30">
        <v>6.7</v>
      </c>
      <c r="F3518" s="55">
        <v>2.1</v>
      </c>
      <c r="G3518" s="55">
        <v>4.5999999999999996</v>
      </c>
      <c r="H3518" s="30">
        <v>0</v>
      </c>
      <c r="J3518" s="25">
        <f>ROUND( IF(OR(ISNUMBER(SEARCH("#",B3518)),INT(A3518/100000)=7,INT(A3518/100000)=8),F3518*K!$D$4,F3518*K!$C$4) + IF(ISNUMBER(SEARCH("#",B3518)),0,G3518*K!$C$5) + IF(AND(ISNUMBER(SEARCH("#",B3518)),INT(A3518/100000)&lt;=7),G3518*K!$G$5,0) + IF(AND(ISNUMBER(SEARCH("#",B3518)),INT(A3518/100000)&gt;=8),G3518*K!$H$5,0),0)</f>
        <v>9367000</v>
      </c>
      <c r="K3518" s="25">
        <f>ROUND(IF(OR(ISNUMBER(SEARCH("#",B3518)),INT(A3518/100000)=7,INT(A3518/100000)=8),F3518*K!$F$4+G3518*K!$F$5,F3518*K!$E$4+G3518*K!$E$5),0)</f>
        <v>2603000</v>
      </c>
      <c r="L3518" s="25">
        <f>ROUND(J3518-K3518*0.7,0)</f>
        <v>7544900</v>
      </c>
      <c r="M3518" s="25">
        <f>ROUND(J3518*0.3,0)</f>
        <v>2810100</v>
      </c>
    </row>
    <row r="3519" spans="1:13" ht="18.75" x14ac:dyDescent="0.2">
      <c r="A3519" s="53">
        <v>702470</v>
      </c>
      <c r="B3519" s="27" t="s">
        <v>27</v>
      </c>
      <c r="C3519" s="36" t="s">
        <v>4067</v>
      </c>
      <c r="D3519" s="54"/>
      <c r="E3519" s="30">
        <v>1.72</v>
      </c>
      <c r="F3519" s="55">
        <v>0.8</v>
      </c>
      <c r="G3519" s="55">
        <v>0.92</v>
      </c>
      <c r="H3519" s="30">
        <v>0</v>
      </c>
      <c r="J3519" s="25">
        <f>ROUND( IF(OR(ISNUMBER(SEARCH("#",B3519)),INT(A3519/100000)=7,INT(A3519/100000)=8),F3519*K!$D$4,F3519*K!$C$4) + IF(ISNUMBER(SEARCH("#",B3519)),0,G3519*K!$C$5) + IF(AND(ISNUMBER(SEARCH("#",B3519)),INT(A3519/100000)&lt;=7),G3519*K!$G$5,0) + IF(AND(ISNUMBER(SEARCH("#",B3519)),INT(A3519/100000)&gt;=8),G3519*K!$H$5,0),0)</f>
        <v>2089240</v>
      </c>
      <c r="K3519" s="25">
        <f>ROUND(IF(OR(ISNUMBER(SEARCH("#",B3519)),INT(A3519/100000)=7,INT(A3519/100000)=8),F3519*K!$F$4+G3519*K!$F$5,F3519*K!$E$4+G3519*K!$E$5),0)</f>
        <v>635360</v>
      </c>
      <c r="L3519" s="25">
        <f>ROUND(J3519-K3519*0.7,0)</f>
        <v>1644488</v>
      </c>
      <c r="M3519" s="25">
        <f>ROUND(J3519*0.3,0)</f>
        <v>626772</v>
      </c>
    </row>
    <row r="3520" spans="1:13" ht="18.75" x14ac:dyDescent="0.2">
      <c r="A3520" s="53">
        <v>702475</v>
      </c>
      <c r="B3520" s="27" t="s">
        <v>27</v>
      </c>
      <c r="C3520" s="36" t="s">
        <v>4068</v>
      </c>
      <c r="D3520" s="54"/>
      <c r="E3520" s="30">
        <v>1.72</v>
      </c>
      <c r="F3520" s="55">
        <v>0.8</v>
      </c>
      <c r="G3520" s="55">
        <v>0.92</v>
      </c>
      <c r="H3520" s="30">
        <v>0</v>
      </c>
      <c r="J3520" s="25">
        <f>ROUND( IF(OR(ISNUMBER(SEARCH("#",B3520)),INT(A3520/100000)=7,INT(A3520/100000)=8),F3520*K!$D$4,F3520*K!$C$4) + IF(ISNUMBER(SEARCH("#",B3520)),0,G3520*K!$C$5) + IF(AND(ISNUMBER(SEARCH("#",B3520)),INT(A3520/100000)&lt;=7),G3520*K!$G$5,0) + IF(AND(ISNUMBER(SEARCH("#",B3520)),INT(A3520/100000)&gt;=8),G3520*K!$H$5,0),0)</f>
        <v>2089240</v>
      </c>
      <c r="K3520" s="25">
        <f>ROUND(IF(OR(ISNUMBER(SEARCH("#",B3520)),INT(A3520/100000)=7,INT(A3520/100000)=8),F3520*K!$F$4+G3520*K!$F$5,F3520*K!$E$4+G3520*K!$E$5),0)</f>
        <v>635360</v>
      </c>
      <c r="L3520" s="25">
        <f>ROUND(J3520-K3520*0.7,0)</f>
        <v>1644488</v>
      </c>
      <c r="M3520" s="25">
        <f>ROUND(J3520*0.3,0)</f>
        <v>626772</v>
      </c>
    </row>
    <row r="3521" spans="1:13" ht="18.75" x14ac:dyDescent="0.2">
      <c r="A3521" s="53">
        <v>702480</v>
      </c>
      <c r="B3521" s="27" t="s">
        <v>27</v>
      </c>
      <c r="C3521" s="36" t="s">
        <v>4069</v>
      </c>
      <c r="D3521" s="54"/>
      <c r="E3521" s="30">
        <v>2.79</v>
      </c>
      <c r="F3521" s="55">
        <v>0.78</v>
      </c>
      <c r="G3521" s="55">
        <v>2.0099999999999998</v>
      </c>
      <c r="H3521" s="30">
        <v>0</v>
      </c>
      <c r="J3521" s="25">
        <f>ROUND( IF(OR(ISNUMBER(SEARCH("#",B3521)),INT(A3521/100000)=7,INT(A3521/100000)=8),F3521*K!$D$4,F3521*K!$C$4) + IF(ISNUMBER(SEARCH("#",B3521)),0,G3521*K!$C$5) + IF(AND(ISNUMBER(SEARCH("#",B3521)),INT(A3521/100000)&lt;=7),G3521*K!$G$5,0) + IF(AND(ISNUMBER(SEARCH("#",B3521)),INT(A3521/100000)&gt;=8),G3521*K!$H$5,0),0)</f>
        <v>4014810</v>
      </c>
      <c r="K3521" s="25">
        <f>ROUND(IF(OR(ISNUMBER(SEARCH("#",B3521)),INT(A3521/100000)=7,INT(A3521/100000)=8),F3521*K!$F$4+G3521*K!$F$5,F3521*K!$E$4+G3521*K!$E$5),0)</f>
        <v>1095840</v>
      </c>
      <c r="L3521" s="25">
        <f>ROUND(J3521-K3521*0.7,0)</f>
        <v>3247722</v>
      </c>
      <c r="M3521" s="25">
        <f>ROUND(J3521*0.3,0)</f>
        <v>1204443</v>
      </c>
    </row>
    <row r="3522" spans="1:13" ht="48" x14ac:dyDescent="0.2">
      <c r="A3522" s="53">
        <v>702485</v>
      </c>
      <c r="B3522" s="27" t="s">
        <v>30</v>
      </c>
      <c r="C3522" s="36" t="s">
        <v>4070</v>
      </c>
      <c r="D3522" s="57" t="s">
        <v>4071</v>
      </c>
      <c r="E3522" s="30">
        <v>68</v>
      </c>
      <c r="F3522" s="55">
        <v>27</v>
      </c>
      <c r="G3522" s="55">
        <v>41</v>
      </c>
      <c r="H3522" s="30">
        <v>0</v>
      </c>
      <c r="J3522" s="25">
        <f>ROUND( IF(OR(ISNUMBER(SEARCH("#",B3522)),INT(A3522/100000)=7,INT(A3522/100000)=8),F3522*K!$D$4,F3522*K!$C$4) + IF(ISNUMBER(SEARCH("#",B3522)),0,G3522*K!$C$5) + IF(AND(ISNUMBER(SEARCH("#",B3522)),INT(A3522/100000)&lt;=7),G3522*K!$G$5,0) + IF(AND(ISNUMBER(SEARCH("#",B3522)),INT(A3522/100000)&gt;=8),G3522*K!$H$5,0),0)</f>
        <v>88193000</v>
      </c>
      <c r="K3522" s="25">
        <f>ROUND(IF(OR(ISNUMBER(SEARCH("#",B3522)),INT(A3522/100000)=7,INT(A3522/100000)=8),F3522*K!$F$4+G3522*K!$F$5,F3522*K!$E$4+G3522*K!$E$5),0)</f>
        <v>25702000</v>
      </c>
      <c r="L3522" s="25">
        <f>ROUND(J3522-K3522*0.7,0)</f>
        <v>70201600</v>
      </c>
      <c r="M3522" s="25">
        <f>ROUND(J3522*0.3,0)</f>
        <v>26457900</v>
      </c>
    </row>
    <row r="3523" spans="1:13" ht="75" x14ac:dyDescent="0.2">
      <c r="A3523" s="53">
        <v>702490</v>
      </c>
      <c r="B3523" s="27" t="s">
        <v>30</v>
      </c>
      <c r="C3523" s="36" t="s">
        <v>4072</v>
      </c>
      <c r="D3523" s="54"/>
      <c r="E3523" s="30">
        <v>40</v>
      </c>
      <c r="F3523" s="55">
        <v>15</v>
      </c>
      <c r="G3523" s="55">
        <v>25</v>
      </c>
      <c r="H3523" s="30">
        <v>0</v>
      </c>
      <c r="J3523" s="25">
        <f>ROUND( IF(OR(ISNUMBER(SEARCH("#",B3523)),INT(A3523/100000)=7,INT(A3523/100000)=8),F3523*K!$D$4,F3523*K!$C$4) + IF(ISNUMBER(SEARCH("#",B3523)),0,G3523*K!$C$5) + IF(AND(ISNUMBER(SEARCH("#",B3523)),INT(A3523/100000)&lt;=7),G3523*K!$G$5,0) + IF(AND(ISNUMBER(SEARCH("#",B3523)),INT(A3523/100000)&gt;=8),G3523*K!$H$5,0),0)</f>
        <v>52945000</v>
      </c>
      <c r="K3523" s="25">
        <f>ROUND(IF(OR(ISNUMBER(SEARCH("#",B3523)),INT(A3523/100000)=7,INT(A3523/100000)=8),F3523*K!$F$4+G3523*K!$F$5,F3523*K!$E$4+G3523*K!$E$5),0)</f>
        <v>15230000</v>
      </c>
      <c r="L3523" s="25">
        <f>ROUND(J3523-K3523*0.7,0)</f>
        <v>42284000</v>
      </c>
      <c r="M3523" s="25">
        <f>ROUND(J3523*0.3,0)</f>
        <v>15883500</v>
      </c>
    </row>
    <row r="3524" spans="1:13" ht="18.75" x14ac:dyDescent="0.2">
      <c r="A3524" s="53">
        <v>702495</v>
      </c>
      <c r="B3524" s="27" t="s">
        <v>27</v>
      </c>
      <c r="C3524" s="36" t="s">
        <v>4073</v>
      </c>
      <c r="D3524" s="54"/>
      <c r="E3524" s="30">
        <v>11.97</v>
      </c>
      <c r="F3524" s="55">
        <v>4.8600000000000003</v>
      </c>
      <c r="G3524" s="55">
        <v>7.11</v>
      </c>
      <c r="H3524" s="30">
        <v>0</v>
      </c>
      <c r="J3524" s="25">
        <f>ROUND( IF(OR(ISNUMBER(SEARCH("#",B3524)),INT(A3524/100000)=7,INT(A3524/100000)=8),F3524*K!$D$4,F3524*K!$C$4) + IF(ISNUMBER(SEARCH("#",B3524)),0,G3524*K!$C$5) + IF(AND(ISNUMBER(SEARCH("#",B3524)),INT(A3524/100000)&lt;=7),G3524*K!$G$5,0) + IF(AND(ISNUMBER(SEARCH("#",B3524)),INT(A3524/100000)&gt;=8),G3524*K!$H$5,0),0)</f>
        <v>15394950</v>
      </c>
      <c r="K3524" s="25">
        <f>ROUND(IF(OR(ISNUMBER(SEARCH("#",B3524)),INT(A3524/100000)=7,INT(A3524/100000)=8),F3524*K!$F$4+G3524*K!$F$5,F3524*K!$E$4+G3524*K!$E$5),0)</f>
        <v>4510800</v>
      </c>
      <c r="L3524" s="25">
        <f>ROUND(J3524-K3524*0.7,0)</f>
        <v>12237390</v>
      </c>
      <c r="M3524" s="25">
        <f>ROUND(J3524*0.3,0)</f>
        <v>4618485</v>
      </c>
    </row>
    <row r="3525" spans="1:13" x14ac:dyDescent="0.2">
      <c r="A3525" s="53">
        <v>702500</v>
      </c>
      <c r="B3525" s="27" t="s">
        <v>27</v>
      </c>
      <c r="C3525" s="36" t="s">
        <v>4074</v>
      </c>
      <c r="D3525" s="54"/>
      <c r="E3525" s="30">
        <v>12.67</v>
      </c>
      <c r="F3525" s="55">
        <v>5.14</v>
      </c>
      <c r="G3525" s="55">
        <v>7.53</v>
      </c>
      <c r="H3525" s="30">
        <v>0</v>
      </c>
      <c r="J3525" s="25">
        <f>ROUND( IF(OR(ISNUMBER(SEARCH("#",B3525)),INT(A3525/100000)=7,INT(A3525/100000)=8),F3525*K!$D$4,F3525*K!$C$4) + IF(ISNUMBER(SEARCH("#",B3525)),0,G3525*K!$C$5) + IF(AND(ISNUMBER(SEARCH("#",B3525)),INT(A3525/100000)&lt;=7),G3525*K!$G$5,0) + IF(AND(ISNUMBER(SEARCH("#",B3525)),INT(A3525/100000)&gt;=8),G3525*K!$H$5,0),0)</f>
        <v>16300330</v>
      </c>
      <c r="K3525" s="25">
        <f>ROUND(IF(OR(ISNUMBER(SEARCH("#",B3525)),INT(A3525/100000)=7,INT(A3525/100000)=8),F3525*K!$F$4+G3525*K!$F$5,F3525*K!$E$4+G3525*K!$E$5),0)</f>
        <v>4775120</v>
      </c>
      <c r="L3525" s="25">
        <f>ROUND(J3525-K3525*0.7,0)</f>
        <v>12957746</v>
      </c>
      <c r="M3525" s="25">
        <f>ROUND(J3525*0.3,0)</f>
        <v>4890099</v>
      </c>
    </row>
    <row r="3526" spans="1:13" ht="18.75" x14ac:dyDescent="0.2">
      <c r="A3526" s="53">
        <v>702505</v>
      </c>
      <c r="B3526" s="27" t="s">
        <v>27</v>
      </c>
      <c r="C3526" s="36" t="s">
        <v>4075</v>
      </c>
      <c r="D3526" s="54"/>
      <c r="E3526" s="30">
        <v>11.97</v>
      </c>
      <c r="F3526" s="55">
        <v>4.8600000000000003</v>
      </c>
      <c r="G3526" s="55">
        <v>7.11</v>
      </c>
      <c r="H3526" s="30">
        <v>0</v>
      </c>
      <c r="J3526" s="25">
        <f>ROUND( IF(OR(ISNUMBER(SEARCH("#",B3526)),INT(A3526/100000)=7,INT(A3526/100000)=8),F3526*K!$D$4,F3526*K!$C$4) + IF(ISNUMBER(SEARCH("#",B3526)),0,G3526*K!$C$5) + IF(AND(ISNUMBER(SEARCH("#",B3526)),INT(A3526/100000)&lt;=7),G3526*K!$G$5,0) + IF(AND(ISNUMBER(SEARCH("#",B3526)),INT(A3526/100000)&gt;=8),G3526*K!$H$5,0),0)</f>
        <v>15394950</v>
      </c>
      <c r="K3526" s="25">
        <f>ROUND(IF(OR(ISNUMBER(SEARCH("#",B3526)),INT(A3526/100000)=7,INT(A3526/100000)=8),F3526*K!$F$4+G3526*K!$F$5,F3526*K!$E$4+G3526*K!$E$5),0)</f>
        <v>4510800</v>
      </c>
      <c r="L3526" s="25">
        <f>ROUND(J3526-K3526*0.7,0)</f>
        <v>12237390</v>
      </c>
      <c r="M3526" s="25">
        <f>ROUND(J3526*0.3,0)</f>
        <v>4618485</v>
      </c>
    </row>
    <row r="3527" spans="1:13" x14ac:dyDescent="0.2">
      <c r="A3527" s="53">
        <v>702510</v>
      </c>
      <c r="B3527" s="27" t="s">
        <v>27</v>
      </c>
      <c r="C3527" s="36" t="s">
        <v>4076</v>
      </c>
      <c r="D3527" s="54"/>
      <c r="E3527" s="30">
        <v>11.55</v>
      </c>
      <c r="F3527" s="55">
        <v>4.6900000000000004</v>
      </c>
      <c r="G3527" s="55">
        <v>6.86</v>
      </c>
      <c r="H3527" s="30">
        <v>0</v>
      </c>
      <c r="J3527" s="25">
        <f>ROUND( IF(OR(ISNUMBER(SEARCH("#",B3527)),INT(A3527/100000)=7,INT(A3527/100000)=8),F3527*K!$D$4,F3527*K!$C$4) + IF(ISNUMBER(SEARCH("#",B3527)),0,G3527*K!$C$5) + IF(AND(ISNUMBER(SEARCH("#",B3527)),INT(A3527/100000)&lt;=7),G3527*K!$G$5,0) + IF(AND(ISNUMBER(SEARCH("#",B3527)),INT(A3527/100000)&gt;=8),G3527*K!$H$5,0),0)</f>
        <v>14854140</v>
      </c>
      <c r="K3527" s="25">
        <f>ROUND(IF(OR(ISNUMBER(SEARCH("#",B3527)),INT(A3527/100000)=7,INT(A3527/100000)=8),F3527*K!$F$4+G3527*K!$F$5,F3527*K!$E$4+G3527*K!$E$5),0)</f>
        <v>4352460</v>
      </c>
      <c r="L3527" s="25">
        <f>ROUND(J3527-K3527*0.7,0)</f>
        <v>11807418</v>
      </c>
      <c r="M3527" s="25">
        <f>ROUND(J3527*0.3,0)</f>
        <v>4456242</v>
      </c>
    </row>
    <row r="3528" spans="1:13" x14ac:dyDescent="0.2">
      <c r="A3528" s="53">
        <v>702515</v>
      </c>
      <c r="B3528" s="27" t="s">
        <v>27</v>
      </c>
      <c r="C3528" s="36" t="s">
        <v>4077</v>
      </c>
      <c r="D3528" s="54"/>
      <c r="E3528" s="30">
        <v>10.25</v>
      </c>
      <c r="F3528" s="55">
        <v>3.72</v>
      </c>
      <c r="G3528" s="55">
        <v>6.53</v>
      </c>
      <c r="H3528" s="30">
        <v>0</v>
      </c>
      <c r="J3528" s="25">
        <f>ROUND( IF(OR(ISNUMBER(SEARCH("#",B3528)),INT(A3528/100000)=7,INT(A3528/100000)=8),F3528*K!$D$4,F3528*K!$C$4) + IF(ISNUMBER(SEARCH("#",B3528)),0,G3528*K!$C$5) + IF(AND(ISNUMBER(SEARCH("#",B3528)),INT(A3528/100000)&lt;=7),G3528*K!$G$5,0) + IF(AND(ISNUMBER(SEARCH("#",B3528)),INT(A3528/100000)&gt;=8),G3528*K!$H$5,0),0)</f>
        <v>13716770</v>
      </c>
      <c r="K3528" s="25">
        <f>ROUND(IF(OR(ISNUMBER(SEARCH("#",B3528)),INT(A3528/100000)=7,INT(A3528/100000)=8),F3528*K!$F$4+G3528*K!$F$5,F3528*K!$E$4+G3528*K!$E$5),0)</f>
        <v>3918280</v>
      </c>
      <c r="L3528" s="25">
        <f>ROUND(J3528-K3528*0.7,0)</f>
        <v>10973974</v>
      </c>
      <c r="M3528" s="25">
        <f>ROUND(J3528*0.3,0)</f>
        <v>4115031</v>
      </c>
    </row>
    <row r="3529" spans="1:13" x14ac:dyDescent="0.2">
      <c r="A3529" s="53">
        <v>702520</v>
      </c>
      <c r="B3529" s="27" t="s">
        <v>27</v>
      </c>
      <c r="C3529" s="36" t="s">
        <v>4078</v>
      </c>
      <c r="D3529" s="54"/>
      <c r="E3529" s="30">
        <v>9.84</v>
      </c>
      <c r="F3529" s="55">
        <v>3.57</v>
      </c>
      <c r="G3529" s="55">
        <v>6.27</v>
      </c>
      <c r="H3529" s="30">
        <v>0</v>
      </c>
      <c r="J3529" s="25">
        <f>ROUND( IF(OR(ISNUMBER(SEARCH("#",B3529)),INT(A3529/100000)=7,INT(A3529/100000)=8),F3529*K!$D$4,F3529*K!$C$4) + IF(ISNUMBER(SEARCH("#",B3529)),0,G3529*K!$C$5) + IF(AND(ISNUMBER(SEARCH("#",B3529)),INT(A3529/100000)&lt;=7),G3529*K!$G$5,0) + IF(AND(ISNUMBER(SEARCH("#",B3529)),INT(A3529/100000)&gt;=8),G3529*K!$H$5,0),0)</f>
        <v>13169550</v>
      </c>
      <c r="K3529" s="25">
        <f>ROUND(IF(OR(ISNUMBER(SEARCH("#",B3529)),INT(A3529/100000)=7,INT(A3529/100000)=8),F3529*K!$F$4+G3529*K!$F$5,F3529*K!$E$4+G3529*K!$E$5),0)</f>
        <v>3761700</v>
      </c>
      <c r="L3529" s="25">
        <f>ROUND(J3529-K3529*0.7,0)</f>
        <v>10536360</v>
      </c>
      <c r="M3529" s="25">
        <f>ROUND(J3529*0.3,0)</f>
        <v>3950865</v>
      </c>
    </row>
    <row r="3530" spans="1:13" x14ac:dyDescent="0.2">
      <c r="A3530" s="53">
        <v>702525</v>
      </c>
      <c r="B3530" s="27" t="s">
        <v>27</v>
      </c>
      <c r="C3530" s="36" t="s">
        <v>4079</v>
      </c>
      <c r="D3530" s="54"/>
      <c r="E3530" s="30">
        <v>9.84</v>
      </c>
      <c r="F3530" s="55">
        <v>3.57</v>
      </c>
      <c r="G3530" s="55">
        <v>6.27</v>
      </c>
      <c r="H3530" s="30">
        <v>0</v>
      </c>
      <c r="J3530" s="25">
        <f>ROUND( IF(OR(ISNUMBER(SEARCH("#",B3530)),INT(A3530/100000)=7,INT(A3530/100000)=8),F3530*K!$D$4,F3530*K!$C$4) + IF(ISNUMBER(SEARCH("#",B3530)),0,G3530*K!$C$5) + IF(AND(ISNUMBER(SEARCH("#",B3530)),INT(A3530/100000)&lt;=7),G3530*K!$G$5,0) + IF(AND(ISNUMBER(SEARCH("#",B3530)),INT(A3530/100000)&gt;=8),G3530*K!$H$5,0),0)</f>
        <v>13169550</v>
      </c>
      <c r="K3530" s="25">
        <f>ROUND(IF(OR(ISNUMBER(SEARCH("#",B3530)),INT(A3530/100000)=7,INT(A3530/100000)=8),F3530*K!$F$4+G3530*K!$F$5,F3530*K!$E$4+G3530*K!$E$5),0)</f>
        <v>3761700</v>
      </c>
      <c r="L3530" s="25">
        <f>ROUND(J3530-K3530*0.7,0)</f>
        <v>10536360</v>
      </c>
      <c r="M3530" s="25">
        <f>ROUND(J3530*0.3,0)</f>
        <v>3950865</v>
      </c>
    </row>
    <row r="3531" spans="1:13" ht="18.75" x14ac:dyDescent="0.2">
      <c r="A3531" s="53">
        <v>702530</v>
      </c>
      <c r="B3531" s="27" t="s">
        <v>27</v>
      </c>
      <c r="C3531" s="36" t="s">
        <v>4080</v>
      </c>
      <c r="D3531" s="54"/>
      <c r="E3531" s="30">
        <v>9.84</v>
      </c>
      <c r="F3531" s="55">
        <v>3.57</v>
      </c>
      <c r="G3531" s="55">
        <v>6.27</v>
      </c>
      <c r="H3531" s="30">
        <v>0</v>
      </c>
      <c r="J3531" s="25">
        <f>ROUND( IF(OR(ISNUMBER(SEARCH("#",B3531)),INT(A3531/100000)=7,INT(A3531/100000)=8),F3531*K!$D$4,F3531*K!$C$4) + IF(ISNUMBER(SEARCH("#",B3531)),0,G3531*K!$C$5) + IF(AND(ISNUMBER(SEARCH("#",B3531)),INT(A3531/100000)&lt;=7),G3531*K!$G$5,0) + IF(AND(ISNUMBER(SEARCH("#",B3531)),INT(A3531/100000)&gt;=8),G3531*K!$H$5,0),0)</f>
        <v>13169550</v>
      </c>
      <c r="K3531" s="25">
        <f>ROUND(IF(OR(ISNUMBER(SEARCH("#",B3531)),INT(A3531/100000)=7,INT(A3531/100000)=8),F3531*K!$F$4+G3531*K!$F$5,F3531*K!$E$4+G3531*K!$E$5),0)</f>
        <v>3761700</v>
      </c>
      <c r="L3531" s="25">
        <f>ROUND(J3531-K3531*0.7,0)</f>
        <v>10536360</v>
      </c>
      <c r="M3531" s="25">
        <f>ROUND(J3531*0.3,0)</f>
        <v>3950865</v>
      </c>
    </row>
    <row r="3532" spans="1:13" x14ac:dyDescent="0.2">
      <c r="A3532" s="53">
        <v>702535</v>
      </c>
      <c r="B3532" s="27" t="s">
        <v>27</v>
      </c>
      <c r="C3532" s="36" t="s">
        <v>4081</v>
      </c>
      <c r="D3532" s="54"/>
      <c r="E3532" s="30">
        <v>9.84</v>
      </c>
      <c r="F3532" s="55">
        <v>3.57</v>
      </c>
      <c r="G3532" s="55">
        <v>6.27</v>
      </c>
      <c r="H3532" s="30">
        <v>0</v>
      </c>
      <c r="J3532" s="25">
        <f>ROUND( IF(OR(ISNUMBER(SEARCH("#",B3532)),INT(A3532/100000)=7,INT(A3532/100000)=8),F3532*K!$D$4,F3532*K!$C$4) + IF(ISNUMBER(SEARCH("#",B3532)),0,G3532*K!$C$5) + IF(AND(ISNUMBER(SEARCH("#",B3532)),INT(A3532/100000)&lt;=7),G3532*K!$G$5,0) + IF(AND(ISNUMBER(SEARCH("#",B3532)),INT(A3532/100000)&gt;=8),G3532*K!$H$5,0),0)</f>
        <v>13169550</v>
      </c>
      <c r="K3532" s="25">
        <f>ROUND(IF(OR(ISNUMBER(SEARCH("#",B3532)),INT(A3532/100000)=7,INT(A3532/100000)=8),F3532*K!$F$4+G3532*K!$F$5,F3532*K!$E$4+G3532*K!$E$5),0)</f>
        <v>3761700</v>
      </c>
      <c r="L3532" s="25">
        <f>ROUND(J3532-K3532*0.7,0)</f>
        <v>10536360</v>
      </c>
      <c r="M3532" s="25">
        <f>ROUND(J3532*0.3,0)</f>
        <v>3950865</v>
      </c>
    </row>
    <row r="3533" spans="1:13" ht="33" x14ac:dyDescent="0.2">
      <c r="A3533" s="53">
        <v>702540</v>
      </c>
      <c r="B3533" s="27" t="s">
        <v>27</v>
      </c>
      <c r="C3533" s="36" t="s">
        <v>4082</v>
      </c>
      <c r="D3533" s="54"/>
      <c r="E3533" s="30">
        <v>5.0599999999999996</v>
      </c>
      <c r="F3533" s="55">
        <v>1.97</v>
      </c>
      <c r="G3533" s="55">
        <v>3.09</v>
      </c>
      <c r="H3533" s="30">
        <v>0</v>
      </c>
      <c r="J3533" s="25">
        <f>ROUND( IF(OR(ISNUMBER(SEARCH("#",B3533)),INT(A3533/100000)=7,INT(A3533/100000)=8),F3533*K!$D$4,F3533*K!$C$4) + IF(ISNUMBER(SEARCH("#",B3533)),0,G3533*K!$C$5) + IF(AND(ISNUMBER(SEARCH("#",B3533)),INT(A3533/100000)&lt;=7),G3533*K!$G$5,0) + IF(AND(ISNUMBER(SEARCH("#",B3533)),INT(A3533/100000)&gt;=8),G3533*K!$H$5,0),0)</f>
        <v>6609890</v>
      </c>
      <c r="K3533" s="25">
        <f>ROUND(IF(OR(ISNUMBER(SEARCH("#",B3533)),INT(A3533/100000)=7,INT(A3533/100000)=8),F3533*K!$F$4+G3533*K!$F$5,F3533*K!$E$4+G3533*K!$E$5),0)</f>
        <v>1917460</v>
      </c>
      <c r="L3533" s="25">
        <f>ROUND(J3533-K3533*0.7,0)</f>
        <v>5267668</v>
      </c>
      <c r="M3533" s="25">
        <f>ROUND(J3533*0.3,0)</f>
        <v>1982967</v>
      </c>
    </row>
    <row r="3534" spans="1:13" ht="18.75" x14ac:dyDescent="0.2">
      <c r="A3534" s="53">
        <v>702545</v>
      </c>
      <c r="B3534" s="27" t="s">
        <v>27</v>
      </c>
      <c r="C3534" s="36" t="s">
        <v>4083</v>
      </c>
      <c r="D3534" s="54"/>
      <c r="E3534" s="30">
        <v>6.29</v>
      </c>
      <c r="F3534" s="55">
        <v>2.2799999999999998</v>
      </c>
      <c r="G3534" s="55">
        <v>4.01</v>
      </c>
      <c r="H3534" s="30">
        <v>0</v>
      </c>
      <c r="J3534" s="25">
        <f>ROUND( IF(OR(ISNUMBER(SEARCH("#",B3534)),INT(A3534/100000)=7,INT(A3534/100000)=8),F3534*K!$D$4,F3534*K!$C$4) + IF(ISNUMBER(SEARCH("#",B3534)),0,G3534*K!$C$5) + IF(AND(ISNUMBER(SEARCH("#",B3534)),INT(A3534/100000)&lt;=7),G3534*K!$G$5,0) + IF(AND(ISNUMBER(SEARCH("#",B3534)),INT(A3534/100000)&gt;=8),G3534*K!$H$5,0),0)</f>
        <v>8420810</v>
      </c>
      <c r="K3534" s="25">
        <f>ROUND(IF(OR(ISNUMBER(SEARCH("#",B3534)),INT(A3534/100000)=7,INT(A3534/100000)=8),F3534*K!$F$4+G3534*K!$F$5,F3534*K!$E$4+G3534*K!$E$5),0)</f>
        <v>2404840</v>
      </c>
      <c r="L3534" s="25">
        <f>ROUND(J3534-K3534*0.7,0)</f>
        <v>6737422</v>
      </c>
      <c r="M3534" s="25">
        <f>ROUND(J3534*0.3,0)</f>
        <v>2526243</v>
      </c>
    </row>
    <row r="3535" spans="1:13" x14ac:dyDescent="0.2">
      <c r="A3535" s="53">
        <v>702550</v>
      </c>
      <c r="B3535" s="27" t="s">
        <v>27</v>
      </c>
      <c r="C3535" s="36" t="s">
        <v>4084</v>
      </c>
      <c r="D3535" s="54"/>
      <c r="E3535" s="30">
        <v>11.97</v>
      </c>
      <c r="F3535" s="55">
        <v>4.8600000000000003</v>
      </c>
      <c r="G3535" s="55">
        <v>7.11</v>
      </c>
      <c r="H3535" s="30">
        <v>0</v>
      </c>
      <c r="J3535" s="25">
        <f>ROUND( IF(OR(ISNUMBER(SEARCH("#",B3535)),INT(A3535/100000)=7,INT(A3535/100000)=8),F3535*K!$D$4,F3535*K!$C$4) + IF(ISNUMBER(SEARCH("#",B3535)),0,G3535*K!$C$5) + IF(AND(ISNUMBER(SEARCH("#",B3535)),INT(A3535/100000)&lt;=7),G3535*K!$G$5,0) + IF(AND(ISNUMBER(SEARCH("#",B3535)),INT(A3535/100000)&gt;=8),G3535*K!$H$5,0),0)</f>
        <v>15394950</v>
      </c>
      <c r="K3535" s="25">
        <f>ROUND(IF(OR(ISNUMBER(SEARCH("#",B3535)),INT(A3535/100000)=7,INT(A3535/100000)=8),F3535*K!$F$4+G3535*K!$F$5,F3535*K!$E$4+G3535*K!$E$5),0)</f>
        <v>4510800</v>
      </c>
      <c r="L3535" s="25">
        <f>ROUND(J3535-K3535*0.7,0)</f>
        <v>12237390</v>
      </c>
      <c r="M3535" s="25">
        <f>ROUND(J3535*0.3,0)</f>
        <v>4618485</v>
      </c>
    </row>
    <row r="3536" spans="1:13" ht="18.75" x14ac:dyDescent="0.2">
      <c r="A3536" s="53">
        <v>702555</v>
      </c>
      <c r="B3536" s="27" t="s">
        <v>27</v>
      </c>
      <c r="C3536" s="36" t="s">
        <v>4085</v>
      </c>
      <c r="D3536" s="54"/>
      <c r="E3536" s="30">
        <v>13.15</v>
      </c>
      <c r="F3536" s="55">
        <v>5.34</v>
      </c>
      <c r="G3536" s="55">
        <v>7.81</v>
      </c>
      <c r="H3536" s="30">
        <v>0</v>
      </c>
      <c r="J3536" s="25">
        <f>ROUND( IF(OR(ISNUMBER(SEARCH("#",B3536)),INT(A3536/100000)=7,INT(A3536/100000)=8),F3536*K!$D$4,F3536*K!$C$4) + IF(ISNUMBER(SEARCH("#",B3536)),0,G3536*K!$C$5) + IF(AND(ISNUMBER(SEARCH("#",B3536)),INT(A3536/100000)&lt;=7),G3536*K!$G$5,0) + IF(AND(ISNUMBER(SEARCH("#",B3536)),INT(A3536/100000)&gt;=8),G3536*K!$H$5,0),0)</f>
        <v>16911490</v>
      </c>
      <c r="K3536" s="25">
        <f>ROUND(IF(OR(ISNUMBER(SEARCH("#",B3536)),INT(A3536/100000)=7,INT(A3536/100000)=8),F3536*K!$F$4+G3536*K!$F$5,F3536*K!$E$4+G3536*K!$E$5),0)</f>
        <v>4955360</v>
      </c>
      <c r="L3536" s="25">
        <f>ROUND(J3536-K3536*0.7,0)</f>
        <v>13442738</v>
      </c>
      <c r="M3536" s="25">
        <f>ROUND(J3536*0.3,0)</f>
        <v>5073447</v>
      </c>
    </row>
    <row r="3537" spans="1:13" ht="18.75" x14ac:dyDescent="0.2">
      <c r="A3537" s="53">
        <v>702560</v>
      </c>
      <c r="B3537" s="27" t="s">
        <v>27</v>
      </c>
      <c r="C3537" s="36" t="s">
        <v>4086</v>
      </c>
      <c r="D3537" s="54"/>
      <c r="E3537" s="30">
        <v>12.21</v>
      </c>
      <c r="F3537" s="55">
        <v>4.96</v>
      </c>
      <c r="G3537" s="55">
        <v>7.25</v>
      </c>
      <c r="H3537" s="30">
        <v>0</v>
      </c>
      <c r="J3537" s="25">
        <f>ROUND( IF(OR(ISNUMBER(SEARCH("#",B3537)),INT(A3537/100000)=7,INT(A3537/100000)=8),F3537*K!$D$4,F3537*K!$C$4) + IF(ISNUMBER(SEARCH("#",B3537)),0,G3537*K!$C$5) + IF(AND(ISNUMBER(SEARCH("#",B3537)),INT(A3537/100000)&lt;=7),G3537*K!$G$5,0) + IF(AND(ISNUMBER(SEARCH("#",B3537)),INT(A3537/100000)&gt;=8),G3537*K!$H$5,0),0)</f>
        <v>15700530</v>
      </c>
      <c r="K3537" s="25">
        <f>ROUND(IF(OR(ISNUMBER(SEARCH("#",B3537)),INT(A3537/100000)=7,INT(A3537/100000)=8),F3537*K!$F$4+G3537*K!$F$5,F3537*K!$E$4+G3537*K!$E$5),0)</f>
        <v>4600920</v>
      </c>
      <c r="L3537" s="25">
        <f>ROUND(J3537-K3537*0.7,0)</f>
        <v>12479886</v>
      </c>
      <c r="M3537" s="25">
        <f>ROUND(J3537*0.3,0)</f>
        <v>4710159</v>
      </c>
    </row>
    <row r="3538" spans="1:13" x14ac:dyDescent="0.2">
      <c r="A3538" s="53">
        <v>702565</v>
      </c>
      <c r="B3538" s="27" t="s">
        <v>27</v>
      </c>
      <c r="C3538" s="36" t="s">
        <v>4087</v>
      </c>
      <c r="D3538" s="54"/>
      <c r="E3538" s="30">
        <v>6.34</v>
      </c>
      <c r="F3538" s="55">
        <v>2.3199999999999998</v>
      </c>
      <c r="G3538" s="55">
        <v>4.0199999999999996</v>
      </c>
      <c r="H3538" s="30">
        <v>0</v>
      </c>
      <c r="J3538" s="25">
        <f>ROUND( IF(OR(ISNUMBER(SEARCH("#",B3538)),INT(A3538/100000)=7,INT(A3538/100000)=8),F3538*K!$D$4,F3538*K!$C$4) + IF(ISNUMBER(SEARCH("#",B3538)),0,G3538*K!$C$5) + IF(AND(ISNUMBER(SEARCH("#",B3538)),INT(A3538/100000)&lt;=7),G3538*K!$G$5,0) + IF(AND(ISNUMBER(SEARCH("#",B3538)),INT(A3538/100000)&gt;=8),G3538*K!$H$5,0),0)</f>
        <v>8461300</v>
      </c>
      <c r="K3538" s="25">
        <f>ROUND(IF(OR(ISNUMBER(SEARCH("#",B3538)),INT(A3538/100000)=7,INT(A3538/100000)=8),F3538*K!$F$4+G3538*K!$F$5,F3538*K!$E$4+G3538*K!$E$5),0)</f>
        <v>2421200</v>
      </c>
      <c r="L3538" s="25">
        <f>ROUND(J3538-K3538*0.7,0)</f>
        <v>6766460</v>
      </c>
      <c r="M3538" s="25">
        <f>ROUND(J3538*0.3,0)</f>
        <v>2538390</v>
      </c>
    </row>
    <row r="3539" spans="1:13" x14ac:dyDescent="0.2">
      <c r="A3539" s="53">
        <v>702570</v>
      </c>
      <c r="B3539" s="27" t="s">
        <v>27</v>
      </c>
      <c r="C3539" s="36" t="s">
        <v>4088</v>
      </c>
      <c r="D3539" s="54"/>
      <c r="E3539" s="30">
        <v>7.24</v>
      </c>
      <c r="F3539" s="55">
        <v>2.67</v>
      </c>
      <c r="G3539" s="55">
        <v>4.57</v>
      </c>
      <c r="H3539" s="30">
        <v>0</v>
      </c>
      <c r="J3539" s="25">
        <f>ROUND( IF(OR(ISNUMBER(SEARCH("#",B3539)),INT(A3539/100000)=7,INT(A3539/100000)=8),F3539*K!$D$4,F3539*K!$C$4) + IF(ISNUMBER(SEARCH("#",B3539)),0,G3539*K!$C$5) + IF(AND(ISNUMBER(SEARCH("#",B3539)),INT(A3539/100000)&lt;=7),G3539*K!$G$5,0) + IF(AND(ISNUMBER(SEARCH("#",B3539)),INT(A3539/100000)&gt;=8),G3539*K!$H$5,0),0)</f>
        <v>9637450</v>
      </c>
      <c r="K3539" s="25">
        <f>ROUND(IF(OR(ISNUMBER(SEARCH("#",B3539)),INT(A3539/100000)=7,INT(A3539/100000)=8),F3539*K!$F$4+G3539*K!$F$5,F3539*K!$E$4+G3539*K!$E$5),0)</f>
        <v>2762300</v>
      </c>
      <c r="L3539" s="25">
        <f>ROUND(J3539-K3539*0.7,0)</f>
        <v>7703840</v>
      </c>
      <c r="M3539" s="25">
        <f>ROUND(J3539*0.3,0)</f>
        <v>2891235</v>
      </c>
    </row>
    <row r="3540" spans="1:13" x14ac:dyDescent="0.2">
      <c r="A3540" s="53">
        <v>702575</v>
      </c>
      <c r="B3540" s="27" t="s">
        <v>27</v>
      </c>
      <c r="C3540" s="36" t="s">
        <v>4089</v>
      </c>
      <c r="D3540" s="54"/>
      <c r="E3540" s="30">
        <v>11.2</v>
      </c>
      <c r="F3540" s="55">
        <v>4.3099999999999996</v>
      </c>
      <c r="G3540" s="55">
        <v>6.89</v>
      </c>
      <c r="H3540" s="30">
        <v>0</v>
      </c>
      <c r="J3540" s="25">
        <f>ROUND( IF(OR(ISNUMBER(SEARCH("#",B3540)),INT(A3540/100000)=7,INT(A3540/100000)=8),F3540*K!$D$4,F3540*K!$C$4) + IF(ISNUMBER(SEARCH("#",B3540)),0,G3540*K!$C$5) + IF(AND(ISNUMBER(SEARCH("#",B3540)),INT(A3540/100000)&lt;=7),G3540*K!$G$5,0) + IF(AND(ISNUMBER(SEARCH("#",B3540)),INT(A3540/100000)&gt;=8),G3540*K!$H$5,0),0)</f>
        <v>14691610</v>
      </c>
      <c r="K3540" s="25">
        <f>ROUND(IF(OR(ISNUMBER(SEARCH("#",B3540)),INT(A3540/100000)=7,INT(A3540/100000)=8),F3540*K!$F$4+G3540*K!$F$5,F3540*K!$E$4+G3540*K!$E$5),0)</f>
        <v>4250540</v>
      </c>
      <c r="L3540" s="25">
        <f>ROUND(J3540-K3540*0.7,0)</f>
        <v>11716232</v>
      </c>
      <c r="M3540" s="25">
        <f>ROUND(J3540*0.3,0)</f>
        <v>4407483</v>
      </c>
    </row>
    <row r="3541" spans="1:13" x14ac:dyDescent="0.2">
      <c r="A3541" s="53">
        <v>702580</v>
      </c>
      <c r="B3541" s="27" t="s">
        <v>27</v>
      </c>
      <c r="C3541" s="36" t="s">
        <v>4090</v>
      </c>
      <c r="D3541" s="54"/>
      <c r="E3541" s="30">
        <v>11.2</v>
      </c>
      <c r="F3541" s="55">
        <v>4.3099999999999996</v>
      </c>
      <c r="G3541" s="55">
        <v>6.89</v>
      </c>
      <c r="H3541" s="30">
        <v>0</v>
      </c>
      <c r="J3541" s="25">
        <f>ROUND( IF(OR(ISNUMBER(SEARCH("#",B3541)),INT(A3541/100000)=7,INT(A3541/100000)=8),F3541*K!$D$4,F3541*K!$C$4) + IF(ISNUMBER(SEARCH("#",B3541)),0,G3541*K!$C$5) + IF(AND(ISNUMBER(SEARCH("#",B3541)),INT(A3541/100000)&lt;=7),G3541*K!$G$5,0) + IF(AND(ISNUMBER(SEARCH("#",B3541)),INT(A3541/100000)&gt;=8),G3541*K!$H$5,0),0)</f>
        <v>14691610</v>
      </c>
      <c r="K3541" s="25">
        <f>ROUND(IF(OR(ISNUMBER(SEARCH("#",B3541)),INT(A3541/100000)=7,INT(A3541/100000)=8),F3541*K!$F$4+G3541*K!$F$5,F3541*K!$E$4+G3541*K!$E$5),0)</f>
        <v>4250540</v>
      </c>
      <c r="L3541" s="25">
        <f>ROUND(J3541-K3541*0.7,0)</f>
        <v>11716232</v>
      </c>
      <c r="M3541" s="25">
        <f>ROUND(J3541*0.3,0)</f>
        <v>4407483</v>
      </c>
    </row>
    <row r="3542" spans="1:13" x14ac:dyDescent="0.2">
      <c r="A3542" s="53">
        <v>702585</v>
      </c>
      <c r="B3542" s="27" t="s">
        <v>27</v>
      </c>
      <c r="C3542" s="36" t="s">
        <v>4091</v>
      </c>
      <c r="D3542" s="54"/>
      <c r="E3542" s="30">
        <v>12.77</v>
      </c>
      <c r="F3542" s="55">
        <v>4.91</v>
      </c>
      <c r="G3542" s="55">
        <v>7.86</v>
      </c>
      <c r="H3542" s="30">
        <v>0</v>
      </c>
      <c r="J3542" s="25">
        <f>ROUND( IF(OR(ISNUMBER(SEARCH("#",B3542)),INT(A3542/100000)=7,INT(A3542/100000)=8),F3542*K!$D$4,F3542*K!$C$4) + IF(ISNUMBER(SEARCH("#",B3542)),0,G3542*K!$C$5) + IF(AND(ISNUMBER(SEARCH("#",B3542)),INT(A3542/100000)&lt;=7),G3542*K!$G$5,0) + IF(AND(ISNUMBER(SEARCH("#",B3542)),INT(A3542/100000)&gt;=8),G3542*K!$H$5,0),0)</f>
        <v>16756100</v>
      </c>
      <c r="K3542" s="25">
        <f>ROUND(IF(OR(ISNUMBER(SEARCH("#",B3542)),INT(A3542/100000)=7,INT(A3542/100000)=8),F3542*K!$F$4+G3542*K!$F$5,F3542*K!$E$4+G3542*K!$E$5),0)</f>
        <v>4846900</v>
      </c>
      <c r="L3542" s="25">
        <f>ROUND(J3542-K3542*0.7,0)</f>
        <v>13363270</v>
      </c>
      <c r="M3542" s="25">
        <f>ROUND(J3542*0.3,0)</f>
        <v>5026830</v>
      </c>
    </row>
    <row r="3543" spans="1:13" x14ac:dyDescent="0.2">
      <c r="A3543" s="53">
        <v>702590</v>
      </c>
      <c r="B3543" s="27" t="s">
        <v>27</v>
      </c>
      <c r="C3543" s="36" t="s">
        <v>4092</v>
      </c>
      <c r="D3543" s="54"/>
      <c r="E3543" s="30">
        <v>19.18</v>
      </c>
      <c r="F3543" s="55">
        <v>7.38</v>
      </c>
      <c r="G3543" s="55">
        <v>11.8</v>
      </c>
      <c r="H3543" s="30">
        <v>0</v>
      </c>
      <c r="J3543" s="25">
        <f>ROUND( IF(OR(ISNUMBER(SEARCH("#",B3543)),INT(A3543/100000)=7,INT(A3543/100000)=8),F3543*K!$D$4,F3543*K!$C$4) + IF(ISNUMBER(SEARCH("#",B3543)),0,G3543*K!$C$5) + IF(AND(ISNUMBER(SEARCH("#",B3543)),INT(A3543/100000)&lt;=7),G3543*K!$G$5,0) + IF(AND(ISNUMBER(SEARCH("#",B3543)),INT(A3543/100000)&gt;=8),G3543*K!$H$5,0),0)</f>
        <v>25160440</v>
      </c>
      <c r="K3543" s="25">
        <f>ROUND(IF(OR(ISNUMBER(SEARCH("#",B3543)),INT(A3543/100000)=7,INT(A3543/100000)=8),F3543*K!$F$4+G3543*K!$F$5,F3543*K!$E$4+G3543*K!$E$5),0)</f>
        <v>7279160</v>
      </c>
      <c r="L3543" s="25">
        <f>ROUND(J3543-K3543*0.7,0)</f>
        <v>20065028</v>
      </c>
      <c r="M3543" s="25">
        <f>ROUND(J3543*0.3,0)</f>
        <v>7548132</v>
      </c>
    </row>
    <row r="3544" spans="1:13" x14ac:dyDescent="0.2">
      <c r="A3544" s="53">
        <v>702595</v>
      </c>
      <c r="B3544" s="27" t="s">
        <v>27</v>
      </c>
      <c r="C3544" s="36" t="s">
        <v>4093</v>
      </c>
      <c r="D3544" s="54"/>
      <c r="E3544" s="30">
        <v>11.2</v>
      </c>
      <c r="F3544" s="55">
        <v>4.3099999999999996</v>
      </c>
      <c r="G3544" s="55">
        <v>6.89</v>
      </c>
      <c r="H3544" s="30">
        <v>0</v>
      </c>
      <c r="J3544" s="25">
        <f>ROUND( IF(OR(ISNUMBER(SEARCH("#",B3544)),INT(A3544/100000)=7,INT(A3544/100000)=8),F3544*K!$D$4,F3544*K!$C$4) + IF(ISNUMBER(SEARCH("#",B3544)),0,G3544*K!$C$5) + IF(AND(ISNUMBER(SEARCH("#",B3544)),INT(A3544/100000)&lt;=7),G3544*K!$G$5,0) + IF(AND(ISNUMBER(SEARCH("#",B3544)),INT(A3544/100000)&gt;=8),G3544*K!$H$5,0),0)</f>
        <v>14691610</v>
      </c>
      <c r="K3544" s="25">
        <f>ROUND(IF(OR(ISNUMBER(SEARCH("#",B3544)),INT(A3544/100000)=7,INT(A3544/100000)=8),F3544*K!$F$4+G3544*K!$F$5,F3544*K!$E$4+G3544*K!$E$5),0)</f>
        <v>4250540</v>
      </c>
      <c r="L3544" s="25">
        <f>ROUND(J3544-K3544*0.7,0)</f>
        <v>11716232</v>
      </c>
      <c r="M3544" s="25">
        <f>ROUND(J3544*0.3,0)</f>
        <v>4407483</v>
      </c>
    </row>
    <row r="3545" spans="1:13" ht="18.75" x14ac:dyDescent="0.2">
      <c r="A3545" s="53">
        <v>702600</v>
      </c>
      <c r="B3545" s="27" t="s">
        <v>27</v>
      </c>
      <c r="C3545" s="36" t="s">
        <v>4094</v>
      </c>
      <c r="D3545" s="54"/>
      <c r="E3545" s="30">
        <v>7.11</v>
      </c>
      <c r="F3545" s="55">
        <v>3.09</v>
      </c>
      <c r="G3545" s="55">
        <v>4.0199999999999996</v>
      </c>
      <c r="H3545" s="30">
        <v>0</v>
      </c>
      <c r="J3545" s="25">
        <f>ROUND( IF(OR(ISNUMBER(SEARCH("#",B3545)),INT(A3545/100000)=7,INT(A3545/100000)=8),F3545*K!$D$4,F3545*K!$C$4) + IF(ISNUMBER(SEARCH("#",B3545)),0,G3545*K!$C$5) + IF(AND(ISNUMBER(SEARCH("#",B3545)),INT(A3545/100000)&lt;=7),G3545*K!$G$5,0) + IF(AND(ISNUMBER(SEARCH("#",B3545)),INT(A3545/100000)&gt;=8),G3545*K!$H$5,0),0)</f>
        <v>8898660</v>
      </c>
      <c r="K3545" s="25">
        <f>ROUND(IF(OR(ISNUMBER(SEARCH("#",B3545)),INT(A3545/100000)=7,INT(A3545/100000)=8),F3545*K!$F$4+G3545*K!$F$5,F3545*K!$E$4+G3545*K!$E$5),0)</f>
        <v>2653740</v>
      </c>
      <c r="L3545" s="25">
        <f>ROUND(J3545-K3545*0.7,0)</f>
        <v>7041042</v>
      </c>
      <c r="M3545" s="25">
        <f>ROUND(J3545*0.3,0)</f>
        <v>2669598</v>
      </c>
    </row>
    <row r="3546" spans="1:13" ht="18.75" x14ac:dyDescent="0.2">
      <c r="A3546" s="53">
        <v>702605</v>
      </c>
      <c r="B3546" s="27" t="s">
        <v>27</v>
      </c>
      <c r="C3546" s="36" t="s">
        <v>4095</v>
      </c>
      <c r="D3546" s="54"/>
      <c r="E3546" s="30">
        <v>9</v>
      </c>
      <c r="F3546" s="55">
        <v>5</v>
      </c>
      <c r="G3546" s="55">
        <v>4</v>
      </c>
      <c r="H3546" s="30">
        <v>0</v>
      </c>
      <c r="J3546" s="25">
        <f>ROUND( IF(OR(ISNUMBER(SEARCH("#",B3546)),INT(A3546/100000)=7,INT(A3546/100000)=8),F3546*K!$D$4,F3546*K!$C$4) + IF(ISNUMBER(SEARCH("#",B3546)),0,G3546*K!$C$5) + IF(AND(ISNUMBER(SEARCH("#",B3546)),INT(A3546/100000)&lt;=7),G3546*K!$G$5,0) + IF(AND(ISNUMBER(SEARCH("#",B3546)),INT(A3546/100000)&gt;=8),G3546*K!$H$5,0),0)</f>
        <v>9948000</v>
      </c>
      <c r="K3546" s="25">
        <f>ROUND(IF(OR(ISNUMBER(SEARCH("#",B3546)),INT(A3546/100000)=7,INT(A3546/100000)=8),F3546*K!$F$4+G3546*K!$F$5,F3546*K!$E$4+G3546*K!$E$5),0)</f>
        <v>3222000</v>
      </c>
      <c r="L3546" s="25">
        <f>ROUND(J3546-K3546*0.7,0)</f>
        <v>7692600</v>
      </c>
      <c r="M3546" s="25">
        <f>ROUND(J3546*0.3,0)</f>
        <v>2984400</v>
      </c>
    </row>
    <row r="3547" spans="1:13" ht="32.25" x14ac:dyDescent="0.2">
      <c r="A3547" s="53">
        <v>702610</v>
      </c>
      <c r="B3547" s="27" t="s">
        <v>27</v>
      </c>
      <c r="C3547" s="36" t="s">
        <v>4096</v>
      </c>
      <c r="D3547" s="54"/>
      <c r="E3547" s="30">
        <v>6.5</v>
      </c>
      <c r="F3547" s="55">
        <v>2.5</v>
      </c>
      <c r="G3547" s="55">
        <v>4</v>
      </c>
      <c r="H3547" s="30">
        <v>0</v>
      </c>
      <c r="J3547" s="25">
        <f>ROUND( IF(OR(ISNUMBER(SEARCH("#",B3547)),INT(A3547/100000)=7,INT(A3547/100000)=8),F3547*K!$D$4,F3547*K!$C$4) + IF(ISNUMBER(SEARCH("#",B3547)),0,G3547*K!$C$5) + IF(AND(ISNUMBER(SEARCH("#",B3547)),INT(A3547/100000)&lt;=7),G3547*K!$G$5,0) + IF(AND(ISNUMBER(SEARCH("#",B3547)),INT(A3547/100000)&gt;=8),G3547*K!$H$5,0),0)</f>
        <v>8528000</v>
      </c>
      <c r="K3547" s="25">
        <f>ROUND(IF(OR(ISNUMBER(SEARCH("#",B3547)),INT(A3547/100000)=7,INT(A3547/100000)=8),F3547*K!$F$4+G3547*K!$F$5,F3547*K!$E$4+G3547*K!$E$5),0)</f>
        <v>2467000</v>
      </c>
      <c r="L3547" s="25">
        <f>ROUND(J3547-K3547*0.7,0)</f>
        <v>6801100</v>
      </c>
      <c r="M3547" s="25">
        <f>ROUND(J3547*0.3,0)</f>
        <v>2558400</v>
      </c>
    </row>
    <row r="3548" spans="1:13" ht="32.25" x14ac:dyDescent="0.2">
      <c r="A3548" s="53">
        <v>702615</v>
      </c>
      <c r="B3548" s="27" t="s">
        <v>27</v>
      </c>
      <c r="C3548" s="36" t="s">
        <v>4097</v>
      </c>
      <c r="D3548" s="54"/>
      <c r="E3548" s="30">
        <v>6.34</v>
      </c>
      <c r="F3548" s="55">
        <v>2.3199999999999998</v>
      </c>
      <c r="G3548" s="55">
        <v>4.0199999999999996</v>
      </c>
      <c r="H3548" s="30">
        <v>0</v>
      </c>
      <c r="J3548" s="25">
        <f>ROUND( IF(OR(ISNUMBER(SEARCH("#",B3548)),INT(A3548/100000)=7,INT(A3548/100000)=8),F3548*K!$D$4,F3548*K!$C$4) + IF(ISNUMBER(SEARCH("#",B3548)),0,G3548*K!$C$5) + IF(AND(ISNUMBER(SEARCH("#",B3548)),INT(A3548/100000)&lt;=7),G3548*K!$G$5,0) + IF(AND(ISNUMBER(SEARCH("#",B3548)),INT(A3548/100000)&gt;=8),G3548*K!$H$5,0),0)</f>
        <v>8461300</v>
      </c>
      <c r="K3548" s="25">
        <f>ROUND(IF(OR(ISNUMBER(SEARCH("#",B3548)),INT(A3548/100000)=7,INT(A3548/100000)=8),F3548*K!$F$4+G3548*K!$F$5,F3548*K!$E$4+G3548*K!$E$5),0)</f>
        <v>2421200</v>
      </c>
      <c r="L3548" s="25">
        <f>ROUND(J3548-K3548*0.7,0)</f>
        <v>6766460</v>
      </c>
      <c r="M3548" s="25">
        <f>ROUND(J3548*0.3,0)</f>
        <v>2538390</v>
      </c>
    </row>
    <row r="3549" spans="1:13" x14ac:dyDescent="0.2">
      <c r="A3549" s="53">
        <v>702620</v>
      </c>
      <c r="B3549" s="27" t="s">
        <v>27</v>
      </c>
      <c r="C3549" s="36" t="s">
        <v>4098</v>
      </c>
      <c r="D3549" s="54"/>
      <c r="E3549" s="30">
        <v>6.34</v>
      </c>
      <c r="F3549" s="55">
        <v>2.3199999999999998</v>
      </c>
      <c r="G3549" s="55">
        <v>4.0199999999999996</v>
      </c>
      <c r="H3549" s="30">
        <v>0</v>
      </c>
      <c r="J3549" s="25">
        <f>ROUND( IF(OR(ISNUMBER(SEARCH("#",B3549)),INT(A3549/100000)=7,INT(A3549/100000)=8),F3549*K!$D$4,F3549*K!$C$4) + IF(ISNUMBER(SEARCH("#",B3549)),0,G3549*K!$C$5) + IF(AND(ISNUMBER(SEARCH("#",B3549)),INT(A3549/100000)&lt;=7),G3549*K!$G$5,0) + IF(AND(ISNUMBER(SEARCH("#",B3549)),INT(A3549/100000)&gt;=8),G3549*K!$H$5,0),0)</f>
        <v>8461300</v>
      </c>
      <c r="K3549" s="25">
        <f>ROUND(IF(OR(ISNUMBER(SEARCH("#",B3549)),INT(A3549/100000)=7,INT(A3549/100000)=8),F3549*K!$F$4+G3549*K!$F$5,F3549*K!$E$4+G3549*K!$E$5),0)</f>
        <v>2421200</v>
      </c>
      <c r="L3549" s="25">
        <f>ROUND(J3549-K3549*0.7,0)</f>
        <v>6766460</v>
      </c>
      <c r="M3549" s="25">
        <f>ROUND(J3549*0.3,0)</f>
        <v>2538390</v>
      </c>
    </row>
    <row r="3550" spans="1:13" x14ac:dyDescent="0.2">
      <c r="A3550" s="53">
        <v>702630</v>
      </c>
      <c r="B3550" s="27" t="s">
        <v>27</v>
      </c>
      <c r="C3550" s="36" t="s">
        <v>4099</v>
      </c>
      <c r="D3550" s="54"/>
      <c r="E3550" s="30">
        <v>6.67</v>
      </c>
      <c r="F3550" s="55">
        <v>2.65</v>
      </c>
      <c r="G3550" s="55">
        <v>4.0199999999999996</v>
      </c>
      <c r="H3550" s="30">
        <v>0</v>
      </c>
      <c r="J3550" s="25">
        <f>ROUND( IF(OR(ISNUMBER(SEARCH("#",B3550)),INT(A3550/100000)=7,INT(A3550/100000)=8),F3550*K!$D$4,F3550*K!$C$4) + IF(ISNUMBER(SEARCH("#",B3550)),0,G3550*K!$C$5) + IF(AND(ISNUMBER(SEARCH("#",B3550)),INT(A3550/100000)&lt;=7),G3550*K!$G$5,0) + IF(AND(ISNUMBER(SEARCH("#",B3550)),INT(A3550/100000)&gt;=8),G3550*K!$H$5,0),0)</f>
        <v>8648740</v>
      </c>
      <c r="K3550" s="25">
        <f>ROUND(IF(OR(ISNUMBER(SEARCH("#",B3550)),INT(A3550/100000)=7,INT(A3550/100000)=8),F3550*K!$F$4+G3550*K!$F$5,F3550*K!$E$4+G3550*K!$E$5),0)</f>
        <v>2520860</v>
      </c>
      <c r="L3550" s="25">
        <f>ROUND(J3550-K3550*0.7,0)</f>
        <v>6884138</v>
      </c>
      <c r="M3550" s="25">
        <f>ROUND(J3550*0.3,0)</f>
        <v>2594622</v>
      </c>
    </row>
    <row r="3551" spans="1:13" ht="18.75" x14ac:dyDescent="0.2">
      <c r="A3551" s="53">
        <v>702635</v>
      </c>
      <c r="B3551" s="27" t="s">
        <v>27</v>
      </c>
      <c r="C3551" s="36" t="s">
        <v>4100</v>
      </c>
      <c r="D3551" s="54"/>
      <c r="E3551" s="30">
        <v>10.87</v>
      </c>
      <c r="F3551" s="55">
        <v>3.98</v>
      </c>
      <c r="G3551" s="55">
        <v>6.89</v>
      </c>
      <c r="H3551" s="30">
        <v>0</v>
      </c>
      <c r="J3551" s="25">
        <f>ROUND( IF(OR(ISNUMBER(SEARCH("#",B3551)),INT(A3551/100000)=7,INT(A3551/100000)=8),F3551*K!$D$4,F3551*K!$C$4) + IF(ISNUMBER(SEARCH("#",B3551)),0,G3551*K!$C$5) + IF(AND(ISNUMBER(SEARCH("#",B3551)),INT(A3551/100000)&lt;=7),G3551*K!$G$5,0) + IF(AND(ISNUMBER(SEARCH("#",B3551)),INT(A3551/100000)&gt;=8),G3551*K!$H$5,0),0)</f>
        <v>14504170</v>
      </c>
      <c r="K3551" s="25">
        <f>ROUND(IF(OR(ISNUMBER(SEARCH("#",B3551)),INT(A3551/100000)=7,INT(A3551/100000)=8),F3551*K!$F$4+G3551*K!$F$5,F3551*K!$E$4+G3551*K!$E$5),0)</f>
        <v>4150880</v>
      </c>
      <c r="L3551" s="25">
        <f>ROUND(J3551-K3551*0.7,0)</f>
        <v>11598554</v>
      </c>
      <c r="M3551" s="25">
        <f>ROUND(J3551*0.3,0)</f>
        <v>4351251</v>
      </c>
    </row>
    <row r="3552" spans="1:13" x14ac:dyDescent="0.2">
      <c r="A3552" s="53">
        <v>702640</v>
      </c>
      <c r="B3552" s="27" t="s">
        <v>27</v>
      </c>
      <c r="C3552" s="36" t="s">
        <v>4101</v>
      </c>
      <c r="D3552" s="54"/>
      <c r="E3552" s="30">
        <v>7.23</v>
      </c>
      <c r="F3552" s="55">
        <v>2.65</v>
      </c>
      <c r="G3552" s="55">
        <v>4.58</v>
      </c>
      <c r="H3552" s="30">
        <v>0</v>
      </c>
      <c r="J3552" s="25">
        <f>ROUND( IF(OR(ISNUMBER(SEARCH("#",B3552)),INT(A3552/100000)=7,INT(A3552/100000)=8),F3552*K!$D$4,F3552*K!$C$4) + IF(ISNUMBER(SEARCH("#",B3552)),0,G3552*K!$C$5) + IF(AND(ISNUMBER(SEARCH("#",B3552)),INT(A3552/100000)&lt;=7),G3552*K!$G$5,0) + IF(AND(ISNUMBER(SEARCH("#",B3552)),INT(A3552/100000)&gt;=8),G3552*K!$H$5,0),0)</f>
        <v>9643860</v>
      </c>
      <c r="K3552" s="25">
        <f>ROUND(IF(OR(ISNUMBER(SEARCH("#",B3552)),INT(A3552/100000)=7,INT(A3552/100000)=8),F3552*K!$F$4+G3552*K!$F$5,F3552*K!$E$4+G3552*K!$E$5),0)</f>
        <v>2760540</v>
      </c>
      <c r="L3552" s="25">
        <f>ROUND(J3552-K3552*0.7,0)</f>
        <v>7711482</v>
      </c>
      <c r="M3552" s="25">
        <f>ROUND(J3552*0.3,0)</f>
        <v>2893158</v>
      </c>
    </row>
    <row r="3553" spans="1:13" x14ac:dyDescent="0.2">
      <c r="A3553" s="53">
        <v>702645</v>
      </c>
      <c r="B3553" s="27" t="s">
        <v>27</v>
      </c>
      <c r="C3553" s="36" t="s">
        <v>4102</v>
      </c>
      <c r="D3553" s="54"/>
      <c r="E3553" s="30">
        <v>10.87</v>
      </c>
      <c r="F3553" s="55">
        <v>3.98</v>
      </c>
      <c r="G3553" s="55">
        <v>6.89</v>
      </c>
      <c r="H3553" s="30">
        <v>0</v>
      </c>
      <c r="J3553" s="25">
        <f>ROUND( IF(OR(ISNUMBER(SEARCH("#",B3553)),INT(A3553/100000)=7,INT(A3553/100000)=8),F3553*K!$D$4,F3553*K!$C$4) + IF(ISNUMBER(SEARCH("#",B3553)),0,G3553*K!$C$5) + IF(AND(ISNUMBER(SEARCH("#",B3553)),INT(A3553/100000)&lt;=7),G3553*K!$G$5,0) + IF(AND(ISNUMBER(SEARCH("#",B3553)),INT(A3553/100000)&gt;=8),G3553*K!$H$5,0),0)</f>
        <v>14504170</v>
      </c>
      <c r="K3553" s="25">
        <f>ROUND(IF(OR(ISNUMBER(SEARCH("#",B3553)),INT(A3553/100000)=7,INT(A3553/100000)=8),F3553*K!$F$4+G3553*K!$F$5,F3553*K!$E$4+G3553*K!$E$5),0)</f>
        <v>4150880</v>
      </c>
      <c r="L3553" s="25">
        <f>ROUND(J3553-K3553*0.7,0)</f>
        <v>11598554</v>
      </c>
      <c r="M3553" s="25">
        <f>ROUND(J3553*0.3,0)</f>
        <v>4351251</v>
      </c>
    </row>
    <row r="3554" spans="1:13" ht="18.75" x14ac:dyDescent="0.2">
      <c r="A3554" s="53">
        <v>702650</v>
      </c>
      <c r="B3554" s="27" t="s">
        <v>27</v>
      </c>
      <c r="C3554" s="36" t="s">
        <v>4103</v>
      </c>
      <c r="D3554" s="54"/>
      <c r="E3554" s="30">
        <v>11.2</v>
      </c>
      <c r="F3554" s="55">
        <v>4.2</v>
      </c>
      <c r="G3554" s="55">
        <v>7</v>
      </c>
      <c r="H3554" s="30">
        <v>0</v>
      </c>
      <c r="J3554" s="25">
        <f>ROUND( IF(OR(ISNUMBER(SEARCH("#",B3554)),INT(A3554/100000)=7,INT(A3554/100000)=8),F3554*K!$D$4,F3554*K!$C$4) + IF(ISNUMBER(SEARCH("#",B3554)),0,G3554*K!$C$5) + IF(AND(ISNUMBER(SEARCH("#",B3554)),INT(A3554/100000)&lt;=7),G3554*K!$G$5,0) + IF(AND(ISNUMBER(SEARCH("#",B3554)),INT(A3554/100000)&gt;=8),G3554*K!$H$5,0),0)</f>
        <v>14824600</v>
      </c>
      <c r="K3554" s="25">
        <f>ROUND(IF(OR(ISNUMBER(SEARCH("#",B3554)),INT(A3554/100000)=7,INT(A3554/100000)=8),F3554*K!$F$4+G3554*K!$F$5,F3554*K!$E$4+G3554*K!$E$5),0)</f>
        <v>4264400</v>
      </c>
      <c r="L3554" s="25">
        <f>ROUND(J3554-K3554*0.7,0)</f>
        <v>11839520</v>
      </c>
      <c r="M3554" s="25">
        <f>ROUND(J3554*0.3,0)</f>
        <v>4447380</v>
      </c>
    </row>
    <row r="3555" spans="1:13" x14ac:dyDescent="0.2">
      <c r="A3555" s="53">
        <v>702655</v>
      </c>
      <c r="B3555" s="27" t="s">
        <v>27</v>
      </c>
      <c r="C3555" s="36" t="s">
        <v>4104</v>
      </c>
      <c r="D3555" s="54"/>
      <c r="E3555" s="30">
        <v>12.77</v>
      </c>
      <c r="F3555" s="55">
        <v>4.91</v>
      </c>
      <c r="G3555" s="55">
        <v>7.86</v>
      </c>
      <c r="H3555" s="30">
        <v>0</v>
      </c>
      <c r="J3555" s="25">
        <f>ROUND( IF(OR(ISNUMBER(SEARCH("#",B3555)),INT(A3555/100000)=7,INT(A3555/100000)=8),F3555*K!$D$4,F3555*K!$C$4) + IF(ISNUMBER(SEARCH("#",B3555)),0,G3555*K!$C$5) + IF(AND(ISNUMBER(SEARCH("#",B3555)),INT(A3555/100000)&lt;=7),G3555*K!$G$5,0) + IF(AND(ISNUMBER(SEARCH("#",B3555)),INT(A3555/100000)&gt;=8),G3555*K!$H$5,0),0)</f>
        <v>16756100</v>
      </c>
      <c r="K3555" s="25">
        <f>ROUND(IF(OR(ISNUMBER(SEARCH("#",B3555)),INT(A3555/100000)=7,INT(A3555/100000)=8),F3555*K!$F$4+G3555*K!$F$5,F3555*K!$E$4+G3555*K!$E$5),0)</f>
        <v>4846900</v>
      </c>
      <c r="L3555" s="25">
        <f>ROUND(J3555-K3555*0.7,0)</f>
        <v>13363270</v>
      </c>
      <c r="M3555" s="25">
        <f>ROUND(J3555*0.3,0)</f>
        <v>5026830</v>
      </c>
    </row>
    <row r="3556" spans="1:13" ht="18.75" x14ac:dyDescent="0.2">
      <c r="A3556" s="53">
        <v>702660</v>
      </c>
      <c r="B3556" s="27" t="s">
        <v>27</v>
      </c>
      <c r="C3556" s="36" t="s">
        <v>4105</v>
      </c>
      <c r="D3556" s="54"/>
      <c r="E3556" s="30">
        <v>19.2</v>
      </c>
      <c r="F3556" s="55">
        <v>7.4</v>
      </c>
      <c r="G3556" s="55">
        <v>11.8</v>
      </c>
      <c r="H3556" s="30">
        <v>0</v>
      </c>
      <c r="J3556" s="25">
        <f>ROUND( IF(OR(ISNUMBER(SEARCH("#",B3556)),INT(A3556/100000)=7,INT(A3556/100000)=8),F3556*K!$D$4,F3556*K!$C$4) + IF(ISNUMBER(SEARCH("#",B3556)),0,G3556*K!$C$5) + IF(AND(ISNUMBER(SEARCH("#",B3556)),INT(A3556/100000)&lt;=7),G3556*K!$G$5,0) + IF(AND(ISNUMBER(SEARCH("#",B3556)),INT(A3556/100000)&gt;=8),G3556*K!$H$5,0),0)</f>
        <v>25171800</v>
      </c>
      <c r="K3556" s="25">
        <f>ROUND(IF(OR(ISNUMBER(SEARCH("#",B3556)),INT(A3556/100000)=7,INT(A3556/100000)=8),F3556*K!$F$4+G3556*K!$F$5,F3556*K!$E$4+G3556*K!$E$5),0)</f>
        <v>7285200</v>
      </c>
      <c r="L3556" s="25">
        <f>ROUND(J3556-K3556*0.7,0)</f>
        <v>20072160</v>
      </c>
      <c r="M3556" s="25">
        <f>ROUND(J3556*0.3,0)</f>
        <v>7551540</v>
      </c>
    </row>
    <row r="3557" spans="1:13" x14ac:dyDescent="0.2">
      <c r="A3557" s="53">
        <v>702665</v>
      </c>
      <c r="B3557" s="27" t="s">
        <v>27</v>
      </c>
      <c r="C3557" s="36" t="s">
        <v>4106</v>
      </c>
      <c r="D3557" s="54"/>
      <c r="E3557" s="30">
        <v>6.83</v>
      </c>
      <c r="F3557" s="55">
        <v>2.4700000000000002</v>
      </c>
      <c r="G3557" s="55">
        <v>4.3600000000000003</v>
      </c>
      <c r="H3557" s="30">
        <v>0</v>
      </c>
      <c r="J3557" s="25">
        <f>ROUND( IF(OR(ISNUMBER(SEARCH("#",B3557)),INT(A3557/100000)=7,INT(A3557/100000)=8),F3557*K!$D$4,F3557*K!$C$4) + IF(ISNUMBER(SEARCH("#",B3557)),0,G3557*K!$C$5) + IF(AND(ISNUMBER(SEARCH("#",B3557)),INT(A3557/100000)&lt;=7),G3557*K!$G$5,0) + IF(AND(ISNUMBER(SEARCH("#",B3557)),INT(A3557/100000)&gt;=8),G3557*K!$H$5,0),0)</f>
        <v>9150680</v>
      </c>
      <c r="K3557" s="25">
        <f>ROUND(IF(OR(ISNUMBER(SEARCH("#",B3557)),INT(A3557/100000)=7,INT(A3557/100000)=8),F3557*K!$F$4+G3557*K!$F$5,F3557*K!$E$4+G3557*K!$E$5),0)</f>
        <v>2612020</v>
      </c>
      <c r="L3557" s="25">
        <f>ROUND(J3557-K3557*0.7,0)</f>
        <v>7322266</v>
      </c>
      <c r="M3557" s="25">
        <f>ROUND(J3557*0.3,0)</f>
        <v>2745204</v>
      </c>
    </row>
    <row r="3558" spans="1:13" x14ac:dyDescent="0.2">
      <c r="A3558" s="53">
        <v>702670</v>
      </c>
      <c r="B3558" s="27" t="s">
        <v>27</v>
      </c>
      <c r="C3558" s="36" t="s">
        <v>4107</v>
      </c>
      <c r="D3558" s="54"/>
      <c r="E3558" s="30">
        <v>5.33</v>
      </c>
      <c r="F3558" s="55">
        <v>2.27</v>
      </c>
      <c r="G3558" s="55">
        <v>3.06</v>
      </c>
      <c r="H3558" s="30">
        <v>0</v>
      </c>
      <c r="J3558" s="25">
        <f>ROUND( IF(OR(ISNUMBER(SEARCH("#",B3558)),INT(A3558/100000)=7,INT(A3558/100000)=8),F3558*K!$D$4,F3558*K!$C$4) + IF(ISNUMBER(SEARCH("#",B3558)),0,G3558*K!$C$5) + IF(AND(ISNUMBER(SEARCH("#",B3558)),INT(A3558/100000)&lt;=7),G3558*K!$G$5,0) + IF(AND(ISNUMBER(SEARCH("#",B3558)),INT(A3558/100000)&gt;=8),G3558*K!$H$5,0),0)</f>
        <v>6726980</v>
      </c>
      <c r="K3558" s="25">
        <f>ROUND(IF(OR(ISNUMBER(SEARCH("#",B3558)),INT(A3558/100000)=7,INT(A3558/100000)=8),F3558*K!$F$4+G3558*K!$F$5,F3558*K!$E$4+G3558*K!$E$5),0)</f>
        <v>1995220</v>
      </c>
      <c r="L3558" s="25">
        <f>ROUND(J3558-K3558*0.7,0)</f>
        <v>5330326</v>
      </c>
      <c r="M3558" s="25">
        <f>ROUND(J3558*0.3,0)</f>
        <v>2018094</v>
      </c>
    </row>
    <row r="3559" spans="1:13" x14ac:dyDescent="0.2">
      <c r="A3559" s="53">
        <v>702675</v>
      </c>
      <c r="B3559" s="27" t="s">
        <v>27</v>
      </c>
      <c r="C3559" s="36" t="s">
        <v>4108</v>
      </c>
      <c r="D3559" s="54"/>
      <c r="E3559" s="30">
        <v>6.14</v>
      </c>
      <c r="F3559" s="55">
        <v>2.34</v>
      </c>
      <c r="G3559" s="55">
        <v>3.8</v>
      </c>
      <c r="H3559" s="30">
        <v>0</v>
      </c>
      <c r="J3559" s="25">
        <f>ROUND( IF(OR(ISNUMBER(SEARCH("#",B3559)),INT(A3559/100000)=7,INT(A3559/100000)=8),F3559*K!$D$4,F3559*K!$C$4) + IF(ISNUMBER(SEARCH("#",B3559)),0,G3559*K!$C$5) + IF(AND(ISNUMBER(SEARCH("#",B3559)),INT(A3559/100000)&lt;=7),G3559*K!$G$5,0) + IF(AND(ISNUMBER(SEARCH("#",B3559)),INT(A3559/100000)&gt;=8),G3559*K!$H$5,0),0)</f>
        <v>8081720</v>
      </c>
      <c r="K3559" s="25">
        <f>ROUND(IF(OR(ISNUMBER(SEARCH("#",B3559)),INT(A3559/100000)=7,INT(A3559/100000)=8),F3559*K!$F$4+G3559*K!$F$5,F3559*K!$E$4+G3559*K!$E$5),0)</f>
        <v>2333080</v>
      </c>
      <c r="L3559" s="25">
        <f>ROUND(J3559-K3559*0.7,0)</f>
        <v>6448564</v>
      </c>
      <c r="M3559" s="25">
        <f>ROUND(J3559*0.3,0)</f>
        <v>2424516</v>
      </c>
    </row>
    <row r="3560" spans="1:13" ht="18.75" x14ac:dyDescent="0.2">
      <c r="A3560" s="53">
        <v>702680</v>
      </c>
      <c r="B3560" s="27" t="s">
        <v>27</v>
      </c>
      <c r="C3560" s="36" t="s">
        <v>4109</v>
      </c>
      <c r="D3560" s="54"/>
      <c r="E3560" s="30">
        <v>9.16</v>
      </c>
      <c r="F3560" s="55">
        <v>3.68</v>
      </c>
      <c r="G3560" s="55">
        <v>5.48</v>
      </c>
      <c r="H3560" s="30">
        <v>0</v>
      </c>
      <c r="J3560" s="25">
        <f>ROUND( IF(OR(ISNUMBER(SEARCH("#",B3560)),INT(A3560/100000)=7,INT(A3560/100000)=8),F3560*K!$D$4,F3560*K!$C$4) + IF(ISNUMBER(SEARCH("#",B3560)),0,G3560*K!$C$5) + IF(AND(ISNUMBER(SEARCH("#",B3560)),INT(A3560/100000)&lt;=7),G3560*K!$G$5,0) + IF(AND(ISNUMBER(SEARCH("#",B3560)),INT(A3560/100000)&gt;=8),G3560*K!$H$5,0),0)</f>
        <v>11828200</v>
      </c>
      <c r="K3560" s="25">
        <f>ROUND(IF(OR(ISNUMBER(SEARCH("#",B3560)),INT(A3560/100000)=7,INT(A3560/100000)=8),F3560*K!$F$4+G3560*K!$F$5,F3560*K!$E$4+G3560*K!$E$5),0)</f>
        <v>3456800</v>
      </c>
      <c r="L3560" s="25">
        <f>ROUND(J3560-K3560*0.7,0)</f>
        <v>9408440</v>
      </c>
      <c r="M3560" s="25">
        <f>ROUND(J3560*0.3,0)</f>
        <v>3548460</v>
      </c>
    </row>
    <row r="3561" spans="1:13" x14ac:dyDescent="0.2">
      <c r="A3561" s="53">
        <v>702685</v>
      </c>
      <c r="B3561" s="27" t="s">
        <v>27</v>
      </c>
      <c r="C3561" s="36" t="s">
        <v>4110</v>
      </c>
      <c r="D3561" s="54"/>
      <c r="E3561" s="30">
        <v>7.84</v>
      </c>
      <c r="F3561" s="55">
        <v>2.94</v>
      </c>
      <c r="G3561" s="55">
        <v>4.9000000000000004</v>
      </c>
      <c r="H3561" s="30">
        <v>0</v>
      </c>
      <c r="J3561" s="25">
        <f>ROUND( IF(OR(ISNUMBER(SEARCH("#",B3561)),INT(A3561/100000)=7,INT(A3561/100000)=8),F3561*K!$D$4,F3561*K!$C$4) + IF(ISNUMBER(SEARCH("#",B3561)),0,G3561*K!$C$5) + IF(AND(ISNUMBER(SEARCH("#",B3561)),INT(A3561/100000)&lt;=7),G3561*K!$G$5,0) + IF(AND(ISNUMBER(SEARCH("#",B3561)),INT(A3561/100000)&gt;=8),G3561*K!$H$5,0),0)</f>
        <v>10377220</v>
      </c>
      <c r="K3561" s="25">
        <f>ROUND(IF(OR(ISNUMBER(SEARCH("#",B3561)),INT(A3561/100000)=7,INT(A3561/100000)=8),F3561*K!$F$4+G3561*K!$F$5,F3561*K!$E$4+G3561*K!$E$5),0)</f>
        <v>2985080</v>
      </c>
      <c r="L3561" s="25">
        <f>ROUND(J3561-K3561*0.7,0)</f>
        <v>8287664</v>
      </c>
      <c r="M3561" s="25">
        <f>ROUND(J3561*0.3,0)</f>
        <v>3113166</v>
      </c>
    </row>
    <row r="3562" spans="1:13" x14ac:dyDescent="0.2">
      <c r="A3562" s="53">
        <v>702690</v>
      </c>
      <c r="B3562" s="27" t="s">
        <v>27</v>
      </c>
      <c r="C3562" s="36" t="s">
        <v>4111</v>
      </c>
      <c r="D3562" s="54"/>
      <c r="E3562" s="30">
        <v>8.34</v>
      </c>
      <c r="F3562" s="55">
        <v>3.11</v>
      </c>
      <c r="G3562" s="55">
        <v>5.23</v>
      </c>
      <c r="H3562" s="30">
        <v>0</v>
      </c>
      <c r="J3562" s="25">
        <f>ROUND( IF(OR(ISNUMBER(SEARCH("#",B3562)),INT(A3562/100000)=7,INT(A3562/100000)=8),F3562*K!$D$4,F3562*K!$C$4) + IF(ISNUMBER(SEARCH("#",B3562)),0,G3562*K!$C$5) + IF(AND(ISNUMBER(SEARCH("#",B3562)),INT(A3562/100000)&lt;=7),G3562*K!$G$5,0) + IF(AND(ISNUMBER(SEARCH("#",B3562)),INT(A3562/100000)&gt;=8),G3562*K!$H$5,0),0)</f>
        <v>11060190</v>
      </c>
      <c r="K3562" s="25">
        <f>ROUND(IF(OR(ISNUMBER(SEARCH("#",B3562)),INT(A3562/100000)=7,INT(A3562/100000)=8),F3562*K!$F$4+G3562*K!$F$5,F3562*K!$E$4+G3562*K!$E$5),0)</f>
        <v>3177660</v>
      </c>
      <c r="L3562" s="25">
        <f>ROUND(J3562-K3562*0.7,0)</f>
        <v>8835828</v>
      </c>
      <c r="M3562" s="25">
        <f>ROUND(J3562*0.3,0)</f>
        <v>3318057</v>
      </c>
    </row>
    <row r="3563" spans="1:13" x14ac:dyDescent="0.2">
      <c r="A3563" s="53">
        <v>702695</v>
      </c>
      <c r="B3563" s="27" t="s">
        <v>27</v>
      </c>
      <c r="C3563" s="36" t="s">
        <v>4112</v>
      </c>
      <c r="D3563" s="54"/>
      <c r="E3563" s="30">
        <v>13</v>
      </c>
      <c r="F3563" s="55">
        <v>5</v>
      </c>
      <c r="G3563" s="55">
        <v>8</v>
      </c>
      <c r="H3563" s="30">
        <v>0</v>
      </c>
      <c r="J3563" s="25">
        <f>ROUND( IF(OR(ISNUMBER(SEARCH("#",B3563)),INT(A3563/100000)=7,INT(A3563/100000)=8),F3563*K!$D$4,F3563*K!$C$4) + IF(ISNUMBER(SEARCH("#",B3563)),0,G3563*K!$C$5) + IF(AND(ISNUMBER(SEARCH("#",B3563)),INT(A3563/100000)&lt;=7),G3563*K!$G$5,0) + IF(AND(ISNUMBER(SEARCH("#",B3563)),INT(A3563/100000)&gt;=8),G3563*K!$H$5,0),0)</f>
        <v>17056000</v>
      </c>
      <c r="K3563" s="25">
        <f>ROUND(IF(OR(ISNUMBER(SEARCH("#",B3563)),INT(A3563/100000)=7,INT(A3563/100000)=8),F3563*K!$F$4+G3563*K!$F$5,F3563*K!$E$4+G3563*K!$E$5),0)</f>
        <v>4934000</v>
      </c>
      <c r="L3563" s="25">
        <f>ROUND(J3563-K3563*0.7,0)</f>
        <v>13602200</v>
      </c>
      <c r="M3563" s="25">
        <f>ROUND(J3563*0.3,0)</f>
        <v>5116800</v>
      </c>
    </row>
    <row r="3564" spans="1:13" ht="32.25" x14ac:dyDescent="0.2">
      <c r="A3564" s="53">
        <v>702700</v>
      </c>
      <c r="B3564" s="27" t="s">
        <v>27</v>
      </c>
      <c r="C3564" s="36" t="s">
        <v>4113</v>
      </c>
      <c r="D3564" s="54"/>
      <c r="E3564" s="30">
        <v>9.16</v>
      </c>
      <c r="F3564" s="55">
        <v>3.68</v>
      </c>
      <c r="G3564" s="55">
        <v>5.48</v>
      </c>
      <c r="H3564" s="30">
        <v>0</v>
      </c>
      <c r="J3564" s="25">
        <f>ROUND( IF(OR(ISNUMBER(SEARCH("#",B3564)),INT(A3564/100000)=7,INT(A3564/100000)=8),F3564*K!$D$4,F3564*K!$C$4) + IF(ISNUMBER(SEARCH("#",B3564)),0,G3564*K!$C$5) + IF(AND(ISNUMBER(SEARCH("#",B3564)),INT(A3564/100000)&lt;=7),G3564*K!$G$5,0) + IF(AND(ISNUMBER(SEARCH("#",B3564)),INT(A3564/100000)&gt;=8),G3564*K!$H$5,0),0)</f>
        <v>11828200</v>
      </c>
      <c r="K3564" s="25">
        <f>ROUND(IF(OR(ISNUMBER(SEARCH("#",B3564)),INT(A3564/100000)=7,INT(A3564/100000)=8),F3564*K!$F$4+G3564*K!$F$5,F3564*K!$E$4+G3564*K!$E$5),0)</f>
        <v>3456800</v>
      </c>
      <c r="L3564" s="25">
        <f>ROUND(J3564-K3564*0.7,0)</f>
        <v>9408440</v>
      </c>
      <c r="M3564" s="25">
        <f>ROUND(J3564*0.3,0)</f>
        <v>3548460</v>
      </c>
    </row>
    <row r="3565" spans="1:13" ht="33" x14ac:dyDescent="0.2">
      <c r="A3565" s="53">
        <v>702705</v>
      </c>
      <c r="B3565" s="27" t="s">
        <v>27</v>
      </c>
      <c r="C3565" s="36" t="s">
        <v>4114</v>
      </c>
      <c r="D3565" s="54"/>
      <c r="E3565" s="30" t="s">
        <v>4115</v>
      </c>
      <c r="F3565" s="55">
        <v>5</v>
      </c>
      <c r="G3565" s="55">
        <v>7.5</v>
      </c>
      <c r="H3565" s="30">
        <v>0</v>
      </c>
      <c r="J3565" s="25">
        <f>ROUND( IF(OR(ISNUMBER(SEARCH("#",B3565)),INT(A3565/100000)=7,INT(A3565/100000)=8),F3565*K!$D$4,F3565*K!$C$4) + IF(ISNUMBER(SEARCH("#",B3565)),0,G3565*K!$C$5) + IF(AND(ISNUMBER(SEARCH("#",B3565)),INT(A3565/100000)&lt;=7),G3565*K!$G$5,0) + IF(AND(ISNUMBER(SEARCH("#",B3565)),INT(A3565/100000)&gt;=8),G3565*K!$H$5,0),0)</f>
        <v>16167500</v>
      </c>
      <c r="K3565" s="25">
        <f>ROUND(IF(OR(ISNUMBER(SEARCH("#",B3565)),INT(A3565/100000)=7,INT(A3565/100000)=8),F3565*K!$F$4+G3565*K!$F$5,F3565*K!$E$4+G3565*K!$E$5),0)</f>
        <v>4720000</v>
      </c>
      <c r="L3565" s="25">
        <f>ROUND(J3565-K3565*0.7,0)</f>
        <v>12863500</v>
      </c>
      <c r="M3565" s="25">
        <f>ROUND(J3565*0.3,0)</f>
        <v>4850250</v>
      </c>
    </row>
    <row r="3566" spans="1:13" x14ac:dyDescent="0.2">
      <c r="A3566" s="53">
        <v>702710</v>
      </c>
      <c r="B3566" s="27" t="s">
        <v>27</v>
      </c>
      <c r="C3566" s="36" t="s">
        <v>4116</v>
      </c>
      <c r="D3566" s="54"/>
      <c r="E3566" s="30">
        <v>4.5999999999999996</v>
      </c>
      <c r="F3566" s="55">
        <v>1.34</v>
      </c>
      <c r="G3566" s="55">
        <v>3.26</v>
      </c>
      <c r="H3566" s="30">
        <v>0</v>
      </c>
      <c r="J3566" s="25">
        <f>ROUND( IF(OR(ISNUMBER(SEARCH("#",B3566)),INT(A3566/100000)=7,INT(A3566/100000)=8),F3566*K!$D$4,F3566*K!$C$4) + IF(ISNUMBER(SEARCH("#",B3566)),0,G3566*K!$C$5) + IF(AND(ISNUMBER(SEARCH("#",B3566)),INT(A3566/100000)&lt;=7),G3566*K!$G$5,0) + IF(AND(ISNUMBER(SEARCH("#",B3566)),INT(A3566/100000)&gt;=8),G3566*K!$H$5,0),0)</f>
        <v>6554140</v>
      </c>
      <c r="K3566" s="25">
        <f>ROUND(IF(OR(ISNUMBER(SEARCH("#",B3566)),INT(A3566/100000)=7,INT(A3566/100000)=8),F3566*K!$F$4+G3566*K!$F$5,F3566*K!$E$4+G3566*K!$E$5),0)</f>
        <v>1799960</v>
      </c>
      <c r="L3566" s="25">
        <f>ROUND(J3566-K3566*0.7,0)</f>
        <v>5294168</v>
      </c>
      <c r="M3566" s="25">
        <f>ROUND(J3566*0.3,0)</f>
        <v>1966242</v>
      </c>
    </row>
    <row r="3567" spans="1:13" x14ac:dyDescent="0.2">
      <c r="A3567" s="53">
        <v>702715</v>
      </c>
      <c r="B3567" s="27" t="s">
        <v>27</v>
      </c>
      <c r="C3567" s="36" t="s">
        <v>4117</v>
      </c>
      <c r="D3567" s="54"/>
      <c r="E3567" s="30">
        <v>4.93</v>
      </c>
      <c r="F3567" s="55">
        <v>1.43</v>
      </c>
      <c r="G3567" s="55">
        <v>3.5</v>
      </c>
      <c r="H3567" s="30">
        <v>0</v>
      </c>
      <c r="J3567" s="25">
        <f>ROUND( IF(OR(ISNUMBER(SEARCH("#",B3567)),INT(A3567/100000)=7,INT(A3567/100000)=8),F3567*K!$D$4,F3567*K!$C$4) + IF(ISNUMBER(SEARCH("#",B3567)),0,G3567*K!$C$5) + IF(AND(ISNUMBER(SEARCH("#",B3567)),INT(A3567/100000)&lt;=7),G3567*K!$G$5,0) + IF(AND(ISNUMBER(SEARCH("#",B3567)),INT(A3567/100000)&gt;=8),G3567*K!$H$5,0),0)</f>
        <v>7031740</v>
      </c>
      <c r="K3567" s="25">
        <f>ROUND(IF(OR(ISNUMBER(SEARCH("#",B3567)),INT(A3567/100000)=7,INT(A3567/100000)=8),F3567*K!$F$4+G3567*K!$F$5,F3567*K!$E$4+G3567*K!$E$5),0)</f>
        <v>1929860</v>
      </c>
      <c r="L3567" s="25">
        <f>ROUND(J3567-K3567*0.7,0)</f>
        <v>5680838</v>
      </c>
      <c r="M3567" s="25">
        <f>ROUND(J3567*0.3,0)</f>
        <v>2109522</v>
      </c>
    </row>
    <row r="3568" spans="1:13" x14ac:dyDescent="0.2">
      <c r="A3568" s="53">
        <v>702720</v>
      </c>
      <c r="B3568" s="27" t="s">
        <v>27</v>
      </c>
      <c r="C3568" s="36" t="s">
        <v>4118</v>
      </c>
      <c r="D3568" s="54"/>
      <c r="E3568" s="30">
        <v>7.39</v>
      </c>
      <c r="F3568" s="55">
        <v>2.15</v>
      </c>
      <c r="G3568" s="55">
        <v>5.24</v>
      </c>
      <c r="H3568" s="30">
        <v>0</v>
      </c>
      <c r="J3568" s="25">
        <f>ROUND( IF(OR(ISNUMBER(SEARCH("#",B3568)),INT(A3568/100000)=7,INT(A3568/100000)=8),F3568*K!$D$4,F3568*K!$C$4) + IF(ISNUMBER(SEARCH("#",B3568)),0,G3568*K!$C$5) + IF(AND(ISNUMBER(SEARCH("#",B3568)),INT(A3568/100000)&lt;=7),G3568*K!$G$5,0) + IF(AND(ISNUMBER(SEARCH("#",B3568)),INT(A3568/100000)&gt;=8),G3568*K!$H$5,0),0)</f>
        <v>10532680</v>
      </c>
      <c r="K3568" s="25">
        <f>ROUND(IF(OR(ISNUMBER(SEARCH("#",B3568)),INT(A3568/100000)=7,INT(A3568/100000)=8),F3568*K!$F$4+G3568*K!$F$5,F3568*K!$E$4+G3568*K!$E$5),0)</f>
        <v>2892020</v>
      </c>
      <c r="L3568" s="25">
        <f>ROUND(J3568-K3568*0.7,0)</f>
        <v>8508266</v>
      </c>
      <c r="M3568" s="25">
        <f>ROUND(J3568*0.3,0)</f>
        <v>3159804</v>
      </c>
    </row>
    <row r="3569" spans="1:13" ht="18.75" x14ac:dyDescent="0.2">
      <c r="A3569" s="53">
        <v>702725</v>
      </c>
      <c r="B3569" s="27" t="s">
        <v>27</v>
      </c>
      <c r="C3569" s="36" t="s">
        <v>4119</v>
      </c>
      <c r="D3569" s="54"/>
      <c r="E3569" s="30">
        <v>7.66</v>
      </c>
      <c r="F3569" s="55">
        <v>2.23</v>
      </c>
      <c r="G3569" s="55">
        <v>5.43</v>
      </c>
      <c r="H3569" s="30">
        <v>0</v>
      </c>
      <c r="J3569" s="25">
        <f>ROUND( IF(OR(ISNUMBER(SEARCH("#",B3569)),INT(A3569/100000)=7,INT(A3569/100000)=8),F3569*K!$D$4,F3569*K!$C$4) + IF(ISNUMBER(SEARCH("#",B3569)),0,G3569*K!$C$5) + IF(AND(ISNUMBER(SEARCH("#",B3569)),INT(A3569/100000)&lt;=7),G3569*K!$G$5,0) + IF(AND(ISNUMBER(SEARCH("#",B3569)),INT(A3569/100000)&gt;=8),G3569*K!$H$5,0),0)</f>
        <v>10915750</v>
      </c>
      <c r="K3569" s="25">
        <f>ROUND(IF(OR(ISNUMBER(SEARCH("#",B3569)),INT(A3569/100000)=7,INT(A3569/100000)=8),F3569*K!$F$4+G3569*K!$F$5,F3569*K!$E$4+G3569*K!$E$5),0)</f>
        <v>2997500</v>
      </c>
      <c r="L3569" s="25">
        <f>ROUND(J3569-K3569*0.7,0)</f>
        <v>8817500</v>
      </c>
      <c r="M3569" s="25">
        <f>ROUND(J3569*0.3,0)</f>
        <v>3274725</v>
      </c>
    </row>
    <row r="3570" spans="1:13" x14ac:dyDescent="0.2">
      <c r="A3570" s="53">
        <v>702730</v>
      </c>
      <c r="B3570" s="27" t="s">
        <v>27</v>
      </c>
      <c r="C3570" s="36" t="s">
        <v>4120</v>
      </c>
      <c r="D3570" s="54"/>
      <c r="E3570" s="30">
        <v>7.66</v>
      </c>
      <c r="F3570" s="55">
        <v>2.23</v>
      </c>
      <c r="G3570" s="55">
        <v>5.43</v>
      </c>
      <c r="H3570" s="30">
        <v>0</v>
      </c>
      <c r="J3570" s="25">
        <f>ROUND( IF(OR(ISNUMBER(SEARCH("#",B3570)),INT(A3570/100000)=7,INT(A3570/100000)=8),F3570*K!$D$4,F3570*K!$C$4) + IF(ISNUMBER(SEARCH("#",B3570)),0,G3570*K!$C$5) + IF(AND(ISNUMBER(SEARCH("#",B3570)),INT(A3570/100000)&lt;=7),G3570*K!$G$5,0) + IF(AND(ISNUMBER(SEARCH("#",B3570)),INT(A3570/100000)&gt;=8),G3570*K!$H$5,0),0)</f>
        <v>10915750</v>
      </c>
      <c r="K3570" s="25">
        <f>ROUND(IF(OR(ISNUMBER(SEARCH("#",B3570)),INT(A3570/100000)=7,INT(A3570/100000)=8),F3570*K!$F$4+G3570*K!$F$5,F3570*K!$E$4+G3570*K!$E$5),0)</f>
        <v>2997500</v>
      </c>
      <c r="L3570" s="25">
        <f>ROUND(J3570-K3570*0.7,0)</f>
        <v>8817500</v>
      </c>
      <c r="M3570" s="25">
        <f>ROUND(J3570*0.3,0)</f>
        <v>3274725</v>
      </c>
    </row>
    <row r="3571" spans="1:13" x14ac:dyDescent="0.2">
      <c r="A3571" s="53">
        <v>702735</v>
      </c>
      <c r="B3571" s="27" t="s">
        <v>27</v>
      </c>
      <c r="C3571" s="36" t="s">
        <v>4121</v>
      </c>
      <c r="D3571" s="54"/>
      <c r="E3571" s="30">
        <v>8.5</v>
      </c>
      <c r="F3571" s="55">
        <v>3</v>
      </c>
      <c r="G3571" s="55">
        <v>5.5</v>
      </c>
      <c r="H3571" s="30">
        <v>0</v>
      </c>
      <c r="J3571" s="25">
        <f>ROUND( IF(OR(ISNUMBER(SEARCH("#",B3571)),INT(A3571/100000)=7,INT(A3571/100000)=8),F3571*K!$D$4,F3571*K!$C$4) + IF(ISNUMBER(SEARCH("#",B3571)),0,G3571*K!$C$5) + IF(AND(ISNUMBER(SEARCH("#",B3571)),INT(A3571/100000)&lt;=7),G3571*K!$G$5,0) + IF(AND(ISNUMBER(SEARCH("#",B3571)),INT(A3571/100000)&gt;=8),G3571*K!$H$5,0),0)</f>
        <v>11477500</v>
      </c>
      <c r="K3571" s="25">
        <f>ROUND(IF(OR(ISNUMBER(SEARCH("#",B3571)),INT(A3571/100000)=7,INT(A3571/100000)=8),F3571*K!$F$4+G3571*K!$F$5,F3571*K!$E$4+G3571*K!$E$5),0)</f>
        <v>3260000</v>
      </c>
      <c r="L3571" s="25">
        <f>ROUND(J3571-K3571*0.7,0)</f>
        <v>9195500</v>
      </c>
      <c r="M3571" s="25">
        <f>ROUND(J3571*0.3,0)</f>
        <v>3443250</v>
      </c>
    </row>
    <row r="3572" spans="1:13" x14ac:dyDescent="0.2">
      <c r="A3572" s="53">
        <v>702740</v>
      </c>
      <c r="B3572" s="27" t="s">
        <v>27</v>
      </c>
      <c r="C3572" s="36" t="s">
        <v>4122</v>
      </c>
      <c r="D3572" s="54"/>
      <c r="E3572" s="30">
        <v>11.64</v>
      </c>
      <c r="F3572" s="55">
        <v>3.38</v>
      </c>
      <c r="G3572" s="55">
        <v>8.26</v>
      </c>
      <c r="H3572" s="30">
        <v>0</v>
      </c>
      <c r="J3572" s="25">
        <f>ROUND( IF(OR(ISNUMBER(SEARCH("#",B3572)),INT(A3572/100000)=7,INT(A3572/100000)=8),F3572*K!$D$4,F3572*K!$C$4) + IF(ISNUMBER(SEARCH("#",B3572)),0,G3572*K!$C$5) + IF(AND(ISNUMBER(SEARCH("#",B3572)),INT(A3572/100000)&lt;=7),G3572*K!$G$5,0) + IF(AND(ISNUMBER(SEARCH("#",B3572)),INT(A3572/100000)&gt;=8),G3572*K!$H$5,0),0)</f>
        <v>16597860</v>
      </c>
      <c r="K3572" s="25">
        <f>ROUND(IF(OR(ISNUMBER(SEARCH("#",B3572)),INT(A3572/100000)=7,INT(A3572/100000)=8),F3572*K!$F$4+G3572*K!$F$5,F3572*K!$E$4+G3572*K!$E$5),0)</f>
        <v>4556040</v>
      </c>
      <c r="L3572" s="25">
        <f>ROUND(J3572-K3572*0.7,0)</f>
        <v>13408632</v>
      </c>
      <c r="M3572" s="25">
        <f>ROUND(J3572*0.3,0)</f>
        <v>4979358</v>
      </c>
    </row>
    <row r="3573" spans="1:13" ht="33" x14ac:dyDescent="0.2">
      <c r="A3573" s="53">
        <v>702745</v>
      </c>
      <c r="B3573" s="27" t="s">
        <v>27</v>
      </c>
      <c r="C3573" s="36" t="s">
        <v>4123</v>
      </c>
      <c r="D3573" s="57" t="s">
        <v>4124</v>
      </c>
      <c r="E3573" s="30">
        <v>6.9</v>
      </c>
      <c r="F3573" s="55">
        <v>2</v>
      </c>
      <c r="G3573" s="55">
        <v>4.9000000000000004</v>
      </c>
      <c r="H3573" s="30">
        <v>0</v>
      </c>
      <c r="J3573" s="25">
        <f>ROUND( IF(OR(ISNUMBER(SEARCH("#",B3573)),INT(A3573/100000)=7,INT(A3573/100000)=8),F3573*K!$D$4,F3573*K!$C$4) + IF(ISNUMBER(SEARCH("#",B3573)),0,G3573*K!$C$5) + IF(AND(ISNUMBER(SEARCH("#",B3573)),INT(A3573/100000)&lt;=7),G3573*K!$G$5,0) + IF(AND(ISNUMBER(SEARCH("#",B3573)),INT(A3573/100000)&gt;=8),G3573*K!$H$5,0),0)</f>
        <v>9843300</v>
      </c>
      <c r="K3573" s="25">
        <f>ROUND(IF(OR(ISNUMBER(SEARCH("#",B3573)),INT(A3573/100000)=7,INT(A3573/100000)=8),F3573*K!$F$4+G3573*K!$F$5,F3573*K!$E$4+G3573*K!$E$5),0)</f>
        <v>2701200</v>
      </c>
      <c r="L3573" s="25">
        <f>ROUND(J3573-K3573*0.7,0)</f>
        <v>7952460</v>
      </c>
      <c r="M3573" s="25">
        <f>ROUND(J3573*0.3,0)</f>
        <v>2952990</v>
      </c>
    </row>
    <row r="3574" spans="1:13" ht="33" x14ac:dyDescent="0.2">
      <c r="A3574" s="53">
        <v>702750</v>
      </c>
      <c r="B3574" s="27" t="s">
        <v>27</v>
      </c>
      <c r="C3574" s="36" t="s">
        <v>4125</v>
      </c>
      <c r="D3574" s="57" t="s">
        <v>4124</v>
      </c>
      <c r="E3574" s="30">
        <v>8.9</v>
      </c>
      <c r="F3574" s="55">
        <v>2.9</v>
      </c>
      <c r="G3574" s="55">
        <v>6</v>
      </c>
      <c r="H3574" s="30">
        <v>0</v>
      </c>
      <c r="J3574" s="25">
        <f>ROUND( IF(OR(ISNUMBER(SEARCH("#",B3574)),INT(A3574/100000)=7,INT(A3574/100000)=8),F3574*K!$D$4,F3574*K!$C$4) + IF(ISNUMBER(SEARCH("#",B3574)),0,G3574*K!$C$5) + IF(AND(ISNUMBER(SEARCH("#",B3574)),INT(A3574/100000)&lt;=7),G3574*K!$G$5,0) + IF(AND(ISNUMBER(SEARCH("#",B3574)),INT(A3574/100000)&gt;=8),G3574*K!$H$5,0),0)</f>
        <v>12309200</v>
      </c>
      <c r="K3574" s="25">
        <f>ROUND(IF(OR(ISNUMBER(SEARCH("#",B3574)),INT(A3574/100000)=7,INT(A3574/100000)=8),F3574*K!$F$4+G3574*K!$F$5,F3574*K!$E$4+G3574*K!$E$5),0)</f>
        <v>3443800</v>
      </c>
      <c r="L3574" s="25">
        <f>ROUND(J3574-K3574*0.7,0)</f>
        <v>9898540</v>
      </c>
      <c r="M3574" s="25">
        <f>ROUND(J3574*0.3,0)</f>
        <v>3692760</v>
      </c>
    </row>
    <row r="3575" spans="1:13" x14ac:dyDescent="0.2">
      <c r="A3575" s="53">
        <v>702755</v>
      </c>
      <c r="B3575" s="27" t="s">
        <v>27</v>
      </c>
      <c r="C3575" s="36" t="s">
        <v>4126</v>
      </c>
      <c r="D3575" s="54"/>
      <c r="E3575" s="30">
        <v>7.37</v>
      </c>
      <c r="F3575" s="55">
        <v>2.14</v>
      </c>
      <c r="G3575" s="55">
        <v>5.23</v>
      </c>
      <c r="H3575" s="30">
        <v>0</v>
      </c>
      <c r="J3575" s="25">
        <f>ROUND( IF(OR(ISNUMBER(SEARCH("#",B3575)),INT(A3575/100000)=7,INT(A3575/100000)=8),F3575*K!$D$4,F3575*K!$C$4) + IF(ISNUMBER(SEARCH("#",B3575)),0,G3575*K!$C$5) + IF(AND(ISNUMBER(SEARCH("#",B3575)),INT(A3575/100000)&lt;=7),G3575*K!$G$5,0) + IF(AND(ISNUMBER(SEARCH("#",B3575)),INT(A3575/100000)&gt;=8),G3575*K!$H$5,0),0)</f>
        <v>10509230</v>
      </c>
      <c r="K3575" s="25">
        <f>ROUND(IF(OR(ISNUMBER(SEARCH("#",B3575)),INT(A3575/100000)=7,INT(A3575/100000)=8),F3575*K!$F$4+G3575*K!$F$5,F3575*K!$E$4+G3575*K!$E$5),0)</f>
        <v>2884720</v>
      </c>
      <c r="L3575" s="25">
        <f>ROUND(J3575-K3575*0.7,0)</f>
        <v>8489926</v>
      </c>
      <c r="M3575" s="25">
        <f>ROUND(J3575*0.3,0)</f>
        <v>3152769</v>
      </c>
    </row>
    <row r="3576" spans="1:13" x14ac:dyDescent="0.2">
      <c r="A3576" s="53">
        <v>702760</v>
      </c>
      <c r="B3576" s="27" t="s">
        <v>27</v>
      </c>
      <c r="C3576" s="36" t="s">
        <v>4127</v>
      </c>
      <c r="D3576" s="54"/>
      <c r="E3576" s="30">
        <v>9.1999999999999993</v>
      </c>
      <c r="F3576" s="55">
        <v>2.67</v>
      </c>
      <c r="G3576" s="55">
        <v>6.53</v>
      </c>
      <c r="H3576" s="30">
        <v>0</v>
      </c>
      <c r="J3576" s="25">
        <f>ROUND( IF(OR(ISNUMBER(SEARCH("#",B3576)),INT(A3576/100000)=7,INT(A3576/100000)=8),F3576*K!$D$4,F3576*K!$C$4) + IF(ISNUMBER(SEARCH("#",B3576)),0,G3576*K!$C$5) + IF(AND(ISNUMBER(SEARCH("#",B3576)),INT(A3576/100000)&lt;=7),G3576*K!$G$5,0) + IF(AND(ISNUMBER(SEARCH("#",B3576)),INT(A3576/100000)&gt;=8),G3576*K!$H$5,0),0)</f>
        <v>13120370</v>
      </c>
      <c r="K3576" s="25">
        <f>ROUND(IF(OR(ISNUMBER(SEARCH("#",B3576)),INT(A3576/100000)=7,INT(A3576/100000)=8),F3576*K!$F$4+G3576*K!$F$5,F3576*K!$E$4+G3576*K!$E$5),0)</f>
        <v>3601180</v>
      </c>
      <c r="L3576" s="25">
        <f>ROUND(J3576-K3576*0.7,0)</f>
        <v>10599544</v>
      </c>
      <c r="M3576" s="25">
        <f>ROUND(J3576*0.3,0)</f>
        <v>3936111</v>
      </c>
    </row>
    <row r="3577" spans="1:13" ht="18.75" x14ac:dyDescent="0.2">
      <c r="A3577" s="53">
        <v>702765</v>
      </c>
      <c r="B3577" s="27" t="s">
        <v>27</v>
      </c>
      <c r="C3577" s="36" t="s">
        <v>4128</v>
      </c>
      <c r="D3577" s="54"/>
      <c r="E3577" s="30">
        <v>10.88</v>
      </c>
      <c r="F3577" s="55">
        <v>3.16</v>
      </c>
      <c r="G3577" s="55">
        <v>7.72</v>
      </c>
      <c r="H3577" s="30">
        <v>0</v>
      </c>
      <c r="J3577" s="25">
        <f>ROUND( IF(OR(ISNUMBER(SEARCH("#",B3577)),INT(A3577/100000)=7,INT(A3577/100000)=8),F3577*K!$D$4,F3577*K!$C$4) + IF(ISNUMBER(SEARCH("#",B3577)),0,G3577*K!$C$5) + IF(AND(ISNUMBER(SEARCH("#",B3577)),INT(A3577/100000)&lt;=7),G3577*K!$G$5,0) + IF(AND(ISNUMBER(SEARCH("#",B3577)),INT(A3577/100000)&gt;=8),G3577*K!$H$5,0),0)</f>
        <v>15513320</v>
      </c>
      <c r="K3577" s="25">
        <f>ROUND(IF(OR(ISNUMBER(SEARCH("#",B3577)),INT(A3577/100000)=7,INT(A3577/100000)=8),F3577*K!$F$4+G3577*K!$F$5,F3577*K!$E$4+G3577*K!$E$5),0)</f>
        <v>4258480</v>
      </c>
      <c r="L3577" s="25">
        <f>ROUND(J3577-K3577*0.7,0)</f>
        <v>12532384</v>
      </c>
      <c r="M3577" s="25">
        <f>ROUND(J3577*0.3,0)</f>
        <v>4653996</v>
      </c>
    </row>
    <row r="3578" spans="1:13" x14ac:dyDescent="0.2">
      <c r="A3578" s="53">
        <v>702770</v>
      </c>
      <c r="B3578" s="27" t="s">
        <v>27</v>
      </c>
      <c r="C3578" s="36" t="s">
        <v>4129</v>
      </c>
      <c r="D3578" s="54"/>
      <c r="E3578" s="30">
        <v>8.4</v>
      </c>
      <c r="F3578" s="55">
        <v>3</v>
      </c>
      <c r="G3578" s="55">
        <v>5.4</v>
      </c>
      <c r="H3578" s="30">
        <v>0</v>
      </c>
      <c r="J3578" s="25">
        <f>ROUND( IF(OR(ISNUMBER(SEARCH("#",B3578)),INT(A3578/100000)=7,INT(A3578/100000)=8),F3578*K!$D$4,F3578*K!$C$4) + IF(ISNUMBER(SEARCH("#",B3578)),0,G3578*K!$C$5) + IF(AND(ISNUMBER(SEARCH("#",B3578)),INT(A3578/100000)&lt;=7),G3578*K!$G$5,0) + IF(AND(ISNUMBER(SEARCH("#",B3578)),INT(A3578/100000)&gt;=8),G3578*K!$H$5,0),0)</f>
        <v>11299800</v>
      </c>
      <c r="K3578" s="25">
        <f>ROUND(IF(OR(ISNUMBER(SEARCH("#",B3578)),INT(A3578/100000)=7,INT(A3578/100000)=8),F3578*K!$F$4+G3578*K!$F$5,F3578*K!$E$4+G3578*K!$E$5),0)</f>
        <v>3217200</v>
      </c>
      <c r="L3578" s="25">
        <f>ROUND(J3578-K3578*0.7,0)</f>
        <v>9047760</v>
      </c>
      <c r="M3578" s="25">
        <f>ROUND(J3578*0.3,0)</f>
        <v>3389940</v>
      </c>
    </row>
    <row r="3579" spans="1:13" x14ac:dyDescent="0.2">
      <c r="A3579" s="53">
        <v>702775</v>
      </c>
      <c r="B3579" s="27" t="s">
        <v>27</v>
      </c>
      <c r="C3579" s="36" t="s">
        <v>4130</v>
      </c>
      <c r="D3579" s="54"/>
      <c r="E3579" s="30">
        <v>6.29</v>
      </c>
      <c r="F3579" s="55">
        <v>1.83</v>
      </c>
      <c r="G3579" s="55">
        <v>4.46</v>
      </c>
      <c r="H3579" s="30">
        <v>0</v>
      </c>
      <c r="J3579" s="25">
        <f>ROUND( IF(OR(ISNUMBER(SEARCH("#",B3579)),INT(A3579/100000)=7,INT(A3579/100000)=8),F3579*K!$D$4,F3579*K!$C$4) + IF(ISNUMBER(SEARCH("#",B3579)),0,G3579*K!$C$5) + IF(AND(ISNUMBER(SEARCH("#",B3579)),INT(A3579/100000)&lt;=7),G3579*K!$G$5,0) + IF(AND(ISNUMBER(SEARCH("#",B3579)),INT(A3579/100000)&gt;=8),G3579*K!$H$5,0),0)</f>
        <v>8964860</v>
      </c>
      <c r="K3579" s="25">
        <f>ROUND(IF(OR(ISNUMBER(SEARCH("#",B3579)),INT(A3579/100000)=7,INT(A3579/100000)=8),F3579*K!$F$4+G3579*K!$F$5,F3579*K!$E$4+G3579*K!$E$5),0)</f>
        <v>2461540</v>
      </c>
      <c r="L3579" s="25">
        <f>ROUND(J3579-K3579*0.7,0)</f>
        <v>7241782</v>
      </c>
      <c r="M3579" s="25">
        <f>ROUND(J3579*0.3,0)</f>
        <v>2689458</v>
      </c>
    </row>
    <row r="3580" spans="1:13" x14ac:dyDescent="0.2">
      <c r="A3580" s="53">
        <v>702780</v>
      </c>
      <c r="B3580" s="27" t="s">
        <v>27</v>
      </c>
      <c r="C3580" s="36" t="s">
        <v>4131</v>
      </c>
      <c r="D3580" s="54"/>
      <c r="E3580" s="30">
        <v>6.91</v>
      </c>
      <c r="F3580" s="55">
        <v>2.0099999999999998</v>
      </c>
      <c r="G3580" s="55">
        <v>4.9000000000000004</v>
      </c>
      <c r="H3580" s="30">
        <v>0</v>
      </c>
      <c r="J3580" s="25">
        <f>ROUND( IF(OR(ISNUMBER(SEARCH("#",B3580)),INT(A3580/100000)=7,INT(A3580/100000)=8),F3580*K!$D$4,F3580*K!$C$4) + IF(ISNUMBER(SEARCH("#",B3580)),0,G3580*K!$C$5) + IF(AND(ISNUMBER(SEARCH("#",B3580)),INT(A3580/100000)&lt;=7),G3580*K!$G$5,0) + IF(AND(ISNUMBER(SEARCH("#",B3580)),INT(A3580/100000)&gt;=8),G3580*K!$H$5,0),0)</f>
        <v>9848980</v>
      </c>
      <c r="K3580" s="25">
        <f>ROUND(IF(OR(ISNUMBER(SEARCH("#",B3580)),INT(A3580/100000)=7,INT(A3580/100000)=8),F3580*K!$F$4+G3580*K!$F$5,F3580*K!$E$4+G3580*K!$E$5),0)</f>
        <v>2704220</v>
      </c>
      <c r="L3580" s="25">
        <f>ROUND(J3580-K3580*0.7,0)</f>
        <v>7956026</v>
      </c>
      <c r="M3580" s="25">
        <f>ROUND(J3580*0.3,0)</f>
        <v>2954694</v>
      </c>
    </row>
    <row r="3581" spans="1:13" ht="18.75" x14ac:dyDescent="0.2">
      <c r="A3581" s="53">
        <v>702785</v>
      </c>
      <c r="B3581" s="27" t="s">
        <v>27</v>
      </c>
      <c r="C3581" s="36" t="s">
        <v>4132</v>
      </c>
      <c r="D3581" s="54"/>
      <c r="E3581" s="30">
        <v>10.5</v>
      </c>
      <c r="F3581" s="55">
        <v>3</v>
      </c>
      <c r="G3581" s="55">
        <v>7.5</v>
      </c>
      <c r="H3581" s="30">
        <v>0</v>
      </c>
      <c r="J3581" s="25">
        <f>ROUND( IF(OR(ISNUMBER(SEARCH("#",B3581)),INT(A3581/100000)=7,INT(A3581/100000)=8),F3581*K!$D$4,F3581*K!$C$4) + IF(ISNUMBER(SEARCH("#",B3581)),0,G3581*K!$C$5) + IF(AND(ISNUMBER(SEARCH("#",B3581)),INT(A3581/100000)&lt;=7),G3581*K!$G$5,0) + IF(AND(ISNUMBER(SEARCH("#",B3581)),INT(A3581/100000)&gt;=8),G3581*K!$H$5,0),0)</f>
        <v>15031500</v>
      </c>
      <c r="K3581" s="25">
        <f>ROUND(IF(OR(ISNUMBER(SEARCH("#",B3581)),INT(A3581/100000)=7,INT(A3581/100000)=8),F3581*K!$F$4+G3581*K!$F$5,F3581*K!$E$4+G3581*K!$E$5),0)</f>
        <v>4116000</v>
      </c>
      <c r="L3581" s="25">
        <f>ROUND(J3581-K3581*0.7,0)</f>
        <v>12150300</v>
      </c>
      <c r="M3581" s="25">
        <f>ROUND(J3581*0.3,0)</f>
        <v>4509450</v>
      </c>
    </row>
    <row r="3582" spans="1:13" x14ac:dyDescent="0.2">
      <c r="A3582" s="53">
        <v>702790</v>
      </c>
      <c r="B3582" s="27" t="s">
        <v>27</v>
      </c>
      <c r="C3582" s="36" t="s">
        <v>4133</v>
      </c>
      <c r="D3582" s="54"/>
      <c r="E3582" s="30">
        <v>6.91</v>
      </c>
      <c r="F3582" s="55">
        <v>2.0099999999999998</v>
      </c>
      <c r="G3582" s="55">
        <v>4.9000000000000004</v>
      </c>
      <c r="H3582" s="30">
        <v>0</v>
      </c>
      <c r="J3582" s="25">
        <f>ROUND( IF(OR(ISNUMBER(SEARCH("#",B3582)),INT(A3582/100000)=7,INT(A3582/100000)=8),F3582*K!$D$4,F3582*K!$C$4) + IF(ISNUMBER(SEARCH("#",B3582)),0,G3582*K!$C$5) + IF(AND(ISNUMBER(SEARCH("#",B3582)),INT(A3582/100000)&lt;=7),G3582*K!$G$5,0) + IF(AND(ISNUMBER(SEARCH("#",B3582)),INT(A3582/100000)&gt;=8),G3582*K!$H$5,0),0)</f>
        <v>9848980</v>
      </c>
      <c r="K3582" s="25">
        <f>ROUND(IF(OR(ISNUMBER(SEARCH("#",B3582)),INT(A3582/100000)=7,INT(A3582/100000)=8),F3582*K!$F$4+G3582*K!$F$5,F3582*K!$E$4+G3582*K!$E$5),0)</f>
        <v>2704220</v>
      </c>
      <c r="L3582" s="25">
        <f>ROUND(J3582-K3582*0.7,0)</f>
        <v>7956026</v>
      </c>
      <c r="M3582" s="25">
        <f>ROUND(J3582*0.3,0)</f>
        <v>2954694</v>
      </c>
    </row>
    <row r="3583" spans="1:13" ht="18.75" x14ac:dyDescent="0.2">
      <c r="A3583" s="53">
        <v>702795</v>
      </c>
      <c r="B3583" s="27" t="s">
        <v>27</v>
      </c>
      <c r="C3583" s="36" t="s">
        <v>4134</v>
      </c>
      <c r="D3583" s="54"/>
      <c r="E3583" s="30">
        <v>4.5999999999999996</v>
      </c>
      <c r="F3583" s="55">
        <v>1.34</v>
      </c>
      <c r="G3583" s="55">
        <v>3.26</v>
      </c>
      <c r="H3583" s="30">
        <v>0</v>
      </c>
      <c r="J3583" s="25">
        <f>ROUND( IF(OR(ISNUMBER(SEARCH("#",B3583)),INT(A3583/100000)=7,INT(A3583/100000)=8),F3583*K!$D$4,F3583*K!$C$4) + IF(ISNUMBER(SEARCH("#",B3583)),0,G3583*K!$C$5) + IF(AND(ISNUMBER(SEARCH("#",B3583)),INT(A3583/100000)&lt;=7),G3583*K!$G$5,0) + IF(AND(ISNUMBER(SEARCH("#",B3583)),INT(A3583/100000)&gt;=8),G3583*K!$H$5,0),0)</f>
        <v>6554140</v>
      </c>
      <c r="K3583" s="25">
        <f>ROUND(IF(OR(ISNUMBER(SEARCH("#",B3583)),INT(A3583/100000)=7,INT(A3583/100000)=8),F3583*K!$F$4+G3583*K!$F$5,F3583*K!$E$4+G3583*K!$E$5),0)</f>
        <v>1799960</v>
      </c>
      <c r="L3583" s="25">
        <f>ROUND(J3583-K3583*0.7,0)</f>
        <v>5294168</v>
      </c>
      <c r="M3583" s="25">
        <f>ROUND(J3583*0.3,0)</f>
        <v>1966242</v>
      </c>
    </row>
    <row r="3584" spans="1:13" ht="18.75" x14ac:dyDescent="0.2">
      <c r="A3584" s="53">
        <v>702800</v>
      </c>
      <c r="B3584" s="27" t="s">
        <v>27</v>
      </c>
      <c r="C3584" s="36" t="s">
        <v>4135</v>
      </c>
      <c r="D3584" s="54"/>
      <c r="E3584" s="30">
        <v>5.0599999999999996</v>
      </c>
      <c r="F3584" s="55">
        <v>1.47</v>
      </c>
      <c r="G3584" s="55">
        <v>3.59</v>
      </c>
      <c r="H3584" s="30">
        <v>0</v>
      </c>
      <c r="J3584" s="25">
        <f>ROUND( IF(OR(ISNUMBER(SEARCH("#",B3584)),INT(A3584/100000)=7,INT(A3584/100000)=8),F3584*K!$D$4,F3584*K!$C$4) + IF(ISNUMBER(SEARCH("#",B3584)),0,G3584*K!$C$5) + IF(AND(ISNUMBER(SEARCH("#",B3584)),INT(A3584/100000)&lt;=7),G3584*K!$G$5,0) + IF(AND(ISNUMBER(SEARCH("#",B3584)),INT(A3584/100000)&gt;=8),G3584*K!$H$5,0),0)</f>
        <v>7214390</v>
      </c>
      <c r="K3584" s="25">
        <f>ROUND(IF(OR(ISNUMBER(SEARCH("#",B3584)),INT(A3584/100000)=7,INT(A3584/100000)=8),F3584*K!$F$4+G3584*K!$F$5,F3584*K!$E$4+G3584*K!$E$5),0)</f>
        <v>1980460</v>
      </c>
      <c r="L3584" s="25">
        <f>ROUND(J3584-K3584*0.7,0)</f>
        <v>5828068</v>
      </c>
      <c r="M3584" s="25">
        <f>ROUND(J3584*0.3,0)</f>
        <v>2164317</v>
      </c>
    </row>
    <row r="3585" spans="1:13" ht="18.75" x14ac:dyDescent="0.2">
      <c r="A3585" s="53">
        <v>702805</v>
      </c>
      <c r="B3585" s="27" t="s">
        <v>27</v>
      </c>
      <c r="C3585" s="36" t="s">
        <v>4136</v>
      </c>
      <c r="D3585" s="54"/>
      <c r="E3585" s="30">
        <v>7.7</v>
      </c>
      <c r="F3585" s="55">
        <v>2.2999999999999998</v>
      </c>
      <c r="G3585" s="55">
        <v>5.4</v>
      </c>
      <c r="H3585" s="30">
        <v>0</v>
      </c>
      <c r="J3585" s="25">
        <f>ROUND( IF(OR(ISNUMBER(SEARCH("#",B3585)),INT(A3585/100000)=7,INT(A3585/100000)=8),F3585*K!$D$4,F3585*K!$C$4) + IF(ISNUMBER(SEARCH("#",B3585)),0,G3585*K!$C$5) + IF(AND(ISNUMBER(SEARCH("#",B3585)),INT(A3585/100000)&lt;=7),G3585*K!$G$5,0) + IF(AND(ISNUMBER(SEARCH("#",B3585)),INT(A3585/100000)&gt;=8),G3585*K!$H$5,0),0)</f>
        <v>10902200</v>
      </c>
      <c r="K3585" s="25">
        <f>ROUND(IF(OR(ISNUMBER(SEARCH("#",B3585)),INT(A3585/100000)=7,INT(A3585/100000)=8),F3585*K!$F$4+G3585*K!$F$5,F3585*K!$E$4+G3585*K!$E$5),0)</f>
        <v>3005800</v>
      </c>
      <c r="L3585" s="25">
        <f>ROUND(J3585-K3585*0.7,0)</f>
        <v>8798140</v>
      </c>
      <c r="M3585" s="25">
        <f>ROUND(J3585*0.3,0)</f>
        <v>3270660</v>
      </c>
    </row>
    <row r="3586" spans="1:13" x14ac:dyDescent="0.2">
      <c r="A3586" s="53">
        <v>702810</v>
      </c>
      <c r="B3586" s="27" t="s">
        <v>27</v>
      </c>
      <c r="C3586" s="36" t="s">
        <v>4137</v>
      </c>
      <c r="D3586" s="54"/>
      <c r="E3586" s="30">
        <v>6.91</v>
      </c>
      <c r="F3586" s="55">
        <v>2.0099999999999998</v>
      </c>
      <c r="G3586" s="55">
        <v>4.9000000000000004</v>
      </c>
      <c r="H3586" s="30">
        <v>0</v>
      </c>
      <c r="J3586" s="25">
        <f>ROUND( IF(OR(ISNUMBER(SEARCH("#",B3586)),INT(A3586/100000)=7,INT(A3586/100000)=8),F3586*K!$D$4,F3586*K!$C$4) + IF(ISNUMBER(SEARCH("#",B3586)),0,G3586*K!$C$5) + IF(AND(ISNUMBER(SEARCH("#",B3586)),INT(A3586/100000)&lt;=7),G3586*K!$G$5,0) + IF(AND(ISNUMBER(SEARCH("#",B3586)),INT(A3586/100000)&gt;=8),G3586*K!$H$5,0),0)</f>
        <v>9848980</v>
      </c>
      <c r="K3586" s="25">
        <f>ROUND(IF(OR(ISNUMBER(SEARCH("#",B3586)),INT(A3586/100000)=7,INT(A3586/100000)=8),F3586*K!$F$4+G3586*K!$F$5,F3586*K!$E$4+G3586*K!$E$5),0)</f>
        <v>2704220</v>
      </c>
      <c r="L3586" s="25">
        <f>ROUND(J3586-K3586*0.7,0)</f>
        <v>7956026</v>
      </c>
      <c r="M3586" s="25">
        <f>ROUND(J3586*0.3,0)</f>
        <v>2954694</v>
      </c>
    </row>
    <row r="3587" spans="1:13" x14ac:dyDescent="0.2">
      <c r="A3587" s="53">
        <v>702815</v>
      </c>
      <c r="B3587" s="27" t="s">
        <v>27</v>
      </c>
      <c r="C3587" s="36" t="s">
        <v>4138</v>
      </c>
      <c r="D3587" s="54"/>
      <c r="E3587" s="30">
        <v>6.34</v>
      </c>
      <c r="F3587" s="55">
        <v>1.84</v>
      </c>
      <c r="G3587" s="55">
        <v>4.5</v>
      </c>
      <c r="H3587" s="30">
        <v>0</v>
      </c>
      <c r="J3587" s="25">
        <f>ROUND( IF(OR(ISNUMBER(SEARCH("#",B3587)),INT(A3587/100000)=7,INT(A3587/100000)=8),F3587*K!$D$4,F3587*K!$C$4) + IF(ISNUMBER(SEARCH("#",B3587)),0,G3587*K!$C$5) + IF(AND(ISNUMBER(SEARCH("#",B3587)),INT(A3587/100000)&lt;=7),G3587*K!$G$5,0) + IF(AND(ISNUMBER(SEARCH("#",B3587)),INT(A3587/100000)&gt;=8),G3587*K!$H$5,0),0)</f>
        <v>9041620</v>
      </c>
      <c r="K3587" s="25">
        <f>ROUND(IF(OR(ISNUMBER(SEARCH("#",B3587)),INT(A3587/100000)=7,INT(A3587/100000)=8),F3587*K!$F$4+G3587*K!$F$5,F3587*K!$E$4+G3587*K!$E$5),0)</f>
        <v>2481680</v>
      </c>
      <c r="L3587" s="25">
        <f>ROUND(J3587-K3587*0.7,0)</f>
        <v>7304444</v>
      </c>
      <c r="M3587" s="25">
        <f>ROUND(J3587*0.3,0)</f>
        <v>2712486</v>
      </c>
    </row>
    <row r="3588" spans="1:13" ht="18.75" x14ac:dyDescent="0.2">
      <c r="A3588" s="53">
        <v>702819</v>
      </c>
      <c r="B3588" s="27" t="s">
        <v>27</v>
      </c>
      <c r="C3588" s="36" t="s">
        <v>4139</v>
      </c>
      <c r="D3588" s="54"/>
      <c r="E3588" s="64">
        <v>7.61</v>
      </c>
      <c r="F3588" s="30" t="s">
        <v>4140</v>
      </c>
      <c r="G3588" s="55">
        <v>5.4</v>
      </c>
      <c r="H3588" s="30"/>
      <c r="J3588" s="25">
        <f>ROUND( IF(OR(ISNUMBER(SEARCH("#",B3588)),INT(A3588/100000)=7,INT(A3588/100000)=8),F3588*K!$D$4,F3588*K!$C$4) + IF(ISNUMBER(SEARCH("#",B3588)),0,G3588*K!$C$5) + IF(AND(ISNUMBER(SEARCH("#",B3588)),INT(A3588/100000)&lt;=7),G3588*K!$G$5,0) + IF(AND(ISNUMBER(SEARCH("#",B3588)),INT(A3588/100000)&gt;=8),G3588*K!$H$5,0),0)</f>
        <v>10851080</v>
      </c>
      <c r="K3588" s="25">
        <f>ROUND(IF(OR(ISNUMBER(SEARCH("#",B3588)),INT(A3588/100000)=7,INT(A3588/100000)=8),F3588*K!$F$4+G3588*K!$F$5,F3588*K!$E$4+G3588*K!$E$5),0)</f>
        <v>2978620</v>
      </c>
      <c r="L3588" s="25">
        <f>ROUND(J3588-K3588*0.7,0)</f>
        <v>8766046</v>
      </c>
      <c r="M3588" s="25">
        <f>ROUND(J3588*0.3,0)</f>
        <v>3255324</v>
      </c>
    </row>
    <row r="3589" spans="1:13" x14ac:dyDescent="0.2">
      <c r="A3589" s="53">
        <v>702820</v>
      </c>
      <c r="B3589" s="27" t="s">
        <v>27</v>
      </c>
      <c r="C3589" s="36" t="s">
        <v>4141</v>
      </c>
      <c r="D3589" s="54"/>
      <c r="E3589" s="30">
        <v>6.91</v>
      </c>
      <c r="F3589" s="55">
        <v>2.0099999999999998</v>
      </c>
      <c r="G3589" s="55">
        <v>4.9000000000000004</v>
      </c>
      <c r="H3589" s="30">
        <v>0</v>
      </c>
      <c r="J3589" s="25">
        <f>ROUND( IF(OR(ISNUMBER(SEARCH("#",B3589)),INT(A3589/100000)=7,INT(A3589/100000)=8),F3589*K!$D$4,F3589*K!$C$4) + IF(ISNUMBER(SEARCH("#",B3589)),0,G3589*K!$C$5) + IF(AND(ISNUMBER(SEARCH("#",B3589)),INT(A3589/100000)&lt;=7),G3589*K!$G$5,0) + IF(AND(ISNUMBER(SEARCH("#",B3589)),INT(A3589/100000)&gt;=8),G3589*K!$H$5,0),0)</f>
        <v>9848980</v>
      </c>
      <c r="K3589" s="25">
        <f>ROUND(IF(OR(ISNUMBER(SEARCH("#",B3589)),INT(A3589/100000)=7,INT(A3589/100000)=8),F3589*K!$F$4+G3589*K!$F$5,F3589*K!$E$4+G3589*K!$E$5),0)</f>
        <v>2704220</v>
      </c>
      <c r="L3589" s="25">
        <f>ROUND(J3589-K3589*0.7,0)</f>
        <v>7956026</v>
      </c>
      <c r="M3589" s="25">
        <f>ROUND(J3589*0.3,0)</f>
        <v>2954694</v>
      </c>
    </row>
    <row r="3590" spans="1:13" x14ac:dyDescent="0.2">
      <c r="A3590" s="53">
        <v>702825</v>
      </c>
      <c r="B3590" s="27" t="s">
        <v>27</v>
      </c>
      <c r="C3590" s="36" t="s">
        <v>4142</v>
      </c>
      <c r="D3590" s="54"/>
      <c r="E3590" s="30">
        <v>10.59</v>
      </c>
      <c r="F3590" s="55">
        <v>3.08</v>
      </c>
      <c r="G3590" s="55">
        <v>7.51</v>
      </c>
      <c r="H3590" s="30">
        <v>0</v>
      </c>
      <c r="J3590" s="25">
        <f>ROUND( IF(OR(ISNUMBER(SEARCH("#",B3590)),INT(A3590/100000)=7,INT(A3590/100000)=8),F3590*K!$D$4,F3590*K!$C$4) + IF(ISNUMBER(SEARCH("#",B3590)),0,G3590*K!$C$5) + IF(AND(ISNUMBER(SEARCH("#",B3590)),INT(A3590/100000)&lt;=7),G3590*K!$G$5,0) + IF(AND(ISNUMBER(SEARCH("#",B3590)),INT(A3590/100000)&gt;=8),G3590*K!$H$5,0),0)</f>
        <v>15094710</v>
      </c>
      <c r="K3590" s="25">
        <f>ROUND(IF(OR(ISNUMBER(SEARCH("#",B3590)),INT(A3590/100000)=7,INT(A3590/100000)=8),F3590*K!$F$4+G3590*K!$F$5,F3590*K!$E$4+G3590*K!$E$5),0)</f>
        <v>4144440</v>
      </c>
      <c r="L3590" s="25">
        <f>ROUND(J3590-K3590*0.7,0)</f>
        <v>12193602</v>
      </c>
      <c r="M3590" s="25">
        <f>ROUND(J3590*0.3,0)</f>
        <v>4528413</v>
      </c>
    </row>
    <row r="3591" spans="1:13" x14ac:dyDescent="0.2">
      <c r="A3591" s="53">
        <v>702835</v>
      </c>
      <c r="B3591" s="27" t="s">
        <v>27</v>
      </c>
      <c r="C3591" s="36" t="s">
        <v>4143</v>
      </c>
      <c r="D3591" s="54"/>
      <c r="E3591" s="30">
        <v>7.5</v>
      </c>
      <c r="F3591" s="55">
        <v>2.5</v>
      </c>
      <c r="G3591" s="55">
        <v>5</v>
      </c>
      <c r="H3591" s="30">
        <v>0</v>
      </c>
      <c r="J3591" s="25">
        <f>ROUND( IF(OR(ISNUMBER(SEARCH("#",B3591)),INT(A3591/100000)=7,INT(A3591/100000)=8),F3591*K!$D$4,F3591*K!$C$4) + IF(ISNUMBER(SEARCH("#",B3591)),0,G3591*K!$C$5) + IF(AND(ISNUMBER(SEARCH("#",B3591)),INT(A3591/100000)&lt;=7),G3591*K!$G$5,0) + IF(AND(ISNUMBER(SEARCH("#",B3591)),INT(A3591/100000)&gt;=8),G3591*K!$H$5,0),0)</f>
        <v>10305000</v>
      </c>
      <c r="K3591" s="25">
        <f>ROUND(IF(OR(ISNUMBER(SEARCH("#",B3591)),INT(A3591/100000)=7,INT(A3591/100000)=8),F3591*K!$F$4+G3591*K!$F$5,F3591*K!$E$4+G3591*K!$E$5),0)</f>
        <v>2895000</v>
      </c>
      <c r="L3591" s="25">
        <f>ROUND(J3591-K3591*0.7,0)</f>
        <v>8278500</v>
      </c>
      <c r="M3591" s="25">
        <f>ROUND(J3591*0.3,0)</f>
        <v>3091500</v>
      </c>
    </row>
    <row r="3592" spans="1:13" ht="33" x14ac:dyDescent="0.2">
      <c r="A3592" s="53">
        <v>702840</v>
      </c>
      <c r="B3592" s="27" t="s">
        <v>27</v>
      </c>
      <c r="C3592" s="36" t="s">
        <v>4144</v>
      </c>
      <c r="D3592" s="54"/>
      <c r="E3592" s="30">
        <v>7.61</v>
      </c>
      <c r="F3592" s="55">
        <v>2.21</v>
      </c>
      <c r="G3592" s="55">
        <v>5.4</v>
      </c>
      <c r="H3592" s="30">
        <v>0</v>
      </c>
      <c r="J3592" s="25">
        <f>ROUND( IF(OR(ISNUMBER(SEARCH("#",B3592)),INT(A3592/100000)=7,INT(A3592/100000)=8),F3592*K!$D$4,F3592*K!$C$4) + IF(ISNUMBER(SEARCH("#",B3592)),0,G3592*K!$C$5) + IF(AND(ISNUMBER(SEARCH("#",B3592)),INT(A3592/100000)&lt;=7),G3592*K!$G$5,0) + IF(AND(ISNUMBER(SEARCH("#",B3592)),INT(A3592/100000)&gt;=8),G3592*K!$H$5,0),0)</f>
        <v>10851080</v>
      </c>
      <c r="K3592" s="25">
        <f>ROUND(IF(OR(ISNUMBER(SEARCH("#",B3592)),INT(A3592/100000)=7,INT(A3592/100000)=8),F3592*K!$F$4+G3592*K!$F$5,F3592*K!$E$4+G3592*K!$E$5),0)</f>
        <v>2978620</v>
      </c>
      <c r="L3592" s="25">
        <f>ROUND(J3592-K3592*0.7,0)</f>
        <v>8766046</v>
      </c>
      <c r="M3592" s="25">
        <f>ROUND(J3592*0.3,0)</f>
        <v>3255324</v>
      </c>
    </row>
    <row r="3593" spans="1:13" ht="33" x14ac:dyDescent="0.2">
      <c r="A3593" s="53">
        <v>702845</v>
      </c>
      <c r="B3593" s="27" t="s">
        <v>27</v>
      </c>
      <c r="C3593" s="36" t="s">
        <v>4145</v>
      </c>
      <c r="D3593" s="54"/>
      <c r="E3593" s="30">
        <v>8.98</v>
      </c>
      <c r="F3593" s="55">
        <v>2.61</v>
      </c>
      <c r="G3593" s="55">
        <v>6.37</v>
      </c>
      <c r="H3593" s="30">
        <v>0</v>
      </c>
      <c r="J3593" s="25">
        <f>ROUND( IF(OR(ISNUMBER(SEARCH("#",B3593)),INT(A3593/100000)=7,INT(A3593/100000)=8),F3593*K!$D$4,F3593*K!$C$4) + IF(ISNUMBER(SEARCH("#",B3593)),0,G3593*K!$C$5) + IF(AND(ISNUMBER(SEARCH("#",B3593)),INT(A3593/100000)&lt;=7),G3593*K!$G$5,0) + IF(AND(ISNUMBER(SEARCH("#",B3593)),INT(A3593/100000)&gt;=8),G3593*K!$H$5,0),0)</f>
        <v>12801970</v>
      </c>
      <c r="K3593" s="25">
        <f>ROUND(IF(OR(ISNUMBER(SEARCH("#",B3593)),INT(A3593/100000)=7,INT(A3593/100000)=8),F3593*K!$F$4+G3593*K!$F$5,F3593*K!$E$4+G3593*K!$E$5),0)</f>
        <v>3514580</v>
      </c>
      <c r="L3593" s="25">
        <f>ROUND(J3593-K3593*0.7,0)</f>
        <v>10341764</v>
      </c>
      <c r="M3593" s="25">
        <f>ROUND(J3593*0.3,0)</f>
        <v>3840591</v>
      </c>
    </row>
    <row r="3594" spans="1:13" ht="33" x14ac:dyDescent="0.2">
      <c r="A3594" s="53">
        <v>702850</v>
      </c>
      <c r="B3594" s="27" t="s">
        <v>27</v>
      </c>
      <c r="C3594" s="36" t="s">
        <v>4146</v>
      </c>
      <c r="D3594" s="54"/>
      <c r="E3594" s="30">
        <v>13.27</v>
      </c>
      <c r="F3594" s="55">
        <v>3.86</v>
      </c>
      <c r="G3594" s="55">
        <v>9.41</v>
      </c>
      <c r="H3594" s="30">
        <v>0</v>
      </c>
      <c r="J3594" s="25">
        <f>ROUND( IF(OR(ISNUMBER(SEARCH("#",B3594)),INT(A3594/100000)=7,INT(A3594/100000)=8),F3594*K!$D$4,F3594*K!$C$4) + IF(ISNUMBER(SEARCH("#",B3594)),0,G3594*K!$C$5) + IF(AND(ISNUMBER(SEARCH("#",B3594)),INT(A3594/100000)&lt;=7),G3594*K!$G$5,0) + IF(AND(ISNUMBER(SEARCH("#",B3594)),INT(A3594/100000)&gt;=8),G3594*K!$H$5,0),0)</f>
        <v>18914050</v>
      </c>
      <c r="K3594" s="25">
        <f>ROUND(IF(OR(ISNUMBER(SEARCH("#",B3594)),INT(A3594/100000)=7,INT(A3594/100000)=8),F3594*K!$F$4+G3594*K!$F$5,F3594*K!$E$4+G3594*K!$E$5),0)</f>
        <v>5193200</v>
      </c>
      <c r="L3594" s="25">
        <f>ROUND(J3594-K3594*0.7,0)</f>
        <v>15278810</v>
      </c>
      <c r="M3594" s="25">
        <f>ROUND(J3594*0.3,0)</f>
        <v>5674215</v>
      </c>
    </row>
    <row r="3595" spans="1:13" x14ac:dyDescent="0.2">
      <c r="A3595" s="53">
        <v>702855</v>
      </c>
      <c r="B3595" s="27" t="s">
        <v>27</v>
      </c>
      <c r="C3595" s="36" t="s">
        <v>4147</v>
      </c>
      <c r="D3595" s="54"/>
      <c r="E3595" s="30">
        <v>7.66</v>
      </c>
      <c r="F3595" s="55">
        <v>2.23</v>
      </c>
      <c r="G3595" s="55">
        <v>5.43</v>
      </c>
      <c r="H3595" s="30">
        <v>0</v>
      </c>
      <c r="J3595" s="25">
        <f>ROUND( IF(OR(ISNUMBER(SEARCH("#",B3595)),INT(A3595/100000)=7,INT(A3595/100000)=8),F3595*K!$D$4,F3595*K!$C$4) + IF(ISNUMBER(SEARCH("#",B3595)),0,G3595*K!$C$5) + IF(AND(ISNUMBER(SEARCH("#",B3595)),INT(A3595/100000)&lt;=7),G3595*K!$G$5,0) + IF(AND(ISNUMBER(SEARCH("#",B3595)),INT(A3595/100000)&gt;=8),G3595*K!$H$5,0),0)</f>
        <v>10915750</v>
      </c>
      <c r="K3595" s="25">
        <f>ROUND(IF(OR(ISNUMBER(SEARCH("#",B3595)),INT(A3595/100000)=7,INT(A3595/100000)=8),F3595*K!$F$4+G3595*K!$F$5,F3595*K!$E$4+G3595*K!$E$5),0)</f>
        <v>2997500</v>
      </c>
      <c r="L3595" s="25">
        <f>ROUND(J3595-K3595*0.7,0)</f>
        <v>8817500</v>
      </c>
      <c r="M3595" s="25">
        <f>ROUND(J3595*0.3,0)</f>
        <v>3274725</v>
      </c>
    </row>
    <row r="3596" spans="1:13" x14ac:dyDescent="0.2">
      <c r="A3596" s="53">
        <v>702860</v>
      </c>
      <c r="B3596" s="27" t="s">
        <v>27</v>
      </c>
      <c r="C3596" s="36" t="s">
        <v>4148</v>
      </c>
      <c r="D3596" s="54"/>
      <c r="E3596" s="30">
        <v>7.37</v>
      </c>
      <c r="F3596" s="55">
        <v>2.14</v>
      </c>
      <c r="G3596" s="55">
        <v>5.23</v>
      </c>
      <c r="H3596" s="30">
        <v>0</v>
      </c>
      <c r="J3596" s="25">
        <f>ROUND( IF(OR(ISNUMBER(SEARCH("#",B3596)),INT(A3596/100000)=7,INT(A3596/100000)=8),F3596*K!$D$4,F3596*K!$C$4) + IF(ISNUMBER(SEARCH("#",B3596)),0,G3596*K!$C$5) + IF(AND(ISNUMBER(SEARCH("#",B3596)),INT(A3596/100000)&lt;=7),G3596*K!$G$5,0) + IF(AND(ISNUMBER(SEARCH("#",B3596)),INT(A3596/100000)&gt;=8),G3596*K!$H$5,0),0)</f>
        <v>10509230</v>
      </c>
      <c r="K3596" s="25">
        <f>ROUND(IF(OR(ISNUMBER(SEARCH("#",B3596)),INT(A3596/100000)=7,INT(A3596/100000)=8),F3596*K!$F$4+G3596*K!$F$5,F3596*K!$E$4+G3596*K!$E$5),0)</f>
        <v>2884720</v>
      </c>
      <c r="L3596" s="25">
        <f>ROUND(J3596-K3596*0.7,0)</f>
        <v>8489926</v>
      </c>
      <c r="M3596" s="25">
        <f>ROUND(J3596*0.3,0)</f>
        <v>3152769</v>
      </c>
    </row>
    <row r="3597" spans="1:13" x14ac:dyDescent="0.2">
      <c r="A3597" s="53">
        <v>702865</v>
      </c>
      <c r="B3597" s="27" t="s">
        <v>27</v>
      </c>
      <c r="C3597" s="36" t="s">
        <v>4149</v>
      </c>
      <c r="D3597" s="54"/>
      <c r="E3597" s="30">
        <v>12.02</v>
      </c>
      <c r="F3597" s="55">
        <v>3.49</v>
      </c>
      <c r="G3597" s="55">
        <v>8.5299999999999994</v>
      </c>
      <c r="H3597" s="30">
        <v>0</v>
      </c>
      <c r="J3597" s="25">
        <f>ROUND( IF(OR(ISNUMBER(SEARCH("#",B3597)),INT(A3597/100000)=7,INT(A3597/100000)=8),F3597*K!$D$4,F3597*K!$C$4) + IF(ISNUMBER(SEARCH("#",B3597)),0,G3597*K!$C$5) + IF(AND(ISNUMBER(SEARCH("#",B3597)),INT(A3597/100000)&lt;=7),G3597*K!$G$5,0) + IF(AND(ISNUMBER(SEARCH("#",B3597)),INT(A3597/100000)&gt;=8),G3597*K!$H$5,0),0)</f>
        <v>17140130</v>
      </c>
      <c r="K3597" s="25">
        <f>ROUND(IF(OR(ISNUMBER(SEARCH("#",B3597)),INT(A3597/100000)=7,INT(A3597/100000)=8),F3597*K!$F$4+G3597*K!$F$5,F3597*K!$E$4+G3597*K!$E$5),0)</f>
        <v>4704820</v>
      </c>
      <c r="L3597" s="25">
        <f>ROUND(J3597-K3597*0.7,0)</f>
        <v>13846756</v>
      </c>
      <c r="M3597" s="25">
        <f>ROUND(J3597*0.3,0)</f>
        <v>5142039</v>
      </c>
    </row>
    <row r="3598" spans="1:13" x14ac:dyDescent="0.2">
      <c r="A3598" s="53">
        <v>702870</v>
      </c>
      <c r="B3598" s="27" t="s">
        <v>27</v>
      </c>
      <c r="C3598" s="36" t="s">
        <v>4150</v>
      </c>
      <c r="D3598" s="54"/>
      <c r="E3598" s="30">
        <v>10.73</v>
      </c>
      <c r="F3598" s="55">
        <v>3.12</v>
      </c>
      <c r="G3598" s="55">
        <v>7.61</v>
      </c>
      <c r="H3598" s="30">
        <v>0</v>
      </c>
      <c r="J3598" s="25">
        <f>ROUND( IF(OR(ISNUMBER(SEARCH("#",B3598)),INT(A3598/100000)=7,INT(A3598/100000)=8),F3598*K!$D$4,F3598*K!$C$4) + IF(ISNUMBER(SEARCH("#",B3598)),0,G3598*K!$C$5) + IF(AND(ISNUMBER(SEARCH("#",B3598)),INT(A3598/100000)&lt;=7),G3598*K!$G$5,0) + IF(AND(ISNUMBER(SEARCH("#",B3598)),INT(A3598/100000)&gt;=8),G3598*K!$H$5,0),0)</f>
        <v>15295130</v>
      </c>
      <c r="K3598" s="25">
        <f>ROUND(IF(OR(ISNUMBER(SEARCH("#",B3598)),INT(A3598/100000)=7,INT(A3598/100000)=8),F3598*K!$F$4+G3598*K!$F$5,F3598*K!$E$4+G3598*K!$E$5),0)</f>
        <v>4199320</v>
      </c>
      <c r="L3598" s="25">
        <f>ROUND(J3598-K3598*0.7,0)</f>
        <v>12355606</v>
      </c>
      <c r="M3598" s="25">
        <f>ROUND(J3598*0.3,0)</f>
        <v>4588539</v>
      </c>
    </row>
    <row r="3599" spans="1:13" x14ac:dyDescent="0.2">
      <c r="A3599" s="53">
        <v>702875</v>
      </c>
      <c r="B3599" s="27" t="s">
        <v>27</v>
      </c>
      <c r="C3599" s="36" t="s">
        <v>4151</v>
      </c>
      <c r="D3599" s="54"/>
      <c r="E3599" s="30">
        <v>11.35</v>
      </c>
      <c r="F3599" s="55">
        <v>3.3</v>
      </c>
      <c r="G3599" s="55">
        <v>8.0500000000000007</v>
      </c>
      <c r="H3599" s="30">
        <v>0</v>
      </c>
      <c r="J3599" s="25">
        <f>ROUND( IF(OR(ISNUMBER(SEARCH("#",B3599)),INT(A3599/100000)=7,INT(A3599/100000)=8),F3599*K!$D$4,F3599*K!$C$4) + IF(ISNUMBER(SEARCH("#",B3599)),0,G3599*K!$C$5) + IF(AND(ISNUMBER(SEARCH("#",B3599)),INT(A3599/100000)&lt;=7),G3599*K!$G$5,0) + IF(AND(ISNUMBER(SEARCH("#",B3599)),INT(A3599/100000)&gt;=8),G3599*K!$H$5,0),0)</f>
        <v>16179250</v>
      </c>
      <c r="K3599" s="25">
        <f>ROUND(IF(OR(ISNUMBER(SEARCH("#",B3599)),INT(A3599/100000)=7,INT(A3599/100000)=8),F3599*K!$F$4+G3599*K!$F$5,F3599*K!$E$4+G3599*K!$E$5),0)</f>
        <v>4442000</v>
      </c>
      <c r="L3599" s="25">
        <f>ROUND(J3599-K3599*0.7,0)</f>
        <v>13069850</v>
      </c>
      <c r="M3599" s="25">
        <f>ROUND(J3599*0.3,0)</f>
        <v>4853775</v>
      </c>
    </row>
    <row r="3600" spans="1:13" x14ac:dyDescent="0.2">
      <c r="A3600" s="53">
        <v>702876</v>
      </c>
      <c r="B3600" s="66" t="s">
        <v>27</v>
      </c>
      <c r="C3600" s="36" t="s">
        <v>4152</v>
      </c>
      <c r="E3600" s="30">
        <v>11.35</v>
      </c>
      <c r="F3600" s="55">
        <v>3.3</v>
      </c>
      <c r="G3600" s="55">
        <v>8.0500000000000007</v>
      </c>
      <c r="H3600" s="30">
        <v>0</v>
      </c>
      <c r="J3600" s="25">
        <f>ROUND( IF(OR(ISNUMBER(SEARCH("#",B3600)),INT(A3600/100000)=7,INT(A3600/100000)=8),F3600*K!$D$4,F3600*K!$C$4) + IF(ISNUMBER(SEARCH("#",B3600)),0,G3600*K!$C$5) + IF(AND(ISNUMBER(SEARCH("#",B3600)),INT(A3600/100000)&lt;=7),G3600*K!$G$5,0) + IF(AND(ISNUMBER(SEARCH("#",B3600)),INT(A3600/100000)&gt;=8),G3600*K!$H$5,0),0)</f>
        <v>16179250</v>
      </c>
      <c r="K3600" s="25">
        <f>ROUND(IF(OR(ISNUMBER(SEARCH("#",B3600)),INT(A3600/100000)=7,INT(A3600/100000)=8),F3600*K!$F$4+G3600*K!$F$5,F3600*K!$E$4+G3600*K!$E$5),0)</f>
        <v>4442000</v>
      </c>
      <c r="L3600" s="25">
        <f>ROUND(J3600-K3600*0.7,0)</f>
        <v>13069850</v>
      </c>
      <c r="M3600" s="25">
        <f>ROUND(J3600*0.3,0)</f>
        <v>4853775</v>
      </c>
    </row>
    <row r="3601" spans="1:13" ht="18.75" x14ac:dyDescent="0.2">
      <c r="A3601" s="53">
        <v>702880</v>
      </c>
      <c r="B3601" s="27" t="s">
        <v>27</v>
      </c>
      <c r="C3601" s="36" t="s">
        <v>4153</v>
      </c>
      <c r="D3601" s="54"/>
      <c r="E3601" s="30">
        <v>17.649999999999999</v>
      </c>
      <c r="F3601" s="55">
        <v>5.13</v>
      </c>
      <c r="G3601" s="55">
        <v>12.52</v>
      </c>
      <c r="H3601" s="30">
        <v>0</v>
      </c>
      <c r="J3601" s="25">
        <f>ROUND( IF(OR(ISNUMBER(SEARCH("#",B3601)),INT(A3601/100000)=7,INT(A3601/100000)=8),F3601*K!$D$4,F3601*K!$C$4) + IF(ISNUMBER(SEARCH("#",B3601)),0,G3601*K!$C$5) + IF(AND(ISNUMBER(SEARCH("#",B3601)),INT(A3601/100000)&lt;=7),G3601*K!$G$5,0) + IF(AND(ISNUMBER(SEARCH("#",B3601)),INT(A3601/100000)&gt;=8),G3601*K!$H$5,0),0)</f>
        <v>25161880</v>
      </c>
      <c r="K3601" s="25">
        <f>ROUND(IF(OR(ISNUMBER(SEARCH("#",B3601)),INT(A3601/100000)=7,INT(A3601/100000)=8),F3601*K!$F$4+G3601*K!$F$5,F3601*K!$E$4+G3601*K!$E$5),0)</f>
        <v>6907820</v>
      </c>
      <c r="L3601" s="25">
        <f>ROUND(J3601-K3601*0.7,0)</f>
        <v>20326406</v>
      </c>
      <c r="M3601" s="25">
        <f>ROUND(J3601*0.3,0)</f>
        <v>7548564</v>
      </c>
    </row>
    <row r="3602" spans="1:13" x14ac:dyDescent="0.2">
      <c r="A3602" s="53">
        <v>702885</v>
      </c>
      <c r="B3602" s="27" t="s">
        <v>27</v>
      </c>
      <c r="C3602" s="36" t="s">
        <v>4154</v>
      </c>
      <c r="D3602" s="54"/>
      <c r="E3602" s="30">
        <v>6.91</v>
      </c>
      <c r="F3602" s="55">
        <v>2.0099999999999998</v>
      </c>
      <c r="G3602" s="55">
        <v>4.9000000000000004</v>
      </c>
      <c r="H3602" s="30">
        <v>0</v>
      </c>
      <c r="J3602" s="25">
        <f>ROUND( IF(OR(ISNUMBER(SEARCH("#",B3602)),INT(A3602/100000)=7,INT(A3602/100000)=8),F3602*K!$D$4,F3602*K!$C$4) + IF(ISNUMBER(SEARCH("#",B3602)),0,G3602*K!$C$5) + IF(AND(ISNUMBER(SEARCH("#",B3602)),INT(A3602/100000)&lt;=7),G3602*K!$G$5,0) + IF(AND(ISNUMBER(SEARCH("#",B3602)),INT(A3602/100000)&gt;=8),G3602*K!$H$5,0),0)</f>
        <v>9848980</v>
      </c>
      <c r="K3602" s="25">
        <f>ROUND(IF(OR(ISNUMBER(SEARCH("#",B3602)),INT(A3602/100000)=7,INT(A3602/100000)=8),F3602*K!$F$4+G3602*K!$F$5,F3602*K!$E$4+G3602*K!$E$5),0)</f>
        <v>2704220</v>
      </c>
      <c r="L3602" s="25">
        <f>ROUND(J3602-K3602*0.7,0)</f>
        <v>7956026</v>
      </c>
      <c r="M3602" s="25">
        <f>ROUND(J3602*0.3,0)</f>
        <v>2954694</v>
      </c>
    </row>
    <row r="3603" spans="1:13" x14ac:dyDescent="0.2">
      <c r="A3603" s="53">
        <v>702890</v>
      </c>
      <c r="B3603" s="27" t="s">
        <v>27</v>
      </c>
      <c r="C3603" s="36" t="s">
        <v>4155</v>
      </c>
      <c r="D3603" s="54"/>
      <c r="E3603" s="30">
        <v>7.36</v>
      </c>
      <c r="F3603" s="55">
        <v>2.14</v>
      </c>
      <c r="G3603" s="55">
        <v>5.22</v>
      </c>
      <c r="H3603" s="30">
        <v>0</v>
      </c>
      <c r="J3603" s="25">
        <f>ROUND( IF(OR(ISNUMBER(SEARCH("#",B3603)),INT(A3603/100000)=7,INT(A3603/100000)=8),F3603*K!$D$4,F3603*K!$C$4) + IF(ISNUMBER(SEARCH("#",B3603)),0,G3603*K!$C$5) + IF(AND(ISNUMBER(SEARCH("#",B3603)),INT(A3603/100000)&lt;=7),G3603*K!$G$5,0) + IF(AND(ISNUMBER(SEARCH("#",B3603)),INT(A3603/100000)&gt;=8),G3603*K!$H$5,0),0)</f>
        <v>10491460</v>
      </c>
      <c r="K3603" s="25">
        <f>ROUND(IF(OR(ISNUMBER(SEARCH("#",B3603)),INT(A3603/100000)=7,INT(A3603/100000)=8),F3603*K!$F$4+G3603*K!$F$5,F3603*K!$E$4+G3603*K!$E$5),0)</f>
        <v>2880440</v>
      </c>
      <c r="L3603" s="25">
        <f>ROUND(J3603-K3603*0.7,0)</f>
        <v>8475152</v>
      </c>
      <c r="M3603" s="25">
        <f>ROUND(J3603*0.3,0)</f>
        <v>3147438</v>
      </c>
    </row>
    <row r="3604" spans="1:13" x14ac:dyDescent="0.2">
      <c r="A3604" s="53">
        <v>702895</v>
      </c>
      <c r="B3604" s="27" t="s">
        <v>27</v>
      </c>
      <c r="C3604" s="36" t="s">
        <v>4156</v>
      </c>
      <c r="D3604" s="54"/>
      <c r="E3604" s="30">
        <v>11.41</v>
      </c>
      <c r="F3604" s="55">
        <v>3.32</v>
      </c>
      <c r="G3604" s="55">
        <v>8.09</v>
      </c>
      <c r="H3604" s="30">
        <v>0</v>
      </c>
      <c r="J3604" s="25">
        <f>ROUND( IF(OR(ISNUMBER(SEARCH("#",B3604)),INT(A3604/100000)=7,INT(A3604/100000)=8),F3604*K!$D$4,F3604*K!$C$4) + IF(ISNUMBER(SEARCH("#",B3604)),0,G3604*K!$C$5) + IF(AND(ISNUMBER(SEARCH("#",B3604)),INT(A3604/100000)&lt;=7),G3604*K!$G$5,0) + IF(AND(ISNUMBER(SEARCH("#",B3604)),INT(A3604/100000)&gt;=8),G3604*K!$H$5,0),0)</f>
        <v>16261690</v>
      </c>
      <c r="K3604" s="25">
        <f>ROUND(IF(OR(ISNUMBER(SEARCH("#",B3604)),INT(A3604/100000)=7,INT(A3604/100000)=8),F3604*K!$F$4+G3604*K!$F$5,F3604*K!$E$4+G3604*K!$E$5),0)</f>
        <v>4465160</v>
      </c>
      <c r="L3604" s="25">
        <f>ROUND(J3604-K3604*0.7,0)</f>
        <v>13136078</v>
      </c>
      <c r="M3604" s="25">
        <f>ROUND(J3604*0.3,0)</f>
        <v>4878507</v>
      </c>
    </row>
    <row r="3605" spans="1:13" ht="33" x14ac:dyDescent="0.2">
      <c r="A3605" s="53">
        <v>702900</v>
      </c>
      <c r="B3605" s="27" t="s">
        <v>27</v>
      </c>
      <c r="C3605" s="36" t="s">
        <v>4157</v>
      </c>
      <c r="D3605" s="54"/>
      <c r="E3605" s="30">
        <v>4.5999999999999996</v>
      </c>
      <c r="F3605" s="55">
        <v>1.34</v>
      </c>
      <c r="G3605" s="55">
        <v>3.26</v>
      </c>
      <c r="H3605" s="30">
        <v>0</v>
      </c>
      <c r="J3605" s="25">
        <f>ROUND( IF(OR(ISNUMBER(SEARCH("#",B3605)),INT(A3605/100000)=7,INT(A3605/100000)=8),F3605*K!$D$4,F3605*K!$C$4) + IF(ISNUMBER(SEARCH("#",B3605)),0,G3605*K!$C$5) + IF(AND(ISNUMBER(SEARCH("#",B3605)),INT(A3605/100000)&lt;=7),G3605*K!$G$5,0) + IF(AND(ISNUMBER(SEARCH("#",B3605)),INT(A3605/100000)&gt;=8),G3605*K!$H$5,0),0)</f>
        <v>6554140</v>
      </c>
      <c r="K3605" s="25">
        <f>ROUND(IF(OR(ISNUMBER(SEARCH("#",B3605)),INT(A3605/100000)=7,INT(A3605/100000)=8),F3605*K!$F$4+G3605*K!$F$5,F3605*K!$E$4+G3605*K!$E$5),0)</f>
        <v>1799960</v>
      </c>
      <c r="L3605" s="25">
        <f>ROUND(J3605-K3605*0.7,0)</f>
        <v>5294168</v>
      </c>
      <c r="M3605" s="25">
        <f>ROUND(J3605*0.3,0)</f>
        <v>1966242</v>
      </c>
    </row>
    <row r="3606" spans="1:13" x14ac:dyDescent="0.2">
      <c r="A3606" s="53">
        <v>702905</v>
      </c>
      <c r="B3606" s="27" t="s">
        <v>27</v>
      </c>
      <c r="C3606" s="36" t="s">
        <v>4158</v>
      </c>
      <c r="D3606" s="54"/>
      <c r="E3606" s="30">
        <v>6.9</v>
      </c>
      <c r="F3606" s="55">
        <v>2</v>
      </c>
      <c r="G3606" s="55">
        <v>4.9000000000000004</v>
      </c>
      <c r="H3606" s="30">
        <v>0</v>
      </c>
      <c r="J3606" s="25">
        <f>ROUND( IF(OR(ISNUMBER(SEARCH("#",B3606)),INT(A3606/100000)=7,INT(A3606/100000)=8),F3606*K!$D$4,F3606*K!$C$4) + IF(ISNUMBER(SEARCH("#",B3606)),0,G3606*K!$C$5) + IF(AND(ISNUMBER(SEARCH("#",B3606)),INT(A3606/100000)&lt;=7),G3606*K!$G$5,0) + IF(AND(ISNUMBER(SEARCH("#",B3606)),INT(A3606/100000)&gt;=8),G3606*K!$H$5,0),0)</f>
        <v>9843300</v>
      </c>
      <c r="K3606" s="25">
        <f>ROUND(IF(OR(ISNUMBER(SEARCH("#",B3606)),INT(A3606/100000)=7,INT(A3606/100000)=8),F3606*K!$F$4+G3606*K!$F$5,F3606*K!$E$4+G3606*K!$E$5),0)</f>
        <v>2701200</v>
      </c>
      <c r="L3606" s="25">
        <f>ROUND(J3606-K3606*0.7,0)</f>
        <v>7952460</v>
      </c>
      <c r="M3606" s="25">
        <f>ROUND(J3606*0.3,0)</f>
        <v>2952990</v>
      </c>
    </row>
    <row r="3607" spans="1:13" ht="33" x14ac:dyDescent="0.2">
      <c r="A3607" s="53">
        <v>702915</v>
      </c>
      <c r="B3607" s="27" t="s">
        <v>27</v>
      </c>
      <c r="C3607" s="36" t="s">
        <v>4159</v>
      </c>
      <c r="D3607" s="54"/>
      <c r="E3607" s="30">
        <v>6.91</v>
      </c>
      <c r="F3607" s="55">
        <v>2.0099999999999998</v>
      </c>
      <c r="G3607" s="55">
        <v>4.9000000000000004</v>
      </c>
      <c r="H3607" s="30">
        <v>0</v>
      </c>
      <c r="J3607" s="25">
        <f>ROUND( IF(OR(ISNUMBER(SEARCH("#",B3607)),INT(A3607/100000)=7,INT(A3607/100000)=8),F3607*K!$D$4,F3607*K!$C$4) + IF(ISNUMBER(SEARCH("#",B3607)),0,G3607*K!$C$5) + IF(AND(ISNUMBER(SEARCH("#",B3607)),INT(A3607/100000)&lt;=7),G3607*K!$G$5,0) + IF(AND(ISNUMBER(SEARCH("#",B3607)),INT(A3607/100000)&gt;=8),G3607*K!$H$5,0),0)</f>
        <v>9848980</v>
      </c>
      <c r="K3607" s="25">
        <f>ROUND(IF(OR(ISNUMBER(SEARCH("#",B3607)),INT(A3607/100000)=7,INT(A3607/100000)=8),F3607*K!$F$4+G3607*K!$F$5,F3607*K!$E$4+G3607*K!$E$5),0)</f>
        <v>2704220</v>
      </c>
      <c r="L3607" s="25">
        <f>ROUND(J3607-K3607*0.7,0)</f>
        <v>7956026</v>
      </c>
      <c r="M3607" s="25">
        <f>ROUND(J3607*0.3,0)</f>
        <v>2954694</v>
      </c>
    </row>
    <row r="3608" spans="1:13" x14ac:dyDescent="0.2">
      <c r="A3608" s="53">
        <v>702920</v>
      </c>
      <c r="B3608" s="27" t="s">
        <v>27</v>
      </c>
      <c r="C3608" s="36" t="s">
        <v>4160</v>
      </c>
      <c r="D3608" s="54"/>
      <c r="E3608" s="30">
        <v>7.5</v>
      </c>
      <c r="F3608" s="55">
        <v>3</v>
      </c>
      <c r="G3608" s="55">
        <v>4.5</v>
      </c>
      <c r="H3608" s="30">
        <v>0</v>
      </c>
      <c r="J3608" s="25">
        <f>ROUND( IF(OR(ISNUMBER(SEARCH("#",B3608)),INT(A3608/100000)=7,INT(A3608/100000)=8),F3608*K!$D$4,F3608*K!$C$4) + IF(ISNUMBER(SEARCH("#",B3608)),0,G3608*K!$C$5) + IF(AND(ISNUMBER(SEARCH("#",B3608)),INT(A3608/100000)&lt;=7),G3608*K!$G$5,0) + IF(AND(ISNUMBER(SEARCH("#",B3608)),INT(A3608/100000)&gt;=8),G3608*K!$H$5,0),0)</f>
        <v>9700500</v>
      </c>
      <c r="K3608" s="25">
        <f>ROUND(IF(OR(ISNUMBER(SEARCH("#",B3608)),INT(A3608/100000)=7,INT(A3608/100000)=8),F3608*K!$F$4+G3608*K!$F$5,F3608*K!$E$4+G3608*K!$E$5),0)</f>
        <v>2832000</v>
      </c>
      <c r="L3608" s="25">
        <f>ROUND(J3608-K3608*0.7,0)</f>
        <v>7718100</v>
      </c>
      <c r="M3608" s="25">
        <f>ROUND(J3608*0.3,0)</f>
        <v>2910150</v>
      </c>
    </row>
    <row r="3609" spans="1:13" x14ac:dyDescent="0.2">
      <c r="A3609" s="53">
        <v>702925</v>
      </c>
      <c r="B3609" s="27" t="s">
        <v>27</v>
      </c>
      <c r="C3609" s="36" t="s">
        <v>4161</v>
      </c>
      <c r="D3609" s="54"/>
      <c r="E3609" s="30">
        <v>7.5</v>
      </c>
      <c r="F3609" s="55">
        <v>3</v>
      </c>
      <c r="G3609" s="55">
        <v>4.5</v>
      </c>
      <c r="H3609" s="30">
        <v>0</v>
      </c>
      <c r="J3609" s="25">
        <f>ROUND( IF(OR(ISNUMBER(SEARCH("#",B3609)),INT(A3609/100000)=7,INT(A3609/100000)=8),F3609*K!$D$4,F3609*K!$C$4) + IF(ISNUMBER(SEARCH("#",B3609)),0,G3609*K!$C$5) + IF(AND(ISNUMBER(SEARCH("#",B3609)),INT(A3609/100000)&lt;=7),G3609*K!$G$5,0) + IF(AND(ISNUMBER(SEARCH("#",B3609)),INT(A3609/100000)&gt;=8),G3609*K!$H$5,0),0)</f>
        <v>9700500</v>
      </c>
      <c r="K3609" s="25">
        <f>ROUND(IF(OR(ISNUMBER(SEARCH("#",B3609)),INT(A3609/100000)=7,INT(A3609/100000)=8),F3609*K!$F$4+G3609*K!$F$5,F3609*K!$E$4+G3609*K!$E$5),0)</f>
        <v>2832000</v>
      </c>
      <c r="L3609" s="25">
        <f>ROUND(J3609-K3609*0.7,0)</f>
        <v>7718100</v>
      </c>
      <c r="M3609" s="25">
        <f>ROUND(J3609*0.3,0)</f>
        <v>2910150</v>
      </c>
    </row>
    <row r="3610" spans="1:13" x14ac:dyDescent="0.2">
      <c r="A3610" s="53">
        <v>702930</v>
      </c>
      <c r="B3610" s="27" t="s">
        <v>27</v>
      </c>
      <c r="C3610" s="36" t="s">
        <v>4162</v>
      </c>
      <c r="D3610" s="54"/>
      <c r="E3610" s="30">
        <v>7.5</v>
      </c>
      <c r="F3610" s="55">
        <v>3</v>
      </c>
      <c r="G3610" s="55">
        <v>4.5</v>
      </c>
      <c r="H3610" s="30">
        <v>0</v>
      </c>
      <c r="J3610" s="25">
        <f>ROUND( IF(OR(ISNUMBER(SEARCH("#",B3610)),INT(A3610/100000)=7,INT(A3610/100000)=8),F3610*K!$D$4,F3610*K!$C$4) + IF(ISNUMBER(SEARCH("#",B3610)),0,G3610*K!$C$5) + IF(AND(ISNUMBER(SEARCH("#",B3610)),INT(A3610/100000)&lt;=7),G3610*K!$G$5,0) + IF(AND(ISNUMBER(SEARCH("#",B3610)),INT(A3610/100000)&gt;=8),G3610*K!$H$5,0),0)</f>
        <v>9700500</v>
      </c>
      <c r="K3610" s="25">
        <f>ROUND(IF(OR(ISNUMBER(SEARCH("#",B3610)),INT(A3610/100000)=7,INT(A3610/100000)=8),F3610*K!$F$4+G3610*K!$F$5,F3610*K!$E$4+G3610*K!$E$5),0)</f>
        <v>2832000</v>
      </c>
      <c r="L3610" s="25">
        <f>ROUND(J3610-K3610*0.7,0)</f>
        <v>7718100</v>
      </c>
      <c r="M3610" s="25">
        <f>ROUND(J3610*0.3,0)</f>
        <v>2910150</v>
      </c>
    </row>
    <row r="3611" spans="1:13" x14ac:dyDescent="0.2">
      <c r="A3611" s="53">
        <v>702935</v>
      </c>
      <c r="B3611" s="27" t="s">
        <v>27</v>
      </c>
      <c r="C3611" s="36" t="s">
        <v>4163</v>
      </c>
      <c r="D3611" s="54"/>
      <c r="E3611" s="30">
        <v>7.5</v>
      </c>
      <c r="F3611" s="55">
        <v>3</v>
      </c>
      <c r="G3611" s="55">
        <v>4.5</v>
      </c>
      <c r="H3611" s="30">
        <v>0</v>
      </c>
      <c r="J3611" s="25">
        <f>ROUND( IF(OR(ISNUMBER(SEARCH("#",B3611)),INT(A3611/100000)=7,INT(A3611/100000)=8),F3611*K!$D$4,F3611*K!$C$4) + IF(ISNUMBER(SEARCH("#",B3611)),0,G3611*K!$C$5) + IF(AND(ISNUMBER(SEARCH("#",B3611)),INT(A3611/100000)&lt;=7),G3611*K!$G$5,0) + IF(AND(ISNUMBER(SEARCH("#",B3611)),INT(A3611/100000)&gt;=8),G3611*K!$H$5,0),0)</f>
        <v>9700500</v>
      </c>
      <c r="K3611" s="25">
        <f>ROUND(IF(OR(ISNUMBER(SEARCH("#",B3611)),INT(A3611/100000)=7,INT(A3611/100000)=8),F3611*K!$F$4+G3611*K!$F$5,F3611*K!$E$4+G3611*K!$E$5),0)</f>
        <v>2832000</v>
      </c>
      <c r="L3611" s="25">
        <f>ROUND(J3611-K3611*0.7,0)</f>
        <v>7718100</v>
      </c>
      <c r="M3611" s="25">
        <f>ROUND(J3611*0.3,0)</f>
        <v>2910150</v>
      </c>
    </row>
    <row r="3612" spans="1:13" x14ac:dyDescent="0.2">
      <c r="A3612" s="53">
        <v>702940</v>
      </c>
      <c r="B3612" s="27" t="s">
        <v>27</v>
      </c>
      <c r="C3612" s="36" t="s">
        <v>4164</v>
      </c>
      <c r="D3612" s="54"/>
      <c r="E3612" s="30">
        <v>9.5</v>
      </c>
      <c r="F3612" s="55">
        <v>3.5</v>
      </c>
      <c r="G3612" s="55">
        <v>6</v>
      </c>
      <c r="H3612" s="30">
        <v>0</v>
      </c>
      <c r="J3612" s="25">
        <f>ROUND( IF(OR(ISNUMBER(SEARCH("#",B3612)),INT(A3612/100000)=7,INT(A3612/100000)=8),F3612*K!$D$4,F3612*K!$C$4) + IF(ISNUMBER(SEARCH("#",B3612)),0,G3612*K!$C$5) + IF(AND(ISNUMBER(SEARCH("#",B3612)),INT(A3612/100000)&lt;=7),G3612*K!$G$5,0) + IF(AND(ISNUMBER(SEARCH("#",B3612)),INT(A3612/100000)&gt;=8),G3612*K!$H$5,0),0)</f>
        <v>12650000</v>
      </c>
      <c r="K3612" s="25">
        <f>ROUND(IF(OR(ISNUMBER(SEARCH("#",B3612)),INT(A3612/100000)=7,INT(A3612/100000)=8),F3612*K!$F$4+G3612*K!$F$5,F3612*K!$E$4+G3612*K!$E$5),0)</f>
        <v>3625000</v>
      </c>
      <c r="L3612" s="25">
        <f>ROUND(J3612-K3612*0.7,0)</f>
        <v>10112500</v>
      </c>
      <c r="M3612" s="25">
        <f>ROUND(J3612*0.3,0)</f>
        <v>3795000</v>
      </c>
    </row>
    <row r="3613" spans="1:13" x14ac:dyDescent="0.2">
      <c r="A3613" s="53">
        <v>702945</v>
      </c>
      <c r="B3613" s="27" t="s">
        <v>27</v>
      </c>
      <c r="C3613" s="36" t="s">
        <v>4165</v>
      </c>
      <c r="D3613" s="54"/>
      <c r="E3613" s="30">
        <v>11.5</v>
      </c>
      <c r="F3613" s="55">
        <v>4.5</v>
      </c>
      <c r="G3613" s="55">
        <v>7</v>
      </c>
      <c r="H3613" s="30">
        <v>0</v>
      </c>
      <c r="J3613" s="25">
        <f>ROUND( IF(OR(ISNUMBER(SEARCH("#",B3613)),INT(A3613/100000)=7,INT(A3613/100000)=8),F3613*K!$D$4,F3613*K!$C$4) + IF(ISNUMBER(SEARCH("#",B3613)),0,G3613*K!$C$5) + IF(AND(ISNUMBER(SEARCH("#",B3613)),INT(A3613/100000)&lt;=7),G3613*K!$G$5,0) + IF(AND(ISNUMBER(SEARCH("#",B3613)),INT(A3613/100000)&gt;=8),G3613*K!$H$5,0),0)</f>
        <v>14995000</v>
      </c>
      <c r="K3613" s="25">
        <f>ROUND(IF(OR(ISNUMBER(SEARCH("#",B3613)),INT(A3613/100000)=7,INT(A3613/100000)=8),F3613*K!$F$4+G3613*K!$F$5,F3613*K!$E$4+G3613*K!$E$5),0)</f>
        <v>4355000</v>
      </c>
      <c r="L3613" s="25">
        <f>ROUND(J3613-K3613*0.7,0)</f>
        <v>11946500</v>
      </c>
      <c r="M3613" s="25">
        <f>ROUND(J3613*0.3,0)</f>
        <v>4498500</v>
      </c>
    </row>
    <row r="3614" spans="1:13" x14ac:dyDescent="0.2">
      <c r="A3614" s="53">
        <v>702950</v>
      </c>
      <c r="B3614" s="27" t="s">
        <v>27</v>
      </c>
      <c r="C3614" s="36" t="s">
        <v>4166</v>
      </c>
      <c r="D3614" s="54"/>
      <c r="E3614" s="30">
        <v>9.5</v>
      </c>
      <c r="F3614" s="55">
        <v>3.5</v>
      </c>
      <c r="G3614" s="55">
        <v>6</v>
      </c>
      <c r="H3614" s="30">
        <v>0</v>
      </c>
      <c r="J3614" s="25">
        <f>ROUND( IF(OR(ISNUMBER(SEARCH("#",B3614)),INT(A3614/100000)=7,INT(A3614/100000)=8),F3614*K!$D$4,F3614*K!$C$4) + IF(ISNUMBER(SEARCH("#",B3614)),0,G3614*K!$C$5) + IF(AND(ISNUMBER(SEARCH("#",B3614)),INT(A3614/100000)&lt;=7),G3614*K!$G$5,0) + IF(AND(ISNUMBER(SEARCH("#",B3614)),INT(A3614/100000)&gt;=8),G3614*K!$H$5,0),0)</f>
        <v>12650000</v>
      </c>
      <c r="K3614" s="25">
        <f>ROUND(IF(OR(ISNUMBER(SEARCH("#",B3614)),INT(A3614/100000)=7,INT(A3614/100000)=8),F3614*K!$F$4+G3614*K!$F$5,F3614*K!$E$4+G3614*K!$E$5),0)</f>
        <v>3625000</v>
      </c>
      <c r="L3614" s="25">
        <f>ROUND(J3614-K3614*0.7,0)</f>
        <v>10112500</v>
      </c>
      <c r="M3614" s="25">
        <f>ROUND(J3614*0.3,0)</f>
        <v>3795000</v>
      </c>
    </row>
    <row r="3615" spans="1:13" x14ac:dyDescent="0.2">
      <c r="A3615" s="53">
        <v>702955</v>
      </c>
      <c r="B3615" s="27" t="s">
        <v>27</v>
      </c>
      <c r="C3615" s="36" t="s">
        <v>4167</v>
      </c>
      <c r="D3615" s="54"/>
      <c r="E3615" s="30">
        <v>9.5</v>
      </c>
      <c r="F3615" s="55">
        <v>3.5</v>
      </c>
      <c r="G3615" s="55">
        <v>6</v>
      </c>
      <c r="H3615" s="30">
        <v>0</v>
      </c>
      <c r="J3615" s="25">
        <f>ROUND( IF(OR(ISNUMBER(SEARCH("#",B3615)),INT(A3615/100000)=7,INT(A3615/100000)=8),F3615*K!$D$4,F3615*K!$C$4) + IF(ISNUMBER(SEARCH("#",B3615)),0,G3615*K!$C$5) + IF(AND(ISNUMBER(SEARCH("#",B3615)),INT(A3615/100000)&lt;=7),G3615*K!$G$5,0) + IF(AND(ISNUMBER(SEARCH("#",B3615)),INT(A3615/100000)&gt;=8),G3615*K!$H$5,0),0)</f>
        <v>12650000</v>
      </c>
      <c r="K3615" s="25">
        <f>ROUND(IF(OR(ISNUMBER(SEARCH("#",B3615)),INT(A3615/100000)=7,INT(A3615/100000)=8),F3615*K!$F$4+G3615*K!$F$5,F3615*K!$E$4+G3615*K!$E$5),0)</f>
        <v>3625000</v>
      </c>
      <c r="L3615" s="25">
        <f>ROUND(J3615-K3615*0.7,0)</f>
        <v>10112500</v>
      </c>
      <c r="M3615" s="25">
        <f>ROUND(J3615*0.3,0)</f>
        <v>3795000</v>
      </c>
    </row>
    <row r="3616" spans="1:13" x14ac:dyDescent="0.2">
      <c r="A3616" s="53">
        <v>702960</v>
      </c>
      <c r="B3616" s="27" t="s">
        <v>27</v>
      </c>
      <c r="C3616" s="36" t="s">
        <v>4168</v>
      </c>
      <c r="D3616" s="54"/>
      <c r="E3616" s="30">
        <v>9.5</v>
      </c>
      <c r="F3616" s="55">
        <v>3.5</v>
      </c>
      <c r="G3616" s="55">
        <v>6</v>
      </c>
      <c r="H3616" s="30">
        <v>0</v>
      </c>
      <c r="J3616" s="25">
        <f>ROUND( IF(OR(ISNUMBER(SEARCH("#",B3616)),INT(A3616/100000)=7,INT(A3616/100000)=8),F3616*K!$D$4,F3616*K!$C$4) + IF(ISNUMBER(SEARCH("#",B3616)),0,G3616*K!$C$5) + IF(AND(ISNUMBER(SEARCH("#",B3616)),INT(A3616/100000)&lt;=7),G3616*K!$G$5,0) + IF(AND(ISNUMBER(SEARCH("#",B3616)),INT(A3616/100000)&gt;=8),G3616*K!$H$5,0),0)</f>
        <v>12650000</v>
      </c>
      <c r="K3616" s="25">
        <f>ROUND(IF(OR(ISNUMBER(SEARCH("#",B3616)),INT(A3616/100000)=7,INT(A3616/100000)=8),F3616*K!$F$4+G3616*K!$F$5,F3616*K!$E$4+G3616*K!$E$5),0)</f>
        <v>3625000</v>
      </c>
      <c r="L3616" s="25">
        <f>ROUND(J3616-K3616*0.7,0)</f>
        <v>10112500</v>
      </c>
      <c r="M3616" s="25">
        <f>ROUND(J3616*0.3,0)</f>
        <v>3795000</v>
      </c>
    </row>
    <row r="3617" spans="1:13" x14ac:dyDescent="0.2">
      <c r="A3617" s="53">
        <v>702965</v>
      </c>
      <c r="B3617" s="27" t="s">
        <v>27</v>
      </c>
      <c r="C3617" s="36" t="s">
        <v>4169</v>
      </c>
      <c r="D3617" s="54"/>
      <c r="E3617" s="30">
        <v>11.5</v>
      </c>
      <c r="F3617" s="55">
        <v>4.5</v>
      </c>
      <c r="G3617" s="55">
        <v>7</v>
      </c>
      <c r="H3617" s="30">
        <v>0</v>
      </c>
      <c r="J3617" s="25">
        <f>ROUND( IF(OR(ISNUMBER(SEARCH("#",B3617)),INT(A3617/100000)=7,INT(A3617/100000)=8),F3617*K!$D$4,F3617*K!$C$4) + IF(ISNUMBER(SEARCH("#",B3617)),0,G3617*K!$C$5) + IF(AND(ISNUMBER(SEARCH("#",B3617)),INT(A3617/100000)&lt;=7),G3617*K!$G$5,0) + IF(AND(ISNUMBER(SEARCH("#",B3617)),INT(A3617/100000)&gt;=8),G3617*K!$H$5,0),0)</f>
        <v>14995000</v>
      </c>
      <c r="K3617" s="25">
        <f>ROUND(IF(OR(ISNUMBER(SEARCH("#",B3617)),INT(A3617/100000)=7,INT(A3617/100000)=8),F3617*K!$F$4+G3617*K!$F$5,F3617*K!$E$4+G3617*K!$E$5),0)</f>
        <v>4355000</v>
      </c>
      <c r="L3617" s="25">
        <f>ROUND(J3617-K3617*0.7,0)</f>
        <v>11946500</v>
      </c>
      <c r="M3617" s="25">
        <f>ROUND(J3617*0.3,0)</f>
        <v>4498500</v>
      </c>
    </row>
    <row r="3618" spans="1:13" x14ac:dyDescent="0.2">
      <c r="A3618" s="53">
        <v>702970</v>
      </c>
      <c r="B3618" s="27" t="s">
        <v>27</v>
      </c>
      <c r="C3618" s="36" t="s">
        <v>4170</v>
      </c>
      <c r="D3618" s="54"/>
      <c r="E3618" s="30">
        <v>11.5</v>
      </c>
      <c r="F3618" s="55">
        <v>4.5</v>
      </c>
      <c r="G3618" s="55">
        <v>7</v>
      </c>
      <c r="H3618" s="30">
        <v>0</v>
      </c>
      <c r="J3618" s="25">
        <f>ROUND( IF(OR(ISNUMBER(SEARCH("#",B3618)),INT(A3618/100000)=7,INT(A3618/100000)=8),F3618*K!$D$4,F3618*K!$C$4) + IF(ISNUMBER(SEARCH("#",B3618)),0,G3618*K!$C$5) + IF(AND(ISNUMBER(SEARCH("#",B3618)),INT(A3618/100000)&lt;=7),G3618*K!$G$5,0) + IF(AND(ISNUMBER(SEARCH("#",B3618)),INT(A3618/100000)&gt;=8),G3618*K!$H$5,0),0)</f>
        <v>14995000</v>
      </c>
      <c r="K3618" s="25">
        <f>ROUND(IF(OR(ISNUMBER(SEARCH("#",B3618)),INT(A3618/100000)=7,INT(A3618/100000)=8),F3618*K!$F$4+G3618*K!$F$5,F3618*K!$E$4+G3618*K!$E$5),0)</f>
        <v>4355000</v>
      </c>
      <c r="L3618" s="25">
        <f>ROUND(J3618-K3618*0.7,0)</f>
        <v>11946500</v>
      </c>
      <c r="M3618" s="25">
        <f>ROUND(J3618*0.3,0)</f>
        <v>4498500</v>
      </c>
    </row>
    <row r="3619" spans="1:13" x14ac:dyDescent="0.2">
      <c r="A3619" s="53">
        <v>702975</v>
      </c>
      <c r="B3619" s="27" t="s">
        <v>27</v>
      </c>
      <c r="C3619" s="36" t="s">
        <v>4171</v>
      </c>
      <c r="D3619" s="54"/>
      <c r="E3619" s="30">
        <v>11.5</v>
      </c>
      <c r="F3619" s="55">
        <v>4.5</v>
      </c>
      <c r="G3619" s="55">
        <v>7</v>
      </c>
      <c r="H3619" s="30">
        <v>0</v>
      </c>
      <c r="J3619" s="25">
        <f>ROUND( IF(OR(ISNUMBER(SEARCH("#",B3619)),INT(A3619/100000)=7,INT(A3619/100000)=8),F3619*K!$D$4,F3619*K!$C$4) + IF(ISNUMBER(SEARCH("#",B3619)),0,G3619*K!$C$5) + IF(AND(ISNUMBER(SEARCH("#",B3619)),INT(A3619/100000)&lt;=7),G3619*K!$G$5,0) + IF(AND(ISNUMBER(SEARCH("#",B3619)),INT(A3619/100000)&gt;=8),G3619*K!$H$5,0),0)</f>
        <v>14995000</v>
      </c>
      <c r="K3619" s="25">
        <f>ROUND(IF(OR(ISNUMBER(SEARCH("#",B3619)),INT(A3619/100000)=7,INT(A3619/100000)=8),F3619*K!$F$4+G3619*K!$F$5,F3619*K!$E$4+G3619*K!$E$5),0)</f>
        <v>4355000</v>
      </c>
      <c r="L3619" s="25">
        <f>ROUND(J3619-K3619*0.7,0)</f>
        <v>11946500</v>
      </c>
      <c r="M3619" s="25">
        <f>ROUND(J3619*0.3,0)</f>
        <v>4498500</v>
      </c>
    </row>
    <row r="3620" spans="1:13" ht="33" x14ac:dyDescent="0.2">
      <c r="A3620" s="53">
        <v>702980</v>
      </c>
      <c r="B3620" s="27" t="s">
        <v>27</v>
      </c>
      <c r="C3620" s="36" t="s">
        <v>4172</v>
      </c>
      <c r="D3620" s="57" t="s">
        <v>4124</v>
      </c>
      <c r="E3620" s="30">
        <v>13</v>
      </c>
      <c r="F3620" s="55">
        <v>5</v>
      </c>
      <c r="G3620" s="55">
        <v>8</v>
      </c>
      <c r="H3620" s="30">
        <v>0</v>
      </c>
      <c r="J3620" s="25">
        <f>ROUND( IF(OR(ISNUMBER(SEARCH("#",B3620)),INT(A3620/100000)=7,INT(A3620/100000)=8),F3620*K!$D$4,F3620*K!$C$4) + IF(ISNUMBER(SEARCH("#",B3620)),0,G3620*K!$C$5) + IF(AND(ISNUMBER(SEARCH("#",B3620)),INT(A3620/100000)&lt;=7),G3620*K!$G$5,0) + IF(AND(ISNUMBER(SEARCH("#",B3620)),INT(A3620/100000)&gt;=8),G3620*K!$H$5,0),0)</f>
        <v>17056000</v>
      </c>
      <c r="K3620" s="25">
        <f>ROUND(IF(OR(ISNUMBER(SEARCH("#",B3620)),INT(A3620/100000)=7,INT(A3620/100000)=8),F3620*K!$F$4+G3620*K!$F$5,F3620*K!$E$4+G3620*K!$E$5),0)</f>
        <v>4934000</v>
      </c>
      <c r="L3620" s="25">
        <f>ROUND(J3620-K3620*0.7,0)</f>
        <v>13602200</v>
      </c>
      <c r="M3620" s="25">
        <f>ROUND(J3620*0.3,0)</f>
        <v>5116800</v>
      </c>
    </row>
    <row r="3621" spans="1:13" x14ac:dyDescent="0.2">
      <c r="A3621" s="53">
        <v>702985</v>
      </c>
      <c r="B3621" s="27" t="s">
        <v>27</v>
      </c>
      <c r="C3621" s="36" t="s">
        <v>4173</v>
      </c>
      <c r="D3621" s="54"/>
      <c r="E3621" s="30">
        <v>5.67</v>
      </c>
      <c r="F3621" s="55">
        <v>1.65</v>
      </c>
      <c r="G3621" s="55">
        <v>4.0199999999999996</v>
      </c>
      <c r="H3621" s="30">
        <v>0</v>
      </c>
      <c r="J3621" s="25">
        <f>ROUND( IF(OR(ISNUMBER(SEARCH("#",B3621)),INT(A3621/100000)=7,INT(A3621/100000)=8),F3621*K!$D$4,F3621*K!$C$4) + IF(ISNUMBER(SEARCH("#",B3621)),0,G3621*K!$C$5) + IF(AND(ISNUMBER(SEARCH("#",B3621)),INT(A3621/100000)&lt;=7),G3621*K!$G$5,0) + IF(AND(ISNUMBER(SEARCH("#",B3621)),INT(A3621/100000)&gt;=8),G3621*K!$H$5,0),0)</f>
        <v>8080740</v>
      </c>
      <c r="K3621" s="25">
        <f>ROUND(IF(OR(ISNUMBER(SEARCH("#",B3621)),INT(A3621/100000)=7,INT(A3621/100000)=8),F3621*K!$F$4+G3621*K!$F$5,F3621*K!$E$4+G3621*K!$E$5),0)</f>
        <v>2218860</v>
      </c>
      <c r="L3621" s="25">
        <f>ROUND(J3621-K3621*0.7,0)</f>
        <v>6527538</v>
      </c>
      <c r="M3621" s="25">
        <f>ROUND(J3621*0.3,0)</f>
        <v>2424222</v>
      </c>
    </row>
    <row r="3622" spans="1:13" x14ac:dyDescent="0.2">
      <c r="A3622" s="53">
        <v>702990</v>
      </c>
      <c r="B3622" s="27" t="s">
        <v>27</v>
      </c>
      <c r="C3622" s="36" t="s">
        <v>4174</v>
      </c>
      <c r="D3622" s="54"/>
      <c r="E3622" s="30">
        <v>5.67</v>
      </c>
      <c r="F3622" s="55">
        <v>1.65</v>
      </c>
      <c r="G3622" s="55">
        <v>4.0199999999999996</v>
      </c>
      <c r="H3622" s="30">
        <v>0</v>
      </c>
      <c r="J3622" s="25">
        <f>ROUND( IF(OR(ISNUMBER(SEARCH("#",B3622)),INT(A3622/100000)=7,INT(A3622/100000)=8),F3622*K!$D$4,F3622*K!$C$4) + IF(ISNUMBER(SEARCH("#",B3622)),0,G3622*K!$C$5) + IF(AND(ISNUMBER(SEARCH("#",B3622)),INT(A3622/100000)&lt;=7),G3622*K!$G$5,0) + IF(AND(ISNUMBER(SEARCH("#",B3622)),INT(A3622/100000)&gt;=8),G3622*K!$H$5,0),0)</f>
        <v>8080740</v>
      </c>
      <c r="K3622" s="25">
        <f>ROUND(IF(OR(ISNUMBER(SEARCH("#",B3622)),INT(A3622/100000)=7,INT(A3622/100000)=8),F3622*K!$F$4+G3622*K!$F$5,F3622*K!$E$4+G3622*K!$E$5),0)</f>
        <v>2218860</v>
      </c>
      <c r="L3622" s="25">
        <f>ROUND(J3622-K3622*0.7,0)</f>
        <v>6527538</v>
      </c>
      <c r="M3622" s="25">
        <f>ROUND(J3622*0.3,0)</f>
        <v>2424222</v>
      </c>
    </row>
    <row r="3623" spans="1:13" x14ac:dyDescent="0.2">
      <c r="A3623" s="53">
        <v>702995</v>
      </c>
      <c r="B3623" s="27" t="s">
        <v>27</v>
      </c>
      <c r="C3623" s="36" t="s">
        <v>4175</v>
      </c>
      <c r="D3623" s="54"/>
      <c r="E3623" s="30">
        <v>6.68</v>
      </c>
      <c r="F3623" s="55">
        <v>1.94</v>
      </c>
      <c r="G3623" s="55">
        <v>4.74</v>
      </c>
      <c r="H3623" s="30">
        <v>0</v>
      </c>
      <c r="J3623" s="25">
        <f>ROUND( IF(OR(ISNUMBER(SEARCH("#",B3623)),INT(A3623/100000)=7,INT(A3623/100000)=8),F3623*K!$D$4,F3623*K!$C$4) + IF(ISNUMBER(SEARCH("#",B3623)),0,G3623*K!$C$5) + IF(AND(ISNUMBER(SEARCH("#",B3623)),INT(A3623/100000)&lt;=7),G3623*K!$G$5,0) + IF(AND(ISNUMBER(SEARCH("#",B3623)),INT(A3623/100000)&gt;=8),G3623*K!$H$5,0),0)</f>
        <v>9524900</v>
      </c>
      <c r="K3623" s="25">
        <f>ROUND(IF(OR(ISNUMBER(SEARCH("#",B3623)),INT(A3623/100000)=7,INT(A3623/100000)=8),F3623*K!$F$4+G3623*K!$F$5,F3623*K!$E$4+G3623*K!$E$5),0)</f>
        <v>2614600</v>
      </c>
      <c r="L3623" s="25">
        <f>ROUND(J3623-K3623*0.7,0)</f>
        <v>7694680</v>
      </c>
      <c r="M3623" s="25">
        <f>ROUND(J3623*0.3,0)</f>
        <v>2857470</v>
      </c>
    </row>
    <row r="3624" spans="1:13" x14ac:dyDescent="0.2">
      <c r="A3624" s="53">
        <v>703000</v>
      </c>
      <c r="B3624" s="27" t="s">
        <v>27</v>
      </c>
      <c r="C3624" s="36" t="s">
        <v>4176</v>
      </c>
      <c r="D3624" s="54"/>
      <c r="E3624" s="30">
        <v>7.94</v>
      </c>
      <c r="F3624" s="55">
        <v>2.31</v>
      </c>
      <c r="G3624" s="55">
        <v>5.63</v>
      </c>
      <c r="H3624" s="30">
        <v>0</v>
      </c>
      <c r="J3624" s="25">
        <f>ROUND( IF(OR(ISNUMBER(SEARCH("#",B3624)),INT(A3624/100000)=7,INT(A3624/100000)=8),F3624*K!$D$4,F3624*K!$C$4) + IF(ISNUMBER(SEARCH("#",B3624)),0,G3624*K!$C$5) + IF(AND(ISNUMBER(SEARCH("#",B3624)),INT(A3624/100000)&lt;=7),G3624*K!$G$5,0) + IF(AND(ISNUMBER(SEARCH("#",B3624)),INT(A3624/100000)&gt;=8),G3624*K!$H$5,0),0)</f>
        <v>11316590</v>
      </c>
      <c r="K3624" s="25">
        <f>ROUND(IF(OR(ISNUMBER(SEARCH("#",B3624)),INT(A3624/100000)=7,INT(A3624/100000)=8),F3624*K!$F$4+G3624*K!$F$5,F3624*K!$E$4+G3624*K!$E$5),0)</f>
        <v>3107260</v>
      </c>
      <c r="L3624" s="25">
        <f>ROUND(J3624-K3624*0.7,0)</f>
        <v>9141508</v>
      </c>
      <c r="M3624" s="25">
        <f>ROUND(J3624*0.3,0)</f>
        <v>3394977</v>
      </c>
    </row>
    <row r="3625" spans="1:13" x14ac:dyDescent="0.2">
      <c r="A3625" s="53">
        <v>703005</v>
      </c>
      <c r="B3625" s="27" t="s">
        <v>27</v>
      </c>
      <c r="C3625" s="36" t="s">
        <v>4177</v>
      </c>
      <c r="D3625" s="54"/>
      <c r="E3625" s="30">
        <v>5.7</v>
      </c>
      <c r="F3625" s="55">
        <v>1.7</v>
      </c>
      <c r="G3625" s="55">
        <v>4</v>
      </c>
      <c r="H3625" s="30">
        <v>0</v>
      </c>
      <c r="J3625" s="25">
        <f>ROUND( IF(OR(ISNUMBER(SEARCH("#",B3625)),INT(A3625/100000)=7,INT(A3625/100000)=8),F3625*K!$D$4,F3625*K!$C$4) + IF(ISNUMBER(SEARCH("#",B3625)),0,G3625*K!$C$5) + IF(AND(ISNUMBER(SEARCH("#",B3625)),INT(A3625/100000)&lt;=7),G3625*K!$G$5,0) + IF(AND(ISNUMBER(SEARCH("#",B3625)),INT(A3625/100000)&gt;=8),G3625*K!$H$5,0),0)</f>
        <v>8073600</v>
      </c>
      <c r="K3625" s="25">
        <f>ROUND(IF(OR(ISNUMBER(SEARCH("#",B3625)),INT(A3625/100000)=7,INT(A3625/100000)=8),F3625*K!$F$4+G3625*K!$F$5,F3625*K!$E$4+G3625*K!$E$5),0)</f>
        <v>2225400</v>
      </c>
      <c r="L3625" s="25">
        <f>ROUND(J3625-K3625*0.7,0)</f>
        <v>6515820</v>
      </c>
      <c r="M3625" s="25">
        <f>ROUND(J3625*0.3,0)</f>
        <v>2422080</v>
      </c>
    </row>
    <row r="3626" spans="1:13" x14ac:dyDescent="0.2">
      <c r="A3626" s="53">
        <v>703010</v>
      </c>
      <c r="B3626" s="27" t="s">
        <v>27</v>
      </c>
      <c r="C3626" s="36" t="s">
        <v>4178</v>
      </c>
      <c r="D3626" s="54"/>
      <c r="E3626" s="30">
        <v>6.68</v>
      </c>
      <c r="F3626" s="55">
        <v>1.94</v>
      </c>
      <c r="G3626" s="55">
        <v>4.74</v>
      </c>
      <c r="H3626" s="30">
        <v>0</v>
      </c>
      <c r="J3626" s="25">
        <f>ROUND( IF(OR(ISNUMBER(SEARCH("#",B3626)),INT(A3626/100000)=7,INT(A3626/100000)=8),F3626*K!$D$4,F3626*K!$C$4) + IF(ISNUMBER(SEARCH("#",B3626)),0,G3626*K!$C$5) + IF(AND(ISNUMBER(SEARCH("#",B3626)),INT(A3626/100000)&lt;=7),G3626*K!$G$5,0) + IF(AND(ISNUMBER(SEARCH("#",B3626)),INT(A3626/100000)&gt;=8),G3626*K!$H$5,0),0)</f>
        <v>9524900</v>
      </c>
      <c r="K3626" s="25">
        <f>ROUND(IF(OR(ISNUMBER(SEARCH("#",B3626)),INT(A3626/100000)=7,INT(A3626/100000)=8),F3626*K!$F$4+G3626*K!$F$5,F3626*K!$E$4+G3626*K!$E$5),0)</f>
        <v>2614600</v>
      </c>
      <c r="L3626" s="25">
        <f>ROUND(J3626-K3626*0.7,0)</f>
        <v>7694680</v>
      </c>
      <c r="M3626" s="25">
        <f>ROUND(J3626*0.3,0)</f>
        <v>2857470</v>
      </c>
    </row>
    <row r="3627" spans="1:13" x14ac:dyDescent="0.2">
      <c r="A3627" s="53">
        <v>703015</v>
      </c>
      <c r="B3627" s="27" t="s">
        <v>27</v>
      </c>
      <c r="C3627" s="36" t="s">
        <v>4179</v>
      </c>
      <c r="D3627" s="54"/>
      <c r="E3627" s="30">
        <v>7.94</v>
      </c>
      <c r="F3627" s="55">
        <v>2.31</v>
      </c>
      <c r="G3627" s="55">
        <v>5.63</v>
      </c>
      <c r="H3627" s="30">
        <v>0</v>
      </c>
      <c r="J3627" s="25">
        <f>ROUND( IF(OR(ISNUMBER(SEARCH("#",B3627)),INT(A3627/100000)=7,INT(A3627/100000)=8),F3627*K!$D$4,F3627*K!$C$4) + IF(ISNUMBER(SEARCH("#",B3627)),0,G3627*K!$C$5) + IF(AND(ISNUMBER(SEARCH("#",B3627)),INT(A3627/100000)&lt;=7),G3627*K!$G$5,0) + IF(AND(ISNUMBER(SEARCH("#",B3627)),INT(A3627/100000)&gt;=8),G3627*K!$H$5,0),0)</f>
        <v>11316590</v>
      </c>
      <c r="K3627" s="25">
        <f>ROUND(IF(OR(ISNUMBER(SEARCH("#",B3627)),INT(A3627/100000)=7,INT(A3627/100000)=8),F3627*K!$F$4+G3627*K!$F$5,F3627*K!$E$4+G3627*K!$E$5),0)</f>
        <v>3107260</v>
      </c>
      <c r="L3627" s="25">
        <f>ROUND(J3627-K3627*0.7,0)</f>
        <v>9141508</v>
      </c>
      <c r="M3627" s="25">
        <f>ROUND(J3627*0.3,0)</f>
        <v>3394977</v>
      </c>
    </row>
    <row r="3628" spans="1:13" x14ac:dyDescent="0.2">
      <c r="A3628" s="53">
        <v>703020</v>
      </c>
      <c r="B3628" s="27" t="s">
        <v>27</v>
      </c>
      <c r="C3628" s="36" t="s">
        <v>4180</v>
      </c>
      <c r="D3628" s="54"/>
      <c r="E3628" s="30">
        <v>6.29</v>
      </c>
      <c r="F3628" s="55">
        <v>1.83</v>
      </c>
      <c r="G3628" s="55">
        <v>4.46</v>
      </c>
      <c r="H3628" s="30">
        <v>0</v>
      </c>
      <c r="J3628" s="25">
        <f>ROUND( IF(OR(ISNUMBER(SEARCH("#",B3628)),INT(A3628/100000)=7,INT(A3628/100000)=8),F3628*K!$D$4,F3628*K!$C$4) + IF(ISNUMBER(SEARCH("#",B3628)),0,G3628*K!$C$5) + IF(AND(ISNUMBER(SEARCH("#",B3628)),INT(A3628/100000)&lt;=7),G3628*K!$G$5,0) + IF(AND(ISNUMBER(SEARCH("#",B3628)),INT(A3628/100000)&gt;=8),G3628*K!$H$5,0),0)</f>
        <v>8964860</v>
      </c>
      <c r="K3628" s="25">
        <f>ROUND(IF(OR(ISNUMBER(SEARCH("#",B3628)),INT(A3628/100000)=7,INT(A3628/100000)=8),F3628*K!$F$4+G3628*K!$F$5,F3628*K!$E$4+G3628*K!$E$5),0)</f>
        <v>2461540</v>
      </c>
      <c r="L3628" s="25">
        <f>ROUND(J3628-K3628*0.7,0)</f>
        <v>7241782</v>
      </c>
      <c r="M3628" s="25">
        <f>ROUND(J3628*0.3,0)</f>
        <v>2689458</v>
      </c>
    </row>
    <row r="3629" spans="1:13" x14ac:dyDescent="0.2">
      <c r="A3629" s="53">
        <v>703025</v>
      </c>
      <c r="B3629" s="27" t="s">
        <v>27</v>
      </c>
      <c r="C3629" s="36" t="s">
        <v>4181</v>
      </c>
      <c r="D3629" s="54"/>
      <c r="E3629" s="30">
        <v>5.58</v>
      </c>
      <c r="F3629" s="55">
        <v>1.89</v>
      </c>
      <c r="G3629" s="55">
        <v>3.69</v>
      </c>
      <c r="H3629" s="30">
        <v>0</v>
      </c>
      <c r="J3629" s="25">
        <f>ROUND( IF(OR(ISNUMBER(SEARCH("#",B3629)),INT(A3629/100000)=7,INT(A3629/100000)=8),F3629*K!$D$4,F3629*K!$C$4) + IF(ISNUMBER(SEARCH("#",B3629)),0,G3629*K!$C$5) + IF(AND(ISNUMBER(SEARCH("#",B3629)),INT(A3629/100000)&lt;=7),G3629*K!$G$5,0) + IF(AND(ISNUMBER(SEARCH("#",B3629)),INT(A3629/100000)&gt;=8),G3629*K!$H$5,0),0)</f>
        <v>7630650</v>
      </c>
      <c r="K3629" s="25">
        <f>ROUND(IF(OR(ISNUMBER(SEARCH("#",B3629)),INT(A3629/100000)=7,INT(A3629/100000)=8),F3629*K!$F$4+G3629*K!$F$5,F3629*K!$E$4+G3629*K!$E$5),0)</f>
        <v>2150100</v>
      </c>
      <c r="L3629" s="25">
        <f>ROUND(J3629-K3629*0.7,0)</f>
        <v>6125580</v>
      </c>
      <c r="M3629" s="25">
        <f>ROUND(J3629*0.3,0)</f>
        <v>2289195</v>
      </c>
    </row>
    <row r="3630" spans="1:13" x14ac:dyDescent="0.2">
      <c r="A3630" s="53">
        <v>703030</v>
      </c>
      <c r="B3630" s="27" t="s">
        <v>27</v>
      </c>
      <c r="C3630" s="36" t="s">
        <v>4182</v>
      </c>
      <c r="D3630" s="54"/>
      <c r="E3630" s="30">
        <v>7.66</v>
      </c>
      <c r="F3630" s="55">
        <v>2.23</v>
      </c>
      <c r="G3630" s="55">
        <v>5.43</v>
      </c>
      <c r="H3630" s="30">
        <v>0</v>
      </c>
      <c r="J3630" s="25">
        <f>ROUND( IF(OR(ISNUMBER(SEARCH("#",B3630)),INT(A3630/100000)=7,INT(A3630/100000)=8),F3630*K!$D$4,F3630*K!$C$4) + IF(ISNUMBER(SEARCH("#",B3630)),0,G3630*K!$C$5) + IF(AND(ISNUMBER(SEARCH("#",B3630)),INT(A3630/100000)&lt;=7),G3630*K!$G$5,0) + IF(AND(ISNUMBER(SEARCH("#",B3630)),INT(A3630/100000)&gt;=8),G3630*K!$H$5,0),0)</f>
        <v>10915750</v>
      </c>
      <c r="K3630" s="25">
        <f>ROUND(IF(OR(ISNUMBER(SEARCH("#",B3630)),INT(A3630/100000)=7,INT(A3630/100000)=8),F3630*K!$F$4+G3630*K!$F$5,F3630*K!$E$4+G3630*K!$E$5),0)</f>
        <v>2997500</v>
      </c>
      <c r="L3630" s="25">
        <f>ROUND(J3630-K3630*0.7,0)</f>
        <v>8817500</v>
      </c>
      <c r="M3630" s="25">
        <f>ROUND(J3630*0.3,0)</f>
        <v>3274725</v>
      </c>
    </row>
    <row r="3631" spans="1:13" ht="33" x14ac:dyDescent="0.2">
      <c r="A3631" s="53">
        <v>703035</v>
      </c>
      <c r="B3631" s="27" t="s">
        <v>27</v>
      </c>
      <c r="C3631" s="36" t="s">
        <v>4183</v>
      </c>
      <c r="D3631" s="54"/>
      <c r="E3631" s="30">
        <v>8.4</v>
      </c>
      <c r="F3631" s="55">
        <v>2.4</v>
      </c>
      <c r="G3631" s="55">
        <v>6</v>
      </c>
      <c r="H3631" s="30">
        <v>0</v>
      </c>
      <c r="J3631" s="25">
        <f>ROUND( IF(OR(ISNUMBER(SEARCH("#",B3631)),INT(A3631/100000)=7,INT(A3631/100000)=8),F3631*K!$D$4,F3631*K!$C$4) + IF(ISNUMBER(SEARCH("#",B3631)),0,G3631*K!$C$5) + IF(AND(ISNUMBER(SEARCH("#",B3631)),INT(A3631/100000)&lt;=7),G3631*K!$G$5,0) + IF(AND(ISNUMBER(SEARCH("#",B3631)),INT(A3631/100000)&gt;=8),G3631*K!$H$5,0),0)</f>
        <v>12025200</v>
      </c>
      <c r="K3631" s="25">
        <f>ROUND(IF(OR(ISNUMBER(SEARCH("#",B3631)),INT(A3631/100000)=7,INT(A3631/100000)=8),F3631*K!$F$4+G3631*K!$F$5,F3631*K!$E$4+G3631*K!$E$5),0)</f>
        <v>3292800</v>
      </c>
      <c r="L3631" s="25">
        <f>ROUND(J3631-K3631*0.7,0)</f>
        <v>9720240</v>
      </c>
      <c r="M3631" s="25">
        <f>ROUND(J3631*0.3,0)</f>
        <v>3607560</v>
      </c>
    </row>
    <row r="3632" spans="1:13" ht="18.75" x14ac:dyDescent="0.2">
      <c r="A3632" s="53">
        <v>703040</v>
      </c>
      <c r="B3632" s="27" t="s">
        <v>30</v>
      </c>
      <c r="C3632" s="39" t="s">
        <v>4184</v>
      </c>
      <c r="D3632" s="54"/>
      <c r="E3632" s="30">
        <v>8</v>
      </c>
      <c r="F3632" s="55">
        <v>3</v>
      </c>
      <c r="G3632" s="55">
        <v>5</v>
      </c>
      <c r="H3632" s="30">
        <v>0</v>
      </c>
      <c r="J3632" s="25">
        <f>ROUND( IF(OR(ISNUMBER(SEARCH("#",B3632)),INT(A3632/100000)=7,INT(A3632/100000)=8),F3632*K!$D$4,F3632*K!$C$4) + IF(ISNUMBER(SEARCH("#",B3632)),0,G3632*K!$C$5) + IF(AND(ISNUMBER(SEARCH("#",B3632)),INT(A3632/100000)&lt;=7),G3632*K!$G$5,0) + IF(AND(ISNUMBER(SEARCH("#",B3632)),INT(A3632/100000)&gt;=8),G3632*K!$H$5,0),0)</f>
        <v>10589000</v>
      </c>
      <c r="K3632" s="25">
        <f>ROUND(IF(OR(ISNUMBER(SEARCH("#",B3632)),INT(A3632/100000)=7,INT(A3632/100000)=8),F3632*K!$F$4+G3632*K!$F$5,F3632*K!$E$4+G3632*K!$E$5),0)</f>
        <v>3046000</v>
      </c>
      <c r="L3632" s="25">
        <f>ROUND(J3632-K3632*0.7,0)</f>
        <v>8456800</v>
      </c>
      <c r="M3632" s="25">
        <f>ROUND(J3632*0.3,0)</f>
        <v>3176700</v>
      </c>
    </row>
    <row r="3633" spans="1:13" ht="18.75" x14ac:dyDescent="0.2">
      <c r="A3633" s="53">
        <v>703042</v>
      </c>
      <c r="B3633" s="27" t="s">
        <v>30</v>
      </c>
      <c r="C3633" s="39" t="s">
        <v>4185</v>
      </c>
      <c r="D3633" s="54"/>
      <c r="E3633" s="30">
        <v>9</v>
      </c>
      <c r="F3633" s="55">
        <v>3.5</v>
      </c>
      <c r="G3633" s="55">
        <v>5.5</v>
      </c>
      <c r="H3633" s="30">
        <v>0</v>
      </c>
      <c r="J3633" s="25">
        <f>ROUND( IF(OR(ISNUMBER(SEARCH("#",B3633)),INT(A3633/100000)=7,INT(A3633/100000)=8),F3633*K!$D$4,F3633*K!$C$4) + IF(ISNUMBER(SEARCH("#",B3633)),0,G3633*K!$C$5) + IF(AND(ISNUMBER(SEARCH("#",B3633)),INT(A3633/100000)&lt;=7),G3633*K!$G$5,0) + IF(AND(ISNUMBER(SEARCH("#",B3633)),INT(A3633/100000)&gt;=8),G3633*K!$H$5,0),0)</f>
        <v>11761500</v>
      </c>
      <c r="K3633" s="25">
        <f>ROUND(IF(OR(ISNUMBER(SEARCH("#",B3633)),INT(A3633/100000)=7,INT(A3633/100000)=8),F3633*K!$F$4+G3633*K!$F$5,F3633*K!$E$4+G3633*K!$E$5),0)</f>
        <v>3411000</v>
      </c>
      <c r="L3633" s="25">
        <f>ROUND(J3633-K3633*0.7,0)</f>
        <v>9373800</v>
      </c>
      <c r="M3633" s="25">
        <f>ROUND(J3633*0.3,0)</f>
        <v>3528450</v>
      </c>
    </row>
    <row r="3634" spans="1:13" ht="18.75" x14ac:dyDescent="0.2">
      <c r="A3634" s="53">
        <v>703044</v>
      </c>
      <c r="B3634" s="27" t="s">
        <v>30</v>
      </c>
      <c r="C3634" s="39" t="s">
        <v>4186</v>
      </c>
      <c r="D3634" s="54"/>
      <c r="E3634" s="30">
        <v>11</v>
      </c>
      <c r="F3634" s="55">
        <v>4</v>
      </c>
      <c r="G3634" s="55">
        <v>7</v>
      </c>
      <c r="H3634" s="30">
        <v>0</v>
      </c>
      <c r="J3634" s="25">
        <f>ROUND( IF(OR(ISNUMBER(SEARCH("#",B3634)),INT(A3634/100000)=7,INT(A3634/100000)=8),F3634*K!$D$4,F3634*K!$C$4) + IF(ISNUMBER(SEARCH("#",B3634)),0,G3634*K!$C$5) + IF(AND(ISNUMBER(SEARCH("#",B3634)),INT(A3634/100000)&lt;=7),G3634*K!$G$5,0) + IF(AND(ISNUMBER(SEARCH("#",B3634)),INT(A3634/100000)&gt;=8),G3634*K!$H$5,0),0)</f>
        <v>14711000</v>
      </c>
      <c r="K3634" s="25">
        <f>ROUND(IF(OR(ISNUMBER(SEARCH("#",B3634)),INT(A3634/100000)=7,INT(A3634/100000)=8),F3634*K!$F$4+G3634*K!$F$5,F3634*K!$E$4+G3634*K!$E$5),0)</f>
        <v>4204000</v>
      </c>
      <c r="L3634" s="25">
        <f>ROUND(J3634-K3634*0.7,0)</f>
        <v>11768200</v>
      </c>
      <c r="M3634" s="25">
        <f>ROUND(J3634*0.3,0)</f>
        <v>4413300</v>
      </c>
    </row>
    <row r="3635" spans="1:13" ht="18.75" x14ac:dyDescent="0.2">
      <c r="A3635" s="53">
        <v>703060</v>
      </c>
      <c r="B3635" s="27" t="s">
        <v>43</v>
      </c>
      <c r="C3635" s="36" t="s">
        <v>4187</v>
      </c>
      <c r="D3635" s="54"/>
      <c r="E3635" s="30" t="s">
        <v>32</v>
      </c>
      <c r="F3635" s="55"/>
      <c r="G3635" s="56"/>
      <c r="H3635" s="42" t="s">
        <v>4188</v>
      </c>
      <c r="J3635" s="25">
        <f>ROUND( IF(OR(ISNUMBER(SEARCH("#",B3635)),INT(A3635/100000)=7,INT(A3635/100000)=8),F3635*K!$D$4,F3635*K!$C$4) + IF(ISNUMBER(SEARCH("#",B3635)),0,G3635*K!$C$5) + IF(AND(ISNUMBER(SEARCH("#",B3635)),INT(A3635/100000)&lt;=7),G3635*K!$G$5,0) + IF(AND(ISNUMBER(SEARCH("#",B3635)),INT(A3635/100000)&gt;=8),G3635*K!$H$5,0),0)</f>
        <v>0</v>
      </c>
      <c r="K3635" s="25">
        <f>ROUND(IF(OR(ISNUMBER(SEARCH("#",B3635)),INT(A3635/100000)=7,INT(A3635/100000)=8),F3635*K!$F$4+G3635*K!$F$5,F3635*K!$E$4+G3635*K!$E$5),0)</f>
        <v>0</v>
      </c>
      <c r="L3635" s="25">
        <f>ROUND(J3635-K3635*0.7,0)</f>
        <v>0</v>
      </c>
      <c r="M3635" s="25">
        <f>ROUND(J3635*0.3,0)</f>
        <v>0</v>
      </c>
    </row>
    <row r="3636" spans="1:13" ht="18.75" x14ac:dyDescent="0.2">
      <c r="A3636" s="53">
        <v>704000</v>
      </c>
      <c r="B3636" s="27" t="s">
        <v>27</v>
      </c>
      <c r="C3636" s="39" t="s">
        <v>4189</v>
      </c>
      <c r="D3636" s="54"/>
      <c r="E3636" s="30">
        <v>8.34</v>
      </c>
      <c r="F3636" s="55">
        <v>2.06</v>
      </c>
      <c r="G3636" s="55">
        <v>6.28</v>
      </c>
      <c r="H3636" s="30">
        <v>0</v>
      </c>
      <c r="J3636" s="25">
        <f>ROUND( IF(OR(ISNUMBER(SEARCH("#",B3636)),INT(A3636/100000)=7,INT(A3636/100000)=8),F3636*K!$D$4,F3636*K!$C$4) + IF(ISNUMBER(SEARCH("#",B3636)),0,G3636*K!$C$5) + IF(AND(ISNUMBER(SEARCH("#",B3636)),INT(A3636/100000)&lt;=7),G3636*K!$G$5,0) + IF(AND(ISNUMBER(SEARCH("#",B3636)),INT(A3636/100000)&gt;=8),G3636*K!$H$5,0),0)</f>
        <v>12329640</v>
      </c>
      <c r="K3636" s="25">
        <f>ROUND(IF(OR(ISNUMBER(SEARCH("#",B3636)),INT(A3636/100000)=7,INT(A3636/100000)=8),F3636*K!$F$4+G3636*K!$F$5,F3636*K!$E$4+G3636*K!$E$5),0)</f>
        <v>3309960</v>
      </c>
      <c r="L3636" s="25">
        <f>ROUND(J3636-K3636*0.7,0)</f>
        <v>10012668</v>
      </c>
      <c r="M3636" s="25">
        <f>ROUND(J3636*0.3,0)</f>
        <v>3698892</v>
      </c>
    </row>
    <row r="3637" spans="1:13" ht="18.75" x14ac:dyDescent="0.2">
      <c r="A3637" s="53">
        <v>704005</v>
      </c>
      <c r="B3637" s="27" t="s">
        <v>27</v>
      </c>
      <c r="C3637" s="39" t="s">
        <v>4190</v>
      </c>
      <c r="D3637" s="54"/>
      <c r="E3637" s="30">
        <v>8.34</v>
      </c>
      <c r="F3637" s="55">
        <v>2.06</v>
      </c>
      <c r="G3637" s="55">
        <v>6.28</v>
      </c>
      <c r="H3637" s="30">
        <v>0</v>
      </c>
      <c r="J3637" s="25">
        <f>ROUND( IF(OR(ISNUMBER(SEARCH("#",B3637)),INT(A3637/100000)=7,INT(A3637/100000)=8),F3637*K!$D$4,F3637*K!$C$4) + IF(ISNUMBER(SEARCH("#",B3637)),0,G3637*K!$C$5) + IF(AND(ISNUMBER(SEARCH("#",B3637)),INT(A3637/100000)&lt;=7),G3637*K!$G$5,0) + IF(AND(ISNUMBER(SEARCH("#",B3637)),INT(A3637/100000)&gt;=8),G3637*K!$H$5,0),0)</f>
        <v>12329640</v>
      </c>
      <c r="K3637" s="25">
        <f>ROUND(IF(OR(ISNUMBER(SEARCH("#",B3637)),INT(A3637/100000)=7,INT(A3637/100000)=8),F3637*K!$F$4+G3637*K!$F$5,F3637*K!$E$4+G3637*K!$E$5),0)</f>
        <v>3309960</v>
      </c>
      <c r="L3637" s="25">
        <f>ROUND(J3637-K3637*0.7,0)</f>
        <v>10012668</v>
      </c>
      <c r="M3637" s="25">
        <f>ROUND(J3637*0.3,0)</f>
        <v>3698892</v>
      </c>
    </row>
    <row r="3638" spans="1:13" ht="33" x14ac:dyDescent="0.2">
      <c r="A3638" s="53">
        <v>704010</v>
      </c>
      <c r="B3638" s="27" t="s">
        <v>27</v>
      </c>
      <c r="C3638" s="39" t="s">
        <v>4191</v>
      </c>
      <c r="D3638" s="54"/>
      <c r="E3638" s="30">
        <v>8.34</v>
      </c>
      <c r="F3638" s="55">
        <v>2.06</v>
      </c>
      <c r="G3638" s="55">
        <v>6.28</v>
      </c>
      <c r="H3638" s="30">
        <v>0</v>
      </c>
      <c r="J3638" s="25">
        <f>ROUND( IF(OR(ISNUMBER(SEARCH("#",B3638)),INT(A3638/100000)=7,INT(A3638/100000)=8),F3638*K!$D$4,F3638*K!$C$4) + IF(ISNUMBER(SEARCH("#",B3638)),0,G3638*K!$C$5) + IF(AND(ISNUMBER(SEARCH("#",B3638)),INT(A3638/100000)&lt;=7),G3638*K!$G$5,0) + IF(AND(ISNUMBER(SEARCH("#",B3638)),INT(A3638/100000)&gt;=8),G3638*K!$H$5,0),0)</f>
        <v>12329640</v>
      </c>
      <c r="K3638" s="25">
        <f>ROUND(IF(OR(ISNUMBER(SEARCH("#",B3638)),INT(A3638/100000)=7,INT(A3638/100000)=8),F3638*K!$F$4+G3638*K!$F$5,F3638*K!$E$4+G3638*K!$E$5),0)</f>
        <v>3309960</v>
      </c>
      <c r="L3638" s="25">
        <f>ROUND(J3638-K3638*0.7,0)</f>
        <v>10012668</v>
      </c>
      <c r="M3638" s="25">
        <f>ROUND(J3638*0.3,0)</f>
        <v>3698892</v>
      </c>
    </row>
    <row r="3639" spans="1:13" ht="33" x14ac:dyDescent="0.2">
      <c r="A3639" s="53">
        <v>704015</v>
      </c>
      <c r="B3639" s="27" t="s">
        <v>27</v>
      </c>
      <c r="C3639" s="39" t="s">
        <v>4192</v>
      </c>
      <c r="D3639" s="54"/>
      <c r="E3639" s="30">
        <v>8.34</v>
      </c>
      <c r="F3639" s="55">
        <v>2.06</v>
      </c>
      <c r="G3639" s="55">
        <v>6.28</v>
      </c>
      <c r="H3639" s="30">
        <v>0</v>
      </c>
      <c r="J3639" s="25">
        <f>ROUND( IF(OR(ISNUMBER(SEARCH("#",B3639)),INT(A3639/100000)=7,INT(A3639/100000)=8),F3639*K!$D$4,F3639*K!$C$4) + IF(ISNUMBER(SEARCH("#",B3639)),0,G3639*K!$C$5) + IF(AND(ISNUMBER(SEARCH("#",B3639)),INT(A3639/100000)&lt;=7),G3639*K!$G$5,0) + IF(AND(ISNUMBER(SEARCH("#",B3639)),INT(A3639/100000)&gt;=8),G3639*K!$H$5,0),0)</f>
        <v>12329640</v>
      </c>
      <c r="K3639" s="25">
        <f>ROUND(IF(OR(ISNUMBER(SEARCH("#",B3639)),INT(A3639/100000)=7,INT(A3639/100000)=8),F3639*K!$F$4+G3639*K!$F$5,F3639*K!$E$4+G3639*K!$E$5),0)</f>
        <v>3309960</v>
      </c>
      <c r="L3639" s="25">
        <f>ROUND(J3639-K3639*0.7,0)</f>
        <v>10012668</v>
      </c>
      <c r="M3639" s="25">
        <f>ROUND(J3639*0.3,0)</f>
        <v>3698892</v>
      </c>
    </row>
    <row r="3640" spans="1:13" ht="33" x14ac:dyDescent="0.2">
      <c r="A3640" s="53">
        <v>704020</v>
      </c>
      <c r="B3640" s="27" t="s">
        <v>27</v>
      </c>
      <c r="C3640" s="39" t="s">
        <v>4193</v>
      </c>
      <c r="D3640" s="54"/>
      <c r="E3640" s="30">
        <v>8.34</v>
      </c>
      <c r="F3640" s="55">
        <v>2.06</v>
      </c>
      <c r="G3640" s="55">
        <v>6.28</v>
      </c>
      <c r="H3640" s="30">
        <v>0</v>
      </c>
      <c r="J3640" s="25">
        <f>ROUND( IF(OR(ISNUMBER(SEARCH("#",B3640)),INT(A3640/100000)=7,INT(A3640/100000)=8),F3640*K!$D$4,F3640*K!$C$4) + IF(ISNUMBER(SEARCH("#",B3640)),0,G3640*K!$C$5) + IF(AND(ISNUMBER(SEARCH("#",B3640)),INT(A3640/100000)&lt;=7),G3640*K!$G$5,0) + IF(AND(ISNUMBER(SEARCH("#",B3640)),INT(A3640/100000)&gt;=8),G3640*K!$H$5,0),0)</f>
        <v>12329640</v>
      </c>
      <c r="K3640" s="25">
        <f>ROUND(IF(OR(ISNUMBER(SEARCH("#",B3640)),INT(A3640/100000)=7,INT(A3640/100000)=8),F3640*K!$F$4+G3640*K!$F$5,F3640*K!$E$4+G3640*K!$E$5),0)</f>
        <v>3309960</v>
      </c>
      <c r="L3640" s="25">
        <f>ROUND(J3640-K3640*0.7,0)</f>
        <v>10012668</v>
      </c>
      <c r="M3640" s="25">
        <f>ROUND(J3640*0.3,0)</f>
        <v>3698892</v>
      </c>
    </row>
    <row r="3641" spans="1:13" ht="33" x14ac:dyDescent="0.2">
      <c r="A3641" s="53">
        <v>704025</v>
      </c>
      <c r="B3641" s="27" t="s">
        <v>27</v>
      </c>
      <c r="C3641" s="39" t="s">
        <v>4194</v>
      </c>
      <c r="D3641" s="54"/>
      <c r="E3641" s="30">
        <v>8.34</v>
      </c>
      <c r="F3641" s="55">
        <v>2.06</v>
      </c>
      <c r="G3641" s="55">
        <v>6.28</v>
      </c>
      <c r="H3641" s="30">
        <v>0</v>
      </c>
      <c r="J3641" s="25">
        <f>ROUND( IF(OR(ISNUMBER(SEARCH("#",B3641)),INT(A3641/100000)=7,INT(A3641/100000)=8),F3641*K!$D$4,F3641*K!$C$4) + IF(ISNUMBER(SEARCH("#",B3641)),0,G3641*K!$C$5) + IF(AND(ISNUMBER(SEARCH("#",B3641)),INT(A3641/100000)&lt;=7),G3641*K!$G$5,0) + IF(AND(ISNUMBER(SEARCH("#",B3641)),INT(A3641/100000)&gt;=8),G3641*K!$H$5,0),0)</f>
        <v>12329640</v>
      </c>
      <c r="K3641" s="25">
        <f>ROUND(IF(OR(ISNUMBER(SEARCH("#",B3641)),INT(A3641/100000)=7,INT(A3641/100000)=8),F3641*K!$F$4+G3641*K!$F$5,F3641*K!$E$4+G3641*K!$E$5),0)</f>
        <v>3309960</v>
      </c>
      <c r="L3641" s="25">
        <f>ROUND(J3641-K3641*0.7,0)</f>
        <v>10012668</v>
      </c>
      <c r="M3641" s="25">
        <f>ROUND(J3641*0.3,0)</f>
        <v>3698892</v>
      </c>
    </row>
    <row r="3642" spans="1:13" ht="18.75" x14ac:dyDescent="0.2">
      <c r="A3642" s="53">
        <v>704030</v>
      </c>
      <c r="B3642" s="27" t="s">
        <v>27</v>
      </c>
      <c r="C3642" s="39" t="s">
        <v>4195</v>
      </c>
      <c r="D3642" s="54"/>
      <c r="E3642" s="30">
        <v>8.34</v>
      </c>
      <c r="F3642" s="55">
        <v>2.06</v>
      </c>
      <c r="G3642" s="55">
        <v>6.28</v>
      </c>
      <c r="H3642" s="30">
        <v>0</v>
      </c>
      <c r="J3642" s="25">
        <f>ROUND( IF(OR(ISNUMBER(SEARCH("#",B3642)),INT(A3642/100000)=7,INT(A3642/100000)=8),F3642*K!$D$4,F3642*K!$C$4) + IF(ISNUMBER(SEARCH("#",B3642)),0,G3642*K!$C$5) + IF(AND(ISNUMBER(SEARCH("#",B3642)),INT(A3642/100000)&lt;=7),G3642*K!$G$5,0) + IF(AND(ISNUMBER(SEARCH("#",B3642)),INT(A3642/100000)&gt;=8),G3642*K!$H$5,0),0)</f>
        <v>12329640</v>
      </c>
      <c r="K3642" s="25">
        <f>ROUND(IF(OR(ISNUMBER(SEARCH("#",B3642)),INT(A3642/100000)=7,INT(A3642/100000)=8),F3642*K!$F$4+G3642*K!$F$5,F3642*K!$E$4+G3642*K!$E$5),0)</f>
        <v>3309960</v>
      </c>
      <c r="L3642" s="25">
        <f>ROUND(J3642-K3642*0.7,0)</f>
        <v>10012668</v>
      </c>
      <c r="M3642" s="25">
        <f>ROUND(J3642*0.3,0)</f>
        <v>3698892</v>
      </c>
    </row>
    <row r="3643" spans="1:13" ht="18.75" x14ac:dyDescent="0.2">
      <c r="A3643" s="53">
        <v>704035</v>
      </c>
      <c r="B3643" s="27" t="s">
        <v>27</v>
      </c>
      <c r="C3643" s="39" t="s">
        <v>4196</v>
      </c>
      <c r="D3643" s="54"/>
      <c r="E3643" s="30">
        <v>8.34</v>
      </c>
      <c r="F3643" s="55">
        <v>2.06</v>
      </c>
      <c r="G3643" s="55">
        <v>6.28</v>
      </c>
      <c r="H3643" s="30">
        <v>0</v>
      </c>
      <c r="J3643" s="25">
        <f>ROUND( IF(OR(ISNUMBER(SEARCH("#",B3643)),INT(A3643/100000)=7,INT(A3643/100000)=8),F3643*K!$D$4,F3643*K!$C$4) + IF(ISNUMBER(SEARCH("#",B3643)),0,G3643*K!$C$5) + IF(AND(ISNUMBER(SEARCH("#",B3643)),INT(A3643/100000)&lt;=7),G3643*K!$G$5,0) + IF(AND(ISNUMBER(SEARCH("#",B3643)),INT(A3643/100000)&gt;=8),G3643*K!$H$5,0),0)</f>
        <v>12329640</v>
      </c>
      <c r="K3643" s="25">
        <f>ROUND(IF(OR(ISNUMBER(SEARCH("#",B3643)),INT(A3643/100000)=7,INT(A3643/100000)=8),F3643*K!$F$4+G3643*K!$F$5,F3643*K!$E$4+G3643*K!$E$5),0)</f>
        <v>3309960</v>
      </c>
      <c r="L3643" s="25">
        <f>ROUND(J3643-K3643*0.7,0)</f>
        <v>10012668</v>
      </c>
      <c r="M3643" s="25">
        <f>ROUND(J3643*0.3,0)</f>
        <v>3698892</v>
      </c>
    </row>
    <row r="3644" spans="1:13" ht="18.75" x14ac:dyDescent="0.2">
      <c r="A3644" s="53">
        <v>704040</v>
      </c>
      <c r="B3644" s="27" t="s">
        <v>27</v>
      </c>
      <c r="C3644" s="39" t="s">
        <v>4197</v>
      </c>
      <c r="D3644" s="54"/>
      <c r="E3644" s="30">
        <v>8.34</v>
      </c>
      <c r="F3644" s="55">
        <v>2.06</v>
      </c>
      <c r="G3644" s="55">
        <v>6.28</v>
      </c>
      <c r="H3644" s="30">
        <v>0</v>
      </c>
      <c r="J3644" s="25">
        <f>ROUND( IF(OR(ISNUMBER(SEARCH("#",B3644)),INT(A3644/100000)=7,INT(A3644/100000)=8),F3644*K!$D$4,F3644*K!$C$4) + IF(ISNUMBER(SEARCH("#",B3644)),0,G3644*K!$C$5) + IF(AND(ISNUMBER(SEARCH("#",B3644)),INT(A3644/100000)&lt;=7),G3644*K!$G$5,0) + IF(AND(ISNUMBER(SEARCH("#",B3644)),INT(A3644/100000)&gt;=8),G3644*K!$H$5,0),0)</f>
        <v>12329640</v>
      </c>
      <c r="K3644" s="25">
        <f>ROUND(IF(OR(ISNUMBER(SEARCH("#",B3644)),INT(A3644/100000)=7,INT(A3644/100000)=8),F3644*K!$F$4+G3644*K!$F$5,F3644*K!$E$4+G3644*K!$E$5),0)</f>
        <v>3309960</v>
      </c>
      <c r="L3644" s="25">
        <f>ROUND(J3644-K3644*0.7,0)</f>
        <v>10012668</v>
      </c>
      <c r="M3644" s="25">
        <f>ROUND(J3644*0.3,0)</f>
        <v>3698892</v>
      </c>
    </row>
    <row r="3645" spans="1:13" ht="18.75" x14ac:dyDescent="0.2">
      <c r="A3645" s="53">
        <v>704045</v>
      </c>
      <c r="B3645" s="27" t="s">
        <v>27</v>
      </c>
      <c r="C3645" s="39" t="s">
        <v>4198</v>
      </c>
      <c r="D3645" s="54"/>
      <c r="E3645" s="30">
        <v>8.34</v>
      </c>
      <c r="F3645" s="55">
        <v>2.06</v>
      </c>
      <c r="G3645" s="55">
        <v>6.28</v>
      </c>
      <c r="H3645" s="30">
        <v>0</v>
      </c>
      <c r="J3645" s="25">
        <f>ROUND( IF(OR(ISNUMBER(SEARCH("#",B3645)),INT(A3645/100000)=7,INT(A3645/100000)=8),F3645*K!$D$4,F3645*K!$C$4) + IF(ISNUMBER(SEARCH("#",B3645)),0,G3645*K!$C$5) + IF(AND(ISNUMBER(SEARCH("#",B3645)),INT(A3645/100000)&lt;=7),G3645*K!$G$5,0) + IF(AND(ISNUMBER(SEARCH("#",B3645)),INT(A3645/100000)&gt;=8),G3645*K!$H$5,0),0)</f>
        <v>12329640</v>
      </c>
      <c r="K3645" s="25">
        <f>ROUND(IF(OR(ISNUMBER(SEARCH("#",B3645)),INT(A3645/100000)=7,INT(A3645/100000)=8),F3645*K!$F$4+G3645*K!$F$5,F3645*K!$E$4+G3645*K!$E$5),0)</f>
        <v>3309960</v>
      </c>
      <c r="L3645" s="25">
        <f>ROUND(J3645-K3645*0.7,0)</f>
        <v>10012668</v>
      </c>
      <c r="M3645" s="25">
        <f>ROUND(J3645*0.3,0)</f>
        <v>3698892</v>
      </c>
    </row>
    <row r="3646" spans="1:13" ht="18.75" x14ac:dyDescent="0.2">
      <c r="A3646" s="53">
        <v>704050</v>
      </c>
      <c r="B3646" s="27" t="s">
        <v>27</v>
      </c>
      <c r="C3646" s="39" t="s">
        <v>4199</v>
      </c>
      <c r="D3646" s="54"/>
      <c r="E3646" s="30">
        <v>8.34</v>
      </c>
      <c r="F3646" s="55">
        <v>2.06</v>
      </c>
      <c r="G3646" s="55">
        <v>6.28</v>
      </c>
      <c r="H3646" s="30">
        <v>0</v>
      </c>
      <c r="J3646" s="25">
        <f>ROUND( IF(OR(ISNUMBER(SEARCH("#",B3646)),INT(A3646/100000)=7,INT(A3646/100000)=8),F3646*K!$D$4,F3646*K!$C$4) + IF(ISNUMBER(SEARCH("#",B3646)),0,G3646*K!$C$5) + IF(AND(ISNUMBER(SEARCH("#",B3646)),INT(A3646/100000)&lt;=7),G3646*K!$G$5,0) + IF(AND(ISNUMBER(SEARCH("#",B3646)),INT(A3646/100000)&gt;=8),G3646*K!$H$5,0),0)</f>
        <v>12329640</v>
      </c>
      <c r="K3646" s="25">
        <f>ROUND(IF(OR(ISNUMBER(SEARCH("#",B3646)),INT(A3646/100000)=7,INT(A3646/100000)=8),F3646*K!$F$4+G3646*K!$F$5,F3646*K!$E$4+G3646*K!$E$5),0)</f>
        <v>3309960</v>
      </c>
      <c r="L3646" s="25">
        <f>ROUND(J3646-K3646*0.7,0)</f>
        <v>10012668</v>
      </c>
      <c r="M3646" s="25">
        <f>ROUND(J3646*0.3,0)</f>
        <v>3698892</v>
      </c>
    </row>
    <row r="3647" spans="1:13" ht="18.75" x14ac:dyDescent="0.2">
      <c r="A3647" s="53">
        <v>704055</v>
      </c>
      <c r="B3647" s="27" t="s">
        <v>27</v>
      </c>
      <c r="C3647" s="39" t="s">
        <v>4200</v>
      </c>
      <c r="D3647" s="54"/>
      <c r="E3647" s="30">
        <v>8.34</v>
      </c>
      <c r="F3647" s="55">
        <v>2.06</v>
      </c>
      <c r="G3647" s="55">
        <v>6.28</v>
      </c>
      <c r="H3647" s="30">
        <v>0</v>
      </c>
      <c r="J3647" s="25">
        <f>ROUND( IF(OR(ISNUMBER(SEARCH("#",B3647)),INT(A3647/100000)=7,INT(A3647/100000)=8),F3647*K!$D$4,F3647*K!$C$4) + IF(ISNUMBER(SEARCH("#",B3647)),0,G3647*K!$C$5) + IF(AND(ISNUMBER(SEARCH("#",B3647)),INT(A3647/100000)&lt;=7),G3647*K!$G$5,0) + IF(AND(ISNUMBER(SEARCH("#",B3647)),INT(A3647/100000)&gt;=8),G3647*K!$H$5,0),0)</f>
        <v>12329640</v>
      </c>
      <c r="K3647" s="25">
        <f>ROUND(IF(OR(ISNUMBER(SEARCH("#",B3647)),INT(A3647/100000)=7,INT(A3647/100000)=8),F3647*K!$F$4+G3647*K!$F$5,F3647*K!$E$4+G3647*K!$E$5),0)</f>
        <v>3309960</v>
      </c>
      <c r="L3647" s="25">
        <f>ROUND(J3647-K3647*0.7,0)</f>
        <v>10012668</v>
      </c>
      <c r="M3647" s="25">
        <f>ROUND(J3647*0.3,0)</f>
        <v>3698892</v>
      </c>
    </row>
    <row r="3648" spans="1:13" ht="18.75" x14ac:dyDescent="0.2">
      <c r="A3648" s="53">
        <v>704060</v>
      </c>
      <c r="B3648" s="27" t="s">
        <v>27</v>
      </c>
      <c r="C3648" s="39" t="s">
        <v>4201</v>
      </c>
      <c r="D3648" s="54"/>
      <c r="E3648" s="30">
        <v>8.34</v>
      </c>
      <c r="F3648" s="55">
        <v>2.06</v>
      </c>
      <c r="G3648" s="55">
        <v>6.28</v>
      </c>
      <c r="H3648" s="30">
        <v>0</v>
      </c>
      <c r="J3648" s="25">
        <f>ROUND( IF(OR(ISNUMBER(SEARCH("#",B3648)),INT(A3648/100000)=7,INT(A3648/100000)=8),F3648*K!$D$4,F3648*K!$C$4) + IF(ISNUMBER(SEARCH("#",B3648)),0,G3648*K!$C$5) + IF(AND(ISNUMBER(SEARCH("#",B3648)),INT(A3648/100000)&lt;=7),G3648*K!$G$5,0) + IF(AND(ISNUMBER(SEARCH("#",B3648)),INT(A3648/100000)&gt;=8),G3648*K!$H$5,0),0)</f>
        <v>12329640</v>
      </c>
      <c r="K3648" s="25">
        <f>ROUND(IF(OR(ISNUMBER(SEARCH("#",B3648)),INT(A3648/100000)=7,INT(A3648/100000)=8),F3648*K!$F$4+G3648*K!$F$5,F3648*K!$E$4+G3648*K!$E$5),0)</f>
        <v>3309960</v>
      </c>
      <c r="L3648" s="25">
        <f>ROUND(J3648-K3648*0.7,0)</f>
        <v>10012668</v>
      </c>
      <c r="M3648" s="25">
        <f>ROUND(J3648*0.3,0)</f>
        <v>3698892</v>
      </c>
    </row>
    <row r="3649" spans="1:13" ht="18.75" x14ac:dyDescent="0.2">
      <c r="A3649" s="53">
        <v>704065</v>
      </c>
      <c r="B3649" s="27" t="s">
        <v>27</v>
      </c>
      <c r="C3649" s="39" t="s">
        <v>4202</v>
      </c>
      <c r="D3649" s="54"/>
      <c r="E3649" s="30">
        <v>10.35</v>
      </c>
      <c r="F3649" s="55">
        <v>3.01</v>
      </c>
      <c r="G3649" s="55">
        <v>7.34</v>
      </c>
      <c r="H3649" s="30">
        <v>0</v>
      </c>
      <c r="J3649" s="25">
        <f>ROUND( IF(OR(ISNUMBER(SEARCH("#",B3649)),INT(A3649/100000)=7,INT(A3649/100000)=8),F3649*K!$D$4,F3649*K!$C$4) + IF(ISNUMBER(SEARCH("#",B3649)),0,G3649*K!$C$5) + IF(AND(ISNUMBER(SEARCH("#",B3649)),INT(A3649/100000)&lt;=7),G3649*K!$G$5,0) + IF(AND(ISNUMBER(SEARCH("#",B3649)),INT(A3649/100000)&gt;=8),G3649*K!$H$5,0),0)</f>
        <v>14752860</v>
      </c>
      <c r="K3649" s="25">
        <f>ROUND(IF(OR(ISNUMBER(SEARCH("#",B3649)),INT(A3649/100000)=7,INT(A3649/100000)=8),F3649*K!$F$4+G3649*K!$F$5,F3649*K!$E$4+G3649*K!$E$5),0)</f>
        <v>4050540</v>
      </c>
      <c r="L3649" s="25">
        <f>ROUND(J3649-K3649*0.7,0)</f>
        <v>11917482</v>
      </c>
      <c r="M3649" s="25">
        <f>ROUND(J3649*0.3,0)</f>
        <v>4425858</v>
      </c>
    </row>
    <row r="3650" spans="1:13" ht="18.75" x14ac:dyDescent="0.2">
      <c r="A3650" s="53">
        <v>704070</v>
      </c>
      <c r="B3650" s="27" t="s">
        <v>27</v>
      </c>
      <c r="C3650" s="39" t="s">
        <v>4203</v>
      </c>
      <c r="D3650" s="54"/>
      <c r="E3650" s="30">
        <v>10.35</v>
      </c>
      <c r="F3650" s="55">
        <v>3.01</v>
      </c>
      <c r="G3650" s="55">
        <v>7.34</v>
      </c>
      <c r="H3650" s="30">
        <v>0</v>
      </c>
      <c r="J3650" s="25">
        <f>ROUND( IF(OR(ISNUMBER(SEARCH("#",B3650)),INT(A3650/100000)=7,INT(A3650/100000)=8),F3650*K!$D$4,F3650*K!$C$4) + IF(ISNUMBER(SEARCH("#",B3650)),0,G3650*K!$C$5) + IF(AND(ISNUMBER(SEARCH("#",B3650)),INT(A3650/100000)&lt;=7),G3650*K!$G$5,0) + IF(AND(ISNUMBER(SEARCH("#",B3650)),INT(A3650/100000)&gt;=8),G3650*K!$H$5,0),0)</f>
        <v>14752860</v>
      </c>
      <c r="K3650" s="25">
        <f>ROUND(IF(OR(ISNUMBER(SEARCH("#",B3650)),INT(A3650/100000)=7,INT(A3650/100000)=8),F3650*K!$F$4+G3650*K!$F$5,F3650*K!$E$4+G3650*K!$E$5),0)</f>
        <v>4050540</v>
      </c>
      <c r="L3650" s="25">
        <f>ROUND(J3650-K3650*0.7,0)</f>
        <v>11917482</v>
      </c>
      <c r="M3650" s="25">
        <f>ROUND(J3650*0.3,0)</f>
        <v>4425858</v>
      </c>
    </row>
    <row r="3651" spans="1:13" ht="18.75" x14ac:dyDescent="0.2">
      <c r="A3651" s="53">
        <v>704075</v>
      </c>
      <c r="B3651" s="27" t="s">
        <v>27</v>
      </c>
      <c r="C3651" s="39" t="s">
        <v>4204</v>
      </c>
      <c r="D3651" s="54"/>
      <c r="E3651" s="30">
        <v>10.35</v>
      </c>
      <c r="F3651" s="55">
        <v>3.01</v>
      </c>
      <c r="G3651" s="55">
        <v>7.34</v>
      </c>
      <c r="H3651" s="30">
        <v>0</v>
      </c>
      <c r="J3651" s="25">
        <f>ROUND( IF(OR(ISNUMBER(SEARCH("#",B3651)),INT(A3651/100000)=7,INT(A3651/100000)=8),F3651*K!$D$4,F3651*K!$C$4) + IF(ISNUMBER(SEARCH("#",B3651)),0,G3651*K!$C$5) + IF(AND(ISNUMBER(SEARCH("#",B3651)),INT(A3651/100000)&lt;=7),G3651*K!$G$5,0) + IF(AND(ISNUMBER(SEARCH("#",B3651)),INT(A3651/100000)&gt;=8),G3651*K!$H$5,0),0)</f>
        <v>14752860</v>
      </c>
      <c r="K3651" s="25">
        <f>ROUND(IF(OR(ISNUMBER(SEARCH("#",B3651)),INT(A3651/100000)=7,INT(A3651/100000)=8),F3651*K!$F$4+G3651*K!$F$5,F3651*K!$E$4+G3651*K!$E$5),0)</f>
        <v>4050540</v>
      </c>
      <c r="L3651" s="25">
        <f>ROUND(J3651-K3651*0.7,0)</f>
        <v>11917482</v>
      </c>
      <c r="M3651" s="25">
        <f>ROUND(J3651*0.3,0)</f>
        <v>4425858</v>
      </c>
    </row>
    <row r="3652" spans="1:13" ht="18.75" x14ac:dyDescent="0.2">
      <c r="A3652" s="53">
        <v>704080</v>
      </c>
      <c r="B3652" s="27" t="s">
        <v>27</v>
      </c>
      <c r="C3652" s="39" t="s">
        <v>4205</v>
      </c>
      <c r="D3652" s="54"/>
      <c r="E3652" s="30">
        <v>10.35</v>
      </c>
      <c r="F3652" s="55">
        <v>3.01</v>
      </c>
      <c r="G3652" s="55">
        <v>7.34</v>
      </c>
      <c r="H3652" s="30">
        <v>0</v>
      </c>
      <c r="J3652" s="25">
        <f>ROUND( IF(OR(ISNUMBER(SEARCH("#",B3652)),INT(A3652/100000)=7,INT(A3652/100000)=8),F3652*K!$D$4,F3652*K!$C$4) + IF(ISNUMBER(SEARCH("#",B3652)),0,G3652*K!$C$5) + IF(AND(ISNUMBER(SEARCH("#",B3652)),INT(A3652/100000)&lt;=7),G3652*K!$G$5,0) + IF(AND(ISNUMBER(SEARCH("#",B3652)),INT(A3652/100000)&gt;=8),G3652*K!$H$5,0),0)</f>
        <v>14752860</v>
      </c>
      <c r="K3652" s="25">
        <f>ROUND(IF(OR(ISNUMBER(SEARCH("#",B3652)),INT(A3652/100000)=7,INT(A3652/100000)=8),F3652*K!$F$4+G3652*K!$F$5,F3652*K!$E$4+G3652*K!$E$5),0)</f>
        <v>4050540</v>
      </c>
      <c r="L3652" s="25">
        <f>ROUND(J3652-K3652*0.7,0)</f>
        <v>11917482</v>
      </c>
      <c r="M3652" s="25">
        <f>ROUND(J3652*0.3,0)</f>
        <v>4425858</v>
      </c>
    </row>
    <row r="3653" spans="1:13" ht="18.75" x14ac:dyDescent="0.2">
      <c r="A3653" s="53">
        <v>704085</v>
      </c>
      <c r="B3653" s="27" t="s">
        <v>27</v>
      </c>
      <c r="C3653" s="39" t="s">
        <v>4206</v>
      </c>
      <c r="D3653" s="54"/>
      <c r="E3653" s="30">
        <v>10.35</v>
      </c>
      <c r="F3653" s="55">
        <v>3.01</v>
      </c>
      <c r="G3653" s="55">
        <v>7.34</v>
      </c>
      <c r="H3653" s="30">
        <v>0</v>
      </c>
      <c r="J3653" s="25">
        <f>ROUND( IF(OR(ISNUMBER(SEARCH("#",B3653)),INT(A3653/100000)=7,INT(A3653/100000)=8),F3653*K!$D$4,F3653*K!$C$4) + IF(ISNUMBER(SEARCH("#",B3653)),0,G3653*K!$C$5) + IF(AND(ISNUMBER(SEARCH("#",B3653)),INT(A3653/100000)&lt;=7),G3653*K!$G$5,0) + IF(AND(ISNUMBER(SEARCH("#",B3653)),INT(A3653/100000)&gt;=8),G3653*K!$H$5,0),0)</f>
        <v>14752860</v>
      </c>
      <c r="K3653" s="25">
        <f>ROUND(IF(OR(ISNUMBER(SEARCH("#",B3653)),INT(A3653/100000)=7,INT(A3653/100000)=8),F3653*K!$F$4+G3653*K!$F$5,F3653*K!$E$4+G3653*K!$E$5),0)</f>
        <v>4050540</v>
      </c>
      <c r="L3653" s="25">
        <f>ROUND(J3653-K3653*0.7,0)</f>
        <v>11917482</v>
      </c>
      <c r="M3653" s="25">
        <f>ROUND(J3653*0.3,0)</f>
        <v>4425858</v>
      </c>
    </row>
    <row r="3654" spans="1:13" ht="18.75" x14ac:dyDescent="0.2">
      <c r="A3654" s="53">
        <v>704090</v>
      </c>
      <c r="B3654" s="27" t="s">
        <v>27</v>
      </c>
      <c r="C3654" s="39" t="s">
        <v>4207</v>
      </c>
      <c r="D3654" s="54"/>
      <c r="E3654" s="30">
        <v>10.35</v>
      </c>
      <c r="F3654" s="55">
        <v>3.01</v>
      </c>
      <c r="G3654" s="55">
        <v>7.34</v>
      </c>
      <c r="H3654" s="30">
        <v>0</v>
      </c>
      <c r="J3654" s="25">
        <f>ROUND( IF(OR(ISNUMBER(SEARCH("#",B3654)),INT(A3654/100000)=7,INT(A3654/100000)=8),F3654*K!$D$4,F3654*K!$C$4) + IF(ISNUMBER(SEARCH("#",B3654)),0,G3654*K!$C$5) + IF(AND(ISNUMBER(SEARCH("#",B3654)),INT(A3654/100000)&lt;=7),G3654*K!$G$5,0) + IF(AND(ISNUMBER(SEARCH("#",B3654)),INT(A3654/100000)&gt;=8),G3654*K!$H$5,0),0)</f>
        <v>14752860</v>
      </c>
      <c r="K3654" s="25">
        <f>ROUND(IF(OR(ISNUMBER(SEARCH("#",B3654)),INT(A3654/100000)=7,INT(A3654/100000)=8),F3654*K!$F$4+G3654*K!$F$5,F3654*K!$E$4+G3654*K!$E$5),0)</f>
        <v>4050540</v>
      </c>
      <c r="L3654" s="25">
        <f>ROUND(J3654-K3654*0.7,0)</f>
        <v>11917482</v>
      </c>
      <c r="M3654" s="25">
        <f>ROUND(J3654*0.3,0)</f>
        <v>4425858</v>
      </c>
    </row>
    <row r="3655" spans="1:13" ht="18.75" x14ac:dyDescent="0.2">
      <c r="A3655" s="53">
        <v>704095</v>
      </c>
      <c r="B3655" s="27" t="s">
        <v>27</v>
      </c>
      <c r="C3655" s="39" t="s">
        <v>4208</v>
      </c>
      <c r="D3655" s="54"/>
      <c r="E3655" s="30">
        <v>10.35</v>
      </c>
      <c r="F3655" s="55">
        <v>3.01</v>
      </c>
      <c r="G3655" s="55">
        <v>7.34</v>
      </c>
      <c r="H3655" s="30">
        <v>0</v>
      </c>
      <c r="J3655" s="25">
        <f>ROUND( IF(OR(ISNUMBER(SEARCH("#",B3655)),INT(A3655/100000)=7,INT(A3655/100000)=8),F3655*K!$D$4,F3655*K!$C$4) + IF(ISNUMBER(SEARCH("#",B3655)),0,G3655*K!$C$5) + IF(AND(ISNUMBER(SEARCH("#",B3655)),INT(A3655/100000)&lt;=7),G3655*K!$G$5,0) + IF(AND(ISNUMBER(SEARCH("#",B3655)),INT(A3655/100000)&gt;=8),G3655*K!$H$5,0),0)</f>
        <v>14752860</v>
      </c>
      <c r="K3655" s="25">
        <f>ROUND(IF(OR(ISNUMBER(SEARCH("#",B3655)),INT(A3655/100000)=7,INT(A3655/100000)=8),F3655*K!$F$4+G3655*K!$F$5,F3655*K!$E$4+G3655*K!$E$5),0)</f>
        <v>4050540</v>
      </c>
      <c r="L3655" s="25">
        <f>ROUND(J3655-K3655*0.7,0)</f>
        <v>11917482</v>
      </c>
      <c r="M3655" s="25">
        <f>ROUND(J3655*0.3,0)</f>
        <v>4425858</v>
      </c>
    </row>
    <row r="3656" spans="1:13" ht="18.75" x14ac:dyDescent="0.2">
      <c r="A3656" s="53">
        <v>704100</v>
      </c>
      <c r="B3656" s="27" t="s">
        <v>27</v>
      </c>
      <c r="C3656" s="39" t="s">
        <v>4209</v>
      </c>
      <c r="D3656" s="54"/>
      <c r="E3656" s="30">
        <v>10.35</v>
      </c>
      <c r="F3656" s="55">
        <v>3.01</v>
      </c>
      <c r="G3656" s="55">
        <v>7.34</v>
      </c>
      <c r="H3656" s="30">
        <v>0</v>
      </c>
      <c r="J3656" s="25">
        <f>ROUND( IF(OR(ISNUMBER(SEARCH("#",B3656)),INT(A3656/100000)=7,INT(A3656/100000)=8),F3656*K!$D$4,F3656*K!$C$4) + IF(ISNUMBER(SEARCH("#",B3656)),0,G3656*K!$C$5) + IF(AND(ISNUMBER(SEARCH("#",B3656)),INT(A3656/100000)&lt;=7),G3656*K!$G$5,0) + IF(AND(ISNUMBER(SEARCH("#",B3656)),INT(A3656/100000)&gt;=8),G3656*K!$H$5,0),0)</f>
        <v>14752860</v>
      </c>
      <c r="K3656" s="25">
        <f>ROUND(IF(OR(ISNUMBER(SEARCH("#",B3656)),INT(A3656/100000)=7,INT(A3656/100000)=8),F3656*K!$F$4+G3656*K!$F$5,F3656*K!$E$4+G3656*K!$E$5),0)</f>
        <v>4050540</v>
      </c>
      <c r="L3656" s="25">
        <f>ROUND(J3656-K3656*0.7,0)</f>
        <v>11917482</v>
      </c>
      <c r="M3656" s="25">
        <f>ROUND(J3656*0.3,0)</f>
        <v>4425858</v>
      </c>
    </row>
    <row r="3657" spans="1:13" ht="18.75" x14ac:dyDescent="0.2">
      <c r="A3657" s="53">
        <v>704105</v>
      </c>
      <c r="B3657" s="27" t="s">
        <v>27</v>
      </c>
      <c r="C3657" s="39" t="s">
        <v>4210</v>
      </c>
      <c r="D3657" s="54"/>
      <c r="E3657" s="30">
        <v>10.35</v>
      </c>
      <c r="F3657" s="55">
        <v>3.01</v>
      </c>
      <c r="G3657" s="55">
        <v>7.34</v>
      </c>
      <c r="H3657" s="30">
        <v>0</v>
      </c>
      <c r="J3657" s="25">
        <f>ROUND( IF(OR(ISNUMBER(SEARCH("#",B3657)),INT(A3657/100000)=7,INT(A3657/100000)=8),F3657*K!$D$4,F3657*K!$C$4) + IF(ISNUMBER(SEARCH("#",B3657)),0,G3657*K!$C$5) + IF(AND(ISNUMBER(SEARCH("#",B3657)),INT(A3657/100000)&lt;=7),G3657*K!$G$5,0) + IF(AND(ISNUMBER(SEARCH("#",B3657)),INT(A3657/100000)&gt;=8),G3657*K!$H$5,0),0)</f>
        <v>14752860</v>
      </c>
      <c r="K3657" s="25">
        <f>ROUND(IF(OR(ISNUMBER(SEARCH("#",B3657)),INT(A3657/100000)=7,INT(A3657/100000)=8),F3657*K!$F$4+G3657*K!$F$5,F3657*K!$E$4+G3657*K!$E$5),0)</f>
        <v>4050540</v>
      </c>
      <c r="L3657" s="25">
        <f>ROUND(J3657-K3657*0.7,0)</f>
        <v>11917482</v>
      </c>
      <c r="M3657" s="25">
        <f>ROUND(J3657*0.3,0)</f>
        <v>4425858</v>
      </c>
    </row>
    <row r="3658" spans="1:13" ht="18.75" x14ac:dyDescent="0.2">
      <c r="A3658" s="53">
        <v>704110</v>
      </c>
      <c r="B3658" s="27" t="s">
        <v>27</v>
      </c>
      <c r="C3658" s="39" t="s">
        <v>4211</v>
      </c>
      <c r="D3658" s="54"/>
      <c r="E3658" s="30">
        <v>10.35</v>
      </c>
      <c r="F3658" s="55">
        <v>3.01</v>
      </c>
      <c r="G3658" s="55">
        <v>7.34</v>
      </c>
      <c r="H3658" s="30">
        <v>0</v>
      </c>
      <c r="J3658" s="25">
        <f>ROUND( IF(OR(ISNUMBER(SEARCH("#",B3658)),INT(A3658/100000)=7,INT(A3658/100000)=8),F3658*K!$D$4,F3658*K!$C$4) + IF(ISNUMBER(SEARCH("#",B3658)),0,G3658*K!$C$5) + IF(AND(ISNUMBER(SEARCH("#",B3658)),INT(A3658/100000)&lt;=7),G3658*K!$G$5,0) + IF(AND(ISNUMBER(SEARCH("#",B3658)),INT(A3658/100000)&gt;=8),G3658*K!$H$5,0),0)</f>
        <v>14752860</v>
      </c>
      <c r="K3658" s="25">
        <f>ROUND(IF(OR(ISNUMBER(SEARCH("#",B3658)),INT(A3658/100000)=7,INT(A3658/100000)=8),F3658*K!$F$4+G3658*K!$F$5,F3658*K!$E$4+G3658*K!$E$5),0)</f>
        <v>4050540</v>
      </c>
      <c r="L3658" s="25">
        <f>ROUND(J3658-K3658*0.7,0)</f>
        <v>11917482</v>
      </c>
      <c r="M3658" s="25">
        <f>ROUND(J3658*0.3,0)</f>
        <v>4425858</v>
      </c>
    </row>
    <row r="3659" spans="1:13" ht="18.75" x14ac:dyDescent="0.2">
      <c r="A3659" s="53">
        <v>704115</v>
      </c>
      <c r="B3659" s="27" t="s">
        <v>27</v>
      </c>
      <c r="C3659" s="39" t="s">
        <v>4212</v>
      </c>
      <c r="D3659" s="54"/>
      <c r="E3659" s="30">
        <v>10.35</v>
      </c>
      <c r="F3659" s="55">
        <v>3.01</v>
      </c>
      <c r="G3659" s="55">
        <v>7.34</v>
      </c>
      <c r="H3659" s="30">
        <v>0</v>
      </c>
      <c r="J3659" s="25">
        <f>ROUND( IF(OR(ISNUMBER(SEARCH("#",B3659)),INT(A3659/100000)=7,INT(A3659/100000)=8),F3659*K!$D$4,F3659*K!$C$4) + IF(ISNUMBER(SEARCH("#",B3659)),0,G3659*K!$C$5) + IF(AND(ISNUMBER(SEARCH("#",B3659)),INT(A3659/100000)&lt;=7),G3659*K!$G$5,0) + IF(AND(ISNUMBER(SEARCH("#",B3659)),INT(A3659/100000)&gt;=8),G3659*K!$H$5,0),0)</f>
        <v>14752860</v>
      </c>
      <c r="K3659" s="25">
        <f>ROUND(IF(OR(ISNUMBER(SEARCH("#",B3659)),INT(A3659/100000)=7,INT(A3659/100000)=8),F3659*K!$F$4+G3659*K!$F$5,F3659*K!$E$4+G3659*K!$E$5),0)</f>
        <v>4050540</v>
      </c>
      <c r="L3659" s="25">
        <f>ROUND(J3659-K3659*0.7,0)</f>
        <v>11917482</v>
      </c>
      <c r="M3659" s="25">
        <f>ROUND(J3659*0.3,0)</f>
        <v>4425858</v>
      </c>
    </row>
    <row r="3660" spans="1:13" ht="18.75" x14ac:dyDescent="0.2">
      <c r="A3660" s="53">
        <v>704120</v>
      </c>
      <c r="B3660" s="27" t="s">
        <v>27</v>
      </c>
      <c r="C3660" s="39" t="s">
        <v>4213</v>
      </c>
      <c r="D3660" s="54"/>
      <c r="E3660" s="30">
        <v>14.33</v>
      </c>
      <c r="F3660" s="55">
        <v>3.86</v>
      </c>
      <c r="G3660" s="55">
        <v>10.47</v>
      </c>
      <c r="H3660" s="30">
        <v>0</v>
      </c>
      <c r="J3660" s="25">
        <f>ROUND( IF(OR(ISNUMBER(SEARCH("#",B3660)),INT(A3660/100000)=7,INT(A3660/100000)=8),F3660*K!$D$4,F3660*K!$C$4) + IF(ISNUMBER(SEARCH("#",B3660)),0,G3660*K!$C$5) + IF(AND(ISNUMBER(SEARCH("#",B3660)),INT(A3660/100000)&lt;=7),G3660*K!$G$5,0) + IF(AND(ISNUMBER(SEARCH("#",B3660)),INT(A3660/100000)&gt;=8),G3660*K!$H$5,0),0)</f>
        <v>20797670</v>
      </c>
      <c r="K3660" s="25">
        <f>ROUND(IF(OR(ISNUMBER(SEARCH("#",B3660)),INT(A3660/100000)=7,INT(A3660/100000)=8),F3660*K!$F$4+G3660*K!$F$5,F3660*K!$E$4+G3660*K!$E$5),0)</f>
        <v>5646880</v>
      </c>
      <c r="L3660" s="25">
        <f>ROUND(J3660-K3660*0.7,0)</f>
        <v>16844854</v>
      </c>
      <c r="M3660" s="25">
        <f>ROUND(J3660*0.3,0)</f>
        <v>6239301</v>
      </c>
    </row>
    <row r="3661" spans="1:13" ht="18.75" x14ac:dyDescent="0.2">
      <c r="A3661" s="53">
        <v>704125</v>
      </c>
      <c r="B3661" s="27" t="s">
        <v>27</v>
      </c>
      <c r="C3661" s="39" t="s">
        <v>4214</v>
      </c>
      <c r="D3661" s="54"/>
      <c r="E3661" s="30">
        <v>14.33</v>
      </c>
      <c r="F3661" s="55">
        <v>3.86</v>
      </c>
      <c r="G3661" s="55">
        <v>10.47</v>
      </c>
      <c r="H3661" s="30">
        <v>0</v>
      </c>
      <c r="J3661" s="25">
        <f>ROUND( IF(OR(ISNUMBER(SEARCH("#",B3661)),INT(A3661/100000)=7,INT(A3661/100000)=8),F3661*K!$D$4,F3661*K!$C$4) + IF(ISNUMBER(SEARCH("#",B3661)),0,G3661*K!$C$5) + IF(AND(ISNUMBER(SEARCH("#",B3661)),INT(A3661/100000)&lt;=7),G3661*K!$G$5,0) + IF(AND(ISNUMBER(SEARCH("#",B3661)),INT(A3661/100000)&gt;=8),G3661*K!$H$5,0),0)</f>
        <v>20797670</v>
      </c>
      <c r="K3661" s="25">
        <f>ROUND(IF(OR(ISNUMBER(SEARCH("#",B3661)),INT(A3661/100000)=7,INT(A3661/100000)=8),F3661*K!$F$4+G3661*K!$F$5,F3661*K!$E$4+G3661*K!$E$5),0)</f>
        <v>5646880</v>
      </c>
      <c r="L3661" s="25">
        <f>ROUND(J3661-K3661*0.7,0)</f>
        <v>16844854</v>
      </c>
      <c r="M3661" s="25">
        <f>ROUND(J3661*0.3,0)</f>
        <v>6239301</v>
      </c>
    </row>
    <row r="3662" spans="1:13" ht="18.75" x14ac:dyDescent="0.2">
      <c r="A3662" s="53">
        <v>704130</v>
      </c>
      <c r="B3662" s="27" t="s">
        <v>27</v>
      </c>
      <c r="C3662" s="39" t="s">
        <v>4215</v>
      </c>
      <c r="D3662" s="54"/>
      <c r="E3662" s="30">
        <v>14.33</v>
      </c>
      <c r="F3662" s="55">
        <v>3.86</v>
      </c>
      <c r="G3662" s="55">
        <v>10.47</v>
      </c>
      <c r="H3662" s="30">
        <v>0</v>
      </c>
      <c r="J3662" s="25">
        <f>ROUND( IF(OR(ISNUMBER(SEARCH("#",B3662)),INT(A3662/100000)=7,INT(A3662/100000)=8),F3662*K!$D$4,F3662*K!$C$4) + IF(ISNUMBER(SEARCH("#",B3662)),0,G3662*K!$C$5) + IF(AND(ISNUMBER(SEARCH("#",B3662)),INT(A3662/100000)&lt;=7),G3662*K!$G$5,0) + IF(AND(ISNUMBER(SEARCH("#",B3662)),INT(A3662/100000)&gt;=8),G3662*K!$H$5,0),0)</f>
        <v>20797670</v>
      </c>
      <c r="K3662" s="25">
        <f>ROUND(IF(OR(ISNUMBER(SEARCH("#",B3662)),INT(A3662/100000)=7,INT(A3662/100000)=8),F3662*K!$F$4+G3662*K!$F$5,F3662*K!$E$4+G3662*K!$E$5),0)</f>
        <v>5646880</v>
      </c>
      <c r="L3662" s="25">
        <f>ROUND(J3662-K3662*0.7,0)</f>
        <v>16844854</v>
      </c>
      <c r="M3662" s="25">
        <f>ROUND(J3662*0.3,0)</f>
        <v>6239301</v>
      </c>
    </row>
    <row r="3663" spans="1:13" ht="18.75" x14ac:dyDescent="0.2">
      <c r="A3663" s="53">
        <v>704135</v>
      </c>
      <c r="B3663" s="27" t="s">
        <v>27</v>
      </c>
      <c r="C3663" s="39" t="s">
        <v>4216</v>
      </c>
      <c r="D3663" s="54"/>
      <c r="E3663" s="30">
        <v>17.190000000000001</v>
      </c>
      <c r="F3663" s="55">
        <v>4.63</v>
      </c>
      <c r="G3663" s="55">
        <v>12.56</v>
      </c>
      <c r="H3663" s="30">
        <v>0</v>
      </c>
      <c r="J3663" s="25">
        <f>ROUND( IF(OR(ISNUMBER(SEARCH("#",B3663)),INT(A3663/100000)=7,INT(A3663/100000)=8),F3663*K!$D$4,F3663*K!$C$4) + IF(ISNUMBER(SEARCH("#",B3663)),0,G3663*K!$C$5) + IF(AND(ISNUMBER(SEARCH("#",B3663)),INT(A3663/100000)&lt;=7),G3663*K!$G$5,0) + IF(AND(ISNUMBER(SEARCH("#",B3663)),INT(A3663/100000)&gt;=8),G3663*K!$H$5,0),0)</f>
        <v>24948960</v>
      </c>
      <c r="K3663" s="25">
        <f>ROUND(IF(OR(ISNUMBER(SEARCH("#",B3663)),INT(A3663/100000)=7,INT(A3663/100000)=8),F3663*K!$F$4+G3663*K!$F$5,F3663*K!$E$4+G3663*K!$E$5),0)</f>
        <v>6773940</v>
      </c>
      <c r="L3663" s="25">
        <f>ROUND(J3663-K3663*0.7,0)</f>
        <v>20207202</v>
      </c>
      <c r="M3663" s="25">
        <f>ROUND(J3663*0.3,0)</f>
        <v>7484688</v>
      </c>
    </row>
    <row r="3664" spans="1:13" ht="18.75" x14ac:dyDescent="0.2">
      <c r="A3664" s="53">
        <v>704140</v>
      </c>
      <c r="B3664" s="27" t="s">
        <v>27</v>
      </c>
      <c r="C3664" s="39" t="s">
        <v>4217</v>
      </c>
      <c r="D3664" s="54"/>
      <c r="E3664" s="30">
        <v>14.33</v>
      </c>
      <c r="F3664" s="55">
        <v>3.86</v>
      </c>
      <c r="G3664" s="55">
        <v>10.47</v>
      </c>
      <c r="H3664" s="30">
        <v>0</v>
      </c>
      <c r="J3664" s="25">
        <f>ROUND( IF(OR(ISNUMBER(SEARCH("#",B3664)),INT(A3664/100000)=7,INT(A3664/100000)=8),F3664*K!$D$4,F3664*K!$C$4) + IF(ISNUMBER(SEARCH("#",B3664)),0,G3664*K!$C$5) + IF(AND(ISNUMBER(SEARCH("#",B3664)),INT(A3664/100000)&lt;=7),G3664*K!$G$5,0) + IF(AND(ISNUMBER(SEARCH("#",B3664)),INT(A3664/100000)&gt;=8),G3664*K!$H$5,0),0)</f>
        <v>20797670</v>
      </c>
      <c r="K3664" s="25">
        <f>ROUND(IF(OR(ISNUMBER(SEARCH("#",B3664)),INT(A3664/100000)=7,INT(A3664/100000)=8),F3664*K!$F$4+G3664*K!$F$5,F3664*K!$E$4+G3664*K!$E$5),0)</f>
        <v>5646880</v>
      </c>
      <c r="L3664" s="25">
        <f>ROUND(J3664-K3664*0.7,0)</f>
        <v>16844854</v>
      </c>
      <c r="M3664" s="25">
        <f>ROUND(J3664*0.3,0)</f>
        <v>6239301</v>
      </c>
    </row>
    <row r="3665" spans="1:13" ht="18.75" x14ac:dyDescent="0.2">
      <c r="A3665" s="53">
        <v>704145</v>
      </c>
      <c r="B3665" s="27" t="s">
        <v>27</v>
      </c>
      <c r="C3665" s="39" t="s">
        <v>4218</v>
      </c>
      <c r="D3665" s="54"/>
      <c r="E3665" s="30">
        <v>14.33</v>
      </c>
      <c r="F3665" s="55">
        <v>3.86</v>
      </c>
      <c r="G3665" s="55">
        <v>10.47</v>
      </c>
      <c r="H3665" s="30">
        <v>0</v>
      </c>
      <c r="J3665" s="25">
        <f>ROUND( IF(OR(ISNUMBER(SEARCH("#",B3665)),INT(A3665/100000)=7,INT(A3665/100000)=8),F3665*K!$D$4,F3665*K!$C$4) + IF(ISNUMBER(SEARCH("#",B3665)),0,G3665*K!$C$5) + IF(AND(ISNUMBER(SEARCH("#",B3665)),INT(A3665/100000)&lt;=7),G3665*K!$G$5,0) + IF(AND(ISNUMBER(SEARCH("#",B3665)),INT(A3665/100000)&gt;=8),G3665*K!$H$5,0),0)</f>
        <v>20797670</v>
      </c>
      <c r="K3665" s="25">
        <f>ROUND(IF(OR(ISNUMBER(SEARCH("#",B3665)),INT(A3665/100000)=7,INT(A3665/100000)=8),F3665*K!$F$4+G3665*K!$F$5,F3665*K!$E$4+G3665*K!$E$5),0)</f>
        <v>5646880</v>
      </c>
      <c r="L3665" s="25">
        <f>ROUND(J3665-K3665*0.7,0)</f>
        <v>16844854</v>
      </c>
      <c r="M3665" s="25">
        <f>ROUND(J3665*0.3,0)</f>
        <v>6239301</v>
      </c>
    </row>
    <row r="3666" spans="1:13" ht="18.75" x14ac:dyDescent="0.2">
      <c r="A3666" s="53">
        <v>704150</v>
      </c>
      <c r="B3666" s="27" t="s">
        <v>27</v>
      </c>
      <c r="C3666" s="39" t="s">
        <v>4219</v>
      </c>
      <c r="D3666" s="54"/>
      <c r="E3666" s="30">
        <v>14.33</v>
      </c>
      <c r="F3666" s="55">
        <v>3.86</v>
      </c>
      <c r="G3666" s="55">
        <v>10.47</v>
      </c>
      <c r="H3666" s="30">
        <v>0</v>
      </c>
      <c r="J3666" s="25">
        <f>ROUND( IF(OR(ISNUMBER(SEARCH("#",B3666)),INT(A3666/100000)=7,INT(A3666/100000)=8),F3666*K!$D$4,F3666*K!$C$4) + IF(ISNUMBER(SEARCH("#",B3666)),0,G3666*K!$C$5) + IF(AND(ISNUMBER(SEARCH("#",B3666)),INT(A3666/100000)&lt;=7),G3666*K!$G$5,0) + IF(AND(ISNUMBER(SEARCH("#",B3666)),INT(A3666/100000)&gt;=8),G3666*K!$H$5,0),0)</f>
        <v>20797670</v>
      </c>
      <c r="K3666" s="25">
        <f>ROUND(IF(OR(ISNUMBER(SEARCH("#",B3666)),INT(A3666/100000)=7,INT(A3666/100000)=8),F3666*K!$F$4+G3666*K!$F$5,F3666*K!$E$4+G3666*K!$E$5),0)</f>
        <v>5646880</v>
      </c>
      <c r="L3666" s="25">
        <f>ROUND(J3666-K3666*0.7,0)</f>
        <v>16844854</v>
      </c>
      <c r="M3666" s="25">
        <f>ROUND(J3666*0.3,0)</f>
        <v>6239301</v>
      </c>
    </row>
    <row r="3667" spans="1:13" ht="18.75" x14ac:dyDescent="0.2">
      <c r="A3667" s="53">
        <v>704155</v>
      </c>
      <c r="B3667" s="27" t="s">
        <v>27</v>
      </c>
      <c r="C3667" s="39" t="s">
        <v>4220</v>
      </c>
      <c r="D3667" s="54"/>
      <c r="E3667" s="30">
        <v>14.33</v>
      </c>
      <c r="F3667" s="55">
        <v>3.86</v>
      </c>
      <c r="G3667" s="55">
        <v>10.47</v>
      </c>
      <c r="H3667" s="30">
        <v>0</v>
      </c>
      <c r="J3667" s="25">
        <f>ROUND( IF(OR(ISNUMBER(SEARCH("#",B3667)),INT(A3667/100000)=7,INT(A3667/100000)=8),F3667*K!$D$4,F3667*K!$C$4) + IF(ISNUMBER(SEARCH("#",B3667)),0,G3667*K!$C$5) + IF(AND(ISNUMBER(SEARCH("#",B3667)),INT(A3667/100000)&lt;=7),G3667*K!$G$5,0) + IF(AND(ISNUMBER(SEARCH("#",B3667)),INT(A3667/100000)&gt;=8),G3667*K!$H$5,0),0)</f>
        <v>20797670</v>
      </c>
      <c r="K3667" s="25">
        <f>ROUND(IF(OR(ISNUMBER(SEARCH("#",B3667)),INT(A3667/100000)=7,INT(A3667/100000)=8),F3667*K!$F$4+G3667*K!$F$5,F3667*K!$E$4+G3667*K!$E$5),0)</f>
        <v>5646880</v>
      </c>
      <c r="L3667" s="25">
        <f>ROUND(J3667-K3667*0.7,0)</f>
        <v>16844854</v>
      </c>
      <c r="M3667" s="25">
        <f>ROUND(J3667*0.3,0)</f>
        <v>6239301</v>
      </c>
    </row>
    <row r="3668" spans="1:13" ht="18.75" x14ac:dyDescent="0.2">
      <c r="A3668" s="53">
        <v>704160</v>
      </c>
      <c r="B3668" s="27" t="s">
        <v>27</v>
      </c>
      <c r="C3668" s="39" t="s">
        <v>4221</v>
      </c>
      <c r="D3668" s="54"/>
      <c r="E3668" s="30">
        <v>14.33</v>
      </c>
      <c r="F3668" s="55">
        <v>3.86</v>
      </c>
      <c r="G3668" s="55">
        <v>10.47</v>
      </c>
      <c r="H3668" s="30">
        <v>0</v>
      </c>
      <c r="J3668" s="25">
        <f>ROUND( IF(OR(ISNUMBER(SEARCH("#",B3668)),INT(A3668/100000)=7,INT(A3668/100000)=8),F3668*K!$D$4,F3668*K!$C$4) + IF(ISNUMBER(SEARCH("#",B3668)),0,G3668*K!$C$5) + IF(AND(ISNUMBER(SEARCH("#",B3668)),INT(A3668/100000)&lt;=7),G3668*K!$G$5,0) + IF(AND(ISNUMBER(SEARCH("#",B3668)),INT(A3668/100000)&gt;=8),G3668*K!$H$5,0),0)</f>
        <v>20797670</v>
      </c>
      <c r="K3668" s="25">
        <f>ROUND(IF(OR(ISNUMBER(SEARCH("#",B3668)),INT(A3668/100000)=7,INT(A3668/100000)=8),F3668*K!$F$4+G3668*K!$F$5,F3668*K!$E$4+G3668*K!$E$5),0)</f>
        <v>5646880</v>
      </c>
      <c r="L3668" s="25">
        <f>ROUND(J3668-K3668*0.7,0)</f>
        <v>16844854</v>
      </c>
      <c r="M3668" s="25">
        <f>ROUND(J3668*0.3,0)</f>
        <v>6239301</v>
      </c>
    </row>
    <row r="3669" spans="1:13" ht="18.75" x14ac:dyDescent="0.2">
      <c r="A3669" s="53">
        <v>704165</v>
      </c>
      <c r="B3669" s="27" t="s">
        <v>27</v>
      </c>
      <c r="C3669" s="39" t="s">
        <v>4222</v>
      </c>
      <c r="D3669" s="54"/>
      <c r="E3669" s="30">
        <v>14.33</v>
      </c>
      <c r="F3669" s="55">
        <v>3.86</v>
      </c>
      <c r="G3669" s="55">
        <v>10.47</v>
      </c>
      <c r="H3669" s="30">
        <v>0</v>
      </c>
      <c r="J3669" s="25">
        <f>ROUND( IF(OR(ISNUMBER(SEARCH("#",B3669)),INT(A3669/100000)=7,INT(A3669/100000)=8),F3669*K!$D$4,F3669*K!$C$4) + IF(ISNUMBER(SEARCH("#",B3669)),0,G3669*K!$C$5) + IF(AND(ISNUMBER(SEARCH("#",B3669)),INT(A3669/100000)&lt;=7),G3669*K!$G$5,0) + IF(AND(ISNUMBER(SEARCH("#",B3669)),INT(A3669/100000)&gt;=8),G3669*K!$H$5,0),0)</f>
        <v>20797670</v>
      </c>
      <c r="K3669" s="25">
        <f>ROUND(IF(OR(ISNUMBER(SEARCH("#",B3669)),INT(A3669/100000)=7,INT(A3669/100000)=8),F3669*K!$F$4+G3669*K!$F$5,F3669*K!$E$4+G3669*K!$E$5),0)</f>
        <v>5646880</v>
      </c>
      <c r="L3669" s="25">
        <f>ROUND(J3669-K3669*0.7,0)</f>
        <v>16844854</v>
      </c>
      <c r="M3669" s="25">
        <f>ROUND(J3669*0.3,0)</f>
        <v>6239301</v>
      </c>
    </row>
    <row r="3670" spans="1:13" ht="15.75" x14ac:dyDescent="0.2">
      <c r="A3670" s="53">
        <v>704167</v>
      </c>
      <c r="B3670" s="27" t="s">
        <v>27</v>
      </c>
      <c r="C3670" s="39" t="s">
        <v>4223</v>
      </c>
      <c r="E3670" s="55">
        <v>14.33</v>
      </c>
      <c r="F3670" s="30" t="s">
        <v>4224</v>
      </c>
      <c r="G3670" s="55">
        <v>10.47</v>
      </c>
      <c r="H3670" s="55">
        <v>0</v>
      </c>
      <c r="J3670" s="25">
        <f>ROUND( IF(OR(ISNUMBER(SEARCH("#",B3670)),INT(A3670/100000)=7,INT(A3670/100000)=8),F3670*K!$D$4,F3670*K!$C$4) + IF(ISNUMBER(SEARCH("#",B3670)),0,G3670*K!$C$5) + IF(AND(ISNUMBER(SEARCH("#",B3670)),INT(A3670/100000)&lt;=7),G3670*K!$G$5,0) + IF(AND(ISNUMBER(SEARCH("#",B3670)),INT(A3670/100000)&gt;=8),G3670*K!$H$5,0),0)</f>
        <v>20797670</v>
      </c>
      <c r="K3670" s="25">
        <f>ROUND(IF(OR(ISNUMBER(SEARCH("#",B3670)),INT(A3670/100000)=7,INT(A3670/100000)=8),F3670*K!$F$4+G3670*K!$F$5,F3670*K!$E$4+G3670*K!$E$5),0)</f>
        <v>5646880</v>
      </c>
      <c r="L3670" s="25">
        <f>ROUND(J3670-K3670*0.7,0)</f>
        <v>16844854</v>
      </c>
      <c r="M3670" s="25">
        <f>ROUND(J3670*0.3,0)</f>
        <v>6239301</v>
      </c>
    </row>
    <row r="3671" spans="1:13" ht="18.75" x14ac:dyDescent="0.2">
      <c r="A3671" s="53">
        <v>704170</v>
      </c>
      <c r="B3671" s="27" t="s">
        <v>27</v>
      </c>
      <c r="C3671" s="39" t="s">
        <v>4225</v>
      </c>
      <c r="D3671" s="54"/>
      <c r="E3671" s="30">
        <v>14.33</v>
      </c>
      <c r="F3671" s="55">
        <v>3.86</v>
      </c>
      <c r="G3671" s="55">
        <v>10.47</v>
      </c>
      <c r="H3671" s="30">
        <v>0</v>
      </c>
      <c r="J3671" s="25">
        <f>ROUND( IF(OR(ISNUMBER(SEARCH("#",B3671)),INT(A3671/100000)=7,INT(A3671/100000)=8),F3671*K!$D$4,F3671*K!$C$4) + IF(ISNUMBER(SEARCH("#",B3671)),0,G3671*K!$C$5) + IF(AND(ISNUMBER(SEARCH("#",B3671)),INT(A3671/100000)&lt;=7),G3671*K!$G$5,0) + IF(AND(ISNUMBER(SEARCH("#",B3671)),INT(A3671/100000)&gt;=8),G3671*K!$H$5,0),0)</f>
        <v>20797670</v>
      </c>
      <c r="K3671" s="25">
        <f>ROUND(IF(OR(ISNUMBER(SEARCH("#",B3671)),INT(A3671/100000)=7,INT(A3671/100000)=8),F3671*K!$F$4+G3671*K!$F$5,F3671*K!$E$4+G3671*K!$E$5),0)</f>
        <v>5646880</v>
      </c>
      <c r="L3671" s="25">
        <f>ROUND(J3671-K3671*0.7,0)</f>
        <v>16844854</v>
      </c>
      <c r="M3671" s="25">
        <f>ROUND(J3671*0.3,0)</f>
        <v>6239301</v>
      </c>
    </row>
    <row r="3672" spans="1:13" ht="18.75" x14ac:dyDescent="0.2">
      <c r="A3672" s="53">
        <v>704175</v>
      </c>
      <c r="B3672" s="27" t="s">
        <v>27</v>
      </c>
      <c r="C3672" s="39" t="s">
        <v>4226</v>
      </c>
      <c r="D3672" s="54"/>
      <c r="E3672" s="30">
        <v>14.33</v>
      </c>
      <c r="F3672" s="55">
        <v>3.86</v>
      </c>
      <c r="G3672" s="55">
        <v>10.47</v>
      </c>
      <c r="H3672" s="30">
        <v>0</v>
      </c>
      <c r="J3672" s="25">
        <f>ROUND( IF(OR(ISNUMBER(SEARCH("#",B3672)),INT(A3672/100000)=7,INT(A3672/100000)=8),F3672*K!$D$4,F3672*K!$C$4) + IF(ISNUMBER(SEARCH("#",B3672)),0,G3672*K!$C$5) + IF(AND(ISNUMBER(SEARCH("#",B3672)),INT(A3672/100000)&lt;=7),G3672*K!$G$5,0) + IF(AND(ISNUMBER(SEARCH("#",B3672)),INT(A3672/100000)&gt;=8),G3672*K!$H$5,0),0)</f>
        <v>20797670</v>
      </c>
      <c r="K3672" s="25">
        <f>ROUND(IF(OR(ISNUMBER(SEARCH("#",B3672)),INT(A3672/100000)=7,INT(A3672/100000)=8),F3672*K!$F$4+G3672*K!$F$5,F3672*K!$E$4+G3672*K!$E$5),0)</f>
        <v>5646880</v>
      </c>
      <c r="L3672" s="25">
        <f>ROUND(J3672-K3672*0.7,0)</f>
        <v>16844854</v>
      </c>
      <c r="M3672" s="25">
        <f>ROUND(J3672*0.3,0)</f>
        <v>6239301</v>
      </c>
    </row>
    <row r="3673" spans="1:13" ht="18.75" x14ac:dyDescent="0.2">
      <c r="A3673" s="53">
        <v>704180</v>
      </c>
      <c r="B3673" s="27" t="s">
        <v>27</v>
      </c>
      <c r="C3673" s="39" t="s">
        <v>4227</v>
      </c>
      <c r="D3673" s="54"/>
      <c r="E3673" s="30">
        <v>14.33</v>
      </c>
      <c r="F3673" s="55">
        <v>3.86</v>
      </c>
      <c r="G3673" s="55">
        <v>10.47</v>
      </c>
      <c r="H3673" s="30">
        <v>0</v>
      </c>
      <c r="J3673" s="25">
        <f>ROUND( IF(OR(ISNUMBER(SEARCH("#",B3673)),INT(A3673/100000)=7,INT(A3673/100000)=8),F3673*K!$D$4,F3673*K!$C$4) + IF(ISNUMBER(SEARCH("#",B3673)),0,G3673*K!$C$5) + IF(AND(ISNUMBER(SEARCH("#",B3673)),INT(A3673/100000)&lt;=7),G3673*K!$G$5,0) + IF(AND(ISNUMBER(SEARCH("#",B3673)),INT(A3673/100000)&gt;=8),G3673*K!$H$5,0),0)</f>
        <v>20797670</v>
      </c>
      <c r="K3673" s="25">
        <f>ROUND(IF(OR(ISNUMBER(SEARCH("#",B3673)),INT(A3673/100000)=7,INT(A3673/100000)=8),F3673*K!$F$4+G3673*K!$F$5,F3673*K!$E$4+G3673*K!$E$5),0)</f>
        <v>5646880</v>
      </c>
      <c r="L3673" s="25">
        <f>ROUND(J3673-K3673*0.7,0)</f>
        <v>16844854</v>
      </c>
      <c r="M3673" s="25">
        <f>ROUND(J3673*0.3,0)</f>
        <v>6239301</v>
      </c>
    </row>
    <row r="3674" spans="1:13" ht="18.75" x14ac:dyDescent="0.2">
      <c r="A3674" s="53">
        <v>704185</v>
      </c>
      <c r="B3674" s="27" t="s">
        <v>27</v>
      </c>
      <c r="C3674" s="39" t="s">
        <v>4228</v>
      </c>
      <c r="D3674" s="54"/>
      <c r="E3674" s="30">
        <v>14.33</v>
      </c>
      <c r="F3674" s="55">
        <v>3.86</v>
      </c>
      <c r="G3674" s="55">
        <v>10.47</v>
      </c>
      <c r="H3674" s="30">
        <v>0</v>
      </c>
      <c r="J3674" s="25">
        <f>ROUND( IF(OR(ISNUMBER(SEARCH("#",B3674)),INT(A3674/100000)=7,INT(A3674/100000)=8),F3674*K!$D$4,F3674*K!$C$4) + IF(ISNUMBER(SEARCH("#",B3674)),0,G3674*K!$C$5) + IF(AND(ISNUMBER(SEARCH("#",B3674)),INT(A3674/100000)&lt;=7),G3674*K!$G$5,0) + IF(AND(ISNUMBER(SEARCH("#",B3674)),INT(A3674/100000)&gt;=8),G3674*K!$H$5,0),0)</f>
        <v>20797670</v>
      </c>
      <c r="K3674" s="25">
        <f>ROUND(IF(OR(ISNUMBER(SEARCH("#",B3674)),INT(A3674/100000)=7,INT(A3674/100000)=8),F3674*K!$F$4+G3674*K!$F$5,F3674*K!$E$4+G3674*K!$E$5),0)</f>
        <v>5646880</v>
      </c>
      <c r="L3674" s="25">
        <f>ROUND(J3674-K3674*0.7,0)</f>
        <v>16844854</v>
      </c>
      <c r="M3674" s="25">
        <f>ROUND(J3674*0.3,0)</f>
        <v>6239301</v>
      </c>
    </row>
    <row r="3675" spans="1:13" ht="18.75" x14ac:dyDescent="0.2">
      <c r="A3675" s="53">
        <v>704190</v>
      </c>
      <c r="B3675" s="27" t="s">
        <v>27</v>
      </c>
      <c r="C3675" s="39" t="s">
        <v>4229</v>
      </c>
      <c r="D3675" s="54"/>
      <c r="E3675" s="30">
        <v>14.33</v>
      </c>
      <c r="F3675" s="55">
        <v>3.86</v>
      </c>
      <c r="G3675" s="55">
        <v>10.47</v>
      </c>
      <c r="H3675" s="30">
        <v>0</v>
      </c>
      <c r="J3675" s="25">
        <f>ROUND( IF(OR(ISNUMBER(SEARCH("#",B3675)),INT(A3675/100000)=7,INT(A3675/100000)=8),F3675*K!$D$4,F3675*K!$C$4) + IF(ISNUMBER(SEARCH("#",B3675)),0,G3675*K!$C$5) + IF(AND(ISNUMBER(SEARCH("#",B3675)),INT(A3675/100000)&lt;=7),G3675*K!$G$5,0) + IF(AND(ISNUMBER(SEARCH("#",B3675)),INT(A3675/100000)&gt;=8),G3675*K!$H$5,0),0)</f>
        <v>20797670</v>
      </c>
      <c r="K3675" s="25">
        <f>ROUND(IF(OR(ISNUMBER(SEARCH("#",B3675)),INT(A3675/100000)=7,INT(A3675/100000)=8),F3675*K!$F$4+G3675*K!$F$5,F3675*K!$E$4+G3675*K!$E$5),0)</f>
        <v>5646880</v>
      </c>
      <c r="L3675" s="25">
        <f>ROUND(J3675-K3675*0.7,0)</f>
        <v>16844854</v>
      </c>
      <c r="M3675" s="25">
        <f>ROUND(J3675*0.3,0)</f>
        <v>6239301</v>
      </c>
    </row>
    <row r="3676" spans="1:13" ht="18.75" x14ac:dyDescent="0.2">
      <c r="A3676" s="53">
        <v>704195</v>
      </c>
      <c r="B3676" s="27" t="s">
        <v>27</v>
      </c>
      <c r="C3676" s="39" t="s">
        <v>4230</v>
      </c>
      <c r="D3676" s="54"/>
      <c r="E3676" s="30">
        <v>14.33</v>
      </c>
      <c r="F3676" s="55">
        <v>3.86</v>
      </c>
      <c r="G3676" s="55">
        <v>10.47</v>
      </c>
      <c r="H3676" s="30">
        <v>0</v>
      </c>
      <c r="J3676" s="25">
        <f>ROUND( IF(OR(ISNUMBER(SEARCH("#",B3676)),INT(A3676/100000)=7,INT(A3676/100000)=8),F3676*K!$D$4,F3676*K!$C$4) + IF(ISNUMBER(SEARCH("#",B3676)),0,G3676*K!$C$5) + IF(AND(ISNUMBER(SEARCH("#",B3676)),INT(A3676/100000)&lt;=7),G3676*K!$G$5,0) + IF(AND(ISNUMBER(SEARCH("#",B3676)),INT(A3676/100000)&gt;=8),G3676*K!$H$5,0),0)</f>
        <v>20797670</v>
      </c>
      <c r="K3676" s="25">
        <f>ROUND(IF(OR(ISNUMBER(SEARCH("#",B3676)),INT(A3676/100000)=7,INT(A3676/100000)=8),F3676*K!$F$4+G3676*K!$F$5,F3676*K!$E$4+G3676*K!$E$5),0)</f>
        <v>5646880</v>
      </c>
      <c r="L3676" s="25">
        <f>ROUND(J3676-K3676*0.7,0)</f>
        <v>16844854</v>
      </c>
      <c r="M3676" s="25">
        <f>ROUND(J3676*0.3,0)</f>
        <v>6239301</v>
      </c>
    </row>
    <row r="3677" spans="1:13" ht="18.75" x14ac:dyDescent="0.2">
      <c r="A3677" s="53">
        <v>704200</v>
      </c>
      <c r="B3677" s="27" t="s">
        <v>27</v>
      </c>
      <c r="C3677" s="39" t="s">
        <v>4231</v>
      </c>
      <c r="D3677" s="54"/>
      <c r="E3677" s="30">
        <v>11.1</v>
      </c>
      <c r="F3677" s="55">
        <v>3.76</v>
      </c>
      <c r="G3677" s="55">
        <v>7.34</v>
      </c>
      <c r="H3677" s="30">
        <v>0</v>
      </c>
      <c r="J3677" s="25">
        <f>ROUND( IF(OR(ISNUMBER(SEARCH("#",B3677)),INT(A3677/100000)=7,INT(A3677/100000)=8),F3677*K!$D$4,F3677*K!$C$4) + IF(ISNUMBER(SEARCH("#",B3677)),0,G3677*K!$C$5) + IF(AND(ISNUMBER(SEARCH("#",B3677)),INT(A3677/100000)&lt;=7),G3677*K!$G$5,0) + IF(AND(ISNUMBER(SEARCH("#",B3677)),INT(A3677/100000)&gt;=8),G3677*K!$H$5,0),0)</f>
        <v>15178860</v>
      </c>
      <c r="K3677" s="25">
        <f>ROUND(IF(OR(ISNUMBER(SEARCH("#",B3677)),INT(A3677/100000)=7,INT(A3677/100000)=8),F3677*K!$F$4+G3677*K!$F$5,F3677*K!$E$4+G3677*K!$E$5),0)</f>
        <v>4277040</v>
      </c>
      <c r="L3677" s="25">
        <f>ROUND(J3677-K3677*0.7,0)</f>
        <v>12184932</v>
      </c>
      <c r="M3677" s="25">
        <f>ROUND(J3677*0.3,0)</f>
        <v>4553658</v>
      </c>
    </row>
    <row r="3678" spans="1:13" ht="18.75" x14ac:dyDescent="0.2">
      <c r="A3678" s="53">
        <v>704205</v>
      </c>
      <c r="B3678" s="27" t="s">
        <v>27</v>
      </c>
      <c r="C3678" s="39" t="s">
        <v>4232</v>
      </c>
      <c r="D3678" s="54"/>
      <c r="E3678" s="30">
        <v>8.85</v>
      </c>
      <c r="F3678" s="55">
        <v>2.57</v>
      </c>
      <c r="G3678" s="55">
        <v>6.28</v>
      </c>
      <c r="H3678" s="30">
        <v>0</v>
      </c>
      <c r="J3678" s="25">
        <f>ROUND( IF(OR(ISNUMBER(SEARCH("#",B3678)),INT(A3678/100000)=7,INT(A3678/100000)=8),F3678*K!$D$4,F3678*K!$C$4) + IF(ISNUMBER(SEARCH("#",B3678)),0,G3678*K!$C$5) + IF(AND(ISNUMBER(SEARCH("#",B3678)),INT(A3678/100000)&lt;=7),G3678*K!$G$5,0) + IF(AND(ISNUMBER(SEARCH("#",B3678)),INT(A3678/100000)&gt;=8),G3678*K!$H$5,0),0)</f>
        <v>12619320</v>
      </c>
      <c r="K3678" s="25">
        <f>ROUND(IF(OR(ISNUMBER(SEARCH("#",B3678)),INT(A3678/100000)=7,INT(A3678/100000)=8),F3678*K!$F$4+G3678*K!$F$5,F3678*K!$E$4+G3678*K!$E$5),0)</f>
        <v>3463980</v>
      </c>
      <c r="L3678" s="25">
        <f>ROUND(J3678-K3678*0.7,0)</f>
        <v>10194534</v>
      </c>
      <c r="M3678" s="25">
        <f>ROUND(J3678*0.3,0)</f>
        <v>3785796</v>
      </c>
    </row>
    <row r="3679" spans="1:13" ht="29.25" x14ac:dyDescent="0.2">
      <c r="A3679" s="53">
        <v>704210</v>
      </c>
      <c r="B3679" s="27" t="s">
        <v>27</v>
      </c>
      <c r="C3679" s="39" t="s">
        <v>4233</v>
      </c>
      <c r="D3679" s="58" t="s">
        <v>4234</v>
      </c>
      <c r="E3679" s="30">
        <v>14.76</v>
      </c>
      <c r="F3679" s="55">
        <v>4.29</v>
      </c>
      <c r="G3679" s="55">
        <v>10.47</v>
      </c>
      <c r="H3679" s="30">
        <v>0</v>
      </c>
      <c r="J3679" s="25">
        <f>ROUND( IF(OR(ISNUMBER(SEARCH("#",B3679)),INT(A3679/100000)=7,INT(A3679/100000)=8),F3679*K!$D$4,F3679*K!$C$4) + IF(ISNUMBER(SEARCH("#",B3679)),0,G3679*K!$C$5) + IF(AND(ISNUMBER(SEARCH("#",B3679)),INT(A3679/100000)&lt;=7),G3679*K!$G$5,0) + IF(AND(ISNUMBER(SEARCH("#",B3679)),INT(A3679/100000)&gt;=8),G3679*K!$H$5,0),0)</f>
        <v>21041910</v>
      </c>
      <c r="K3679" s="25">
        <f>ROUND(IF(OR(ISNUMBER(SEARCH("#",B3679)),INT(A3679/100000)=7,INT(A3679/100000)=8),F3679*K!$F$4+G3679*K!$F$5,F3679*K!$E$4+G3679*K!$E$5),0)</f>
        <v>5776740</v>
      </c>
      <c r="L3679" s="25">
        <f>ROUND(J3679-K3679*0.7,0)</f>
        <v>16998192</v>
      </c>
      <c r="M3679" s="25">
        <f>ROUND(J3679*0.3,0)</f>
        <v>6312573</v>
      </c>
    </row>
    <row r="3680" spans="1:13" ht="18.75" x14ac:dyDescent="0.2">
      <c r="A3680" s="53">
        <v>704215</v>
      </c>
      <c r="B3680" s="27" t="s">
        <v>27</v>
      </c>
      <c r="C3680" s="39" t="s">
        <v>4235</v>
      </c>
      <c r="D3680" s="54"/>
      <c r="E3680" s="30">
        <v>14.76</v>
      </c>
      <c r="F3680" s="55">
        <v>4.29</v>
      </c>
      <c r="G3680" s="55">
        <v>10.47</v>
      </c>
      <c r="H3680" s="30">
        <v>0</v>
      </c>
      <c r="J3680" s="25">
        <f>ROUND( IF(OR(ISNUMBER(SEARCH("#",B3680)),INT(A3680/100000)=7,INT(A3680/100000)=8),F3680*K!$D$4,F3680*K!$C$4) + IF(ISNUMBER(SEARCH("#",B3680)),0,G3680*K!$C$5) + IF(AND(ISNUMBER(SEARCH("#",B3680)),INT(A3680/100000)&lt;=7),G3680*K!$G$5,0) + IF(AND(ISNUMBER(SEARCH("#",B3680)),INT(A3680/100000)&gt;=8),G3680*K!$H$5,0),0)</f>
        <v>21041910</v>
      </c>
      <c r="K3680" s="25">
        <f>ROUND(IF(OR(ISNUMBER(SEARCH("#",B3680)),INT(A3680/100000)=7,INT(A3680/100000)=8),F3680*K!$F$4+G3680*K!$F$5,F3680*K!$E$4+G3680*K!$E$5),0)</f>
        <v>5776740</v>
      </c>
      <c r="L3680" s="25">
        <f>ROUND(J3680-K3680*0.7,0)</f>
        <v>16998192</v>
      </c>
      <c r="M3680" s="25">
        <f>ROUND(J3680*0.3,0)</f>
        <v>6312573</v>
      </c>
    </row>
    <row r="3681" spans="1:13" ht="18.75" x14ac:dyDescent="0.2">
      <c r="A3681" s="53">
        <v>704220</v>
      </c>
      <c r="B3681" s="27" t="s">
        <v>27</v>
      </c>
      <c r="C3681" s="39" t="s">
        <v>4236</v>
      </c>
      <c r="D3681" s="54"/>
      <c r="E3681" s="30">
        <v>14.11</v>
      </c>
      <c r="F3681" s="55">
        <v>4.78</v>
      </c>
      <c r="G3681" s="55">
        <v>9.33</v>
      </c>
      <c r="H3681" s="30">
        <v>0</v>
      </c>
      <c r="J3681" s="25">
        <f>ROUND( IF(OR(ISNUMBER(SEARCH("#",B3681)),INT(A3681/100000)=7,INT(A3681/100000)=8),F3681*K!$D$4,F3681*K!$C$4) + IF(ISNUMBER(SEARCH("#",B3681)),0,G3681*K!$C$5) + IF(AND(ISNUMBER(SEARCH("#",B3681)),INT(A3681/100000)&lt;=7),G3681*K!$G$5,0) + IF(AND(ISNUMBER(SEARCH("#",B3681)),INT(A3681/100000)&gt;=8),G3681*K!$H$5,0),0)</f>
        <v>19294450</v>
      </c>
      <c r="K3681" s="25">
        <f>ROUND(IF(OR(ISNUMBER(SEARCH("#",B3681)),INT(A3681/100000)=7,INT(A3681/100000)=8),F3681*K!$F$4+G3681*K!$F$5,F3681*K!$E$4+G3681*K!$E$5),0)</f>
        <v>5436800</v>
      </c>
      <c r="L3681" s="25">
        <f>ROUND(J3681-K3681*0.7,0)</f>
        <v>15488690</v>
      </c>
      <c r="M3681" s="25">
        <f>ROUND(J3681*0.3,0)</f>
        <v>5788335</v>
      </c>
    </row>
    <row r="3682" spans="1:13" ht="18.75" x14ac:dyDescent="0.2">
      <c r="A3682" s="53">
        <v>704225</v>
      </c>
      <c r="B3682" s="27" t="s">
        <v>27</v>
      </c>
      <c r="C3682" s="39" t="s">
        <v>4237</v>
      </c>
      <c r="D3682" s="54"/>
      <c r="E3682" s="30">
        <v>14.11</v>
      </c>
      <c r="F3682" s="55">
        <v>4.78</v>
      </c>
      <c r="G3682" s="55">
        <v>9.33</v>
      </c>
      <c r="H3682" s="30">
        <v>0</v>
      </c>
      <c r="J3682" s="25">
        <f>ROUND( IF(OR(ISNUMBER(SEARCH("#",B3682)),INT(A3682/100000)=7,INT(A3682/100000)=8),F3682*K!$D$4,F3682*K!$C$4) + IF(ISNUMBER(SEARCH("#",B3682)),0,G3682*K!$C$5) + IF(AND(ISNUMBER(SEARCH("#",B3682)),INT(A3682/100000)&lt;=7),G3682*K!$G$5,0) + IF(AND(ISNUMBER(SEARCH("#",B3682)),INT(A3682/100000)&gt;=8),G3682*K!$H$5,0),0)</f>
        <v>19294450</v>
      </c>
      <c r="K3682" s="25">
        <f>ROUND(IF(OR(ISNUMBER(SEARCH("#",B3682)),INT(A3682/100000)=7,INT(A3682/100000)=8),F3682*K!$F$4+G3682*K!$F$5,F3682*K!$E$4+G3682*K!$E$5),0)</f>
        <v>5436800</v>
      </c>
      <c r="L3682" s="25">
        <f>ROUND(J3682-K3682*0.7,0)</f>
        <v>15488690</v>
      </c>
      <c r="M3682" s="25">
        <f>ROUND(J3682*0.3,0)</f>
        <v>5788335</v>
      </c>
    </row>
    <row r="3683" spans="1:13" ht="18.75" x14ac:dyDescent="0.2">
      <c r="A3683" s="53">
        <v>704230</v>
      </c>
      <c r="B3683" s="27" t="s">
        <v>27</v>
      </c>
      <c r="C3683" s="39" t="s">
        <v>4238</v>
      </c>
      <c r="D3683" s="54"/>
      <c r="E3683" s="30">
        <v>14.11</v>
      </c>
      <c r="F3683" s="55">
        <v>4.78</v>
      </c>
      <c r="G3683" s="55">
        <v>9.33</v>
      </c>
      <c r="H3683" s="30">
        <v>0</v>
      </c>
      <c r="J3683" s="25">
        <f>ROUND( IF(OR(ISNUMBER(SEARCH("#",B3683)),INT(A3683/100000)=7,INT(A3683/100000)=8),F3683*K!$D$4,F3683*K!$C$4) + IF(ISNUMBER(SEARCH("#",B3683)),0,G3683*K!$C$5) + IF(AND(ISNUMBER(SEARCH("#",B3683)),INT(A3683/100000)&lt;=7),G3683*K!$G$5,0) + IF(AND(ISNUMBER(SEARCH("#",B3683)),INT(A3683/100000)&gt;=8),G3683*K!$H$5,0),0)</f>
        <v>19294450</v>
      </c>
      <c r="K3683" s="25">
        <f>ROUND(IF(OR(ISNUMBER(SEARCH("#",B3683)),INT(A3683/100000)=7,INT(A3683/100000)=8),F3683*K!$F$4+G3683*K!$F$5,F3683*K!$E$4+G3683*K!$E$5),0)</f>
        <v>5436800</v>
      </c>
      <c r="L3683" s="25">
        <f>ROUND(J3683-K3683*0.7,0)</f>
        <v>15488690</v>
      </c>
      <c r="M3683" s="25">
        <f>ROUND(J3683*0.3,0)</f>
        <v>5788335</v>
      </c>
    </row>
    <row r="3684" spans="1:13" ht="18.75" x14ac:dyDescent="0.2">
      <c r="A3684" s="53">
        <v>704235</v>
      </c>
      <c r="B3684" s="27" t="s">
        <v>27</v>
      </c>
      <c r="C3684" s="39" t="s">
        <v>4239</v>
      </c>
      <c r="D3684" s="54"/>
      <c r="E3684" s="30">
        <v>14.11</v>
      </c>
      <c r="F3684" s="55">
        <v>4.78</v>
      </c>
      <c r="G3684" s="55">
        <v>9.33</v>
      </c>
      <c r="H3684" s="30">
        <v>0</v>
      </c>
      <c r="J3684" s="25">
        <f>ROUND( IF(OR(ISNUMBER(SEARCH("#",B3684)),INT(A3684/100000)=7,INT(A3684/100000)=8),F3684*K!$D$4,F3684*K!$C$4) + IF(ISNUMBER(SEARCH("#",B3684)),0,G3684*K!$C$5) + IF(AND(ISNUMBER(SEARCH("#",B3684)),INT(A3684/100000)&lt;=7),G3684*K!$G$5,0) + IF(AND(ISNUMBER(SEARCH("#",B3684)),INT(A3684/100000)&gt;=8),G3684*K!$H$5,0),0)</f>
        <v>19294450</v>
      </c>
      <c r="K3684" s="25">
        <f>ROUND(IF(OR(ISNUMBER(SEARCH("#",B3684)),INT(A3684/100000)=7,INT(A3684/100000)=8),F3684*K!$F$4+G3684*K!$F$5,F3684*K!$E$4+G3684*K!$E$5),0)</f>
        <v>5436800</v>
      </c>
      <c r="L3684" s="25">
        <f>ROUND(J3684-K3684*0.7,0)</f>
        <v>15488690</v>
      </c>
      <c r="M3684" s="25">
        <f>ROUND(J3684*0.3,0)</f>
        <v>5788335</v>
      </c>
    </row>
    <row r="3685" spans="1:13" ht="18.75" x14ac:dyDescent="0.2">
      <c r="A3685" s="53">
        <v>704240</v>
      </c>
      <c r="B3685" s="27" t="s">
        <v>27</v>
      </c>
      <c r="C3685" s="39" t="s">
        <v>4240</v>
      </c>
      <c r="D3685" s="54"/>
      <c r="E3685" s="30">
        <v>14.11</v>
      </c>
      <c r="F3685" s="55">
        <v>4.78</v>
      </c>
      <c r="G3685" s="55">
        <v>9.33</v>
      </c>
      <c r="H3685" s="30">
        <v>0</v>
      </c>
      <c r="J3685" s="25">
        <f>ROUND( IF(OR(ISNUMBER(SEARCH("#",B3685)),INT(A3685/100000)=7,INT(A3685/100000)=8),F3685*K!$D$4,F3685*K!$C$4) + IF(ISNUMBER(SEARCH("#",B3685)),0,G3685*K!$C$5) + IF(AND(ISNUMBER(SEARCH("#",B3685)),INT(A3685/100000)&lt;=7),G3685*K!$G$5,0) + IF(AND(ISNUMBER(SEARCH("#",B3685)),INT(A3685/100000)&gt;=8),G3685*K!$H$5,0),0)</f>
        <v>19294450</v>
      </c>
      <c r="K3685" s="25">
        <f>ROUND(IF(OR(ISNUMBER(SEARCH("#",B3685)),INT(A3685/100000)=7,INT(A3685/100000)=8),F3685*K!$F$4+G3685*K!$F$5,F3685*K!$E$4+G3685*K!$E$5),0)</f>
        <v>5436800</v>
      </c>
      <c r="L3685" s="25">
        <f>ROUND(J3685-K3685*0.7,0)</f>
        <v>15488690</v>
      </c>
      <c r="M3685" s="25">
        <f>ROUND(J3685*0.3,0)</f>
        <v>5788335</v>
      </c>
    </row>
    <row r="3686" spans="1:13" ht="18.75" x14ac:dyDescent="0.2">
      <c r="A3686" s="53">
        <v>704245</v>
      </c>
      <c r="B3686" s="27" t="s">
        <v>27</v>
      </c>
      <c r="C3686" s="39" t="s">
        <v>4241</v>
      </c>
      <c r="D3686" s="54"/>
      <c r="E3686" s="30">
        <v>14.11</v>
      </c>
      <c r="F3686" s="55">
        <v>4.78</v>
      </c>
      <c r="G3686" s="55">
        <v>9.33</v>
      </c>
      <c r="H3686" s="30">
        <v>0</v>
      </c>
      <c r="J3686" s="25">
        <f>ROUND( IF(OR(ISNUMBER(SEARCH("#",B3686)),INT(A3686/100000)=7,INT(A3686/100000)=8),F3686*K!$D$4,F3686*K!$C$4) + IF(ISNUMBER(SEARCH("#",B3686)),0,G3686*K!$C$5) + IF(AND(ISNUMBER(SEARCH("#",B3686)),INT(A3686/100000)&lt;=7),G3686*K!$G$5,0) + IF(AND(ISNUMBER(SEARCH("#",B3686)),INT(A3686/100000)&gt;=8),G3686*K!$H$5,0),0)</f>
        <v>19294450</v>
      </c>
      <c r="K3686" s="25">
        <f>ROUND(IF(OR(ISNUMBER(SEARCH("#",B3686)),INT(A3686/100000)=7,INT(A3686/100000)=8),F3686*K!$F$4+G3686*K!$F$5,F3686*K!$E$4+G3686*K!$E$5),0)</f>
        <v>5436800</v>
      </c>
      <c r="L3686" s="25">
        <f>ROUND(J3686-K3686*0.7,0)</f>
        <v>15488690</v>
      </c>
      <c r="M3686" s="25">
        <f>ROUND(J3686*0.3,0)</f>
        <v>5788335</v>
      </c>
    </row>
    <row r="3687" spans="1:13" ht="18.75" x14ac:dyDescent="0.2">
      <c r="A3687" s="53">
        <v>704250</v>
      </c>
      <c r="B3687" s="27" t="s">
        <v>27</v>
      </c>
      <c r="C3687" s="39" t="s">
        <v>4242</v>
      </c>
      <c r="D3687" s="54"/>
      <c r="E3687" s="30">
        <v>14.11</v>
      </c>
      <c r="F3687" s="55">
        <v>4.78</v>
      </c>
      <c r="G3687" s="55">
        <v>9.33</v>
      </c>
      <c r="H3687" s="30">
        <v>0</v>
      </c>
      <c r="J3687" s="25">
        <f>ROUND( IF(OR(ISNUMBER(SEARCH("#",B3687)),INT(A3687/100000)=7,INT(A3687/100000)=8),F3687*K!$D$4,F3687*K!$C$4) + IF(ISNUMBER(SEARCH("#",B3687)),0,G3687*K!$C$5) + IF(AND(ISNUMBER(SEARCH("#",B3687)),INT(A3687/100000)&lt;=7),G3687*K!$G$5,0) + IF(AND(ISNUMBER(SEARCH("#",B3687)),INT(A3687/100000)&gt;=8),G3687*K!$H$5,0),0)</f>
        <v>19294450</v>
      </c>
      <c r="K3687" s="25">
        <f>ROUND(IF(OR(ISNUMBER(SEARCH("#",B3687)),INT(A3687/100000)=7,INT(A3687/100000)=8),F3687*K!$F$4+G3687*K!$F$5,F3687*K!$E$4+G3687*K!$E$5),0)</f>
        <v>5436800</v>
      </c>
      <c r="L3687" s="25">
        <f>ROUND(J3687-K3687*0.7,0)</f>
        <v>15488690</v>
      </c>
      <c r="M3687" s="25">
        <f>ROUND(J3687*0.3,0)</f>
        <v>5788335</v>
      </c>
    </row>
    <row r="3688" spans="1:13" ht="33" x14ac:dyDescent="0.2">
      <c r="A3688" s="53">
        <v>704255</v>
      </c>
      <c r="B3688" s="27" t="s">
        <v>27</v>
      </c>
      <c r="C3688" s="39" t="s">
        <v>4243</v>
      </c>
      <c r="D3688" s="54"/>
      <c r="E3688" s="30">
        <v>14.33</v>
      </c>
      <c r="F3688" s="55">
        <v>3.86</v>
      </c>
      <c r="G3688" s="55">
        <v>10.47</v>
      </c>
      <c r="H3688" s="30">
        <v>0</v>
      </c>
      <c r="J3688" s="25">
        <f>ROUND( IF(OR(ISNUMBER(SEARCH("#",B3688)),INT(A3688/100000)=7,INT(A3688/100000)=8),F3688*K!$D$4,F3688*K!$C$4) + IF(ISNUMBER(SEARCH("#",B3688)),0,G3688*K!$C$5) + IF(AND(ISNUMBER(SEARCH("#",B3688)),INT(A3688/100000)&lt;=7),G3688*K!$G$5,0) + IF(AND(ISNUMBER(SEARCH("#",B3688)),INT(A3688/100000)&gt;=8),G3688*K!$H$5,0),0)</f>
        <v>20797670</v>
      </c>
      <c r="K3688" s="25">
        <f>ROUND(IF(OR(ISNUMBER(SEARCH("#",B3688)),INT(A3688/100000)=7,INT(A3688/100000)=8),F3688*K!$F$4+G3688*K!$F$5,F3688*K!$E$4+G3688*K!$E$5),0)</f>
        <v>5646880</v>
      </c>
      <c r="L3688" s="25">
        <f>ROUND(J3688-K3688*0.7,0)</f>
        <v>16844854</v>
      </c>
      <c r="M3688" s="25">
        <f>ROUND(J3688*0.3,0)</f>
        <v>6239301</v>
      </c>
    </row>
    <row r="3689" spans="1:13" ht="18.75" x14ac:dyDescent="0.2">
      <c r="A3689" s="53">
        <v>704260</v>
      </c>
      <c r="B3689" s="27" t="s">
        <v>27</v>
      </c>
      <c r="C3689" s="39" t="s">
        <v>4244</v>
      </c>
      <c r="D3689" s="54"/>
      <c r="E3689" s="30">
        <v>14.11</v>
      </c>
      <c r="F3689" s="55">
        <v>4.78</v>
      </c>
      <c r="G3689" s="55">
        <v>9.33</v>
      </c>
      <c r="H3689" s="30">
        <v>0</v>
      </c>
      <c r="J3689" s="25">
        <f>ROUND( IF(OR(ISNUMBER(SEARCH("#",B3689)),INT(A3689/100000)=7,INT(A3689/100000)=8),F3689*K!$D$4,F3689*K!$C$4) + IF(ISNUMBER(SEARCH("#",B3689)),0,G3689*K!$C$5) + IF(AND(ISNUMBER(SEARCH("#",B3689)),INT(A3689/100000)&lt;=7),G3689*K!$G$5,0) + IF(AND(ISNUMBER(SEARCH("#",B3689)),INT(A3689/100000)&gt;=8),G3689*K!$H$5,0),0)</f>
        <v>19294450</v>
      </c>
      <c r="K3689" s="25">
        <f>ROUND(IF(OR(ISNUMBER(SEARCH("#",B3689)),INT(A3689/100000)=7,INT(A3689/100000)=8),F3689*K!$F$4+G3689*K!$F$5,F3689*K!$E$4+G3689*K!$E$5),0)</f>
        <v>5436800</v>
      </c>
      <c r="L3689" s="25">
        <f>ROUND(J3689-K3689*0.7,0)</f>
        <v>15488690</v>
      </c>
      <c r="M3689" s="25">
        <f>ROUND(J3689*0.3,0)</f>
        <v>5788335</v>
      </c>
    </row>
    <row r="3690" spans="1:13" ht="18.75" x14ac:dyDescent="0.2">
      <c r="A3690" s="53">
        <v>704265</v>
      </c>
      <c r="B3690" s="27" t="s">
        <v>27</v>
      </c>
      <c r="C3690" s="39" t="s">
        <v>4245</v>
      </c>
      <c r="D3690" s="54"/>
      <c r="E3690" s="30">
        <v>14.85</v>
      </c>
      <c r="F3690" s="55">
        <v>5.03</v>
      </c>
      <c r="G3690" s="55">
        <v>9.82</v>
      </c>
      <c r="H3690" s="30">
        <v>0</v>
      </c>
      <c r="J3690" s="25">
        <f>ROUND( IF(OR(ISNUMBER(SEARCH("#",B3690)),INT(A3690/100000)=7,INT(A3690/100000)=8),F3690*K!$D$4,F3690*K!$C$4) + IF(ISNUMBER(SEARCH("#",B3690)),0,G3690*K!$C$5) + IF(AND(ISNUMBER(SEARCH("#",B3690)),INT(A3690/100000)&lt;=7),G3690*K!$G$5,0) + IF(AND(ISNUMBER(SEARCH("#",B3690)),INT(A3690/100000)&gt;=8),G3690*K!$H$5,0),0)</f>
        <v>20307180</v>
      </c>
      <c r="K3690" s="25">
        <f>ROUND(IF(OR(ISNUMBER(SEARCH("#",B3690)),INT(A3690/100000)=7,INT(A3690/100000)=8),F3690*K!$F$4+G3690*K!$F$5,F3690*K!$E$4+G3690*K!$E$5),0)</f>
        <v>5722020</v>
      </c>
      <c r="L3690" s="25">
        <f>ROUND(J3690-K3690*0.7,0)</f>
        <v>16301766</v>
      </c>
      <c r="M3690" s="25">
        <f>ROUND(J3690*0.3,0)</f>
        <v>6092154</v>
      </c>
    </row>
    <row r="3691" spans="1:13" ht="18.75" x14ac:dyDescent="0.2">
      <c r="A3691" s="53">
        <v>704270</v>
      </c>
      <c r="B3691" s="27" t="s">
        <v>27</v>
      </c>
      <c r="C3691" s="39" t="s">
        <v>4246</v>
      </c>
      <c r="D3691" s="54"/>
      <c r="E3691" s="30">
        <v>14.25</v>
      </c>
      <c r="F3691" s="55">
        <v>5.42</v>
      </c>
      <c r="G3691" s="55">
        <v>8.83</v>
      </c>
      <c r="H3691" s="30">
        <v>0</v>
      </c>
      <c r="J3691" s="25">
        <f>ROUND( IF(OR(ISNUMBER(SEARCH("#",B3691)),INT(A3691/100000)=7,INT(A3691/100000)=8),F3691*K!$D$4,F3691*K!$C$4) + IF(ISNUMBER(SEARCH("#",B3691)),0,G3691*K!$C$5) + IF(AND(ISNUMBER(SEARCH("#",B3691)),INT(A3691/100000)&lt;=7),G3691*K!$G$5,0) + IF(AND(ISNUMBER(SEARCH("#",B3691)),INT(A3691/100000)&gt;=8),G3691*K!$H$5,0),0)</f>
        <v>18769470</v>
      </c>
      <c r="K3691" s="25">
        <f>ROUND(IF(OR(ISNUMBER(SEARCH("#",B3691)),INT(A3691/100000)=7,INT(A3691/100000)=8),F3691*K!$F$4+G3691*K!$F$5,F3691*K!$E$4+G3691*K!$E$5),0)</f>
        <v>5416080</v>
      </c>
      <c r="L3691" s="25">
        <f>ROUND(J3691-K3691*0.7,0)</f>
        <v>14978214</v>
      </c>
      <c r="M3691" s="25">
        <f>ROUND(J3691*0.3,0)</f>
        <v>5630841</v>
      </c>
    </row>
    <row r="3692" spans="1:13" ht="18.75" x14ac:dyDescent="0.2">
      <c r="A3692" s="53">
        <v>704275</v>
      </c>
      <c r="B3692" s="27" t="s">
        <v>27</v>
      </c>
      <c r="C3692" s="39" t="s">
        <v>4247</v>
      </c>
      <c r="D3692" s="54"/>
      <c r="E3692" s="30">
        <v>14.25</v>
      </c>
      <c r="F3692" s="55">
        <v>5.42</v>
      </c>
      <c r="G3692" s="55">
        <v>8.83</v>
      </c>
      <c r="H3692" s="30">
        <v>0</v>
      </c>
      <c r="J3692" s="25">
        <f>ROUND( IF(OR(ISNUMBER(SEARCH("#",B3692)),INT(A3692/100000)=7,INT(A3692/100000)=8),F3692*K!$D$4,F3692*K!$C$4) + IF(ISNUMBER(SEARCH("#",B3692)),0,G3692*K!$C$5) + IF(AND(ISNUMBER(SEARCH("#",B3692)),INT(A3692/100000)&lt;=7),G3692*K!$G$5,0) + IF(AND(ISNUMBER(SEARCH("#",B3692)),INT(A3692/100000)&gt;=8),G3692*K!$H$5,0),0)</f>
        <v>18769470</v>
      </c>
      <c r="K3692" s="25">
        <f>ROUND(IF(OR(ISNUMBER(SEARCH("#",B3692)),INT(A3692/100000)=7,INT(A3692/100000)=8),F3692*K!$F$4+G3692*K!$F$5,F3692*K!$E$4+G3692*K!$E$5),0)</f>
        <v>5416080</v>
      </c>
      <c r="L3692" s="25">
        <f>ROUND(J3692-K3692*0.7,0)</f>
        <v>14978214</v>
      </c>
      <c r="M3692" s="25">
        <f>ROUND(J3692*0.3,0)</f>
        <v>5630841</v>
      </c>
    </row>
    <row r="3693" spans="1:13" ht="18.75" x14ac:dyDescent="0.2">
      <c r="A3693" s="53">
        <v>704280</v>
      </c>
      <c r="B3693" s="27" t="s">
        <v>27</v>
      </c>
      <c r="C3693" s="39" t="s">
        <v>4248</v>
      </c>
      <c r="D3693" s="54"/>
      <c r="E3693" s="30">
        <v>14.25</v>
      </c>
      <c r="F3693" s="55">
        <v>5.42</v>
      </c>
      <c r="G3693" s="55">
        <v>8.83</v>
      </c>
      <c r="H3693" s="30">
        <v>0</v>
      </c>
      <c r="J3693" s="25">
        <f>ROUND( IF(OR(ISNUMBER(SEARCH("#",B3693)),INT(A3693/100000)=7,INT(A3693/100000)=8),F3693*K!$D$4,F3693*K!$C$4) + IF(ISNUMBER(SEARCH("#",B3693)),0,G3693*K!$C$5) + IF(AND(ISNUMBER(SEARCH("#",B3693)),INT(A3693/100000)&lt;=7),G3693*K!$G$5,0) + IF(AND(ISNUMBER(SEARCH("#",B3693)),INT(A3693/100000)&gt;=8),G3693*K!$H$5,0),0)</f>
        <v>18769470</v>
      </c>
      <c r="K3693" s="25">
        <f>ROUND(IF(OR(ISNUMBER(SEARCH("#",B3693)),INT(A3693/100000)=7,INT(A3693/100000)=8),F3693*K!$F$4+G3693*K!$F$5,F3693*K!$E$4+G3693*K!$E$5),0)</f>
        <v>5416080</v>
      </c>
      <c r="L3693" s="25">
        <f>ROUND(J3693-K3693*0.7,0)</f>
        <v>14978214</v>
      </c>
      <c r="M3693" s="25">
        <f>ROUND(J3693*0.3,0)</f>
        <v>5630841</v>
      </c>
    </row>
    <row r="3694" spans="1:13" ht="18.75" x14ac:dyDescent="0.2">
      <c r="A3694" s="53">
        <v>704285</v>
      </c>
      <c r="B3694" s="27" t="s">
        <v>27</v>
      </c>
      <c r="C3694" s="39" t="s">
        <v>4249</v>
      </c>
      <c r="D3694" s="54"/>
      <c r="E3694" s="30">
        <v>14.25</v>
      </c>
      <c r="F3694" s="55">
        <v>5.42</v>
      </c>
      <c r="G3694" s="55">
        <v>8.83</v>
      </c>
      <c r="H3694" s="30">
        <v>0</v>
      </c>
      <c r="J3694" s="25">
        <f>ROUND( IF(OR(ISNUMBER(SEARCH("#",B3694)),INT(A3694/100000)=7,INT(A3694/100000)=8),F3694*K!$D$4,F3694*K!$C$4) + IF(ISNUMBER(SEARCH("#",B3694)),0,G3694*K!$C$5) + IF(AND(ISNUMBER(SEARCH("#",B3694)),INT(A3694/100000)&lt;=7),G3694*K!$G$5,0) + IF(AND(ISNUMBER(SEARCH("#",B3694)),INT(A3694/100000)&gt;=8),G3694*K!$H$5,0),0)</f>
        <v>18769470</v>
      </c>
      <c r="K3694" s="25">
        <f>ROUND(IF(OR(ISNUMBER(SEARCH("#",B3694)),INT(A3694/100000)=7,INT(A3694/100000)=8),F3694*K!$F$4+G3694*K!$F$5,F3694*K!$E$4+G3694*K!$E$5),0)</f>
        <v>5416080</v>
      </c>
      <c r="L3694" s="25">
        <f>ROUND(J3694-K3694*0.7,0)</f>
        <v>14978214</v>
      </c>
      <c r="M3694" s="25">
        <f>ROUND(J3694*0.3,0)</f>
        <v>5630841</v>
      </c>
    </row>
    <row r="3695" spans="1:13" ht="18.75" x14ac:dyDescent="0.2">
      <c r="A3695" s="53">
        <v>704290</v>
      </c>
      <c r="B3695" s="27" t="s">
        <v>27</v>
      </c>
      <c r="C3695" s="39" t="s">
        <v>4250</v>
      </c>
      <c r="D3695" s="54"/>
      <c r="E3695" s="30">
        <v>14.25</v>
      </c>
      <c r="F3695" s="55">
        <v>5.42</v>
      </c>
      <c r="G3695" s="55">
        <v>8.83</v>
      </c>
      <c r="H3695" s="30">
        <v>0</v>
      </c>
      <c r="J3695" s="25">
        <f>ROUND( IF(OR(ISNUMBER(SEARCH("#",B3695)),INT(A3695/100000)=7,INT(A3695/100000)=8),F3695*K!$D$4,F3695*K!$C$4) + IF(ISNUMBER(SEARCH("#",B3695)),0,G3695*K!$C$5) + IF(AND(ISNUMBER(SEARCH("#",B3695)),INT(A3695/100000)&lt;=7),G3695*K!$G$5,0) + IF(AND(ISNUMBER(SEARCH("#",B3695)),INT(A3695/100000)&gt;=8),G3695*K!$H$5,0),0)</f>
        <v>18769470</v>
      </c>
      <c r="K3695" s="25">
        <f>ROUND(IF(OR(ISNUMBER(SEARCH("#",B3695)),INT(A3695/100000)=7,INT(A3695/100000)=8),F3695*K!$F$4+G3695*K!$F$5,F3695*K!$E$4+G3695*K!$E$5),0)</f>
        <v>5416080</v>
      </c>
      <c r="L3695" s="25">
        <f>ROUND(J3695-K3695*0.7,0)</f>
        <v>14978214</v>
      </c>
      <c r="M3695" s="25">
        <f>ROUND(J3695*0.3,0)</f>
        <v>5630841</v>
      </c>
    </row>
    <row r="3696" spans="1:13" ht="18.75" x14ac:dyDescent="0.2">
      <c r="A3696" s="53">
        <v>704295</v>
      </c>
      <c r="B3696" s="27" t="s">
        <v>27</v>
      </c>
      <c r="C3696" s="39" t="s">
        <v>4251</v>
      </c>
      <c r="D3696" s="54"/>
      <c r="E3696" s="30">
        <v>14.25</v>
      </c>
      <c r="F3696" s="55">
        <v>5.42</v>
      </c>
      <c r="G3696" s="55">
        <v>8.83</v>
      </c>
      <c r="H3696" s="30">
        <v>0</v>
      </c>
      <c r="J3696" s="25">
        <f>ROUND( IF(OR(ISNUMBER(SEARCH("#",B3696)),INT(A3696/100000)=7,INT(A3696/100000)=8),F3696*K!$D$4,F3696*K!$C$4) + IF(ISNUMBER(SEARCH("#",B3696)),0,G3696*K!$C$5) + IF(AND(ISNUMBER(SEARCH("#",B3696)),INT(A3696/100000)&lt;=7),G3696*K!$G$5,0) + IF(AND(ISNUMBER(SEARCH("#",B3696)),INT(A3696/100000)&gt;=8),G3696*K!$H$5,0),0)</f>
        <v>18769470</v>
      </c>
      <c r="K3696" s="25">
        <f>ROUND(IF(OR(ISNUMBER(SEARCH("#",B3696)),INT(A3696/100000)=7,INT(A3696/100000)=8),F3696*K!$F$4+G3696*K!$F$5,F3696*K!$E$4+G3696*K!$E$5),0)</f>
        <v>5416080</v>
      </c>
      <c r="L3696" s="25">
        <f>ROUND(J3696-K3696*0.7,0)</f>
        <v>14978214</v>
      </c>
      <c r="M3696" s="25">
        <f>ROUND(J3696*0.3,0)</f>
        <v>5630841</v>
      </c>
    </row>
    <row r="3697" spans="1:13" ht="18.75" x14ac:dyDescent="0.2">
      <c r="A3697" s="53">
        <v>704300</v>
      </c>
      <c r="B3697" s="27" t="s">
        <v>27</v>
      </c>
      <c r="C3697" s="39" t="s">
        <v>4252</v>
      </c>
      <c r="D3697" s="54"/>
      <c r="E3697" s="30">
        <v>14.25</v>
      </c>
      <c r="F3697" s="55">
        <v>5.42</v>
      </c>
      <c r="G3697" s="55">
        <v>8.83</v>
      </c>
      <c r="H3697" s="30">
        <v>0</v>
      </c>
      <c r="J3697" s="25">
        <f>ROUND( IF(OR(ISNUMBER(SEARCH("#",B3697)),INT(A3697/100000)=7,INT(A3697/100000)=8),F3697*K!$D$4,F3697*K!$C$4) + IF(ISNUMBER(SEARCH("#",B3697)),0,G3697*K!$C$5) + IF(AND(ISNUMBER(SEARCH("#",B3697)),INT(A3697/100000)&lt;=7),G3697*K!$G$5,0) + IF(AND(ISNUMBER(SEARCH("#",B3697)),INT(A3697/100000)&gt;=8),G3697*K!$H$5,0),0)</f>
        <v>18769470</v>
      </c>
      <c r="K3697" s="25">
        <f>ROUND(IF(OR(ISNUMBER(SEARCH("#",B3697)),INT(A3697/100000)=7,INT(A3697/100000)=8),F3697*K!$F$4+G3697*K!$F$5,F3697*K!$E$4+G3697*K!$E$5),0)</f>
        <v>5416080</v>
      </c>
      <c r="L3697" s="25">
        <f>ROUND(J3697-K3697*0.7,0)</f>
        <v>14978214</v>
      </c>
      <c r="M3697" s="25">
        <f>ROUND(J3697*0.3,0)</f>
        <v>5630841</v>
      </c>
    </row>
    <row r="3698" spans="1:13" ht="18.75" x14ac:dyDescent="0.2">
      <c r="A3698" s="53">
        <v>704305</v>
      </c>
      <c r="B3698" s="27" t="s">
        <v>27</v>
      </c>
      <c r="C3698" s="39" t="s">
        <v>4253</v>
      </c>
      <c r="D3698" s="54"/>
      <c r="E3698" s="30">
        <v>14.25</v>
      </c>
      <c r="F3698" s="55">
        <v>5.42</v>
      </c>
      <c r="G3698" s="55">
        <v>8.83</v>
      </c>
      <c r="H3698" s="30">
        <v>0</v>
      </c>
      <c r="J3698" s="25">
        <f>ROUND( IF(OR(ISNUMBER(SEARCH("#",B3698)),INT(A3698/100000)=7,INT(A3698/100000)=8),F3698*K!$D$4,F3698*K!$C$4) + IF(ISNUMBER(SEARCH("#",B3698)),0,G3698*K!$C$5) + IF(AND(ISNUMBER(SEARCH("#",B3698)),INT(A3698/100000)&lt;=7),G3698*K!$G$5,0) + IF(AND(ISNUMBER(SEARCH("#",B3698)),INT(A3698/100000)&gt;=8),G3698*K!$H$5,0),0)</f>
        <v>18769470</v>
      </c>
      <c r="K3698" s="25">
        <f>ROUND(IF(OR(ISNUMBER(SEARCH("#",B3698)),INT(A3698/100000)=7,INT(A3698/100000)=8),F3698*K!$F$4+G3698*K!$F$5,F3698*K!$E$4+G3698*K!$E$5),0)</f>
        <v>5416080</v>
      </c>
      <c r="L3698" s="25">
        <f>ROUND(J3698-K3698*0.7,0)</f>
        <v>14978214</v>
      </c>
      <c r="M3698" s="25">
        <f>ROUND(J3698*0.3,0)</f>
        <v>5630841</v>
      </c>
    </row>
    <row r="3699" spans="1:13" ht="33" x14ac:dyDescent="0.2">
      <c r="A3699" s="53">
        <v>704310</v>
      </c>
      <c r="B3699" s="27" t="s">
        <v>30</v>
      </c>
      <c r="C3699" s="36" t="s">
        <v>4254</v>
      </c>
      <c r="D3699" s="54"/>
      <c r="E3699" s="30">
        <v>30</v>
      </c>
      <c r="F3699" s="55">
        <v>8</v>
      </c>
      <c r="G3699" s="55">
        <v>22</v>
      </c>
      <c r="H3699" s="30">
        <v>0</v>
      </c>
      <c r="J3699" s="25">
        <f>ROUND( IF(OR(ISNUMBER(SEARCH("#",B3699)),INT(A3699/100000)=7,INT(A3699/100000)=8),F3699*K!$D$4,F3699*K!$C$4) + IF(ISNUMBER(SEARCH("#",B3699)),0,G3699*K!$C$5) + IF(AND(ISNUMBER(SEARCH("#",B3699)),INT(A3699/100000)&lt;=7),G3699*K!$G$5,0) + IF(AND(ISNUMBER(SEARCH("#",B3699)),INT(A3699/100000)&gt;=8),G3699*K!$H$5,0),0)</f>
        <v>43638000</v>
      </c>
      <c r="K3699" s="25">
        <f>ROUND(IF(OR(ISNUMBER(SEARCH("#",B3699)),INT(A3699/100000)=7,INT(A3699/100000)=8),F3699*K!$F$4+G3699*K!$F$5,F3699*K!$E$4+G3699*K!$E$5),0)</f>
        <v>11832000</v>
      </c>
      <c r="L3699" s="25">
        <f>ROUND(J3699-K3699*0.7,0)</f>
        <v>35355600</v>
      </c>
      <c r="M3699" s="25">
        <f>ROUND(J3699*0.3,0)</f>
        <v>13091400</v>
      </c>
    </row>
    <row r="3700" spans="1:13" ht="33" x14ac:dyDescent="0.2">
      <c r="A3700" s="53">
        <v>704312</v>
      </c>
      <c r="B3700" s="27" t="s">
        <v>30</v>
      </c>
      <c r="C3700" s="36" t="s">
        <v>4255</v>
      </c>
      <c r="D3700" s="54"/>
      <c r="E3700" s="30">
        <v>15</v>
      </c>
      <c r="F3700" s="55">
        <v>4</v>
      </c>
      <c r="G3700" s="55">
        <v>11</v>
      </c>
      <c r="H3700" s="30">
        <v>0</v>
      </c>
      <c r="J3700" s="25">
        <f>ROUND( IF(OR(ISNUMBER(SEARCH("#",B3700)),INT(A3700/100000)=7,INT(A3700/100000)=8),F3700*K!$D$4,F3700*K!$C$4) + IF(ISNUMBER(SEARCH("#",B3700)),0,G3700*K!$C$5) + IF(AND(ISNUMBER(SEARCH("#",B3700)),INT(A3700/100000)&lt;=7),G3700*K!$G$5,0) + IF(AND(ISNUMBER(SEARCH("#",B3700)),INT(A3700/100000)&gt;=8),G3700*K!$H$5,0),0)</f>
        <v>21819000</v>
      </c>
      <c r="K3700" s="25">
        <f>ROUND(IF(OR(ISNUMBER(SEARCH("#",B3700)),INT(A3700/100000)=7,INT(A3700/100000)=8),F3700*K!$F$4+G3700*K!$F$5,F3700*K!$E$4+G3700*K!$E$5),0)</f>
        <v>5916000</v>
      </c>
      <c r="L3700" s="25">
        <f>ROUND(J3700-K3700*0.7,0)</f>
        <v>17677800</v>
      </c>
      <c r="M3700" s="25">
        <f>ROUND(J3700*0.3,0)</f>
        <v>6545700</v>
      </c>
    </row>
    <row r="3701" spans="1:13" ht="33" x14ac:dyDescent="0.2">
      <c r="A3701" s="53">
        <v>704314</v>
      </c>
      <c r="B3701" s="27" t="s">
        <v>30</v>
      </c>
      <c r="C3701" s="36" t="s">
        <v>4256</v>
      </c>
      <c r="D3701" s="54"/>
      <c r="E3701" s="30">
        <v>30</v>
      </c>
      <c r="F3701" s="55">
        <v>8</v>
      </c>
      <c r="G3701" s="55">
        <v>22</v>
      </c>
      <c r="H3701" s="30">
        <v>0</v>
      </c>
      <c r="J3701" s="25">
        <f>ROUND( IF(OR(ISNUMBER(SEARCH("#",B3701)),INT(A3701/100000)=7,INT(A3701/100000)=8),F3701*K!$D$4,F3701*K!$C$4) + IF(ISNUMBER(SEARCH("#",B3701)),0,G3701*K!$C$5) + IF(AND(ISNUMBER(SEARCH("#",B3701)),INT(A3701/100000)&lt;=7),G3701*K!$G$5,0) + IF(AND(ISNUMBER(SEARCH("#",B3701)),INT(A3701/100000)&gt;=8),G3701*K!$H$5,0),0)</f>
        <v>43638000</v>
      </c>
      <c r="K3701" s="25">
        <f>ROUND(IF(OR(ISNUMBER(SEARCH("#",B3701)),INT(A3701/100000)=7,INT(A3701/100000)=8),F3701*K!$F$4+G3701*K!$F$5,F3701*K!$E$4+G3701*K!$E$5),0)</f>
        <v>11832000</v>
      </c>
      <c r="L3701" s="25">
        <f>ROUND(J3701-K3701*0.7,0)</f>
        <v>35355600</v>
      </c>
      <c r="M3701" s="25">
        <f>ROUND(J3701*0.3,0)</f>
        <v>13091400</v>
      </c>
    </row>
    <row r="3702" spans="1:13" ht="33" x14ac:dyDescent="0.2">
      <c r="A3702" s="53">
        <v>704316</v>
      </c>
      <c r="B3702" s="27" t="s">
        <v>30</v>
      </c>
      <c r="C3702" s="36" t="s">
        <v>4257</v>
      </c>
      <c r="D3702" s="54"/>
      <c r="E3702" s="30">
        <v>21</v>
      </c>
      <c r="F3702" s="55">
        <v>4.5</v>
      </c>
      <c r="G3702" s="55">
        <v>16.5</v>
      </c>
      <c r="H3702" s="30">
        <v>0</v>
      </c>
      <c r="J3702" s="25">
        <f>ROUND( IF(OR(ISNUMBER(SEARCH("#",B3702)),INT(A3702/100000)=7,INT(A3702/100000)=8),F3702*K!$D$4,F3702*K!$C$4) + IF(ISNUMBER(SEARCH("#",B3702)),0,G3702*K!$C$5) + IF(AND(ISNUMBER(SEARCH("#",B3702)),INT(A3702/100000)&lt;=7),G3702*K!$G$5,0) + IF(AND(ISNUMBER(SEARCH("#",B3702)),INT(A3702/100000)&gt;=8),G3702*K!$H$5,0),0)</f>
        <v>31876500</v>
      </c>
      <c r="K3702" s="25">
        <f>ROUND(IF(OR(ISNUMBER(SEARCH("#",B3702)),INT(A3702/100000)=7,INT(A3702/100000)=8),F3702*K!$F$4+G3702*K!$F$5,F3702*K!$E$4+G3702*K!$E$5),0)</f>
        <v>8421000</v>
      </c>
      <c r="L3702" s="25">
        <f>ROUND(J3702-K3702*0.7,0)</f>
        <v>25981800</v>
      </c>
      <c r="M3702" s="25">
        <f>ROUND(J3702*0.3,0)</f>
        <v>9562950</v>
      </c>
    </row>
    <row r="3703" spans="1:13" ht="48" x14ac:dyDescent="0.2">
      <c r="A3703" s="53">
        <v>704318</v>
      </c>
      <c r="B3703" s="27" t="s">
        <v>30</v>
      </c>
      <c r="C3703" s="36" t="s">
        <v>4258</v>
      </c>
      <c r="D3703" s="54"/>
      <c r="E3703" s="30">
        <v>25</v>
      </c>
      <c r="F3703" s="55">
        <v>5</v>
      </c>
      <c r="G3703" s="55">
        <v>20</v>
      </c>
      <c r="H3703" s="30">
        <v>0</v>
      </c>
      <c r="J3703" s="25">
        <f>ROUND( IF(OR(ISNUMBER(SEARCH("#",B3703)),INT(A3703/100000)=7,INT(A3703/100000)=8),F3703*K!$D$4,F3703*K!$C$4) + IF(ISNUMBER(SEARCH("#",B3703)),0,G3703*K!$C$5) + IF(AND(ISNUMBER(SEARCH("#",B3703)),INT(A3703/100000)&lt;=7),G3703*K!$G$5,0) + IF(AND(ISNUMBER(SEARCH("#",B3703)),INT(A3703/100000)&gt;=8),G3703*K!$H$5,0),0)</f>
        <v>38380000</v>
      </c>
      <c r="K3703" s="25">
        <f>ROUND(IF(OR(ISNUMBER(SEARCH("#",B3703)),INT(A3703/100000)=7,INT(A3703/100000)=8),F3703*K!$F$4+G3703*K!$F$5,F3703*K!$E$4+G3703*K!$E$5),0)</f>
        <v>10070000</v>
      </c>
      <c r="L3703" s="25">
        <f>ROUND(J3703-K3703*0.7,0)</f>
        <v>31331000</v>
      </c>
      <c r="M3703" s="25">
        <f>ROUND(J3703*0.3,0)</f>
        <v>11514000</v>
      </c>
    </row>
    <row r="3704" spans="1:13" ht="48" x14ac:dyDescent="0.2">
      <c r="A3704" s="53">
        <v>704320</v>
      </c>
      <c r="B3704" s="27" t="s">
        <v>30</v>
      </c>
      <c r="C3704" s="36" t="s">
        <v>4259</v>
      </c>
      <c r="D3704" s="54"/>
      <c r="E3704" s="30">
        <v>15</v>
      </c>
      <c r="F3704" s="55">
        <v>4</v>
      </c>
      <c r="G3704" s="55">
        <v>11</v>
      </c>
      <c r="H3704" s="30">
        <v>0</v>
      </c>
      <c r="J3704" s="25">
        <f>ROUND( IF(OR(ISNUMBER(SEARCH("#",B3704)),INT(A3704/100000)=7,INT(A3704/100000)=8),F3704*K!$D$4,F3704*K!$C$4) + IF(ISNUMBER(SEARCH("#",B3704)),0,G3704*K!$C$5) + IF(AND(ISNUMBER(SEARCH("#",B3704)),INT(A3704/100000)&lt;=7),G3704*K!$G$5,0) + IF(AND(ISNUMBER(SEARCH("#",B3704)),INT(A3704/100000)&gt;=8),G3704*K!$H$5,0),0)</f>
        <v>21819000</v>
      </c>
      <c r="K3704" s="25">
        <f>ROUND(IF(OR(ISNUMBER(SEARCH("#",B3704)),INT(A3704/100000)=7,INT(A3704/100000)=8),F3704*K!$F$4+G3704*K!$F$5,F3704*K!$E$4+G3704*K!$E$5),0)</f>
        <v>5916000</v>
      </c>
      <c r="L3704" s="25">
        <f>ROUND(J3704-K3704*0.7,0)</f>
        <v>17677800</v>
      </c>
      <c r="M3704" s="25">
        <f>ROUND(J3704*0.3,0)</f>
        <v>6545700</v>
      </c>
    </row>
    <row r="3705" spans="1:13" ht="48" x14ac:dyDescent="0.2">
      <c r="A3705" s="53">
        <v>704322</v>
      </c>
      <c r="B3705" s="27" t="s">
        <v>30</v>
      </c>
      <c r="C3705" s="36" t="s">
        <v>4260</v>
      </c>
      <c r="D3705" s="54"/>
      <c r="E3705" s="30">
        <v>30</v>
      </c>
      <c r="F3705" s="55">
        <v>8</v>
      </c>
      <c r="G3705" s="55">
        <v>22</v>
      </c>
      <c r="H3705" s="30">
        <v>0</v>
      </c>
      <c r="J3705" s="25">
        <f>ROUND( IF(OR(ISNUMBER(SEARCH("#",B3705)),INT(A3705/100000)=7,INT(A3705/100000)=8),F3705*K!$D$4,F3705*K!$C$4) + IF(ISNUMBER(SEARCH("#",B3705)),0,G3705*K!$C$5) + IF(AND(ISNUMBER(SEARCH("#",B3705)),INT(A3705/100000)&lt;=7),G3705*K!$G$5,0) + IF(AND(ISNUMBER(SEARCH("#",B3705)),INT(A3705/100000)&gt;=8),G3705*K!$H$5,0),0)</f>
        <v>43638000</v>
      </c>
      <c r="K3705" s="25">
        <f>ROUND(IF(OR(ISNUMBER(SEARCH("#",B3705)),INT(A3705/100000)=7,INT(A3705/100000)=8),F3705*K!$F$4+G3705*K!$F$5,F3705*K!$E$4+G3705*K!$E$5),0)</f>
        <v>11832000</v>
      </c>
      <c r="L3705" s="25">
        <f>ROUND(J3705-K3705*0.7,0)</f>
        <v>35355600</v>
      </c>
      <c r="M3705" s="25">
        <f>ROUND(J3705*0.3,0)</f>
        <v>13091400</v>
      </c>
    </row>
    <row r="3706" spans="1:13" ht="33" x14ac:dyDescent="0.2">
      <c r="A3706" s="53">
        <v>704350</v>
      </c>
      <c r="B3706" s="27" t="s">
        <v>27</v>
      </c>
      <c r="C3706" s="36" t="s">
        <v>4261</v>
      </c>
      <c r="D3706" s="54"/>
      <c r="E3706" s="30" t="s">
        <v>32</v>
      </c>
      <c r="F3706" s="55"/>
      <c r="G3706" s="56"/>
      <c r="H3706" s="42" t="s">
        <v>2174</v>
      </c>
      <c r="J3706" s="25">
        <f>ROUND( IF(OR(ISNUMBER(SEARCH("#",B3706)),INT(A3706/100000)=7,INT(A3706/100000)=8),F3706*K!$D$4,F3706*K!$C$4) + IF(ISNUMBER(SEARCH("#",B3706)),0,G3706*K!$C$5) + IF(AND(ISNUMBER(SEARCH("#",B3706)),INT(A3706/100000)&lt;=7),G3706*K!$G$5,0) + IF(AND(ISNUMBER(SEARCH("#",B3706)),INT(A3706/100000)&gt;=8),G3706*K!$H$5,0),0)</f>
        <v>0</v>
      </c>
      <c r="K3706" s="25">
        <f>ROUND(IF(OR(ISNUMBER(SEARCH("#",B3706)),INT(A3706/100000)=7,INT(A3706/100000)=8),F3706*K!$F$4+G3706*K!$F$5,F3706*K!$E$4+G3706*K!$E$5),0)</f>
        <v>0</v>
      </c>
      <c r="L3706" s="25">
        <f>ROUND(J3706-K3706*0.7,0)</f>
        <v>0</v>
      </c>
      <c r="M3706" s="25">
        <f>ROUND(J3706*0.3,0)</f>
        <v>0</v>
      </c>
    </row>
    <row r="3707" spans="1:13" x14ac:dyDescent="0.2">
      <c r="A3707" s="53">
        <v>704600</v>
      </c>
      <c r="B3707" s="27" t="s">
        <v>27</v>
      </c>
      <c r="C3707" s="36" t="s">
        <v>4262</v>
      </c>
      <c r="D3707" s="54"/>
      <c r="E3707" s="30">
        <v>2.5</v>
      </c>
      <c r="F3707" s="55">
        <v>1.1599999999999999</v>
      </c>
      <c r="G3707" s="55">
        <v>1.34</v>
      </c>
      <c r="H3707" s="30">
        <v>0</v>
      </c>
      <c r="J3707" s="25">
        <f>ROUND( IF(OR(ISNUMBER(SEARCH("#",B3707)),INT(A3707/100000)=7,INT(A3707/100000)=8),F3707*K!$D$4,F3707*K!$C$4) + IF(ISNUMBER(SEARCH("#",B3707)),0,G3707*K!$C$5) + IF(AND(ISNUMBER(SEARCH("#",B3707)),INT(A3707/100000)&lt;=7),G3707*K!$G$5,0) + IF(AND(ISNUMBER(SEARCH("#",B3707)),INT(A3707/100000)&gt;=8),G3707*K!$H$5,0),0)</f>
        <v>3040060</v>
      </c>
      <c r="K3707" s="25">
        <f>ROUND(IF(OR(ISNUMBER(SEARCH("#",B3707)),INT(A3707/100000)=7,INT(A3707/100000)=8),F3707*K!$F$4+G3707*K!$F$5,F3707*K!$E$4+G3707*K!$E$5),0)</f>
        <v>923840</v>
      </c>
      <c r="L3707" s="25">
        <f>ROUND(J3707-K3707*0.7,0)</f>
        <v>2393372</v>
      </c>
      <c r="M3707" s="25">
        <f>ROUND(J3707*0.3,0)</f>
        <v>912018</v>
      </c>
    </row>
    <row r="3708" spans="1:13" ht="18.75" x14ac:dyDescent="0.2">
      <c r="A3708" s="53">
        <v>704605</v>
      </c>
      <c r="B3708" s="27" t="s">
        <v>27</v>
      </c>
      <c r="C3708" s="36" t="s">
        <v>4263</v>
      </c>
      <c r="D3708" s="54"/>
      <c r="E3708" s="30">
        <v>6</v>
      </c>
      <c r="F3708" s="55">
        <v>3</v>
      </c>
      <c r="G3708" s="55">
        <v>3</v>
      </c>
      <c r="H3708" s="30">
        <v>0</v>
      </c>
      <c r="J3708" s="25">
        <f>ROUND( IF(OR(ISNUMBER(SEARCH("#",B3708)),INT(A3708/100000)=7,INT(A3708/100000)=8),F3708*K!$D$4,F3708*K!$C$4) + IF(ISNUMBER(SEARCH("#",B3708)),0,G3708*K!$C$5) + IF(AND(ISNUMBER(SEARCH("#",B3708)),INT(A3708/100000)&lt;=7),G3708*K!$G$5,0) + IF(AND(ISNUMBER(SEARCH("#",B3708)),INT(A3708/100000)&gt;=8),G3708*K!$H$5,0),0)</f>
        <v>7035000</v>
      </c>
      <c r="K3708" s="25">
        <f>ROUND(IF(OR(ISNUMBER(SEARCH("#",B3708)),INT(A3708/100000)=7,INT(A3708/100000)=8),F3708*K!$F$4+G3708*K!$F$5,F3708*K!$E$4+G3708*K!$E$5),0)</f>
        <v>2190000</v>
      </c>
      <c r="L3708" s="25">
        <f>ROUND(J3708-K3708*0.7,0)</f>
        <v>5502000</v>
      </c>
      <c r="M3708" s="25">
        <f>ROUND(J3708*0.3,0)</f>
        <v>2110500</v>
      </c>
    </row>
    <row r="3709" spans="1:13" x14ac:dyDescent="0.2">
      <c r="A3709" s="53">
        <v>704610</v>
      </c>
      <c r="B3709" s="27" t="s">
        <v>27</v>
      </c>
      <c r="C3709" s="36" t="s">
        <v>4264</v>
      </c>
      <c r="D3709" s="54"/>
      <c r="E3709" s="30">
        <v>16</v>
      </c>
      <c r="F3709" s="55">
        <v>7</v>
      </c>
      <c r="G3709" s="55">
        <v>9</v>
      </c>
      <c r="H3709" s="30">
        <v>0</v>
      </c>
      <c r="J3709" s="25">
        <f>ROUND( IF(OR(ISNUMBER(SEARCH("#",B3709)),INT(A3709/100000)=7,INT(A3709/100000)=8),F3709*K!$D$4,F3709*K!$C$4) + IF(ISNUMBER(SEARCH("#",B3709)),0,G3709*K!$C$5) + IF(AND(ISNUMBER(SEARCH("#",B3709)),INT(A3709/100000)&lt;=7),G3709*K!$G$5,0) + IF(AND(ISNUMBER(SEARCH("#",B3709)),INT(A3709/100000)&gt;=8),G3709*K!$H$5,0),0)</f>
        <v>19969000</v>
      </c>
      <c r="K3709" s="25">
        <f>ROUND(IF(OR(ISNUMBER(SEARCH("#",B3709)),INT(A3709/100000)=7,INT(A3709/100000)=8),F3709*K!$F$4+G3709*K!$F$5,F3709*K!$E$4+G3709*K!$E$5),0)</f>
        <v>5966000</v>
      </c>
      <c r="L3709" s="25">
        <f>ROUND(J3709-K3709*0.7,0)</f>
        <v>15792800</v>
      </c>
      <c r="M3709" s="25">
        <f>ROUND(J3709*0.3,0)</f>
        <v>5990700</v>
      </c>
    </row>
    <row r="3710" spans="1:13" ht="18.75" x14ac:dyDescent="0.2">
      <c r="A3710" s="53">
        <v>704615</v>
      </c>
      <c r="B3710" s="27" t="s">
        <v>27</v>
      </c>
      <c r="C3710" s="36" t="s">
        <v>4265</v>
      </c>
      <c r="D3710" s="54"/>
      <c r="E3710" s="30">
        <v>13</v>
      </c>
      <c r="F3710" s="55">
        <v>8</v>
      </c>
      <c r="G3710" s="55">
        <v>5</v>
      </c>
      <c r="H3710" s="30">
        <v>0</v>
      </c>
      <c r="J3710" s="25">
        <f>ROUND( IF(OR(ISNUMBER(SEARCH("#",B3710)),INT(A3710/100000)=7,INT(A3710/100000)=8),F3710*K!$D$4,F3710*K!$C$4) + IF(ISNUMBER(SEARCH("#",B3710)),0,G3710*K!$C$5) + IF(AND(ISNUMBER(SEARCH("#",B3710)),INT(A3710/100000)&lt;=7),G3710*K!$G$5,0) + IF(AND(ISNUMBER(SEARCH("#",B3710)),INT(A3710/100000)&gt;=8),G3710*K!$H$5,0),0)</f>
        <v>13429000</v>
      </c>
      <c r="K3710" s="25">
        <f>ROUND(IF(OR(ISNUMBER(SEARCH("#",B3710)),INT(A3710/100000)=7,INT(A3710/100000)=8),F3710*K!$F$4+G3710*K!$F$5,F3710*K!$E$4+G3710*K!$E$5),0)</f>
        <v>4556000</v>
      </c>
      <c r="L3710" s="25">
        <f>ROUND(J3710-K3710*0.7,0)</f>
        <v>10239800</v>
      </c>
      <c r="M3710" s="25">
        <f>ROUND(J3710*0.3,0)</f>
        <v>4028700</v>
      </c>
    </row>
    <row r="3711" spans="1:13" ht="18.75" x14ac:dyDescent="0.2">
      <c r="A3711" s="53">
        <v>704620</v>
      </c>
      <c r="B3711" s="27" t="s">
        <v>27</v>
      </c>
      <c r="C3711" s="36" t="s">
        <v>4266</v>
      </c>
      <c r="D3711" s="54"/>
      <c r="E3711" s="30">
        <v>16</v>
      </c>
      <c r="F3711" s="55">
        <v>10</v>
      </c>
      <c r="G3711" s="55">
        <v>6</v>
      </c>
      <c r="H3711" s="30">
        <v>0</v>
      </c>
      <c r="J3711" s="25">
        <f>ROUND( IF(OR(ISNUMBER(SEARCH("#",B3711)),INT(A3711/100000)=7,INT(A3711/100000)=8),F3711*K!$D$4,F3711*K!$C$4) + IF(ISNUMBER(SEARCH("#",B3711)),0,G3711*K!$C$5) + IF(AND(ISNUMBER(SEARCH("#",B3711)),INT(A3711/100000)&lt;=7),G3711*K!$G$5,0) + IF(AND(ISNUMBER(SEARCH("#",B3711)),INT(A3711/100000)&gt;=8),G3711*K!$H$5,0),0)</f>
        <v>16342000</v>
      </c>
      <c r="K3711" s="25">
        <f>ROUND(IF(OR(ISNUMBER(SEARCH("#",B3711)),INT(A3711/100000)=7,INT(A3711/100000)=8),F3711*K!$F$4+G3711*K!$F$5,F3711*K!$E$4+G3711*K!$E$5),0)</f>
        <v>5588000</v>
      </c>
      <c r="L3711" s="25">
        <f>ROUND(J3711-K3711*0.7,0)</f>
        <v>12430400</v>
      </c>
      <c r="M3711" s="25">
        <f>ROUND(J3711*0.3,0)</f>
        <v>4902600</v>
      </c>
    </row>
    <row r="3712" spans="1:13" ht="18.75" x14ac:dyDescent="0.2">
      <c r="A3712" s="53">
        <v>704625</v>
      </c>
      <c r="B3712" s="27" t="s">
        <v>27</v>
      </c>
      <c r="C3712" s="36" t="s">
        <v>4267</v>
      </c>
      <c r="D3712" s="54"/>
      <c r="E3712" s="30">
        <v>18</v>
      </c>
      <c r="F3712" s="55">
        <v>11</v>
      </c>
      <c r="G3712" s="55">
        <v>7</v>
      </c>
      <c r="H3712" s="30">
        <v>0</v>
      </c>
      <c r="J3712" s="25">
        <f>ROUND( IF(OR(ISNUMBER(SEARCH("#",B3712)),INT(A3712/100000)=7,INT(A3712/100000)=8),F3712*K!$D$4,F3712*K!$C$4) + IF(ISNUMBER(SEARCH("#",B3712)),0,G3712*K!$C$5) + IF(AND(ISNUMBER(SEARCH("#",B3712)),INT(A3712/100000)&lt;=7),G3712*K!$G$5,0) + IF(AND(ISNUMBER(SEARCH("#",B3712)),INT(A3712/100000)&gt;=8),G3712*K!$H$5,0),0)</f>
        <v>18687000</v>
      </c>
      <c r="K3712" s="25">
        <f>ROUND(IF(OR(ISNUMBER(SEARCH("#",B3712)),INT(A3712/100000)=7,INT(A3712/100000)=8),F3712*K!$F$4+G3712*K!$F$5,F3712*K!$E$4+G3712*K!$E$5),0)</f>
        <v>6318000</v>
      </c>
      <c r="L3712" s="25">
        <f>ROUND(J3712-K3712*0.7,0)</f>
        <v>14264400</v>
      </c>
      <c r="M3712" s="25">
        <f>ROUND(J3712*0.3,0)</f>
        <v>5606100</v>
      </c>
    </row>
    <row r="3713" spans="1:13" ht="18.75" x14ac:dyDescent="0.2">
      <c r="A3713" s="53">
        <v>704630</v>
      </c>
      <c r="B3713" s="27" t="s">
        <v>27</v>
      </c>
      <c r="C3713" s="36" t="s">
        <v>4268</v>
      </c>
      <c r="D3713" s="54"/>
      <c r="E3713" s="30">
        <v>20</v>
      </c>
      <c r="F3713" s="55">
        <v>12</v>
      </c>
      <c r="G3713" s="55">
        <v>8</v>
      </c>
      <c r="H3713" s="30">
        <v>0</v>
      </c>
      <c r="J3713" s="25">
        <f>ROUND( IF(OR(ISNUMBER(SEARCH("#",B3713)),INT(A3713/100000)=7,INT(A3713/100000)=8),F3713*K!$D$4,F3713*K!$C$4) + IF(ISNUMBER(SEARCH("#",B3713)),0,G3713*K!$C$5) + IF(AND(ISNUMBER(SEARCH("#",B3713)),INT(A3713/100000)&lt;=7),G3713*K!$G$5,0) + IF(AND(ISNUMBER(SEARCH("#",B3713)),INT(A3713/100000)&gt;=8),G3713*K!$H$5,0),0)</f>
        <v>21032000</v>
      </c>
      <c r="K3713" s="25">
        <f>ROUND(IF(OR(ISNUMBER(SEARCH("#",B3713)),INT(A3713/100000)=7,INT(A3713/100000)=8),F3713*K!$F$4+G3713*K!$F$5,F3713*K!$E$4+G3713*K!$E$5),0)</f>
        <v>7048000</v>
      </c>
      <c r="L3713" s="25">
        <f>ROUND(J3713-K3713*0.7,0)</f>
        <v>16098400</v>
      </c>
      <c r="M3713" s="25">
        <f>ROUND(J3713*0.3,0)</f>
        <v>6309600</v>
      </c>
    </row>
    <row r="3714" spans="1:13" ht="18.75" x14ac:dyDescent="0.2">
      <c r="A3714" s="53">
        <v>704635</v>
      </c>
      <c r="B3714" s="27" t="s">
        <v>27</v>
      </c>
      <c r="C3714" s="36" t="s">
        <v>4269</v>
      </c>
      <c r="D3714" s="54"/>
      <c r="E3714" s="30">
        <v>22.5</v>
      </c>
      <c r="F3714" s="55">
        <v>13</v>
      </c>
      <c r="G3714" s="55">
        <v>9.5</v>
      </c>
      <c r="H3714" s="30">
        <v>0</v>
      </c>
      <c r="J3714" s="25">
        <f>ROUND( IF(OR(ISNUMBER(SEARCH("#",B3714)),INT(A3714/100000)=7,INT(A3714/100000)=8),F3714*K!$D$4,F3714*K!$C$4) + IF(ISNUMBER(SEARCH("#",B3714)),0,G3714*K!$C$5) + IF(AND(ISNUMBER(SEARCH("#",B3714)),INT(A3714/100000)&lt;=7),G3714*K!$G$5,0) + IF(AND(ISNUMBER(SEARCH("#",B3714)),INT(A3714/100000)&gt;=8),G3714*K!$H$5,0),0)</f>
        <v>24265500</v>
      </c>
      <c r="K3714" s="25">
        <f>ROUND(IF(OR(ISNUMBER(SEARCH("#",B3714)),INT(A3714/100000)=7,INT(A3714/100000)=8),F3714*K!$F$4+G3714*K!$F$5,F3714*K!$E$4+G3714*K!$E$5),0)</f>
        <v>7992000</v>
      </c>
      <c r="L3714" s="25">
        <f>ROUND(J3714-K3714*0.7,0)</f>
        <v>18671100</v>
      </c>
      <c r="M3714" s="25">
        <f>ROUND(J3714*0.3,0)</f>
        <v>7279650</v>
      </c>
    </row>
    <row r="3715" spans="1:13" ht="33" x14ac:dyDescent="0.2">
      <c r="A3715" s="53">
        <v>704640</v>
      </c>
      <c r="B3715" s="27" t="s">
        <v>27</v>
      </c>
      <c r="C3715" s="36" t="s">
        <v>4270</v>
      </c>
      <c r="D3715" s="57" t="s">
        <v>4271</v>
      </c>
      <c r="E3715" s="30">
        <v>24.5</v>
      </c>
      <c r="F3715" s="55">
        <v>13.5</v>
      </c>
      <c r="G3715" s="55">
        <v>11</v>
      </c>
      <c r="H3715" s="30">
        <v>0</v>
      </c>
      <c r="J3715" s="25">
        <f>ROUND( IF(OR(ISNUMBER(SEARCH("#",B3715)),INT(A3715/100000)=7,INT(A3715/100000)=8),F3715*K!$D$4,F3715*K!$C$4) + IF(ISNUMBER(SEARCH("#",B3715)),0,G3715*K!$C$5) + IF(AND(ISNUMBER(SEARCH("#",B3715)),INT(A3715/100000)&lt;=7),G3715*K!$G$5,0) + IF(AND(ISNUMBER(SEARCH("#",B3715)),INT(A3715/100000)&gt;=8),G3715*K!$H$5,0),0)</f>
        <v>27215000</v>
      </c>
      <c r="K3715" s="25">
        <f>ROUND(IF(OR(ISNUMBER(SEARCH("#",B3715)),INT(A3715/100000)=7,INT(A3715/100000)=8),F3715*K!$F$4+G3715*K!$F$5,F3715*K!$E$4+G3715*K!$E$5),0)</f>
        <v>8785000</v>
      </c>
      <c r="L3715" s="25">
        <f>ROUND(J3715-K3715*0.7,0)</f>
        <v>21065500</v>
      </c>
      <c r="M3715" s="25">
        <f>ROUND(J3715*0.3,0)</f>
        <v>8164500</v>
      </c>
    </row>
    <row r="3716" spans="1:13" ht="18.75" x14ac:dyDescent="0.2">
      <c r="A3716" s="53">
        <v>704645</v>
      </c>
      <c r="B3716" s="27" t="s">
        <v>27</v>
      </c>
      <c r="C3716" s="36" t="s">
        <v>4272</v>
      </c>
      <c r="D3716" s="54"/>
      <c r="E3716" s="30">
        <v>32</v>
      </c>
      <c r="F3716" s="55">
        <v>19</v>
      </c>
      <c r="G3716" s="55">
        <v>13</v>
      </c>
      <c r="H3716" s="30">
        <v>0</v>
      </c>
      <c r="J3716" s="25">
        <f>ROUND( IF(OR(ISNUMBER(SEARCH("#",B3716)),INT(A3716/100000)=7,INT(A3716/100000)=8),F3716*K!$D$4,F3716*K!$C$4) + IF(ISNUMBER(SEARCH("#",B3716)),0,G3716*K!$C$5) + IF(AND(ISNUMBER(SEARCH("#",B3716)),INT(A3716/100000)&lt;=7),G3716*K!$G$5,0) + IF(AND(ISNUMBER(SEARCH("#",B3716)),INT(A3716/100000)&gt;=8),G3716*K!$H$5,0),0)</f>
        <v>33893000</v>
      </c>
      <c r="K3716" s="25">
        <f>ROUND(IF(OR(ISNUMBER(SEARCH("#",B3716)),INT(A3716/100000)=7,INT(A3716/100000)=8),F3716*K!$F$4+G3716*K!$F$5,F3716*K!$E$4+G3716*K!$E$5),0)</f>
        <v>11302000</v>
      </c>
      <c r="L3716" s="25">
        <f>ROUND(J3716-K3716*0.7,0)</f>
        <v>25981600</v>
      </c>
      <c r="M3716" s="25">
        <f>ROUND(J3716*0.3,0)</f>
        <v>10167900</v>
      </c>
    </row>
    <row r="3717" spans="1:13" ht="18.75" x14ac:dyDescent="0.2">
      <c r="A3717" s="53">
        <v>704650</v>
      </c>
      <c r="B3717" s="27" t="s">
        <v>27</v>
      </c>
      <c r="C3717" s="36" t="s">
        <v>4273</v>
      </c>
      <c r="D3717" s="54"/>
      <c r="E3717" s="30">
        <v>42</v>
      </c>
      <c r="F3717" s="55">
        <v>23</v>
      </c>
      <c r="G3717" s="55">
        <v>19</v>
      </c>
      <c r="H3717" s="30">
        <v>0</v>
      </c>
      <c r="J3717" s="25">
        <f>ROUND( IF(OR(ISNUMBER(SEARCH("#",B3717)),INT(A3717/100000)=7,INT(A3717/100000)=8),F3717*K!$D$4,F3717*K!$C$4) + IF(ISNUMBER(SEARCH("#",B3717)),0,G3717*K!$C$5) + IF(AND(ISNUMBER(SEARCH("#",B3717)),INT(A3717/100000)&lt;=7),G3717*K!$G$5,0) + IF(AND(ISNUMBER(SEARCH("#",B3717)),INT(A3717/100000)&gt;=8),G3717*K!$H$5,0),0)</f>
        <v>46827000</v>
      </c>
      <c r="K3717" s="25">
        <f>ROUND(IF(OR(ISNUMBER(SEARCH("#",B3717)),INT(A3717/100000)=7,INT(A3717/100000)=8),F3717*K!$F$4+G3717*K!$F$5,F3717*K!$E$4+G3717*K!$E$5),0)</f>
        <v>15078000</v>
      </c>
      <c r="L3717" s="25">
        <f>ROUND(J3717-K3717*0.7,0)</f>
        <v>36272400</v>
      </c>
      <c r="M3717" s="25">
        <f>ROUND(J3717*0.3,0)</f>
        <v>14048100</v>
      </c>
    </row>
    <row r="3718" spans="1:13" ht="18.75" x14ac:dyDescent="0.2">
      <c r="A3718" s="53">
        <v>704655</v>
      </c>
      <c r="B3718" s="27" t="s">
        <v>27</v>
      </c>
      <c r="C3718" s="36" t="s">
        <v>4274</v>
      </c>
      <c r="D3718" s="54"/>
      <c r="E3718" s="30">
        <v>50</v>
      </c>
      <c r="F3718" s="55">
        <v>26</v>
      </c>
      <c r="G3718" s="55">
        <v>24</v>
      </c>
      <c r="H3718" s="30">
        <v>0</v>
      </c>
      <c r="J3718" s="25">
        <f>ROUND( IF(OR(ISNUMBER(SEARCH("#",B3718)),INT(A3718/100000)=7,INT(A3718/100000)=8),F3718*K!$D$4,F3718*K!$C$4) + IF(ISNUMBER(SEARCH("#",B3718)),0,G3718*K!$C$5) + IF(AND(ISNUMBER(SEARCH("#",B3718)),INT(A3718/100000)&lt;=7),G3718*K!$G$5,0) + IF(AND(ISNUMBER(SEARCH("#",B3718)),INT(A3718/100000)&gt;=8),G3718*K!$H$5,0),0)</f>
        <v>57416000</v>
      </c>
      <c r="K3718" s="25">
        <f>ROUND(IF(OR(ISNUMBER(SEARCH("#",B3718)),INT(A3718/100000)=7,INT(A3718/100000)=8),F3718*K!$F$4+G3718*K!$F$5,F3718*K!$E$4+G3718*K!$E$5),0)</f>
        <v>18124000</v>
      </c>
      <c r="L3718" s="25">
        <f>ROUND(J3718-K3718*0.7,0)</f>
        <v>44729200</v>
      </c>
      <c r="M3718" s="25">
        <f>ROUND(J3718*0.3,0)</f>
        <v>17224800</v>
      </c>
    </row>
    <row r="3719" spans="1:13" ht="33" x14ac:dyDescent="0.2">
      <c r="A3719" s="53">
        <v>704660</v>
      </c>
      <c r="B3719" s="27" t="s">
        <v>27</v>
      </c>
      <c r="C3719" s="36" t="s">
        <v>4275</v>
      </c>
      <c r="D3719" s="57" t="s">
        <v>4271</v>
      </c>
      <c r="E3719" s="30">
        <v>61</v>
      </c>
      <c r="F3719" s="55">
        <v>23</v>
      </c>
      <c r="G3719" s="55">
        <v>38</v>
      </c>
      <c r="H3719" s="30">
        <v>0</v>
      </c>
      <c r="J3719" s="25">
        <f>ROUND( IF(OR(ISNUMBER(SEARCH("#",B3719)),INT(A3719/100000)=7,INT(A3719/100000)=8),F3719*K!$D$4,F3719*K!$C$4) + IF(ISNUMBER(SEARCH("#",B3719)),0,G3719*K!$C$5) + IF(AND(ISNUMBER(SEARCH("#",B3719)),INT(A3719/100000)&lt;=7),G3719*K!$G$5,0) + IF(AND(ISNUMBER(SEARCH("#",B3719)),INT(A3719/100000)&gt;=8),G3719*K!$H$5,0),0)</f>
        <v>80590000</v>
      </c>
      <c r="K3719" s="25">
        <f>ROUND(IF(OR(ISNUMBER(SEARCH("#",B3719)),INT(A3719/100000)=7,INT(A3719/100000)=8),F3719*K!$F$4+G3719*K!$F$5,F3719*K!$E$4+G3719*K!$E$5),0)</f>
        <v>23210000</v>
      </c>
      <c r="L3719" s="25">
        <f>ROUND(J3719-K3719*0.7,0)</f>
        <v>64343000</v>
      </c>
      <c r="M3719" s="25">
        <f>ROUND(J3719*0.3,0)</f>
        <v>24177000</v>
      </c>
    </row>
    <row r="3720" spans="1:13" x14ac:dyDescent="0.2">
      <c r="A3720" s="53">
        <v>704665</v>
      </c>
      <c r="B3720" s="27" t="s">
        <v>27</v>
      </c>
      <c r="C3720" s="36" t="s">
        <v>4276</v>
      </c>
      <c r="D3720" s="54"/>
      <c r="E3720" s="30">
        <v>42</v>
      </c>
      <c r="F3720" s="55">
        <v>16</v>
      </c>
      <c r="G3720" s="55">
        <v>26</v>
      </c>
      <c r="H3720" s="30">
        <v>0</v>
      </c>
      <c r="J3720" s="25">
        <f>ROUND( IF(OR(ISNUMBER(SEARCH("#",B3720)),INT(A3720/100000)=7,INT(A3720/100000)=8),F3720*K!$D$4,F3720*K!$C$4) + IF(ISNUMBER(SEARCH("#",B3720)),0,G3720*K!$C$5) + IF(AND(ISNUMBER(SEARCH("#",B3720)),INT(A3720/100000)&lt;=7),G3720*K!$G$5,0) + IF(AND(ISNUMBER(SEARCH("#",B3720)),INT(A3720/100000)&gt;=8),G3720*K!$H$5,0),0)</f>
        <v>55290000</v>
      </c>
      <c r="K3720" s="25">
        <f>ROUND(IF(OR(ISNUMBER(SEARCH("#",B3720)),INT(A3720/100000)=7,INT(A3720/100000)=8),F3720*K!$F$4+G3720*K!$F$5,F3720*K!$E$4+G3720*K!$E$5),0)</f>
        <v>15960000</v>
      </c>
      <c r="L3720" s="25">
        <f>ROUND(J3720-K3720*0.7,0)</f>
        <v>44118000</v>
      </c>
      <c r="M3720" s="25">
        <f>ROUND(J3720*0.3,0)</f>
        <v>16587000</v>
      </c>
    </row>
    <row r="3721" spans="1:13" ht="18.75" x14ac:dyDescent="0.2">
      <c r="A3721" s="53">
        <v>704670</v>
      </c>
      <c r="B3721" s="27" t="s">
        <v>27</v>
      </c>
      <c r="C3721" s="36" t="s">
        <v>4277</v>
      </c>
      <c r="D3721" s="54"/>
      <c r="E3721" s="30">
        <v>50</v>
      </c>
      <c r="F3721" s="55">
        <v>24</v>
      </c>
      <c r="G3721" s="55">
        <v>26</v>
      </c>
      <c r="H3721" s="30">
        <v>0</v>
      </c>
      <c r="J3721" s="25">
        <f>ROUND( IF(OR(ISNUMBER(SEARCH("#",B3721)),INT(A3721/100000)=7,INT(A3721/100000)=8),F3721*K!$D$4,F3721*K!$C$4) + IF(ISNUMBER(SEARCH("#",B3721)),0,G3721*K!$C$5) + IF(AND(ISNUMBER(SEARCH("#",B3721)),INT(A3721/100000)&lt;=7),G3721*K!$G$5,0) + IF(AND(ISNUMBER(SEARCH("#",B3721)),INT(A3721/100000)&gt;=8),G3721*K!$H$5,0),0)</f>
        <v>59834000</v>
      </c>
      <c r="K3721" s="25">
        <f>ROUND(IF(OR(ISNUMBER(SEARCH("#",B3721)),INT(A3721/100000)=7,INT(A3721/100000)=8),F3721*K!$F$4+G3721*K!$F$5,F3721*K!$E$4+G3721*K!$E$5),0)</f>
        <v>18376000</v>
      </c>
      <c r="L3721" s="25">
        <f>ROUND(J3721-K3721*0.7,0)</f>
        <v>46970800</v>
      </c>
      <c r="M3721" s="25">
        <f>ROUND(J3721*0.3,0)</f>
        <v>17950200</v>
      </c>
    </row>
    <row r="3722" spans="1:13" ht="18.75" x14ac:dyDescent="0.2">
      <c r="A3722" s="53">
        <v>704675</v>
      </c>
      <c r="B3722" s="27" t="s">
        <v>27</v>
      </c>
      <c r="C3722" s="36" t="s">
        <v>4278</v>
      </c>
      <c r="D3722" s="54"/>
      <c r="E3722" s="30">
        <v>50</v>
      </c>
      <c r="F3722" s="55">
        <v>24</v>
      </c>
      <c r="G3722" s="55">
        <v>26</v>
      </c>
      <c r="H3722" s="30">
        <v>0</v>
      </c>
      <c r="J3722" s="25">
        <f>ROUND( IF(OR(ISNUMBER(SEARCH("#",B3722)),INT(A3722/100000)=7,INT(A3722/100000)=8),F3722*K!$D$4,F3722*K!$C$4) + IF(ISNUMBER(SEARCH("#",B3722)),0,G3722*K!$C$5) + IF(AND(ISNUMBER(SEARCH("#",B3722)),INT(A3722/100000)&lt;=7),G3722*K!$G$5,0) + IF(AND(ISNUMBER(SEARCH("#",B3722)),INT(A3722/100000)&gt;=8),G3722*K!$H$5,0),0)</f>
        <v>59834000</v>
      </c>
      <c r="K3722" s="25">
        <f>ROUND(IF(OR(ISNUMBER(SEARCH("#",B3722)),INT(A3722/100000)=7,INT(A3722/100000)=8),F3722*K!$F$4+G3722*K!$F$5,F3722*K!$E$4+G3722*K!$E$5),0)</f>
        <v>18376000</v>
      </c>
      <c r="L3722" s="25">
        <f>ROUND(J3722-K3722*0.7,0)</f>
        <v>46970800</v>
      </c>
      <c r="M3722" s="25">
        <f>ROUND(J3722*0.3,0)</f>
        <v>17950200</v>
      </c>
    </row>
    <row r="3723" spans="1:13" x14ac:dyDescent="0.2">
      <c r="A3723" s="53">
        <v>704680</v>
      </c>
      <c r="B3723" s="27" t="s">
        <v>27</v>
      </c>
      <c r="C3723" s="36" t="s">
        <v>4279</v>
      </c>
      <c r="D3723" s="54"/>
      <c r="E3723" s="30">
        <v>50</v>
      </c>
      <c r="F3723" s="55">
        <v>24</v>
      </c>
      <c r="G3723" s="55">
        <v>26</v>
      </c>
      <c r="H3723" s="30">
        <v>0</v>
      </c>
      <c r="J3723" s="25">
        <f>ROUND( IF(OR(ISNUMBER(SEARCH("#",B3723)),INT(A3723/100000)=7,INT(A3723/100000)=8),F3723*K!$D$4,F3723*K!$C$4) + IF(ISNUMBER(SEARCH("#",B3723)),0,G3723*K!$C$5) + IF(AND(ISNUMBER(SEARCH("#",B3723)),INT(A3723/100000)&lt;=7),G3723*K!$G$5,0) + IF(AND(ISNUMBER(SEARCH("#",B3723)),INT(A3723/100000)&gt;=8),G3723*K!$H$5,0),0)</f>
        <v>59834000</v>
      </c>
      <c r="K3723" s="25">
        <f>ROUND(IF(OR(ISNUMBER(SEARCH("#",B3723)),INT(A3723/100000)=7,INT(A3723/100000)=8),F3723*K!$F$4+G3723*K!$F$5,F3723*K!$E$4+G3723*K!$E$5),0)</f>
        <v>18376000</v>
      </c>
      <c r="L3723" s="25">
        <f>ROUND(J3723-K3723*0.7,0)</f>
        <v>46970800</v>
      </c>
      <c r="M3723" s="25">
        <f>ROUND(J3723*0.3,0)</f>
        <v>17950200</v>
      </c>
    </row>
    <row r="3724" spans="1:13" ht="18.75" x14ac:dyDescent="0.2">
      <c r="A3724" s="53">
        <v>704685</v>
      </c>
      <c r="B3724" s="27" t="s">
        <v>27</v>
      </c>
      <c r="C3724" s="36" t="s">
        <v>4280</v>
      </c>
      <c r="D3724" s="54"/>
      <c r="E3724" s="30">
        <v>39.86</v>
      </c>
      <c r="F3724" s="55">
        <v>13.95</v>
      </c>
      <c r="G3724" s="55">
        <v>25.91</v>
      </c>
      <c r="H3724" s="30">
        <v>0</v>
      </c>
      <c r="J3724" s="25">
        <f>ROUND( IF(OR(ISNUMBER(SEARCH("#",B3724)),INT(A3724/100000)=7,INT(A3724/100000)=8),F3724*K!$D$4,F3724*K!$C$4) + IF(ISNUMBER(SEARCH("#",B3724)),0,G3724*K!$C$5) + IF(AND(ISNUMBER(SEARCH("#",B3724)),INT(A3724/100000)&lt;=7),G3724*K!$G$5,0) + IF(AND(ISNUMBER(SEARCH("#",B3724)),INT(A3724/100000)&gt;=8),G3724*K!$H$5,0),0)</f>
        <v>53965670</v>
      </c>
      <c r="K3724" s="25">
        <f>ROUND(IF(OR(ISNUMBER(SEARCH("#",B3724)),INT(A3724/100000)=7,INT(A3724/100000)=8),F3724*K!$F$4+G3724*K!$F$5,F3724*K!$E$4+G3724*K!$E$5),0)</f>
        <v>15302380</v>
      </c>
      <c r="L3724" s="25">
        <f>ROUND(J3724-K3724*0.7,0)</f>
        <v>43254004</v>
      </c>
      <c r="M3724" s="25">
        <f>ROUND(J3724*0.3,0)</f>
        <v>16189701</v>
      </c>
    </row>
    <row r="3725" spans="1:13" x14ac:dyDescent="0.2">
      <c r="A3725" s="53">
        <v>704690</v>
      </c>
      <c r="B3725" s="27" t="s">
        <v>27</v>
      </c>
      <c r="C3725" s="36" t="s">
        <v>4281</v>
      </c>
      <c r="D3725" s="54"/>
      <c r="E3725" s="30">
        <v>35</v>
      </c>
      <c r="F3725" s="55">
        <v>16</v>
      </c>
      <c r="G3725" s="55">
        <v>19</v>
      </c>
      <c r="H3725" s="30">
        <v>0</v>
      </c>
      <c r="J3725" s="25">
        <f>ROUND( IF(OR(ISNUMBER(SEARCH("#",B3725)),INT(A3725/100000)=7,INT(A3725/100000)=8),F3725*K!$D$4,F3725*K!$C$4) + IF(ISNUMBER(SEARCH("#",B3725)),0,G3725*K!$C$5) + IF(AND(ISNUMBER(SEARCH("#",B3725)),INT(A3725/100000)&lt;=7),G3725*K!$G$5,0) + IF(AND(ISNUMBER(SEARCH("#",B3725)),INT(A3725/100000)&gt;=8),G3725*K!$H$5,0),0)</f>
        <v>42851000</v>
      </c>
      <c r="K3725" s="25">
        <f>ROUND(IF(OR(ISNUMBER(SEARCH("#",B3725)),INT(A3725/100000)=7,INT(A3725/100000)=8),F3725*K!$F$4+G3725*K!$F$5,F3725*K!$E$4+G3725*K!$E$5),0)</f>
        <v>12964000</v>
      </c>
      <c r="L3725" s="25">
        <f>ROUND(J3725-K3725*0.7,0)</f>
        <v>33776200</v>
      </c>
      <c r="M3725" s="25">
        <f>ROUND(J3725*0.3,0)</f>
        <v>12855300</v>
      </c>
    </row>
    <row r="3726" spans="1:13" ht="32.25" x14ac:dyDescent="0.2">
      <c r="A3726" s="53">
        <v>704695</v>
      </c>
      <c r="B3726" s="27" t="s">
        <v>27</v>
      </c>
      <c r="C3726" s="36" t="s">
        <v>4282</v>
      </c>
      <c r="D3726" s="54"/>
      <c r="E3726" s="30">
        <v>28.84</v>
      </c>
      <c r="F3726" s="55">
        <v>10.09</v>
      </c>
      <c r="G3726" s="55">
        <v>18.75</v>
      </c>
      <c r="H3726" s="30">
        <v>0</v>
      </c>
      <c r="J3726" s="25">
        <f>ROUND( IF(OR(ISNUMBER(SEARCH("#",B3726)),INT(A3726/100000)=7,INT(A3726/100000)=8),F3726*K!$D$4,F3726*K!$C$4) + IF(ISNUMBER(SEARCH("#",B3726)),0,G3726*K!$C$5) + IF(AND(ISNUMBER(SEARCH("#",B3726)),INT(A3726/100000)&lt;=7),G3726*K!$G$5,0) + IF(AND(ISNUMBER(SEARCH("#",B3726)),INT(A3726/100000)&gt;=8),G3726*K!$H$5,0),0)</f>
        <v>39049870</v>
      </c>
      <c r="K3726" s="25">
        <f>ROUND(IF(OR(ISNUMBER(SEARCH("#",B3726)),INT(A3726/100000)=7,INT(A3726/100000)=8),F3726*K!$F$4+G3726*K!$F$5,F3726*K!$E$4+G3726*K!$E$5),0)</f>
        <v>11072180</v>
      </c>
      <c r="L3726" s="25">
        <f>ROUND(J3726-K3726*0.7,0)</f>
        <v>31299344</v>
      </c>
      <c r="M3726" s="25">
        <f>ROUND(J3726*0.3,0)</f>
        <v>11714961</v>
      </c>
    </row>
    <row r="3727" spans="1:13" ht="18.75" x14ac:dyDescent="0.2">
      <c r="A3727" s="53">
        <v>704700</v>
      </c>
      <c r="B3727" s="27" t="s">
        <v>27</v>
      </c>
      <c r="C3727" s="36" t="s">
        <v>4283</v>
      </c>
      <c r="D3727" s="54"/>
      <c r="E3727" s="30">
        <v>50.13</v>
      </c>
      <c r="F3727" s="55">
        <v>20.64</v>
      </c>
      <c r="G3727" s="55">
        <v>29.49</v>
      </c>
      <c r="H3727" s="30">
        <v>0</v>
      </c>
      <c r="J3727" s="25">
        <f>ROUND( IF(OR(ISNUMBER(SEARCH("#",B3727)),INT(A3727/100000)=7,INT(A3727/100000)=8),F3727*K!$D$4,F3727*K!$C$4) + IF(ISNUMBER(SEARCH("#",B3727)),0,G3727*K!$C$5) + IF(AND(ISNUMBER(SEARCH("#",B3727)),INT(A3727/100000)&lt;=7),G3727*K!$G$5,0) + IF(AND(ISNUMBER(SEARCH("#",B3727)),INT(A3727/100000)&gt;=8),G3727*K!$H$5,0),0)</f>
        <v>64127250</v>
      </c>
      <c r="K3727" s="25">
        <f>ROUND(IF(OR(ISNUMBER(SEARCH("#",B3727)),INT(A3727/100000)=7,INT(A3727/100000)=8),F3727*K!$F$4+G3727*K!$F$5,F3727*K!$E$4+G3727*K!$E$5),0)</f>
        <v>18855000</v>
      </c>
      <c r="L3727" s="25">
        <f>ROUND(J3727-K3727*0.7,0)</f>
        <v>50928750</v>
      </c>
      <c r="M3727" s="25">
        <f>ROUND(J3727*0.3,0)</f>
        <v>19238175</v>
      </c>
    </row>
    <row r="3728" spans="1:13" x14ac:dyDescent="0.2">
      <c r="A3728" s="53">
        <v>704705</v>
      </c>
      <c r="B3728" s="27" t="s">
        <v>27</v>
      </c>
      <c r="C3728" s="36" t="s">
        <v>4284</v>
      </c>
      <c r="D3728" s="54"/>
      <c r="E3728" s="30">
        <v>44.4</v>
      </c>
      <c r="F3728" s="55">
        <v>16.52</v>
      </c>
      <c r="G3728" s="55">
        <v>27.88</v>
      </c>
      <c r="H3728" s="30">
        <v>0</v>
      </c>
      <c r="J3728" s="25">
        <f>ROUND( IF(OR(ISNUMBER(SEARCH("#",B3728)),INT(A3728/100000)=7,INT(A3728/100000)=8),F3728*K!$D$4,F3728*K!$C$4) + IF(ISNUMBER(SEARCH("#",B3728)),0,G3728*K!$C$5) + IF(AND(ISNUMBER(SEARCH("#",B3728)),INT(A3728/100000)&lt;=7),G3728*K!$G$5,0) + IF(AND(ISNUMBER(SEARCH("#",B3728)),INT(A3728/100000)&gt;=8),G3728*K!$H$5,0),0)</f>
        <v>58926120</v>
      </c>
      <c r="K3728" s="25">
        <f>ROUND(IF(OR(ISNUMBER(SEARCH("#",B3728)),INT(A3728/100000)=7,INT(A3728/100000)=8),F3728*K!$F$4+G3728*K!$F$5,F3728*K!$E$4+G3728*K!$E$5),0)</f>
        <v>16921680</v>
      </c>
      <c r="L3728" s="25">
        <f>ROUND(J3728-K3728*0.7,0)</f>
        <v>47080944</v>
      </c>
      <c r="M3728" s="25">
        <f>ROUND(J3728*0.3,0)</f>
        <v>17677836</v>
      </c>
    </row>
    <row r="3729" spans="1:13" ht="60.75" x14ac:dyDescent="0.2">
      <c r="A3729" s="53">
        <v>704710</v>
      </c>
      <c r="B3729" s="27" t="s">
        <v>27</v>
      </c>
      <c r="C3729" s="36" t="s">
        <v>4285</v>
      </c>
      <c r="D3729" s="57" t="s">
        <v>4286</v>
      </c>
      <c r="E3729" s="30">
        <v>200</v>
      </c>
      <c r="F3729" s="55">
        <v>60</v>
      </c>
      <c r="G3729" s="55">
        <v>140</v>
      </c>
      <c r="H3729" s="30">
        <v>0</v>
      </c>
      <c r="J3729" s="25">
        <f>ROUND( IF(OR(ISNUMBER(SEARCH("#",B3729)),INT(A3729/100000)=7,INT(A3729/100000)=8),F3729*K!$D$4,F3729*K!$C$4) + IF(ISNUMBER(SEARCH("#",B3729)),0,G3729*K!$C$5) + IF(AND(ISNUMBER(SEARCH("#",B3729)),INT(A3729/100000)&lt;=7),G3729*K!$G$5,0) + IF(AND(ISNUMBER(SEARCH("#",B3729)),INT(A3729/100000)&gt;=8),G3729*K!$H$5,0),0)</f>
        <v>282860000</v>
      </c>
      <c r="K3729" s="25">
        <f>ROUND(IF(OR(ISNUMBER(SEARCH("#",B3729)),INT(A3729/100000)=7,INT(A3729/100000)=8),F3729*K!$F$4+G3729*K!$F$5,F3729*K!$E$4+G3729*K!$E$5),0)</f>
        <v>78040000</v>
      </c>
      <c r="L3729" s="25">
        <f>ROUND(J3729-K3729*0.7,0)</f>
        <v>228232000</v>
      </c>
      <c r="M3729" s="25">
        <f>ROUND(J3729*0.3,0)</f>
        <v>84858000</v>
      </c>
    </row>
    <row r="3730" spans="1:13" ht="18.75" x14ac:dyDescent="0.2">
      <c r="A3730" s="53">
        <v>704720</v>
      </c>
      <c r="B3730" s="27" t="s">
        <v>27</v>
      </c>
      <c r="C3730" s="36" t="s">
        <v>4287</v>
      </c>
      <c r="D3730" s="54"/>
      <c r="E3730" s="30">
        <v>3.81</v>
      </c>
      <c r="F3730" s="55">
        <v>1.57</v>
      </c>
      <c r="G3730" s="55">
        <v>2.2400000000000002</v>
      </c>
      <c r="H3730" s="30">
        <v>0</v>
      </c>
      <c r="J3730" s="25">
        <f>ROUND( IF(OR(ISNUMBER(SEARCH("#",B3730)),INT(A3730/100000)=7,INT(A3730/100000)=8),F3730*K!$D$4,F3730*K!$C$4) + IF(ISNUMBER(SEARCH("#",B3730)),0,G3730*K!$C$5) + IF(AND(ISNUMBER(SEARCH("#",B3730)),INT(A3730/100000)&lt;=7),G3730*K!$G$5,0) + IF(AND(ISNUMBER(SEARCH("#",B3730)),INT(A3730/100000)&gt;=8),G3730*K!$H$5,0),0)</f>
        <v>4872240</v>
      </c>
      <c r="K3730" s="25">
        <f>ROUND(IF(OR(ISNUMBER(SEARCH("#",B3730)),INT(A3730/100000)=7,INT(A3730/100000)=8),F3730*K!$F$4+G3730*K!$F$5,F3730*K!$E$4+G3730*K!$E$5),0)</f>
        <v>1432860</v>
      </c>
      <c r="L3730" s="25">
        <f>ROUND(J3730-K3730*0.7,0)</f>
        <v>3869238</v>
      </c>
      <c r="M3730" s="25">
        <f>ROUND(J3730*0.3,0)</f>
        <v>1461672</v>
      </c>
    </row>
    <row r="3731" spans="1:13" x14ac:dyDescent="0.2">
      <c r="A3731" s="53">
        <v>704725</v>
      </c>
      <c r="B3731" s="27" t="s">
        <v>27</v>
      </c>
      <c r="C3731" s="36" t="s">
        <v>4288</v>
      </c>
      <c r="D3731" s="54"/>
      <c r="E3731" s="30">
        <v>6</v>
      </c>
      <c r="F3731" s="55">
        <v>4</v>
      </c>
      <c r="G3731" s="55">
        <v>2</v>
      </c>
      <c r="H3731" s="30">
        <v>0</v>
      </c>
      <c r="J3731" s="25">
        <f>ROUND( IF(OR(ISNUMBER(SEARCH("#",B3731)),INT(A3731/100000)=7,INT(A3731/100000)=8),F3731*K!$D$4,F3731*K!$C$4) + IF(ISNUMBER(SEARCH("#",B3731)),0,G3731*K!$C$5) + IF(AND(ISNUMBER(SEARCH("#",B3731)),INT(A3731/100000)&lt;=7),G3731*K!$G$5,0) + IF(AND(ISNUMBER(SEARCH("#",B3731)),INT(A3731/100000)&gt;=8),G3731*K!$H$5,0),0)</f>
        <v>5826000</v>
      </c>
      <c r="K3731" s="25">
        <f>ROUND(IF(OR(ISNUMBER(SEARCH("#",B3731)),INT(A3731/100000)=7,INT(A3731/100000)=8),F3731*K!$F$4+G3731*K!$F$5,F3731*K!$E$4+G3731*K!$E$5),0)</f>
        <v>2064000</v>
      </c>
      <c r="L3731" s="25">
        <f>ROUND(J3731-K3731*0.7,0)</f>
        <v>4381200</v>
      </c>
      <c r="M3731" s="25">
        <f>ROUND(J3731*0.3,0)</f>
        <v>1747800</v>
      </c>
    </row>
    <row r="3732" spans="1:13" ht="18.75" x14ac:dyDescent="0.2">
      <c r="A3732" s="53">
        <v>704730</v>
      </c>
      <c r="B3732" s="27" t="s">
        <v>27</v>
      </c>
      <c r="C3732" s="36" t="s">
        <v>4289</v>
      </c>
      <c r="D3732" s="54"/>
      <c r="E3732" s="30">
        <v>22.77</v>
      </c>
      <c r="F3732" s="55">
        <v>7.97</v>
      </c>
      <c r="G3732" s="55">
        <v>14.8</v>
      </c>
      <c r="H3732" s="30">
        <v>0</v>
      </c>
      <c r="J3732" s="25">
        <f>ROUND( IF(OR(ISNUMBER(SEARCH("#",B3732)),INT(A3732/100000)=7,INT(A3732/100000)=8),F3732*K!$D$4,F3732*K!$C$4) + IF(ISNUMBER(SEARCH("#",B3732)),0,G3732*K!$C$5) + IF(AND(ISNUMBER(SEARCH("#",B3732)),INT(A3732/100000)&lt;=7),G3732*K!$G$5,0) + IF(AND(ISNUMBER(SEARCH("#",B3732)),INT(A3732/100000)&gt;=8),G3732*K!$H$5,0),0)</f>
        <v>30826560</v>
      </c>
      <c r="K3732" s="25">
        <f>ROUND(IF(OR(ISNUMBER(SEARCH("#",B3732)),INT(A3732/100000)=7,INT(A3732/100000)=8),F3732*K!$F$4+G3732*K!$F$5,F3732*K!$E$4+G3732*K!$E$5),0)</f>
        <v>8741340</v>
      </c>
      <c r="L3732" s="25">
        <f>ROUND(J3732-K3732*0.7,0)</f>
        <v>24707622</v>
      </c>
      <c r="M3732" s="25">
        <f>ROUND(J3732*0.3,0)</f>
        <v>9247968</v>
      </c>
    </row>
    <row r="3733" spans="1:13" ht="18.75" x14ac:dyDescent="0.2">
      <c r="A3733" s="53">
        <v>704735</v>
      </c>
      <c r="B3733" s="27" t="s">
        <v>27</v>
      </c>
      <c r="C3733" s="36" t="s">
        <v>4290</v>
      </c>
      <c r="D3733" s="54"/>
      <c r="E3733" s="30">
        <v>15.83</v>
      </c>
      <c r="F3733" s="55">
        <v>6.21</v>
      </c>
      <c r="G3733" s="55">
        <v>9.6199999999999992</v>
      </c>
      <c r="H3733" s="30">
        <v>0</v>
      </c>
      <c r="J3733" s="25">
        <f>ROUND( IF(OR(ISNUMBER(SEARCH("#",B3733)),INT(A3733/100000)=7,INT(A3733/100000)=8),F3733*K!$D$4,F3733*K!$C$4) + IF(ISNUMBER(SEARCH("#",B3733)),0,G3733*K!$C$5) + IF(AND(ISNUMBER(SEARCH("#",B3733)),INT(A3733/100000)&lt;=7),G3733*K!$G$5,0) + IF(AND(ISNUMBER(SEARCH("#",B3733)),INT(A3733/100000)&gt;=8),G3733*K!$H$5,0),0)</f>
        <v>20622020</v>
      </c>
      <c r="K3733" s="25">
        <f>ROUND(IF(OR(ISNUMBER(SEARCH("#",B3733)),INT(A3733/100000)=7,INT(A3733/100000)=8),F3733*K!$F$4+G3733*K!$F$5,F3733*K!$E$4+G3733*K!$E$5),0)</f>
        <v>5992780</v>
      </c>
      <c r="L3733" s="25">
        <f>ROUND(J3733-K3733*0.7,0)</f>
        <v>16427074</v>
      </c>
      <c r="M3733" s="25">
        <f>ROUND(J3733*0.3,0)</f>
        <v>6186606</v>
      </c>
    </row>
    <row r="3734" spans="1:13" ht="18.75" x14ac:dyDescent="0.2">
      <c r="A3734" s="53">
        <v>704740</v>
      </c>
      <c r="B3734" s="27" t="s">
        <v>27</v>
      </c>
      <c r="C3734" s="36" t="s">
        <v>4291</v>
      </c>
      <c r="D3734" s="54"/>
      <c r="E3734" s="30">
        <v>15.83</v>
      </c>
      <c r="F3734" s="55">
        <v>6.21</v>
      </c>
      <c r="G3734" s="55">
        <v>9.6199999999999992</v>
      </c>
      <c r="H3734" s="30">
        <v>0</v>
      </c>
      <c r="J3734" s="25">
        <f>ROUND( IF(OR(ISNUMBER(SEARCH("#",B3734)),INT(A3734/100000)=7,INT(A3734/100000)=8),F3734*K!$D$4,F3734*K!$C$4) + IF(ISNUMBER(SEARCH("#",B3734)),0,G3734*K!$C$5) + IF(AND(ISNUMBER(SEARCH("#",B3734)),INT(A3734/100000)&lt;=7),G3734*K!$G$5,0) + IF(AND(ISNUMBER(SEARCH("#",B3734)),INT(A3734/100000)&gt;=8),G3734*K!$H$5,0),0)</f>
        <v>20622020</v>
      </c>
      <c r="K3734" s="25">
        <f>ROUND(IF(OR(ISNUMBER(SEARCH("#",B3734)),INT(A3734/100000)=7,INT(A3734/100000)=8),F3734*K!$F$4+G3734*K!$F$5,F3734*K!$E$4+G3734*K!$E$5),0)</f>
        <v>5992780</v>
      </c>
      <c r="L3734" s="25">
        <f>ROUND(J3734-K3734*0.7,0)</f>
        <v>16427074</v>
      </c>
      <c r="M3734" s="25">
        <f>ROUND(J3734*0.3,0)</f>
        <v>6186606</v>
      </c>
    </row>
    <row r="3735" spans="1:13" ht="18.75" x14ac:dyDescent="0.2">
      <c r="A3735" s="53">
        <v>704745</v>
      </c>
      <c r="B3735" s="27" t="s">
        <v>27</v>
      </c>
      <c r="C3735" s="36" t="s">
        <v>4292</v>
      </c>
      <c r="D3735" s="54"/>
      <c r="E3735" s="30">
        <v>15.83</v>
      </c>
      <c r="F3735" s="55">
        <v>6.21</v>
      </c>
      <c r="G3735" s="55">
        <v>9.6199999999999992</v>
      </c>
      <c r="H3735" s="30">
        <v>0</v>
      </c>
      <c r="J3735" s="25">
        <f>ROUND( IF(OR(ISNUMBER(SEARCH("#",B3735)),INT(A3735/100000)=7,INT(A3735/100000)=8),F3735*K!$D$4,F3735*K!$C$4) + IF(ISNUMBER(SEARCH("#",B3735)),0,G3735*K!$C$5) + IF(AND(ISNUMBER(SEARCH("#",B3735)),INT(A3735/100000)&lt;=7),G3735*K!$G$5,0) + IF(AND(ISNUMBER(SEARCH("#",B3735)),INT(A3735/100000)&gt;=8),G3735*K!$H$5,0),0)</f>
        <v>20622020</v>
      </c>
      <c r="K3735" s="25">
        <f>ROUND(IF(OR(ISNUMBER(SEARCH("#",B3735)),INT(A3735/100000)=7,INT(A3735/100000)=8),F3735*K!$F$4+G3735*K!$F$5,F3735*K!$E$4+G3735*K!$E$5),0)</f>
        <v>5992780</v>
      </c>
      <c r="L3735" s="25">
        <f>ROUND(J3735-K3735*0.7,0)</f>
        <v>16427074</v>
      </c>
      <c r="M3735" s="25">
        <f>ROUND(J3735*0.3,0)</f>
        <v>6186606</v>
      </c>
    </row>
    <row r="3736" spans="1:13" x14ac:dyDescent="0.2">
      <c r="A3736" s="53">
        <v>704750</v>
      </c>
      <c r="B3736" s="27" t="s">
        <v>27</v>
      </c>
      <c r="C3736" s="36" t="s">
        <v>4293</v>
      </c>
      <c r="D3736" s="54"/>
      <c r="E3736" s="30">
        <v>20.58</v>
      </c>
      <c r="F3736" s="55">
        <v>8.08</v>
      </c>
      <c r="G3736" s="55">
        <v>12.5</v>
      </c>
      <c r="H3736" s="30">
        <v>0</v>
      </c>
      <c r="J3736" s="25">
        <f>ROUND( IF(OR(ISNUMBER(SEARCH("#",B3736)),INT(A3736/100000)=7,INT(A3736/100000)=8),F3736*K!$D$4,F3736*K!$C$4) + IF(ISNUMBER(SEARCH("#",B3736)),0,G3736*K!$C$5) + IF(AND(ISNUMBER(SEARCH("#",B3736)),INT(A3736/100000)&lt;=7),G3736*K!$G$5,0) + IF(AND(ISNUMBER(SEARCH("#",B3736)),INT(A3736/100000)&gt;=8),G3736*K!$H$5,0),0)</f>
        <v>26801940</v>
      </c>
      <c r="K3736" s="25">
        <f>ROUND(IF(OR(ISNUMBER(SEARCH("#",B3736)),INT(A3736/100000)=7,INT(A3736/100000)=8),F3736*K!$F$4+G3736*K!$F$5,F3736*K!$E$4+G3736*K!$E$5),0)</f>
        <v>7790160</v>
      </c>
      <c r="L3736" s="25">
        <f>ROUND(J3736-K3736*0.7,0)</f>
        <v>21348828</v>
      </c>
      <c r="M3736" s="25">
        <f>ROUND(J3736*0.3,0)</f>
        <v>8040582</v>
      </c>
    </row>
    <row r="3737" spans="1:13" ht="18.75" x14ac:dyDescent="0.2">
      <c r="A3737" s="53">
        <v>704755</v>
      </c>
      <c r="B3737" s="27" t="s">
        <v>27</v>
      </c>
      <c r="C3737" s="36" t="s">
        <v>4294</v>
      </c>
      <c r="D3737" s="54"/>
      <c r="E3737" s="30">
        <v>24.24</v>
      </c>
      <c r="F3737" s="55">
        <v>9.02</v>
      </c>
      <c r="G3737" s="55">
        <v>15.22</v>
      </c>
      <c r="H3737" s="30">
        <v>0</v>
      </c>
      <c r="J3737" s="25">
        <f>ROUND( IF(OR(ISNUMBER(SEARCH("#",B3737)),INT(A3737/100000)=7,INT(A3737/100000)=8),F3737*K!$D$4,F3737*K!$C$4) + IF(ISNUMBER(SEARCH("#",B3737)),0,G3737*K!$C$5) + IF(AND(ISNUMBER(SEARCH("#",B3737)),INT(A3737/100000)&lt;=7),G3737*K!$G$5,0) + IF(AND(ISNUMBER(SEARCH("#",B3737)),INT(A3737/100000)&gt;=8),G3737*K!$H$5,0),0)</f>
        <v>32169300</v>
      </c>
      <c r="K3737" s="25">
        <f>ROUND(IF(OR(ISNUMBER(SEARCH("#",B3737)),INT(A3737/100000)=7,INT(A3737/100000)=8),F3737*K!$F$4+G3737*K!$F$5,F3737*K!$E$4+G3737*K!$E$5),0)</f>
        <v>9238200</v>
      </c>
      <c r="L3737" s="25">
        <f>ROUND(J3737-K3737*0.7,0)</f>
        <v>25702560</v>
      </c>
      <c r="M3737" s="25">
        <f>ROUND(J3737*0.3,0)</f>
        <v>9650790</v>
      </c>
    </row>
    <row r="3738" spans="1:13" x14ac:dyDescent="0.2">
      <c r="A3738" s="53">
        <v>704760</v>
      </c>
      <c r="B3738" s="27" t="s">
        <v>27</v>
      </c>
      <c r="C3738" s="36" t="s">
        <v>4295</v>
      </c>
      <c r="D3738" s="54"/>
      <c r="E3738" s="30">
        <v>24.24</v>
      </c>
      <c r="F3738" s="55">
        <v>9.02</v>
      </c>
      <c r="G3738" s="55">
        <v>15.22</v>
      </c>
      <c r="H3738" s="30">
        <v>0</v>
      </c>
      <c r="J3738" s="25">
        <f>ROUND( IF(OR(ISNUMBER(SEARCH("#",B3738)),INT(A3738/100000)=7,INT(A3738/100000)=8),F3738*K!$D$4,F3738*K!$C$4) + IF(ISNUMBER(SEARCH("#",B3738)),0,G3738*K!$C$5) + IF(AND(ISNUMBER(SEARCH("#",B3738)),INT(A3738/100000)&lt;=7),G3738*K!$G$5,0) + IF(AND(ISNUMBER(SEARCH("#",B3738)),INT(A3738/100000)&gt;=8),G3738*K!$H$5,0),0)</f>
        <v>32169300</v>
      </c>
      <c r="K3738" s="25">
        <f>ROUND(IF(OR(ISNUMBER(SEARCH("#",B3738)),INT(A3738/100000)=7,INT(A3738/100000)=8),F3738*K!$F$4+G3738*K!$F$5,F3738*K!$E$4+G3738*K!$E$5),0)</f>
        <v>9238200</v>
      </c>
      <c r="L3738" s="25">
        <f>ROUND(J3738-K3738*0.7,0)</f>
        <v>25702560</v>
      </c>
      <c r="M3738" s="25">
        <f>ROUND(J3738*0.3,0)</f>
        <v>9650790</v>
      </c>
    </row>
    <row r="3739" spans="1:13" x14ac:dyDescent="0.2">
      <c r="A3739" s="53">
        <v>704765</v>
      </c>
      <c r="B3739" s="27" t="s">
        <v>27</v>
      </c>
      <c r="C3739" s="36" t="s">
        <v>4296</v>
      </c>
      <c r="D3739" s="54"/>
      <c r="E3739" s="30">
        <v>24.24</v>
      </c>
      <c r="F3739" s="55">
        <v>9.02</v>
      </c>
      <c r="G3739" s="55">
        <v>15.22</v>
      </c>
      <c r="H3739" s="30">
        <v>0</v>
      </c>
      <c r="J3739" s="25">
        <f>ROUND( IF(OR(ISNUMBER(SEARCH("#",B3739)),INT(A3739/100000)=7,INT(A3739/100000)=8),F3739*K!$D$4,F3739*K!$C$4) + IF(ISNUMBER(SEARCH("#",B3739)),0,G3739*K!$C$5) + IF(AND(ISNUMBER(SEARCH("#",B3739)),INT(A3739/100000)&lt;=7),G3739*K!$G$5,0) + IF(AND(ISNUMBER(SEARCH("#",B3739)),INT(A3739/100000)&gt;=8),G3739*K!$H$5,0),0)</f>
        <v>32169300</v>
      </c>
      <c r="K3739" s="25">
        <f>ROUND(IF(OR(ISNUMBER(SEARCH("#",B3739)),INT(A3739/100000)=7,INT(A3739/100000)=8),F3739*K!$F$4+G3739*K!$F$5,F3739*K!$E$4+G3739*K!$E$5),0)</f>
        <v>9238200</v>
      </c>
      <c r="L3739" s="25">
        <f>ROUND(J3739-K3739*0.7,0)</f>
        <v>25702560</v>
      </c>
      <c r="M3739" s="25">
        <f>ROUND(J3739*0.3,0)</f>
        <v>9650790</v>
      </c>
    </row>
    <row r="3740" spans="1:13" x14ac:dyDescent="0.2">
      <c r="A3740" s="53">
        <v>704770</v>
      </c>
      <c r="B3740" s="27" t="s">
        <v>27</v>
      </c>
      <c r="C3740" s="36" t="s">
        <v>4297</v>
      </c>
      <c r="D3740" s="54"/>
      <c r="E3740" s="30">
        <v>24.24</v>
      </c>
      <c r="F3740" s="55">
        <v>9.02</v>
      </c>
      <c r="G3740" s="55">
        <v>15.22</v>
      </c>
      <c r="H3740" s="30">
        <v>0</v>
      </c>
      <c r="J3740" s="25">
        <f>ROUND( IF(OR(ISNUMBER(SEARCH("#",B3740)),INT(A3740/100000)=7,INT(A3740/100000)=8),F3740*K!$D$4,F3740*K!$C$4) + IF(ISNUMBER(SEARCH("#",B3740)),0,G3740*K!$C$5) + IF(AND(ISNUMBER(SEARCH("#",B3740)),INT(A3740/100000)&lt;=7),G3740*K!$G$5,0) + IF(AND(ISNUMBER(SEARCH("#",B3740)),INT(A3740/100000)&gt;=8),G3740*K!$H$5,0),0)</f>
        <v>32169300</v>
      </c>
      <c r="K3740" s="25">
        <f>ROUND(IF(OR(ISNUMBER(SEARCH("#",B3740)),INT(A3740/100000)=7,INT(A3740/100000)=8),F3740*K!$F$4+G3740*K!$F$5,F3740*K!$E$4+G3740*K!$E$5),0)</f>
        <v>9238200</v>
      </c>
      <c r="L3740" s="25">
        <f>ROUND(J3740-K3740*0.7,0)</f>
        <v>25702560</v>
      </c>
      <c r="M3740" s="25">
        <f>ROUND(J3740*0.3,0)</f>
        <v>9650790</v>
      </c>
    </row>
    <row r="3741" spans="1:13" x14ac:dyDescent="0.2">
      <c r="A3741" s="53">
        <v>704775</v>
      </c>
      <c r="B3741" s="27" t="s">
        <v>27</v>
      </c>
      <c r="C3741" s="36" t="s">
        <v>4298</v>
      </c>
      <c r="D3741" s="54"/>
      <c r="E3741" s="30">
        <v>24.24</v>
      </c>
      <c r="F3741" s="55">
        <v>9.02</v>
      </c>
      <c r="G3741" s="55">
        <v>15.22</v>
      </c>
      <c r="H3741" s="30">
        <v>0</v>
      </c>
      <c r="J3741" s="25">
        <f>ROUND( IF(OR(ISNUMBER(SEARCH("#",B3741)),INT(A3741/100000)=7,INT(A3741/100000)=8),F3741*K!$D$4,F3741*K!$C$4) + IF(ISNUMBER(SEARCH("#",B3741)),0,G3741*K!$C$5) + IF(AND(ISNUMBER(SEARCH("#",B3741)),INT(A3741/100000)&lt;=7),G3741*K!$G$5,0) + IF(AND(ISNUMBER(SEARCH("#",B3741)),INT(A3741/100000)&gt;=8),G3741*K!$H$5,0),0)</f>
        <v>32169300</v>
      </c>
      <c r="K3741" s="25">
        <f>ROUND(IF(OR(ISNUMBER(SEARCH("#",B3741)),INT(A3741/100000)=7,INT(A3741/100000)=8),F3741*K!$F$4+G3741*K!$F$5,F3741*K!$E$4+G3741*K!$E$5),0)</f>
        <v>9238200</v>
      </c>
      <c r="L3741" s="25">
        <f>ROUND(J3741-K3741*0.7,0)</f>
        <v>25702560</v>
      </c>
      <c r="M3741" s="25">
        <f>ROUND(J3741*0.3,0)</f>
        <v>9650790</v>
      </c>
    </row>
    <row r="3742" spans="1:13" x14ac:dyDescent="0.2">
      <c r="A3742" s="53">
        <v>704780</v>
      </c>
      <c r="B3742" s="27" t="s">
        <v>27</v>
      </c>
      <c r="C3742" s="36" t="s">
        <v>4299</v>
      </c>
      <c r="D3742" s="54"/>
      <c r="E3742" s="30">
        <v>24.24</v>
      </c>
      <c r="F3742" s="55">
        <v>9.02</v>
      </c>
      <c r="G3742" s="55">
        <v>15.22</v>
      </c>
      <c r="H3742" s="30">
        <v>0</v>
      </c>
      <c r="J3742" s="25">
        <f>ROUND( IF(OR(ISNUMBER(SEARCH("#",B3742)),INT(A3742/100000)=7,INT(A3742/100000)=8),F3742*K!$D$4,F3742*K!$C$4) + IF(ISNUMBER(SEARCH("#",B3742)),0,G3742*K!$C$5) + IF(AND(ISNUMBER(SEARCH("#",B3742)),INT(A3742/100000)&lt;=7),G3742*K!$G$5,0) + IF(AND(ISNUMBER(SEARCH("#",B3742)),INT(A3742/100000)&gt;=8),G3742*K!$H$5,0),0)</f>
        <v>32169300</v>
      </c>
      <c r="K3742" s="25">
        <f>ROUND(IF(OR(ISNUMBER(SEARCH("#",B3742)),INT(A3742/100000)=7,INT(A3742/100000)=8),F3742*K!$F$4+G3742*K!$F$5,F3742*K!$E$4+G3742*K!$E$5),0)</f>
        <v>9238200</v>
      </c>
      <c r="L3742" s="25">
        <f>ROUND(J3742-K3742*0.7,0)</f>
        <v>25702560</v>
      </c>
      <c r="M3742" s="25">
        <f>ROUND(J3742*0.3,0)</f>
        <v>9650790</v>
      </c>
    </row>
    <row r="3743" spans="1:13" x14ac:dyDescent="0.2">
      <c r="A3743" s="53">
        <v>704785</v>
      </c>
      <c r="B3743" s="27" t="s">
        <v>27</v>
      </c>
      <c r="C3743" s="36" t="s">
        <v>4300</v>
      </c>
      <c r="D3743" s="54"/>
      <c r="E3743" s="30">
        <v>7.25</v>
      </c>
      <c r="F3743" s="55">
        <v>3.24</v>
      </c>
      <c r="G3743" s="55">
        <v>4.01</v>
      </c>
      <c r="H3743" s="30">
        <v>0</v>
      </c>
      <c r="J3743" s="25">
        <f>ROUND( IF(OR(ISNUMBER(SEARCH("#",B3743)),INT(A3743/100000)=7,INT(A3743/100000)=8),F3743*K!$D$4,F3743*K!$C$4) + IF(ISNUMBER(SEARCH("#",B3743)),0,G3743*K!$C$5) + IF(AND(ISNUMBER(SEARCH("#",B3743)),INT(A3743/100000)&lt;=7),G3743*K!$G$5,0) + IF(AND(ISNUMBER(SEARCH("#",B3743)),INT(A3743/100000)&gt;=8),G3743*K!$H$5,0),0)</f>
        <v>8966090</v>
      </c>
      <c r="K3743" s="25">
        <f>ROUND(IF(OR(ISNUMBER(SEARCH("#",B3743)),INT(A3743/100000)=7,INT(A3743/100000)=8),F3743*K!$F$4+G3743*K!$F$5,F3743*K!$E$4+G3743*K!$E$5),0)</f>
        <v>2694760</v>
      </c>
      <c r="L3743" s="25">
        <f>ROUND(J3743-K3743*0.7,0)</f>
        <v>7079758</v>
      </c>
      <c r="M3743" s="25">
        <f>ROUND(J3743*0.3,0)</f>
        <v>2689827</v>
      </c>
    </row>
    <row r="3744" spans="1:13" x14ac:dyDescent="0.2">
      <c r="A3744" s="53">
        <v>704790</v>
      </c>
      <c r="B3744" s="27" t="s">
        <v>27</v>
      </c>
      <c r="C3744" s="36" t="s">
        <v>4301</v>
      </c>
      <c r="D3744" s="54"/>
      <c r="E3744" s="30">
        <v>23</v>
      </c>
      <c r="F3744" s="55">
        <v>13.5</v>
      </c>
      <c r="G3744" s="55">
        <v>9.5</v>
      </c>
      <c r="H3744" s="30">
        <v>0</v>
      </c>
      <c r="J3744" s="25">
        <f>ROUND( IF(OR(ISNUMBER(SEARCH("#",B3744)),INT(A3744/100000)=7,INT(A3744/100000)=8),F3744*K!$D$4,F3744*K!$C$4) + IF(ISNUMBER(SEARCH("#",B3744)),0,G3744*K!$C$5) + IF(AND(ISNUMBER(SEARCH("#",B3744)),INT(A3744/100000)&lt;=7),G3744*K!$G$5,0) + IF(AND(ISNUMBER(SEARCH("#",B3744)),INT(A3744/100000)&gt;=8),G3744*K!$H$5,0),0)</f>
        <v>24549500</v>
      </c>
      <c r="K3744" s="25">
        <f>ROUND(IF(OR(ISNUMBER(SEARCH("#",B3744)),INT(A3744/100000)=7,INT(A3744/100000)=8),F3744*K!$F$4+G3744*K!$F$5,F3744*K!$E$4+G3744*K!$E$5),0)</f>
        <v>8143000</v>
      </c>
      <c r="L3744" s="25">
        <f>ROUND(J3744-K3744*0.7,0)</f>
        <v>18849400</v>
      </c>
      <c r="M3744" s="25">
        <f>ROUND(J3744*0.3,0)</f>
        <v>7364850</v>
      </c>
    </row>
    <row r="3745" spans="1:13" ht="18.75" x14ac:dyDescent="0.2">
      <c r="A3745" s="53">
        <v>704795</v>
      </c>
      <c r="B3745" s="27" t="s">
        <v>27</v>
      </c>
      <c r="C3745" s="36" t="s">
        <v>4302</v>
      </c>
      <c r="D3745" s="54"/>
      <c r="E3745" s="30">
        <v>14.31</v>
      </c>
      <c r="F3745" s="55">
        <v>6.62</v>
      </c>
      <c r="G3745" s="55">
        <v>7.69</v>
      </c>
      <c r="H3745" s="30">
        <v>0</v>
      </c>
      <c r="J3745" s="25">
        <f>ROUND( IF(OR(ISNUMBER(SEARCH("#",B3745)),INT(A3745/100000)=7,INT(A3745/100000)=8),F3745*K!$D$4,F3745*K!$C$4) + IF(ISNUMBER(SEARCH("#",B3745)),0,G3745*K!$C$5) + IF(AND(ISNUMBER(SEARCH("#",B3745)),INT(A3745/100000)&lt;=7),G3745*K!$G$5,0) + IF(AND(ISNUMBER(SEARCH("#",B3745)),INT(A3745/100000)&gt;=8),G3745*K!$H$5,0),0)</f>
        <v>17425290</v>
      </c>
      <c r="K3745" s="25">
        <f>ROUND(IF(OR(ISNUMBER(SEARCH("#",B3745)),INT(A3745/100000)=7,INT(A3745/100000)=8),F3745*K!$F$4+G3745*K!$F$5,F3745*K!$E$4+G3745*K!$E$5),0)</f>
        <v>5290560</v>
      </c>
      <c r="L3745" s="25">
        <f>ROUND(J3745-K3745*0.7,0)</f>
        <v>13721898</v>
      </c>
      <c r="M3745" s="25">
        <f>ROUND(J3745*0.3,0)</f>
        <v>5227587</v>
      </c>
    </row>
    <row r="3746" spans="1:13" x14ac:dyDescent="0.2">
      <c r="A3746" s="53">
        <v>704800</v>
      </c>
      <c r="B3746" s="27" t="s">
        <v>27</v>
      </c>
      <c r="C3746" s="36" t="s">
        <v>4303</v>
      </c>
      <c r="D3746" s="54"/>
      <c r="E3746" s="30">
        <v>12.79</v>
      </c>
      <c r="F3746" s="55">
        <v>6.11</v>
      </c>
      <c r="G3746" s="55">
        <v>6.68</v>
      </c>
      <c r="H3746" s="30">
        <v>0</v>
      </c>
      <c r="J3746" s="25">
        <f>ROUND( IF(OR(ISNUMBER(SEARCH("#",B3746)),INT(A3746/100000)=7,INT(A3746/100000)=8),F3746*K!$D$4,F3746*K!$C$4) + IF(ISNUMBER(SEARCH("#",B3746)),0,G3746*K!$C$5) + IF(AND(ISNUMBER(SEARCH("#",B3746)),INT(A3746/100000)&lt;=7),G3746*K!$G$5,0) + IF(AND(ISNUMBER(SEARCH("#",B3746)),INT(A3746/100000)&gt;=8),G3746*K!$H$5,0),0)</f>
        <v>15340840</v>
      </c>
      <c r="K3746" s="25">
        <f>ROUND(IF(OR(ISNUMBER(SEARCH("#",B3746)),INT(A3746/100000)=7,INT(A3746/100000)=8),F3746*K!$F$4+G3746*K!$F$5,F3746*K!$E$4+G3746*K!$E$5),0)</f>
        <v>4704260</v>
      </c>
      <c r="L3746" s="25">
        <f>ROUND(J3746-K3746*0.7,0)</f>
        <v>12047858</v>
      </c>
      <c r="M3746" s="25">
        <f>ROUND(J3746*0.3,0)</f>
        <v>4602252</v>
      </c>
    </row>
    <row r="3747" spans="1:13" ht="18.75" x14ac:dyDescent="0.2">
      <c r="A3747" s="53">
        <v>704805</v>
      </c>
      <c r="B3747" s="27" t="s">
        <v>27</v>
      </c>
      <c r="C3747" s="36" t="s">
        <v>4304</v>
      </c>
      <c r="D3747" s="54"/>
      <c r="E3747" s="30">
        <v>17.68</v>
      </c>
      <c r="F3747" s="55">
        <v>6.19</v>
      </c>
      <c r="G3747" s="55">
        <v>11.49</v>
      </c>
      <c r="H3747" s="30">
        <v>0</v>
      </c>
      <c r="J3747" s="25">
        <f>ROUND( IF(OR(ISNUMBER(SEARCH("#",B3747)),INT(A3747/100000)=7,INT(A3747/100000)=8),F3747*K!$D$4,F3747*K!$C$4) + IF(ISNUMBER(SEARCH("#",B3747)),0,G3747*K!$C$5) + IF(AND(ISNUMBER(SEARCH("#",B3747)),INT(A3747/100000)&lt;=7),G3747*K!$G$5,0) + IF(AND(ISNUMBER(SEARCH("#",B3747)),INT(A3747/100000)&gt;=8),G3747*K!$H$5,0),0)</f>
        <v>23933650</v>
      </c>
      <c r="K3747" s="25">
        <f>ROUND(IF(OR(ISNUMBER(SEARCH("#",B3747)),INT(A3747/100000)=7,INT(A3747/100000)=8),F3747*K!$F$4+G3747*K!$F$5,F3747*K!$E$4+G3747*K!$E$5),0)</f>
        <v>6787100</v>
      </c>
      <c r="L3747" s="25">
        <f>ROUND(J3747-K3747*0.7,0)</f>
        <v>19182680</v>
      </c>
      <c r="M3747" s="25">
        <f>ROUND(J3747*0.3,0)</f>
        <v>7180095</v>
      </c>
    </row>
    <row r="3748" spans="1:13" ht="18.75" x14ac:dyDescent="0.2">
      <c r="A3748" s="53">
        <v>704810</v>
      </c>
      <c r="B3748" s="27" t="s">
        <v>27</v>
      </c>
      <c r="C3748" s="36" t="s">
        <v>4305</v>
      </c>
      <c r="D3748" s="54"/>
      <c r="E3748" s="30">
        <v>20.72</v>
      </c>
      <c r="F3748" s="55">
        <v>7.25</v>
      </c>
      <c r="G3748" s="55">
        <v>13.47</v>
      </c>
      <c r="H3748" s="30">
        <v>0</v>
      </c>
      <c r="J3748" s="25">
        <f>ROUND( IF(OR(ISNUMBER(SEARCH("#",B3748)),INT(A3748/100000)=7,INT(A3748/100000)=8),F3748*K!$D$4,F3748*K!$C$4) + IF(ISNUMBER(SEARCH("#",B3748)),0,G3748*K!$C$5) + IF(AND(ISNUMBER(SEARCH("#",B3748)),INT(A3748/100000)&lt;=7),G3748*K!$G$5,0) + IF(AND(ISNUMBER(SEARCH("#",B3748)),INT(A3748/100000)&gt;=8),G3748*K!$H$5,0),0)</f>
        <v>28054190</v>
      </c>
      <c r="K3748" s="25">
        <f>ROUND(IF(OR(ISNUMBER(SEARCH("#",B3748)),INT(A3748/100000)=7,INT(A3748/100000)=8),F3748*K!$F$4+G3748*K!$F$5,F3748*K!$E$4+G3748*K!$E$5),0)</f>
        <v>7954660</v>
      </c>
      <c r="L3748" s="25">
        <f>ROUND(J3748-K3748*0.7,0)</f>
        <v>22485928</v>
      </c>
      <c r="M3748" s="25">
        <f>ROUND(J3748*0.3,0)</f>
        <v>8416257</v>
      </c>
    </row>
    <row r="3749" spans="1:13" ht="18.75" x14ac:dyDescent="0.2">
      <c r="A3749" s="53">
        <v>704815</v>
      </c>
      <c r="B3749" s="27" t="s">
        <v>27</v>
      </c>
      <c r="C3749" s="36" t="s">
        <v>4306</v>
      </c>
      <c r="D3749" s="54"/>
      <c r="E3749" s="30">
        <v>26.77</v>
      </c>
      <c r="F3749" s="55">
        <v>11.02</v>
      </c>
      <c r="G3749" s="55">
        <v>15.75</v>
      </c>
      <c r="H3749" s="30">
        <v>0</v>
      </c>
      <c r="J3749" s="25">
        <f>ROUND( IF(OR(ISNUMBER(SEARCH("#",B3749)),INT(A3749/100000)=7,INT(A3749/100000)=8),F3749*K!$D$4,F3749*K!$C$4) + IF(ISNUMBER(SEARCH("#",B3749)),0,G3749*K!$C$5) + IF(AND(ISNUMBER(SEARCH("#",B3749)),INT(A3749/100000)&lt;=7),G3749*K!$G$5,0) + IF(AND(ISNUMBER(SEARCH("#",B3749)),INT(A3749/100000)&gt;=8),G3749*K!$H$5,0),0)</f>
        <v>34247110</v>
      </c>
      <c r="K3749" s="25">
        <f>ROUND(IF(OR(ISNUMBER(SEARCH("#",B3749)),INT(A3749/100000)=7,INT(A3749/100000)=8),F3749*K!$F$4+G3749*K!$F$5,F3749*K!$E$4+G3749*K!$E$5),0)</f>
        <v>10069040</v>
      </c>
      <c r="L3749" s="25">
        <f>ROUND(J3749-K3749*0.7,0)</f>
        <v>27198782</v>
      </c>
      <c r="M3749" s="25">
        <f>ROUND(J3749*0.3,0)</f>
        <v>10274133</v>
      </c>
    </row>
    <row r="3750" spans="1:13" x14ac:dyDescent="0.2">
      <c r="A3750" s="53">
        <v>704820</v>
      </c>
      <c r="B3750" s="27" t="s">
        <v>27</v>
      </c>
      <c r="C3750" s="36" t="s">
        <v>4307</v>
      </c>
      <c r="D3750" s="54"/>
      <c r="E3750" s="30">
        <v>11.8</v>
      </c>
      <c r="F3750" s="55">
        <v>4.63</v>
      </c>
      <c r="G3750" s="55">
        <v>7.17</v>
      </c>
      <c r="H3750" s="30">
        <v>0</v>
      </c>
      <c r="J3750" s="25">
        <f>ROUND( IF(OR(ISNUMBER(SEARCH("#",B3750)),INT(A3750/100000)=7,INT(A3750/100000)=8),F3750*K!$D$4,F3750*K!$C$4) + IF(ISNUMBER(SEARCH("#",B3750)),0,G3750*K!$C$5) + IF(AND(ISNUMBER(SEARCH("#",B3750)),INT(A3750/100000)&lt;=7),G3750*K!$G$5,0) + IF(AND(ISNUMBER(SEARCH("#",B3750)),INT(A3750/100000)&gt;=8),G3750*K!$H$5,0),0)</f>
        <v>15370930</v>
      </c>
      <c r="K3750" s="25">
        <f>ROUND(IF(OR(ISNUMBER(SEARCH("#",B3750)),INT(A3750/100000)=7,INT(A3750/100000)=8),F3750*K!$F$4+G3750*K!$F$5,F3750*K!$E$4+G3750*K!$E$5),0)</f>
        <v>4467020</v>
      </c>
      <c r="L3750" s="25">
        <f>ROUND(J3750-K3750*0.7,0)</f>
        <v>12244016</v>
      </c>
      <c r="M3750" s="25">
        <f>ROUND(J3750*0.3,0)</f>
        <v>4611279</v>
      </c>
    </row>
    <row r="3751" spans="1:13" ht="18.75" x14ac:dyDescent="0.2">
      <c r="A3751" s="53">
        <v>704825</v>
      </c>
      <c r="B3751" s="27" t="s">
        <v>27</v>
      </c>
      <c r="C3751" s="36" t="s">
        <v>4308</v>
      </c>
      <c r="D3751" s="54"/>
      <c r="E3751" s="30">
        <v>12.19</v>
      </c>
      <c r="F3751" s="55">
        <v>5.0199999999999996</v>
      </c>
      <c r="G3751" s="55">
        <v>7.17</v>
      </c>
      <c r="H3751" s="30">
        <v>0</v>
      </c>
      <c r="J3751" s="25">
        <f>ROUND( IF(OR(ISNUMBER(SEARCH("#",B3751)),INT(A3751/100000)=7,INT(A3751/100000)=8),F3751*K!$D$4,F3751*K!$C$4) + IF(ISNUMBER(SEARCH("#",B3751)),0,G3751*K!$C$5) + IF(AND(ISNUMBER(SEARCH("#",B3751)),INT(A3751/100000)&lt;=7),G3751*K!$G$5,0) + IF(AND(ISNUMBER(SEARCH("#",B3751)),INT(A3751/100000)&gt;=8),G3751*K!$H$5,0),0)</f>
        <v>15592450</v>
      </c>
      <c r="K3751" s="25">
        <f>ROUND(IF(OR(ISNUMBER(SEARCH("#",B3751)),INT(A3751/100000)=7,INT(A3751/100000)=8),F3751*K!$F$4+G3751*K!$F$5,F3751*K!$E$4+G3751*K!$E$5),0)</f>
        <v>4584800</v>
      </c>
      <c r="L3751" s="25">
        <f>ROUND(J3751-K3751*0.7,0)</f>
        <v>12383090</v>
      </c>
      <c r="M3751" s="25">
        <f>ROUND(J3751*0.3,0)</f>
        <v>4677735</v>
      </c>
    </row>
    <row r="3752" spans="1:13" x14ac:dyDescent="0.2">
      <c r="A3752" s="53">
        <v>704830</v>
      </c>
      <c r="B3752" s="27" t="s">
        <v>27</v>
      </c>
      <c r="C3752" s="36" t="s">
        <v>4309</v>
      </c>
      <c r="D3752" s="54"/>
      <c r="E3752" s="30">
        <v>10.35</v>
      </c>
      <c r="F3752" s="55">
        <v>4.26</v>
      </c>
      <c r="G3752" s="55">
        <v>6.09</v>
      </c>
      <c r="H3752" s="30">
        <v>0</v>
      </c>
      <c r="J3752" s="25">
        <f>ROUND( IF(OR(ISNUMBER(SEARCH("#",B3752)),INT(A3752/100000)=7,INT(A3752/100000)=8),F3752*K!$D$4,F3752*K!$C$4) + IF(ISNUMBER(SEARCH("#",B3752)),0,G3752*K!$C$5) + IF(AND(ISNUMBER(SEARCH("#",B3752)),INT(A3752/100000)&lt;=7),G3752*K!$G$5,0) + IF(AND(ISNUMBER(SEARCH("#",B3752)),INT(A3752/100000)&gt;=8),G3752*K!$H$5,0),0)</f>
        <v>13241610</v>
      </c>
      <c r="K3752" s="25">
        <f>ROUND(IF(OR(ISNUMBER(SEARCH("#",B3752)),INT(A3752/100000)=7,INT(A3752/100000)=8),F3752*K!$F$4+G3752*K!$F$5,F3752*K!$E$4+G3752*K!$E$5),0)</f>
        <v>3893040</v>
      </c>
      <c r="L3752" s="25">
        <f>ROUND(J3752-K3752*0.7,0)</f>
        <v>10516482</v>
      </c>
      <c r="M3752" s="25">
        <f>ROUND(J3752*0.3,0)</f>
        <v>3972483</v>
      </c>
    </row>
    <row r="3753" spans="1:13" x14ac:dyDescent="0.2">
      <c r="A3753" s="53">
        <v>704835</v>
      </c>
      <c r="B3753" s="27" t="s">
        <v>27</v>
      </c>
      <c r="C3753" s="36" t="s">
        <v>4310</v>
      </c>
      <c r="D3753" s="54"/>
      <c r="E3753" s="30">
        <v>14.72</v>
      </c>
      <c r="F3753" s="55">
        <v>6.06</v>
      </c>
      <c r="G3753" s="55">
        <v>8.66</v>
      </c>
      <c r="H3753" s="30">
        <v>0</v>
      </c>
      <c r="J3753" s="25">
        <f>ROUND( IF(OR(ISNUMBER(SEARCH("#",B3753)),INT(A3753/100000)=7,INT(A3753/100000)=8),F3753*K!$D$4,F3753*K!$C$4) + IF(ISNUMBER(SEARCH("#",B3753)),0,G3753*K!$C$5) + IF(AND(ISNUMBER(SEARCH("#",B3753)),INT(A3753/100000)&lt;=7),G3753*K!$G$5,0) + IF(AND(ISNUMBER(SEARCH("#",B3753)),INT(A3753/100000)&gt;=8),G3753*K!$H$5,0),0)</f>
        <v>18830900</v>
      </c>
      <c r="K3753" s="25">
        <f>ROUND(IF(OR(ISNUMBER(SEARCH("#",B3753)),INT(A3753/100000)=7,INT(A3753/100000)=8),F3753*K!$F$4+G3753*K!$F$5,F3753*K!$E$4+G3753*K!$E$5),0)</f>
        <v>5536600</v>
      </c>
      <c r="L3753" s="25">
        <f>ROUND(J3753-K3753*0.7,0)</f>
        <v>14955280</v>
      </c>
      <c r="M3753" s="25">
        <f>ROUND(J3753*0.3,0)</f>
        <v>5649270</v>
      </c>
    </row>
    <row r="3754" spans="1:13" x14ac:dyDescent="0.2">
      <c r="A3754" s="53">
        <v>704840</v>
      </c>
      <c r="B3754" s="27" t="s">
        <v>27</v>
      </c>
      <c r="C3754" s="36" t="s">
        <v>4311</v>
      </c>
      <c r="D3754" s="54"/>
      <c r="E3754" s="30">
        <v>9.3699999999999992</v>
      </c>
      <c r="F3754" s="55">
        <v>3.28</v>
      </c>
      <c r="G3754" s="55">
        <v>6.09</v>
      </c>
      <c r="H3754" s="30">
        <v>0</v>
      </c>
      <c r="J3754" s="25">
        <f>ROUND( IF(OR(ISNUMBER(SEARCH("#",B3754)),INT(A3754/100000)=7,INT(A3754/100000)=8),F3754*K!$D$4,F3754*K!$C$4) + IF(ISNUMBER(SEARCH("#",B3754)),0,G3754*K!$C$5) + IF(AND(ISNUMBER(SEARCH("#",B3754)),INT(A3754/100000)&lt;=7),G3754*K!$G$5,0) + IF(AND(ISNUMBER(SEARCH("#",B3754)),INT(A3754/100000)&gt;=8),G3754*K!$H$5,0),0)</f>
        <v>12684970</v>
      </c>
      <c r="K3754" s="25">
        <f>ROUND(IF(OR(ISNUMBER(SEARCH("#",B3754)),INT(A3754/100000)=7,INT(A3754/100000)=8),F3754*K!$F$4+G3754*K!$F$5,F3754*K!$E$4+G3754*K!$E$5),0)</f>
        <v>3597080</v>
      </c>
      <c r="L3754" s="25">
        <f>ROUND(J3754-K3754*0.7,0)</f>
        <v>10167014</v>
      </c>
      <c r="M3754" s="25">
        <f>ROUND(J3754*0.3,0)</f>
        <v>3805491</v>
      </c>
    </row>
    <row r="3755" spans="1:13" ht="18.75" x14ac:dyDescent="0.2">
      <c r="A3755" s="53">
        <v>704845</v>
      </c>
      <c r="B3755" s="27" t="s">
        <v>27</v>
      </c>
      <c r="C3755" s="36" t="s">
        <v>4312</v>
      </c>
      <c r="D3755" s="54"/>
      <c r="E3755" s="30">
        <v>25</v>
      </c>
      <c r="F3755" s="55">
        <v>11</v>
      </c>
      <c r="G3755" s="55">
        <v>14</v>
      </c>
      <c r="H3755" s="30">
        <v>0</v>
      </c>
      <c r="J3755" s="25">
        <f>ROUND( IF(OR(ISNUMBER(SEARCH("#",B3755)),INT(A3755/100000)=7,INT(A3755/100000)=8),F3755*K!$D$4,F3755*K!$C$4) + IF(ISNUMBER(SEARCH("#",B3755)),0,G3755*K!$C$5) + IF(AND(ISNUMBER(SEARCH("#",B3755)),INT(A3755/100000)&lt;=7),G3755*K!$G$5,0) + IF(AND(ISNUMBER(SEARCH("#",B3755)),INT(A3755/100000)&gt;=8),G3755*K!$H$5,0),0)</f>
        <v>31126000</v>
      </c>
      <c r="K3755" s="25">
        <f>ROUND(IF(OR(ISNUMBER(SEARCH("#",B3755)),INT(A3755/100000)=7,INT(A3755/100000)=8),F3755*K!$F$4+G3755*K!$F$5,F3755*K!$E$4+G3755*K!$E$5),0)</f>
        <v>9314000</v>
      </c>
      <c r="L3755" s="25">
        <f>ROUND(J3755-K3755*0.7,0)</f>
        <v>24606200</v>
      </c>
      <c r="M3755" s="25">
        <f>ROUND(J3755*0.3,0)</f>
        <v>9337800</v>
      </c>
    </row>
    <row r="3756" spans="1:13" ht="33" x14ac:dyDescent="0.2">
      <c r="A3756" s="53">
        <v>704850</v>
      </c>
      <c r="B3756" s="27" t="s">
        <v>27</v>
      </c>
      <c r="C3756" s="36" t="s">
        <v>4313</v>
      </c>
      <c r="D3756" s="54"/>
      <c r="E3756" s="30">
        <v>14.06</v>
      </c>
      <c r="F3756" s="55">
        <v>4.92</v>
      </c>
      <c r="G3756" s="55">
        <v>9.14</v>
      </c>
      <c r="H3756" s="30">
        <v>0</v>
      </c>
      <c r="J3756" s="25">
        <f>ROUND( IF(OR(ISNUMBER(SEARCH("#",B3756)),INT(A3756/100000)=7,INT(A3756/100000)=8),F3756*K!$D$4,F3756*K!$C$4) + IF(ISNUMBER(SEARCH("#",B3756)),0,G3756*K!$C$5) + IF(AND(ISNUMBER(SEARCH("#",B3756)),INT(A3756/100000)&lt;=7),G3756*K!$G$5,0) + IF(AND(ISNUMBER(SEARCH("#",B3756)),INT(A3756/100000)&gt;=8),G3756*K!$H$5,0),0)</f>
        <v>19036340</v>
      </c>
      <c r="K3756" s="25">
        <f>ROUND(IF(OR(ISNUMBER(SEARCH("#",B3756)),INT(A3756/100000)=7,INT(A3756/100000)=8),F3756*K!$F$4+G3756*K!$F$5,F3756*K!$E$4+G3756*K!$E$5),0)</f>
        <v>5397760</v>
      </c>
      <c r="L3756" s="25">
        <f>ROUND(J3756-K3756*0.7,0)</f>
        <v>15257908</v>
      </c>
      <c r="M3756" s="25">
        <f>ROUND(J3756*0.3,0)</f>
        <v>5710902</v>
      </c>
    </row>
    <row r="3757" spans="1:13" ht="33" x14ac:dyDescent="0.2">
      <c r="A3757" s="53">
        <v>704855</v>
      </c>
      <c r="B3757" s="27" t="s">
        <v>27</v>
      </c>
      <c r="C3757" s="36" t="s">
        <v>4314</v>
      </c>
      <c r="D3757" s="54"/>
      <c r="E3757" s="30">
        <v>21</v>
      </c>
      <c r="F3757" s="55">
        <v>10</v>
      </c>
      <c r="G3757" s="55">
        <v>11</v>
      </c>
      <c r="H3757" s="30">
        <v>0</v>
      </c>
      <c r="J3757" s="25">
        <f>ROUND( IF(OR(ISNUMBER(SEARCH("#",B3757)),INT(A3757/100000)=7,INT(A3757/100000)=8),F3757*K!$D$4,F3757*K!$C$4) + IF(ISNUMBER(SEARCH("#",B3757)),0,G3757*K!$C$5) + IF(AND(ISNUMBER(SEARCH("#",B3757)),INT(A3757/100000)&lt;=7),G3757*K!$G$5,0) + IF(AND(ISNUMBER(SEARCH("#",B3757)),INT(A3757/100000)&gt;=8),G3757*K!$H$5,0),0)</f>
        <v>25227000</v>
      </c>
      <c r="K3757" s="25">
        <f>ROUND(IF(OR(ISNUMBER(SEARCH("#",B3757)),INT(A3757/100000)=7,INT(A3757/100000)=8),F3757*K!$F$4+G3757*K!$F$5,F3757*K!$E$4+G3757*K!$E$5),0)</f>
        <v>7728000</v>
      </c>
      <c r="L3757" s="25">
        <f>ROUND(J3757-K3757*0.7,0)</f>
        <v>19817400</v>
      </c>
      <c r="M3757" s="25">
        <f>ROUND(J3757*0.3,0)</f>
        <v>7568100</v>
      </c>
    </row>
    <row r="3758" spans="1:13" x14ac:dyDescent="0.2">
      <c r="A3758" s="53">
        <v>704860</v>
      </c>
      <c r="B3758" s="27" t="s">
        <v>27</v>
      </c>
      <c r="C3758" s="36" t="s">
        <v>4315</v>
      </c>
      <c r="D3758" s="54"/>
      <c r="E3758" s="30">
        <v>11.09</v>
      </c>
      <c r="F3758" s="55">
        <v>3.88</v>
      </c>
      <c r="G3758" s="55">
        <v>7.21</v>
      </c>
      <c r="H3758" s="30">
        <v>0</v>
      </c>
      <c r="J3758" s="25">
        <f>ROUND( IF(OR(ISNUMBER(SEARCH("#",B3758)),INT(A3758/100000)=7,INT(A3758/100000)=8),F3758*K!$D$4,F3758*K!$C$4) + IF(ISNUMBER(SEARCH("#",B3758)),0,G3758*K!$C$5) + IF(AND(ISNUMBER(SEARCH("#",B3758)),INT(A3758/100000)&lt;=7),G3758*K!$G$5,0) + IF(AND(ISNUMBER(SEARCH("#",B3758)),INT(A3758/100000)&gt;=8),G3758*K!$H$5,0),0)</f>
        <v>15016010</v>
      </c>
      <c r="K3758" s="25">
        <f>ROUND(IF(OR(ISNUMBER(SEARCH("#",B3758)),INT(A3758/100000)=7,INT(A3758/100000)=8),F3758*K!$F$4+G3758*K!$F$5,F3758*K!$E$4+G3758*K!$E$5),0)</f>
        <v>4257640</v>
      </c>
      <c r="L3758" s="25">
        <f>ROUND(J3758-K3758*0.7,0)</f>
        <v>12035662</v>
      </c>
      <c r="M3758" s="25">
        <f>ROUND(J3758*0.3,0)</f>
        <v>4504803</v>
      </c>
    </row>
    <row r="3759" spans="1:13" ht="18.75" x14ac:dyDescent="0.2">
      <c r="A3759" s="53">
        <v>704865</v>
      </c>
      <c r="B3759" s="27" t="s">
        <v>27</v>
      </c>
      <c r="C3759" s="36" t="s">
        <v>4316</v>
      </c>
      <c r="D3759" s="54"/>
      <c r="E3759" s="30">
        <v>13.07</v>
      </c>
      <c r="F3759" s="55">
        <v>5.38</v>
      </c>
      <c r="G3759" s="55">
        <v>7.69</v>
      </c>
      <c r="H3759" s="30">
        <v>0</v>
      </c>
      <c r="J3759" s="25">
        <f>ROUND( IF(OR(ISNUMBER(SEARCH("#",B3759)),INT(A3759/100000)=7,INT(A3759/100000)=8),F3759*K!$D$4,F3759*K!$C$4) + IF(ISNUMBER(SEARCH("#",B3759)),0,G3759*K!$C$5) + IF(AND(ISNUMBER(SEARCH("#",B3759)),INT(A3759/100000)&lt;=7),G3759*K!$G$5,0) + IF(AND(ISNUMBER(SEARCH("#",B3759)),INT(A3759/100000)&gt;=8),G3759*K!$H$5,0),0)</f>
        <v>16720970</v>
      </c>
      <c r="K3759" s="25">
        <f>ROUND(IF(OR(ISNUMBER(SEARCH("#",B3759)),INT(A3759/100000)=7,INT(A3759/100000)=8),F3759*K!$F$4+G3759*K!$F$5,F3759*K!$E$4+G3759*K!$E$5),0)</f>
        <v>4916080</v>
      </c>
      <c r="L3759" s="25">
        <f>ROUND(J3759-K3759*0.7,0)</f>
        <v>13279714</v>
      </c>
      <c r="M3759" s="25">
        <f>ROUND(J3759*0.3,0)</f>
        <v>5016291</v>
      </c>
    </row>
    <row r="3760" spans="1:13" ht="18.75" x14ac:dyDescent="0.2">
      <c r="A3760" s="53">
        <v>704870</v>
      </c>
      <c r="B3760" s="27" t="s">
        <v>27</v>
      </c>
      <c r="C3760" s="36" t="s">
        <v>4317</v>
      </c>
      <c r="D3760" s="54"/>
      <c r="E3760" s="30">
        <v>17.010000000000002</v>
      </c>
      <c r="F3760" s="55">
        <v>7.87</v>
      </c>
      <c r="G3760" s="55">
        <v>9.14</v>
      </c>
      <c r="H3760" s="30">
        <v>0</v>
      </c>
      <c r="J3760" s="25">
        <f>ROUND( IF(OR(ISNUMBER(SEARCH("#",B3760)),INT(A3760/100000)=7,INT(A3760/100000)=8),F3760*K!$D$4,F3760*K!$C$4) + IF(ISNUMBER(SEARCH("#",B3760)),0,G3760*K!$C$5) + IF(AND(ISNUMBER(SEARCH("#",B3760)),INT(A3760/100000)&lt;=7),G3760*K!$G$5,0) + IF(AND(ISNUMBER(SEARCH("#",B3760)),INT(A3760/100000)&gt;=8),G3760*K!$H$5,0),0)</f>
        <v>20711940</v>
      </c>
      <c r="K3760" s="25">
        <f>ROUND(IF(OR(ISNUMBER(SEARCH("#",B3760)),INT(A3760/100000)=7,INT(A3760/100000)=8),F3760*K!$F$4+G3760*K!$F$5,F3760*K!$E$4+G3760*K!$E$5),0)</f>
        <v>6288660</v>
      </c>
      <c r="L3760" s="25">
        <f>ROUND(J3760-K3760*0.7,0)</f>
        <v>16309878</v>
      </c>
      <c r="M3760" s="25">
        <f>ROUND(J3760*0.3,0)</f>
        <v>6213582</v>
      </c>
    </row>
    <row r="3761" spans="1:13" x14ac:dyDescent="0.2">
      <c r="A3761" s="53">
        <v>704875</v>
      </c>
      <c r="B3761" s="27" t="s">
        <v>27</v>
      </c>
      <c r="C3761" s="36" t="s">
        <v>4318</v>
      </c>
      <c r="D3761" s="54"/>
      <c r="E3761" s="30">
        <v>11.87</v>
      </c>
      <c r="F3761" s="55">
        <v>4.66</v>
      </c>
      <c r="G3761" s="55">
        <v>7.21</v>
      </c>
      <c r="H3761" s="30">
        <v>0</v>
      </c>
      <c r="J3761" s="25">
        <f>ROUND( IF(OR(ISNUMBER(SEARCH("#",B3761)),INT(A3761/100000)=7,INT(A3761/100000)=8),F3761*K!$D$4,F3761*K!$C$4) + IF(ISNUMBER(SEARCH("#",B3761)),0,G3761*K!$C$5) + IF(AND(ISNUMBER(SEARCH("#",B3761)),INT(A3761/100000)&lt;=7),G3761*K!$G$5,0) + IF(AND(ISNUMBER(SEARCH("#",B3761)),INT(A3761/100000)&gt;=8),G3761*K!$H$5,0),0)</f>
        <v>15459050</v>
      </c>
      <c r="K3761" s="25">
        <f>ROUND(IF(OR(ISNUMBER(SEARCH("#",B3761)),INT(A3761/100000)=7,INT(A3761/100000)=8),F3761*K!$F$4+G3761*K!$F$5,F3761*K!$E$4+G3761*K!$E$5),0)</f>
        <v>4493200</v>
      </c>
      <c r="L3761" s="25">
        <f>ROUND(J3761-K3761*0.7,0)</f>
        <v>12313810</v>
      </c>
      <c r="M3761" s="25">
        <f>ROUND(J3761*0.3,0)</f>
        <v>4637715</v>
      </c>
    </row>
    <row r="3762" spans="1:13" ht="18.75" x14ac:dyDescent="0.2">
      <c r="A3762" s="53">
        <v>704880</v>
      </c>
      <c r="B3762" s="27" t="s">
        <v>27</v>
      </c>
      <c r="C3762" s="36" t="s">
        <v>4319</v>
      </c>
      <c r="D3762" s="54"/>
      <c r="E3762" s="30">
        <v>11.87</v>
      </c>
      <c r="F3762" s="55">
        <v>4.66</v>
      </c>
      <c r="G3762" s="55">
        <v>7.21</v>
      </c>
      <c r="H3762" s="30">
        <v>0</v>
      </c>
      <c r="J3762" s="25">
        <f>ROUND( IF(OR(ISNUMBER(SEARCH("#",B3762)),INT(A3762/100000)=7,INT(A3762/100000)=8),F3762*K!$D$4,F3762*K!$C$4) + IF(ISNUMBER(SEARCH("#",B3762)),0,G3762*K!$C$5) + IF(AND(ISNUMBER(SEARCH("#",B3762)),INT(A3762/100000)&lt;=7),G3762*K!$G$5,0) + IF(AND(ISNUMBER(SEARCH("#",B3762)),INT(A3762/100000)&gt;=8),G3762*K!$H$5,0),0)</f>
        <v>15459050</v>
      </c>
      <c r="K3762" s="25">
        <f>ROUND(IF(OR(ISNUMBER(SEARCH("#",B3762)),INT(A3762/100000)=7,INT(A3762/100000)=8),F3762*K!$F$4+G3762*K!$F$5,F3762*K!$E$4+G3762*K!$E$5),0)</f>
        <v>4493200</v>
      </c>
      <c r="L3762" s="25">
        <f>ROUND(J3762-K3762*0.7,0)</f>
        <v>12313810</v>
      </c>
      <c r="M3762" s="25">
        <f>ROUND(J3762*0.3,0)</f>
        <v>4637715</v>
      </c>
    </row>
    <row r="3763" spans="1:13" x14ac:dyDescent="0.2">
      <c r="A3763" s="53">
        <v>704885</v>
      </c>
      <c r="B3763" s="27" t="s">
        <v>27</v>
      </c>
      <c r="C3763" s="36" t="s">
        <v>4320</v>
      </c>
      <c r="D3763" s="54"/>
      <c r="E3763" s="30">
        <v>11.23</v>
      </c>
      <c r="F3763" s="55">
        <v>4.18</v>
      </c>
      <c r="G3763" s="55">
        <v>7.05</v>
      </c>
      <c r="H3763" s="30">
        <v>0</v>
      </c>
      <c r="J3763" s="25">
        <f>ROUND( IF(OR(ISNUMBER(SEARCH("#",B3763)),INT(A3763/100000)=7,INT(A3763/100000)=8),F3763*K!$D$4,F3763*K!$C$4) + IF(ISNUMBER(SEARCH("#",B3763)),0,G3763*K!$C$5) + IF(AND(ISNUMBER(SEARCH("#",B3763)),INT(A3763/100000)&lt;=7),G3763*K!$G$5,0) + IF(AND(ISNUMBER(SEARCH("#",B3763)),INT(A3763/100000)&gt;=8),G3763*K!$H$5,0),0)</f>
        <v>14902090</v>
      </c>
      <c r="K3763" s="25">
        <f>ROUND(IF(OR(ISNUMBER(SEARCH("#",B3763)),INT(A3763/100000)=7,INT(A3763/100000)=8),F3763*K!$F$4+G3763*K!$F$5,F3763*K!$E$4+G3763*K!$E$5),0)</f>
        <v>4279760</v>
      </c>
      <c r="L3763" s="25">
        <f>ROUND(J3763-K3763*0.7,0)</f>
        <v>11906258</v>
      </c>
      <c r="M3763" s="25">
        <f>ROUND(J3763*0.3,0)</f>
        <v>4470627</v>
      </c>
    </row>
    <row r="3764" spans="1:13" x14ac:dyDescent="0.2">
      <c r="A3764" s="53">
        <v>704890</v>
      </c>
      <c r="B3764" s="27" t="s">
        <v>27</v>
      </c>
      <c r="C3764" s="36" t="s">
        <v>4321</v>
      </c>
      <c r="D3764" s="54"/>
      <c r="E3764" s="30">
        <v>14</v>
      </c>
      <c r="F3764" s="55">
        <v>7</v>
      </c>
      <c r="G3764" s="55">
        <v>7</v>
      </c>
      <c r="H3764" s="30">
        <v>0</v>
      </c>
      <c r="J3764" s="25">
        <f>ROUND( IF(OR(ISNUMBER(SEARCH("#",B3764)),INT(A3764/100000)=7,INT(A3764/100000)=8),F3764*K!$D$4,F3764*K!$C$4) + IF(ISNUMBER(SEARCH("#",B3764)),0,G3764*K!$C$5) + IF(AND(ISNUMBER(SEARCH("#",B3764)),INT(A3764/100000)&lt;=7),G3764*K!$G$5,0) + IF(AND(ISNUMBER(SEARCH("#",B3764)),INT(A3764/100000)&gt;=8),G3764*K!$H$5,0),0)</f>
        <v>16415000</v>
      </c>
      <c r="K3764" s="25">
        <f>ROUND(IF(OR(ISNUMBER(SEARCH("#",B3764)),INT(A3764/100000)=7,INT(A3764/100000)=8),F3764*K!$F$4+G3764*K!$F$5,F3764*K!$E$4+G3764*K!$E$5),0)</f>
        <v>5110000</v>
      </c>
      <c r="L3764" s="25">
        <f>ROUND(J3764-K3764*0.7,0)</f>
        <v>12838000</v>
      </c>
      <c r="M3764" s="25">
        <f>ROUND(J3764*0.3,0)</f>
        <v>4924500</v>
      </c>
    </row>
    <row r="3765" spans="1:13" ht="18.75" x14ac:dyDescent="0.2">
      <c r="A3765" s="53">
        <v>704895</v>
      </c>
      <c r="B3765" s="27" t="s">
        <v>27</v>
      </c>
      <c r="C3765" s="36" t="s">
        <v>4322</v>
      </c>
      <c r="D3765" s="54"/>
      <c r="E3765" s="30">
        <v>17</v>
      </c>
      <c r="F3765" s="55">
        <v>8</v>
      </c>
      <c r="G3765" s="55">
        <v>9</v>
      </c>
      <c r="H3765" s="30">
        <v>0</v>
      </c>
      <c r="J3765" s="25">
        <f>ROUND( IF(OR(ISNUMBER(SEARCH("#",B3765)),INT(A3765/100000)=7,INT(A3765/100000)=8),F3765*K!$D$4,F3765*K!$C$4) + IF(ISNUMBER(SEARCH("#",B3765)),0,G3765*K!$C$5) + IF(AND(ISNUMBER(SEARCH("#",B3765)),INT(A3765/100000)&lt;=7),G3765*K!$G$5,0) + IF(AND(ISNUMBER(SEARCH("#",B3765)),INT(A3765/100000)&gt;=8),G3765*K!$H$5,0),0)</f>
        <v>20537000</v>
      </c>
      <c r="K3765" s="25">
        <f>ROUND(IF(OR(ISNUMBER(SEARCH("#",B3765)),INT(A3765/100000)=7,INT(A3765/100000)=8),F3765*K!$F$4+G3765*K!$F$5,F3765*K!$E$4+G3765*K!$E$5),0)</f>
        <v>6268000</v>
      </c>
      <c r="L3765" s="25">
        <f>ROUND(J3765-K3765*0.7,0)</f>
        <v>16149400</v>
      </c>
      <c r="M3765" s="25">
        <f>ROUND(J3765*0.3,0)</f>
        <v>6161100</v>
      </c>
    </row>
    <row r="3766" spans="1:13" ht="18.75" x14ac:dyDescent="0.2">
      <c r="A3766" s="53">
        <v>704900</v>
      </c>
      <c r="B3766" s="27" t="s">
        <v>27</v>
      </c>
      <c r="C3766" s="36" t="s">
        <v>4323</v>
      </c>
      <c r="D3766" s="54"/>
      <c r="E3766" s="30">
        <v>11.07</v>
      </c>
      <c r="F3766" s="55">
        <v>4.12</v>
      </c>
      <c r="G3766" s="55">
        <v>6.95</v>
      </c>
      <c r="H3766" s="30">
        <v>0</v>
      </c>
      <c r="J3766" s="25">
        <f>ROUND( IF(OR(ISNUMBER(SEARCH("#",B3766)),INT(A3766/100000)=7,INT(A3766/100000)=8),F3766*K!$D$4,F3766*K!$C$4) + IF(ISNUMBER(SEARCH("#",B3766)),0,G3766*K!$C$5) + IF(AND(ISNUMBER(SEARCH("#",B3766)),INT(A3766/100000)&lt;=7),G3766*K!$G$5,0) + IF(AND(ISNUMBER(SEARCH("#",B3766)),INT(A3766/100000)&gt;=8),G3766*K!$H$5,0),0)</f>
        <v>14690310</v>
      </c>
      <c r="K3766" s="25">
        <f>ROUND(IF(OR(ISNUMBER(SEARCH("#",B3766)),INT(A3766/100000)=7,INT(A3766/100000)=8),F3766*K!$F$4+G3766*K!$F$5,F3766*K!$E$4+G3766*K!$E$5),0)</f>
        <v>4218840</v>
      </c>
      <c r="L3766" s="25">
        <f>ROUND(J3766-K3766*0.7,0)</f>
        <v>11737122</v>
      </c>
      <c r="M3766" s="25">
        <f>ROUND(J3766*0.3,0)</f>
        <v>4407093</v>
      </c>
    </row>
    <row r="3767" spans="1:13" ht="18.75" x14ac:dyDescent="0.2">
      <c r="A3767" s="53">
        <v>704905</v>
      </c>
      <c r="B3767" s="27" t="s">
        <v>27</v>
      </c>
      <c r="C3767" s="36" t="s">
        <v>4324</v>
      </c>
      <c r="D3767" s="54"/>
      <c r="E3767" s="30">
        <v>11.07</v>
      </c>
      <c r="F3767" s="55">
        <v>4.12</v>
      </c>
      <c r="G3767" s="55">
        <v>6.95</v>
      </c>
      <c r="H3767" s="30">
        <v>0</v>
      </c>
      <c r="J3767" s="25">
        <f>ROUND( IF(OR(ISNUMBER(SEARCH("#",B3767)),INT(A3767/100000)=7,INT(A3767/100000)=8),F3767*K!$D$4,F3767*K!$C$4) + IF(ISNUMBER(SEARCH("#",B3767)),0,G3767*K!$C$5) + IF(AND(ISNUMBER(SEARCH("#",B3767)),INT(A3767/100000)&lt;=7),G3767*K!$G$5,0) + IF(AND(ISNUMBER(SEARCH("#",B3767)),INT(A3767/100000)&gt;=8),G3767*K!$H$5,0),0)</f>
        <v>14690310</v>
      </c>
      <c r="K3767" s="25">
        <f>ROUND(IF(OR(ISNUMBER(SEARCH("#",B3767)),INT(A3767/100000)=7,INT(A3767/100000)=8),F3767*K!$F$4+G3767*K!$F$5,F3767*K!$E$4+G3767*K!$E$5),0)</f>
        <v>4218840</v>
      </c>
      <c r="L3767" s="25">
        <f>ROUND(J3767-K3767*0.7,0)</f>
        <v>11737122</v>
      </c>
      <c r="M3767" s="25">
        <f>ROUND(J3767*0.3,0)</f>
        <v>4407093</v>
      </c>
    </row>
    <row r="3768" spans="1:13" ht="18.75" x14ac:dyDescent="0.2">
      <c r="A3768" s="53">
        <v>704910</v>
      </c>
      <c r="B3768" s="27" t="s">
        <v>27</v>
      </c>
      <c r="C3768" s="36" t="s">
        <v>4325</v>
      </c>
      <c r="D3768" s="54"/>
      <c r="E3768" s="30">
        <v>30.01</v>
      </c>
      <c r="F3768" s="55">
        <v>10.5</v>
      </c>
      <c r="G3768" s="55">
        <v>19.510000000000002</v>
      </c>
      <c r="H3768" s="30">
        <v>0</v>
      </c>
      <c r="J3768" s="25">
        <f>ROUND( IF(OR(ISNUMBER(SEARCH("#",B3768)),INT(A3768/100000)=7,INT(A3768/100000)=8),F3768*K!$D$4,F3768*K!$C$4) + IF(ISNUMBER(SEARCH("#",B3768)),0,G3768*K!$C$5) + IF(AND(ISNUMBER(SEARCH("#",B3768)),INT(A3768/100000)&lt;=7),G3768*K!$G$5,0) + IF(AND(ISNUMBER(SEARCH("#",B3768)),INT(A3768/100000)&gt;=8),G3768*K!$H$5,0),0)</f>
        <v>40633270</v>
      </c>
      <c r="K3768" s="25">
        <f>ROUND(IF(OR(ISNUMBER(SEARCH("#",B3768)),INT(A3768/100000)=7,INT(A3768/100000)=8),F3768*K!$F$4+G3768*K!$F$5,F3768*K!$E$4+G3768*K!$E$5),0)</f>
        <v>11521280</v>
      </c>
      <c r="L3768" s="25">
        <f>ROUND(J3768-K3768*0.7,0)</f>
        <v>32568374</v>
      </c>
      <c r="M3768" s="25">
        <f>ROUND(J3768*0.3,0)</f>
        <v>12189981</v>
      </c>
    </row>
    <row r="3769" spans="1:13" ht="18.75" x14ac:dyDescent="0.2">
      <c r="A3769" s="53">
        <v>704915</v>
      </c>
      <c r="B3769" s="27" t="s">
        <v>27</v>
      </c>
      <c r="C3769" s="36" t="s">
        <v>4326</v>
      </c>
      <c r="D3769" s="54"/>
      <c r="E3769" s="30">
        <v>12.35</v>
      </c>
      <c r="F3769" s="55">
        <v>4.59</v>
      </c>
      <c r="G3769" s="55">
        <v>7.76</v>
      </c>
      <c r="H3769" s="30">
        <v>0</v>
      </c>
      <c r="J3769" s="25">
        <f>ROUND( IF(OR(ISNUMBER(SEARCH("#",B3769)),INT(A3769/100000)=7,INT(A3769/100000)=8),F3769*K!$D$4,F3769*K!$C$4) + IF(ISNUMBER(SEARCH("#",B3769)),0,G3769*K!$C$5) + IF(AND(ISNUMBER(SEARCH("#",B3769)),INT(A3769/100000)&lt;=7),G3769*K!$G$5,0) + IF(AND(ISNUMBER(SEARCH("#",B3769)),INT(A3769/100000)&gt;=8),G3769*K!$H$5,0),0)</f>
        <v>16396640</v>
      </c>
      <c r="K3769" s="25">
        <f>ROUND(IF(OR(ISNUMBER(SEARCH("#",B3769)),INT(A3769/100000)=7,INT(A3769/100000)=8),F3769*K!$F$4+G3769*K!$F$5,F3769*K!$E$4+G3769*K!$E$5),0)</f>
        <v>4707460</v>
      </c>
      <c r="L3769" s="25">
        <f>ROUND(J3769-K3769*0.7,0)</f>
        <v>13101418</v>
      </c>
      <c r="M3769" s="25">
        <f>ROUND(J3769*0.3,0)</f>
        <v>4918992</v>
      </c>
    </row>
    <row r="3770" spans="1:13" x14ac:dyDescent="0.2">
      <c r="A3770" s="53">
        <v>704920</v>
      </c>
      <c r="B3770" s="27" t="s">
        <v>27</v>
      </c>
      <c r="C3770" s="36" t="s">
        <v>4327</v>
      </c>
      <c r="D3770" s="54"/>
      <c r="E3770" s="30">
        <v>11.09</v>
      </c>
      <c r="F3770" s="55">
        <v>3.88</v>
      </c>
      <c r="G3770" s="55">
        <v>7.21</v>
      </c>
      <c r="H3770" s="30">
        <v>0</v>
      </c>
      <c r="J3770" s="25">
        <f>ROUND( IF(OR(ISNUMBER(SEARCH("#",B3770)),INT(A3770/100000)=7,INT(A3770/100000)=8),F3770*K!$D$4,F3770*K!$C$4) + IF(ISNUMBER(SEARCH("#",B3770)),0,G3770*K!$C$5) + IF(AND(ISNUMBER(SEARCH("#",B3770)),INT(A3770/100000)&lt;=7),G3770*K!$G$5,0) + IF(AND(ISNUMBER(SEARCH("#",B3770)),INT(A3770/100000)&gt;=8),G3770*K!$H$5,0),0)</f>
        <v>15016010</v>
      </c>
      <c r="K3770" s="25">
        <f>ROUND(IF(OR(ISNUMBER(SEARCH("#",B3770)),INT(A3770/100000)=7,INT(A3770/100000)=8),F3770*K!$F$4+G3770*K!$F$5,F3770*K!$E$4+G3770*K!$E$5),0)</f>
        <v>4257640</v>
      </c>
      <c r="L3770" s="25">
        <f>ROUND(J3770-K3770*0.7,0)</f>
        <v>12035662</v>
      </c>
      <c r="M3770" s="25">
        <f>ROUND(J3770*0.3,0)</f>
        <v>4504803</v>
      </c>
    </row>
    <row r="3771" spans="1:13" ht="33" x14ac:dyDescent="0.2">
      <c r="A3771" s="53">
        <v>704925</v>
      </c>
      <c r="B3771" s="27" t="s">
        <v>27</v>
      </c>
      <c r="C3771" s="36" t="s">
        <v>4328</v>
      </c>
      <c r="D3771" s="54"/>
      <c r="E3771" s="30">
        <v>40</v>
      </c>
      <c r="F3771" s="55">
        <v>16</v>
      </c>
      <c r="G3771" s="55">
        <v>24</v>
      </c>
      <c r="H3771" s="30">
        <v>0</v>
      </c>
      <c r="J3771" s="25">
        <f>ROUND( IF(OR(ISNUMBER(SEARCH("#",B3771)),INT(A3771/100000)=7,INT(A3771/100000)=8),F3771*K!$D$4,F3771*K!$C$4) + IF(ISNUMBER(SEARCH("#",B3771)),0,G3771*K!$C$5) + IF(AND(ISNUMBER(SEARCH("#",B3771)),INT(A3771/100000)&lt;=7),G3771*K!$G$5,0) + IF(AND(ISNUMBER(SEARCH("#",B3771)),INT(A3771/100000)&gt;=8),G3771*K!$H$5,0),0)</f>
        <v>51736000</v>
      </c>
      <c r="K3771" s="25">
        <f>ROUND(IF(OR(ISNUMBER(SEARCH("#",B3771)),INT(A3771/100000)=7,INT(A3771/100000)=8),F3771*K!$F$4+G3771*K!$F$5,F3771*K!$E$4+G3771*K!$E$5),0)</f>
        <v>15104000</v>
      </c>
      <c r="L3771" s="25">
        <f>ROUND(J3771-K3771*0.7,0)</f>
        <v>41163200</v>
      </c>
      <c r="M3771" s="25">
        <f>ROUND(J3771*0.3,0)</f>
        <v>15520800</v>
      </c>
    </row>
    <row r="3772" spans="1:13" ht="18.75" x14ac:dyDescent="0.2">
      <c r="A3772" s="53">
        <v>704930</v>
      </c>
      <c r="B3772" s="27" t="s">
        <v>27</v>
      </c>
      <c r="C3772" s="36" t="s">
        <v>4329</v>
      </c>
      <c r="D3772" s="54"/>
      <c r="E3772" s="30">
        <v>15</v>
      </c>
      <c r="F3772" s="55">
        <v>8</v>
      </c>
      <c r="G3772" s="55">
        <v>7</v>
      </c>
      <c r="H3772" s="30">
        <v>0</v>
      </c>
      <c r="J3772" s="25">
        <f>ROUND( IF(OR(ISNUMBER(SEARCH("#",B3772)),INT(A3772/100000)=7,INT(A3772/100000)=8),F3772*K!$D$4,F3772*K!$C$4) + IF(ISNUMBER(SEARCH("#",B3772)),0,G3772*K!$C$5) + IF(AND(ISNUMBER(SEARCH("#",B3772)),INT(A3772/100000)&lt;=7),G3772*K!$G$5,0) + IF(AND(ISNUMBER(SEARCH("#",B3772)),INT(A3772/100000)&gt;=8),G3772*K!$H$5,0),0)</f>
        <v>16983000</v>
      </c>
      <c r="K3772" s="25">
        <f>ROUND(IF(OR(ISNUMBER(SEARCH("#",B3772)),INT(A3772/100000)=7,INT(A3772/100000)=8),F3772*K!$F$4+G3772*K!$F$5,F3772*K!$E$4+G3772*K!$E$5),0)</f>
        <v>5412000</v>
      </c>
      <c r="L3772" s="25">
        <f>ROUND(J3772-K3772*0.7,0)</f>
        <v>13194600</v>
      </c>
      <c r="M3772" s="25">
        <f>ROUND(J3772*0.3,0)</f>
        <v>5094900</v>
      </c>
    </row>
    <row r="3773" spans="1:13" ht="29.25" x14ac:dyDescent="0.2">
      <c r="A3773" s="53">
        <v>704935</v>
      </c>
      <c r="B3773" s="27" t="s">
        <v>27</v>
      </c>
      <c r="C3773" s="36" t="s">
        <v>4330</v>
      </c>
      <c r="D3773" s="54"/>
      <c r="E3773" s="30">
        <v>18</v>
      </c>
      <c r="F3773" s="55">
        <v>9</v>
      </c>
      <c r="G3773" s="55">
        <v>9</v>
      </c>
      <c r="H3773" s="30">
        <v>0</v>
      </c>
      <c r="J3773" s="25">
        <f>ROUND( IF(OR(ISNUMBER(SEARCH("#",B3773)),INT(A3773/100000)=7,INT(A3773/100000)=8),F3773*K!$D$4,F3773*K!$C$4) + IF(ISNUMBER(SEARCH("#",B3773)),0,G3773*K!$C$5) + IF(AND(ISNUMBER(SEARCH("#",B3773)),INT(A3773/100000)&lt;=7),G3773*K!$G$5,0) + IF(AND(ISNUMBER(SEARCH("#",B3773)),INT(A3773/100000)&gt;=8),G3773*K!$H$5,0),0)</f>
        <v>21105000</v>
      </c>
      <c r="K3773" s="25">
        <f>ROUND(IF(OR(ISNUMBER(SEARCH("#",B3773)),INT(A3773/100000)=7,INT(A3773/100000)=8),F3773*K!$F$4+G3773*K!$F$5,F3773*K!$E$4+G3773*K!$E$5),0)</f>
        <v>6570000</v>
      </c>
      <c r="L3773" s="25">
        <f>ROUND(J3773-K3773*0.7,0)</f>
        <v>16506000</v>
      </c>
      <c r="M3773" s="25">
        <f>ROUND(J3773*0.3,0)</f>
        <v>6331500</v>
      </c>
    </row>
    <row r="3774" spans="1:13" ht="29.25" x14ac:dyDescent="0.2">
      <c r="A3774" s="53">
        <v>704940</v>
      </c>
      <c r="B3774" s="27" t="s">
        <v>27</v>
      </c>
      <c r="C3774" s="36" t="s">
        <v>4331</v>
      </c>
      <c r="D3774" s="54"/>
      <c r="E3774" s="30">
        <v>28.49</v>
      </c>
      <c r="F3774" s="55">
        <v>12.73</v>
      </c>
      <c r="G3774" s="55">
        <v>15.76</v>
      </c>
      <c r="H3774" s="30">
        <v>0</v>
      </c>
      <c r="J3774" s="25">
        <f>ROUND( IF(OR(ISNUMBER(SEARCH("#",B3774)),INT(A3774/100000)=7,INT(A3774/100000)=8),F3774*K!$D$4,F3774*K!$C$4) + IF(ISNUMBER(SEARCH("#",B3774)),0,G3774*K!$C$5) + IF(AND(ISNUMBER(SEARCH("#",B3774)),INT(A3774/100000)&lt;=7),G3774*K!$G$5,0) + IF(AND(ISNUMBER(SEARCH("#",B3774)),INT(A3774/100000)&gt;=8),G3774*K!$H$5,0),0)</f>
        <v>35236160</v>
      </c>
      <c r="K3774" s="25">
        <f>ROUND(IF(OR(ISNUMBER(SEARCH("#",B3774)),INT(A3774/100000)=7,INT(A3774/100000)=8),F3774*K!$F$4+G3774*K!$F$5,F3774*K!$E$4+G3774*K!$E$5),0)</f>
        <v>10589740</v>
      </c>
      <c r="L3774" s="25">
        <f>ROUND(J3774-K3774*0.7,0)</f>
        <v>27823342</v>
      </c>
      <c r="M3774" s="25">
        <f>ROUND(J3774*0.3,0)</f>
        <v>10570848</v>
      </c>
    </row>
    <row r="3775" spans="1:13" x14ac:dyDescent="0.2">
      <c r="A3775" s="53">
        <v>704945</v>
      </c>
      <c r="B3775" s="27" t="s">
        <v>27</v>
      </c>
      <c r="C3775" s="36" t="s">
        <v>4332</v>
      </c>
      <c r="D3775" s="54"/>
      <c r="E3775" s="30">
        <v>10.9</v>
      </c>
      <c r="F3775" s="55">
        <v>4.28</v>
      </c>
      <c r="G3775" s="55">
        <v>6.62</v>
      </c>
      <c r="H3775" s="30">
        <v>0</v>
      </c>
      <c r="J3775" s="25">
        <f>ROUND( IF(OR(ISNUMBER(SEARCH("#",B3775)),INT(A3775/100000)=7,INT(A3775/100000)=8),F3775*K!$D$4,F3775*K!$C$4) + IF(ISNUMBER(SEARCH("#",B3775)),0,G3775*K!$C$5) + IF(AND(ISNUMBER(SEARCH("#",B3775)),INT(A3775/100000)&lt;=7),G3775*K!$G$5,0) + IF(AND(ISNUMBER(SEARCH("#",B3775)),INT(A3775/100000)&gt;=8),G3775*K!$H$5,0),0)</f>
        <v>14194780</v>
      </c>
      <c r="K3775" s="25">
        <f>ROUND(IF(OR(ISNUMBER(SEARCH("#",B3775)),INT(A3775/100000)=7,INT(A3775/100000)=8),F3775*K!$F$4+G3775*K!$F$5,F3775*K!$E$4+G3775*K!$E$5),0)</f>
        <v>4125920</v>
      </c>
      <c r="L3775" s="25">
        <f>ROUND(J3775-K3775*0.7,0)</f>
        <v>11306636</v>
      </c>
      <c r="M3775" s="25">
        <f>ROUND(J3775*0.3,0)</f>
        <v>4258434</v>
      </c>
    </row>
    <row r="3776" spans="1:13" ht="18.75" x14ac:dyDescent="0.2">
      <c r="A3776" s="53">
        <v>704950</v>
      </c>
      <c r="B3776" s="27" t="s">
        <v>27</v>
      </c>
      <c r="C3776" s="36" t="s">
        <v>4333</v>
      </c>
      <c r="D3776" s="54"/>
      <c r="E3776" s="30">
        <v>17</v>
      </c>
      <c r="F3776" s="55">
        <v>8</v>
      </c>
      <c r="G3776" s="55">
        <v>9</v>
      </c>
      <c r="H3776" s="30">
        <v>0</v>
      </c>
      <c r="J3776" s="25">
        <f>ROUND( IF(OR(ISNUMBER(SEARCH("#",B3776)),INT(A3776/100000)=7,INT(A3776/100000)=8),F3776*K!$D$4,F3776*K!$C$4) + IF(ISNUMBER(SEARCH("#",B3776)),0,G3776*K!$C$5) + IF(AND(ISNUMBER(SEARCH("#",B3776)),INT(A3776/100000)&lt;=7),G3776*K!$G$5,0) + IF(AND(ISNUMBER(SEARCH("#",B3776)),INT(A3776/100000)&gt;=8),G3776*K!$H$5,0),0)</f>
        <v>20537000</v>
      </c>
      <c r="K3776" s="25">
        <f>ROUND(IF(OR(ISNUMBER(SEARCH("#",B3776)),INT(A3776/100000)=7,INT(A3776/100000)=8),F3776*K!$F$4+G3776*K!$F$5,F3776*K!$E$4+G3776*K!$E$5),0)</f>
        <v>6268000</v>
      </c>
      <c r="L3776" s="25">
        <f>ROUND(J3776-K3776*0.7,0)</f>
        <v>16149400</v>
      </c>
      <c r="M3776" s="25">
        <f>ROUND(J3776*0.3,0)</f>
        <v>6161100</v>
      </c>
    </row>
    <row r="3777" spans="1:13" ht="18.75" x14ac:dyDescent="0.2">
      <c r="A3777" s="53">
        <v>704955</v>
      </c>
      <c r="B3777" s="27" t="s">
        <v>27</v>
      </c>
      <c r="C3777" s="36" t="s">
        <v>4334</v>
      </c>
      <c r="D3777" s="57" t="s">
        <v>4335</v>
      </c>
      <c r="E3777" s="30">
        <v>18.61</v>
      </c>
      <c r="F3777" s="55">
        <v>9.16</v>
      </c>
      <c r="G3777" s="55">
        <v>9.4499999999999993</v>
      </c>
      <c r="H3777" s="30">
        <v>0</v>
      </c>
      <c r="J3777" s="25">
        <f>ROUND( IF(OR(ISNUMBER(SEARCH("#",B3777)),INT(A3777/100000)=7,INT(A3777/100000)=8),F3777*K!$D$4,F3777*K!$C$4) + IF(ISNUMBER(SEARCH("#",B3777)),0,G3777*K!$C$5) + IF(AND(ISNUMBER(SEARCH("#",B3777)),INT(A3777/100000)&lt;=7),G3777*K!$G$5,0) + IF(AND(ISNUMBER(SEARCH("#",B3777)),INT(A3777/100000)&gt;=8),G3777*K!$H$5,0),0)</f>
        <v>21995530</v>
      </c>
      <c r="K3777" s="25">
        <f>ROUND(IF(OR(ISNUMBER(SEARCH("#",B3777)),INT(A3777/100000)=7,INT(A3777/100000)=8),F3777*K!$F$4+G3777*K!$F$5,F3777*K!$E$4+G3777*K!$E$5),0)</f>
        <v>6810920</v>
      </c>
      <c r="L3777" s="25">
        <f>ROUND(J3777-K3777*0.7,0)</f>
        <v>17227886</v>
      </c>
      <c r="M3777" s="25">
        <f>ROUND(J3777*0.3,0)</f>
        <v>6598659</v>
      </c>
    </row>
    <row r="3778" spans="1:13" x14ac:dyDescent="0.2">
      <c r="A3778" s="53">
        <v>704960</v>
      </c>
      <c r="B3778" s="27" t="s">
        <v>27</v>
      </c>
      <c r="C3778" s="36" t="s">
        <v>4336</v>
      </c>
      <c r="D3778" s="54"/>
      <c r="E3778" s="30">
        <v>10.72</v>
      </c>
      <c r="F3778" s="55">
        <v>3.99</v>
      </c>
      <c r="G3778" s="55">
        <v>6.73</v>
      </c>
      <c r="H3778" s="30">
        <v>0</v>
      </c>
      <c r="J3778" s="25">
        <f>ROUND( IF(OR(ISNUMBER(SEARCH("#",B3778)),INT(A3778/100000)=7,INT(A3778/100000)=8),F3778*K!$D$4,F3778*K!$C$4) + IF(ISNUMBER(SEARCH("#",B3778)),0,G3778*K!$C$5) + IF(AND(ISNUMBER(SEARCH("#",B3778)),INT(A3778/100000)&lt;=7),G3778*K!$G$5,0) + IF(AND(ISNUMBER(SEARCH("#",B3778)),INT(A3778/100000)&gt;=8),G3778*K!$H$5,0),0)</f>
        <v>14225530</v>
      </c>
      <c r="K3778" s="25">
        <f>ROUND(IF(OR(ISNUMBER(SEARCH("#",B3778)),INT(A3778/100000)=7,INT(A3778/100000)=8),F3778*K!$F$4+G3778*K!$F$5,F3778*K!$E$4+G3778*K!$E$5),0)</f>
        <v>4085420</v>
      </c>
      <c r="L3778" s="25">
        <f>ROUND(J3778-K3778*0.7,0)</f>
        <v>11365736</v>
      </c>
      <c r="M3778" s="25">
        <f>ROUND(J3778*0.3,0)</f>
        <v>4267659</v>
      </c>
    </row>
    <row r="3779" spans="1:13" ht="18.75" x14ac:dyDescent="0.2">
      <c r="A3779" s="53">
        <v>704965</v>
      </c>
      <c r="B3779" s="27" t="s">
        <v>27</v>
      </c>
      <c r="C3779" s="36" t="s">
        <v>4337</v>
      </c>
      <c r="D3779" s="54"/>
      <c r="E3779" s="30">
        <v>10.5</v>
      </c>
      <c r="F3779" s="55">
        <v>5</v>
      </c>
      <c r="G3779" s="55">
        <v>5.5</v>
      </c>
      <c r="H3779" s="30">
        <v>0</v>
      </c>
      <c r="J3779" s="25">
        <f>ROUND( IF(OR(ISNUMBER(SEARCH("#",B3779)),INT(A3779/100000)=7,INT(A3779/100000)=8),F3779*K!$D$4,F3779*K!$C$4) + IF(ISNUMBER(SEARCH("#",B3779)),0,G3779*K!$C$5) + IF(AND(ISNUMBER(SEARCH("#",B3779)),INT(A3779/100000)&lt;=7),G3779*K!$G$5,0) + IF(AND(ISNUMBER(SEARCH("#",B3779)),INT(A3779/100000)&gt;=8),G3779*K!$H$5,0),0)</f>
        <v>12613500</v>
      </c>
      <c r="K3779" s="25">
        <f>ROUND(IF(OR(ISNUMBER(SEARCH("#",B3779)),INT(A3779/100000)=7,INT(A3779/100000)=8),F3779*K!$F$4+G3779*K!$F$5,F3779*K!$E$4+G3779*K!$E$5),0)</f>
        <v>3864000</v>
      </c>
      <c r="L3779" s="25">
        <f>ROUND(J3779-K3779*0.7,0)</f>
        <v>9908700</v>
      </c>
      <c r="M3779" s="25">
        <f>ROUND(J3779*0.3,0)</f>
        <v>3784050</v>
      </c>
    </row>
    <row r="3780" spans="1:13" ht="32.25" x14ac:dyDescent="0.2">
      <c r="A3780" s="53">
        <v>704970</v>
      </c>
      <c r="B3780" s="27" t="s">
        <v>27</v>
      </c>
      <c r="C3780" s="36" t="s">
        <v>4338</v>
      </c>
      <c r="D3780" s="54"/>
      <c r="E3780" s="30">
        <v>59.59</v>
      </c>
      <c r="F3780" s="55">
        <v>25.61</v>
      </c>
      <c r="G3780" s="55">
        <v>33.979999999999997</v>
      </c>
      <c r="H3780" s="30">
        <v>0</v>
      </c>
      <c r="J3780" s="25">
        <f>ROUND( IF(OR(ISNUMBER(SEARCH("#",B3780)),INT(A3780/100000)=7,INT(A3780/100000)=8),F3780*K!$D$4,F3780*K!$C$4) + IF(ISNUMBER(SEARCH("#",B3780)),0,G3780*K!$C$5) + IF(AND(ISNUMBER(SEARCH("#",B3780)),INT(A3780/100000)&lt;=7),G3780*K!$G$5,0) + IF(AND(ISNUMBER(SEARCH("#",B3780)),INT(A3780/100000)&gt;=8),G3780*K!$H$5,0),0)</f>
        <v>74928940</v>
      </c>
      <c r="K3780" s="25">
        <f>ROUND(IF(OR(ISNUMBER(SEARCH("#",B3780)),INT(A3780/100000)=7,INT(A3780/100000)=8),F3780*K!$F$4+G3780*K!$F$5,F3780*K!$E$4+G3780*K!$E$5),0)</f>
        <v>22277660</v>
      </c>
      <c r="L3780" s="25">
        <f>ROUND(J3780-K3780*0.7,0)</f>
        <v>59334578</v>
      </c>
      <c r="M3780" s="25">
        <f>ROUND(J3780*0.3,0)</f>
        <v>22478682</v>
      </c>
    </row>
    <row r="3781" spans="1:13" ht="32.25" x14ac:dyDescent="0.2">
      <c r="A3781" s="53">
        <v>704975</v>
      </c>
      <c r="B3781" s="27" t="s">
        <v>27</v>
      </c>
      <c r="C3781" s="36" t="s">
        <v>4339</v>
      </c>
      <c r="D3781" s="54"/>
      <c r="E3781" s="30">
        <v>24.75</v>
      </c>
      <c r="F3781" s="55">
        <v>9.2100000000000009</v>
      </c>
      <c r="G3781" s="55">
        <v>15.54</v>
      </c>
      <c r="H3781" s="30">
        <v>0</v>
      </c>
      <c r="J3781" s="25">
        <f>ROUND( IF(OR(ISNUMBER(SEARCH("#",B3781)),INT(A3781/100000)=7,INT(A3781/100000)=8),F3781*K!$D$4,F3781*K!$C$4) + IF(ISNUMBER(SEARCH("#",B3781)),0,G3781*K!$C$5) + IF(AND(ISNUMBER(SEARCH("#",B3781)),INT(A3781/100000)&lt;=7),G3781*K!$G$5,0) + IF(AND(ISNUMBER(SEARCH("#",B3781)),INT(A3781/100000)&gt;=8),G3781*K!$H$5,0),0)</f>
        <v>32845860</v>
      </c>
      <c r="K3781" s="25">
        <f>ROUND(IF(OR(ISNUMBER(SEARCH("#",B3781)),INT(A3781/100000)=7,INT(A3781/100000)=8),F3781*K!$F$4+G3781*K!$F$5,F3781*K!$E$4+G3781*K!$E$5),0)</f>
        <v>9432540</v>
      </c>
      <c r="L3781" s="25">
        <f>ROUND(J3781-K3781*0.7,0)</f>
        <v>26243082</v>
      </c>
      <c r="M3781" s="25">
        <f>ROUND(J3781*0.3,0)</f>
        <v>9853758</v>
      </c>
    </row>
    <row r="3782" spans="1:13" ht="29.25" x14ac:dyDescent="0.2">
      <c r="A3782" s="53">
        <v>704980</v>
      </c>
      <c r="B3782" s="27" t="s">
        <v>27</v>
      </c>
      <c r="C3782" s="36" t="s">
        <v>4340</v>
      </c>
      <c r="D3782" s="54"/>
      <c r="E3782" s="30">
        <v>55.08</v>
      </c>
      <c r="F3782" s="55">
        <v>19.28</v>
      </c>
      <c r="G3782" s="55">
        <v>35.799999999999997</v>
      </c>
      <c r="H3782" s="30">
        <v>0</v>
      </c>
      <c r="J3782" s="25">
        <f>ROUND( IF(OR(ISNUMBER(SEARCH("#",B3782)),INT(A3782/100000)=7,INT(A3782/100000)=8),F3782*K!$D$4,F3782*K!$C$4) + IF(ISNUMBER(SEARCH("#",B3782)),0,G3782*K!$C$5) + IF(AND(ISNUMBER(SEARCH("#",B3782)),INT(A3782/100000)&lt;=7),G3782*K!$G$5,0) + IF(AND(ISNUMBER(SEARCH("#",B3782)),INT(A3782/100000)&gt;=8),G3782*K!$H$5,0),0)</f>
        <v>74567640</v>
      </c>
      <c r="K3782" s="25">
        <f>ROUND(IF(OR(ISNUMBER(SEARCH("#",B3782)),INT(A3782/100000)=7,INT(A3782/100000)=8),F3782*K!$F$4+G3782*K!$F$5,F3782*K!$E$4+G3782*K!$E$5),0)</f>
        <v>21144960</v>
      </c>
      <c r="L3782" s="25">
        <f>ROUND(J3782-K3782*0.7,0)</f>
        <v>59766168</v>
      </c>
      <c r="M3782" s="25">
        <f>ROUND(J3782*0.3,0)</f>
        <v>22370292</v>
      </c>
    </row>
    <row r="3783" spans="1:13" ht="33" x14ac:dyDescent="0.2">
      <c r="A3783" s="53">
        <v>704985</v>
      </c>
      <c r="B3783" s="27" t="s">
        <v>27</v>
      </c>
      <c r="C3783" s="36" t="s">
        <v>4341</v>
      </c>
      <c r="D3783" s="54"/>
      <c r="E3783" s="30">
        <v>55</v>
      </c>
      <c r="F3783" s="55">
        <v>26</v>
      </c>
      <c r="G3783" s="55">
        <v>29</v>
      </c>
      <c r="H3783" s="30">
        <v>0</v>
      </c>
      <c r="J3783" s="25">
        <f>ROUND( IF(OR(ISNUMBER(SEARCH("#",B3783)),INT(A3783/100000)=7,INT(A3783/100000)=8),F3783*K!$D$4,F3783*K!$C$4) + IF(ISNUMBER(SEARCH("#",B3783)),0,G3783*K!$C$5) + IF(AND(ISNUMBER(SEARCH("#",B3783)),INT(A3783/100000)&lt;=7),G3783*K!$G$5,0) + IF(AND(ISNUMBER(SEARCH("#",B3783)),INT(A3783/100000)&gt;=8),G3783*K!$H$5,0),0)</f>
        <v>66301000</v>
      </c>
      <c r="K3783" s="25">
        <f>ROUND(IF(OR(ISNUMBER(SEARCH("#",B3783)),INT(A3783/100000)=7,INT(A3783/100000)=8),F3783*K!$F$4+G3783*K!$F$5,F3783*K!$E$4+G3783*K!$E$5),0)</f>
        <v>20264000</v>
      </c>
      <c r="L3783" s="25">
        <f>ROUND(J3783-K3783*0.7,0)</f>
        <v>52116200</v>
      </c>
      <c r="M3783" s="25">
        <f>ROUND(J3783*0.3,0)</f>
        <v>19890300</v>
      </c>
    </row>
    <row r="3784" spans="1:13" x14ac:dyDescent="0.2">
      <c r="A3784" s="53">
        <v>704990</v>
      </c>
      <c r="B3784" s="27" t="s">
        <v>27</v>
      </c>
      <c r="C3784" s="36" t="s">
        <v>4342</v>
      </c>
      <c r="D3784" s="54"/>
      <c r="E3784" s="30">
        <v>55.08</v>
      </c>
      <c r="F3784" s="55">
        <v>19.28</v>
      </c>
      <c r="G3784" s="55">
        <v>35.799999999999997</v>
      </c>
      <c r="H3784" s="30">
        <v>0</v>
      </c>
      <c r="J3784" s="25">
        <f>ROUND( IF(OR(ISNUMBER(SEARCH("#",B3784)),INT(A3784/100000)=7,INT(A3784/100000)=8),F3784*K!$D$4,F3784*K!$C$4) + IF(ISNUMBER(SEARCH("#",B3784)),0,G3784*K!$C$5) + IF(AND(ISNUMBER(SEARCH("#",B3784)),INT(A3784/100000)&lt;=7),G3784*K!$G$5,0) + IF(AND(ISNUMBER(SEARCH("#",B3784)),INT(A3784/100000)&gt;=8),G3784*K!$H$5,0),0)</f>
        <v>74567640</v>
      </c>
      <c r="K3784" s="25">
        <f>ROUND(IF(OR(ISNUMBER(SEARCH("#",B3784)),INT(A3784/100000)=7,INT(A3784/100000)=8),F3784*K!$F$4+G3784*K!$F$5,F3784*K!$E$4+G3784*K!$E$5),0)</f>
        <v>21144960</v>
      </c>
      <c r="L3784" s="25">
        <f>ROUND(J3784-K3784*0.7,0)</f>
        <v>59766168</v>
      </c>
      <c r="M3784" s="25">
        <f>ROUND(J3784*0.3,0)</f>
        <v>22370292</v>
      </c>
    </row>
    <row r="3785" spans="1:13" ht="18.75" x14ac:dyDescent="0.2">
      <c r="A3785" s="53">
        <v>704995</v>
      </c>
      <c r="B3785" s="27" t="s">
        <v>27</v>
      </c>
      <c r="C3785" s="36" t="s">
        <v>4343</v>
      </c>
      <c r="D3785" s="54"/>
      <c r="E3785" s="30">
        <v>8.83</v>
      </c>
      <c r="F3785" s="55">
        <v>4.3499999999999996</v>
      </c>
      <c r="G3785" s="55">
        <v>4.4800000000000004</v>
      </c>
      <c r="H3785" s="30">
        <v>0</v>
      </c>
      <c r="J3785" s="25">
        <f>ROUND( IF(OR(ISNUMBER(SEARCH("#",B3785)),INT(A3785/100000)=7,INT(A3785/100000)=8),F3785*K!$D$4,F3785*K!$C$4) + IF(ISNUMBER(SEARCH("#",B3785)),0,G3785*K!$C$5) + IF(AND(ISNUMBER(SEARCH("#",B3785)),INT(A3785/100000)&lt;=7),G3785*K!$G$5,0) + IF(AND(ISNUMBER(SEARCH("#",B3785)),INT(A3785/100000)&gt;=8),G3785*K!$H$5,0),0)</f>
        <v>10431760</v>
      </c>
      <c r="K3785" s="25">
        <f>ROUND(IF(OR(ISNUMBER(SEARCH("#",B3785)),INT(A3785/100000)=7,INT(A3785/100000)=8),F3785*K!$F$4+G3785*K!$F$5,F3785*K!$E$4+G3785*K!$E$5),0)</f>
        <v>3231140</v>
      </c>
      <c r="L3785" s="25">
        <f>ROUND(J3785-K3785*0.7,0)</f>
        <v>8169962</v>
      </c>
      <c r="M3785" s="25">
        <f>ROUND(J3785*0.3,0)</f>
        <v>3129528</v>
      </c>
    </row>
    <row r="3786" spans="1:13" ht="18.75" x14ac:dyDescent="0.2">
      <c r="A3786" s="53">
        <v>705000</v>
      </c>
      <c r="B3786" s="27" t="s">
        <v>27</v>
      </c>
      <c r="C3786" s="36" t="s">
        <v>4344</v>
      </c>
      <c r="D3786" s="54"/>
      <c r="E3786" s="30">
        <v>16.18</v>
      </c>
      <c r="F3786" s="55">
        <v>6.02</v>
      </c>
      <c r="G3786" s="55">
        <v>10.16</v>
      </c>
      <c r="H3786" s="30">
        <v>0</v>
      </c>
      <c r="J3786" s="25">
        <f>ROUND( IF(OR(ISNUMBER(SEARCH("#",B3786)),INT(A3786/100000)=7,INT(A3786/100000)=8),F3786*K!$D$4,F3786*K!$C$4) + IF(ISNUMBER(SEARCH("#",B3786)),0,G3786*K!$C$5) + IF(AND(ISNUMBER(SEARCH("#",B3786)),INT(A3786/100000)&lt;=7),G3786*K!$G$5,0) + IF(AND(ISNUMBER(SEARCH("#",B3786)),INT(A3786/100000)&gt;=8),G3786*K!$H$5,0),0)</f>
        <v>21473680</v>
      </c>
      <c r="K3786" s="25">
        <f>ROUND(IF(OR(ISNUMBER(SEARCH("#",B3786)),INT(A3786/100000)=7,INT(A3786/100000)=8),F3786*K!$F$4+G3786*K!$F$5,F3786*K!$E$4+G3786*K!$E$5),0)</f>
        <v>6166520</v>
      </c>
      <c r="L3786" s="25">
        <f>ROUND(J3786-K3786*0.7,0)</f>
        <v>17157116</v>
      </c>
      <c r="M3786" s="25">
        <f>ROUND(J3786*0.3,0)</f>
        <v>6442104</v>
      </c>
    </row>
    <row r="3787" spans="1:13" ht="18.75" x14ac:dyDescent="0.2">
      <c r="A3787" s="53">
        <v>705005</v>
      </c>
      <c r="B3787" s="27" t="s">
        <v>27</v>
      </c>
      <c r="C3787" s="36" t="s">
        <v>4345</v>
      </c>
      <c r="D3787" s="54"/>
      <c r="E3787" s="30">
        <v>13.2</v>
      </c>
      <c r="F3787" s="55">
        <v>4.91</v>
      </c>
      <c r="G3787" s="55">
        <v>8.2899999999999991</v>
      </c>
      <c r="H3787" s="30">
        <v>0</v>
      </c>
      <c r="J3787" s="25">
        <f>ROUND( IF(OR(ISNUMBER(SEARCH("#",B3787)),INT(A3787/100000)=7,INT(A3787/100000)=8),F3787*K!$D$4,F3787*K!$C$4) + IF(ISNUMBER(SEARCH("#",B3787)),0,G3787*K!$C$5) + IF(AND(ISNUMBER(SEARCH("#",B3787)),INT(A3787/100000)&lt;=7),G3787*K!$G$5,0) + IF(AND(ISNUMBER(SEARCH("#",B3787)),INT(A3787/100000)&gt;=8),G3787*K!$H$5,0),0)</f>
        <v>17520210</v>
      </c>
      <c r="K3787" s="25">
        <f>ROUND(IF(OR(ISNUMBER(SEARCH("#",B3787)),INT(A3787/100000)=7,INT(A3787/100000)=8),F3787*K!$F$4+G3787*K!$F$5,F3787*K!$E$4+G3787*K!$E$5),0)</f>
        <v>5030940</v>
      </c>
      <c r="L3787" s="25">
        <f>ROUND(J3787-K3787*0.7,0)</f>
        <v>13998552</v>
      </c>
      <c r="M3787" s="25">
        <f>ROUND(J3787*0.3,0)</f>
        <v>5256063</v>
      </c>
    </row>
    <row r="3788" spans="1:13" x14ac:dyDescent="0.2">
      <c r="A3788" s="53">
        <v>705010</v>
      </c>
      <c r="B3788" s="27" t="s">
        <v>27</v>
      </c>
      <c r="C3788" s="36" t="s">
        <v>4346</v>
      </c>
      <c r="D3788" s="54"/>
      <c r="E3788" s="30">
        <v>24.66</v>
      </c>
      <c r="F3788" s="55">
        <v>8.6300000000000008</v>
      </c>
      <c r="G3788" s="55">
        <v>16.03</v>
      </c>
      <c r="H3788" s="30">
        <v>0</v>
      </c>
      <c r="J3788" s="25">
        <f>ROUND( IF(OR(ISNUMBER(SEARCH("#",B3788)),INT(A3788/100000)=7,INT(A3788/100000)=8),F3788*K!$D$4,F3788*K!$C$4) + IF(ISNUMBER(SEARCH("#",B3788)),0,G3788*K!$C$5) + IF(AND(ISNUMBER(SEARCH("#",B3788)),INT(A3788/100000)&lt;=7),G3788*K!$G$5,0) + IF(AND(ISNUMBER(SEARCH("#",B3788)),INT(A3788/100000)&gt;=8),G3788*K!$H$5,0),0)</f>
        <v>33387150</v>
      </c>
      <c r="K3788" s="25">
        <f>ROUND(IF(OR(ISNUMBER(SEARCH("#",B3788)),INT(A3788/100000)=7,INT(A3788/100000)=8),F3788*K!$F$4+G3788*K!$F$5,F3788*K!$E$4+G3788*K!$E$5),0)</f>
        <v>9467100</v>
      </c>
      <c r="L3788" s="25">
        <f>ROUND(J3788-K3788*0.7,0)</f>
        <v>26760180</v>
      </c>
      <c r="M3788" s="25">
        <f>ROUND(J3788*0.3,0)</f>
        <v>10016145</v>
      </c>
    </row>
    <row r="3789" spans="1:13" ht="18.75" x14ac:dyDescent="0.2">
      <c r="A3789" s="53">
        <v>705015</v>
      </c>
      <c r="B3789" s="27" t="s">
        <v>27</v>
      </c>
      <c r="C3789" s="36" t="s">
        <v>4347</v>
      </c>
      <c r="D3789" s="54"/>
      <c r="E3789" s="30">
        <v>61.65</v>
      </c>
      <c r="F3789" s="55">
        <v>21.58</v>
      </c>
      <c r="G3789" s="55">
        <v>40.07</v>
      </c>
      <c r="H3789" s="30">
        <v>0</v>
      </c>
      <c r="J3789" s="25">
        <f>ROUND( IF(OR(ISNUMBER(SEARCH("#",B3789)),INT(A3789/100000)=7,INT(A3789/100000)=8),F3789*K!$D$4,F3789*K!$C$4) + IF(ISNUMBER(SEARCH("#",B3789)),0,G3789*K!$C$5) + IF(AND(ISNUMBER(SEARCH("#",B3789)),INT(A3789/100000)&lt;=7),G3789*K!$G$5,0) + IF(AND(ISNUMBER(SEARCH("#",B3789)),INT(A3789/100000)&gt;=8),G3789*K!$H$5,0),0)</f>
        <v>83461830</v>
      </c>
      <c r="K3789" s="25">
        <f>ROUND(IF(OR(ISNUMBER(SEARCH("#",B3789)),INT(A3789/100000)=7,INT(A3789/100000)=8),F3789*K!$F$4+G3789*K!$F$5,F3789*K!$E$4+G3789*K!$E$5),0)</f>
        <v>23667120</v>
      </c>
      <c r="L3789" s="25">
        <f>ROUND(J3789-K3789*0.7,0)</f>
        <v>66894846</v>
      </c>
      <c r="M3789" s="25">
        <f>ROUND(J3789*0.3,0)</f>
        <v>25038549</v>
      </c>
    </row>
    <row r="3790" spans="1:13" ht="18.75" x14ac:dyDescent="0.2">
      <c r="A3790" s="53">
        <v>705020</v>
      </c>
      <c r="B3790" s="27" t="s">
        <v>27</v>
      </c>
      <c r="C3790" s="36" t="s">
        <v>4348</v>
      </c>
      <c r="D3790" s="54"/>
      <c r="E3790" s="30">
        <v>61.65</v>
      </c>
      <c r="F3790" s="55">
        <v>21.58</v>
      </c>
      <c r="G3790" s="55">
        <v>40.07</v>
      </c>
      <c r="H3790" s="30">
        <v>0</v>
      </c>
      <c r="J3790" s="25">
        <f>ROUND( IF(OR(ISNUMBER(SEARCH("#",B3790)),INT(A3790/100000)=7,INT(A3790/100000)=8),F3790*K!$D$4,F3790*K!$C$4) + IF(ISNUMBER(SEARCH("#",B3790)),0,G3790*K!$C$5) + IF(AND(ISNUMBER(SEARCH("#",B3790)),INT(A3790/100000)&lt;=7),G3790*K!$G$5,0) + IF(AND(ISNUMBER(SEARCH("#",B3790)),INT(A3790/100000)&gt;=8),G3790*K!$H$5,0),0)</f>
        <v>83461830</v>
      </c>
      <c r="K3790" s="25">
        <f>ROUND(IF(OR(ISNUMBER(SEARCH("#",B3790)),INT(A3790/100000)=7,INT(A3790/100000)=8),F3790*K!$F$4+G3790*K!$F$5,F3790*K!$E$4+G3790*K!$E$5),0)</f>
        <v>23667120</v>
      </c>
      <c r="L3790" s="25">
        <f>ROUND(J3790-K3790*0.7,0)</f>
        <v>66894846</v>
      </c>
      <c r="M3790" s="25">
        <f>ROUND(J3790*0.3,0)</f>
        <v>25038549</v>
      </c>
    </row>
    <row r="3791" spans="1:13" x14ac:dyDescent="0.2">
      <c r="A3791" s="53">
        <v>705025</v>
      </c>
      <c r="B3791" s="27" t="s">
        <v>27</v>
      </c>
      <c r="C3791" s="36" t="s">
        <v>4349</v>
      </c>
      <c r="D3791" s="54"/>
      <c r="E3791" s="30">
        <v>15.63</v>
      </c>
      <c r="F3791" s="55">
        <v>5.47</v>
      </c>
      <c r="G3791" s="55">
        <v>10.16</v>
      </c>
      <c r="H3791" s="30">
        <v>0</v>
      </c>
      <c r="J3791" s="25">
        <f>ROUND( IF(OR(ISNUMBER(SEARCH("#",B3791)),INT(A3791/100000)=7,INT(A3791/100000)=8),F3791*K!$D$4,F3791*K!$C$4) + IF(ISNUMBER(SEARCH("#",B3791)),0,G3791*K!$C$5) + IF(AND(ISNUMBER(SEARCH("#",B3791)),INT(A3791/100000)&lt;=7),G3791*K!$G$5,0) + IF(AND(ISNUMBER(SEARCH("#",B3791)),INT(A3791/100000)&gt;=8),G3791*K!$H$5,0),0)</f>
        <v>21161280</v>
      </c>
      <c r="K3791" s="25">
        <f>ROUND(IF(OR(ISNUMBER(SEARCH("#",B3791)),INT(A3791/100000)=7,INT(A3791/100000)=8),F3791*K!$F$4+G3791*K!$F$5,F3791*K!$E$4+G3791*K!$E$5),0)</f>
        <v>6000420</v>
      </c>
      <c r="L3791" s="25">
        <f>ROUND(J3791-K3791*0.7,0)</f>
        <v>16960986</v>
      </c>
      <c r="M3791" s="25">
        <f>ROUND(J3791*0.3,0)</f>
        <v>6348384</v>
      </c>
    </row>
    <row r="3792" spans="1:13" ht="18.75" x14ac:dyDescent="0.2">
      <c r="A3792" s="53">
        <v>705030</v>
      </c>
      <c r="B3792" s="27" t="s">
        <v>27</v>
      </c>
      <c r="C3792" s="36" t="s">
        <v>4350</v>
      </c>
      <c r="D3792" s="54"/>
      <c r="E3792" s="30">
        <v>15.63</v>
      </c>
      <c r="F3792" s="55">
        <v>5.47</v>
      </c>
      <c r="G3792" s="55">
        <v>10.16</v>
      </c>
      <c r="H3792" s="30">
        <v>0</v>
      </c>
      <c r="J3792" s="25">
        <f>ROUND( IF(OR(ISNUMBER(SEARCH("#",B3792)),INT(A3792/100000)=7,INT(A3792/100000)=8),F3792*K!$D$4,F3792*K!$C$4) + IF(ISNUMBER(SEARCH("#",B3792)),0,G3792*K!$C$5) + IF(AND(ISNUMBER(SEARCH("#",B3792)),INT(A3792/100000)&lt;=7),G3792*K!$G$5,0) + IF(AND(ISNUMBER(SEARCH("#",B3792)),INT(A3792/100000)&gt;=8),G3792*K!$H$5,0),0)</f>
        <v>21161280</v>
      </c>
      <c r="K3792" s="25">
        <f>ROUND(IF(OR(ISNUMBER(SEARCH("#",B3792)),INT(A3792/100000)=7,INT(A3792/100000)=8),F3792*K!$F$4+G3792*K!$F$5,F3792*K!$E$4+G3792*K!$E$5),0)</f>
        <v>6000420</v>
      </c>
      <c r="L3792" s="25">
        <f>ROUND(J3792-K3792*0.7,0)</f>
        <v>16960986</v>
      </c>
      <c r="M3792" s="25">
        <f>ROUND(J3792*0.3,0)</f>
        <v>6348384</v>
      </c>
    </row>
    <row r="3793" spans="1:13" ht="18.75" x14ac:dyDescent="0.2">
      <c r="A3793" s="53">
        <v>705035</v>
      </c>
      <c r="B3793" s="27" t="s">
        <v>27</v>
      </c>
      <c r="C3793" s="36" t="s">
        <v>4351</v>
      </c>
      <c r="D3793" s="54"/>
      <c r="E3793" s="30">
        <v>18.77</v>
      </c>
      <c r="F3793" s="55">
        <v>6.57</v>
      </c>
      <c r="G3793" s="55">
        <v>12.2</v>
      </c>
      <c r="H3793" s="30">
        <v>0</v>
      </c>
      <c r="J3793" s="25">
        <f>ROUND( IF(OR(ISNUMBER(SEARCH("#",B3793)),INT(A3793/100000)=7,INT(A3793/100000)=8),F3793*K!$D$4,F3793*K!$C$4) + IF(ISNUMBER(SEARCH("#",B3793)),0,G3793*K!$C$5) + IF(AND(ISNUMBER(SEARCH("#",B3793)),INT(A3793/100000)&lt;=7),G3793*K!$G$5,0) + IF(AND(ISNUMBER(SEARCH("#",B3793)),INT(A3793/100000)&gt;=8),G3793*K!$H$5,0),0)</f>
        <v>25411160</v>
      </c>
      <c r="K3793" s="25">
        <f>ROUND(IF(OR(ISNUMBER(SEARCH("#",B3793)),INT(A3793/100000)=7,INT(A3793/100000)=8),F3793*K!$F$4+G3793*K!$F$5,F3793*K!$E$4+G3793*K!$E$5),0)</f>
        <v>7205740</v>
      </c>
      <c r="L3793" s="25">
        <f>ROUND(J3793-K3793*0.7,0)</f>
        <v>20367142</v>
      </c>
      <c r="M3793" s="25">
        <f>ROUND(J3793*0.3,0)</f>
        <v>7623348</v>
      </c>
    </row>
    <row r="3794" spans="1:13" ht="74.25" x14ac:dyDescent="0.2">
      <c r="A3794" s="53">
        <v>705040</v>
      </c>
      <c r="B3794" s="27" t="s">
        <v>27</v>
      </c>
      <c r="C3794" s="36" t="s">
        <v>4352</v>
      </c>
      <c r="D3794" s="57" t="s">
        <v>4353</v>
      </c>
      <c r="E3794" s="30">
        <v>115</v>
      </c>
      <c r="F3794" s="55">
        <v>65</v>
      </c>
      <c r="G3794" s="55">
        <v>50</v>
      </c>
      <c r="H3794" s="30">
        <v>0</v>
      </c>
      <c r="J3794" s="25">
        <f>ROUND( IF(OR(ISNUMBER(SEARCH("#",B3794)),INT(A3794/100000)=7,INT(A3794/100000)=8),F3794*K!$D$4,F3794*K!$C$4) + IF(ISNUMBER(SEARCH("#",B3794)),0,G3794*K!$C$5) + IF(AND(ISNUMBER(SEARCH("#",B3794)),INT(A3794/100000)&lt;=7),G3794*K!$G$5,0) + IF(AND(ISNUMBER(SEARCH("#",B3794)),INT(A3794/100000)&gt;=8),G3794*K!$H$5,0),0)</f>
        <v>125770000</v>
      </c>
      <c r="K3794" s="25">
        <f>ROUND(IF(OR(ISNUMBER(SEARCH("#",B3794)),INT(A3794/100000)=7,INT(A3794/100000)=8),F3794*K!$F$4+G3794*K!$F$5,F3794*K!$E$4+G3794*K!$E$5),0)</f>
        <v>41030000</v>
      </c>
      <c r="L3794" s="25">
        <f>ROUND(J3794-K3794*0.7,0)</f>
        <v>97049000</v>
      </c>
      <c r="M3794" s="25">
        <f>ROUND(J3794*0.3,0)</f>
        <v>37731000</v>
      </c>
    </row>
    <row r="3795" spans="1:13" ht="60.75" x14ac:dyDescent="0.2">
      <c r="A3795" s="53">
        <v>705045</v>
      </c>
      <c r="B3795" s="27" t="s">
        <v>27</v>
      </c>
      <c r="C3795" s="36" t="s">
        <v>4354</v>
      </c>
      <c r="D3795" s="57" t="s">
        <v>4286</v>
      </c>
      <c r="E3795" s="30">
        <v>160</v>
      </c>
      <c r="F3795" s="55">
        <v>60</v>
      </c>
      <c r="G3795" s="55">
        <v>100</v>
      </c>
      <c r="H3795" s="30">
        <v>0</v>
      </c>
      <c r="J3795" s="25">
        <f>ROUND( IF(OR(ISNUMBER(SEARCH("#",B3795)),INT(A3795/100000)=7,INT(A3795/100000)=8),F3795*K!$D$4,F3795*K!$C$4) + IF(ISNUMBER(SEARCH("#",B3795)),0,G3795*K!$C$5) + IF(AND(ISNUMBER(SEARCH("#",B3795)),INT(A3795/100000)&lt;=7),G3795*K!$G$5,0) + IF(AND(ISNUMBER(SEARCH("#",B3795)),INT(A3795/100000)&gt;=8),G3795*K!$H$5,0),0)</f>
        <v>211780000</v>
      </c>
      <c r="K3795" s="25">
        <f>ROUND(IF(OR(ISNUMBER(SEARCH("#",B3795)),INT(A3795/100000)=7,INT(A3795/100000)=8),F3795*K!$F$4+G3795*K!$F$5,F3795*K!$E$4+G3795*K!$E$5),0)</f>
        <v>60920000</v>
      </c>
      <c r="L3795" s="25">
        <f>ROUND(J3795-K3795*0.7,0)</f>
        <v>169136000</v>
      </c>
      <c r="M3795" s="25">
        <f>ROUND(J3795*0.3,0)</f>
        <v>63534000</v>
      </c>
    </row>
    <row r="3796" spans="1:13" ht="74.25" x14ac:dyDescent="0.2">
      <c r="A3796" s="53">
        <v>705050</v>
      </c>
      <c r="B3796" s="27" t="s">
        <v>27</v>
      </c>
      <c r="C3796" s="36" t="s">
        <v>4355</v>
      </c>
      <c r="D3796" s="58" t="s">
        <v>4356</v>
      </c>
      <c r="E3796" s="30">
        <v>160</v>
      </c>
      <c r="F3796" s="55">
        <v>60</v>
      </c>
      <c r="G3796" s="55">
        <v>100</v>
      </c>
      <c r="H3796" s="30">
        <v>0</v>
      </c>
      <c r="J3796" s="25">
        <f>ROUND( IF(OR(ISNUMBER(SEARCH("#",B3796)),INT(A3796/100000)=7,INT(A3796/100000)=8),F3796*K!$D$4,F3796*K!$C$4) + IF(ISNUMBER(SEARCH("#",B3796)),0,G3796*K!$C$5) + IF(AND(ISNUMBER(SEARCH("#",B3796)),INT(A3796/100000)&lt;=7),G3796*K!$G$5,0) + IF(AND(ISNUMBER(SEARCH("#",B3796)),INT(A3796/100000)&gt;=8),G3796*K!$H$5,0),0)</f>
        <v>211780000</v>
      </c>
      <c r="K3796" s="25">
        <f>ROUND(IF(OR(ISNUMBER(SEARCH("#",B3796)),INT(A3796/100000)=7,INT(A3796/100000)=8),F3796*K!$F$4+G3796*K!$F$5,F3796*K!$E$4+G3796*K!$E$5),0)</f>
        <v>60920000</v>
      </c>
      <c r="L3796" s="25">
        <f>ROUND(J3796-K3796*0.7,0)</f>
        <v>169136000</v>
      </c>
      <c r="M3796" s="25">
        <f>ROUND(J3796*0.3,0)</f>
        <v>63534000</v>
      </c>
    </row>
    <row r="3797" spans="1:13" ht="60.75" x14ac:dyDescent="0.2">
      <c r="A3797" s="53">
        <v>705055</v>
      </c>
      <c r="B3797" s="27" t="s">
        <v>27</v>
      </c>
      <c r="C3797" s="36" t="s">
        <v>4357</v>
      </c>
      <c r="D3797" s="57" t="s">
        <v>4286</v>
      </c>
      <c r="E3797" s="30">
        <v>160</v>
      </c>
      <c r="F3797" s="55">
        <v>60</v>
      </c>
      <c r="G3797" s="55">
        <v>100</v>
      </c>
      <c r="H3797" s="30">
        <v>0</v>
      </c>
      <c r="J3797" s="25">
        <f>ROUND( IF(OR(ISNUMBER(SEARCH("#",B3797)),INT(A3797/100000)=7,INT(A3797/100000)=8),F3797*K!$D$4,F3797*K!$C$4) + IF(ISNUMBER(SEARCH("#",B3797)),0,G3797*K!$C$5) + IF(AND(ISNUMBER(SEARCH("#",B3797)),INT(A3797/100000)&lt;=7),G3797*K!$G$5,0) + IF(AND(ISNUMBER(SEARCH("#",B3797)),INT(A3797/100000)&gt;=8),G3797*K!$H$5,0),0)</f>
        <v>211780000</v>
      </c>
      <c r="K3797" s="25">
        <f>ROUND(IF(OR(ISNUMBER(SEARCH("#",B3797)),INT(A3797/100000)=7,INT(A3797/100000)=8),F3797*K!$F$4+G3797*K!$F$5,F3797*K!$E$4+G3797*K!$E$5),0)</f>
        <v>60920000</v>
      </c>
      <c r="L3797" s="25">
        <f>ROUND(J3797-K3797*0.7,0)</f>
        <v>169136000</v>
      </c>
      <c r="M3797" s="25">
        <f>ROUND(J3797*0.3,0)</f>
        <v>63534000</v>
      </c>
    </row>
    <row r="3798" spans="1:13" ht="18.75" x14ac:dyDescent="0.2">
      <c r="A3798" s="53">
        <v>705060</v>
      </c>
      <c r="B3798" s="27" t="s">
        <v>30</v>
      </c>
      <c r="C3798" s="36" t="s">
        <v>4358</v>
      </c>
      <c r="D3798" s="54"/>
      <c r="E3798" s="30">
        <v>164</v>
      </c>
      <c r="F3798" s="55">
        <v>60</v>
      </c>
      <c r="G3798" s="55">
        <v>104</v>
      </c>
      <c r="H3798" s="30">
        <v>0</v>
      </c>
      <c r="J3798" s="25">
        <f>ROUND( IF(OR(ISNUMBER(SEARCH("#",B3798)),INT(A3798/100000)=7,INT(A3798/100000)=8),F3798*K!$D$4,F3798*K!$C$4) + IF(ISNUMBER(SEARCH("#",B3798)),0,G3798*K!$C$5) + IF(AND(ISNUMBER(SEARCH("#",B3798)),INT(A3798/100000)&lt;=7),G3798*K!$G$5,0) + IF(AND(ISNUMBER(SEARCH("#",B3798)),INT(A3798/100000)&gt;=8),G3798*K!$H$5,0),0)</f>
        <v>218888000</v>
      </c>
      <c r="K3798" s="25">
        <f>ROUND(IF(OR(ISNUMBER(SEARCH("#",B3798)),INT(A3798/100000)=7,INT(A3798/100000)=8),F3798*K!$F$4+G3798*K!$F$5,F3798*K!$E$4+G3798*K!$E$5),0)</f>
        <v>62632000</v>
      </c>
      <c r="L3798" s="25">
        <f>ROUND(J3798-K3798*0.7,0)</f>
        <v>175045600</v>
      </c>
      <c r="M3798" s="25">
        <f>ROUND(J3798*0.3,0)</f>
        <v>65666400</v>
      </c>
    </row>
    <row r="3799" spans="1:13" ht="18.75" x14ac:dyDescent="0.2">
      <c r="A3799" s="53">
        <v>705065</v>
      </c>
      <c r="B3799" s="27" t="s">
        <v>30</v>
      </c>
      <c r="C3799" s="36" t="s">
        <v>4359</v>
      </c>
      <c r="D3799" s="54"/>
      <c r="E3799" s="30">
        <v>159</v>
      </c>
      <c r="F3799" s="55">
        <v>38</v>
      </c>
      <c r="G3799" s="55">
        <v>121</v>
      </c>
      <c r="H3799" s="30">
        <v>0</v>
      </c>
      <c r="J3799" s="25">
        <f>ROUND( IF(OR(ISNUMBER(SEARCH("#",B3799)),INT(A3799/100000)=7,INT(A3799/100000)=8),F3799*K!$D$4,F3799*K!$C$4) + IF(ISNUMBER(SEARCH("#",B3799)),0,G3799*K!$C$5) + IF(AND(ISNUMBER(SEARCH("#",B3799)),INT(A3799/100000)&lt;=7),G3799*K!$G$5,0) + IF(AND(ISNUMBER(SEARCH("#",B3799)),INT(A3799/100000)&gt;=8),G3799*K!$H$5,0),0)</f>
        <v>236601000</v>
      </c>
      <c r="K3799" s="25">
        <f>ROUND(IF(OR(ISNUMBER(SEARCH("#",B3799)),INT(A3799/100000)=7,INT(A3799/100000)=8),F3799*K!$F$4+G3799*K!$F$5,F3799*K!$E$4+G3799*K!$E$5),0)</f>
        <v>63264000</v>
      </c>
      <c r="L3799" s="25">
        <f>ROUND(J3799-K3799*0.7,0)</f>
        <v>192316200</v>
      </c>
      <c r="M3799" s="25">
        <f>ROUND(J3799*0.3,0)</f>
        <v>70980300</v>
      </c>
    </row>
    <row r="3800" spans="1:13" ht="18.75" x14ac:dyDescent="0.2">
      <c r="A3800" s="53">
        <v>705070</v>
      </c>
      <c r="B3800" s="27" t="s">
        <v>30</v>
      </c>
      <c r="C3800" s="36" t="s">
        <v>4360</v>
      </c>
      <c r="D3800" s="54"/>
      <c r="E3800" s="30">
        <v>159</v>
      </c>
      <c r="F3800" s="55">
        <v>38</v>
      </c>
      <c r="G3800" s="55">
        <v>121</v>
      </c>
      <c r="H3800" s="30">
        <v>0</v>
      </c>
      <c r="J3800" s="25">
        <f>ROUND( IF(OR(ISNUMBER(SEARCH("#",B3800)),INT(A3800/100000)=7,INT(A3800/100000)=8),F3800*K!$D$4,F3800*K!$C$4) + IF(ISNUMBER(SEARCH("#",B3800)),0,G3800*K!$C$5) + IF(AND(ISNUMBER(SEARCH("#",B3800)),INT(A3800/100000)&lt;=7),G3800*K!$G$5,0) + IF(AND(ISNUMBER(SEARCH("#",B3800)),INT(A3800/100000)&gt;=8),G3800*K!$H$5,0),0)</f>
        <v>236601000</v>
      </c>
      <c r="K3800" s="25">
        <f>ROUND(IF(OR(ISNUMBER(SEARCH("#",B3800)),INT(A3800/100000)=7,INT(A3800/100000)=8),F3800*K!$F$4+G3800*K!$F$5,F3800*K!$E$4+G3800*K!$E$5),0)</f>
        <v>63264000</v>
      </c>
      <c r="L3800" s="25">
        <f>ROUND(J3800-K3800*0.7,0)</f>
        <v>192316200</v>
      </c>
      <c r="M3800" s="25">
        <f>ROUND(J3800*0.3,0)</f>
        <v>70980300</v>
      </c>
    </row>
    <row r="3801" spans="1:13" ht="18.75" x14ac:dyDescent="0.2">
      <c r="A3801" s="53">
        <v>705075</v>
      </c>
      <c r="B3801" s="27" t="s">
        <v>27</v>
      </c>
      <c r="C3801" s="36" t="s">
        <v>4361</v>
      </c>
      <c r="D3801" s="54"/>
      <c r="E3801" s="30">
        <v>14.73</v>
      </c>
      <c r="F3801" s="55">
        <v>7.04</v>
      </c>
      <c r="G3801" s="55">
        <v>7.69</v>
      </c>
      <c r="H3801" s="30">
        <v>0</v>
      </c>
      <c r="J3801" s="25">
        <f>ROUND( IF(OR(ISNUMBER(SEARCH("#",B3801)),INT(A3801/100000)=7,INT(A3801/100000)=8),F3801*K!$D$4,F3801*K!$C$4) + IF(ISNUMBER(SEARCH("#",B3801)),0,G3801*K!$C$5) + IF(AND(ISNUMBER(SEARCH("#",B3801)),INT(A3801/100000)&lt;=7),G3801*K!$G$5,0) + IF(AND(ISNUMBER(SEARCH("#",B3801)),INT(A3801/100000)&gt;=8),G3801*K!$H$5,0),0)</f>
        <v>17663850</v>
      </c>
      <c r="K3801" s="25">
        <f>ROUND(IF(OR(ISNUMBER(SEARCH("#",B3801)),INT(A3801/100000)=7,INT(A3801/100000)=8),F3801*K!$F$4+G3801*K!$F$5,F3801*K!$E$4+G3801*K!$E$5),0)</f>
        <v>5417400</v>
      </c>
      <c r="L3801" s="25">
        <f>ROUND(J3801-K3801*0.7,0)</f>
        <v>13871670</v>
      </c>
      <c r="M3801" s="25">
        <f>ROUND(J3801*0.3,0)</f>
        <v>5299155</v>
      </c>
    </row>
    <row r="3802" spans="1:13" ht="33" x14ac:dyDescent="0.2">
      <c r="A3802" s="53">
        <v>705080</v>
      </c>
      <c r="B3802" s="27" t="s">
        <v>27</v>
      </c>
      <c r="C3802" s="36" t="s">
        <v>4362</v>
      </c>
      <c r="D3802" s="57" t="s">
        <v>4363</v>
      </c>
      <c r="E3802" s="30">
        <v>7.36</v>
      </c>
      <c r="F3802" s="55">
        <v>3.03</v>
      </c>
      <c r="G3802" s="55">
        <v>4.33</v>
      </c>
      <c r="H3802" s="30">
        <v>0</v>
      </c>
      <c r="J3802" s="25">
        <f>ROUND( IF(OR(ISNUMBER(SEARCH("#",B3802)),INT(A3802/100000)=7,INT(A3802/100000)=8),F3802*K!$D$4,F3802*K!$C$4) + IF(ISNUMBER(SEARCH("#",B3802)),0,G3802*K!$C$5) + IF(AND(ISNUMBER(SEARCH("#",B3802)),INT(A3802/100000)&lt;=7),G3802*K!$G$5,0) + IF(AND(ISNUMBER(SEARCH("#",B3802)),INT(A3802/100000)&gt;=8),G3802*K!$H$5,0),0)</f>
        <v>9415450</v>
      </c>
      <c r="K3802" s="25">
        <f>ROUND(IF(OR(ISNUMBER(SEARCH("#",B3802)),INT(A3802/100000)=7,INT(A3802/100000)=8),F3802*K!$F$4+G3802*K!$F$5,F3802*K!$E$4+G3802*K!$E$5),0)</f>
        <v>2768300</v>
      </c>
      <c r="L3802" s="25">
        <f>ROUND(J3802-K3802*0.7,0)</f>
        <v>7477640</v>
      </c>
      <c r="M3802" s="25">
        <f>ROUND(J3802*0.3,0)</f>
        <v>2824635</v>
      </c>
    </row>
    <row r="3803" spans="1:13" ht="33" x14ac:dyDescent="0.2">
      <c r="A3803" s="53">
        <v>705085</v>
      </c>
      <c r="B3803" s="27" t="s">
        <v>27</v>
      </c>
      <c r="C3803" s="36" t="s">
        <v>4364</v>
      </c>
      <c r="D3803" s="54"/>
      <c r="E3803" s="30">
        <v>9.8699999999999992</v>
      </c>
      <c r="F3803" s="55">
        <v>4.0599999999999996</v>
      </c>
      <c r="G3803" s="55">
        <v>5.81</v>
      </c>
      <c r="H3803" s="30">
        <v>0</v>
      </c>
      <c r="J3803" s="25">
        <f>ROUND( IF(OR(ISNUMBER(SEARCH("#",B3803)),INT(A3803/100000)=7,INT(A3803/100000)=8),F3803*K!$D$4,F3803*K!$C$4) + IF(ISNUMBER(SEARCH("#",B3803)),0,G3803*K!$C$5) + IF(AND(ISNUMBER(SEARCH("#",B3803)),INT(A3803/100000)&lt;=7),G3803*K!$G$5,0) + IF(AND(ISNUMBER(SEARCH("#",B3803)),INT(A3803/100000)&gt;=8),G3803*K!$H$5,0),0)</f>
        <v>12630450</v>
      </c>
      <c r="K3803" s="25">
        <f>ROUND(IF(OR(ISNUMBER(SEARCH("#",B3803)),INT(A3803/100000)=7,INT(A3803/100000)=8),F3803*K!$F$4+G3803*K!$F$5,F3803*K!$E$4+G3803*K!$E$5),0)</f>
        <v>3712800</v>
      </c>
      <c r="L3803" s="25">
        <f>ROUND(J3803-K3803*0.7,0)</f>
        <v>10031490</v>
      </c>
      <c r="M3803" s="25">
        <f>ROUND(J3803*0.3,0)</f>
        <v>3789135</v>
      </c>
    </row>
    <row r="3804" spans="1:13" ht="18.75" x14ac:dyDescent="0.2">
      <c r="A3804" s="53">
        <v>705090</v>
      </c>
      <c r="B3804" s="27" t="s">
        <v>30</v>
      </c>
      <c r="C3804" s="36" t="s">
        <v>4365</v>
      </c>
      <c r="D3804" s="54"/>
      <c r="E3804" s="30">
        <v>105</v>
      </c>
      <c r="F3804" s="55">
        <v>20</v>
      </c>
      <c r="G3804" s="55">
        <v>85</v>
      </c>
      <c r="H3804" s="30">
        <v>0</v>
      </c>
      <c r="J3804" s="25">
        <f>ROUND( IF(OR(ISNUMBER(SEARCH("#",B3804)),INT(A3804/100000)=7,INT(A3804/100000)=8),F3804*K!$D$4,F3804*K!$C$4) + IF(ISNUMBER(SEARCH("#",B3804)),0,G3804*K!$C$5) + IF(AND(ISNUMBER(SEARCH("#",B3804)),INT(A3804/100000)&lt;=7),G3804*K!$G$5,0) + IF(AND(ISNUMBER(SEARCH("#",B3804)),INT(A3804/100000)&gt;=8),G3804*K!$H$5,0),0)</f>
        <v>162405000</v>
      </c>
      <c r="K3804" s="25">
        <f>ROUND(IF(OR(ISNUMBER(SEARCH("#",B3804)),INT(A3804/100000)=7,INT(A3804/100000)=8),F3804*K!$F$4+G3804*K!$F$5,F3804*K!$E$4+G3804*K!$E$5),0)</f>
        <v>42420000</v>
      </c>
      <c r="L3804" s="25">
        <f>ROUND(J3804-K3804*0.7,0)</f>
        <v>132711000</v>
      </c>
      <c r="M3804" s="25">
        <f>ROUND(J3804*0.3,0)</f>
        <v>48721500</v>
      </c>
    </row>
    <row r="3805" spans="1:13" ht="88.5" x14ac:dyDescent="0.2">
      <c r="A3805" s="53">
        <v>705290</v>
      </c>
      <c r="B3805" s="27" t="s">
        <v>27</v>
      </c>
      <c r="C3805" s="36" t="s">
        <v>4366</v>
      </c>
      <c r="D3805" s="57" t="s">
        <v>4367</v>
      </c>
      <c r="E3805" s="30">
        <v>5</v>
      </c>
      <c r="F3805" s="55">
        <v>5</v>
      </c>
      <c r="G3805" s="56"/>
      <c r="H3805" s="30">
        <v>0</v>
      </c>
      <c r="J3805" s="25">
        <f>ROUND( IF(OR(ISNUMBER(SEARCH("#",B3805)),INT(A3805/100000)=7,INT(A3805/100000)=8),F3805*K!$D$4,F3805*K!$C$4) + IF(ISNUMBER(SEARCH("#",B3805)),0,G3805*K!$C$5) + IF(AND(ISNUMBER(SEARCH("#",B3805)),INT(A3805/100000)&lt;=7),G3805*K!$G$5,0) + IF(AND(ISNUMBER(SEARCH("#",B3805)),INT(A3805/100000)&gt;=8),G3805*K!$H$5,0),0)</f>
        <v>2840000</v>
      </c>
      <c r="K3805" s="25">
        <f>ROUND(IF(OR(ISNUMBER(SEARCH("#",B3805)),INT(A3805/100000)=7,INT(A3805/100000)=8),F3805*K!$F$4+G3805*K!$F$5,F3805*K!$E$4+G3805*K!$E$5),0)</f>
        <v>1510000</v>
      </c>
      <c r="L3805" s="25">
        <f>ROUND(J3805-K3805*0.7,0)</f>
        <v>1783000</v>
      </c>
      <c r="M3805" s="25">
        <f>ROUND(J3805*0.3,0)</f>
        <v>852000</v>
      </c>
    </row>
    <row r="3806" spans="1:13" ht="60.75" x14ac:dyDescent="0.2">
      <c r="A3806" s="53">
        <v>705295</v>
      </c>
      <c r="B3806" s="27" t="s">
        <v>27</v>
      </c>
      <c r="C3806" s="36" t="s">
        <v>4368</v>
      </c>
      <c r="D3806" s="57" t="s">
        <v>4369</v>
      </c>
      <c r="E3806" s="30">
        <v>3</v>
      </c>
      <c r="F3806" s="55">
        <v>3</v>
      </c>
      <c r="G3806" s="56"/>
      <c r="H3806" s="30">
        <v>0</v>
      </c>
      <c r="J3806" s="25">
        <f>ROUND( IF(OR(ISNUMBER(SEARCH("#",B3806)),INT(A3806/100000)=7,INT(A3806/100000)=8),F3806*K!$D$4,F3806*K!$C$4) + IF(ISNUMBER(SEARCH("#",B3806)),0,G3806*K!$C$5) + IF(AND(ISNUMBER(SEARCH("#",B3806)),INT(A3806/100000)&lt;=7),G3806*K!$G$5,0) + IF(AND(ISNUMBER(SEARCH("#",B3806)),INT(A3806/100000)&gt;=8),G3806*K!$H$5,0),0)</f>
        <v>1704000</v>
      </c>
      <c r="K3806" s="25">
        <f>ROUND(IF(OR(ISNUMBER(SEARCH("#",B3806)),INT(A3806/100000)=7,INT(A3806/100000)=8),F3806*K!$F$4+G3806*K!$F$5,F3806*K!$E$4+G3806*K!$E$5),0)</f>
        <v>906000</v>
      </c>
      <c r="L3806" s="25">
        <f>ROUND(J3806-K3806*0.7,0)</f>
        <v>1069800</v>
      </c>
      <c r="M3806" s="25">
        <f>ROUND(J3806*0.3,0)</f>
        <v>511200</v>
      </c>
    </row>
    <row r="3807" spans="1:13" ht="48" x14ac:dyDescent="0.2">
      <c r="A3807" s="53">
        <v>705300</v>
      </c>
      <c r="B3807" s="27" t="s">
        <v>27</v>
      </c>
      <c r="C3807" s="36" t="s">
        <v>4370</v>
      </c>
      <c r="D3807" s="57" t="s">
        <v>4371</v>
      </c>
      <c r="E3807" s="30">
        <v>5</v>
      </c>
      <c r="F3807" s="55">
        <v>5</v>
      </c>
      <c r="G3807" s="55">
        <v>0</v>
      </c>
      <c r="H3807" s="30">
        <v>0</v>
      </c>
      <c r="J3807" s="25">
        <f>ROUND( IF(OR(ISNUMBER(SEARCH("#",B3807)),INT(A3807/100000)=7,INT(A3807/100000)=8),F3807*K!$D$4,F3807*K!$C$4) + IF(ISNUMBER(SEARCH("#",B3807)),0,G3807*K!$C$5) + IF(AND(ISNUMBER(SEARCH("#",B3807)),INT(A3807/100000)&lt;=7),G3807*K!$G$5,0) + IF(AND(ISNUMBER(SEARCH("#",B3807)),INT(A3807/100000)&gt;=8),G3807*K!$H$5,0),0)</f>
        <v>2840000</v>
      </c>
      <c r="K3807" s="25">
        <f>ROUND(IF(OR(ISNUMBER(SEARCH("#",B3807)),INT(A3807/100000)=7,INT(A3807/100000)=8),F3807*K!$F$4+G3807*K!$F$5,F3807*K!$E$4+G3807*K!$E$5),0)</f>
        <v>1510000</v>
      </c>
      <c r="L3807" s="25">
        <f>ROUND(J3807-K3807*0.7,0)</f>
        <v>1783000</v>
      </c>
      <c r="M3807" s="25">
        <f>ROUND(J3807*0.3,0)</f>
        <v>852000</v>
      </c>
    </row>
    <row r="3808" spans="1:13" ht="62.25" x14ac:dyDescent="0.2">
      <c r="A3808" s="53">
        <v>705305</v>
      </c>
      <c r="B3808" s="27" t="s">
        <v>27</v>
      </c>
      <c r="C3808" s="36" t="s">
        <v>4372</v>
      </c>
      <c r="D3808" s="57" t="s">
        <v>4373</v>
      </c>
      <c r="E3808" s="30">
        <v>15</v>
      </c>
      <c r="F3808" s="55">
        <v>15</v>
      </c>
      <c r="G3808" s="55">
        <v>0</v>
      </c>
      <c r="H3808" s="30">
        <v>0</v>
      </c>
      <c r="J3808" s="25">
        <f>ROUND( IF(OR(ISNUMBER(SEARCH("#",B3808)),INT(A3808/100000)=7,INT(A3808/100000)=8),F3808*K!$D$4,F3808*K!$C$4) + IF(ISNUMBER(SEARCH("#",B3808)),0,G3808*K!$C$5) + IF(AND(ISNUMBER(SEARCH("#",B3808)),INT(A3808/100000)&lt;=7),G3808*K!$G$5,0) + IF(AND(ISNUMBER(SEARCH("#",B3808)),INT(A3808/100000)&gt;=8),G3808*K!$H$5,0),0)</f>
        <v>8520000</v>
      </c>
      <c r="K3808" s="25">
        <f>ROUND(IF(OR(ISNUMBER(SEARCH("#",B3808)),INT(A3808/100000)=7,INT(A3808/100000)=8),F3808*K!$F$4+G3808*K!$F$5,F3808*K!$E$4+G3808*K!$E$5),0)</f>
        <v>4530000</v>
      </c>
      <c r="L3808" s="25">
        <f>ROUND(J3808-K3808*0.7,0)</f>
        <v>5349000</v>
      </c>
      <c r="M3808" s="25">
        <f>ROUND(J3808*0.3,0)</f>
        <v>2556000</v>
      </c>
    </row>
    <row r="3809" spans="1:13" ht="33" x14ac:dyDescent="0.2">
      <c r="A3809" s="53">
        <v>705315</v>
      </c>
      <c r="B3809" s="27" t="s">
        <v>27</v>
      </c>
      <c r="C3809" s="36" t="s">
        <v>4374</v>
      </c>
      <c r="D3809" s="57" t="s">
        <v>4375</v>
      </c>
      <c r="E3809" s="30">
        <v>30</v>
      </c>
      <c r="F3809" s="55">
        <v>30</v>
      </c>
      <c r="G3809" s="55">
        <v>0</v>
      </c>
      <c r="H3809" s="30">
        <v>0</v>
      </c>
      <c r="J3809" s="25">
        <f>ROUND( IF(OR(ISNUMBER(SEARCH("#",B3809)),INT(A3809/100000)=7,INT(A3809/100000)=8),F3809*K!$D$4,F3809*K!$C$4) + IF(ISNUMBER(SEARCH("#",B3809)),0,G3809*K!$C$5) + IF(AND(ISNUMBER(SEARCH("#",B3809)),INT(A3809/100000)&lt;=7),G3809*K!$G$5,0) + IF(AND(ISNUMBER(SEARCH("#",B3809)),INT(A3809/100000)&gt;=8),G3809*K!$H$5,0),0)</f>
        <v>17040000</v>
      </c>
      <c r="K3809" s="25">
        <f>ROUND(IF(OR(ISNUMBER(SEARCH("#",B3809)),INT(A3809/100000)=7,INT(A3809/100000)=8),F3809*K!$F$4+G3809*K!$F$5,F3809*K!$E$4+G3809*K!$E$5),0)</f>
        <v>9060000</v>
      </c>
      <c r="L3809" s="25">
        <f>ROUND(J3809-K3809*0.7,0)</f>
        <v>10698000</v>
      </c>
      <c r="M3809" s="25">
        <f>ROUND(J3809*0.3,0)</f>
        <v>5112000</v>
      </c>
    </row>
    <row r="3810" spans="1:13" ht="18.75" x14ac:dyDescent="0.2">
      <c r="A3810" s="53">
        <v>705320</v>
      </c>
      <c r="B3810" s="27" t="s">
        <v>27</v>
      </c>
      <c r="C3810" s="36" t="s">
        <v>4376</v>
      </c>
      <c r="D3810" s="54"/>
      <c r="E3810" s="30">
        <v>1.2</v>
      </c>
      <c r="F3810" s="55">
        <v>1.2</v>
      </c>
      <c r="G3810" s="55">
        <v>0</v>
      </c>
      <c r="H3810" s="30">
        <v>0</v>
      </c>
      <c r="J3810" s="25">
        <f>ROUND( IF(OR(ISNUMBER(SEARCH("#",B3810)),INT(A3810/100000)=7,INT(A3810/100000)=8),F3810*K!$D$4,F3810*K!$C$4) + IF(ISNUMBER(SEARCH("#",B3810)),0,G3810*K!$C$5) + IF(AND(ISNUMBER(SEARCH("#",B3810)),INT(A3810/100000)&lt;=7),G3810*K!$G$5,0) + IF(AND(ISNUMBER(SEARCH("#",B3810)),INT(A3810/100000)&gt;=8),G3810*K!$H$5,0),0)</f>
        <v>681600</v>
      </c>
      <c r="K3810" s="25">
        <f>ROUND(IF(OR(ISNUMBER(SEARCH("#",B3810)),INT(A3810/100000)=7,INT(A3810/100000)=8),F3810*K!$F$4+G3810*K!$F$5,F3810*K!$E$4+G3810*K!$E$5),0)</f>
        <v>362400</v>
      </c>
      <c r="L3810" s="25">
        <f>ROUND(J3810-K3810*0.7,0)</f>
        <v>427920</v>
      </c>
      <c r="M3810" s="25">
        <f>ROUND(J3810*0.3,0)</f>
        <v>204480</v>
      </c>
    </row>
    <row r="3811" spans="1:13" ht="60" x14ac:dyDescent="0.2">
      <c r="A3811" s="53">
        <v>705325</v>
      </c>
      <c r="B3811" s="27" t="s">
        <v>27</v>
      </c>
      <c r="C3811" s="36" t="s">
        <v>4377</v>
      </c>
      <c r="D3811" s="57" t="s">
        <v>4378</v>
      </c>
      <c r="E3811" s="30">
        <v>10</v>
      </c>
      <c r="F3811" s="55">
        <v>10</v>
      </c>
      <c r="G3811" s="55">
        <v>0</v>
      </c>
      <c r="H3811" s="30">
        <v>0</v>
      </c>
      <c r="J3811" s="25">
        <f>ROUND( IF(OR(ISNUMBER(SEARCH("#",B3811)),INT(A3811/100000)=7,INT(A3811/100000)=8),F3811*K!$D$4,F3811*K!$C$4) + IF(ISNUMBER(SEARCH("#",B3811)),0,G3811*K!$C$5) + IF(AND(ISNUMBER(SEARCH("#",B3811)),INT(A3811/100000)&lt;=7),G3811*K!$G$5,0) + IF(AND(ISNUMBER(SEARCH("#",B3811)),INT(A3811/100000)&gt;=8),G3811*K!$H$5,0),0)</f>
        <v>5680000</v>
      </c>
      <c r="K3811" s="25">
        <f>ROUND(IF(OR(ISNUMBER(SEARCH("#",B3811)),INT(A3811/100000)=7,INT(A3811/100000)=8),F3811*K!$F$4+G3811*K!$F$5,F3811*K!$E$4+G3811*K!$E$5),0)</f>
        <v>3020000</v>
      </c>
      <c r="L3811" s="25">
        <f>ROUND(J3811-K3811*0.7,0)</f>
        <v>3566000</v>
      </c>
      <c r="M3811" s="25">
        <f>ROUND(J3811*0.3,0)</f>
        <v>1704000</v>
      </c>
    </row>
    <row r="3812" spans="1:13" ht="29.25" x14ac:dyDescent="0.2">
      <c r="A3812" s="53">
        <v>705330</v>
      </c>
      <c r="B3812" s="27" t="s">
        <v>27</v>
      </c>
      <c r="C3812" s="36" t="s">
        <v>4379</v>
      </c>
      <c r="D3812" s="54"/>
      <c r="E3812" s="30">
        <v>4</v>
      </c>
      <c r="F3812" s="55">
        <v>0</v>
      </c>
      <c r="G3812" s="55">
        <v>4</v>
      </c>
      <c r="H3812" s="30">
        <v>0</v>
      </c>
      <c r="J3812" s="25">
        <f>ROUND( IF(OR(ISNUMBER(SEARCH("#",B3812)),INT(A3812/100000)=7,INT(A3812/100000)=8),F3812*K!$D$4,F3812*K!$C$4) + IF(ISNUMBER(SEARCH("#",B3812)),0,G3812*K!$C$5) + IF(AND(ISNUMBER(SEARCH("#",B3812)),INT(A3812/100000)&lt;=7),G3812*K!$G$5,0) + IF(AND(ISNUMBER(SEARCH("#",B3812)),INT(A3812/100000)&gt;=8),G3812*K!$H$5,0),0)</f>
        <v>7108000</v>
      </c>
      <c r="K3812" s="25">
        <f>ROUND(IF(OR(ISNUMBER(SEARCH("#",B3812)),INT(A3812/100000)=7,INT(A3812/100000)=8),F3812*K!$F$4+G3812*K!$F$5,F3812*K!$E$4+G3812*K!$E$5),0)</f>
        <v>1712000</v>
      </c>
      <c r="L3812" s="25">
        <f>ROUND(J3812-K3812*0.7,0)</f>
        <v>5909600</v>
      </c>
      <c r="M3812" s="25">
        <f>ROUND(J3812*0.3,0)</f>
        <v>2132400</v>
      </c>
    </row>
    <row r="3813" spans="1:13" ht="62.25" x14ac:dyDescent="0.2">
      <c r="A3813" s="53">
        <v>705335</v>
      </c>
      <c r="B3813" s="27" t="s">
        <v>27</v>
      </c>
      <c r="C3813" s="36" t="s">
        <v>4370</v>
      </c>
      <c r="D3813" s="57" t="s">
        <v>4380</v>
      </c>
      <c r="E3813" s="30">
        <v>5</v>
      </c>
      <c r="F3813" s="55">
        <v>5</v>
      </c>
      <c r="G3813" s="55">
        <v>0</v>
      </c>
      <c r="H3813" s="30">
        <v>0</v>
      </c>
      <c r="J3813" s="25">
        <f>ROUND( IF(OR(ISNUMBER(SEARCH("#",B3813)),INT(A3813/100000)=7,INT(A3813/100000)=8),F3813*K!$D$4,F3813*K!$C$4) + IF(ISNUMBER(SEARCH("#",B3813)),0,G3813*K!$C$5) + IF(AND(ISNUMBER(SEARCH("#",B3813)),INT(A3813/100000)&lt;=7),G3813*K!$G$5,0) + IF(AND(ISNUMBER(SEARCH("#",B3813)),INT(A3813/100000)&gt;=8),G3813*K!$H$5,0),0)</f>
        <v>2840000</v>
      </c>
      <c r="K3813" s="25">
        <f>ROUND(IF(OR(ISNUMBER(SEARCH("#",B3813)),INT(A3813/100000)=7,INT(A3813/100000)=8),F3813*K!$F$4+G3813*K!$F$5,F3813*K!$E$4+G3813*K!$E$5),0)</f>
        <v>1510000</v>
      </c>
      <c r="L3813" s="25">
        <f>ROUND(J3813-K3813*0.7,0)</f>
        <v>1783000</v>
      </c>
      <c r="M3813" s="25">
        <f>ROUND(J3813*0.3,0)</f>
        <v>852000</v>
      </c>
    </row>
    <row r="3814" spans="1:13" ht="33" x14ac:dyDescent="0.2">
      <c r="A3814" s="53">
        <v>705340</v>
      </c>
      <c r="B3814" s="27" t="s">
        <v>27</v>
      </c>
      <c r="C3814" s="36" t="s">
        <v>4370</v>
      </c>
      <c r="D3814" s="57" t="s">
        <v>4381</v>
      </c>
      <c r="E3814" s="30">
        <v>15</v>
      </c>
      <c r="F3814" s="55">
        <v>15</v>
      </c>
      <c r="G3814" s="55">
        <v>0</v>
      </c>
      <c r="H3814" s="30">
        <v>0</v>
      </c>
      <c r="J3814" s="25">
        <f>ROUND( IF(OR(ISNUMBER(SEARCH("#",B3814)),INT(A3814/100000)=7,INT(A3814/100000)=8),F3814*K!$D$4,F3814*K!$C$4) + IF(ISNUMBER(SEARCH("#",B3814)),0,G3814*K!$C$5) + IF(AND(ISNUMBER(SEARCH("#",B3814)),INT(A3814/100000)&lt;=7),G3814*K!$G$5,0) + IF(AND(ISNUMBER(SEARCH("#",B3814)),INT(A3814/100000)&gt;=8),G3814*K!$H$5,0),0)</f>
        <v>8520000</v>
      </c>
      <c r="K3814" s="25">
        <f>ROUND(IF(OR(ISNUMBER(SEARCH("#",B3814)),INT(A3814/100000)=7,INT(A3814/100000)=8),F3814*K!$F$4+G3814*K!$F$5,F3814*K!$E$4+G3814*K!$E$5),0)</f>
        <v>4530000</v>
      </c>
      <c r="L3814" s="25">
        <f>ROUND(J3814-K3814*0.7,0)</f>
        <v>5349000</v>
      </c>
      <c r="M3814" s="25">
        <f>ROUND(J3814*0.3,0)</f>
        <v>2556000</v>
      </c>
    </row>
    <row r="3815" spans="1:13" ht="29.25" x14ac:dyDescent="0.2">
      <c r="A3815" s="53">
        <v>705350</v>
      </c>
      <c r="B3815" s="27" t="s">
        <v>27</v>
      </c>
      <c r="C3815" s="36" t="s">
        <v>4382</v>
      </c>
      <c r="D3815" s="54"/>
      <c r="E3815" s="30">
        <v>40</v>
      </c>
      <c r="F3815" s="55">
        <v>40</v>
      </c>
      <c r="G3815" s="55">
        <v>0</v>
      </c>
      <c r="H3815" s="30">
        <v>0</v>
      </c>
      <c r="J3815" s="25">
        <f>ROUND( IF(OR(ISNUMBER(SEARCH("#",B3815)),INT(A3815/100000)=7,INT(A3815/100000)=8),F3815*K!$D$4,F3815*K!$C$4) + IF(ISNUMBER(SEARCH("#",B3815)),0,G3815*K!$C$5) + IF(AND(ISNUMBER(SEARCH("#",B3815)),INT(A3815/100000)&lt;=7),G3815*K!$G$5,0) + IF(AND(ISNUMBER(SEARCH("#",B3815)),INT(A3815/100000)&gt;=8),G3815*K!$H$5,0),0)</f>
        <v>22720000</v>
      </c>
      <c r="K3815" s="25">
        <f>ROUND(IF(OR(ISNUMBER(SEARCH("#",B3815)),INT(A3815/100000)=7,INT(A3815/100000)=8),F3815*K!$F$4+G3815*K!$F$5,F3815*K!$E$4+G3815*K!$E$5),0)</f>
        <v>12080000</v>
      </c>
      <c r="L3815" s="25">
        <f>ROUND(J3815-K3815*0.7,0)</f>
        <v>14264000</v>
      </c>
      <c r="M3815" s="25">
        <f>ROUND(J3815*0.3,0)</f>
        <v>6816000</v>
      </c>
    </row>
    <row r="3816" spans="1:13" ht="42.75" x14ac:dyDescent="0.2">
      <c r="A3816" s="53">
        <v>705352</v>
      </c>
      <c r="B3816" s="27" t="s">
        <v>27</v>
      </c>
      <c r="C3816" s="36" t="s">
        <v>4383</v>
      </c>
      <c r="D3816" s="67" t="s">
        <v>4384</v>
      </c>
      <c r="E3816" s="30">
        <v>20</v>
      </c>
      <c r="F3816" s="55" t="s">
        <v>1475</v>
      </c>
      <c r="G3816" s="55">
        <v>0</v>
      </c>
      <c r="H3816" s="30">
        <v>0</v>
      </c>
      <c r="J3816" s="25">
        <f>ROUND( IF(OR(ISNUMBER(SEARCH("#",B3816)),INT(A3816/100000)=7,INT(A3816/100000)=8),F3816*K!$D$4,F3816*K!$C$4) + IF(ISNUMBER(SEARCH("#",B3816)),0,G3816*K!$C$5) + IF(AND(ISNUMBER(SEARCH("#",B3816)),INT(A3816/100000)&lt;=7),G3816*K!$G$5,0) + IF(AND(ISNUMBER(SEARCH("#",B3816)),INT(A3816/100000)&gt;=8),G3816*K!$H$5,0),0)</f>
        <v>11360000</v>
      </c>
      <c r="K3816" s="25">
        <f>ROUND(IF(OR(ISNUMBER(SEARCH("#",B3816)),INT(A3816/100000)=7,INT(A3816/100000)=8),F3816*K!$F$4+G3816*K!$F$5,F3816*K!$E$4+G3816*K!$E$5),0)</f>
        <v>6040000</v>
      </c>
      <c r="L3816" s="25">
        <f>ROUND(J3816-K3816*0.7,0)</f>
        <v>7132000</v>
      </c>
      <c r="M3816" s="25">
        <f>ROUND(J3816*0.3,0)</f>
        <v>3408000</v>
      </c>
    </row>
    <row r="3817" spans="1:13" ht="33" x14ac:dyDescent="0.2">
      <c r="A3817" s="53">
        <v>705355</v>
      </c>
      <c r="B3817" s="27" t="s">
        <v>27</v>
      </c>
      <c r="C3817" s="36" t="s">
        <v>4385</v>
      </c>
      <c r="D3817" s="57" t="s">
        <v>4386</v>
      </c>
      <c r="E3817" s="30">
        <v>5</v>
      </c>
      <c r="F3817" s="55">
        <v>5</v>
      </c>
      <c r="G3817" s="55">
        <v>0</v>
      </c>
      <c r="H3817" s="30">
        <v>0</v>
      </c>
      <c r="J3817" s="25">
        <f>ROUND( IF(OR(ISNUMBER(SEARCH("#",B3817)),INT(A3817/100000)=7,INT(A3817/100000)=8),F3817*K!$D$4,F3817*K!$C$4) + IF(ISNUMBER(SEARCH("#",B3817)),0,G3817*K!$C$5) + IF(AND(ISNUMBER(SEARCH("#",B3817)),INT(A3817/100000)&lt;=7),G3817*K!$G$5,0) + IF(AND(ISNUMBER(SEARCH("#",B3817)),INT(A3817/100000)&gt;=8),G3817*K!$H$5,0),0)</f>
        <v>2840000</v>
      </c>
      <c r="K3817" s="25">
        <f>ROUND(IF(OR(ISNUMBER(SEARCH("#",B3817)),INT(A3817/100000)=7,INT(A3817/100000)=8),F3817*K!$F$4+G3817*K!$F$5,F3817*K!$E$4+G3817*K!$E$5),0)</f>
        <v>1510000</v>
      </c>
      <c r="L3817" s="25">
        <f>ROUND(J3817-K3817*0.7,0)</f>
        <v>1783000</v>
      </c>
      <c r="M3817" s="25">
        <f>ROUND(J3817*0.3,0)</f>
        <v>852000</v>
      </c>
    </row>
    <row r="3818" spans="1:13" ht="33" x14ac:dyDescent="0.2">
      <c r="A3818" s="53">
        <v>705360</v>
      </c>
      <c r="B3818" s="27" t="s">
        <v>27</v>
      </c>
      <c r="C3818" s="36" t="s">
        <v>4387</v>
      </c>
      <c r="D3818" s="57" t="s">
        <v>4388</v>
      </c>
      <c r="E3818" s="30">
        <v>9</v>
      </c>
      <c r="F3818" s="55">
        <v>9</v>
      </c>
      <c r="G3818" s="55">
        <v>0</v>
      </c>
      <c r="H3818" s="30">
        <v>0</v>
      </c>
      <c r="J3818" s="25">
        <f>ROUND( IF(OR(ISNUMBER(SEARCH("#",B3818)),INT(A3818/100000)=7,INT(A3818/100000)=8),F3818*K!$D$4,F3818*K!$C$4) + IF(ISNUMBER(SEARCH("#",B3818)),0,G3818*K!$C$5) + IF(AND(ISNUMBER(SEARCH("#",B3818)),INT(A3818/100000)&lt;=7),G3818*K!$G$5,0) + IF(AND(ISNUMBER(SEARCH("#",B3818)),INT(A3818/100000)&gt;=8),G3818*K!$H$5,0),0)</f>
        <v>5112000</v>
      </c>
      <c r="K3818" s="25">
        <f>ROUND(IF(OR(ISNUMBER(SEARCH("#",B3818)),INT(A3818/100000)=7,INT(A3818/100000)=8),F3818*K!$F$4+G3818*K!$F$5,F3818*K!$E$4+G3818*K!$E$5),0)</f>
        <v>2718000</v>
      </c>
      <c r="L3818" s="25">
        <f>ROUND(J3818-K3818*0.7,0)</f>
        <v>3209400</v>
      </c>
      <c r="M3818" s="25">
        <f>ROUND(J3818*0.3,0)</f>
        <v>1533600</v>
      </c>
    </row>
    <row r="3819" spans="1:13" x14ac:dyDescent="0.2">
      <c r="A3819" s="53">
        <v>705370</v>
      </c>
      <c r="B3819" s="27" t="s">
        <v>27</v>
      </c>
      <c r="C3819" s="36" t="s">
        <v>4389</v>
      </c>
      <c r="D3819" s="54"/>
      <c r="E3819" s="30">
        <v>12</v>
      </c>
      <c r="F3819" s="55">
        <v>12</v>
      </c>
      <c r="G3819" s="55">
        <v>0</v>
      </c>
      <c r="H3819" s="30">
        <v>0</v>
      </c>
      <c r="J3819" s="25">
        <f>ROUND( IF(OR(ISNUMBER(SEARCH("#",B3819)),INT(A3819/100000)=7,INT(A3819/100000)=8),F3819*K!$D$4,F3819*K!$C$4) + IF(ISNUMBER(SEARCH("#",B3819)),0,G3819*K!$C$5) + IF(AND(ISNUMBER(SEARCH("#",B3819)),INT(A3819/100000)&lt;=7),G3819*K!$G$5,0) + IF(AND(ISNUMBER(SEARCH("#",B3819)),INT(A3819/100000)&gt;=8),G3819*K!$H$5,0),0)</f>
        <v>6816000</v>
      </c>
      <c r="K3819" s="25">
        <f>ROUND(IF(OR(ISNUMBER(SEARCH("#",B3819)),INT(A3819/100000)=7,INT(A3819/100000)=8),F3819*K!$F$4+G3819*K!$F$5,F3819*K!$E$4+G3819*K!$E$5),0)</f>
        <v>3624000</v>
      </c>
      <c r="L3819" s="25">
        <f>ROUND(J3819-K3819*0.7,0)</f>
        <v>4279200</v>
      </c>
      <c r="M3819" s="25">
        <f>ROUND(J3819*0.3,0)</f>
        <v>2044800</v>
      </c>
    </row>
    <row r="3820" spans="1:13" ht="33" x14ac:dyDescent="0.2">
      <c r="A3820" s="53">
        <v>705375</v>
      </c>
      <c r="B3820" s="27" t="s">
        <v>27</v>
      </c>
      <c r="C3820" s="36" t="s">
        <v>4376</v>
      </c>
      <c r="D3820" s="57" t="s">
        <v>4390</v>
      </c>
      <c r="E3820" s="30">
        <v>1.2</v>
      </c>
      <c r="F3820" s="55">
        <v>1.2</v>
      </c>
      <c r="G3820" s="55">
        <v>0</v>
      </c>
      <c r="H3820" s="30">
        <v>0</v>
      </c>
      <c r="J3820" s="25">
        <f>ROUND( IF(OR(ISNUMBER(SEARCH("#",B3820)),INT(A3820/100000)=7,INT(A3820/100000)=8),F3820*K!$D$4,F3820*K!$C$4) + IF(ISNUMBER(SEARCH("#",B3820)),0,G3820*K!$C$5) + IF(AND(ISNUMBER(SEARCH("#",B3820)),INT(A3820/100000)&lt;=7),G3820*K!$G$5,0) + IF(AND(ISNUMBER(SEARCH("#",B3820)),INT(A3820/100000)&gt;=8),G3820*K!$H$5,0),0)</f>
        <v>681600</v>
      </c>
      <c r="K3820" s="25">
        <f>ROUND(IF(OR(ISNUMBER(SEARCH("#",B3820)),INT(A3820/100000)=7,INT(A3820/100000)=8),F3820*K!$F$4+G3820*K!$F$5,F3820*K!$E$4+G3820*K!$E$5),0)</f>
        <v>362400</v>
      </c>
      <c r="L3820" s="25">
        <f>ROUND(J3820-K3820*0.7,0)</f>
        <v>427920</v>
      </c>
      <c r="M3820" s="25">
        <f>ROUND(J3820*0.3,0)</f>
        <v>204480</v>
      </c>
    </row>
    <row r="3821" spans="1:13" ht="33" x14ac:dyDescent="0.2">
      <c r="A3821" s="53">
        <v>705380</v>
      </c>
      <c r="B3821" s="27" t="s">
        <v>27</v>
      </c>
      <c r="C3821" s="36" t="s">
        <v>4391</v>
      </c>
      <c r="D3821" s="57" t="s">
        <v>4392</v>
      </c>
      <c r="E3821" s="30">
        <v>2</v>
      </c>
      <c r="F3821" s="55">
        <v>2</v>
      </c>
      <c r="G3821" s="55">
        <v>0</v>
      </c>
      <c r="H3821" s="30">
        <v>0</v>
      </c>
      <c r="J3821" s="25">
        <f>ROUND( IF(OR(ISNUMBER(SEARCH("#",B3821)),INT(A3821/100000)=7,INT(A3821/100000)=8),F3821*K!$D$4,F3821*K!$C$4) + IF(ISNUMBER(SEARCH("#",B3821)),0,G3821*K!$C$5) + IF(AND(ISNUMBER(SEARCH("#",B3821)),INT(A3821/100000)&lt;=7),G3821*K!$G$5,0) + IF(AND(ISNUMBER(SEARCH("#",B3821)),INT(A3821/100000)&gt;=8),G3821*K!$H$5,0),0)</f>
        <v>1136000</v>
      </c>
      <c r="K3821" s="25">
        <f>ROUND(IF(OR(ISNUMBER(SEARCH("#",B3821)),INT(A3821/100000)=7,INT(A3821/100000)=8),F3821*K!$F$4+G3821*K!$F$5,F3821*K!$E$4+G3821*K!$E$5),0)</f>
        <v>604000</v>
      </c>
      <c r="L3821" s="25">
        <f>ROUND(J3821-K3821*0.7,0)</f>
        <v>713200</v>
      </c>
      <c r="M3821" s="25">
        <f>ROUND(J3821*0.3,0)</f>
        <v>340800</v>
      </c>
    </row>
    <row r="3822" spans="1:13" x14ac:dyDescent="0.2">
      <c r="A3822" s="53">
        <v>705390</v>
      </c>
      <c r="B3822" s="27" t="s">
        <v>27</v>
      </c>
      <c r="C3822" s="36" t="s">
        <v>4393</v>
      </c>
      <c r="D3822" s="54"/>
      <c r="E3822" s="30">
        <v>9</v>
      </c>
      <c r="F3822" s="55">
        <v>9</v>
      </c>
      <c r="G3822" s="55">
        <v>0</v>
      </c>
      <c r="H3822" s="30">
        <v>0</v>
      </c>
      <c r="J3822" s="25">
        <f>ROUND( IF(OR(ISNUMBER(SEARCH("#",B3822)),INT(A3822/100000)=7,INT(A3822/100000)=8),F3822*K!$D$4,F3822*K!$C$4) + IF(ISNUMBER(SEARCH("#",B3822)),0,G3822*K!$C$5) + IF(AND(ISNUMBER(SEARCH("#",B3822)),INT(A3822/100000)&lt;=7),G3822*K!$G$5,0) + IF(AND(ISNUMBER(SEARCH("#",B3822)),INT(A3822/100000)&gt;=8),G3822*K!$H$5,0),0)</f>
        <v>5112000</v>
      </c>
      <c r="K3822" s="25">
        <f>ROUND(IF(OR(ISNUMBER(SEARCH("#",B3822)),INT(A3822/100000)=7,INT(A3822/100000)=8),F3822*K!$F$4+G3822*K!$F$5,F3822*K!$E$4+G3822*K!$E$5),0)</f>
        <v>2718000</v>
      </c>
      <c r="L3822" s="25">
        <f>ROUND(J3822-K3822*0.7,0)</f>
        <v>3209400</v>
      </c>
      <c r="M3822" s="25">
        <f>ROUND(J3822*0.3,0)</f>
        <v>1533600</v>
      </c>
    </row>
    <row r="3823" spans="1:13" ht="32.25" x14ac:dyDescent="0.2">
      <c r="A3823" s="53">
        <v>705395</v>
      </c>
      <c r="B3823" s="27" t="s">
        <v>27</v>
      </c>
      <c r="C3823" s="36" t="s">
        <v>4394</v>
      </c>
      <c r="D3823" s="54"/>
      <c r="E3823" s="30">
        <v>2</v>
      </c>
      <c r="F3823" s="55">
        <v>2</v>
      </c>
      <c r="G3823" s="55">
        <v>0</v>
      </c>
      <c r="H3823" s="30">
        <v>0</v>
      </c>
      <c r="J3823" s="25">
        <f>ROUND( IF(OR(ISNUMBER(SEARCH("#",B3823)),INT(A3823/100000)=7,INT(A3823/100000)=8),F3823*K!$D$4,F3823*K!$C$4) + IF(ISNUMBER(SEARCH("#",B3823)),0,G3823*K!$C$5) + IF(AND(ISNUMBER(SEARCH("#",B3823)),INT(A3823/100000)&lt;=7),G3823*K!$G$5,0) + IF(AND(ISNUMBER(SEARCH("#",B3823)),INT(A3823/100000)&gt;=8),G3823*K!$H$5,0),0)</f>
        <v>1136000</v>
      </c>
      <c r="K3823" s="25">
        <f>ROUND(IF(OR(ISNUMBER(SEARCH("#",B3823)),INT(A3823/100000)=7,INT(A3823/100000)=8),F3823*K!$F$4+G3823*K!$F$5,F3823*K!$E$4+G3823*K!$E$5),0)</f>
        <v>604000</v>
      </c>
      <c r="L3823" s="25">
        <f>ROUND(J3823-K3823*0.7,0)</f>
        <v>713200</v>
      </c>
      <c r="M3823" s="25">
        <f>ROUND(J3823*0.3,0)</f>
        <v>340800</v>
      </c>
    </row>
    <row r="3824" spans="1:13" ht="74.25" x14ac:dyDescent="0.2">
      <c r="A3824" s="53">
        <v>705398</v>
      </c>
      <c r="B3824" s="27" t="s">
        <v>27</v>
      </c>
      <c r="C3824" s="36" t="s">
        <v>4395</v>
      </c>
      <c r="D3824" s="57" t="s">
        <v>4396</v>
      </c>
      <c r="E3824" s="30">
        <v>10</v>
      </c>
      <c r="F3824" s="55">
        <v>10</v>
      </c>
      <c r="G3824" s="55">
        <v>0</v>
      </c>
      <c r="H3824" s="30">
        <v>0</v>
      </c>
      <c r="J3824" s="25">
        <f>ROUND( IF(OR(ISNUMBER(SEARCH("#",B3824)),INT(A3824/100000)=7,INT(A3824/100000)=8),F3824*K!$D$4,F3824*K!$C$4) + IF(ISNUMBER(SEARCH("#",B3824)),0,G3824*K!$C$5) + IF(AND(ISNUMBER(SEARCH("#",B3824)),INT(A3824/100000)&lt;=7),G3824*K!$G$5,0) + IF(AND(ISNUMBER(SEARCH("#",B3824)),INT(A3824/100000)&gt;=8),G3824*K!$H$5,0),0)</f>
        <v>5680000</v>
      </c>
      <c r="K3824" s="25">
        <f>ROUND(IF(OR(ISNUMBER(SEARCH("#",B3824)),INT(A3824/100000)=7,INT(A3824/100000)=8),F3824*K!$F$4+G3824*K!$F$5,F3824*K!$E$4+G3824*K!$E$5),0)</f>
        <v>3020000</v>
      </c>
      <c r="L3824" s="25">
        <f>ROUND(J3824-K3824*0.7,0)</f>
        <v>3566000</v>
      </c>
      <c r="M3824" s="25">
        <f>ROUND(J3824*0.3,0)</f>
        <v>1704000</v>
      </c>
    </row>
    <row r="3825" spans="1:13" ht="74.25" x14ac:dyDescent="0.2">
      <c r="A3825" s="53">
        <v>705400</v>
      </c>
      <c r="B3825" s="27" t="s">
        <v>27</v>
      </c>
      <c r="C3825" s="36" t="s">
        <v>4397</v>
      </c>
      <c r="D3825" s="57" t="s">
        <v>4396</v>
      </c>
      <c r="E3825" s="30">
        <v>15</v>
      </c>
      <c r="F3825" s="55">
        <v>15</v>
      </c>
      <c r="G3825" s="55">
        <v>0</v>
      </c>
      <c r="H3825" s="30">
        <v>0</v>
      </c>
      <c r="J3825" s="25">
        <f>ROUND( IF(OR(ISNUMBER(SEARCH("#",B3825)),INT(A3825/100000)=7,INT(A3825/100000)=8),F3825*K!$D$4,F3825*K!$C$4) + IF(ISNUMBER(SEARCH("#",B3825)),0,G3825*K!$C$5) + IF(AND(ISNUMBER(SEARCH("#",B3825)),INT(A3825/100000)&lt;=7),G3825*K!$G$5,0) + IF(AND(ISNUMBER(SEARCH("#",B3825)),INT(A3825/100000)&gt;=8),G3825*K!$H$5,0),0)</f>
        <v>8520000</v>
      </c>
      <c r="K3825" s="25">
        <f>ROUND(IF(OR(ISNUMBER(SEARCH("#",B3825)),INT(A3825/100000)=7,INT(A3825/100000)=8),F3825*K!$F$4+G3825*K!$F$5,F3825*K!$E$4+G3825*K!$E$5),0)</f>
        <v>4530000</v>
      </c>
      <c r="L3825" s="25">
        <f>ROUND(J3825-K3825*0.7,0)</f>
        <v>5349000</v>
      </c>
      <c r="M3825" s="25">
        <f>ROUND(J3825*0.3,0)</f>
        <v>2556000</v>
      </c>
    </row>
    <row r="3826" spans="1:13" ht="29.25" x14ac:dyDescent="0.2">
      <c r="A3826" s="53">
        <v>705404</v>
      </c>
      <c r="B3826" s="27" t="s">
        <v>27</v>
      </c>
      <c r="C3826" s="36" t="s">
        <v>4379</v>
      </c>
      <c r="D3826" s="54"/>
      <c r="E3826" s="30">
        <v>4</v>
      </c>
      <c r="F3826" s="55">
        <v>0</v>
      </c>
      <c r="G3826" s="55">
        <v>4</v>
      </c>
      <c r="H3826" s="30">
        <v>0</v>
      </c>
      <c r="J3826" s="25">
        <f>ROUND( IF(OR(ISNUMBER(SEARCH("#",B3826)),INT(A3826/100000)=7,INT(A3826/100000)=8),F3826*K!$D$4,F3826*K!$C$4) + IF(ISNUMBER(SEARCH("#",B3826)),0,G3826*K!$C$5) + IF(AND(ISNUMBER(SEARCH("#",B3826)),INT(A3826/100000)&lt;=7),G3826*K!$G$5,0) + IF(AND(ISNUMBER(SEARCH("#",B3826)),INT(A3826/100000)&gt;=8),G3826*K!$H$5,0),0)</f>
        <v>7108000</v>
      </c>
      <c r="K3826" s="25">
        <f>ROUND(IF(OR(ISNUMBER(SEARCH("#",B3826)),INT(A3826/100000)=7,INT(A3826/100000)=8),F3826*K!$F$4+G3826*K!$F$5,F3826*K!$E$4+G3826*K!$E$5),0)</f>
        <v>1712000</v>
      </c>
      <c r="L3826" s="25">
        <f>ROUND(J3826-K3826*0.7,0)</f>
        <v>5909600</v>
      </c>
      <c r="M3826" s="25">
        <f>ROUND(J3826*0.3,0)</f>
        <v>2132400</v>
      </c>
    </row>
    <row r="3827" spans="1:13" ht="33" x14ac:dyDescent="0.2">
      <c r="A3827" s="53">
        <v>705405</v>
      </c>
      <c r="B3827" s="27" t="s">
        <v>27</v>
      </c>
      <c r="C3827" s="36" t="s">
        <v>4379</v>
      </c>
      <c r="D3827" s="57" t="s">
        <v>4398</v>
      </c>
      <c r="E3827" s="30">
        <v>5</v>
      </c>
      <c r="F3827" s="55">
        <v>0</v>
      </c>
      <c r="G3827" s="55">
        <v>5</v>
      </c>
      <c r="H3827" s="30">
        <v>0</v>
      </c>
      <c r="J3827" s="25">
        <f>ROUND( IF(OR(ISNUMBER(SEARCH("#",B3827)),INT(A3827/100000)=7,INT(A3827/100000)=8),F3827*K!$D$4,F3827*K!$C$4) + IF(ISNUMBER(SEARCH("#",B3827)),0,G3827*K!$C$5) + IF(AND(ISNUMBER(SEARCH("#",B3827)),INT(A3827/100000)&lt;=7),G3827*K!$G$5,0) + IF(AND(ISNUMBER(SEARCH("#",B3827)),INT(A3827/100000)&gt;=8),G3827*K!$H$5,0),0)</f>
        <v>8885000</v>
      </c>
      <c r="K3827" s="25">
        <f>ROUND(IF(OR(ISNUMBER(SEARCH("#",B3827)),INT(A3827/100000)=7,INT(A3827/100000)=8),F3827*K!$F$4+G3827*K!$F$5,F3827*K!$E$4+G3827*K!$E$5),0)</f>
        <v>2140000</v>
      </c>
      <c r="L3827" s="25">
        <f>ROUND(J3827-K3827*0.7,0)</f>
        <v>7387000</v>
      </c>
      <c r="M3827" s="25">
        <f>ROUND(J3827*0.3,0)</f>
        <v>2665500</v>
      </c>
    </row>
    <row r="3828" spans="1:13" ht="45.75" x14ac:dyDescent="0.2">
      <c r="A3828" s="53">
        <v>705410</v>
      </c>
      <c r="B3828" s="27" t="s">
        <v>27</v>
      </c>
      <c r="C3828" s="36" t="s">
        <v>4399</v>
      </c>
      <c r="D3828" s="57" t="s">
        <v>4400</v>
      </c>
      <c r="E3828" s="30">
        <v>5</v>
      </c>
      <c r="F3828" s="55">
        <v>0</v>
      </c>
      <c r="G3828" s="55">
        <v>5</v>
      </c>
      <c r="H3828" s="30">
        <v>0</v>
      </c>
      <c r="J3828" s="25">
        <f>ROUND( IF(OR(ISNUMBER(SEARCH("#",B3828)),INT(A3828/100000)=7,INT(A3828/100000)=8),F3828*K!$D$4,F3828*K!$C$4) + IF(ISNUMBER(SEARCH("#",B3828)),0,G3828*K!$C$5) + IF(AND(ISNUMBER(SEARCH("#",B3828)),INT(A3828/100000)&lt;=7),G3828*K!$G$5,0) + IF(AND(ISNUMBER(SEARCH("#",B3828)),INT(A3828/100000)&gt;=8),G3828*K!$H$5,0),0)</f>
        <v>8885000</v>
      </c>
      <c r="K3828" s="25">
        <f>ROUND(IF(OR(ISNUMBER(SEARCH("#",B3828)),INT(A3828/100000)=7,INT(A3828/100000)=8),F3828*K!$F$4+G3828*K!$F$5,F3828*K!$E$4+G3828*K!$E$5),0)</f>
        <v>2140000</v>
      </c>
      <c r="L3828" s="25">
        <f>ROUND(J3828-K3828*0.7,0)</f>
        <v>7387000</v>
      </c>
      <c r="M3828" s="25">
        <f>ROUND(J3828*0.3,0)</f>
        <v>2665500</v>
      </c>
    </row>
    <row r="3829" spans="1:13" ht="45.75" x14ac:dyDescent="0.2">
      <c r="A3829" s="53">
        <v>705415</v>
      </c>
      <c r="B3829" s="27" t="s">
        <v>27</v>
      </c>
      <c r="C3829" s="36" t="s">
        <v>4401</v>
      </c>
      <c r="D3829" s="57" t="s">
        <v>4398</v>
      </c>
      <c r="E3829" s="30">
        <v>6</v>
      </c>
      <c r="F3829" s="55">
        <v>0</v>
      </c>
      <c r="G3829" s="55">
        <v>6</v>
      </c>
      <c r="H3829" s="30">
        <v>0</v>
      </c>
      <c r="J3829" s="25">
        <f>ROUND( IF(OR(ISNUMBER(SEARCH("#",B3829)),INT(A3829/100000)=7,INT(A3829/100000)=8),F3829*K!$D$4,F3829*K!$C$4) + IF(ISNUMBER(SEARCH("#",B3829)),0,G3829*K!$C$5) + IF(AND(ISNUMBER(SEARCH("#",B3829)),INT(A3829/100000)&lt;=7),G3829*K!$G$5,0) + IF(AND(ISNUMBER(SEARCH("#",B3829)),INT(A3829/100000)&gt;=8),G3829*K!$H$5,0),0)</f>
        <v>10662000</v>
      </c>
      <c r="K3829" s="25">
        <f>ROUND(IF(OR(ISNUMBER(SEARCH("#",B3829)),INT(A3829/100000)=7,INT(A3829/100000)=8),F3829*K!$F$4+G3829*K!$F$5,F3829*K!$E$4+G3829*K!$E$5),0)</f>
        <v>2568000</v>
      </c>
      <c r="L3829" s="25">
        <f>ROUND(J3829-K3829*0.7,0)</f>
        <v>8864400</v>
      </c>
      <c r="M3829" s="25">
        <f>ROUND(J3829*0.3,0)</f>
        <v>3198600</v>
      </c>
    </row>
    <row r="3830" spans="1:13" ht="45.75" x14ac:dyDescent="0.2">
      <c r="A3830" s="53">
        <v>705420</v>
      </c>
      <c r="B3830" s="27" t="s">
        <v>27</v>
      </c>
      <c r="C3830" s="36" t="s">
        <v>4402</v>
      </c>
      <c r="D3830" s="57" t="s">
        <v>4398</v>
      </c>
      <c r="E3830" s="30">
        <v>7</v>
      </c>
      <c r="F3830" s="55">
        <v>0</v>
      </c>
      <c r="G3830" s="55">
        <v>7</v>
      </c>
      <c r="H3830" s="30">
        <v>0</v>
      </c>
      <c r="J3830" s="25">
        <f>ROUND( IF(OR(ISNUMBER(SEARCH("#",B3830)),INT(A3830/100000)=7,INT(A3830/100000)=8),F3830*K!$D$4,F3830*K!$C$4) + IF(ISNUMBER(SEARCH("#",B3830)),0,G3830*K!$C$5) + IF(AND(ISNUMBER(SEARCH("#",B3830)),INT(A3830/100000)&lt;=7),G3830*K!$G$5,0) + IF(AND(ISNUMBER(SEARCH("#",B3830)),INT(A3830/100000)&gt;=8),G3830*K!$H$5,0),0)</f>
        <v>12439000</v>
      </c>
      <c r="K3830" s="25">
        <f>ROUND(IF(OR(ISNUMBER(SEARCH("#",B3830)),INT(A3830/100000)=7,INT(A3830/100000)=8),F3830*K!$F$4+G3830*K!$F$5,F3830*K!$E$4+G3830*K!$E$5),0)</f>
        <v>2996000</v>
      </c>
      <c r="L3830" s="25">
        <f>ROUND(J3830-K3830*0.7,0)</f>
        <v>10341800</v>
      </c>
      <c r="M3830" s="25">
        <f>ROUND(J3830*0.3,0)</f>
        <v>3731700</v>
      </c>
    </row>
    <row r="3831" spans="1:13" ht="45.75" x14ac:dyDescent="0.2">
      <c r="A3831" s="53">
        <v>705425</v>
      </c>
      <c r="B3831" s="27" t="s">
        <v>27</v>
      </c>
      <c r="C3831" s="36" t="s">
        <v>4403</v>
      </c>
      <c r="D3831" s="57" t="s">
        <v>4400</v>
      </c>
      <c r="E3831" s="30">
        <v>8.5</v>
      </c>
      <c r="F3831" s="55">
        <v>0</v>
      </c>
      <c r="G3831" s="55">
        <v>8.5</v>
      </c>
      <c r="H3831" s="30">
        <v>0</v>
      </c>
      <c r="J3831" s="25">
        <f>ROUND( IF(OR(ISNUMBER(SEARCH("#",B3831)),INT(A3831/100000)=7,INT(A3831/100000)=8),F3831*K!$D$4,F3831*K!$C$4) + IF(ISNUMBER(SEARCH("#",B3831)),0,G3831*K!$C$5) + IF(AND(ISNUMBER(SEARCH("#",B3831)),INT(A3831/100000)&lt;=7),G3831*K!$G$5,0) + IF(AND(ISNUMBER(SEARCH("#",B3831)),INT(A3831/100000)&gt;=8),G3831*K!$H$5,0),0)</f>
        <v>15104500</v>
      </c>
      <c r="K3831" s="25">
        <f>ROUND(IF(OR(ISNUMBER(SEARCH("#",B3831)),INT(A3831/100000)=7,INT(A3831/100000)=8),F3831*K!$F$4+G3831*K!$F$5,F3831*K!$E$4+G3831*K!$E$5),0)</f>
        <v>3638000</v>
      </c>
      <c r="L3831" s="25">
        <f>ROUND(J3831-K3831*0.7,0)</f>
        <v>12557900</v>
      </c>
      <c r="M3831" s="25">
        <f>ROUND(J3831*0.3,0)</f>
        <v>4531350</v>
      </c>
    </row>
    <row r="3832" spans="1:13" x14ac:dyDescent="0.2">
      <c r="A3832" s="53">
        <v>705430</v>
      </c>
      <c r="B3832" s="27" t="s">
        <v>27</v>
      </c>
      <c r="C3832" s="36" t="s">
        <v>4404</v>
      </c>
      <c r="D3832" s="54"/>
      <c r="E3832" s="30">
        <v>1</v>
      </c>
      <c r="F3832" s="55">
        <v>0</v>
      </c>
      <c r="G3832" s="55">
        <v>1</v>
      </c>
      <c r="H3832" s="30">
        <v>0</v>
      </c>
      <c r="J3832" s="25">
        <f>ROUND( IF(OR(ISNUMBER(SEARCH("#",B3832)),INT(A3832/100000)=7,INT(A3832/100000)=8),F3832*K!$D$4,F3832*K!$C$4) + IF(ISNUMBER(SEARCH("#",B3832)),0,G3832*K!$C$5) + IF(AND(ISNUMBER(SEARCH("#",B3832)),INT(A3832/100000)&lt;=7),G3832*K!$G$5,0) + IF(AND(ISNUMBER(SEARCH("#",B3832)),INT(A3832/100000)&gt;=8),G3832*K!$H$5,0),0)</f>
        <v>1777000</v>
      </c>
      <c r="K3832" s="25">
        <f>ROUND(IF(OR(ISNUMBER(SEARCH("#",B3832)),INT(A3832/100000)=7,INT(A3832/100000)=8),F3832*K!$F$4+G3832*K!$F$5,F3832*K!$E$4+G3832*K!$E$5),0)</f>
        <v>428000</v>
      </c>
      <c r="L3832" s="25">
        <f>ROUND(J3832-K3832*0.7,0)</f>
        <v>1477400</v>
      </c>
      <c r="M3832" s="25">
        <f>ROUND(J3832*0.3,0)</f>
        <v>533100</v>
      </c>
    </row>
    <row r="3833" spans="1:13" x14ac:dyDescent="0.2">
      <c r="A3833" s="53">
        <v>705435</v>
      </c>
      <c r="B3833" s="27" t="s">
        <v>27</v>
      </c>
      <c r="C3833" s="36" t="s">
        <v>4405</v>
      </c>
      <c r="D3833" s="54"/>
      <c r="E3833" s="30">
        <v>1.2</v>
      </c>
      <c r="F3833" s="55">
        <v>0</v>
      </c>
      <c r="G3833" s="55">
        <v>1.2</v>
      </c>
      <c r="H3833" s="30">
        <v>0</v>
      </c>
      <c r="J3833" s="25">
        <f>ROUND( IF(OR(ISNUMBER(SEARCH("#",B3833)),INT(A3833/100000)=7,INT(A3833/100000)=8),F3833*K!$D$4,F3833*K!$C$4) + IF(ISNUMBER(SEARCH("#",B3833)),0,G3833*K!$C$5) + IF(AND(ISNUMBER(SEARCH("#",B3833)),INT(A3833/100000)&lt;=7),G3833*K!$G$5,0) + IF(AND(ISNUMBER(SEARCH("#",B3833)),INT(A3833/100000)&gt;=8),G3833*K!$H$5,0),0)</f>
        <v>2132400</v>
      </c>
      <c r="K3833" s="25">
        <f>ROUND(IF(OR(ISNUMBER(SEARCH("#",B3833)),INT(A3833/100000)=7,INT(A3833/100000)=8),F3833*K!$F$4+G3833*K!$F$5,F3833*K!$E$4+G3833*K!$E$5),0)</f>
        <v>513600</v>
      </c>
      <c r="L3833" s="25">
        <f>ROUND(J3833-K3833*0.7,0)</f>
        <v>1772880</v>
      </c>
      <c r="M3833" s="25">
        <f>ROUND(J3833*0.3,0)</f>
        <v>639720</v>
      </c>
    </row>
    <row r="3834" spans="1:13" ht="32.25" x14ac:dyDescent="0.2">
      <c r="A3834" s="53">
        <v>705445</v>
      </c>
      <c r="B3834" s="27" t="s">
        <v>27</v>
      </c>
      <c r="C3834" s="36" t="s">
        <v>4406</v>
      </c>
      <c r="D3834" s="54"/>
      <c r="E3834" s="30">
        <v>15</v>
      </c>
      <c r="F3834" s="55">
        <v>15</v>
      </c>
      <c r="G3834" s="55">
        <v>0</v>
      </c>
      <c r="H3834" s="30">
        <v>0</v>
      </c>
      <c r="J3834" s="25">
        <f>ROUND( IF(OR(ISNUMBER(SEARCH("#",B3834)),INT(A3834/100000)=7,INT(A3834/100000)=8),F3834*K!$D$4,F3834*K!$C$4) + IF(ISNUMBER(SEARCH("#",B3834)),0,G3834*K!$C$5) + IF(AND(ISNUMBER(SEARCH("#",B3834)),INT(A3834/100000)&lt;=7),G3834*K!$G$5,0) + IF(AND(ISNUMBER(SEARCH("#",B3834)),INT(A3834/100000)&gt;=8),G3834*K!$H$5,0),0)</f>
        <v>8520000</v>
      </c>
      <c r="K3834" s="25">
        <f>ROUND(IF(OR(ISNUMBER(SEARCH("#",B3834)),INT(A3834/100000)=7,INT(A3834/100000)=8),F3834*K!$F$4+G3834*K!$F$5,F3834*K!$E$4+G3834*K!$E$5),0)</f>
        <v>4530000</v>
      </c>
      <c r="L3834" s="25">
        <f>ROUND(J3834-K3834*0.7,0)</f>
        <v>5349000</v>
      </c>
      <c r="M3834" s="25">
        <f>ROUND(J3834*0.3,0)</f>
        <v>2556000</v>
      </c>
    </row>
    <row r="3835" spans="1:13" ht="41.25" customHeight="1" x14ac:dyDescent="0.2">
      <c r="A3835" s="53">
        <v>705450</v>
      </c>
      <c r="B3835" s="27" t="s">
        <v>27</v>
      </c>
      <c r="C3835" s="36" t="s">
        <v>4407</v>
      </c>
      <c r="D3835" s="54"/>
      <c r="E3835" s="30">
        <v>55</v>
      </c>
      <c r="F3835" s="55">
        <v>55</v>
      </c>
      <c r="G3835" s="55">
        <v>0</v>
      </c>
      <c r="H3835" s="30">
        <v>0</v>
      </c>
      <c r="J3835" s="25">
        <f>ROUND( IF(OR(ISNUMBER(SEARCH("#",B3835)),INT(A3835/100000)=7,INT(A3835/100000)=8),F3835*K!$D$4,F3835*K!$C$4) + IF(ISNUMBER(SEARCH("#",B3835)),0,G3835*K!$C$5) + IF(AND(ISNUMBER(SEARCH("#",B3835)),INT(A3835/100000)&lt;=7),G3835*K!$G$5,0) + IF(AND(ISNUMBER(SEARCH("#",B3835)),INT(A3835/100000)&gt;=8),G3835*K!$H$5,0),0)</f>
        <v>31240000</v>
      </c>
      <c r="K3835" s="25">
        <f>ROUND(IF(OR(ISNUMBER(SEARCH("#",B3835)),INT(A3835/100000)=7,INT(A3835/100000)=8),F3835*K!$F$4+G3835*K!$F$5,F3835*K!$E$4+G3835*K!$E$5),0)</f>
        <v>16610000</v>
      </c>
      <c r="L3835" s="25">
        <f>ROUND(J3835-K3835*0.7,0)</f>
        <v>19613000</v>
      </c>
      <c r="M3835" s="25">
        <f>ROUND(J3835*0.3,0)</f>
        <v>9372000</v>
      </c>
    </row>
    <row r="3836" spans="1:13" ht="65.25" customHeight="1" x14ac:dyDescent="0.2">
      <c r="A3836" s="53">
        <v>705452</v>
      </c>
      <c r="B3836" s="27" t="s">
        <v>27</v>
      </c>
      <c r="C3836" s="36" t="s">
        <v>4408</v>
      </c>
      <c r="D3836" s="39" t="s">
        <v>4409</v>
      </c>
      <c r="E3836" s="55">
        <v>20</v>
      </c>
      <c r="F3836" s="30" t="s">
        <v>1475</v>
      </c>
      <c r="G3836" s="55">
        <v>0</v>
      </c>
      <c r="H3836" s="55">
        <v>0</v>
      </c>
      <c r="J3836" s="25">
        <f>ROUND( IF(OR(ISNUMBER(SEARCH("#",B3836)),INT(A3836/100000)=7,INT(A3836/100000)=8),F3836*K!$D$4,F3836*K!$C$4) + IF(ISNUMBER(SEARCH("#",B3836)),0,G3836*K!$C$5) + IF(AND(ISNUMBER(SEARCH("#",B3836)),INT(A3836/100000)&lt;=7),G3836*K!$G$5,0) + IF(AND(ISNUMBER(SEARCH("#",B3836)),INT(A3836/100000)&gt;=8),G3836*K!$H$5,0),0)</f>
        <v>11360000</v>
      </c>
      <c r="K3836" s="25">
        <f>ROUND(IF(OR(ISNUMBER(SEARCH("#",B3836)),INT(A3836/100000)=7,INT(A3836/100000)=8),F3836*K!$F$4+G3836*K!$F$5,F3836*K!$E$4+G3836*K!$E$5),0)</f>
        <v>6040000</v>
      </c>
      <c r="L3836" s="25">
        <f>ROUND(J3836-K3836*0.7,0)</f>
        <v>7132000</v>
      </c>
      <c r="M3836" s="25">
        <f>ROUND(J3836*0.3,0)</f>
        <v>3408000</v>
      </c>
    </row>
    <row r="3837" spans="1:13" x14ac:dyDescent="0.2">
      <c r="A3837" s="53">
        <v>705455</v>
      </c>
      <c r="B3837" s="27" t="s">
        <v>27</v>
      </c>
      <c r="C3837" s="36" t="s">
        <v>4389</v>
      </c>
      <c r="D3837" s="54"/>
      <c r="E3837" s="30">
        <v>33</v>
      </c>
      <c r="F3837" s="55">
        <v>33</v>
      </c>
      <c r="G3837" s="55">
        <v>0</v>
      </c>
      <c r="H3837" s="30">
        <v>0</v>
      </c>
      <c r="J3837" s="25">
        <f>ROUND( IF(OR(ISNUMBER(SEARCH("#",B3837)),INT(A3837/100000)=7,INT(A3837/100000)=8),F3837*K!$D$4,F3837*K!$C$4) + IF(ISNUMBER(SEARCH("#",B3837)),0,G3837*K!$C$5) + IF(AND(ISNUMBER(SEARCH("#",B3837)),INT(A3837/100000)&lt;=7),G3837*K!$G$5,0) + IF(AND(ISNUMBER(SEARCH("#",B3837)),INT(A3837/100000)&gt;=8),G3837*K!$H$5,0),0)</f>
        <v>18744000</v>
      </c>
      <c r="K3837" s="25">
        <f>ROUND(IF(OR(ISNUMBER(SEARCH("#",B3837)),INT(A3837/100000)=7,INT(A3837/100000)=8),F3837*K!$F$4+G3837*K!$F$5,F3837*K!$E$4+G3837*K!$E$5),0)</f>
        <v>9966000</v>
      </c>
      <c r="L3837" s="25">
        <f>ROUND(J3837-K3837*0.7,0)</f>
        <v>11767800</v>
      </c>
      <c r="M3837" s="25">
        <f>ROUND(J3837*0.3,0)</f>
        <v>5623200</v>
      </c>
    </row>
    <row r="3838" spans="1:13" ht="18.75" x14ac:dyDescent="0.2">
      <c r="A3838" s="53">
        <v>705460</v>
      </c>
      <c r="B3838" s="27" t="s">
        <v>27</v>
      </c>
      <c r="C3838" s="36" t="s">
        <v>4410</v>
      </c>
      <c r="D3838" s="54"/>
      <c r="E3838" s="30">
        <v>2.5</v>
      </c>
      <c r="F3838" s="55">
        <v>2.5</v>
      </c>
      <c r="G3838" s="55">
        <v>0</v>
      </c>
      <c r="H3838" s="30">
        <v>0</v>
      </c>
      <c r="J3838" s="25">
        <f>ROUND( IF(OR(ISNUMBER(SEARCH("#",B3838)),INT(A3838/100000)=7,INT(A3838/100000)=8),F3838*K!$D$4,F3838*K!$C$4) + IF(ISNUMBER(SEARCH("#",B3838)),0,G3838*K!$C$5) + IF(AND(ISNUMBER(SEARCH("#",B3838)),INT(A3838/100000)&lt;=7),G3838*K!$G$5,0) + IF(AND(ISNUMBER(SEARCH("#",B3838)),INT(A3838/100000)&gt;=8),G3838*K!$H$5,0),0)</f>
        <v>1420000</v>
      </c>
      <c r="K3838" s="25">
        <f>ROUND(IF(OR(ISNUMBER(SEARCH("#",B3838)),INT(A3838/100000)=7,INT(A3838/100000)=8),F3838*K!$F$4+G3838*K!$F$5,F3838*K!$E$4+G3838*K!$E$5),0)</f>
        <v>755000</v>
      </c>
      <c r="L3838" s="25">
        <f>ROUND(J3838-K3838*0.7,0)</f>
        <v>891500</v>
      </c>
      <c r="M3838" s="25">
        <f>ROUND(J3838*0.3,0)</f>
        <v>426000</v>
      </c>
    </row>
    <row r="3839" spans="1:13" x14ac:dyDescent="0.2">
      <c r="A3839" s="53">
        <v>705465</v>
      </c>
      <c r="B3839" s="27" t="s">
        <v>27</v>
      </c>
      <c r="C3839" s="36" t="s">
        <v>4393</v>
      </c>
      <c r="D3839" s="54"/>
      <c r="E3839" s="30">
        <v>25</v>
      </c>
      <c r="F3839" s="55">
        <v>25</v>
      </c>
      <c r="G3839" s="55">
        <v>0</v>
      </c>
      <c r="H3839" s="30">
        <v>0</v>
      </c>
      <c r="J3839" s="25">
        <f>ROUND( IF(OR(ISNUMBER(SEARCH("#",B3839)),INT(A3839/100000)=7,INT(A3839/100000)=8),F3839*K!$D$4,F3839*K!$C$4) + IF(ISNUMBER(SEARCH("#",B3839)),0,G3839*K!$C$5) + IF(AND(ISNUMBER(SEARCH("#",B3839)),INT(A3839/100000)&lt;=7),G3839*K!$G$5,0) + IF(AND(ISNUMBER(SEARCH("#",B3839)),INT(A3839/100000)&gt;=8),G3839*K!$H$5,0),0)</f>
        <v>14200000</v>
      </c>
      <c r="K3839" s="25">
        <f>ROUND(IF(OR(ISNUMBER(SEARCH("#",B3839)),INT(A3839/100000)=7,INT(A3839/100000)=8),F3839*K!$F$4+G3839*K!$F$5,F3839*K!$E$4+G3839*K!$E$5),0)</f>
        <v>7550000</v>
      </c>
      <c r="L3839" s="25">
        <f>ROUND(J3839-K3839*0.7,0)</f>
        <v>8915000</v>
      </c>
      <c r="M3839" s="25">
        <f>ROUND(J3839*0.3,0)</f>
        <v>4260000</v>
      </c>
    </row>
    <row r="3840" spans="1:13" ht="32.25" x14ac:dyDescent="0.2">
      <c r="A3840" s="53">
        <v>705470</v>
      </c>
      <c r="B3840" s="27" t="s">
        <v>27</v>
      </c>
      <c r="C3840" s="36" t="s">
        <v>4394</v>
      </c>
      <c r="D3840" s="54"/>
      <c r="E3840" s="30">
        <v>2</v>
      </c>
      <c r="F3840" s="55">
        <v>2</v>
      </c>
      <c r="G3840" s="55">
        <v>0</v>
      </c>
      <c r="H3840" s="30">
        <v>0</v>
      </c>
      <c r="J3840" s="25">
        <f>ROUND( IF(OR(ISNUMBER(SEARCH("#",B3840)),INT(A3840/100000)=7,INT(A3840/100000)=8),F3840*K!$D$4,F3840*K!$C$4) + IF(ISNUMBER(SEARCH("#",B3840)),0,G3840*K!$C$5) + IF(AND(ISNUMBER(SEARCH("#",B3840)),INT(A3840/100000)&lt;=7),G3840*K!$G$5,0) + IF(AND(ISNUMBER(SEARCH("#",B3840)),INT(A3840/100000)&gt;=8),G3840*K!$H$5,0),0)</f>
        <v>1136000</v>
      </c>
      <c r="K3840" s="25">
        <f>ROUND(IF(OR(ISNUMBER(SEARCH("#",B3840)),INT(A3840/100000)=7,INT(A3840/100000)=8),F3840*K!$F$4+G3840*K!$F$5,F3840*K!$E$4+G3840*K!$E$5),0)</f>
        <v>604000</v>
      </c>
      <c r="L3840" s="25">
        <f>ROUND(J3840-K3840*0.7,0)</f>
        <v>713200</v>
      </c>
      <c r="M3840" s="25">
        <f>ROUND(J3840*0.3,0)</f>
        <v>340800</v>
      </c>
    </row>
    <row r="3841" spans="1:13" ht="91.5" x14ac:dyDescent="0.2">
      <c r="A3841" s="53">
        <v>705472</v>
      </c>
      <c r="B3841" s="27" t="s">
        <v>30</v>
      </c>
      <c r="C3841" s="36" t="s">
        <v>4411</v>
      </c>
      <c r="D3841" s="54"/>
      <c r="E3841" s="30" t="s">
        <v>4412</v>
      </c>
      <c r="F3841" s="55">
        <v>2.25</v>
      </c>
      <c r="G3841" s="55">
        <v>5</v>
      </c>
      <c r="H3841" s="30" t="s">
        <v>32</v>
      </c>
      <c r="J3841" s="25">
        <f>ROUND( IF(OR(ISNUMBER(SEARCH("#",B3841)),INT(A3841/100000)=7,INT(A3841/100000)=8),F3841*K!$D$4,F3841*K!$C$4) + IF(ISNUMBER(SEARCH("#",B3841)),0,G3841*K!$C$5) + IF(AND(ISNUMBER(SEARCH("#",B3841)),INT(A3841/100000)&lt;=7),G3841*K!$G$5,0) + IF(AND(ISNUMBER(SEARCH("#",B3841)),INT(A3841/100000)&gt;=8),G3841*K!$H$5,0),0)</f>
        <v>10163000</v>
      </c>
      <c r="K3841" s="25">
        <f>ROUND(IF(OR(ISNUMBER(SEARCH("#",B3841)),INT(A3841/100000)=7,INT(A3841/100000)=8),F3841*K!$F$4+G3841*K!$F$5,F3841*K!$E$4+G3841*K!$E$5),0)</f>
        <v>2819500</v>
      </c>
      <c r="L3841" s="25">
        <f>ROUND(J3841-K3841*0.7,0)</f>
        <v>8189350</v>
      </c>
      <c r="M3841" s="25">
        <f>ROUND(J3841*0.3,0)</f>
        <v>3048900</v>
      </c>
    </row>
    <row r="3842" spans="1:13" ht="32.25" x14ac:dyDescent="0.2">
      <c r="A3842" s="53">
        <v>705475</v>
      </c>
      <c r="B3842" s="27" t="s">
        <v>27</v>
      </c>
      <c r="C3842" s="36" t="s">
        <v>4413</v>
      </c>
      <c r="D3842" s="54"/>
      <c r="E3842" s="30">
        <v>25</v>
      </c>
      <c r="F3842" s="55">
        <v>25</v>
      </c>
      <c r="G3842" s="55">
        <v>0</v>
      </c>
      <c r="H3842" s="30">
        <v>0</v>
      </c>
      <c r="J3842" s="25">
        <f>ROUND( IF(OR(ISNUMBER(SEARCH("#",B3842)),INT(A3842/100000)=7,INT(A3842/100000)=8),F3842*K!$D$4,F3842*K!$C$4) + IF(ISNUMBER(SEARCH("#",B3842)),0,G3842*K!$C$5) + IF(AND(ISNUMBER(SEARCH("#",B3842)),INT(A3842/100000)&lt;=7),G3842*K!$G$5,0) + IF(AND(ISNUMBER(SEARCH("#",B3842)),INT(A3842/100000)&gt;=8),G3842*K!$H$5,0),0)</f>
        <v>14200000</v>
      </c>
      <c r="K3842" s="25">
        <f>ROUND(IF(OR(ISNUMBER(SEARCH("#",B3842)),INT(A3842/100000)=7,INT(A3842/100000)=8),F3842*K!$F$4+G3842*K!$F$5,F3842*K!$E$4+G3842*K!$E$5),0)</f>
        <v>7550000</v>
      </c>
      <c r="L3842" s="25">
        <f>ROUND(J3842-K3842*0.7,0)</f>
        <v>8915000</v>
      </c>
      <c r="M3842" s="25">
        <f>ROUND(J3842*0.3,0)</f>
        <v>4260000</v>
      </c>
    </row>
    <row r="3843" spans="1:13" ht="33" x14ac:dyDescent="0.2">
      <c r="A3843" s="53">
        <v>705480</v>
      </c>
      <c r="B3843" s="27" t="s">
        <v>27</v>
      </c>
      <c r="C3843" s="36" t="s">
        <v>4414</v>
      </c>
      <c r="D3843" s="54"/>
      <c r="E3843" s="30">
        <v>50</v>
      </c>
      <c r="F3843" s="55">
        <v>0</v>
      </c>
      <c r="G3843" s="55">
        <v>50</v>
      </c>
      <c r="H3843" s="30">
        <v>0</v>
      </c>
      <c r="J3843" s="25">
        <f>ROUND( IF(OR(ISNUMBER(SEARCH("#",B3843)),INT(A3843/100000)=7,INT(A3843/100000)=8),F3843*K!$D$4,F3843*K!$C$4) + IF(ISNUMBER(SEARCH("#",B3843)),0,G3843*K!$C$5) + IF(AND(ISNUMBER(SEARCH("#",B3843)),INT(A3843/100000)&lt;=7),G3843*K!$G$5,0) + IF(AND(ISNUMBER(SEARCH("#",B3843)),INT(A3843/100000)&gt;=8),G3843*K!$H$5,0),0)</f>
        <v>88850000</v>
      </c>
      <c r="K3843" s="25">
        <f>ROUND(IF(OR(ISNUMBER(SEARCH("#",B3843)),INT(A3843/100000)=7,INT(A3843/100000)=8),F3843*K!$F$4+G3843*K!$F$5,F3843*K!$E$4+G3843*K!$E$5),0)</f>
        <v>21400000</v>
      </c>
      <c r="L3843" s="25">
        <f>ROUND(J3843-K3843*0.7,0)</f>
        <v>73870000</v>
      </c>
      <c r="M3843" s="25">
        <f>ROUND(J3843*0.3,0)</f>
        <v>26655000</v>
      </c>
    </row>
    <row r="3844" spans="1:13" ht="33" x14ac:dyDescent="0.2">
      <c r="A3844" s="53">
        <v>705505</v>
      </c>
      <c r="B3844" s="27" t="s">
        <v>43</v>
      </c>
      <c r="C3844" s="36" t="s">
        <v>4415</v>
      </c>
      <c r="D3844" s="54"/>
      <c r="E3844" s="30">
        <v>130</v>
      </c>
      <c r="F3844" s="55">
        <v>0</v>
      </c>
      <c r="G3844" s="55">
        <v>130</v>
      </c>
      <c r="H3844" s="30">
        <v>0</v>
      </c>
      <c r="J3844" s="25">
        <f>ROUND( IF(OR(ISNUMBER(SEARCH("#",B3844)),INT(A3844/100000)=7,INT(A3844/100000)=8),F3844*K!$D$4,F3844*K!$C$4) + IF(ISNUMBER(SEARCH("#",B3844)),0,G3844*K!$C$5) + IF(AND(ISNUMBER(SEARCH("#",B3844)),INT(A3844/100000)&lt;=7),G3844*K!$G$5,0) + IF(AND(ISNUMBER(SEARCH("#",B3844)),INT(A3844/100000)&gt;=8),G3844*K!$H$5,0),0)</f>
        <v>231010000</v>
      </c>
      <c r="K3844" s="25">
        <f>ROUND(IF(OR(ISNUMBER(SEARCH("#",B3844)),INT(A3844/100000)=7,INT(A3844/100000)=8),F3844*K!$F$4+G3844*K!$F$5,F3844*K!$E$4+G3844*K!$E$5),0)</f>
        <v>55640000</v>
      </c>
      <c r="L3844" s="25">
        <f>ROUND(J3844-K3844*0.7,0)</f>
        <v>192062000</v>
      </c>
      <c r="M3844" s="25">
        <f>ROUND(J3844*0.3,0)</f>
        <v>69303000</v>
      </c>
    </row>
    <row r="3845" spans="1:13" ht="42.75" x14ac:dyDescent="0.2">
      <c r="A3845" s="53">
        <v>705510</v>
      </c>
      <c r="B3845" s="27" t="s">
        <v>27</v>
      </c>
      <c r="C3845" s="36" t="s">
        <v>4416</v>
      </c>
      <c r="D3845" s="54"/>
      <c r="E3845" s="30">
        <v>30</v>
      </c>
      <c r="F3845" s="55">
        <v>30</v>
      </c>
      <c r="G3845" s="55">
        <v>0</v>
      </c>
      <c r="H3845" s="30">
        <v>0</v>
      </c>
      <c r="J3845" s="25">
        <f>ROUND( IF(OR(ISNUMBER(SEARCH("#",B3845)),INT(A3845/100000)=7,INT(A3845/100000)=8),F3845*K!$D$4,F3845*K!$C$4) + IF(ISNUMBER(SEARCH("#",B3845)),0,G3845*K!$C$5) + IF(AND(ISNUMBER(SEARCH("#",B3845)),INT(A3845/100000)&lt;=7),G3845*K!$G$5,0) + IF(AND(ISNUMBER(SEARCH("#",B3845)),INT(A3845/100000)&gt;=8),G3845*K!$H$5,0),0)</f>
        <v>17040000</v>
      </c>
      <c r="K3845" s="25">
        <f>ROUND(IF(OR(ISNUMBER(SEARCH("#",B3845)),INT(A3845/100000)=7,INT(A3845/100000)=8),F3845*K!$F$4+G3845*K!$F$5,F3845*K!$E$4+G3845*K!$E$5),0)</f>
        <v>9060000</v>
      </c>
      <c r="L3845" s="25">
        <f>ROUND(J3845-K3845*0.7,0)</f>
        <v>10698000</v>
      </c>
      <c r="M3845" s="25">
        <f>ROUND(J3845*0.3,0)</f>
        <v>5112000</v>
      </c>
    </row>
    <row r="3846" spans="1:13" ht="45.75" x14ac:dyDescent="0.2">
      <c r="A3846" s="53">
        <v>705515</v>
      </c>
      <c r="B3846" s="27" t="s">
        <v>27</v>
      </c>
      <c r="C3846" s="36" t="s">
        <v>4417</v>
      </c>
      <c r="D3846" s="54"/>
      <c r="E3846" s="30">
        <v>35</v>
      </c>
      <c r="F3846" s="55">
        <v>35</v>
      </c>
      <c r="G3846" s="55">
        <v>0</v>
      </c>
      <c r="H3846" s="30">
        <v>0</v>
      </c>
      <c r="J3846" s="25">
        <f>ROUND( IF(OR(ISNUMBER(SEARCH("#",B3846)),INT(A3846/100000)=7,INT(A3846/100000)=8),F3846*K!$D$4,F3846*K!$C$4) + IF(ISNUMBER(SEARCH("#",B3846)),0,G3846*K!$C$5) + IF(AND(ISNUMBER(SEARCH("#",B3846)),INT(A3846/100000)&lt;=7),G3846*K!$G$5,0) + IF(AND(ISNUMBER(SEARCH("#",B3846)),INT(A3846/100000)&gt;=8),G3846*K!$H$5,0),0)</f>
        <v>19880000</v>
      </c>
      <c r="K3846" s="25">
        <f>ROUND(IF(OR(ISNUMBER(SEARCH("#",B3846)),INT(A3846/100000)=7,INT(A3846/100000)=8),F3846*K!$F$4+G3846*K!$F$5,F3846*K!$E$4+G3846*K!$E$5),0)</f>
        <v>10570000</v>
      </c>
      <c r="L3846" s="25">
        <f>ROUND(J3846-K3846*0.7,0)</f>
        <v>12481000</v>
      </c>
      <c r="M3846" s="25">
        <f>ROUND(J3846*0.3,0)</f>
        <v>5964000</v>
      </c>
    </row>
    <row r="3847" spans="1:13" ht="45.75" x14ac:dyDescent="0.2">
      <c r="A3847" s="53">
        <v>705520</v>
      </c>
      <c r="B3847" s="27" t="s">
        <v>27</v>
      </c>
      <c r="C3847" s="36" t="s">
        <v>4418</v>
      </c>
      <c r="D3847" s="54"/>
      <c r="E3847" s="30">
        <v>50</v>
      </c>
      <c r="F3847" s="55">
        <v>50</v>
      </c>
      <c r="G3847" s="55"/>
      <c r="H3847" s="30">
        <v>0</v>
      </c>
      <c r="J3847" s="25">
        <f>ROUND( IF(OR(ISNUMBER(SEARCH("#",B3847)),INT(A3847/100000)=7,INT(A3847/100000)=8),F3847*K!$D$4,F3847*K!$C$4) + IF(ISNUMBER(SEARCH("#",B3847)),0,G3847*K!$C$5) + IF(AND(ISNUMBER(SEARCH("#",B3847)),INT(A3847/100000)&lt;=7),G3847*K!$G$5,0) + IF(AND(ISNUMBER(SEARCH("#",B3847)),INT(A3847/100000)&gt;=8),G3847*K!$H$5,0),0)</f>
        <v>28400000</v>
      </c>
      <c r="K3847" s="25">
        <f>ROUND(IF(OR(ISNUMBER(SEARCH("#",B3847)),INT(A3847/100000)=7,INT(A3847/100000)=8),F3847*K!$F$4+G3847*K!$F$5,F3847*K!$E$4+G3847*K!$E$5),0)</f>
        <v>15100000</v>
      </c>
      <c r="L3847" s="25">
        <f>ROUND(J3847-K3847*0.7,0)</f>
        <v>17830000</v>
      </c>
      <c r="M3847" s="25">
        <f>ROUND(J3847*0.3,0)</f>
        <v>8520000</v>
      </c>
    </row>
    <row r="3848" spans="1:13" ht="45.75" x14ac:dyDescent="0.2">
      <c r="A3848" s="53">
        <v>705525</v>
      </c>
      <c r="B3848" s="27" t="s">
        <v>27</v>
      </c>
      <c r="C3848" s="36" t="s">
        <v>4419</v>
      </c>
      <c r="D3848" s="54"/>
      <c r="E3848" s="30">
        <v>50</v>
      </c>
      <c r="F3848" s="55">
        <v>50</v>
      </c>
      <c r="G3848" s="55">
        <v>0</v>
      </c>
      <c r="H3848" s="30">
        <v>0</v>
      </c>
      <c r="J3848" s="25">
        <f>ROUND( IF(OR(ISNUMBER(SEARCH("#",B3848)),INT(A3848/100000)=7,INT(A3848/100000)=8),F3848*K!$D$4,F3848*K!$C$4) + IF(ISNUMBER(SEARCH("#",B3848)),0,G3848*K!$C$5) + IF(AND(ISNUMBER(SEARCH("#",B3848)),INT(A3848/100000)&lt;=7),G3848*K!$G$5,0) + IF(AND(ISNUMBER(SEARCH("#",B3848)),INT(A3848/100000)&gt;=8),G3848*K!$H$5,0),0)</f>
        <v>28400000</v>
      </c>
      <c r="K3848" s="25">
        <f>ROUND(IF(OR(ISNUMBER(SEARCH("#",B3848)),INT(A3848/100000)=7,INT(A3848/100000)=8),F3848*K!$F$4+G3848*K!$F$5,F3848*K!$E$4+G3848*K!$E$5),0)</f>
        <v>15100000</v>
      </c>
      <c r="L3848" s="25">
        <f>ROUND(J3848-K3848*0.7,0)</f>
        <v>17830000</v>
      </c>
      <c r="M3848" s="25">
        <f>ROUND(J3848*0.3,0)</f>
        <v>8520000</v>
      </c>
    </row>
    <row r="3849" spans="1:13" ht="45.75" x14ac:dyDescent="0.2">
      <c r="A3849" s="53">
        <v>705530</v>
      </c>
      <c r="B3849" s="27" t="s">
        <v>27</v>
      </c>
      <c r="C3849" s="36" t="s">
        <v>4420</v>
      </c>
      <c r="D3849" s="54"/>
      <c r="E3849" s="30">
        <v>35</v>
      </c>
      <c r="F3849" s="55">
        <v>35</v>
      </c>
      <c r="G3849" s="55">
        <v>0</v>
      </c>
      <c r="H3849" s="30">
        <v>0</v>
      </c>
      <c r="J3849" s="25">
        <f>ROUND( IF(OR(ISNUMBER(SEARCH("#",B3849)),INT(A3849/100000)=7,INT(A3849/100000)=8),F3849*K!$D$4,F3849*K!$C$4) + IF(ISNUMBER(SEARCH("#",B3849)),0,G3849*K!$C$5) + IF(AND(ISNUMBER(SEARCH("#",B3849)),INT(A3849/100000)&lt;=7),G3849*K!$G$5,0) + IF(AND(ISNUMBER(SEARCH("#",B3849)),INT(A3849/100000)&gt;=8),G3849*K!$H$5,0),0)</f>
        <v>19880000</v>
      </c>
      <c r="K3849" s="25">
        <f>ROUND(IF(OR(ISNUMBER(SEARCH("#",B3849)),INT(A3849/100000)=7,INT(A3849/100000)=8),F3849*K!$F$4+G3849*K!$F$5,F3849*K!$E$4+G3849*K!$E$5),0)</f>
        <v>10570000</v>
      </c>
      <c r="L3849" s="25">
        <f>ROUND(J3849-K3849*0.7,0)</f>
        <v>12481000</v>
      </c>
      <c r="M3849" s="25">
        <f>ROUND(J3849*0.3,0)</f>
        <v>5964000</v>
      </c>
    </row>
    <row r="3850" spans="1:13" ht="45.75" x14ac:dyDescent="0.2">
      <c r="A3850" s="53">
        <v>705535</v>
      </c>
      <c r="B3850" s="27" t="s">
        <v>27</v>
      </c>
      <c r="C3850" s="36" t="s">
        <v>4421</v>
      </c>
      <c r="D3850" s="54"/>
      <c r="E3850" s="30">
        <v>30</v>
      </c>
      <c r="F3850" s="55">
        <v>30</v>
      </c>
      <c r="G3850" s="55">
        <v>0</v>
      </c>
      <c r="H3850" s="30">
        <v>0</v>
      </c>
      <c r="J3850" s="25">
        <f>ROUND( IF(OR(ISNUMBER(SEARCH("#",B3850)),INT(A3850/100000)=7,INT(A3850/100000)=8),F3850*K!$D$4,F3850*K!$C$4) + IF(ISNUMBER(SEARCH("#",B3850)),0,G3850*K!$C$5) + IF(AND(ISNUMBER(SEARCH("#",B3850)),INT(A3850/100000)&lt;=7),G3850*K!$G$5,0) + IF(AND(ISNUMBER(SEARCH("#",B3850)),INT(A3850/100000)&gt;=8),G3850*K!$H$5,0),0)</f>
        <v>17040000</v>
      </c>
      <c r="K3850" s="25">
        <f>ROUND(IF(OR(ISNUMBER(SEARCH("#",B3850)),INT(A3850/100000)=7,INT(A3850/100000)=8),F3850*K!$F$4+G3850*K!$F$5,F3850*K!$E$4+G3850*K!$E$5),0)</f>
        <v>9060000</v>
      </c>
      <c r="L3850" s="25">
        <f>ROUND(J3850-K3850*0.7,0)</f>
        <v>10698000</v>
      </c>
      <c r="M3850" s="25">
        <f>ROUND(J3850*0.3,0)</f>
        <v>5112000</v>
      </c>
    </row>
    <row r="3851" spans="1:13" ht="60.75" x14ac:dyDescent="0.2">
      <c r="A3851" s="53">
        <v>705540</v>
      </c>
      <c r="B3851" s="27" t="s">
        <v>27</v>
      </c>
      <c r="C3851" s="36" t="s">
        <v>4422</v>
      </c>
      <c r="D3851" s="54"/>
      <c r="E3851" s="30">
        <v>75</v>
      </c>
      <c r="F3851" s="55">
        <v>75</v>
      </c>
      <c r="G3851" s="55"/>
      <c r="H3851" s="30">
        <v>0</v>
      </c>
      <c r="J3851" s="25">
        <f>ROUND( IF(OR(ISNUMBER(SEARCH("#",B3851)),INT(A3851/100000)=7,INT(A3851/100000)=8),F3851*K!$D$4,F3851*K!$C$4) + IF(ISNUMBER(SEARCH("#",B3851)),0,G3851*K!$C$5) + IF(AND(ISNUMBER(SEARCH("#",B3851)),INT(A3851/100000)&lt;=7),G3851*K!$G$5,0) + IF(AND(ISNUMBER(SEARCH("#",B3851)),INT(A3851/100000)&gt;=8),G3851*K!$H$5,0),0)</f>
        <v>42600000</v>
      </c>
      <c r="K3851" s="25">
        <f>ROUND(IF(OR(ISNUMBER(SEARCH("#",B3851)),INT(A3851/100000)=7,INT(A3851/100000)=8),F3851*K!$F$4+G3851*K!$F$5,F3851*K!$E$4+G3851*K!$E$5),0)</f>
        <v>22650000</v>
      </c>
      <c r="L3851" s="25">
        <f>ROUND(J3851-K3851*0.7,0)</f>
        <v>26745000</v>
      </c>
      <c r="M3851" s="25">
        <f>ROUND(J3851*0.3,0)</f>
        <v>12780000</v>
      </c>
    </row>
    <row r="3852" spans="1:13" ht="60" x14ac:dyDescent="0.2">
      <c r="A3852" s="53">
        <v>705545</v>
      </c>
      <c r="B3852" s="27" t="s">
        <v>27</v>
      </c>
      <c r="C3852" s="36" t="s">
        <v>4423</v>
      </c>
      <c r="D3852" s="54"/>
      <c r="E3852" s="30">
        <v>35</v>
      </c>
      <c r="F3852" s="55">
        <v>35</v>
      </c>
      <c r="G3852" s="55"/>
      <c r="H3852" s="30">
        <v>0</v>
      </c>
      <c r="J3852" s="25">
        <f>ROUND( IF(OR(ISNUMBER(SEARCH("#",B3852)),INT(A3852/100000)=7,INT(A3852/100000)=8),F3852*K!$D$4,F3852*K!$C$4) + IF(ISNUMBER(SEARCH("#",B3852)),0,G3852*K!$C$5) + IF(AND(ISNUMBER(SEARCH("#",B3852)),INT(A3852/100000)&lt;=7),G3852*K!$G$5,0) + IF(AND(ISNUMBER(SEARCH("#",B3852)),INT(A3852/100000)&gt;=8),G3852*K!$H$5,0),0)</f>
        <v>19880000</v>
      </c>
      <c r="K3852" s="25">
        <f>ROUND(IF(OR(ISNUMBER(SEARCH("#",B3852)),INT(A3852/100000)=7,INT(A3852/100000)=8),F3852*K!$F$4+G3852*K!$F$5,F3852*K!$E$4+G3852*K!$E$5),0)</f>
        <v>10570000</v>
      </c>
      <c r="L3852" s="25">
        <f>ROUND(J3852-K3852*0.7,0)</f>
        <v>12481000</v>
      </c>
      <c r="M3852" s="25">
        <f>ROUND(J3852*0.3,0)</f>
        <v>5964000</v>
      </c>
    </row>
    <row r="3853" spans="1:13" ht="45.75" x14ac:dyDescent="0.2">
      <c r="A3853" s="53">
        <v>705550</v>
      </c>
      <c r="B3853" s="27" t="s">
        <v>27</v>
      </c>
      <c r="C3853" s="36" t="s">
        <v>4424</v>
      </c>
      <c r="D3853" s="54"/>
      <c r="E3853" s="30">
        <v>105</v>
      </c>
      <c r="F3853" s="55">
        <v>105</v>
      </c>
      <c r="G3853" s="55"/>
      <c r="H3853" s="30">
        <v>0</v>
      </c>
      <c r="J3853" s="25">
        <f>ROUND( IF(OR(ISNUMBER(SEARCH("#",B3853)),INT(A3853/100000)=7,INT(A3853/100000)=8),F3853*K!$D$4,F3853*K!$C$4) + IF(ISNUMBER(SEARCH("#",B3853)),0,G3853*K!$C$5) + IF(AND(ISNUMBER(SEARCH("#",B3853)),INT(A3853/100000)&lt;=7),G3853*K!$G$5,0) + IF(AND(ISNUMBER(SEARCH("#",B3853)),INT(A3853/100000)&gt;=8),G3853*K!$H$5,0),0)</f>
        <v>59640000</v>
      </c>
      <c r="K3853" s="25">
        <f>ROUND(IF(OR(ISNUMBER(SEARCH("#",B3853)),INT(A3853/100000)=7,INT(A3853/100000)=8),F3853*K!$F$4+G3853*K!$F$5,F3853*K!$E$4+G3853*K!$E$5),0)</f>
        <v>31710000</v>
      </c>
      <c r="L3853" s="25">
        <f>ROUND(J3853-K3853*0.7,0)</f>
        <v>37443000</v>
      </c>
      <c r="M3853" s="25">
        <f>ROUND(J3853*0.3,0)</f>
        <v>17892000</v>
      </c>
    </row>
    <row r="3854" spans="1:13" ht="45.75" x14ac:dyDescent="0.2">
      <c r="A3854" s="53">
        <v>705555</v>
      </c>
      <c r="B3854" s="27" t="s">
        <v>27</v>
      </c>
      <c r="C3854" s="36" t="s">
        <v>4425</v>
      </c>
      <c r="D3854" s="54"/>
      <c r="E3854" s="30">
        <v>70</v>
      </c>
      <c r="F3854" s="55">
        <v>70</v>
      </c>
      <c r="G3854" s="56"/>
      <c r="H3854" s="30">
        <v>0</v>
      </c>
      <c r="J3854" s="25">
        <f>ROUND( IF(OR(ISNUMBER(SEARCH("#",B3854)),INT(A3854/100000)=7,INT(A3854/100000)=8),F3854*K!$D$4,F3854*K!$C$4) + IF(ISNUMBER(SEARCH("#",B3854)),0,G3854*K!$C$5) + IF(AND(ISNUMBER(SEARCH("#",B3854)),INT(A3854/100000)&lt;=7),G3854*K!$G$5,0) + IF(AND(ISNUMBER(SEARCH("#",B3854)),INT(A3854/100000)&gt;=8),G3854*K!$H$5,0),0)</f>
        <v>39760000</v>
      </c>
      <c r="K3854" s="25">
        <f>ROUND(IF(OR(ISNUMBER(SEARCH("#",B3854)),INT(A3854/100000)=7,INT(A3854/100000)=8),F3854*K!$F$4+G3854*K!$F$5,F3854*K!$E$4+G3854*K!$E$5),0)</f>
        <v>21140000</v>
      </c>
      <c r="L3854" s="25">
        <f>ROUND(J3854-K3854*0.7,0)</f>
        <v>24962000</v>
      </c>
      <c r="M3854" s="25">
        <f>ROUND(J3854*0.3,0)</f>
        <v>11928000</v>
      </c>
    </row>
    <row r="3855" spans="1:13" ht="74.25" x14ac:dyDescent="0.2">
      <c r="A3855" s="53">
        <v>705610</v>
      </c>
      <c r="B3855" s="27" t="s">
        <v>30</v>
      </c>
      <c r="C3855" s="36" t="s">
        <v>4426</v>
      </c>
      <c r="D3855" s="57" t="s">
        <v>4427</v>
      </c>
      <c r="E3855" s="30">
        <v>230</v>
      </c>
      <c r="F3855" s="55">
        <v>80</v>
      </c>
      <c r="G3855" s="55">
        <v>150</v>
      </c>
      <c r="H3855" s="30">
        <v>0</v>
      </c>
      <c r="J3855" s="25">
        <f>ROUND( IF(OR(ISNUMBER(SEARCH("#",B3855)),INT(A3855/100000)=7,INT(A3855/100000)=8),F3855*K!$D$4,F3855*K!$C$4) + IF(ISNUMBER(SEARCH("#",B3855)),0,G3855*K!$C$5) + IF(AND(ISNUMBER(SEARCH("#",B3855)),INT(A3855/100000)&lt;=7),G3855*K!$G$5,0) + IF(AND(ISNUMBER(SEARCH("#",B3855)),INT(A3855/100000)&gt;=8),G3855*K!$H$5,0),0)</f>
        <v>311990000</v>
      </c>
      <c r="K3855" s="25">
        <f>ROUND(IF(OR(ISNUMBER(SEARCH("#",B3855)),INT(A3855/100000)=7,INT(A3855/100000)=8),F3855*K!$F$4+G3855*K!$F$5,F3855*K!$E$4+G3855*K!$E$5),0)</f>
        <v>88360000</v>
      </c>
      <c r="L3855" s="25">
        <f>ROUND(J3855-K3855*0.7,0)</f>
        <v>250138000</v>
      </c>
      <c r="M3855" s="25">
        <f>ROUND(J3855*0.3,0)</f>
        <v>93597000</v>
      </c>
    </row>
    <row r="3856" spans="1:13" ht="74.25" x14ac:dyDescent="0.2">
      <c r="A3856" s="53">
        <v>705611</v>
      </c>
      <c r="B3856" s="68" t="s">
        <v>30</v>
      </c>
      <c r="C3856" s="36" t="s">
        <v>4428</v>
      </c>
      <c r="D3856" s="57" t="s">
        <v>4429</v>
      </c>
      <c r="E3856" s="30" t="s">
        <v>4430</v>
      </c>
      <c r="F3856" s="55">
        <v>34</v>
      </c>
      <c r="G3856" s="55">
        <v>150</v>
      </c>
      <c r="H3856" s="30"/>
      <c r="J3856" s="25">
        <f>ROUND( IF(OR(ISNUMBER(SEARCH("#",B3856)),INT(A3856/100000)=7,INT(A3856/100000)=8),F3856*K!$D$4,F3856*K!$C$4) + IF(ISNUMBER(SEARCH("#",B3856)),0,G3856*K!$C$5) + IF(AND(ISNUMBER(SEARCH("#",B3856)),INT(A3856/100000)&lt;=7),G3856*K!$G$5,0) + IF(AND(ISNUMBER(SEARCH("#",B3856)),INT(A3856/100000)&gt;=8),G3856*K!$H$5,0),0)</f>
        <v>285862000</v>
      </c>
      <c r="K3856" s="25">
        <f>ROUND(IF(OR(ISNUMBER(SEARCH("#",B3856)),INT(A3856/100000)=7,INT(A3856/100000)=8),F3856*K!$F$4+G3856*K!$F$5,F3856*K!$E$4+G3856*K!$E$5),0)</f>
        <v>74468000</v>
      </c>
      <c r="L3856" s="25">
        <f>ROUND(J3856-K3856*0.7,0)</f>
        <v>233734400</v>
      </c>
      <c r="M3856" s="25">
        <f>ROUND(J3856*0.3,0)</f>
        <v>85758600</v>
      </c>
    </row>
    <row r="3857" spans="1:13" ht="74.25" x14ac:dyDescent="0.2">
      <c r="A3857" s="53">
        <v>705615</v>
      </c>
      <c r="B3857" s="27" t="s">
        <v>30</v>
      </c>
      <c r="C3857" s="36" t="s">
        <v>4431</v>
      </c>
      <c r="D3857" s="57" t="s">
        <v>4427</v>
      </c>
      <c r="E3857" s="30">
        <v>280</v>
      </c>
      <c r="F3857" s="55">
        <v>90</v>
      </c>
      <c r="G3857" s="55">
        <v>190</v>
      </c>
      <c r="H3857" s="30">
        <v>0</v>
      </c>
      <c r="J3857" s="25">
        <f>ROUND( IF(OR(ISNUMBER(SEARCH("#",B3857)),INT(A3857/100000)=7,INT(A3857/100000)=8),F3857*K!$D$4,F3857*K!$C$4) + IF(ISNUMBER(SEARCH("#",B3857)),0,G3857*K!$C$5) + IF(AND(ISNUMBER(SEARCH("#",B3857)),INT(A3857/100000)&lt;=7),G3857*K!$G$5,0) + IF(AND(ISNUMBER(SEARCH("#",B3857)),INT(A3857/100000)&gt;=8),G3857*K!$H$5,0),0)</f>
        <v>388750000</v>
      </c>
      <c r="K3857" s="25">
        <f>ROUND(IF(OR(ISNUMBER(SEARCH("#",B3857)),INT(A3857/100000)=7,INT(A3857/100000)=8),F3857*K!$F$4+G3857*K!$F$5,F3857*K!$E$4+G3857*K!$E$5),0)</f>
        <v>108500000</v>
      </c>
      <c r="L3857" s="25">
        <f>ROUND(J3857-K3857*0.7,0)</f>
        <v>312800000</v>
      </c>
      <c r="M3857" s="25">
        <f>ROUND(J3857*0.3,0)</f>
        <v>116625000</v>
      </c>
    </row>
    <row r="3858" spans="1:13" ht="115.5" customHeight="1" x14ac:dyDescent="0.2">
      <c r="A3858" s="53">
        <v>705616</v>
      </c>
      <c r="B3858" s="27" t="s">
        <v>30</v>
      </c>
      <c r="C3858" s="36" t="s">
        <v>4432</v>
      </c>
      <c r="D3858" s="57" t="s">
        <v>4433</v>
      </c>
      <c r="E3858" s="30" t="s">
        <v>4434</v>
      </c>
      <c r="F3858" s="55">
        <v>44</v>
      </c>
      <c r="G3858" s="55">
        <v>190</v>
      </c>
      <c r="H3858" s="30"/>
      <c r="J3858" s="25">
        <f>ROUND( IF(OR(ISNUMBER(SEARCH("#",B3858)),INT(A3858/100000)=7,INT(A3858/100000)=8),F3858*K!$D$4,F3858*K!$C$4) + IF(ISNUMBER(SEARCH("#",B3858)),0,G3858*K!$C$5) + IF(AND(ISNUMBER(SEARCH("#",B3858)),INT(A3858/100000)&lt;=7),G3858*K!$G$5,0) + IF(AND(ISNUMBER(SEARCH("#",B3858)),INT(A3858/100000)&gt;=8),G3858*K!$H$5,0),0)</f>
        <v>362622000</v>
      </c>
      <c r="K3858" s="25">
        <f>ROUND(IF(OR(ISNUMBER(SEARCH("#",B3858)),INT(A3858/100000)=7,INT(A3858/100000)=8),F3858*K!$F$4+G3858*K!$F$5,F3858*K!$E$4+G3858*K!$E$5),0)</f>
        <v>94608000</v>
      </c>
      <c r="L3858" s="25">
        <f>ROUND(J3858-K3858*0.7,0)</f>
        <v>296396400</v>
      </c>
      <c r="M3858" s="25">
        <f>ROUND(J3858*0.3,0)</f>
        <v>108786600</v>
      </c>
    </row>
    <row r="3859" spans="1:13" ht="48" x14ac:dyDescent="0.2">
      <c r="A3859" s="53">
        <v>705620</v>
      </c>
      <c r="B3859" s="27" t="s">
        <v>30</v>
      </c>
      <c r="C3859" s="36" t="s">
        <v>4435</v>
      </c>
      <c r="D3859" s="57" t="s">
        <v>4436</v>
      </c>
      <c r="E3859" s="30">
        <v>346</v>
      </c>
      <c r="F3859" s="55">
        <v>100</v>
      </c>
      <c r="G3859" s="55">
        <v>246</v>
      </c>
      <c r="H3859" s="30">
        <v>0</v>
      </c>
      <c r="J3859" s="25">
        <f>ROUND( IF(OR(ISNUMBER(SEARCH("#",B3859)),INT(A3859/100000)=7,INT(A3859/100000)=8),F3859*K!$D$4,F3859*K!$C$4) + IF(ISNUMBER(SEARCH("#",B3859)),0,G3859*K!$C$5) + IF(AND(ISNUMBER(SEARCH("#",B3859)),INT(A3859/100000)&lt;=7),G3859*K!$G$5,0) + IF(AND(ISNUMBER(SEARCH("#",B3859)),INT(A3859/100000)&gt;=8),G3859*K!$H$5,0),0)</f>
        <v>493942000</v>
      </c>
      <c r="K3859" s="25">
        <f>ROUND(IF(OR(ISNUMBER(SEARCH("#",B3859)),INT(A3859/100000)=7,INT(A3859/100000)=8),F3859*K!$F$4+G3859*K!$F$5,F3859*K!$E$4+G3859*K!$E$5),0)</f>
        <v>135488000</v>
      </c>
      <c r="L3859" s="25">
        <f>ROUND(J3859-K3859*0.7,0)</f>
        <v>399100400</v>
      </c>
      <c r="M3859" s="25">
        <f>ROUND(J3859*0.3,0)</f>
        <v>148182600</v>
      </c>
    </row>
    <row r="3860" spans="1:13" ht="29.25" x14ac:dyDescent="0.2">
      <c r="A3860" s="53">
        <v>705650</v>
      </c>
      <c r="B3860" s="27" t="s">
        <v>30</v>
      </c>
      <c r="C3860" s="36" t="s">
        <v>4437</v>
      </c>
      <c r="D3860" s="54"/>
      <c r="E3860" s="30">
        <v>9.5</v>
      </c>
      <c r="F3860" s="55">
        <v>3</v>
      </c>
      <c r="G3860" s="55">
        <v>6.5</v>
      </c>
      <c r="H3860" s="30">
        <v>0</v>
      </c>
      <c r="J3860" s="25">
        <f>ROUND( IF(OR(ISNUMBER(SEARCH("#",B3860)),INT(A3860/100000)=7,INT(A3860/100000)=8),F3860*K!$D$4,F3860*K!$C$4) + IF(ISNUMBER(SEARCH("#",B3860)),0,G3860*K!$C$5) + IF(AND(ISNUMBER(SEARCH("#",B3860)),INT(A3860/100000)&lt;=7),G3860*K!$G$5,0) + IF(AND(ISNUMBER(SEARCH("#",B3860)),INT(A3860/100000)&gt;=8),G3860*K!$H$5,0),0)</f>
        <v>13254500</v>
      </c>
      <c r="K3860" s="25">
        <f>ROUND(IF(OR(ISNUMBER(SEARCH("#",B3860)),INT(A3860/100000)=7,INT(A3860/100000)=8),F3860*K!$F$4+G3860*K!$F$5,F3860*K!$E$4+G3860*K!$E$5),0)</f>
        <v>3688000</v>
      </c>
      <c r="L3860" s="25">
        <f>ROUND(J3860-K3860*0.7,0)</f>
        <v>10672900</v>
      </c>
      <c r="M3860" s="25">
        <f>ROUND(J3860*0.3,0)</f>
        <v>3976350</v>
      </c>
    </row>
    <row r="3861" spans="1:13" ht="18.75" x14ac:dyDescent="0.2">
      <c r="A3861" s="53">
        <v>706000</v>
      </c>
      <c r="B3861" s="27" t="s">
        <v>27</v>
      </c>
      <c r="C3861" s="39" t="s">
        <v>4438</v>
      </c>
      <c r="D3861" s="54"/>
      <c r="E3861" s="30">
        <v>4.0199999999999996</v>
      </c>
      <c r="F3861" s="55">
        <v>1.7</v>
      </c>
      <c r="G3861" s="55">
        <v>2.3199999999999998</v>
      </c>
      <c r="H3861" s="30">
        <v>0</v>
      </c>
      <c r="J3861" s="25">
        <f>ROUND( IF(OR(ISNUMBER(SEARCH("#",B3861)),INT(A3861/100000)=7,INT(A3861/100000)=8),F3861*K!$D$4,F3861*K!$C$4) + IF(ISNUMBER(SEARCH("#",B3861)),0,G3861*K!$C$5) + IF(AND(ISNUMBER(SEARCH("#",B3861)),INT(A3861/100000)&lt;=7),G3861*K!$G$5,0) + IF(AND(ISNUMBER(SEARCH("#",B3861)),INT(A3861/100000)&gt;=8),G3861*K!$H$5,0),0)</f>
        <v>5088240</v>
      </c>
      <c r="K3861" s="25">
        <f>ROUND(IF(OR(ISNUMBER(SEARCH("#",B3861)),INT(A3861/100000)=7,INT(A3861/100000)=8),F3861*K!$F$4+G3861*K!$F$5,F3861*K!$E$4+G3861*K!$E$5),0)</f>
        <v>1506360</v>
      </c>
      <c r="L3861" s="25">
        <f>ROUND(J3861-K3861*0.7,0)</f>
        <v>4033788</v>
      </c>
      <c r="M3861" s="25">
        <f>ROUND(J3861*0.3,0)</f>
        <v>1526472</v>
      </c>
    </row>
    <row r="3862" spans="1:13" ht="18.75" x14ac:dyDescent="0.2">
      <c r="A3862" s="53">
        <v>706005</v>
      </c>
      <c r="B3862" s="27" t="s">
        <v>27</v>
      </c>
      <c r="C3862" s="39" t="s">
        <v>4439</v>
      </c>
      <c r="D3862" s="54"/>
      <c r="E3862" s="30">
        <v>6.77</v>
      </c>
      <c r="F3862" s="55">
        <v>3.87</v>
      </c>
      <c r="G3862" s="55">
        <v>2.9</v>
      </c>
      <c r="H3862" s="30">
        <v>0</v>
      </c>
      <c r="J3862" s="25">
        <f>ROUND( IF(OR(ISNUMBER(SEARCH("#",B3862)),INT(A3862/100000)=7,INT(A3862/100000)=8),F3862*K!$D$4,F3862*K!$C$4) + IF(ISNUMBER(SEARCH("#",B3862)),0,G3862*K!$C$5) + IF(AND(ISNUMBER(SEARCH("#",B3862)),INT(A3862/100000)&lt;=7),G3862*K!$G$5,0) + IF(AND(ISNUMBER(SEARCH("#",B3862)),INT(A3862/100000)&gt;=8),G3862*K!$H$5,0),0)</f>
        <v>7351460</v>
      </c>
      <c r="K3862" s="25">
        <f>ROUND(IF(OR(ISNUMBER(SEARCH("#",B3862)),INT(A3862/100000)=7,INT(A3862/100000)=8),F3862*K!$F$4+G3862*K!$F$5,F3862*K!$E$4+G3862*K!$E$5),0)</f>
        <v>2409940</v>
      </c>
      <c r="L3862" s="25">
        <f>ROUND(J3862-K3862*0.7,0)</f>
        <v>5664502</v>
      </c>
      <c r="M3862" s="25">
        <f>ROUND(J3862*0.3,0)</f>
        <v>2205438</v>
      </c>
    </row>
    <row r="3863" spans="1:13" ht="17.25" x14ac:dyDescent="0.2">
      <c r="A3863" s="53">
        <v>706010</v>
      </c>
      <c r="B3863" s="27" t="s">
        <v>27</v>
      </c>
      <c r="C3863" s="36" t="s">
        <v>4440</v>
      </c>
      <c r="D3863" s="54"/>
      <c r="E3863" s="30">
        <v>2.23</v>
      </c>
      <c r="F3863" s="55">
        <v>0.89</v>
      </c>
      <c r="G3863" s="55">
        <v>1.34</v>
      </c>
      <c r="H3863" s="30">
        <v>0</v>
      </c>
      <c r="J3863" s="25">
        <f>ROUND( IF(OR(ISNUMBER(SEARCH("#",B3863)),INT(A3863/100000)=7,INT(A3863/100000)=8),F3863*K!$D$4,F3863*K!$C$4) + IF(ISNUMBER(SEARCH("#",B3863)),0,G3863*K!$C$5) + IF(AND(ISNUMBER(SEARCH("#",B3863)),INT(A3863/100000)&lt;=7),G3863*K!$G$5,0) + IF(AND(ISNUMBER(SEARCH("#",B3863)),INT(A3863/100000)&gt;=8),G3863*K!$H$5,0),0)</f>
        <v>2886700</v>
      </c>
      <c r="K3863" s="25">
        <f>ROUND(IF(OR(ISNUMBER(SEARCH("#",B3863)),INT(A3863/100000)=7,INT(A3863/100000)=8),F3863*K!$F$4+G3863*K!$F$5,F3863*K!$E$4+G3863*K!$E$5),0)</f>
        <v>842300</v>
      </c>
      <c r="L3863" s="25">
        <f>ROUND(J3863-K3863*0.7,0)</f>
        <v>2297090</v>
      </c>
      <c r="M3863" s="25">
        <f>ROUND(J3863*0.3,0)</f>
        <v>866010</v>
      </c>
    </row>
    <row r="3864" spans="1:13" ht="17.25" x14ac:dyDescent="0.2">
      <c r="A3864" s="53">
        <v>706015</v>
      </c>
      <c r="B3864" s="27" t="s">
        <v>27</v>
      </c>
      <c r="C3864" s="36" t="s">
        <v>4441</v>
      </c>
      <c r="D3864" s="54"/>
      <c r="E3864" s="30">
        <v>3.68</v>
      </c>
      <c r="F3864" s="55">
        <v>2.0099999999999998</v>
      </c>
      <c r="G3864" s="55">
        <v>1.67</v>
      </c>
      <c r="H3864" s="30">
        <v>0</v>
      </c>
      <c r="J3864" s="25">
        <f>ROUND( IF(OR(ISNUMBER(SEARCH("#",B3864)),INT(A3864/100000)=7,INT(A3864/100000)=8),F3864*K!$D$4,F3864*K!$C$4) + IF(ISNUMBER(SEARCH("#",B3864)),0,G3864*K!$C$5) + IF(AND(ISNUMBER(SEARCH("#",B3864)),INT(A3864/100000)&lt;=7),G3864*K!$G$5,0) + IF(AND(ISNUMBER(SEARCH("#",B3864)),INT(A3864/100000)&gt;=8),G3864*K!$H$5,0),0)</f>
        <v>4109270</v>
      </c>
      <c r="K3864" s="25">
        <f>ROUND(IF(OR(ISNUMBER(SEARCH("#",B3864)),INT(A3864/100000)=7,INT(A3864/100000)=8),F3864*K!$F$4+G3864*K!$F$5,F3864*K!$E$4+G3864*K!$E$5),0)</f>
        <v>1321780</v>
      </c>
      <c r="L3864" s="25">
        <f>ROUND(J3864-K3864*0.7,0)</f>
        <v>3184024</v>
      </c>
      <c r="M3864" s="25">
        <f>ROUND(J3864*0.3,0)</f>
        <v>1232781</v>
      </c>
    </row>
    <row r="3865" spans="1:13" ht="18.75" x14ac:dyDescent="0.2">
      <c r="A3865" s="53">
        <v>706020</v>
      </c>
      <c r="B3865" s="27" t="s">
        <v>27</v>
      </c>
      <c r="C3865" s="39" t="s">
        <v>4442</v>
      </c>
      <c r="D3865" s="54"/>
      <c r="E3865" s="30">
        <v>8.25</v>
      </c>
      <c r="F3865" s="55">
        <v>3.3</v>
      </c>
      <c r="G3865" s="55">
        <v>4.95</v>
      </c>
      <c r="H3865" s="30">
        <v>0</v>
      </c>
      <c r="J3865" s="25">
        <f>ROUND( IF(OR(ISNUMBER(SEARCH("#",B3865)),INT(A3865/100000)=7,INT(A3865/100000)=8),F3865*K!$D$4,F3865*K!$C$4) + IF(ISNUMBER(SEARCH("#",B3865)),0,G3865*K!$C$5) + IF(AND(ISNUMBER(SEARCH("#",B3865)),INT(A3865/100000)&lt;=7),G3865*K!$G$5,0) + IF(AND(ISNUMBER(SEARCH("#",B3865)),INT(A3865/100000)&gt;=8),G3865*K!$H$5,0),0)</f>
        <v>10670550</v>
      </c>
      <c r="K3865" s="25">
        <f>ROUND(IF(OR(ISNUMBER(SEARCH("#",B3865)),INT(A3865/100000)=7,INT(A3865/100000)=8),F3865*K!$F$4+G3865*K!$F$5,F3865*K!$E$4+G3865*K!$E$5),0)</f>
        <v>3115200</v>
      </c>
      <c r="L3865" s="25">
        <f>ROUND(J3865-K3865*0.7,0)</f>
        <v>8489910</v>
      </c>
      <c r="M3865" s="25">
        <f>ROUND(J3865*0.3,0)</f>
        <v>3201165</v>
      </c>
    </row>
    <row r="3866" spans="1:13" ht="33" x14ac:dyDescent="0.2">
      <c r="A3866" s="53">
        <v>706030</v>
      </c>
      <c r="B3866" s="27" t="s">
        <v>30</v>
      </c>
      <c r="C3866" s="36" t="s">
        <v>4443</v>
      </c>
      <c r="D3866" s="54"/>
      <c r="E3866" s="30">
        <v>4</v>
      </c>
      <c r="F3866" s="55">
        <v>1.5</v>
      </c>
      <c r="G3866" s="55">
        <v>2.5</v>
      </c>
      <c r="H3866" s="30">
        <v>0</v>
      </c>
      <c r="J3866" s="25">
        <f>ROUND( IF(OR(ISNUMBER(SEARCH("#",B3866)),INT(A3866/100000)=7,INT(A3866/100000)=8),F3866*K!$D$4,F3866*K!$C$4) + IF(ISNUMBER(SEARCH("#",B3866)),0,G3866*K!$C$5) + IF(AND(ISNUMBER(SEARCH("#",B3866)),INT(A3866/100000)&lt;=7),G3866*K!$G$5,0) + IF(AND(ISNUMBER(SEARCH("#",B3866)),INT(A3866/100000)&gt;=8),G3866*K!$H$5,0),0)</f>
        <v>5294500</v>
      </c>
      <c r="K3866" s="25">
        <f>ROUND(IF(OR(ISNUMBER(SEARCH("#",B3866)),INT(A3866/100000)=7,INT(A3866/100000)=8),F3866*K!$F$4+G3866*K!$F$5,F3866*K!$E$4+G3866*K!$E$5),0)</f>
        <v>1523000</v>
      </c>
      <c r="L3866" s="25">
        <f>ROUND(J3866-K3866*0.7,0)</f>
        <v>4228400</v>
      </c>
      <c r="M3866" s="25">
        <f>ROUND(J3866*0.3,0)</f>
        <v>1588350</v>
      </c>
    </row>
    <row r="3867" spans="1:13" ht="32.25" x14ac:dyDescent="0.2">
      <c r="A3867" s="53">
        <v>706035</v>
      </c>
      <c r="B3867" s="27" t="s">
        <v>30</v>
      </c>
      <c r="C3867" s="36" t="s">
        <v>4444</v>
      </c>
      <c r="D3867" s="54"/>
      <c r="E3867" s="30">
        <v>3.5</v>
      </c>
      <c r="F3867" s="55">
        <v>1.5</v>
      </c>
      <c r="G3867" s="55">
        <v>2</v>
      </c>
      <c r="H3867" s="30">
        <v>0</v>
      </c>
      <c r="J3867" s="25">
        <f>ROUND( IF(OR(ISNUMBER(SEARCH("#",B3867)),INT(A3867/100000)=7,INT(A3867/100000)=8),F3867*K!$D$4,F3867*K!$C$4) + IF(ISNUMBER(SEARCH("#",B3867)),0,G3867*K!$C$5) + IF(AND(ISNUMBER(SEARCH("#",B3867)),INT(A3867/100000)&lt;=7),G3867*K!$G$5,0) + IF(AND(ISNUMBER(SEARCH("#",B3867)),INT(A3867/100000)&gt;=8),G3867*K!$H$5,0),0)</f>
        <v>4406000</v>
      </c>
      <c r="K3867" s="25">
        <f>ROUND(IF(OR(ISNUMBER(SEARCH("#",B3867)),INT(A3867/100000)=7,INT(A3867/100000)=8),F3867*K!$F$4+G3867*K!$F$5,F3867*K!$E$4+G3867*K!$E$5),0)</f>
        <v>1309000</v>
      </c>
      <c r="L3867" s="25">
        <f>ROUND(J3867-K3867*0.7,0)</f>
        <v>3489700</v>
      </c>
      <c r="M3867" s="25">
        <f>ROUND(J3867*0.3,0)</f>
        <v>1321800</v>
      </c>
    </row>
    <row r="3868" spans="1:13" x14ac:dyDescent="0.2">
      <c r="A3868" s="53">
        <v>706040</v>
      </c>
      <c r="B3868" s="27" t="s">
        <v>30</v>
      </c>
      <c r="C3868" s="36" t="s">
        <v>4445</v>
      </c>
      <c r="D3868" s="54"/>
      <c r="E3868" s="30">
        <v>1.5</v>
      </c>
      <c r="F3868" s="55">
        <v>0.5</v>
      </c>
      <c r="G3868" s="55">
        <v>1</v>
      </c>
      <c r="H3868" s="30">
        <v>0</v>
      </c>
      <c r="J3868" s="25">
        <f>ROUND( IF(OR(ISNUMBER(SEARCH("#",B3868)),INT(A3868/100000)=7,INT(A3868/100000)=8),F3868*K!$D$4,F3868*K!$C$4) + IF(ISNUMBER(SEARCH("#",B3868)),0,G3868*K!$C$5) + IF(AND(ISNUMBER(SEARCH("#",B3868)),INT(A3868/100000)&lt;=7),G3868*K!$G$5,0) + IF(AND(ISNUMBER(SEARCH("#",B3868)),INT(A3868/100000)&gt;=8),G3868*K!$H$5,0),0)</f>
        <v>2061000</v>
      </c>
      <c r="K3868" s="25">
        <f>ROUND(IF(OR(ISNUMBER(SEARCH("#",B3868)),INT(A3868/100000)=7,INT(A3868/100000)=8),F3868*K!$F$4+G3868*K!$F$5,F3868*K!$E$4+G3868*K!$E$5),0)</f>
        <v>579000</v>
      </c>
      <c r="L3868" s="25">
        <f>ROUND(J3868-K3868*0.7,0)</f>
        <v>1655700</v>
      </c>
      <c r="M3868" s="25">
        <f>ROUND(J3868*0.3,0)</f>
        <v>618300</v>
      </c>
    </row>
    <row r="3869" spans="1:13" ht="33" x14ac:dyDescent="0.2">
      <c r="A3869" s="53">
        <v>706045</v>
      </c>
      <c r="B3869" s="27" t="s">
        <v>30</v>
      </c>
      <c r="C3869" s="36" t="s">
        <v>4446</v>
      </c>
      <c r="D3869" s="57" t="s">
        <v>3512</v>
      </c>
      <c r="E3869" s="30">
        <v>2.2000000000000002</v>
      </c>
      <c r="F3869" s="55">
        <v>1.5</v>
      </c>
      <c r="G3869" s="55">
        <v>0.7</v>
      </c>
      <c r="H3869" s="30">
        <v>0</v>
      </c>
      <c r="J3869" s="25">
        <f>ROUND( IF(OR(ISNUMBER(SEARCH("#",B3869)),INT(A3869/100000)=7,INT(A3869/100000)=8),F3869*K!$D$4,F3869*K!$C$4) + IF(ISNUMBER(SEARCH("#",B3869)),0,G3869*K!$C$5) + IF(AND(ISNUMBER(SEARCH("#",B3869)),INT(A3869/100000)&lt;=7),G3869*K!$G$5,0) + IF(AND(ISNUMBER(SEARCH("#",B3869)),INT(A3869/100000)&gt;=8),G3869*K!$H$5,0),0)</f>
        <v>2095900</v>
      </c>
      <c r="K3869" s="25">
        <f>ROUND(IF(OR(ISNUMBER(SEARCH("#",B3869)),INT(A3869/100000)=7,INT(A3869/100000)=8),F3869*K!$F$4+G3869*K!$F$5,F3869*K!$E$4+G3869*K!$E$5),0)</f>
        <v>752600</v>
      </c>
      <c r="L3869" s="25">
        <f>ROUND(J3869-K3869*0.7,0)</f>
        <v>1569080</v>
      </c>
      <c r="M3869" s="25">
        <f>ROUND(J3869*0.3,0)</f>
        <v>628770</v>
      </c>
    </row>
    <row r="3870" spans="1:13" ht="18.75" x14ac:dyDescent="0.2">
      <c r="A3870" s="53">
        <v>706050</v>
      </c>
      <c r="B3870" s="27" t="s">
        <v>30</v>
      </c>
      <c r="C3870" s="36" t="s">
        <v>4447</v>
      </c>
      <c r="D3870" s="54"/>
      <c r="E3870" s="30">
        <v>1.5</v>
      </c>
      <c r="F3870" s="55">
        <v>0.5</v>
      </c>
      <c r="G3870" s="55">
        <v>1</v>
      </c>
      <c r="H3870" s="30">
        <v>0</v>
      </c>
      <c r="J3870" s="25">
        <f>ROUND( IF(OR(ISNUMBER(SEARCH("#",B3870)),INT(A3870/100000)=7,INT(A3870/100000)=8),F3870*K!$D$4,F3870*K!$C$4) + IF(ISNUMBER(SEARCH("#",B3870)),0,G3870*K!$C$5) + IF(AND(ISNUMBER(SEARCH("#",B3870)),INT(A3870/100000)&lt;=7),G3870*K!$G$5,0) + IF(AND(ISNUMBER(SEARCH("#",B3870)),INT(A3870/100000)&gt;=8),G3870*K!$H$5,0),0)</f>
        <v>2061000</v>
      </c>
      <c r="K3870" s="25">
        <f>ROUND(IF(OR(ISNUMBER(SEARCH("#",B3870)),INT(A3870/100000)=7,INT(A3870/100000)=8),F3870*K!$F$4+G3870*K!$F$5,F3870*K!$E$4+G3870*K!$E$5),0)</f>
        <v>579000</v>
      </c>
      <c r="L3870" s="25">
        <f>ROUND(J3870-K3870*0.7,0)</f>
        <v>1655700</v>
      </c>
      <c r="M3870" s="25">
        <f>ROUND(J3870*0.3,0)</f>
        <v>618300</v>
      </c>
    </row>
    <row r="3871" spans="1:13" ht="18.75" x14ac:dyDescent="0.2">
      <c r="A3871" s="53">
        <v>706055</v>
      </c>
      <c r="B3871" s="27" t="s">
        <v>30</v>
      </c>
      <c r="C3871" s="36" t="s">
        <v>4448</v>
      </c>
      <c r="D3871" s="54"/>
      <c r="E3871" s="30">
        <v>1.5</v>
      </c>
      <c r="F3871" s="55">
        <v>0.5</v>
      </c>
      <c r="G3871" s="55">
        <v>1</v>
      </c>
      <c r="H3871" s="30">
        <v>0</v>
      </c>
      <c r="J3871" s="25">
        <f>ROUND( IF(OR(ISNUMBER(SEARCH("#",B3871)),INT(A3871/100000)=7,INT(A3871/100000)=8),F3871*K!$D$4,F3871*K!$C$4) + IF(ISNUMBER(SEARCH("#",B3871)),0,G3871*K!$C$5) + IF(AND(ISNUMBER(SEARCH("#",B3871)),INT(A3871/100000)&lt;=7),G3871*K!$G$5,0) + IF(AND(ISNUMBER(SEARCH("#",B3871)),INT(A3871/100000)&gt;=8),G3871*K!$H$5,0),0)</f>
        <v>2061000</v>
      </c>
      <c r="K3871" s="25">
        <f>ROUND(IF(OR(ISNUMBER(SEARCH("#",B3871)),INT(A3871/100000)=7,INT(A3871/100000)=8),F3871*K!$F$4+G3871*K!$F$5,F3871*K!$E$4+G3871*K!$E$5),0)</f>
        <v>579000</v>
      </c>
      <c r="L3871" s="25">
        <f>ROUND(J3871-K3871*0.7,0)</f>
        <v>1655700</v>
      </c>
      <c r="M3871" s="25">
        <f>ROUND(J3871*0.3,0)</f>
        <v>618300</v>
      </c>
    </row>
    <row r="3872" spans="1:13" ht="18.75" x14ac:dyDescent="0.2">
      <c r="A3872" s="53">
        <v>706060</v>
      </c>
      <c r="B3872" s="27" t="s">
        <v>30</v>
      </c>
      <c r="C3872" s="36" t="s">
        <v>4449</v>
      </c>
      <c r="D3872" s="54"/>
      <c r="E3872" s="30">
        <v>2</v>
      </c>
      <c r="F3872" s="55">
        <v>0.5</v>
      </c>
      <c r="G3872" s="55">
        <v>1.5</v>
      </c>
      <c r="H3872" s="30">
        <v>0</v>
      </c>
      <c r="J3872" s="25">
        <f>ROUND( IF(OR(ISNUMBER(SEARCH("#",B3872)),INT(A3872/100000)=7,INT(A3872/100000)=8),F3872*K!$D$4,F3872*K!$C$4) + IF(ISNUMBER(SEARCH("#",B3872)),0,G3872*K!$C$5) + IF(AND(ISNUMBER(SEARCH("#",B3872)),INT(A3872/100000)&lt;=7),G3872*K!$G$5,0) + IF(AND(ISNUMBER(SEARCH("#",B3872)),INT(A3872/100000)&gt;=8),G3872*K!$H$5,0),0)</f>
        <v>2949500</v>
      </c>
      <c r="K3872" s="25">
        <f>ROUND(IF(OR(ISNUMBER(SEARCH("#",B3872)),INT(A3872/100000)=7,INT(A3872/100000)=8),F3872*K!$F$4+G3872*K!$F$5,F3872*K!$E$4+G3872*K!$E$5),0)</f>
        <v>793000</v>
      </c>
      <c r="L3872" s="25">
        <f>ROUND(J3872-K3872*0.7,0)</f>
        <v>2394400</v>
      </c>
      <c r="M3872" s="25">
        <f>ROUND(J3872*0.3,0)</f>
        <v>884850</v>
      </c>
    </row>
    <row r="3873" spans="1:13" x14ac:dyDescent="0.2">
      <c r="A3873" s="53">
        <v>706065</v>
      </c>
      <c r="B3873" s="27" t="s">
        <v>30</v>
      </c>
      <c r="C3873" s="36" t="s">
        <v>4450</v>
      </c>
      <c r="D3873" s="54"/>
      <c r="E3873" s="30">
        <v>1</v>
      </c>
      <c r="F3873" s="55">
        <v>0.5</v>
      </c>
      <c r="G3873" s="55">
        <v>0.5</v>
      </c>
      <c r="H3873" s="30">
        <v>0</v>
      </c>
      <c r="J3873" s="25">
        <f>ROUND( IF(OR(ISNUMBER(SEARCH("#",B3873)),INT(A3873/100000)=7,INT(A3873/100000)=8),F3873*K!$D$4,F3873*K!$C$4) + IF(ISNUMBER(SEARCH("#",B3873)),0,G3873*K!$C$5) + IF(AND(ISNUMBER(SEARCH("#",B3873)),INT(A3873/100000)&lt;=7),G3873*K!$G$5,0) + IF(AND(ISNUMBER(SEARCH("#",B3873)),INT(A3873/100000)&gt;=8),G3873*K!$H$5,0),0)</f>
        <v>1172500</v>
      </c>
      <c r="K3873" s="25">
        <f>ROUND(IF(OR(ISNUMBER(SEARCH("#",B3873)),INT(A3873/100000)=7,INT(A3873/100000)=8),F3873*K!$F$4+G3873*K!$F$5,F3873*K!$E$4+G3873*K!$E$5),0)</f>
        <v>365000</v>
      </c>
      <c r="L3873" s="25">
        <f>ROUND(J3873-K3873*0.7,0)</f>
        <v>917000</v>
      </c>
      <c r="M3873" s="25">
        <f>ROUND(J3873*0.3,0)</f>
        <v>351750</v>
      </c>
    </row>
    <row r="3874" spans="1:13" ht="33" x14ac:dyDescent="0.2">
      <c r="A3874" s="53">
        <v>706070</v>
      </c>
      <c r="B3874" s="27" t="s">
        <v>30</v>
      </c>
      <c r="C3874" s="36" t="s">
        <v>4451</v>
      </c>
      <c r="D3874" s="54"/>
      <c r="E3874" s="30">
        <v>3.5</v>
      </c>
      <c r="F3874" s="55">
        <v>1.5</v>
      </c>
      <c r="G3874" s="55">
        <v>2</v>
      </c>
      <c r="H3874" s="30">
        <v>0</v>
      </c>
      <c r="J3874" s="25">
        <f>ROUND( IF(OR(ISNUMBER(SEARCH("#",B3874)),INT(A3874/100000)=7,INT(A3874/100000)=8),F3874*K!$D$4,F3874*K!$C$4) + IF(ISNUMBER(SEARCH("#",B3874)),0,G3874*K!$C$5) + IF(AND(ISNUMBER(SEARCH("#",B3874)),INT(A3874/100000)&lt;=7),G3874*K!$G$5,0) + IF(AND(ISNUMBER(SEARCH("#",B3874)),INT(A3874/100000)&gt;=8),G3874*K!$H$5,0),0)</f>
        <v>4406000</v>
      </c>
      <c r="K3874" s="25">
        <f>ROUND(IF(OR(ISNUMBER(SEARCH("#",B3874)),INT(A3874/100000)=7,INT(A3874/100000)=8),F3874*K!$F$4+G3874*K!$F$5,F3874*K!$E$4+G3874*K!$E$5),0)</f>
        <v>1309000</v>
      </c>
      <c r="L3874" s="25">
        <f>ROUND(J3874-K3874*0.7,0)</f>
        <v>3489700</v>
      </c>
      <c r="M3874" s="25">
        <f>ROUND(J3874*0.3,0)</f>
        <v>1321800</v>
      </c>
    </row>
    <row r="3875" spans="1:13" ht="29.25" x14ac:dyDescent="0.2">
      <c r="A3875" s="53">
        <v>709005</v>
      </c>
      <c r="B3875" s="27" t="s">
        <v>27</v>
      </c>
      <c r="C3875" s="36" t="s">
        <v>4452</v>
      </c>
      <c r="D3875" s="54"/>
      <c r="E3875" s="30">
        <v>4</v>
      </c>
      <c r="F3875" s="55">
        <v>2.5</v>
      </c>
      <c r="G3875" s="55">
        <v>1.5</v>
      </c>
      <c r="H3875" s="30">
        <v>0</v>
      </c>
      <c r="J3875" s="25">
        <f>ROUND( IF(OR(ISNUMBER(SEARCH("#",B3875)),INT(A3875/100000)=7,INT(A3875/100000)=8),F3875*K!$D$4,F3875*K!$C$4) + IF(ISNUMBER(SEARCH("#",B3875)),0,G3875*K!$C$5) + IF(AND(ISNUMBER(SEARCH("#",B3875)),INT(A3875/100000)&lt;=7),G3875*K!$G$5,0) + IF(AND(ISNUMBER(SEARCH("#",B3875)),INT(A3875/100000)&gt;=8),G3875*K!$H$5,0),0)</f>
        <v>4085500</v>
      </c>
      <c r="K3875" s="25">
        <f>ROUND(IF(OR(ISNUMBER(SEARCH("#",B3875)),INT(A3875/100000)=7,INT(A3875/100000)=8),F3875*K!$F$4+G3875*K!$F$5,F3875*K!$E$4+G3875*K!$E$5),0)</f>
        <v>1397000</v>
      </c>
      <c r="L3875" s="25">
        <f>ROUND(J3875-K3875*0.7,0)</f>
        <v>3107600</v>
      </c>
      <c r="M3875" s="25">
        <f>ROUND(J3875*0.3,0)</f>
        <v>1225650</v>
      </c>
    </row>
    <row r="3876" spans="1:13" ht="32.25" x14ac:dyDescent="0.2">
      <c r="A3876" s="53">
        <v>709010</v>
      </c>
      <c r="B3876" s="27" t="s">
        <v>27</v>
      </c>
      <c r="C3876" s="36" t="s">
        <v>4453</v>
      </c>
      <c r="D3876" s="54"/>
      <c r="E3876" s="30">
        <v>12</v>
      </c>
      <c r="F3876" s="55">
        <v>8</v>
      </c>
      <c r="G3876" s="55">
        <v>4</v>
      </c>
      <c r="H3876" s="30">
        <v>0</v>
      </c>
      <c r="J3876" s="25">
        <f>ROUND( IF(OR(ISNUMBER(SEARCH("#",B3876)),INT(A3876/100000)=7,INT(A3876/100000)=8),F3876*K!$D$4,F3876*K!$C$4) + IF(ISNUMBER(SEARCH("#",B3876)),0,G3876*K!$C$5) + IF(AND(ISNUMBER(SEARCH("#",B3876)),INT(A3876/100000)&lt;=7),G3876*K!$G$5,0) + IF(AND(ISNUMBER(SEARCH("#",B3876)),INT(A3876/100000)&gt;=8),G3876*K!$H$5,0),0)</f>
        <v>11652000</v>
      </c>
      <c r="K3876" s="25">
        <f>ROUND(IF(OR(ISNUMBER(SEARCH("#",B3876)),INT(A3876/100000)=7,INT(A3876/100000)=8),F3876*K!$F$4+G3876*K!$F$5,F3876*K!$E$4+G3876*K!$E$5),0)</f>
        <v>4128000</v>
      </c>
      <c r="L3876" s="25">
        <f>ROUND(J3876-K3876*0.7,0)</f>
        <v>8762400</v>
      </c>
      <c r="M3876" s="25">
        <f>ROUND(J3876*0.3,0)</f>
        <v>3495600</v>
      </c>
    </row>
    <row r="3877" spans="1:13" ht="29.25" x14ac:dyDescent="0.2">
      <c r="A3877" s="53">
        <v>709020</v>
      </c>
      <c r="B3877" s="27" t="s">
        <v>27</v>
      </c>
      <c r="C3877" s="36" t="s">
        <v>4454</v>
      </c>
      <c r="D3877" s="54"/>
      <c r="E3877" s="30">
        <v>67</v>
      </c>
      <c r="F3877" s="55">
        <v>45</v>
      </c>
      <c r="G3877" s="55">
        <v>22</v>
      </c>
      <c r="H3877" s="30">
        <v>0</v>
      </c>
      <c r="J3877" s="25">
        <f>ROUND( IF(OR(ISNUMBER(SEARCH("#",B3877)),INT(A3877/100000)=7,INT(A3877/100000)=8),F3877*K!$D$4,F3877*K!$C$4) + IF(ISNUMBER(SEARCH("#",B3877)),0,G3877*K!$C$5) + IF(AND(ISNUMBER(SEARCH("#",B3877)),INT(A3877/100000)&lt;=7),G3877*K!$G$5,0) + IF(AND(ISNUMBER(SEARCH("#",B3877)),INT(A3877/100000)&gt;=8),G3877*K!$H$5,0),0)</f>
        <v>64654000</v>
      </c>
      <c r="K3877" s="25">
        <f>ROUND(IF(OR(ISNUMBER(SEARCH("#",B3877)),INT(A3877/100000)=7,INT(A3877/100000)=8),F3877*K!$F$4+G3877*K!$F$5,F3877*K!$E$4+G3877*K!$E$5),0)</f>
        <v>23006000</v>
      </c>
      <c r="L3877" s="25">
        <f>ROUND(J3877-K3877*0.7,0)</f>
        <v>48549800</v>
      </c>
      <c r="M3877" s="25">
        <f>ROUND(J3877*0.3,0)</f>
        <v>19396200</v>
      </c>
    </row>
    <row r="3878" spans="1:13" ht="32.25" x14ac:dyDescent="0.2">
      <c r="A3878" s="53">
        <v>709035</v>
      </c>
      <c r="B3878" s="27" t="s">
        <v>27</v>
      </c>
      <c r="C3878" s="36" t="s">
        <v>4455</v>
      </c>
      <c r="D3878" s="54"/>
      <c r="E3878" s="30">
        <v>11</v>
      </c>
      <c r="F3878" s="55">
        <v>7</v>
      </c>
      <c r="G3878" s="55">
        <v>4</v>
      </c>
      <c r="H3878" s="30">
        <v>0</v>
      </c>
      <c r="J3878" s="25">
        <f>ROUND( IF(OR(ISNUMBER(SEARCH("#",B3878)),INT(A3878/100000)=7,INT(A3878/100000)=8),F3878*K!$D$4,F3878*K!$C$4) + IF(ISNUMBER(SEARCH("#",B3878)),0,G3878*K!$C$5) + IF(AND(ISNUMBER(SEARCH("#",B3878)),INT(A3878/100000)&lt;=7),G3878*K!$G$5,0) + IF(AND(ISNUMBER(SEARCH("#",B3878)),INT(A3878/100000)&gt;=8),G3878*K!$H$5,0),0)</f>
        <v>11084000</v>
      </c>
      <c r="K3878" s="25">
        <f>ROUND(IF(OR(ISNUMBER(SEARCH("#",B3878)),INT(A3878/100000)=7,INT(A3878/100000)=8),F3878*K!$F$4+G3878*K!$F$5,F3878*K!$E$4+G3878*K!$E$5),0)</f>
        <v>3826000</v>
      </c>
      <c r="L3878" s="25">
        <f>ROUND(J3878-K3878*0.7,0)</f>
        <v>8405800</v>
      </c>
      <c r="M3878" s="25">
        <f>ROUND(J3878*0.3,0)</f>
        <v>3325200</v>
      </c>
    </row>
    <row r="3879" spans="1:13" ht="32.25" x14ac:dyDescent="0.2">
      <c r="A3879" s="53">
        <v>709040</v>
      </c>
      <c r="B3879" s="27" t="s">
        <v>27</v>
      </c>
      <c r="C3879" s="36" t="s">
        <v>4456</v>
      </c>
      <c r="D3879" s="54"/>
      <c r="E3879" s="30">
        <v>5</v>
      </c>
      <c r="F3879" s="55">
        <v>3</v>
      </c>
      <c r="G3879" s="55">
        <v>2</v>
      </c>
      <c r="H3879" s="30">
        <v>0</v>
      </c>
      <c r="J3879" s="25">
        <f>ROUND( IF(OR(ISNUMBER(SEARCH("#",B3879)),INT(A3879/100000)=7,INT(A3879/100000)=8),F3879*K!$D$4,F3879*K!$C$4) + IF(ISNUMBER(SEARCH("#",B3879)),0,G3879*K!$C$5) + IF(AND(ISNUMBER(SEARCH("#",B3879)),INT(A3879/100000)&lt;=7),G3879*K!$G$5,0) + IF(AND(ISNUMBER(SEARCH("#",B3879)),INT(A3879/100000)&gt;=8),G3879*K!$H$5,0),0)</f>
        <v>5258000</v>
      </c>
      <c r="K3879" s="25">
        <f>ROUND(IF(OR(ISNUMBER(SEARCH("#",B3879)),INT(A3879/100000)=7,INT(A3879/100000)=8),F3879*K!$F$4+G3879*K!$F$5,F3879*K!$E$4+G3879*K!$E$5),0)</f>
        <v>1762000</v>
      </c>
      <c r="L3879" s="25">
        <f>ROUND(J3879-K3879*0.7,0)</f>
        <v>4024600</v>
      </c>
      <c r="M3879" s="25">
        <f>ROUND(J3879*0.3,0)</f>
        <v>1577400</v>
      </c>
    </row>
    <row r="3880" spans="1:13" ht="32.25" x14ac:dyDescent="0.2">
      <c r="A3880" s="53">
        <v>709060</v>
      </c>
      <c r="B3880" s="27" t="s">
        <v>27</v>
      </c>
      <c r="C3880" s="36" t="s">
        <v>4457</v>
      </c>
      <c r="D3880" s="54"/>
      <c r="E3880" s="30">
        <v>21</v>
      </c>
      <c r="F3880" s="55">
        <v>14</v>
      </c>
      <c r="G3880" s="55">
        <v>7</v>
      </c>
      <c r="H3880" s="30">
        <v>0</v>
      </c>
      <c r="J3880" s="25">
        <f>ROUND( IF(OR(ISNUMBER(SEARCH("#",B3880)),INT(A3880/100000)=7,INT(A3880/100000)=8),F3880*K!$D$4,F3880*K!$C$4) + IF(ISNUMBER(SEARCH("#",B3880)),0,G3880*K!$C$5) + IF(AND(ISNUMBER(SEARCH("#",B3880)),INT(A3880/100000)&lt;=7),G3880*K!$G$5,0) + IF(AND(ISNUMBER(SEARCH("#",B3880)),INT(A3880/100000)&gt;=8),G3880*K!$H$5,0),0)</f>
        <v>20391000</v>
      </c>
      <c r="K3880" s="25">
        <f>ROUND(IF(OR(ISNUMBER(SEARCH("#",B3880)),INT(A3880/100000)=7,INT(A3880/100000)=8),F3880*K!$F$4+G3880*K!$F$5,F3880*K!$E$4+G3880*K!$E$5),0)</f>
        <v>7224000</v>
      </c>
      <c r="L3880" s="25">
        <f>ROUND(J3880-K3880*0.7,0)</f>
        <v>15334200</v>
      </c>
      <c r="M3880" s="25">
        <f>ROUND(J3880*0.3,0)</f>
        <v>6117300</v>
      </c>
    </row>
    <row r="3881" spans="1:13" ht="58.5" x14ac:dyDescent="0.2">
      <c r="A3881" s="53">
        <v>709070</v>
      </c>
      <c r="B3881" s="27" t="s">
        <v>148</v>
      </c>
      <c r="C3881" s="36" t="s">
        <v>4458</v>
      </c>
      <c r="D3881" s="54"/>
      <c r="E3881" s="30">
        <v>6</v>
      </c>
      <c r="F3881" s="55">
        <v>6</v>
      </c>
      <c r="G3881" s="56"/>
      <c r="H3881" s="30">
        <v>0</v>
      </c>
      <c r="J3881" s="25">
        <f>ROUND( IF(OR(ISNUMBER(SEARCH("#",B3881)),INT(A3881/100000)=7,INT(A3881/100000)=8),F3881*K!$D$4,F3881*K!$C$4) + IF(ISNUMBER(SEARCH("#",B3881)),0,G3881*K!$C$5) + IF(AND(ISNUMBER(SEARCH("#",B3881)),INT(A3881/100000)&lt;=7),G3881*K!$G$5,0) + IF(AND(ISNUMBER(SEARCH("#",B3881)),INT(A3881/100000)&gt;=8),G3881*K!$H$5,0),0)</f>
        <v>3408000</v>
      </c>
      <c r="K3881" s="25">
        <f>ROUND(IF(OR(ISNUMBER(SEARCH("#",B3881)),INT(A3881/100000)=7,INT(A3881/100000)=8),F3881*K!$F$4+G3881*K!$F$5,F3881*K!$E$4+G3881*K!$E$5),0)</f>
        <v>1812000</v>
      </c>
      <c r="L3881" s="25">
        <f>ROUND(J3881-K3881*0.7,0)</f>
        <v>2139600</v>
      </c>
      <c r="M3881" s="25">
        <f>ROUND(J3881*0.3,0)</f>
        <v>1022400</v>
      </c>
    </row>
    <row r="3882" spans="1:13" ht="106.5" x14ac:dyDescent="0.2">
      <c r="A3882" s="53">
        <v>709072</v>
      </c>
      <c r="B3882" s="27" t="s">
        <v>148</v>
      </c>
      <c r="C3882" s="36" t="s">
        <v>4459</v>
      </c>
      <c r="D3882" s="54"/>
      <c r="E3882" s="30">
        <v>20</v>
      </c>
      <c r="F3882" s="55">
        <v>20</v>
      </c>
      <c r="G3882" s="56"/>
      <c r="H3882" s="30">
        <v>0</v>
      </c>
      <c r="J3882" s="25">
        <f>ROUND( IF(OR(ISNUMBER(SEARCH("#",B3882)),INT(A3882/100000)=7,INT(A3882/100000)=8),F3882*K!$D$4,F3882*K!$C$4) + IF(ISNUMBER(SEARCH("#",B3882)),0,G3882*K!$C$5) + IF(AND(ISNUMBER(SEARCH("#",B3882)),INT(A3882/100000)&lt;=7),G3882*K!$G$5,0) + IF(AND(ISNUMBER(SEARCH("#",B3882)),INT(A3882/100000)&gt;=8),G3882*K!$H$5,0),0)</f>
        <v>11360000</v>
      </c>
      <c r="K3882" s="25">
        <f>ROUND(IF(OR(ISNUMBER(SEARCH("#",B3882)),INT(A3882/100000)=7,INT(A3882/100000)=8),F3882*K!$F$4+G3882*K!$F$5,F3882*K!$E$4+G3882*K!$E$5),0)</f>
        <v>6040000</v>
      </c>
      <c r="L3882" s="25">
        <f>ROUND(J3882-K3882*0.7,0)</f>
        <v>7132000</v>
      </c>
      <c r="M3882" s="25">
        <f>ROUND(J3882*0.3,0)</f>
        <v>3408000</v>
      </c>
    </row>
    <row r="3883" spans="1:13" ht="87.75" x14ac:dyDescent="0.2">
      <c r="A3883" s="53">
        <v>709074</v>
      </c>
      <c r="B3883" s="27" t="s">
        <v>148</v>
      </c>
      <c r="C3883" s="36" t="s">
        <v>4460</v>
      </c>
      <c r="D3883" s="54"/>
      <c r="E3883" s="30">
        <v>36</v>
      </c>
      <c r="F3883" s="55">
        <v>36</v>
      </c>
      <c r="G3883" s="56"/>
      <c r="H3883" s="30">
        <v>0</v>
      </c>
      <c r="J3883" s="25">
        <f>ROUND( IF(OR(ISNUMBER(SEARCH("#",B3883)),INT(A3883/100000)=7,INT(A3883/100000)=8),F3883*K!$D$4,F3883*K!$C$4) + IF(ISNUMBER(SEARCH("#",B3883)),0,G3883*K!$C$5) + IF(AND(ISNUMBER(SEARCH("#",B3883)),INT(A3883/100000)&lt;=7),G3883*K!$G$5,0) + IF(AND(ISNUMBER(SEARCH("#",B3883)),INT(A3883/100000)&gt;=8),G3883*K!$H$5,0),0)</f>
        <v>20448000</v>
      </c>
      <c r="K3883" s="25">
        <f>ROUND(IF(OR(ISNUMBER(SEARCH("#",B3883)),INT(A3883/100000)=7,INT(A3883/100000)=8),F3883*K!$F$4+G3883*K!$F$5,F3883*K!$E$4+G3883*K!$E$5),0)</f>
        <v>10872000</v>
      </c>
      <c r="L3883" s="25">
        <f>ROUND(J3883-K3883*0.7,0)</f>
        <v>12837600</v>
      </c>
      <c r="M3883" s="25">
        <f>ROUND(J3883*0.3,0)</f>
        <v>6134400</v>
      </c>
    </row>
    <row r="3884" spans="1:13" ht="33" x14ac:dyDescent="0.2">
      <c r="A3884" s="53">
        <v>709095</v>
      </c>
      <c r="B3884" s="27" t="s">
        <v>43</v>
      </c>
      <c r="C3884" s="36" t="s">
        <v>4461</v>
      </c>
      <c r="D3884" s="57" t="s">
        <v>4462</v>
      </c>
      <c r="E3884" s="30">
        <v>15</v>
      </c>
      <c r="F3884" s="55">
        <v>5</v>
      </c>
      <c r="G3884" s="55">
        <v>10</v>
      </c>
      <c r="H3884" s="30">
        <v>0</v>
      </c>
      <c r="J3884" s="25">
        <f>ROUND( IF(OR(ISNUMBER(SEARCH("#",B3884)),INT(A3884/100000)=7,INT(A3884/100000)=8),F3884*K!$D$4,F3884*K!$C$4) + IF(ISNUMBER(SEARCH("#",B3884)),0,G3884*K!$C$5) + IF(AND(ISNUMBER(SEARCH("#",B3884)),INT(A3884/100000)&lt;=7),G3884*K!$G$5,0) + IF(AND(ISNUMBER(SEARCH("#",B3884)),INT(A3884/100000)&gt;=8),G3884*K!$H$5,0),0)</f>
        <v>20610000</v>
      </c>
      <c r="K3884" s="25">
        <f>ROUND(IF(OR(ISNUMBER(SEARCH("#",B3884)),INT(A3884/100000)=7,INT(A3884/100000)=8),F3884*K!$F$4+G3884*K!$F$5,F3884*K!$E$4+G3884*K!$E$5),0)</f>
        <v>5790000</v>
      </c>
      <c r="L3884" s="25">
        <f>ROUND(J3884-K3884*0.7,0)</f>
        <v>16557000</v>
      </c>
      <c r="M3884" s="25">
        <f>ROUND(J3884*0.3,0)</f>
        <v>6183000</v>
      </c>
    </row>
    <row r="3885" spans="1:13" ht="33" x14ac:dyDescent="0.2">
      <c r="A3885" s="53">
        <v>709100</v>
      </c>
      <c r="B3885" s="27" t="s">
        <v>43</v>
      </c>
      <c r="C3885" s="36" t="s">
        <v>4463</v>
      </c>
      <c r="D3885" s="57" t="s">
        <v>4464</v>
      </c>
      <c r="E3885" s="30">
        <v>6</v>
      </c>
      <c r="F3885" s="55">
        <v>2</v>
      </c>
      <c r="G3885" s="55">
        <v>4</v>
      </c>
      <c r="H3885" s="30">
        <v>0</v>
      </c>
      <c r="J3885" s="25">
        <f>ROUND( IF(OR(ISNUMBER(SEARCH("#",B3885)),INT(A3885/100000)=7,INT(A3885/100000)=8),F3885*K!$D$4,F3885*K!$C$4) + IF(ISNUMBER(SEARCH("#",B3885)),0,G3885*K!$C$5) + IF(AND(ISNUMBER(SEARCH("#",B3885)),INT(A3885/100000)&lt;=7),G3885*K!$G$5,0) + IF(AND(ISNUMBER(SEARCH("#",B3885)),INT(A3885/100000)&gt;=8),G3885*K!$H$5,0),0)</f>
        <v>8244000</v>
      </c>
      <c r="K3885" s="25">
        <f>ROUND(IF(OR(ISNUMBER(SEARCH("#",B3885)),INT(A3885/100000)=7,INT(A3885/100000)=8),F3885*K!$F$4+G3885*K!$F$5,F3885*K!$E$4+G3885*K!$E$5),0)</f>
        <v>2316000</v>
      </c>
      <c r="L3885" s="25">
        <f>ROUND(J3885-K3885*0.7,0)</f>
        <v>6622800</v>
      </c>
      <c r="M3885" s="25">
        <f>ROUND(J3885*0.3,0)</f>
        <v>2473200</v>
      </c>
    </row>
    <row r="3886" spans="1:13" ht="33" x14ac:dyDescent="0.2">
      <c r="A3886" s="53">
        <v>709105</v>
      </c>
      <c r="B3886" s="27" t="s">
        <v>27</v>
      </c>
      <c r="C3886" s="36" t="s">
        <v>4465</v>
      </c>
      <c r="D3886" s="57" t="s">
        <v>4466</v>
      </c>
      <c r="E3886" s="30">
        <v>75</v>
      </c>
      <c r="F3886" s="55">
        <v>50</v>
      </c>
      <c r="G3886" s="55">
        <v>25</v>
      </c>
      <c r="H3886" s="30">
        <v>0</v>
      </c>
      <c r="J3886" s="25">
        <f>ROUND( IF(OR(ISNUMBER(SEARCH("#",B3886)),INT(A3886/100000)=7,INT(A3886/100000)=8),F3886*K!$D$4,F3886*K!$C$4) + IF(ISNUMBER(SEARCH("#",B3886)),0,G3886*K!$C$5) + IF(AND(ISNUMBER(SEARCH("#",B3886)),INT(A3886/100000)&lt;=7),G3886*K!$G$5,0) + IF(AND(ISNUMBER(SEARCH("#",B3886)),INT(A3886/100000)&gt;=8),G3886*K!$H$5,0),0)</f>
        <v>72825000</v>
      </c>
      <c r="K3886" s="25">
        <f>ROUND(IF(OR(ISNUMBER(SEARCH("#",B3886)),INT(A3886/100000)=7,INT(A3886/100000)=8),F3886*K!$F$4+G3886*K!$F$5,F3886*K!$E$4+G3886*K!$E$5),0)</f>
        <v>25800000</v>
      </c>
      <c r="L3886" s="25">
        <f>ROUND(J3886-K3886*0.7,0)</f>
        <v>54765000</v>
      </c>
      <c r="M3886" s="25">
        <f>ROUND(J3886*0.3,0)</f>
        <v>21847500</v>
      </c>
    </row>
    <row r="3887" spans="1:13" ht="18.75" x14ac:dyDescent="0.2">
      <c r="A3887" s="53">
        <v>709106</v>
      </c>
      <c r="B3887" s="27" t="s">
        <v>27</v>
      </c>
      <c r="C3887" s="36" t="s">
        <v>4467</v>
      </c>
      <c r="D3887" s="54"/>
      <c r="E3887" s="30">
        <v>50</v>
      </c>
      <c r="F3887" s="55">
        <v>35</v>
      </c>
      <c r="G3887" s="55">
        <v>15</v>
      </c>
      <c r="H3887" s="30">
        <v>0</v>
      </c>
      <c r="J3887" s="25">
        <f>ROUND( IF(OR(ISNUMBER(SEARCH("#",B3887)),INT(A3887/100000)=7,INT(A3887/100000)=8),F3887*K!$D$4,F3887*K!$C$4) + IF(ISNUMBER(SEARCH("#",B3887)),0,G3887*K!$C$5) + IF(AND(ISNUMBER(SEARCH("#",B3887)),INT(A3887/100000)&lt;=7),G3887*K!$G$5,0) + IF(AND(ISNUMBER(SEARCH("#",B3887)),INT(A3887/100000)&gt;=8),G3887*K!$H$5,0),0)</f>
        <v>46535000</v>
      </c>
      <c r="K3887" s="25">
        <f>ROUND(IF(OR(ISNUMBER(SEARCH("#",B3887)),INT(A3887/100000)=7,INT(A3887/100000)=8),F3887*K!$F$4+G3887*K!$F$5,F3887*K!$E$4+G3887*K!$E$5),0)</f>
        <v>16990000</v>
      </c>
      <c r="L3887" s="25">
        <f>ROUND(J3887-K3887*0.7,0)</f>
        <v>34642000</v>
      </c>
      <c r="M3887" s="25">
        <f>ROUND(J3887*0.3,0)</f>
        <v>13960500</v>
      </c>
    </row>
    <row r="3888" spans="1:13" x14ac:dyDescent="0.2">
      <c r="A3888" s="53">
        <v>800005</v>
      </c>
      <c r="B3888" s="27" t="s">
        <v>27</v>
      </c>
      <c r="C3888" s="36" t="s">
        <v>4468</v>
      </c>
      <c r="D3888" s="54"/>
      <c r="E3888" s="30">
        <v>7.0000000000000007E-2</v>
      </c>
      <c r="F3888" s="55">
        <v>0</v>
      </c>
      <c r="G3888" s="55">
        <v>7.0000000000000007E-2</v>
      </c>
      <c r="H3888" s="30">
        <v>0</v>
      </c>
      <c r="J3888" s="25">
        <f>ROUND( IF(OR(ISNUMBER(SEARCH("#",B3888)),INT(A3888/100000)=7,INT(A3888/100000)=8),F3888*K!$D$4,F3888*K!$C$4) + IF(ISNUMBER(SEARCH("#",B3888)),0,G3888*K!$C$5) + IF(AND(ISNUMBER(SEARCH("#",B3888)),INT(A3888/100000)&lt;=7),G3888*K!$G$5,0) + IF(AND(ISNUMBER(SEARCH("#",B3888)),INT(A3888/100000)&gt;=8),G3888*K!$H$5,0),0)</f>
        <v>119350</v>
      </c>
      <c r="K3888" s="25">
        <f>ROUND(IF(OR(ISNUMBER(SEARCH("#",B3888)),INT(A3888/100000)=7,INT(A3888/100000)=8),F3888*K!$F$4+G3888*K!$F$5,F3888*K!$E$4+G3888*K!$E$5),0)</f>
        <v>29960</v>
      </c>
      <c r="L3888" s="25">
        <f>ROUND(J3888-K3888*0.7,0)</f>
        <v>98378</v>
      </c>
      <c r="M3888" s="25">
        <f>ROUND(J3888*0.3,0)</f>
        <v>35805</v>
      </c>
    </row>
    <row r="3889" spans="1:13" ht="46.5" x14ac:dyDescent="0.2">
      <c r="A3889" s="53">
        <v>800010</v>
      </c>
      <c r="B3889" s="27" t="s">
        <v>27</v>
      </c>
      <c r="C3889" s="36" t="s">
        <v>4469</v>
      </c>
      <c r="D3889" s="57" t="s">
        <v>4470</v>
      </c>
      <c r="E3889" s="30">
        <v>0.15</v>
      </c>
      <c r="F3889" s="55">
        <v>0.1</v>
      </c>
      <c r="G3889" s="55">
        <v>0.05</v>
      </c>
      <c r="H3889" s="30">
        <v>0</v>
      </c>
      <c r="J3889" s="25">
        <f>ROUND( IF(OR(ISNUMBER(SEARCH("#",B3889)),INT(A3889/100000)=7,INT(A3889/100000)=8),F3889*K!$D$4,F3889*K!$C$4) + IF(ISNUMBER(SEARCH("#",B3889)),0,G3889*K!$C$5) + IF(AND(ISNUMBER(SEARCH("#",B3889)),INT(A3889/100000)&lt;=7),G3889*K!$G$5,0) + IF(AND(ISNUMBER(SEARCH("#",B3889)),INT(A3889/100000)&gt;=8),G3889*K!$H$5,0),0)</f>
        <v>142050</v>
      </c>
      <c r="K3889" s="25">
        <f>ROUND(IF(OR(ISNUMBER(SEARCH("#",B3889)),INT(A3889/100000)=7,INT(A3889/100000)=8),F3889*K!$F$4+G3889*K!$F$5,F3889*K!$E$4+G3889*K!$E$5),0)</f>
        <v>51600</v>
      </c>
      <c r="L3889" s="25">
        <f>ROUND(J3889-K3889*0.7,0)</f>
        <v>105930</v>
      </c>
      <c r="M3889" s="25">
        <f>ROUND(J3889*0.3,0)</f>
        <v>42615</v>
      </c>
    </row>
    <row r="3890" spans="1:13" x14ac:dyDescent="0.2">
      <c r="A3890" s="53">
        <v>800012</v>
      </c>
      <c r="B3890" s="27" t="s">
        <v>27</v>
      </c>
      <c r="C3890" s="36" t="s">
        <v>4471</v>
      </c>
      <c r="D3890" s="54"/>
      <c r="E3890" s="30">
        <v>0.3</v>
      </c>
      <c r="F3890" s="55">
        <v>0.15</v>
      </c>
      <c r="G3890" s="55">
        <v>0.15</v>
      </c>
      <c r="H3890" s="30">
        <v>0</v>
      </c>
      <c r="J3890" s="25">
        <f>ROUND( IF(OR(ISNUMBER(SEARCH("#",B3890)),INT(A3890/100000)=7,INT(A3890/100000)=8),F3890*K!$D$4,F3890*K!$C$4) + IF(ISNUMBER(SEARCH("#",B3890)),0,G3890*K!$C$5) + IF(AND(ISNUMBER(SEARCH("#",B3890)),INT(A3890/100000)&lt;=7),G3890*K!$G$5,0) + IF(AND(ISNUMBER(SEARCH("#",B3890)),INT(A3890/100000)&gt;=8),G3890*K!$H$5,0),0)</f>
        <v>340950</v>
      </c>
      <c r="K3890" s="25">
        <f>ROUND(IF(OR(ISNUMBER(SEARCH("#",B3890)),INT(A3890/100000)=7,INT(A3890/100000)=8),F3890*K!$F$4+G3890*K!$F$5,F3890*K!$E$4+G3890*K!$E$5),0)</f>
        <v>109500</v>
      </c>
      <c r="L3890" s="25">
        <f>ROUND(J3890-K3890*0.7,0)</f>
        <v>264300</v>
      </c>
      <c r="M3890" s="25">
        <f>ROUND(J3890*0.3,0)</f>
        <v>102285</v>
      </c>
    </row>
    <row r="3891" spans="1:13" ht="18.75" x14ac:dyDescent="0.2">
      <c r="A3891" s="53">
        <v>800015</v>
      </c>
      <c r="B3891" s="27" t="s">
        <v>27</v>
      </c>
      <c r="C3891" s="36" t="s">
        <v>4472</v>
      </c>
      <c r="D3891" s="54"/>
      <c r="E3891" s="30">
        <v>0.3</v>
      </c>
      <c r="F3891" s="55">
        <v>0.25</v>
      </c>
      <c r="G3891" s="55">
        <v>0.05</v>
      </c>
      <c r="H3891" s="30">
        <v>0</v>
      </c>
      <c r="J3891" s="25">
        <f>ROUND( IF(OR(ISNUMBER(SEARCH("#",B3891)),INT(A3891/100000)=7,INT(A3891/100000)=8),F3891*K!$D$4,F3891*K!$C$4) + IF(ISNUMBER(SEARCH("#",B3891)),0,G3891*K!$C$5) + IF(AND(ISNUMBER(SEARCH("#",B3891)),INT(A3891/100000)&lt;=7),G3891*K!$G$5,0) + IF(AND(ISNUMBER(SEARCH("#",B3891)),INT(A3891/100000)&gt;=8),G3891*K!$H$5,0),0)</f>
        <v>227250</v>
      </c>
      <c r="K3891" s="25">
        <f>ROUND(IF(OR(ISNUMBER(SEARCH("#",B3891)),INT(A3891/100000)=7,INT(A3891/100000)=8),F3891*K!$F$4+G3891*K!$F$5,F3891*K!$E$4+G3891*K!$E$5),0)</f>
        <v>96900</v>
      </c>
      <c r="L3891" s="25">
        <f>ROUND(J3891-K3891*0.7,0)</f>
        <v>159420</v>
      </c>
      <c r="M3891" s="25">
        <f>ROUND(J3891*0.3,0)</f>
        <v>68175</v>
      </c>
    </row>
    <row r="3892" spans="1:13" ht="18.75" x14ac:dyDescent="0.2">
      <c r="A3892" s="53">
        <v>800017</v>
      </c>
      <c r="B3892" s="27" t="s">
        <v>27</v>
      </c>
      <c r="C3892" s="36" t="s">
        <v>4473</v>
      </c>
      <c r="D3892" s="54"/>
      <c r="E3892" s="30">
        <v>0.4</v>
      </c>
      <c r="F3892" s="55">
        <v>0.25</v>
      </c>
      <c r="G3892" s="55">
        <v>0.15</v>
      </c>
      <c r="H3892" s="30">
        <v>0</v>
      </c>
      <c r="J3892" s="25">
        <f>ROUND( IF(OR(ISNUMBER(SEARCH("#",B3892)),INT(A3892/100000)=7,INT(A3892/100000)=8),F3892*K!$D$4,F3892*K!$C$4) + IF(ISNUMBER(SEARCH("#",B3892)),0,G3892*K!$C$5) + IF(AND(ISNUMBER(SEARCH("#",B3892)),INT(A3892/100000)&lt;=7),G3892*K!$G$5,0) + IF(AND(ISNUMBER(SEARCH("#",B3892)),INT(A3892/100000)&gt;=8),G3892*K!$H$5,0),0)</f>
        <v>397750</v>
      </c>
      <c r="K3892" s="25">
        <f>ROUND(IF(OR(ISNUMBER(SEARCH("#",B3892)),INT(A3892/100000)=7,INT(A3892/100000)=8),F3892*K!$F$4+G3892*K!$F$5,F3892*K!$E$4+G3892*K!$E$5),0)</f>
        <v>139700</v>
      </c>
      <c r="L3892" s="25">
        <f>ROUND(J3892-K3892*0.7,0)</f>
        <v>299960</v>
      </c>
      <c r="M3892" s="25">
        <f>ROUND(J3892*0.3,0)</f>
        <v>119325</v>
      </c>
    </row>
    <row r="3893" spans="1:13" x14ac:dyDescent="0.2">
      <c r="A3893" s="53">
        <v>800020</v>
      </c>
      <c r="B3893" s="27" t="s">
        <v>27</v>
      </c>
      <c r="C3893" s="36" t="s">
        <v>4474</v>
      </c>
      <c r="D3893" s="54"/>
      <c r="E3893" s="30">
        <v>0.2</v>
      </c>
      <c r="F3893" s="55">
        <v>0.1</v>
      </c>
      <c r="G3893" s="55">
        <v>0.1</v>
      </c>
      <c r="H3893" s="30">
        <v>0</v>
      </c>
      <c r="J3893" s="25">
        <f>ROUND( IF(OR(ISNUMBER(SEARCH("#",B3893)),INT(A3893/100000)=7,INT(A3893/100000)=8),F3893*K!$D$4,F3893*K!$C$4) + IF(ISNUMBER(SEARCH("#",B3893)),0,G3893*K!$C$5) + IF(AND(ISNUMBER(SEARCH("#",B3893)),INT(A3893/100000)&lt;=7),G3893*K!$G$5,0) + IF(AND(ISNUMBER(SEARCH("#",B3893)),INT(A3893/100000)&gt;=8),G3893*K!$H$5,0),0)</f>
        <v>227300</v>
      </c>
      <c r="K3893" s="25">
        <f>ROUND(IF(OR(ISNUMBER(SEARCH("#",B3893)),INT(A3893/100000)=7,INT(A3893/100000)=8),F3893*K!$F$4+G3893*K!$F$5,F3893*K!$E$4+G3893*K!$E$5),0)</f>
        <v>73000</v>
      </c>
      <c r="L3893" s="25">
        <f>ROUND(J3893-K3893*0.7,0)</f>
        <v>176200</v>
      </c>
      <c r="M3893" s="25">
        <f>ROUND(J3893*0.3,0)</f>
        <v>68190</v>
      </c>
    </row>
    <row r="3894" spans="1:13" x14ac:dyDescent="0.2">
      <c r="A3894" s="53">
        <v>800025</v>
      </c>
      <c r="B3894" s="27" t="s">
        <v>27</v>
      </c>
      <c r="C3894" s="36" t="s">
        <v>4475</v>
      </c>
      <c r="D3894" s="54"/>
      <c r="E3894" s="30">
        <v>0.1</v>
      </c>
      <c r="F3894" s="55">
        <v>0.05</v>
      </c>
      <c r="G3894" s="55">
        <v>0.05</v>
      </c>
      <c r="H3894" s="30">
        <v>0</v>
      </c>
      <c r="J3894" s="25">
        <f>ROUND( IF(OR(ISNUMBER(SEARCH("#",B3894)),INT(A3894/100000)=7,INT(A3894/100000)=8),F3894*K!$D$4,F3894*K!$C$4) + IF(ISNUMBER(SEARCH("#",B3894)),0,G3894*K!$C$5) + IF(AND(ISNUMBER(SEARCH("#",B3894)),INT(A3894/100000)&lt;=7),G3894*K!$G$5,0) + IF(AND(ISNUMBER(SEARCH("#",B3894)),INT(A3894/100000)&gt;=8),G3894*K!$H$5,0),0)</f>
        <v>113650</v>
      </c>
      <c r="K3894" s="25">
        <f>ROUND(IF(OR(ISNUMBER(SEARCH("#",B3894)),INT(A3894/100000)=7,INT(A3894/100000)=8),F3894*K!$F$4+G3894*K!$F$5,F3894*K!$E$4+G3894*K!$E$5),0)</f>
        <v>36500</v>
      </c>
      <c r="L3894" s="25">
        <f>ROUND(J3894-K3894*0.7,0)</f>
        <v>88100</v>
      </c>
      <c r="M3894" s="25">
        <f>ROUND(J3894*0.3,0)</f>
        <v>34095</v>
      </c>
    </row>
    <row r="3895" spans="1:13" x14ac:dyDescent="0.2">
      <c r="A3895" s="53">
        <v>800030</v>
      </c>
      <c r="B3895" s="27" t="s">
        <v>27</v>
      </c>
      <c r="C3895" s="36" t="s">
        <v>4476</v>
      </c>
      <c r="D3895" s="54"/>
      <c r="E3895" s="30">
        <v>0.11</v>
      </c>
      <c r="F3895" s="55">
        <v>0.03</v>
      </c>
      <c r="G3895" s="55">
        <v>0.08</v>
      </c>
      <c r="H3895" s="30">
        <v>0</v>
      </c>
      <c r="J3895" s="25">
        <f>ROUND( IF(OR(ISNUMBER(SEARCH("#",B3895)),INT(A3895/100000)=7,INT(A3895/100000)=8),F3895*K!$D$4,F3895*K!$C$4) + IF(ISNUMBER(SEARCH("#",B3895)),0,G3895*K!$C$5) + IF(AND(ISNUMBER(SEARCH("#",B3895)),INT(A3895/100000)&lt;=7),G3895*K!$G$5,0) + IF(AND(ISNUMBER(SEARCH("#",B3895)),INT(A3895/100000)&gt;=8),G3895*K!$H$5,0),0)</f>
        <v>153440</v>
      </c>
      <c r="K3895" s="25">
        <f>ROUND(IF(OR(ISNUMBER(SEARCH("#",B3895)),INT(A3895/100000)=7,INT(A3895/100000)=8),F3895*K!$F$4+G3895*K!$F$5,F3895*K!$E$4+G3895*K!$E$5),0)</f>
        <v>43300</v>
      </c>
      <c r="L3895" s="25">
        <f>ROUND(J3895-K3895*0.7,0)</f>
        <v>123130</v>
      </c>
      <c r="M3895" s="25">
        <f>ROUND(J3895*0.3,0)</f>
        <v>46032</v>
      </c>
    </row>
    <row r="3896" spans="1:13" x14ac:dyDescent="0.2">
      <c r="A3896" s="53">
        <v>800035</v>
      </c>
      <c r="B3896" s="27" t="s">
        <v>27</v>
      </c>
      <c r="C3896" s="36" t="s">
        <v>4477</v>
      </c>
      <c r="D3896" s="54"/>
      <c r="E3896" s="30">
        <v>0.19</v>
      </c>
      <c r="F3896" s="55">
        <v>0.03</v>
      </c>
      <c r="G3896" s="55">
        <v>0.16</v>
      </c>
      <c r="H3896" s="30">
        <v>0</v>
      </c>
      <c r="J3896" s="25">
        <f>ROUND( IF(OR(ISNUMBER(SEARCH("#",B3896)),INT(A3896/100000)=7,INT(A3896/100000)=8),F3896*K!$D$4,F3896*K!$C$4) + IF(ISNUMBER(SEARCH("#",B3896)),0,G3896*K!$C$5) + IF(AND(ISNUMBER(SEARCH("#",B3896)),INT(A3896/100000)&lt;=7),G3896*K!$G$5,0) + IF(AND(ISNUMBER(SEARCH("#",B3896)),INT(A3896/100000)&gt;=8),G3896*K!$H$5,0),0)</f>
        <v>289840</v>
      </c>
      <c r="K3896" s="25">
        <f>ROUND(IF(OR(ISNUMBER(SEARCH("#",B3896)),INT(A3896/100000)=7,INT(A3896/100000)=8),F3896*K!$F$4+G3896*K!$F$5,F3896*K!$E$4+G3896*K!$E$5),0)</f>
        <v>77540</v>
      </c>
      <c r="L3896" s="25">
        <f>ROUND(J3896-K3896*0.7,0)</f>
        <v>235562</v>
      </c>
      <c r="M3896" s="25">
        <f>ROUND(J3896*0.3,0)</f>
        <v>86952</v>
      </c>
    </row>
    <row r="3897" spans="1:13" x14ac:dyDescent="0.2">
      <c r="A3897" s="53">
        <v>800040</v>
      </c>
      <c r="B3897" s="27" t="s">
        <v>27</v>
      </c>
      <c r="C3897" s="36" t="s">
        <v>4478</v>
      </c>
      <c r="D3897" s="54"/>
      <c r="E3897" s="30">
        <v>0.24</v>
      </c>
      <c r="F3897" s="55">
        <v>0.04</v>
      </c>
      <c r="G3897" s="55">
        <v>0.2</v>
      </c>
      <c r="H3897" s="30">
        <v>0</v>
      </c>
      <c r="J3897" s="25">
        <f>ROUND( IF(OR(ISNUMBER(SEARCH("#",B3897)),INT(A3897/100000)=7,INT(A3897/100000)=8),F3897*K!$D$4,F3897*K!$C$4) + IF(ISNUMBER(SEARCH("#",B3897)),0,G3897*K!$C$5) + IF(AND(ISNUMBER(SEARCH("#",B3897)),INT(A3897/100000)&lt;=7),G3897*K!$G$5,0) + IF(AND(ISNUMBER(SEARCH("#",B3897)),INT(A3897/100000)&gt;=8),G3897*K!$H$5,0),0)</f>
        <v>363720</v>
      </c>
      <c r="K3897" s="25">
        <f>ROUND(IF(OR(ISNUMBER(SEARCH("#",B3897)),INT(A3897/100000)=7,INT(A3897/100000)=8),F3897*K!$F$4+G3897*K!$F$5,F3897*K!$E$4+G3897*K!$E$5),0)</f>
        <v>97680</v>
      </c>
      <c r="L3897" s="25">
        <f>ROUND(J3897-K3897*0.7,0)</f>
        <v>295344</v>
      </c>
      <c r="M3897" s="25">
        <f>ROUND(J3897*0.3,0)</f>
        <v>109116</v>
      </c>
    </row>
    <row r="3898" spans="1:13" x14ac:dyDescent="0.2">
      <c r="A3898" s="53">
        <v>800045</v>
      </c>
      <c r="B3898" s="27" t="s">
        <v>27</v>
      </c>
      <c r="C3898" s="36" t="s">
        <v>4479</v>
      </c>
      <c r="D3898" s="54"/>
      <c r="E3898" s="30">
        <v>0.2</v>
      </c>
      <c r="F3898" s="55">
        <v>0.1</v>
      </c>
      <c r="G3898" s="55">
        <v>0.1</v>
      </c>
      <c r="H3898" s="30">
        <v>0</v>
      </c>
      <c r="J3898" s="25">
        <f>ROUND( IF(OR(ISNUMBER(SEARCH("#",B3898)),INT(A3898/100000)=7,INT(A3898/100000)=8),F3898*K!$D$4,F3898*K!$C$4) + IF(ISNUMBER(SEARCH("#",B3898)),0,G3898*K!$C$5) + IF(AND(ISNUMBER(SEARCH("#",B3898)),INT(A3898/100000)&lt;=7),G3898*K!$G$5,0) + IF(AND(ISNUMBER(SEARCH("#",B3898)),INT(A3898/100000)&gt;=8),G3898*K!$H$5,0),0)</f>
        <v>227300</v>
      </c>
      <c r="K3898" s="25">
        <f>ROUND(IF(OR(ISNUMBER(SEARCH("#",B3898)),INT(A3898/100000)=7,INT(A3898/100000)=8),F3898*K!$F$4+G3898*K!$F$5,F3898*K!$E$4+G3898*K!$E$5),0)</f>
        <v>73000</v>
      </c>
      <c r="L3898" s="25">
        <f>ROUND(J3898-K3898*0.7,0)</f>
        <v>176200</v>
      </c>
      <c r="M3898" s="25">
        <f>ROUND(J3898*0.3,0)</f>
        <v>68190</v>
      </c>
    </row>
    <row r="3899" spans="1:13" ht="73.5" x14ac:dyDescent="0.2">
      <c r="A3899" s="53">
        <v>800200</v>
      </c>
      <c r="B3899" s="27" t="s">
        <v>27</v>
      </c>
      <c r="C3899" s="36" t="s">
        <v>4480</v>
      </c>
      <c r="D3899" s="54"/>
      <c r="E3899" s="30">
        <v>0.19</v>
      </c>
      <c r="F3899" s="55">
        <v>0.05</v>
      </c>
      <c r="G3899" s="55">
        <v>0.14000000000000001</v>
      </c>
      <c r="H3899" s="30">
        <v>0</v>
      </c>
      <c r="J3899" s="25">
        <f>ROUND( IF(OR(ISNUMBER(SEARCH("#",B3899)),INT(A3899/100000)=7,INT(A3899/100000)=8),F3899*K!$D$4,F3899*K!$C$4) + IF(ISNUMBER(SEARCH("#",B3899)),0,G3899*K!$C$5) + IF(AND(ISNUMBER(SEARCH("#",B3899)),INT(A3899/100000)&lt;=7),G3899*K!$G$5,0) + IF(AND(ISNUMBER(SEARCH("#",B3899)),INT(A3899/100000)&gt;=8),G3899*K!$H$5,0),0)</f>
        <v>267100</v>
      </c>
      <c r="K3899" s="25">
        <f>ROUND(IF(OR(ISNUMBER(SEARCH("#",B3899)),INT(A3899/100000)=7,INT(A3899/100000)=8),F3899*K!$F$4+G3899*K!$F$5,F3899*K!$E$4+G3899*K!$E$5),0)</f>
        <v>75020</v>
      </c>
      <c r="L3899" s="25">
        <f>ROUND(J3899-K3899*0.7,0)</f>
        <v>214586</v>
      </c>
      <c r="M3899" s="25">
        <f>ROUND(J3899*0.3,0)</f>
        <v>80130</v>
      </c>
    </row>
    <row r="3900" spans="1:13" ht="18.75" x14ac:dyDescent="0.2">
      <c r="A3900" s="53">
        <v>800205</v>
      </c>
      <c r="B3900" s="27" t="s">
        <v>27</v>
      </c>
      <c r="C3900" s="36" t="s">
        <v>4481</v>
      </c>
      <c r="D3900" s="54"/>
      <c r="E3900" s="30">
        <v>0.08</v>
      </c>
      <c r="F3900" s="55">
        <v>0.02</v>
      </c>
      <c r="G3900" s="55">
        <v>0.06</v>
      </c>
      <c r="H3900" s="30">
        <v>0</v>
      </c>
      <c r="J3900" s="25">
        <f>ROUND( IF(OR(ISNUMBER(SEARCH("#",B3900)),INT(A3900/100000)=7,INT(A3900/100000)=8),F3900*K!$D$4,F3900*K!$C$4) + IF(ISNUMBER(SEARCH("#",B3900)),0,G3900*K!$C$5) + IF(AND(ISNUMBER(SEARCH("#",B3900)),INT(A3900/100000)&lt;=7),G3900*K!$G$5,0) + IF(AND(ISNUMBER(SEARCH("#",B3900)),INT(A3900/100000)&gt;=8),G3900*K!$H$5,0),0)</f>
        <v>113660</v>
      </c>
      <c r="K3900" s="25">
        <f>ROUND(IF(OR(ISNUMBER(SEARCH("#",B3900)),INT(A3900/100000)=7,INT(A3900/100000)=8),F3900*K!$F$4+G3900*K!$F$5,F3900*K!$E$4+G3900*K!$E$5),0)</f>
        <v>31720</v>
      </c>
      <c r="L3900" s="25">
        <f>ROUND(J3900-K3900*0.7,0)</f>
        <v>91456</v>
      </c>
      <c r="M3900" s="25">
        <f>ROUND(J3900*0.3,0)</f>
        <v>34098</v>
      </c>
    </row>
    <row r="3901" spans="1:13" x14ac:dyDescent="0.2">
      <c r="A3901" s="53">
        <v>800210</v>
      </c>
      <c r="B3901" s="27" t="s">
        <v>27</v>
      </c>
      <c r="C3901" s="36" t="s">
        <v>4482</v>
      </c>
      <c r="D3901" s="54"/>
      <c r="E3901" s="30">
        <v>0.08</v>
      </c>
      <c r="F3901" s="55">
        <v>0.02</v>
      </c>
      <c r="G3901" s="55">
        <v>0.06</v>
      </c>
      <c r="H3901" s="30">
        <v>0</v>
      </c>
      <c r="J3901" s="25">
        <f>ROUND( IF(OR(ISNUMBER(SEARCH("#",B3901)),INT(A3901/100000)=7,INT(A3901/100000)=8),F3901*K!$D$4,F3901*K!$C$4) + IF(ISNUMBER(SEARCH("#",B3901)),0,G3901*K!$C$5) + IF(AND(ISNUMBER(SEARCH("#",B3901)),INT(A3901/100000)&lt;=7),G3901*K!$G$5,0) + IF(AND(ISNUMBER(SEARCH("#",B3901)),INT(A3901/100000)&gt;=8),G3901*K!$H$5,0),0)</f>
        <v>113660</v>
      </c>
      <c r="K3901" s="25">
        <f>ROUND(IF(OR(ISNUMBER(SEARCH("#",B3901)),INT(A3901/100000)=7,INT(A3901/100000)=8),F3901*K!$F$4+G3901*K!$F$5,F3901*K!$E$4+G3901*K!$E$5),0)</f>
        <v>31720</v>
      </c>
      <c r="L3901" s="25">
        <f>ROUND(J3901-K3901*0.7,0)</f>
        <v>91456</v>
      </c>
      <c r="M3901" s="25">
        <f>ROUND(J3901*0.3,0)</f>
        <v>34098</v>
      </c>
    </row>
    <row r="3902" spans="1:13" x14ac:dyDescent="0.2">
      <c r="A3902" s="53">
        <v>800215</v>
      </c>
      <c r="B3902" s="27" t="s">
        <v>27</v>
      </c>
      <c r="C3902" s="36" t="s">
        <v>4483</v>
      </c>
      <c r="D3902" s="54"/>
      <c r="E3902" s="30">
        <v>0.08</v>
      </c>
      <c r="F3902" s="55">
        <v>0.02</v>
      </c>
      <c r="G3902" s="55">
        <v>0.06</v>
      </c>
      <c r="H3902" s="30">
        <v>0</v>
      </c>
      <c r="J3902" s="25">
        <f>ROUND( IF(OR(ISNUMBER(SEARCH("#",B3902)),INT(A3902/100000)=7,INT(A3902/100000)=8),F3902*K!$D$4,F3902*K!$C$4) + IF(ISNUMBER(SEARCH("#",B3902)),0,G3902*K!$C$5) + IF(AND(ISNUMBER(SEARCH("#",B3902)),INT(A3902/100000)&lt;=7),G3902*K!$G$5,0) + IF(AND(ISNUMBER(SEARCH("#",B3902)),INT(A3902/100000)&gt;=8),G3902*K!$H$5,0),0)</f>
        <v>113660</v>
      </c>
      <c r="K3902" s="25">
        <f>ROUND(IF(OR(ISNUMBER(SEARCH("#",B3902)),INT(A3902/100000)=7,INT(A3902/100000)=8),F3902*K!$F$4+G3902*K!$F$5,F3902*K!$E$4+G3902*K!$E$5),0)</f>
        <v>31720</v>
      </c>
      <c r="L3902" s="25">
        <f>ROUND(J3902-K3902*0.7,0)</f>
        <v>91456</v>
      </c>
      <c r="M3902" s="25">
        <f>ROUND(J3902*0.3,0)</f>
        <v>34098</v>
      </c>
    </row>
    <row r="3903" spans="1:13" ht="29.25" x14ac:dyDescent="0.2">
      <c r="A3903" s="53">
        <v>800220</v>
      </c>
      <c r="B3903" s="27" t="s">
        <v>27</v>
      </c>
      <c r="C3903" s="36" t="s">
        <v>4484</v>
      </c>
      <c r="D3903" s="54"/>
      <c r="E3903" s="30">
        <v>0.17</v>
      </c>
      <c r="F3903" s="55">
        <v>0.05</v>
      </c>
      <c r="G3903" s="55">
        <v>0.12</v>
      </c>
      <c r="H3903" s="30">
        <v>0</v>
      </c>
      <c r="J3903" s="25">
        <f>ROUND( IF(OR(ISNUMBER(SEARCH("#",B3903)),INT(A3903/100000)=7,INT(A3903/100000)=8),F3903*K!$D$4,F3903*K!$C$4) + IF(ISNUMBER(SEARCH("#",B3903)),0,G3903*K!$C$5) + IF(AND(ISNUMBER(SEARCH("#",B3903)),INT(A3903/100000)&lt;=7),G3903*K!$G$5,0) + IF(AND(ISNUMBER(SEARCH("#",B3903)),INT(A3903/100000)&gt;=8),G3903*K!$H$5,0),0)</f>
        <v>233000</v>
      </c>
      <c r="K3903" s="25">
        <f>ROUND(IF(OR(ISNUMBER(SEARCH("#",B3903)),INT(A3903/100000)=7,INT(A3903/100000)=8),F3903*K!$F$4+G3903*K!$F$5,F3903*K!$E$4+G3903*K!$E$5),0)</f>
        <v>66460</v>
      </c>
      <c r="L3903" s="25">
        <f>ROUND(J3903-K3903*0.7,0)</f>
        <v>186478</v>
      </c>
      <c r="M3903" s="25">
        <f>ROUND(J3903*0.3,0)</f>
        <v>69900</v>
      </c>
    </row>
    <row r="3904" spans="1:13" x14ac:dyDescent="0.2">
      <c r="A3904" s="53">
        <v>800225</v>
      </c>
      <c r="B3904" s="27" t="s">
        <v>27</v>
      </c>
      <c r="C3904" s="36" t="s">
        <v>4485</v>
      </c>
      <c r="D3904" s="54"/>
      <c r="E3904" s="30">
        <v>0.19</v>
      </c>
      <c r="F3904" s="55">
        <v>0.05</v>
      </c>
      <c r="G3904" s="55">
        <v>0.14000000000000001</v>
      </c>
      <c r="H3904" s="30">
        <v>0</v>
      </c>
      <c r="J3904" s="25">
        <f>ROUND( IF(OR(ISNUMBER(SEARCH("#",B3904)),INT(A3904/100000)=7,INT(A3904/100000)=8),F3904*K!$D$4,F3904*K!$C$4) + IF(ISNUMBER(SEARCH("#",B3904)),0,G3904*K!$C$5) + IF(AND(ISNUMBER(SEARCH("#",B3904)),INT(A3904/100000)&lt;=7),G3904*K!$G$5,0) + IF(AND(ISNUMBER(SEARCH("#",B3904)),INT(A3904/100000)&gt;=8),G3904*K!$H$5,0),0)</f>
        <v>267100</v>
      </c>
      <c r="K3904" s="25">
        <f>ROUND(IF(OR(ISNUMBER(SEARCH("#",B3904)),INT(A3904/100000)=7,INT(A3904/100000)=8),F3904*K!$F$4+G3904*K!$F$5,F3904*K!$E$4+G3904*K!$E$5),0)</f>
        <v>75020</v>
      </c>
      <c r="L3904" s="25">
        <f>ROUND(J3904-K3904*0.7,0)</f>
        <v>214586</v>
      </c>
      <c r="M3904" s="25">
        <f>ROUND(J3904*0.3,0)</f>
        <v>80130</v>
      </c>
    </row>
    <row r="3905" spans="1:13" ht="29.25" x14ac:dyDescent="0.2">
      <c r="A3905" s="53">
        <v>800230</v>
      </c>
      <c r="B3905" s="27" t="s">
        <v>27</v>
      </c>
      <c r="C3905" s="36" t="s">
        <v>4486</v>
      </c>
      <c r="D3905" s="54"/>
      <c r="E3905" s="30">
        <v>0.16</v>
      </c>
      <c r="F3905" s="55">
        <v>0.04</v>
      </c>
      <c r="G3905" s="55">
        <v>0.12</v>
      </c>
      <c r="H3905" s="30">
        <v>0</v>
      </c>
      <c r="J3905" s="25">
        <f>ROUND( IF(OR(ISNUMBER(SEARCH("#",B3905)),INT(A3905/100000)=7,INT(A3905/100000)=8),F3905*K!$D$4,F3905*K!$C$4) + IF(ISNUMBER(SEARCH("#",B3905)),0,G3905*K!$C$5) + IF(AND(ISNUMBER(SEARCH("#",B3905)),INT(A3905/100000)&lt;=7),G3905*K!$G$5,0) + IF(AND(ISNUMBER(SEARCH("#",B3905)),INT(A3905/100000)&gt;=8),G3905*K!$H$5,0),0)</f>
        <v>227320</v>
      </c>
      <c r="K3905" s="25">
        <f>ROUND(IF(OR(ISNUMBER(SEARCH("#",B3905)),INT(A3905/100000)=7,INT(A3905/100000)=8),F3905*K!$F$4+G3905*K!$F$5,F3905*K!$E$4+G3905*K!$E$5),0)</f>
        <v>63440</v>
      </c>
      <c r="L3905" s="25">
        <f>ROUND(J3905-K3905*0.7,0)</f>
        <v>182912</v>
      </c>
      <c r="M3905" s="25">
        <f>ROUND(J3905*0.3,0)</f>
        <v>68196</v>
      </c>
    </row>
    <row r="3906" spans="1:13" ht="29.25" x14ac:dyDescent="0.2">
      <c r="A3906" s="53">
        <v>800235</v>
      </c>
      <c r="B3906" s="27" t="s">
        <v>27</v>
      </c>
      <c r="C3906" s="36" t="s">
        <v>4487</v>
      </c>
      <c r="D3906" s="54"/>
      <c r="E3906" s="30">
        <v>0.14000000000000001</v>
      </c>
      <c r="F3906" s="55">
        <v>0.03</v>
      </c>
      <c r="G3906" s="55">
        <v>0.11</v>
      </c>
      <c r="H3906" s="30">
        <v>0</v>
      </c>
      <c r="J3906" s="25">
        <f>ROUND( IF(OR(ISNUMBER(SEARCH("#",B3906)),INT(A3906/100000)=7,INT(A3906/100000)=8),F3906*K!$D$4,F3906*K!$C$4) + IF(ISNUMBER(SEARCH("#",B3906)),0,G3906*K!$C$5) + IF(AND(ISNUMBER(SEARCH("#",B3906)),INT(A3906/100000)&lt;=7),G3906*K!$G$5,0) + IF(AND(ISNUMBER(SEARCH("#",B3906)),INT(A3906/100000)&gt;=8),G3906*K!$H$5,0),0)</f>
        <v>204590</v>
      </c>
      <c r="K3906" s="25">
        <f>ROUND(IF(OR(ISNUMBER(SEARCH("#",B3906)),INT(A3906/100000)=7,INT(A3906/100000)=8),F3906*K!$F$4+G3906*K!$F$5,F3906*K!$E$4+G3906*K!$E$5),0)</f>
        <v>56140</v>
      </c>
      <c r="L3906" s="25">
        <f>ROUND(J3906-K3906*0.7,0)</f>
        <v>165292</v>
      </c>
      <c r="M3906" s="25">
        <f>ROUND(J3906*0.3,0)</f>
        <v>61377</v>
      </c>
    </row>
    <row r="3907" spans="1:13" x14ac:dyDescent="0.2">
      <c r="A3907" s="53">
        <v>800240</v>
      </c>
      <c r="B3907" s="27" t="s">
        <v>27</v>
      </c>
      <c r="C3907" s="36" t="s">
        <v>4488</v>
      </c>
      <c r="D3907" s="54"/>
      <c r="E3907" s="30">
        <v>0.14000000000000001</v>
      </c>
      <c r="F3907" s="55">
        <v>0.03</v>
      </c>
      <c r="G3907" s="55">
        <v>0.11</v>
      </c>
      <c r="H3907" s="30">
        <v>0</v>
      </c>
      <c r="J3907" s="25">
        <f>ROUND( IF(OR(ISNUMBER(SEARCH("#",B3907)),INT(A3907/100000)=7,INT(A3907/100000)=8),F3907*K!$D$4,F3907*K!$C$4) + IF(ISNUMBER(SEARCH("#",B3907)),0,G3907*K!$C$5) + IF(AND(ISNUMBER(SEARCH("#",B3907)),INT(A3907/100000)&lt;=7),G3907*K!$G$5,0) + IF(AND(ISNUMBER(SEARCH("#",B3907)),INT(A3907/100000)&gt;=8),G3907*K!$H$5,0),0)</f>
        <v>204590</v>
      </c>
      <c r="K3907" s="25">
        <f>ROUND(IF(OR(ISNUMBER(SEARCH("#",B3907)),INT(A3907/100000)=7,INT(A3907/100000)=8),F3907*K!$F$4+G3907*K!$F$5,F3907*K!$E$4+G3907*K!$E$5),0)</f>
        <v>56140</v>
      </c>
      <c r="L3907" s="25">
        <f>ROUND(J3907-K3907*0.7,0)</f>
        <v>165292</v>
      </c>
      <c r="M3907" s="25">
        <f>ROUND(J3907*0.3,0)</f>
        <v>61377</v>
      </c>
    </row>
    <row r="3908" spans="1:13" ht="32.25" x14ac:dyDescent="0.2">
      <c r="A3908" s="53">
        <v>800255</v>
      </c>
      <c r="B3908" s="27" t="s">
        <v>27</v>
      </c>
      <c r="C3908" s="36" t="s">
        <v>4489</v>
      </c>
      <c r="D3908" s="54"/>
      <c r="E3908" s="30">
        <v>0.22</v>
      </c>
      <c r="F3908" s="55">
        <v>0.06</v>
      </c>
      <c r="G3908" s="55">
        <v>0.16</v>
      </c>
      <c r="H3908" s="30">
        <v>0</v>
      </c>
      <c r="J3908" s="25">
        <f>ROUND( IF(OR(ISNUMBER(SEARCH("#",B3908)),INT(A3908/100000)=7,INT(A3908/100000)=8),F3908*K!$D$4,F3908*K!$C$4) + IF(ISNUMBER(SEARCH("#",B3908)),0,G3908*K!$C$5) + IF(AND(ISNUMBER(SEARCH("#",B3908)),INT(A3908/100000)&lt;=7),G3908*K!$G$5,0) + IF(AND(ISNUMBER(SEARCH("#",B3908)),INT(A3908/100000)&gt;=8),G3908*K!$H$5,0),0)</f>
        <v>306880</v>
      </c>
      <c r="K3908" s="25">
        <f>ROUND(IF(OR(ISNUMBER(SEARCH("#",B3908)),INT(A3908/100000)=7,INT(A3908/100000)=8),F3908*K!$F$4+G3908*K!$F$5,F3908*K!$E$4+G3908*K!$E$5),0)</f>
        <v>86600</v>
      </c>
      <c r="L3908" s="25">
        <f>ROUND(J3908-K3908*0.7,0)</f>
        <v>246260</v>
      </c>
      <c r="M3908" s="25">
        <f>ROUND(J3908*0.3,0)</f>
        <v>92064</v>
      </c>
    </row>
    <row r="3909" spans="1:13" ht="33" x14ac:dyDescent="0.2">
      <c r="A3909" s="53">
        <v>800260</v>
      </c>
      <c r="B3909" s="27" t="s">
        <v>27</v>
      </c>
      <c r="C3909" s="36" t="s">
        <v>4490</v>
      </c>
      <c r="D3909" s="54"/>
      <c r="E3909" s="30">
        <v>0.31</v>
      </c>
      <c r="F3909" s="55">
        <v>0.05</v>
      </c>
      <c r="G3909" s="55">
        <v>0.26</v>
      </c>
      <c r="H3909" s="30">
        <v>0</v>
      </c>
      <c r="J3909" s="25">
        <f>ROUND( IF(OR(ISNUMBER(SEARCH("#",B3909)),INT(A3909/100000)=7,INT(A3909/100000)=8),F3909*K!$D$4,F3909*K!$C$4) + IF(ISNUMBER(SEARCH("#",B3909)),0,G3909*K!$C$5) + IF(AND(ISNUMBER(SEARCH("#",B3909)),INT(A3909/100000)&lt;=7),G3909*K!$G$5,0) + IF(AND(ISNUMBER(SEARCH("#",B3909)),INT(A3909/100000)&gt;=8),G3909*K!$H$5,0),0)</f>
        <v>471700</v>
      </c>
      <c r="K3909" s="25">
        <f>ROUND(IF(OR(ISNUMBER(SEARCH("#",B3909)),INT(A3909/100000)=7,INT(A3909/100000)=8),F3909*K!$F$4+G3909*K!$F$5,F3909*K!$E$4+G3909*K!$E$5),0)</f>
        <v>126380</v>
      </c>
      <c r="L3909" s="25">
        <f>ROUND(J3909-K3909*0.7,0)</f>
        <v>383234</v>
      </c>
      <c r="M3909" s="25">
        <f>ROUND(J3909*0.3,0)</f>
        <v>141510</v>
      </c>
    </row>
    <row r="3910" spans="1:13" x14ac:dyDescent="0.2">
      <c r="A3910" s="53">
        <v>800265</v>
      </c>
      <c r="B3910" s="27" t="s">
        <v>27</v>
      </c>
      <c r="C3910" s="36" t="s">
        <v>4491</v>
      </c>
      <c r="D3910" s="54"/>
      <c r="E3910" s="30">
        <v>0.35</v>
      </c>
      <c r="F3910" s="55">
        <v>0.09</v>
      </c>
      <c r="G3910" s="55">
        <v>0.26</v>
      </c>
      <c r="H3910" s="30">
        <v>0</v>
      </c>
      <c r="J3910" s="25">
        <f>ROUND( IF(OR(ISNUMBER(SEARCH("#",B3910)),INT(A3910/100000)=7,INT(A3910/100000)=8),F3910*K!$D$4,F3910*K!$C$4) + IF(ISNUMBER(SEARCH("#",B3910)),0,G3910*K!$C$5) + IF(AND(ISNUMBER(SEARCH("#",B3910)),INT(A3910/100000)&lt;=7),G3910*K!$G$5,0) + IF(AND(ISNUMBER(SEARCH("#",B3910)),INT(A3910/100000)&gt;=8),G3910*K!$H$5,0),0)</f>
        <v>494420</v>
      </c>
      <c r="K3910" s="25">
        <f>ROUND(IF(OR(ISNUMBER(SEARCH("#",B3910)),INT(A3910/100000)=7,INT(A3910/100000)=8),F3910*K!$F$4+G3910*K!$F$5,F3910*K!$E$4+G3910*K!$E$5),0)</f>
        <v>138460</v>
      </c>
      <c r="L3910" s="25">
        <f>ROUND(J3910-K3910*0.7,0)</f>
        <v>397498</v>
      </c>
      <c r="M3910" s="25">
        <f>ROUND(J3910*0.3,0)</f>
        <v>148326</v>
      </c>
    </row>
    <row r="3911" spans="1:13" ht="18.75" x14ac:dyDescent="0.2">
      <c r="A3911" s="53">
        <v>800266</v>
      </c>
      <c r="B3911" s="27" t="s">
        <v>27</v>
      </c>
      <c r="C3911" s="36" t="s">
        <v>4492</v>
      </c>
      <c r="D3911" s="54"/>
      <c r="E3911" s="30">
        <v>0.35</v>
      </c>
      <c r="F3911" s="55">
        <v>0.09</v>
      </c>
      <c r="G3911" s="55">
        <v>0.26</v>
      </c>
      <c r="H3911" s="30">
        <v>0</v>
      </c>
      <c r="J3911" s="25">
        <f>ROUND( IF(OR(ISNUMBER(SEARCH("#",B3911)),INT(A3911/100000)=7,INT(A3911/100000)=8),F3911*K!$D$4,F3911*K!$C$4) + IF(ISNUMBER(SEARCH("#",B3911)),0,G3911*K!$C$5) + IF(AND(ISNUMBER(SEARCH("#",B3911)),INT(A3911/100000)&lt;=7),G3911*K!$G$5,0) + IF(AND(ISNUMBER(SEARCH("#",B3911)),INT(A3911/100000)&gt;=8),G3911*K!$H$5,0),0)</f>
        <v>494420</v>
      </c>
      <c r="K3911" s="25">
        <f>ROUND(IF(OR(ISNUMBER(SEARCH("#",B3911)),INT(A3911/100000)=7,INT(A3911/100000)=8),F3911*K!$F$4+G3911*K!$F$5,F3911*K!$E$4+G3911*K!$E$5),0)</f>
        <v>138460</v>
      </c>
      <c r="L3911" s="25">
        <f>ROUND(J3911-K3911*0.7,0)</f>
        <v>397498</v>
      </c>
      <c r="M3911" s="25">
        <f>ROUND(J3911*0.3,0)</f>
        <v>148326</v>
      </c>
    </row>
    <row r="3912" spans="1:13" ht="18.75" x14ac:dyDescent="0.2">
      <c r="A3912" s="53">
        <v>800270</v>
      </c>
      <c r="B3912" s="27" t="s">
        <v>27</v>
      </c>
      <c r="C3912" s="36" t="s">
        <v>4493</v>
      </c>
      <c r="D3912" s="54"/>
      <c r="E3912" s="30">
        <v>0.35</v>
      </c>
      <c r="F3912" s="55">
        <v>0.09</v>
      </c>
      <c r="G3912" s="55">
        <v>0.26</v>
      </c>
      <c r="H3912" s="30">
        <v>0</v>
      </c>
      <c r="J3912" s="25">
        <f>ROUND( IF(OR(ISNUMBER(SEARCH("#",B3912)),INT(A3912/100000)=7,INT(A3912/100000)=8),F3912*K!$D$4,F3912*K!$C$4) + IF(ISNUMBER(SEARCH("#",B3912)),0,G3912*K!$C$5) + IF(AND(ISNUMBER(SEARCH("#",B3912)),INT(A3912/100000)&lt;=7),G3912*K!$G$5,0) + IF(AND(ISNUMBER(SEARCH("#",B3912)),INT(A3912/100000)&gt;=8),G3912*K!$H$5,0),0)</f>
        <v>494420</v>
      </c>
      <c r="K3912" s="25">
        <f>ROUND(IF(OR(ISNUMBER(SEARCH("#",B3912)),INT(A3912/100000)=7,INT(A3912/100000)=8),F3912*K!$F$4+G3912*K!$F$5,F3912*K!$E$4+G3912*K!$E$5),0)</f>
        <v>138460</v>
      </c>
      <c r="L3912" s="25">
        <f>ROUND(J3912-K3912*0.7,0)</f>
        <v>397498</v>
      </c>
      <c r="M3912" s="25">
        <f>ROUND(J3912*0.3,0)</f>
        <v>148326</v>
      </c>
    </row>
    <row r="3913" spans="1:13" ht="18.75" x14ac:dyDescent="0.2">
      <c r="A3913" s="53">
        <v>800275</v>
      </c>
      <c r="B3913" s="27" t="s">
        <v>27</v>
      </c>
      <c r="C3913" s="36" t="s">
        <v>4494</v>
      </c>
      <c r="D3913" s="54"/>
      <c r="E3913" s="30">
        <v>0.33</v>
      </c>
      <c r="F3913" s="55">
        <v>7.0000000000000007E-2</v>
      </c>
      <c r="G3913" s="55">
        <v>0.26</v>
      </c>
      <c r="H3913" s="30">
        <v>0</v>
      </c>
      <c r="J3913" s="25">
        <f>ROUND( IF(OR(ISNUMBER(SEARCH("#",B3913)),INT(A3913/100000)=7,INT(A3913/100000)=8),F3913*K!$D$4,F3913*K!$C$4) + IF(ISNUMBER(SEARCH("#",B3913)),0,G3913*K!$C$5) + IF(AND(ISNUMBER(SEARCH("#",B3913)),INT(A3913/100000)&lt;=7),G3913*K!$G$5,0) + IF(AND(ISNUMBER(SEARCH("#",B3913)),INT(A3913/100000)&gt;=8),G3913*K!$H$5,0),0)</f>
        <v>483060</v>
      </c>
      <c r="K3913" s="25">
        <f>ROUND(IF(OR(ISNUMBER(SEARCH("#",B3913)),INT(A3913/100000)=7,INT(A3913/100000)=8),F3913*K!$F$4+G3913*K!$F$5,F3913*K!$E$4+G3913*K!$E$5),0)</f>
        <v>132420</v>
      </c>
      <c r="L3913" s="25">
        <f>ROUND(J3913-K3913*0.7,0)</f>
        <v>390366</v>
      </c>
      <c r="M3913" s="25">
        <f>ROUND(J3913*0.3,0)</f>
        <v>144918</v>
      </c>
    </row>
    <row r="3914" spans="1:13" ht="18.75" x14ac:dyDescent="0.2">
      <c r="A3914" s="53">
        <v>800280</v>
      </c>
      <c r="B3914" s="27" t="s">
        <v>27</v>
      </c>
      <c r="C3914" s="36" t="s">
        <v>4495</v>
      </c>
      <c r="D3914" s="54"/>
      <c r="E3914" s="30">
        <v>0.15</v>
      </c>
      <c r="F3914" s="55">
        <v>0.03</v>
      </c>
      <c r="G3914" s="55">
        <v>0.12</v>
      </c>
      <c r="H3914" s="30">
        <v>0</v>
      </c>
      <c r="J3914" s="25">
        <f>ROUND( IF(OR(ISNUMBER(SEARCH("#",B3914)),INT(A3914/100000)=7,INT(A3914/100000)=8),F3914*K!$D$4,F3914*K!$C$4) + IF(ISNUMBER(SEARCH("#",B3914)),0,G3914*K!$C$5) + IF(AND(ISNUMBER(SEARCH("#",B3914)),INT(A3914/100000)&lt;=7),G3914*K!$G$5,0) + IF(AND(ISNUMBER(SEARCH("#",B3914)),INT(A3914/100000)&gt;=8),G3914*K!$H$5,0),0)</f>
        <v>221640</v>
      </c>
      <c r="K3914" s="25">
        <f>ROUND(IF(OR(ISNUMBER(SEARCH("#",B3914)),INT(A3914/100000)=7,INT(A3914/100000)=8),F3914*K!$F$4+G3914*K!$F$5,F3914*K!$E$4+G3914*K!$E$5),0)</f>
        <v>60420</v>
      </c>
      <c r="L3914" s="25">
        <f>ROUND(J3914-K3914*0.7,0)</f>
        <v>179346</v>
      </c>
      <c r="M3914" s="25">
        <f>ROUND(J3914*0.3,0)</f>
        <v>66492</v>
      </c>
    </row>
    <row r="3915" spans="1:13" x14ac:dyDescent="0.2">
      <c r="A3915" s="53">
        <v>800290</v>
      </c>
      <c r="B3915" s="27" t="s">
        <v>27</v>
      </c>
      <c r="C3915" s="36" t="s">
        <v>4496</v>
      </c>
      <c r="D3915" s="54"/>
      <c r="E3915" s="30">
        <v>0.16</v>
      </c>
      <c r="F3915" s="55">
        <v>0.04</v>
      </c>
      <c r="G3915" s="55">
        <v>0.12</v>
      </c>
      <c r="H3915" s="30">
        <v>0</v>
      </c>
      <c r="J3915" s="25">
        <f>ROUND( IF(OR(ISNUMBER(SEARCH("#",B3915)),INT(A3915/100000)=7,INT(A3915/100000)=8),F3915*K!$D$4,F3915*K!$C$4) + IF(ISNUMBER(SEARCH("#",B3915)),0,G3915*K!$C$5) + IF(AND(ISNUMBER(SEARCH("#",B3915)),INT(A3915/100000)&lt;=7),G3915*K!$G$5,0) + IF(AND(ISNUMBER(SEARCH("#",B3915)),INT(A3915/100000)&gt;=8),G3915*K!$H$5,0),0)</f>
        <v>227320</v>
      </c>
      <c r="K3915" s="25">
        <f>ROUND(IF(OR(ISNUMBER(SEARCH("#",B3915)),INT(A3915/100000)=7,INT(A3915/100000)=8),F3915*K!$F$4+G3915*K!$F$5,F3915*K!$E$4+G3915*K!$E$5),0)</f>
        <v>63440</v>
      </c>
      <c r="L3915" s="25">
        <f>ROUND(J3915-K3915*0.7,0)</f>
        <v>182912</v>
      </c>
      <c r="M3915" s="25">
        <f>ROUND(J3915*0.3,0)</f>
        <v>68196</v>
      </c>
    </row>
    <row r="3916" spans="1:13" ht="18.75" x14ac:dyDescent="0.2">
      <c r="A3916" s="53">
        <v>800295</v>
      </c>
      <c r="B3916" s="27" t="s">
        <v>30</v>
      </c>
      <c r="C3916" s="36" t="s">
        <v>4497</v>
      </c>
      <c r="D3916" s="54"/>
      <c r="E3916" s="30">
        <v>0.23</v>
      </c>
      <c r="F3916" s="55">
        <v>0.06</v>
      </c>
      <c r="G3916" s="55">
        <v>0.17</v>
      </c>
      <c r="H3916" s="30">
        <v>0</v>
      </c>
      <c r="J3916" s="25">
        <f>ROUND( IF(OR(ISNUMBER(SEARCH("#",B3916)),INT(A3916/100000)=7,INT(A3916/100000)=8),F3916*K!$D$4,F3916*K!$C$4) + IF(ISNUMBER(SEARCH("#",B3916)),0,G3916*K!$C$5) + IF(AND(ISNUMBER(SEARCH("#",B3916)),INT(A3916/100000)&lt;=7),G3916*K!$G$5,0) + IF(AND(ISNUMBER(SEARCH("#",B3916)),INT(A3916/100000)&gt;=8),G3916*K!$H$5,0),0)</f>
        <v>323930</v>
      </c>
      <c r="K3916" s="25">
        <f>ROUND(IF(OR(ISNUMBER(SEARCH("#",B3916)),INT(A3916/100000)=7,INT(A3916/100000)=8),F3916*K!$F$4+G3916*K!$F$5,F3916*K!$E$4+G3916*K!$E$5),0)</f>
        <v>90880</v>
      </c>
      <c r="L3916" s="25">
        <f>ROUND(J3916-K3916*0.7,0)</f>
        <v>260314</v>
      </c>
      <c r="M3916" s="25">
        <f>ROUND(J3916*0.3,0)</f>
        <v>97179</v>
      </c>
    </row>
    <row r="3917" spans="1:13" x14ac:dyDescent="0.2">
      <c r="A3917" s="53">
        <v>800300</v>
      </c>
      <c r="B3917" s="27" t="s">
        <v>30</v>
      </c>
      <c r="C3917" s="36" t="s">
        <v>4498</v>
      </c>
      <c r="D3917" s="54"/>
      <c r="E3917" s="30">
        <v>0.15</v>
      </c>
      <c r="F3917" s="55">
        <v>0.04</v>
      </c>
      <c r="G3917" s="55">
        <v>0.11</v>
      </c>
      <c r="H3917" s="30">
        <v>0</v>
      </c>
      <c r="J3917" s="25">
        <f>ROUND( IF(OR(ISNUMBER(SEARCH("#",B3917)),INT(A3917/100000)=7,INT(A3917/100000)=8),F3917*K!$D$4,F3917*K!$C$4) + IF(ISNUMBER(SEARCH("#",B3917)),0,G3917*K!$C$5) + IF(AND(ISNUMBER(SEARCH("#",B3917)),INT(A3917/100000)&lt;=7),G3917*K!$G$5,0) + IF(AND(ISNUMBER(SEARCH("#",B3917)),INT(A3917/100000)&gt;=8),G3917*K!$H$5,0),0)</f>
        <v>210270</v>
      </c>
      <c r="K3917" s="25">
        <f>ROUND(IF(OR(ISNUMBER(SEARCH("#",B3917)),INT(A3917/100000)=7,INT(A3917/100000)=8),F3917*K!$F$4+G3917*K!$F$5,F3917*K!$E$4+G3917*K!$E$5),0)</f>
        <v>59160</v>
      </c>
      <c r="L3917" s="25">
        <f>ROUND(J3917-K3917*0.7,0)</f>
        <v>168858</v>
      </c>
      <c r="M3917" s="25">
        <f>ROUND(J3917*0.3,0)</f>
        <v>63081</v>
      </c>
    </row>
    <row r="3918" spans="1:13" ht="18.75" x14ac:dyDescent="0.2">
      <c r="A3918" s="53">
        <v>800305</v>
      </c>
      <c r="B3918" s="27" t="s">
        <v>30</v>
      </c>
      <c r="C3918" s="36" t="s">
        <v>4499</v>
      </c>
      <c r="D3918" s="54"/>
      <c r="E3918" s="30">
        <v>0.34</v>
      </c>
      <c r="F3918" s="55">
        <v>0.09</v>
      </c>
      <c r="G3918" s="55">
        <v>0.25</v>
      </c>
      <c r="H3918" s="30">
        <v>0</v>
      </c>
      <c r="J3918" s="25">
        <f>ROUND( IF(OR(ISNUMBER(SEARCH("#",B3918)),INT(A3918/100000)=7,INT(A3918/100000)=8),F3918*K!$D$4,F3918*K!$C$4) + IF(ISNUMBER(SEARCH("#",B3918)),0,G3918*K!$C$5) + IF(AND(ISNUMBER(SEARCH("#",B3918)),INT(A3918/100000)&lt;=7),G3918*K!$G$5,0) + IF(AND(ISNUMBER(SEARCH("#",B3918)),INT(A3918/100000)&gt;=8),G3918*K!$H$5,0),0)</f>
        <v>477370</v>
      </c>
      <c r="K3918" s="25">
        <f>ROUND(IF(OR(ISNUMBER(SEARCH("#",B3918)),INT(A3918/100000)=7,INT(A3918/100000)=8),F3918*K!$F$4+G3918*K!$F$5,F3918*K!$E$4+G3918*K!$E$5),0)</f>
        <v>134180</v>
      </c>
      <c r="L3918" s="25">
        <f>ROUND(J3918-K3918*0.7,0)</f>
        <v>383444</v>
      </c>
      <c r="M3918" s="25">
        <f>ROUND(J3918*0.3,0)</f>
        <v>143211</v>
      </c>
    </row>
    <row r="3919" spans="1:13" ht="18.75" x14ac:dyDescent="0.2">
      <c r="A3919" s="53">
        <v>800315</v>
      </c>
      <c r="B3919" s="27" t="s">
        <v>30</v>
      </c>
      <c r="C3919" s="36" t="s">
        <v>4500</v>
      </c>
      <c r="D3919" s="54"/>
      <c r="E3919" s="30">
        <v>0.56999999999999995</v>
      </c>
      <c r="F3919" s="55">
        <v>0.16</v>
      </c>
      <c r="G3919" s="55">
        <v>0.41</v>
      </c>
      <c r="H3919" s="30">
        <v>0</v>
      </c>
      <c r="J3919" s="25">
        <f>ROUND( IF(OR(ISNUMBER(SEARCH("#",B3919)),INT(A3919/100000)=7,INT(A3919/100000)=8),F3919*K!$D$4,F3919*K!$C$4) + IF(ISNUMBER(SEARCH("#",B3919)),0,G3919*K!$C$5) + IF(AND(ISNUMBER(SEARCH("#",B3919)),INT(A3919/100000)&lt;=7),G3919*K!$G$5,0) + IF(AND(ISNUMBER(SEARCH("#",B3919)),INT(A3919/100000)&gt;=8),G3919*K!$H$5,0),0)</f>
        <v>789930</v>
      </c>
      <c r="K3919" s="25">
        <f>ROUND(IF(OR(ISNUMBER(SEARCH("#",B3919)),INT(A3919/100000)=7,INT(A3919/100000)=8),F3919*K!$F$4+G3919*K!$F$5,F3919*K!$E$4+G3919*K!$E$5),0)</f>
        <v>223800</v>
      </c>
      <c r="L3919" s="25">
        <f>ROUND(J3919-K3919*0.7,0)</f>
        <v>633270</v>
      </c>
      <c r="M3919" s="25">
        <f>ROUND(J3919*0.3,0)</f>
        <v>236979</v>
      </c>
    </row>
    <row r="3920" spans="1:13" ht="18.75" x14ac:dyDescent="0.2">
      <c r="A3920" s="53">
        <v>800320</v>
      </c>
      <c r="B3920" s="27" t="s">
        <v>30</v>
      </c>
      <c r="C3920" s="36" t="s">
        <v>4501</v>
      </c>
      <c r="D3920" s="54"/>
      <c r="E3920" s="30">
        <v>1.1399999999999999</v>
      </c>
      <c r="F3920" s="55">
        <v>0.31</v>
      </c>
      <c r="G3920" s="55">
        <v>0.83</v>
      </c>
      <c r="H3920" s="30">
        <v>0</v>
      </c>
      <c r="J3920" s="25">
        <f>ROUND( IF(OR(ISNUMBER(SEARCH("#",B3920)),INT(A3920/100000)=7,INT(A3920/100000)=8),F3920*K!$D$4,F3920*K!$C$4) + IF(ISNUMBER(SEARCH("#",B3920)),0,G3920*K!$C$5) + IF(AND(ISNUMBER(SEARCH("#",B3920)),INT(A3920/100000)&lt;=7),G3920*K!$G$5,0) + IF(AND(ISNUMBER(SEARCH("#",B3920)),INT(A3920/100000)&gt;=8),G3920*K!$H$5,0),0)</f>
        <v>1591230</v>
      </c>
      <c r="K3920" s="25">
        <f>ROUND(IF(OR(ISNUMBER(SEARCH("#",B3920)),INT(A3920/100000)=7,INT(A3920/100000)=8),F3920*K!$F$4+G3920*K!$F$5,F3920*K!$E$4+G3920*K!$E$5),0)</f>
        <v>448860</v>
      </c>
      <c r="L3920" s="25">
        <f>ROUND(J3920-K3920*0.7,0)</f>
        <v>1277028</v>
      </c>
      <c r="M3920" s="25">
        <f>ROUND(J3920*0.3,0)</f>
        <v>477369</v>
      </c>
    </row>
    <row r="3921" spans="1:13" ht="18.75" x14ac:dyDescent="0.2">
      <c r="A3921" s="53">
        <v>800400</v>
      </c>
      <c r="B3921" s="27" t="s">
        <v>27</v>
      </c>
      <c r="C3921" s="36" t="s">
        <v>4502</v>
      </c>
      <c r="D3921" s="54"/>
      <c r="E3921" s="30">
        <v>0.18</v>
      </c>
      <c r="F3921" s="55">
        <v>0.06</v>
      </c>
      <c r="G3921" s="55">
        <v>0.12</v>
      </c>
      <c r="H3921" s="30">
        <v>0</v>
      </c>
      <c r="J3921" s="25">
        <f>ROUND( IF(OR(ISNUMBER(SEARCH("#",B3921)),INT(A3921/100000)=7,INT(A3921/100000)=8),F3921*K!$D$4,F3921*K!$C$4) + IF(ISNUMBER(SEARCH("#",B3921)),0,G3921*K!$C$5) + IF(AND(ISNUMBER(SEARCH("#",B3921)),INT(A3921/100000)&lt;=7),G3921*K!$G$5,0) + IF(AND(ISNUMBER(SEARCH("#",B3921)),INT(A3921/100000)&gt;=8),G3921*K!$H$5,0),0)</f>
        <v>238680</v>
      </c>
      <c r="K3921" s="25">
        <f>ROUND(IF(OR(ISNUMBER(SEARCH("#",B3921)),INT(A3921/100000)=7,INT(A3921/100000)=8),F3921*K!$F$4+G3921*K!$F$5,F3921*K!$E$4+G3921*K!$E$5),0)</f>
        <v>69480</v>
      </c>
      <c r="L3921" s="25">
        <f>ROUND(J3921-K3921*0.7,0)</f>
        <v>190044</v>
      </c>
      <c r="M3921" s="25">
        <f>ROUND(J3921*0.3,0)</f>
        <v>71604</v>
      </c>
    </row>
    <row r="3922" spans="1:13" ht="33" x14ac:dyDescent="0.2">
      <c r="A3922" s="53">
        <v>800405</v>
      </c>
      <c r="B3922" s="27" t="s">
        <v>27</v>
      </c>
      <c r="C3922" s="36" t="s">
        <v>4503</v>
      </c>
      <c r="D3922" s="54"/>
      <c r="E3922" s="30">
        <v>0.22</v>
      </c>
      <c r="F3922" s="55">
        <v>0.08</v>
      </c>
      <c r="G3922" s="55">
        <v>0.14000000000000001</v>
      </c>
      <c r="H3922" s="30">
        <v>0</v>
      </c>
      <c r="J3922" s="25">
        <f>ROUND( IF(OR(ISNUMBER(SEARCH("#",B3922)),INT(A3922/100000)=7,INT(A3922/100000)=8),F3922*K!$D$4,F3922*K!$C$4) + IF(ISNUMBER(SEARCH("#",B3922)),0,G3922*K!$C$5) + IF(AND(ISNUMBER(SEARCH("#",B3922)),INT(A3922/100000)&lt;=7),G3922*K!$G$5,0) + IF(AND(ISNUMBER(SEARCH("#",B3922)),INT(A3922/100000)&gt;=8),G3922*K!$H$5,0),0)</f>
        <v>284140</v>
      </c>
      <c r="K3922" s="25">
        <f>ROUND(IF(OR(ISNUMBER(SEARCH("#",B3922)),INT(A3922/100000)=7,INT(A3922/100000)=8),F3922*K!$F$4+G3922*K!$F$5,F3922*K!$E$4+G3922*K!$E$5),0)</f>
        <v>84080</v>
      </c>
      <c r="L3922" s="25">
        <f>ROUND(J3922-K3922*0.7,0)</f>
        <v>225284</v>
      </c>
      <c r="M3922" s="25">
        <f>ROUND(J3922*0.3,0)</f>
        <v>85242</v>
      </c>
    </row>
    <row r="3923" spans="1:13" ht="18.75" x14ac:dyDescent="0.2">
      <c r="A3923" s="53">
        <v>800410</v>
      </c>
      <c r="B3923" s="27" t="s">
        <v>27</v>
      </c>
      <c r="C3923" s="36" t="s">
        <v>4504</v>
      </c>
      <c r="D3923" s="54"/>
      <c r="E3923" s="30">
        <v>0.6</v>
      </c>
      <c r="F3923" s="55">
        <v>0.16</v>
      </c>
      <c r="G3923" s="55">
        <v>0.44</v>
      </c>
      <c r="H3923" s="30">
        <v>0</v>
      </c>
      <c r="J3923" s="25">
        <f>ROUND( IF(OR(ISNUMBER(SEARCH("#",B3923)),INT(A3923/100000)=7,INT(A3923/100000)=8),F3923*K!$D$4,F3923*K!$C$4) + IF(ISNUMBER(SEARCH("#",B3923)),0,G3923*K!$C$5) + IF(AND(ISNUMBER(SEARCH("#",B3923)),INT(A3923/100000)&lt;=7),G3923*K!$G$5,0) + IF(AND(ISNUMBER(SEARCH("#",B3923)),INT(A3923/100000)&gt;=8),G3923*K!$H$5,0),0)</f>
        <v>841080</v>
      </c>
      <c r="K3923" s="25">
        <f>ROUND(IF(OR(ISNUMBER(SEARCH("#",B3923)),INT(A3923/100000)=7,INT(A3923/100000)=8),F3923*K!$F$4+G3923*K!$F$5,F3923*K!$E$4+G3923*K!$E$5),0)</f>
        <v>236640</v>
      </c>
      <c r="L3923" s="25">
        <f>ROUND(J3923-K3923*0.7,0)</f>
        <v>675432</v>
      </c>
      <c r="M3923" s="25">
        <f>ROUND(J3923*0.3,0)</f>
        <v>252324</v>
      </c>
    </row>
    <row r="3924" spans="1:13" ht="18.75" x14ac:dyDescent="0.2">
      <c r="A3924" s="53">
        <v>800415</v>
      </c>
      <c r="B3924" s="27" t="s">
        <v>27</v>
      </c>
      <c r="C3924" s="36" t="s">
        <v>4505</v>
      </c>
      <c r="D3924" s="54"/>
      <c r="E3924" s="30">
        <v>0.16</v>
      </c>
      <c r="F3924" s="55">
        <v>0.05</v>
      </c>
      <c r="G3924" s="55">
        <v>0.11</v>
      </c>
      <c r="H3924" s="30">
        <v>0</v>
      </c>
      <c r="J3924" s="25">
        <f>ROUND( IF(OR(ISNUMBER(SEARCH("#",B3924)),INT(A3924/100000)=7,INT(A3924/100000)=8),F3924*K!$D$4,F3924*K!$C$4) + IF(ISNUMBER(SEARCH("#",B3924)),0,G3924*K!$C$5) + IF(AND(ISNUMBER(SEARCH("#",B3924)),INT(A3924/100000)&lt;=7),G3924*K!$G$5,0) + IF(AND(ISNUMBER(SEARCH("#",B3924)),INT(A3924/100000)&gt;=8),G3924*K!$H$5,0),0)</f>
        <v>215950</v>
      </c>
      <c r="K3924" s="25">
        <f>ROUND(IF(OR(ISNUMBER(SEARCH("#",B3924)),INT(A3924/100000)=7,INT(A3924/100000)=8),F3924*K!$F$4+G3924*K!$F$5,F3924*K!$E$4+G3924*K!$E$5),0)</f>
        <v>62180</v>
      </c>
      <c r="L3924" s="25">
        <f>ROUND(J3924-K3924*0.7,0)</f>
        <v>172424</v>
      </c>
      <c r="M3924" s="25">
        <f>ROUND(J3924*0.3,0)</f>
        <v>64785</v>
      </c>
    </row>
    <row r="3925" spans="1:13" x14ac:dyDescent="0.2">
      <c r="A3925" s="53">
        <v>800416</v>
      </c>
      <c r="B3925" s="27" t="s">
        <v>27</v>
      </c>
      <c r="C3925" s="36" t="s">
        <v>4506</v>
      </c>
      <c r="D3925" s="54"/>
      <c r="E3925" s="30">
        <v>0.16</v>
      </c>
      <c r="F3925" s="55">
        <v>0.05</v>
      </c>
      <c r="G3925" s="55">
        <v>0.11</v>
      </c>
      <c r="H3925" s="30">
        <v>0</v>
      </c>
      <c r="J3925" s="25">
        <f>ROUND( IF(OR(ISNUMBER(SEARCH("#",B3925)),INT(A3925/100000)=7,INT(A3925/100000)=8),F3925*K!$D$4,F3925*K!$C$4) + IF(ISNUMBER(SEARCH("#",B3925)),0,G3925*K!$C$5) + IF(AND(ISNUMBER(SEARCH("#",B3925)),INT(A3925/100000)&lt;=7),G3925*K!$G$5,0) + IF(AND(ISNUMBER(SEARCH("#",B3925)),INT(A3925/100000)&gt;=8),G3925*K!$H$5,0),0)</f>
        <v>215950</v>
      </c>
      <c r="K3925" s="25">
        <f>ROUND(IF(OR(ISNUMBER(SEARCH("#",B3925)),INT(A3925/100000)=7,INT(A3925/100000)=8),F3925*K!$F$4+G3925*K!$F$5,F3925*K!$E$4+G3925*K!$E$5),0)</f>
        <v>62180</v>
      </c>
      <c r="L3925" s="25">
        <f>ROUND(J3925-K3925*0.7,0)</f>
        <v>172424</v>
      </c>
      <c r="M3925" s="25">
        <f>ROUND(J3925*0.3,0)</f>
        <v>64785</v>
      </c>
    </row>
    <row r="3926" spans="1:13" ht="18.75" x14ac:dyDescent="0.2">
      <c r="A3926" s="53">
        <v>800420</v>
      </c>
      <c r="B3926" s="27" t="s">
        <v>27</v>
      </c>
      <c r="C3926" s="36" t="s">
        <v>4507</v>
      </c>
      <c r="D3926" s="54"/>
      <c r="E3926" s="30">
        <v>0.2</v>
      </c>
      <c r="F3926" s="55">
        <v>0.06</v>
      </c>
      <c r="G3926" s="55">
        <v>0.14000000000000001</v>
      </c>
      <c r="H3926" s="30">
        <v>0</v>
      </c>
      <c r="J3926" s="25">
        <f>ROUND( IF(OR(ISNUMBER(SEARCH("#",B3926)),INT(A3926/100000)=7,INT(A3926/100000)=8),F3926*K!$D$4,F3926*K!$C$4) + IF(ISNUMBER(SEARCH("#",B3926)),0,G3926*K!$C$5) + IF(AND(ISNUMBER(SEARCH("#",B3926)),INT(A3926/100000)&lt;=7),G3926*K!$G$5,0) + IF(AND(ISNUMBER(SEARCH("#",B3926)),INT(A3926/100000)&gt;=8),G3926*K!$H$5,0),0)</f>
        <v>272780</v>
      </c>
      <c r="K3926" s="25">
        <f>ROUND(IF(OR(ISNUMBER(SEARCH("#",B3926)),INT(A3926/100000)=7,INT(A3926/100000)=8),F3926*K!$F$4+G3926*K!$F$5,F3926*K!$E$4+G3926*K!$E$5),0)</f>
        <v>78040</v>
      </c>
      <c r="L3926" s="25">
        <f>ROUND(J3926-K3926*0.7,0)</f>
        <v>218152</v>
      </c>
      <c r="M3926" s="25">
        <f>ROUND(J3926*0.3,0)</f>
        <v>81834</v>
      </c>
    </row>
    <row r="3927" spans="1:13" x14ac:dyDescent="0.2">
      <c r="A3927" s="53">
        <v>800421</v>
      </c>
      <c r="B3927" s="27" t="s">
        <v>27</v>
      </c>
      <c r="C3927" s="36" t="s">
        <v>4508</v>
      </c>
      <c r="D3927" s="54"/>
      <c r="E3927" s="30">
        <v>0.2</v>
      </c>
      <c r="F3927" s="55">
        <v>0.06</v>
      </c>
      <c r="G3927" s="55">
        <v>0.14000000000000001</v>
      </c>
      <c r="H3927" s="30">
        <v>0</v>
      </c>
      <c r="J3927" s="25">
        <f>ROUND( IF(OR(ISNUMBER(SEARCH("#",B3927)),INT(A3927/100000)=7,INT(A3927/100000)=8),F3927*K!$D$4,F3927*K!$C$4) + IF(ISNUMBER(SEARCH("#",B3927)),0,G3927*K!$C$5) + IF(AND(ISNUMBER(SEARCH("#",B3927)),INT(A3927/100000)&lt;=7),G3927*K!$G$5,0) + IF(AND(ISNUMBER(SEARCH("#",B3927)),INT(A3927/100000)&gt;=8),G3927*K!$H$5,0),0)</f>
        <v>272780</v>
      </c>
      <c r="K3927" s="25">
        <f>ROUND(IF(OR(ISNUMBER(SEARCH("#",B3927)),INT(A3927/100000)=7,INT(A3927/100000)=8),F3927*K!$F$4+G3927*K!$F$5,F3927*K!$E$4+G3927*K!$E$5),0)</f>
        <v>78040</v>
      </c>
      <c r="L3927" s="25">
        <f>ROUND(J3927-K3927*0.7,0)</f>
        <v>218152</v>
      </c>
      <c r="M3927" s="25">
        <f>ROUND(J3927*0.3,0)</f>
        <v>81834</v>
      </c>
    </row>
    <row r="3928" spans="1:13" ht="18.75" x14ac:dyDescent="0.2">
      <c r="A3928" s="53">
        <v>800425</v>
      </c>
      <c r="B3928" s="27" t="s">
        <v>27</v>
      </c>
      <c r="C3928" s="36" t="s">
        <v>4509</v>
      </c>
      <c r="D3928" s="54"/>
      <c r="E3928" s="30">
        <v>0.2</v>
      </c>
      <c r="F3928" s="55">
        <v>0.06</v>
      </c>
      <c r="G3928" s="55">
        <v>0.14000000000000001</v>
      </c>
      <c r="H3928" s="30">
        <v>0</v>
      </c>
      <c r="J3928" s="25">
        <f>ROUND( IF(OR(ISNUMBER(SEARCH("#",B3928)),INT(A3928/100000)=7,INT(A3928/100000)=8),F3928*K!$D$4,F3928*K!$C$4) + IF(ISNUMBER(SEARCH("#",B3928)),0,G3928*K!$C$5) + IF(AND(ISNUMBER(SEARCH("#",B3928)),INT(A3928/100000)&lt;=7),G3928*K!$G$5,0) + IF(AND(ISNUMBER(SEARCH("#",B3928)),INT(A3928/100000)&gt;=8),G3928*K!$H$5,0),0)</f>
        <v>272780</v>
      </c>
      <c r="K3928" s="25">
        <f>ROUND(IF(OR(ISNUMBER(SEARCH("#",B3928)),INT(A3928/100000)=7,INT(A3928/100000)=8),F3928*K!$F$4+G3928*K!$F$5,F3928*K!$E$4+G3928*K!$E$5),0)</f>
        <v>78040</v>
      </c>
      <c r="L3928" s="25">
        <f>ROUND(J3928-K3928*0.7,0)</f>
        <v>218152</v>
      </c>
      <c r="M3928" s="25">
        <f>ROUND(J3928*0.3,0)</f>
        <v>81834</v>
      </c>
    </row>
    <row r="3929" spans="1:13" x14ac:dyDescent="0.2">
      <c r="A3929" s="53">
        <v>800426</v>
      </c>
      <c r="B3929" s="27" t="s">
        <v>27</v>
      </c>
      <c r="C3929" s="36" t="s">
        <v>4510</v>
      </c>
      <c r="D3929" s="54"/>
      <c r="E3929" s="30">
        <v>0.2</v>
      </c>
      <c r="F3929" s="55">
        <v>0.06</v>
      </c>
      <c r="G3929" s="55">
        <v>0.14000000000000001</v>
      </c>
      <c r="H3929" s="30">
        <v>0</v>
      </c>
      <c r="J3929" s="25">
        <f>ROUND( IF(OR(ISNUMBER(SEARCH("#",B3929)),INT(A3929/100000)=7,INT(A3929/100000)=8),F3929*K!$D$4,F3929*K!$C$4) + IF(ISNUMBER(SEARCH("#",B3929)),0,G3929*K!$C$5) + IF(AND(ISNUMBER(SEARCH("#",B3929)),INT(A3929/100000)&lt;=7),G3929*K!$G$5,0) + IF(AND(ISNUMBER(SEARCH("#",B3929)),INT(A3929/100000)&gt;=8),G3929*K!$H$5,0),0)</f>
        <v>272780</v>
      </c>
      <c r="K3929" s="25">
        <f>ROUND(IF(OR(ISNUMBER(SEARCH("#",B3929)),INT(A3929/100000)=7,INT(A3929/100000)=8),F3929*K!$F$4+G3929*K!$F$5,F3929*K!$E$4+G3929*K!$E$5),0)</f>
        <v>78040</v>
      </c>
      <c r="L3929" s="25">
        <f>ROUND(J3929-K3929*0.7,0)</f>
        <v>218152</v>
      </c>
      <c r="M3929" s="25">
        <f>ROUND(J3929*0.3,0)</f>
        <v>81834</v>
      </c>
    </row>
    <row r="3930" spans="1:13" ht="18.75" x14ac:dyDescent="0.2">
      <c r="A3930" s="53">
        <v>800430</v>
      </c>
      <c r="B3930" s="27" t="s">
        <v>27</v>
      </c>
      <c r="C3930" s="36" t="s">
        <v>4511</v>
      </c>
      <c r="D3930" s="54"/>
      <c r="E3930" s="30">
        <v>0.27</v>
      </c>
      <c r="F3930" s="55">
        <v>0.09</v>
      </c>
      <c r="G3930" s="55">
        <v>0.18</v>
      </c>
      <c r="H3930" s="30">
        <v>0</v>
      </c>
      <c r="J3930" s="25">
        <f>ROUND( IF(OR(ISNUMBER(SEARCH("#",B3930)),INT(A3930/100000)=7,INT(A3930/100000)=8),F3930*K!$D$4,F3930*K!$C$4) + IF(ISNUMBER(SEARCH("#",B3930)),0,G3930*K!$C$5) + IF(AND(ISNUMBER(SEARCH("#",B3930)),INT(A3930/100000)&lt;=7),G3930*K!$G$5,0) + IF(AND(ISNUMBER(SEARCH("#",B3930)),INT(A3930/100000)&gt;=8),G3930*K!$H$5,0),0)</f>
        <v>358020</v>
      </c>
      <c r="K3930" s="25">
        <f>ROUND(IF(OR(ISNUMBER(SEARCH("#",B3930)),INT(A3930/100000)=7,INT(A3930/100000)=8),F3930*K!$F$4+G3930*K!$F$5,F3930*K!$E$4+G3930*K!$E$5),0)</f>
        <v>104220</v>
      </c>
      <c r="L3930" s="25">
        <f>ROUND(J3930-K3930*0.7,0)</f>
        <v>285066</v>
      </c>
      <c r="M3930" s="25">
        <f>ROUND(J3930*0.3,0)</f>
        <v>107406</v>
      </c>
    </row>
    <row r="3931" spans="1:13" ht="18.75" x14ac:dyDescent="0.2">
      <c r="A3931" s="53">
        <v>800435</v>
      </c>
      <c r="B3931" s="27" t="s">
        <v>27</v>
      </c>
      <c r="C3931" s="36" t="s">
        <v>4512</v>
      </c>
      <c r="D3931" s="54"/>
      <c r="E3931" s="30">
        <v>0.2</v>
      </c>
      <c r="F3931" s="55">
        <v>0.06</v>
      </c>
      <c r="G3931" s="55">
        <v>0.14000000000000001</v>
      </c>
      <c r="H3931" s="30">
        <v>0</v>
      </c>
      <c r="J3931" s="25">
        <f>ROUND( IF(OR(ISNUMBER(SEARCH("#",B3931)),INT(A3931/100000)=7,INT(A3931/100000)=8),F3931*K!$D$4,F3931*K!$C$4) + IF(ISNUMBER(SEARCH("#",B3931)),0,G3931*K!$C$5) + IF(AND(ISNUMBER(SEARCH("#",B3931)),INT(A3931/100000)&lt;=7),G3931*K!$G$5,0) + IF(AND(ISNUMBER(SEARCH("#",B3931)),INT(A3931/100000)&gt;=8),G3931*K!$H$5,0),0)</f>
        <v>272780</v>
      </c>
      <c r="K3931" s="25">
        <f>ROUND(IF(OR(ISNUMBER(SEARCH("#",B3931)),INT(A3931/100000)=7,INT(A3931/100000)=8),F3931*K!$F$4+G3931*K!$F$5,F3931*K!$E$4+G3931*K!$E$5),0)</f>
        <v>78040</v>
      </c>
      <c r="L3931" s="25">
        <f>ROUND(J3931-K3931*0.7,0)</f>
        <v>218152</v>
      </c>
      <c r="M3931" s="25">
        <f>ROUND(J3931*0.3,0)</f>
        <v>81834</v>
      </c>
    </row>
    <row r="3932" spans="1:13" ht="18.75" x14ac:dyDescent="0.2">
      <c r="A3932" s="53">
        <v>800440</v>
      </c>
      <c r="B3932" s="27" t="s">
        <v>27</v>
      </c>
      <c r="C3932" s="36" t="s">
        <v>4513</v>
      </c>
      <c r="D3932" s="54"/>
      <c r="E3932" s="30">
        <v>0.26</v>
      </c>
      <c r="F3932" s="55">
        <v>0.08</v>
      </c>
      <c r="G3932" s="55">
        <v>0.18</v>
      </c>
      <c r="H3932" s="30">
        <v>0</v>
      </c>
      <c r="J3932" s="25">
        <f>ROUND( IF(OR(ISNUMBER(SEARCH("#",B3932)),INT(A3932/100000)=7,INT(A3932/100000)=8),F3932*K!$D$4,F3932*K!$C$4) + IF(ISNUMBER(SEARCH("#",B3932)),0,G3932*K!$C$5) + IF(AND(ISNUMBER(SEARCH("#",B3932)),INT(A3932/100000)&lt;=7),G3932*K!$G$5,0) + IF(AND(ISNUMBER(SEARCH("#",B3932)),INT(A3932/100000)&gt;=8),G3932*K!$H$5,0),0)</f>
        <v>352340</v>
      </c>
      <c r="K3932" s="25">
        <f>ROUND(IF(OR(ISNUMBER(SEARCH("#",B3932)),INT(A3932/100000)=7,INT(A3932/100000)=8),F3932*K!$F$4+G3932*K!$F$5,F3932*K!$E$4+G3932*K!$E$5),0)</f>
        <v>101200</v>
      </c>
      <c r="L3932" s="25">
        <f>ROUND(J3932-K3932*0.7,0)</f>
        <v>281500</v>
      </c>
      <c r="M3932" s="25">
        <f>ROUND(J3932*0.3,0)</f>
        <v>105702</v>
      </c>
    </row>
    <row r="3933" spans="1:13" ht="18.75" x14ac:dyDescent="0.2">
      <c r="A3933" s="53">
        <v>800445</v>
      </c>
      <c r="B3933" s="27" t="s">
        <v>27</v>
      </c>
      <c r="C3933" s="36" t="s">
        <v>4514</v>
      </c>
      <c r="D3933" s="54"/>
      <c r="E3933" s="30">
        <v>0.28999999999999998</v>
      </c>
      <c r="F3933" s="55">
        <v>0.1</v>
      </c>
      <c r="G3933" s="55">
        <v>0.19</v>
      </c>
      <c r="H3933" s="30">
        <v>0</v>
      </c>
      <c r="J3933" s="25">
        <f>ROUND( IF(OR(ISNUMBER(SEARCH("#",B3933)),INT(A3933/100000)=7,INT(A3933/100000)=8),F3933*K!$D$4,F3933*K!$C$4) + IF(ISNUMBER(SEARCH("#",B3933)),0,G3933*K!$C$5) + IF(AND(ISNUMBER(SEARCH("#",B3933)),INT(A3933/100000)&lt;=7),G3933*K!$G$5,0) + IF(AND(ISNUMBER(SEARCH("#",B3933)),INT(A3933/100000)&gt;=8),G3933*K!$H$5,0),0)</f>
        <v>380750</v>
      </c>
      <c r="K3933" s="25">
        <f>ROUND(IF(OR(ISNUMBER(SEARCH("#",B3933)),INT(A3933/100000)=7,INT(A3933/100000)=8),F3933*K!$F$4+G3933*K!$F$5,F3933*K!$E$4+G3933*K!$E$5),0)</f>
        <v>111520</v>
      </c>
      <c r="L3933" s="25">
        <f>ROUND(J3933-K3933*0.7,0)</f>
        <v>302686</v>
      </c>
      <c r="M3933" s="25">
        <f>ROUND(J3933*0.3,0)</f>
        <v>114225</v>
      </c>
    </row>
    <row r="3934" spans="1:13" ht="18.75" x14ac:dyDescent="0.2">
      <c r="A3934" s="53">
        <v>800460</v>
      </c>
      <c r="B3934" s="27" t="s">
        <v>27</v>
      </c>
      <c r="C3934" s="36" t="s">
        <v>4515</v>
      </c>
      <c r="D3934" s="54"/>
      <c r="E3934" s="30">
        <v>0.23</v>
      </c>
      <c r="F3934" s="55">
        <v>0.08</v>
      </c>
      <c r="G3934" s="55">
        <v>0.15</v>
      </c>
      <c r="H3934" s="30">
        <v>0</v>
      </c>
      <c r="J3934" s="25">
        <f>ROUND( IF(OR(ISNUMBER(SEARCH("#",B3934)),INT(A3934/100000)=7,INT(A3934/100000)=8),F3934*K!$D$4,F3934*K!$C$4) + IF(ISNUMBER(SEARCH("#",B3934)),0,G3934*K!$C$5) + IF(AND(ISNUMBER(SEARCH("#",B3934)),INT(A3934/100000)&lt;=7),G3934*K!$G$5,0) + IF(AND(ISNUMBER(SEARCH("#",B3934)),INT(A3934/100000)&gt;=8),G3934*K!$H$5,0),0)</f>
        <v>301190</v>
      </c>
      <c r="K3934" s="25">
        <f>ROUND(IF(OR(ISNUMBER(SEARCH("#",B3934)),INT(A3934/100000)=7,INT(A3934/100000)=8),F3934*K!$F$4+G3934*K!$F$5,F3934*K!$E$4+G3934*K!$E$5),0)</f>
        <v>88360</v>
      </c>
      <c r="L3934" s="25">
        <f>ROUND(J3934-K3934*0.7,0)</f>
        <v>239338</v>
      </c>
      <c r="M3934" s="25">
        <f>ROUND(J3934*0.3,0)</f>
        <v>90357</v>
      </c>
    </row>
    <row r="3935" spans="1:13" x14ac:dyDescent="0.2">
      <c r="A3935" s="53">
        <v>800461</v>
      </c>
      <c r="B3935" s="27" t="s">
        <v>27</v>
      </c>
      <c r="C3935" s="36" t="s">
        <v>4516</v>
      </c>
      <c r="D3935" s="54"/>
      <c r="E3935" s="30">
        <v>0.23</v>
      </c>
      <c r="F3935" s="55">
        <v>0.08</v>
      </c>
      <c r="G3935" s="55">
        <v>0.15</v>
      </c>
      <c r="H3935" s="30">
        <v>0</v>
      </c>
      <c r="J3935" s="25">
        <f>ROUND( IF(OR(ISNUMBER(SEARCH("#",B3935)),INT(A3935/100000)=7,INT(A3935/100000)=8),F3935*K!$D$4,F3935*K!$C$4) + IF(ISNUMBER(SEARCH("#",B3935)),0,G3935*K!$C$5) + IF(AND(ISNUMBER(SEARCH("#",B3935)),INT(A3935/100000)&lt;=7),G3935*K!$G$5,0) + IF(AND(ISNUMBER(SEARCH("#",B3935)),INT(A3935/100000)&gt;=8),G3935*K!$H$5,0),0)</f>
        <v>301190</v>
      </c>
      <c r="K3935" s="25">
        <f>ROUND(IF(OR(ISNUMBER(SEARCH("#",B3935)),INT(A3935/100000)=7,INT(A3935/100000)=8),F3935*K!$F$4+G3935*K!$F$5,F3935*K!$E$4+G3935*K!$E$5),0)</f>
        <v>88360</v>
      </c>
      <c r="L3935" s="25">
        <f>ROUND(J3935-K3935*0.7,0)</f>
        <v>239338</v>
      </c>
      <c r="M3935" s="25">
        <f>ROUND(J3935*0.3,0)</f>
        <v>90357</v>
      </c>
    </row>
    <row r="3936" spans="1:13" ht="18.75" x14ac:dyDescent="0.2">
      <c r="A3936" s="53">
        <v>800465</v>
      </c>
      <c r="B3936" s="27" t="s">
        <v>27</v>
      </c>
      <c r="C3936" s="36" t="s">
        <v>4517</v>
      </c>
      <c r="D3936" s="54"/>
      <c r="E3936" s="30">
        <v>0.23</v>
      </c>
      <c r="F3936" s="55">
        <v>0.08</v>
      </c>
      <c r="G3936" s="55">
        <v>0.15</v>
      </c>
      <c r="H3936" s="30">
        <v>0</v>
      </c>
      <c r="J3936" s="25">
        <f>ROUND( IF(OR(ISNUMBER(SEARCH("#",B3936)),INT(A3936/100000)=7,INT(A3936/100000)=8),F3936*K!$D$4,F3936*K!$C$4) + IF(ISNUMBER(SEARCH("#",B3936)),0,G3936*K!$C$5) + IF(AND(ISNUMBER(SEARCH("#",B3936)),INT(A3936/100000)&lt;=7),G3936*K!$G$5,0) + IF(AND(ISNUMBER(SEARCH("#",B3936)),INT(A3936/100000)&gt;=8),G3936*K!$H$5,0),0)</f>
        <v>301190</v>
      </c>
      <c r="K3936" s="25">
        <f>ROUND(IF(OR(ISNUMBER(SEARCH("#",B3936)),INT(A3936/100000)=7,INT(A3936/100000)=8),F3936*K!$F$4+G3936*K!$F$5,F3936*K!$E$4+G3936*K!$E$5),0)</f>
        <v>88360</v>
      </c>
      <c r="L3936" s="25">
        <f>ROUND(J3936-K3936*0.7,0)</f>
        <v>239338</v>
      </c>
      <c r="M3936" s="25">
        <f>ROUND(J3936*0.3,0)</f>
        <v>90357</v>
      </c>
    </row>
    <row r="3937" spans="1:13" x14ac:dyDescent="0.2">
      <c r="A3937" s="53">
        <v>800466</v>
      </c>
      <c r="B3937" s="27" t="s">
        <v>27</v>
      </c>
      <c r="C3937" s="36" t="s">
        <v>4518</v>
      </c>
      <c r="D3937" s="54"/>
      <c r="E3937" s="30">
        <v>0.23</v>
      </c>
      <c r="F3937" s="55">
        <v>0.08</v>
      </c>
      <c r="G3937" s="55">
        <v>0.15</v>
      </c>
      <c r="H3937" s="30">
        <v>0</v>
      </c>
      <c r="J3937" s="25">
        <f>ROUND( IF(OR(ISNUMBER(SEARCH("#",B3937)),INT(A3937/100000)=7,INT(A3937/100000)=8),F3937*K!$D$4,F3937*K!$C$4) + IF(ISNUMBER(SEARCH("#",B3937)),0,G3937*K!$C$5) + IF(AND(ISNUMBER(SEARCH("#",B3937)),INT(A3937/100000)&lt;=7),G3937*K!$G$5,0) + IF(AND(ISNUMBER(SEARCH("#",B3937)),INT(A3937/100000)&gt;=8),G3937*K!$H$5,0),0)</f>
        <v>301190</v>
      </c>
      <c r="K3937" s="25">
        <f>ROUND(IF(OR(ISNUMBER(SEARCH("#",B3937)),INT(A3937/100000)=7,INT(A3937/100000)=8),F3937*K!$F$4+G3937*K!$F$5,F3937*K!$E$4+G3937*K!$E$5),0)</f>
        <v>88360</v>
      </c>
      <c r="L3937" s="25">
        <f>ROUND(J3937-K3937*0.7,0)</f>
        <v>239338</v>
      </c>
      <c r="M3937" s="25">
        <f>ROUND(J3937*0.3,0)</f>
        <v>90357</v>
      </c>
    </row>
    <row r="3938" spans="1:13" ht="18.75" x14ac:dyDescent="0.2">
      <c r="A3938" s="53">
        <v>800470</v>
      </c>
      <c r="B3938" s="27" t="s">
        <v>27</v>
      </c>
      <c r="C3938" s="36" t="s">
        <v>4519</v>
      </c>
      <c r="D3938" s="54"/>
      <c r="E3938" s="30">
        <v>0.22</v>
      </c>
      <c r="F3938" s="55">
        <v>0.06</v>
      </c>
      <c r="G3938" s="55">
        <v>0.16</v>
      </c>
      <c r="H3938" s="30">
        <v>0</v>
      </c>
      <c r="J3938" s="25">
        <f>ROUND( IF(OR(ISNUMBER(SEARCH("#",B3938)),INT(A3938/100000)=7,INT(A3938/100000)=8),F3938*K!$D$4,F3938*K!$C$4) + IF(ISNUMBER(SEARCH("#",B3938)),0,G3938*K!$C$5) + IF(AND(ISNUMBER(SEARCH("#",B3938)),INT(A3938/100000)&lt;=7),G3938*K!$G$5,0) + IF(AND(ISNUMBER(SEARCH("#",B3938)),INT(A3938/100000)&gt;=8),G3938*K!$H$5,0),0)</f>
        <v>306880</v>
      </c>
      <c r="K3938" s="25">
        <f>ROUND(IF(OR(ISNUMBER(SEARCH("#",B3938)),INT(A3938/100000)=7,INT(A3938/100000)=8),F3938*K!$F$4+G3938*K!$F$5,F3938*K!$E$4+G3938*K!$E$5),0)</f>
        <v>86600</v>
      </c>
      <c r="L3938" s="25">
        <f>ROUND(J3938-K3938*0.7,0)</f>
        <v>246260</v>
      </c>
      <c r="M3938" s="25">
        <f>ROUND(J3938*0.3,0)</f>
        <v>92064</v>
      </c>
    </row>
    <row r="3939" spans="1:13" x14ac:dyDescent="0.2">
      <c r="A3939" s="53">
        <v>800471</v>
      </c>
      <c r="B3939" s="27" t="s">
        <v>27</v>
      </c>
      <c r="C3939" s="36" t="s">
        <v>4520</v>
      </c>
      <c r="D3939" s="54"/>
      <c r="E3939" s="30">
        <v>0.22</v>
      </c>
      <c r="F3939" s="55">
        <v>0.06</v>
      </c>
      <c r="G3939" s="55">
        <v>0.16</v>
      </c>
      <c r="H3939" s="30">
        <v>0</v>
      </c>
      <c r="J3939" s="25">
        <f>ROUND( IF(OR(ISNUMBER(SEARCH("#",B3939)),INT(A3939/100000)=7,INT(A3939/100000)=8),F3939*K!$D$4,F3939*K!$C$4) + IF(ISNUMBER(SEARCH("#",B3939)),0,G3939*K!$C$5) + IF(AND(ISNUMBER(SEARCH("#",B3939)),INT(A3939/100000)&lt;=7),G3939*K!$G$5,0) + IF(AND(ISNUMBER(SEARCH("#",B3939)),INT(A3939/100000)&gt;=8),G3939*K!$H$5,0),0)</f>
        <v>306880</v>
      </c>
      <c r="K3939" s="25">
        <f>ROUND(IF(OR(ISNUMBER(SEARCH("#",B3939)),INT(A3939/100000)=7,INT(A3939/100000)=8),F3939*K!$F$4+G3939*K!$F$5,F3939*K!$E$4+G3939*K!$E$5),0)</f>
        <v>86600</v>
      </c>
      <c r="L3939" s="25">
        <f>ROUND(J3939-K3939*0.7,0)</f>
        <v>246260</v>
      </c>
      <c r="M3939" s="25">
        <f>ROUND(J3939*0.3,0)</f>
        <v>92064</v>
      </c>
    </row>
    <row r="3940" spans="1:13" x14ac:dyDescent="0.2">
      <c r="A3940" s="53">
        <v>800475</v>
      </c>
      <c r="B3940" s="27" t="s">
        <v>27</v>
      </c>
      <c r="C3940" s="36" t="s">
        <v>4521</v>
      </c>
      <c r="D3940" s="54"/>
      <c r="E3940" s="30">
        <v>0.2</v>
      </c>
      <c r="F3940" s="55">
        <v>0.04</v>
      </c>
      <c r="G3940" s="55">
        <v>0.16</v>
      </c>
      <c r="H3940" s="30">
        <v>0</v>
      </c>
      <c r="J3940" s="25">
        <f>ROUND( IF(OR(ISNUMBER(SEARCH("#",B3940)),INT(A3940/100000)=7,INT(A3940/100000)=8),F3940*K!$D$4,F3940*K!$C$4) + IF(ISNUMBER(SEARCH("#",B3940)),0,G3940*K!$C$5) + IF(AND(ISNUMBER(SEARCH("#",B3940)),INT(A3940/100000)&lt;=7),G3940*K!$G$5,0) + IF(AND(ISNUMBER(SEARCH("#",B3940)),INT(A3940/100000)&gt;=8),G3940*K!$H$5,0),0)</f>
        <v>295520</v>
      </c>
      <c r="K3940" s="25">
        <f>ROUND(IF(OR(ISNUMBER(SEARCH("#",B3940)),INT(A3940/100000)=7,INT(A3940/100000)=8),F3940*K!$F$4+G3940*K!$F$5,F3940*K!$E$4+G3940*K!$E$5),0)</f>
        <v>80560</v>
      </c>
      <c r="L3940" s="25">
        <f>ROUND(J3940-K3940*0.7,0)</f>
        <v>239128</v>
      </c>
      <c r="M3940" s="25">
        <f>ROUND(J3940*0.3,0)</f>
        <v>88656</v>
      </c>
    </row>
    <row r="3941" spans="1:13" x14ac:dyDescent="0.2">
      <c r="A3941" s="53">
        <v>800480</v>
      </c>
      <c r="B3941" s="27" t="s">
        <v>27</v>
      </c>
      <c r="C3941" s="36" t="s">
        <v>4522</v>
      </c>
      <c r="D3941" s="54"/>
      <c r="E3941" s="30">
        <v>0.24</v>
      </c>
      <c r="F3941" s="55">
        <v>0.06</v>
      </c>
      <c r="G3941" s="55">
        <v>0.18</v>
      </c>
      <c r="H3941" s="30">
        <v>0</v>
      </c>
      <c r="J3941" s="25">
        <f>ROUND( IF(OR(ISNUMBER(SEARCH("#",B3941)),INT(A3941/100000)=7,INT(A3941/100000)=8),F3941*K!$D$4,F3941*K!$C$4) + IF(ISNUMBER(SEARCH("#",B3941)),0,G3941*K!$C$5) + IF(AND(ISNUMBER(SEARCH("#",B3941)),INT(A3941/100000)&lt;=7),G3941*K!$G$5,0) + IF(AND(ISNUMBER(SEARCH("#",B3941)),INT(A3941/100000)&gt;=8),G3941*K!$H$5,0),0)</f>
        <v>340980</v>
      </c>
      <c r="K3941" s="25">
        <f>ROUND(IF(OR(ISNUMBER(SEARCH("#",B3941)),INT(A3941/100000)=7,INT(A3941/100000)=8),F3941*K!$F$4+G3941*K!$F$5,F3941*K!$E$4+G3941*K!$E$5),0)</f>
        <v>95160</v>
      </c>
      <c r="L3941" s="25">
        <f>ROUND(J3941-K3941*0.7,0)</f>
        <v>274368</v>
      </c>
      <c r="M3941" s="25">
        <f>ROUND(J3941*0.3,0)</f>
        <v>102294</v>
      </c>
    </row>
    <row r="3942" spans="1:13" ht="18.75" x14ac:dyDescent="0.2">
      <c r="A3942" s="53">
        <v>800485</v>
      </c>
      <c r="B3942" s="27" t="s">
        <v>27</v>
      </c>
      <c r="C3942" s="36" t="s">
        <v>4523</v>
      </c>
      <c r="D3942" s="54"/>
      <c r="E3942" s="30">
        <v>0.25</v>
      </c>
      <c r="F3942" s="55">
        <v>0.09</v>
      </c>
      <c r="G3942" s="55">
        <v>0.16</v>
      </c>
      <c r="H3942" s="30">
        <v>0</v>
      </c>
      <c r="J3942" s="25">
        <f>ROUND( IF(OR(ISNUMBER(SEARCH("#",B3942)),INT(A3942/100000)=7,INT(A3942/100000)=8),F3942*K!$D$4,F3942*K!$C$4) + IF(ISNUMBER(SEARCH("#",B3942)),0,G3942*K!$C$5) + IF(AND(ISNUMBER(SEARCH("#",B3942)),INT(A3942/100000)&lt;=7),G3942*K!$G$5,0) + IF(AND(ISNUMBER(SEARCH("#",B3942)),INT(A3942/100000)&gt;=8),G3942*K!$H$5,0),0)</f>
        <v>323920</v>
      </c>
      <c r="K3942" s="25">
        <f>ROUND(IF(OR(ISNUMBER(SEARCH("#",B3942)),INT(A3942/100000)=7,INT(A3942/100000)=8),F3942*K!$F$4+G3942*K!$F$5,F3942*K!$E$4+G3942*K!$E$5),0)</f>
        <v>95660</v>
      </c>
      <c r="L3942" s="25">
        <f>ROUND(J3942-K3942*0.7,0)</f>
        <v>256958</v>
      </c>
      <c r="M3942" s="25">
        <f>ROUND(J3942*0.3,0)</f>
        <v>97176</v>
      </c>
    </row>
    <row r="3943" spans="1:13" x14ac:dyDescent="0.2">
      <c r="A3943" s="53">
        <v>800486</v>
      </c>
      <c r="B3943" s="27" t="s">
        <v>27</v>
      </c>
      <c r="C3943" s="36" t="s">
        <v>4524</v>
      </c>
      <c r="D3943" s="54"/>
      <c r="E3943" s="30">
        <v>0.25</v>
      </c>
      <c r="F3943" s="55">
        <v>0.09</v>
      </c>
      <c r="G3943" s="55">
        <v>0.16</v>
      </c>
      <c r="H3943" s="30">
        <v>0</v>
      </c>
      <c r="J3943" s="25">
        <f>ROUND( IF(OR(ISNUMBER(SEARCH("#",B3943)),INT(A3943/100000)=7,INT(A3943/100000)=8),F3943*K!$D$4,F3943*K!$C$4) + IF(ISNUMBER(SEARCH("#",B3943)),0,G3943*K!$C$5) + IF(AND(ISNUMBER(SEARCH("#",B3943)),INT(A3943/100000)&lt;=7),G3943*K!$G$5,0) + IF(AND(ISNUMBER(SEARCH("#",B3943)),INT(A3943/100000)&gt;=8),G3943*K!$H$5,0),0)</f>
        <v>323920</v>
      </c>
      <c r="K3943" s="25">
        <f>ROUND(IF(OR(ISNUMBER(SEARCH("#",B3943)),INT(A3943/100000)=7,INT(A3943/100000)=8),F3943*K!$F$4+G3943*K!$F$5,F3943*K!$E$4+G3943*K!$E$5),0)</f>
        <v>95660</v>
      </c>
      <c r="L3943" s="25">
        <f>ROUND(J3943-K3943*0.7,0)</f>
        <v>256958</v>
      </c>
      <c r="M3943" s="25">
        <f>ROUND(J3943*0.3,0)</f>
        <v>97176</v>
      </c>
    </row>
    <row r="3944" spans="1:13" ht="18.75" x14ac:dyDescent="0.2">
      <c r="A3944" s="53">
        <v>800490</v>
      </c>
      <c r="B3944" s="27" t="s">
        <v>27</v>
      </c>
      <c r="C3944" s="36" t="s">
        <v>4525</v>
      </c>
      <c r="D3944" s="54"/>
      <c r="E3944" s="30">
        <v>0.22</v>
      </c>
      <c r="F3944" s="55">
        <v>0.04</v>
      </c>
      <c r="G3944" s="55">
        <v>0.18</v>
      </c>
      <c r="H3944" s="30">
        <v>0</v>
      </c>
      <c r="J3944" s="25">
        <f>ROUND( IF(OR(ISNUMBER(SEARCH("#",B3944)),INT(A3944/100000)=7,INT(A3944/100000)=8),F3944*K!$D$4,F3944*K!$C$4) + IF(ISNUMBER(SEARCH("#",B3944)),0,G3944*K!$C$5) + IF(AND(ISNUMBER(SEARCH("#",B3944)),INT(A3944/100000)&lt;=7),G3944*K!$G$5,0) + IF(AND(ISNUMBER(SEARCH("#",B3944)),INT(A3944/100000)&gt;=8),G3944*K!$H$5,0),0)</f>
        <v>329620</v>
      </c>
      <c r="K3944" s="25">
        <f>ROUND(IF(OR(ISNUMBER(SEARCH("#",B3944)),INT(A3944/100000)=7,INT(A3944/100000)=8),F3944*K!$F$4+G3944*K!$F$5,F3944*K!$E$4+G3944*K!$E$5),0)</f>
        <v>89120</v>
      </c>
      <c r="L3944" s="25">
        <f>ROUND(J3944-K3944*0.7,0)</f>
        <v>267236</v>
      </c>
      <c r="M3944" s="25">
        <f>ROUND(J3944*0.3,0)</f>
        <v>98886</v>
      </c>
    </row>
    <row r="3945" spans="1:13" ht="18.75" x14ac:dyDescent="0.2">
      <c r="A3945" s="53">
        <v>800495</v>
      </c>
      <c r="B3945" s="27" t="s">
        <v>27</v>
      </c>
      <c r="C3945" s="36" t="s">
        <v>4526</v>
      </c>
      <c r="D3945" s="54"/>
      <c r="E3945" s="30">
        <v>0.21</v>
      </c>
      <c r="F3945" s="55">
        <v>7.0000000000000007E-2</v>
      </c>
      <c r="G3945" s="55">
        <v>0.14000000000000001</v>
      </c>
      <c r="H3945" s="30">
        <v>0</v>
      </c>
      <c r="J3945" s="25">
        <f>ROUND( IF(OR(ISNUMBER(SEARCH("#",B3945)),INT(A3945/100000)=7,INT(A3945/100000)=8),F3945*K!$D$4,F3945*K!$C$4) + IF(ISNUMBER(SEARCH("#",B3945)),0,G3945*K!$C$5) + IF(AND(ISNUMBER(SEARCH("#",B3945)),INT(A3945/100000)&lt;=7),G3945*K!$G$5,0) + IF(AND(ISNUMBER(SEARCH("#",B3945)),INT(A3945/100000)&gt;=8),G3945*K!$H$5,0),0)</f>
        <v>278460</v>
      </c>
      <c r="K3945" s="25">
        <f>ROUND(IF(OR(ISNUMBER(SEARCH("#",B3945)),INT(A3945/100000)=7,INT(A3945/100000)=8),F3945*K!$F$4+G3945*K!$F$5,F3945*K!$E$4+G3945*K!$E$5),0)</f>
        <v>81060</v>
      </c>
      <c r="L3945" s="25">
        <f>ROUND(J3945-K3945*0.7,0)</f>
        <v>221718</v>
      </c>
      <c r="M3945" s="25">
        <f>ROUND(J3945*0.3,0)</f>
        <v>83538</v>
      </c>
    </row>
    <row r="3946" spans="1:13" x14ac:dyDescent="0.2">
      <c r="A3946" s="53">
        <v>800496</v>
      </c>
      <c r="B3946" s="27" t="s">
        <v>27</v>
      </c>
      <c r="C3946" s="36" t="s">
        <v>4527</v>
      </c>
      <c r="D3946" s="54"/>
      <c r="E3946" s="30">
        <v>0.21</v>
      </c>
      <c r="F3946" s="55">
        <v>7.0000000000000007E-2</v>
      </c>
      <c r="G3946" s="55">
        <v>0.14000000000000001</v>
      </c>
      <c r="H3946" s="30">
        <v>0</v>
      </c>
      <c r="J3946" s="25">
        <f>ROUND( IF(OR(ISNUMBER(SEARCH("#",B3946)),INT(A3946/100000)=7,INT(A3946/100000)=8),F3946*K!$D$4,F3946*K!$C$4) + IF(ISNUMBER(SEARCH("#",B3946)),0,G3946*K!$C$5) + IF(AND(ISNUMBER(SEARCH("#",B3946)),INT(A3946/100000)&lt;=7),G3946*K!$G$5,0) + IF(AND(ISNUMBER(SEARCH("#",B3946)),INT(A3946/100000)&gt;=8),G3946*K!$H$5,0),0)</f>
        <v>278460</v>
      </c>
      <c r="K3946" s="25">
        <f>ROUND(IF(OR(ISNUMBER(SEARCH("#",B3946)),INT(A3946/100000)=7,INT(A3946/100000)=8),F3946*K!$F$4+G3946*K!$F$5,F3946*K!$E$4+G3946*K!$E$5),0)</f>
        <v>81060</v>
      </c>
      <c r="L3946" s="25">
        <f>ROUND(J3946-K3946*0.7,0)</f>
        <v>221718</v>
      </c>
      <c r="M3946" s="25">
        <f>ROUND(J3946*0.3,0)</f>
        <v>83538</v>
      </c>
    </row>
    <row r="3947" spans="1:13" ht="18.75" x14ac:dyDescent="0.2">
      <c r="A3947" s="53">
        <v>800500</v>
      </c>
      <c r="B3947" s="27" t="s">
        <v>27</v>
      </c>
      <c r="C3947" s="36" t="s">
        <v>4528</v>
      </c>
      <c r="D3947" s="54"/>
      <c r="E3947" s="30">
        <v>0.28000000000000003</v>
      </c>
      <c r="F3947" s="55">
        <v>0.11</v>
      </c>
      <c r="G3947" s="55">
        <v>0.17</v>
      </c>
      <c r="H3947" s="30">
        <v>0</v>
      </c>
      <c r="J3947" s="25">
        <f>ROUND( IF(OR(ISNUMBER(SEARCH("#",B3947)),INT(A3947/100000)=7,INT(A3947/100000)=8),F3947*K!$D$4,F3947*K!$C$4) + IF(ISNUMBER(SEARCH("#",B3947)),0,G3947*K!$C$5) + IF(AND(ISNUMBER(SEARCH("#",B3947)),INT(A3947/100000)&lt;=7),G3947*K!$G$5,0) + IF(AND(ISNUMBER(SEARCH("#",B3947)),INT(A3947/100000)&gt;=8),G3947*K!$H$5,0),0)</f>
        <v>352330</v>
      </c>
      <c r="K3947" s="25">
        <f>ROUND(IF(OR(ISNUMBER(SEARCH("#",B3947)),INT(A3947/100000)=7,INT(A3947/100000)=8),F3947*K!$F$4+G3947*K!$F$5,F3947*K!$E$4+G3947*K!$E$5),0)</f>
        <v>105980</v>
      </c>
      <c r="L3947" s="25">
        <f>ROUND(J3947-K3947*0.7,0)</f>
        <v>278144</v>
      </c>
      <c r="M3947" s="25">
        <f>ROUND(J3947*0.3,0)</f>
        <v>105699</v>
      </c>
    </row>
    <row r="3948" spans="1:13" ht="18.75" x14ac:dyDescent="0.2">
      <c r="A3948" s="53">
        <v>800505</v>
      </c>
      <c r="B3948" s="27" t="s">
        <v>27</v>
      </c>
      <c r="C3948" s="36" t="s">
        <v>4529</v>
      </c>
      <c r="D3948" s="54"/>
      <c r="E3948" s="30">
        <v>0.35</v>
      </c>
      <c r="F3948" s="55">
        <v>0.12</v>
      </c>
      <c r="G3948" s="55">
        <v>0.23</v>
      </c>
      <c r="H3948" s="30">
        <v>0</v>
      </c>
      <c r="J3948" s="25">
        <f>ROUND( IF(OR(ISNUMBER(SEARCH("#",B3948)),INT(A3948/100000)=7,INT(A3948/100000)=8),F3948*K!$D$4,F3948*K!$C$4) + IF(ISNUMBER(SEARCH("#",B3948)),0,G3948*K!$C$5) + IF(AND(ISNUMBER(SEARCH("#",B3948)),INT(A3948/100000)&lt;=7),G3948*K!$G$5,0) + IF(AND(ISNUMBER(SEARCH("#",B3948)),INT(A3948/100000)&gt;=8),G3948*K!$H$5,0),0)</f>
        <v>460310</v>
      </c>
      <c r="K3948" s="25">
        <f>ROUND(IF(OR(ISNUMBER(SEARCH("#",B3948)),INT(A3948/100000)=7,INT(A3948/100000)=8),F3948*K!$F$4+G3948*K!$F$5,F3948*K!$E$4+G3948*K!$E$5),0)</f>
        <v>134680</v>
      </c>
      <c r="L3948" s="25">
        <f>ROUND(J3948-K3948*0.7,0)</f>
        <v>366034</v>
      </c>
      <c r="M3948" s="25">
        <f>ROUND(J3948*0.3,0)</f>
        <v>138093</v>
      </c>
    </row>
    <row r="3949" spans="1:13" x14ac:dyDescent="0.2">
      <c r="A3949" s="53">
        <v>800510</v>
      </c>
      <c r="B3949" s="27" t="s">
        <v>27</v>
      </c>
      <c r="C3949" s="36" t="s">
        <v>4530</v>
      </c>
      <c r="D3949" s="54"/>
      <c r="E3949" s="30">
        <v>0.21</v>
      </c>
      <c r="F3949" s="55">
        <v>7.0000000000000007E-2</v>
      </c>
      <c r="G3949" s="55">
        <v>0.14000000000000001</v>
      </c>
      <c r="H3949" s="30">
        <v>0</v>
      </c>
      <c r="J3949" s="25">
        <f>ROUND( IF(OR(ISNUMBER(SEARCH("#",B3949)),INT(A3949/100000)=7,INT(A3949/100000)=8),F3949*K!$D$4,F3949*K!$C$4) + IF(ISNUMBER(SEARCH("#",B3949)),0,G3949*K!$C$5) + IF(AND(ISNUMBER(SEARCH("#",B3949)),INT(A3949/100000)&lt;=7),G3949*K!$G$5,0) + IF(AND(ISNUMBER(SEARCH("#",B3949)),INT(A3949/100000)&gt;=8),G3949*K!$H$5,0),0)</f>
        <v>278460</v>
      </c>
      <c r="K3949" s="25">
        <f>ROUND(IF(OR(ISNUMBER(SEARCH("#",B3949)),INT(A3949/100000)=7,INT(A3949/100000)=8),F3949*K!$F$4+G3949*K!$F$5,F3949*K!$E$4+G3949*K!$E$5),0)</f>
        <v>81060</v>
      </c>
      <c r="L3949" s="25">
        <f>ROUND(J3949-K3949*0.7,0)</f>
        <v>221718</v>
      </c>
      <c r="M3949" s="25">
        <f>ROUND(J3949*0.3,0)</f>
        <v>83538</v>
      </c>
    </row>
    <row r="3950" spans="1:13" x14ac:dyDescent="0.2">
      <c r="A3950" s="53">
        <v>800515</v>
      </c>
      <c r="B3950" s="27" t="s">
        <v>27</v>
      </c>
      <c r="C3950" s="36" t="s">
        <v>4531</v>
      </c>
      <c r="D3950" s="54"/>
      <c r="E3950" s="30">
        <v>0.21</v>
      </c>
      <c r="F3950" s="55">
        <v>7.0000000000000007E-2</v>
      </c>
      <c r="G3950" s="55">
        <v>0.14000000000000001</v>
      </c>
      <c r="H3950" s="30">
        <v>0</v>
      </c>
      <c r="J3950" s="25">
        <f>ROUND( IF(OR(ISNUMBER(SEARCH("#",B3950)),INT(A3950/100000)=7,INT(A3950/100000)=8),F3950*K!$D$4,F3950*K!$C$4) + IF(ISNUMBER(SEARCH("#",B3950)),0,G3950*K!$C$5) + IF(AND(ISNUMBER(SEARCH("#",B3950)),INT(A3950/100000)&lt;=7),G3950*K!$G$5,0) + IF(AND(ISNUMBER(SEARCH("#",B3950)),INT(A3950/100000)&gt;=8),G3950*K!$H$5,0),0)</f>
        <v>278460</v>
      </c>
      <c r="K3950" s="25">
        <f>ROUND(IF(OR(ISNUMBER(SEARCH("#",B3950)),INT(A3950/100000)=7,INT(A3950/100000)=8),F3950*K!$F$4+G3950*K!$F$5,F3950*K!$E$4+G3950*K!$E$5),0)</f>
        <v>81060</v>
      </c>
      <c r="L3950" s="25">
        <f>ROUND(J3950-K3950*0.7,0)</f>
        <v>221718</v>
      </c>
      <c r="M3950" s="25">
        <f>ROUND(J3950*0.3,0)</f>
        <v>83538</v>
      </c>
    </row>
    <row r="3951" spans="1:13" x14ac:dyDescent="0.2">
      <c r="A3951" s="53">
        <v>800520</v>
      </c>
      <c r="B3951" s="27" t="s">
        <v>27</v>
      </c>
      <c r="C3951" s="36" t="s">
        <v>4532</v>
      </c>
      <c r="D3951" s="54"/>
      <c r="E3951" s="30">
        <v>0.51</v>
      </c>
      <c r="F3951" s="55">
        <v>0.21</v>
      </c>
      <c r="G3951" s="55">
        <v>0.3</v>
      </c>
      <c r="H3951" s="30">
        <v>0</v>
      </c>
      <c r="J3951" s="25">
        <f>ROUND( IF(OR(ISNUMBER(SEARCH("#",B3951)),INT(A3951/100000)=7,INT(A3951/100000)=8),F3951*K!$D$4,F3951*K!$C$4) + IF(ISNUMBER(SEARCH("#",B3951)),0,G3951*K!$C$5) + IF(AND(ISNUMBER(SEARCH("#",B3951)),INT(A3951/100000)&lt;=7),G3951*K!$G$5,0) + IF(AND(ISNUMBER(SEARCH("#",B3951)),INT(A3951/100000)&gt;=8),G3951*K!$H$5,0),0)</f>
        <v>630780</v>
      </c>
      <c r="K3951" s="25">
        <f>ROUND(IF(OR(ISNUMBER(SEARCH("#",B3951)),INT(A3951/100000)=7,INT(A3951/100000)=8),F3951*K!$F$4+G3951*K!$F$5,F3951*K!$E$4+G3951*K!$E$5),0)</f>
        <v>191820</v>
      </c>
      <c r="L3951" s="25">
        <f>ROUND(J3951-K3951*0.7,0)</f>
        <v>496506</v>
      </c>
      <c r="M3951" s="25">
        <f>ROUND(J3951*0.3,0)</f>
        <v>189234</v>
      </c>
    </row>
    <row r="3952" spans="1:13" ht="18.75" x14ac:dyDescent="0.2">
      <c r="A3952" s="53">
        <v>800525</v>
      </c>
      <c r="B3952" s="27" t="s">
        <v>27</v>
      </c>
      <c r="C3952" s="36" t="s">
        <v>4533</v>
      </c>
      <c r="D3952" s="54"/>
      <c r="E3952" s="30">
        <v>0.39</v>
      </c>
      <c r="F3952" s="55">
        <v>0.12</v>
      </c>
      <c r="G3952" s="55">
        <v>0.27</v>
      </c>
      <c r="H3952" s="30">
        <v>0</v>
      </c>
      <c r="J3952" s="25">
        <f>ROUND( IF(OR(ISNUMBER(SEARCH("#",B3952)),INT(A3952/100000)=7,INT(A3952/100000)=8),F3952*K!$D$4,F3952*K!$C$4) + IF(ISNUMBER(SEARCH("#",B3952)),0,G3952*K!$C$5) + IF(AND(ISNUMBER(SEARCH("#",B3952)),INT(A3952/100000)&lt;=7),G3952*K!$G$5,0) + IF(AND(ISNUMBER(SEARCH("#",B3952)),INT(A3952/100000)&gt;=8),G3952*K!$H$5,0),0)</f>
        <v>528510</v>
      </c>
      <c r="K3952" s="25">
        <f>ROUND(IF(OR(ISNUMBER(SEARCH("#",B3952)),INT(A3952/100000)=7,INT(A3952/100000)=8),F3952*K!$F$4+G3952*K!$F$5,F3952*K!$E$4+G3952*K!$E$5),0)</f>
        <v>151800</v>
      </c>
      <c r="L3952" s="25">
        <f>ROUND(J3952-K3952*0.7,0)</f>
        <v>422250</v>
      </c>
      <c r="M3952" s="25">
        <f>ROUND(J3952*0.3,0)</f>
        <v>158553</v>
      </c>
    </row>
    <row r="3953" spans="1:13" ht="18.75" x14ac:dyDescent="0.2">
      <c r="A3953" s="53">
        <v>800530</v>
      </c>
      <c r="B3953" s="27" t="s">
        <v>27</v>
      </c>
      <c r="C3953" s="36" t="s">
        <v>4534</v>
      </c>
      <c r="D3953" s="54"/>
      <c r="E3953" s="30">
        <v>0.25</v>
      </c>
      <c r="F3953" s="55">
        <v>0.09</v>
      </c>
      <c r="G3953" s="55">
        <v>0.16</v>
      </c>
      <c r="H3953" s="30">
        <v>0</v>
      </c>
      <c r="J3953" s="25">
        <f>ROUND( IF(OR(ISNUMBER(SEARCH("#",B3953)),INT(A3953/100000)=7,INT(A3953/100000)=8),F3953*K!$D$4,F3953*K!$C$4) + IF(ISNUMBER(SEARCH("#",B3953)),0,G3953*K!$C$5) + IF(AND(ISNUMBER(SEARCH("#",B3953)),INT(A3953/100000)&lt;=7),G3953*K!$G$5,0) + IF(AND(ISNUMBER(SEARCH("#",B3953)),INT(A3953/100000)&gt;=8),G3953*K!$H$5,0),0)</f>
        <v>323920</v>
      </c>
      <c r="K3953" s="25">
        <f>ROUND(IF(OR(ISNUMBER(SEARCH("#",B3953)),INT(A3953/100000)=7,INT(A3953/100000)=8),F3953*K!$F$4+G3953*K!$F$5,F3953*K!$E$4+G3953*K!$E$5),0)</f>
        <v>95660</v>
      </c>
      <c r="L3953" s="25">
        <f>ROUND(J3953-K3953*0.7,0)</f>
        <v>256958</v>
      </c>
      <c r="M3953" s="25">
        <f>ROUND(J3953*0.3,0)</f>
        <v>97176</v>
      </c>
    </row>
    <row r="3954" spans="1:13" ht="18.75" x14ac:dyDescent="0.2">
      <c r="A3954" s="53">
        <v>800535</v>
      </c>
      <c r="B3954" s="27" t="s">
        <v>27</v>
      </c>
      <c r="C3954" s="36" t="s">
        <v>4535</v>
      </c>
      <c r="D3954" s="54"/>
      <c r="E3954" s="30">
        <v>0.25</v>
      </c>
      <c r="F3954" s="55">
        <v>0.09</v>
      </c>
      <c r="G3954" s="55">
        <v>0.16</v>
      </c>
      <c r="H3954" s="30">
        <v>0</v>
      </c>
      <c r="J3954" s="25">
        <f>ROUND( IF(OR(ISNUMBER(SEARCH("#",B3954)),INT(A3954/100000)=7,INT(A3954/100000)=8),F3954*K!$D$4,F3954*K!$C$4) + IF(ISNUMBER(SEARCH("#",B3954)),0,G3954*K!$C$5) + IF(AND(ISNUMBER(SEARCH("#",B3954)),INT(A3954/100000)&lt;=7),G3954*K!$G$5,0) + IF(AND(ISNUMBER(SEARCH("#",B3954)),INT(A3954/100000)&gt;=8),G3954*K!$H$5,0),0)</f>
        <v>323920</v>
      </c>
      <c r="K3954" s="25">
        <f>ROUND(IF(OR(ISNUMBER(SEARCH("#",B3954)),INT(A3954/100000)=7,INT(A3954/100000)=8),F3954*K!$F$4+G3954*K!$F$5,F3954*K!$E$4+G3954*K!$E$5),0)</f>
        <v>95660</v>
      </c>
      <c r="L3954" s="25">
        <f>ROUND(J3954-K3954*0.7,0)</f>
        <v>256958</v>
      </c>
      <c r="M3954" s="25">
        <f>ROUND(J3954*0.3,0)</f>
        <v>97176</v>
      </c>
    </row>
    <row r="3955" spans="1:13" ht="18.75" x14ac:dyDescent="0.2">
      <c r="A3955" s="53">
        <v>800540</v>
      </c>
      <c r="B3955" s="27" t="s">
        <v>27</v>
      </c>
      <c r="C3955" s="36" t="s">
        <v>4536</v>
      </c>
      <c r="D3955" s="54"/>
      <c r="E3955" s="30">
        <v>0.25</v>
      </c>
      <c r="F3955" s="55">
        <v>0.09</v>
      </c>
      <c r="G3955" s="55">
        <v>0.16</v>
      </c>
      <c r="H3955" s="30">
        <v>0</v>
      </c>
      <c r="J3955" s="25">
        <f>ROUND( IF(OR(ISNUMBER(SEARCH("#",B3955)),INT(A3955/100000)=7,INT(A3955/100000)=8),F3955*K!$D$4,F3955*K!$C$4) + IF(ISNUMBER(SEARCH("#",B3955)),0,G3955*K!$C$5) + IF(AND(ISNUMBER(SEARCH("#",B3955)),INT(A3955/100000)&lt;=7),G3955*K!$G$5,0) + IF(AND(ISNUMBER(SEARCH("#",B3955)),INT(A3955/100000)&gt;=8),G3955*K!$H$5,0),0)</f>
        <v>323920</v>
      </c>
      <c r="K3955" s="25">
        <f>ROUND(IF(OR(ISNUMBER(SEARCH("#",B3955)),INT(A3955/100000)=7,INT(A3955/100000)=8),F3955*K!$F$4+G3955*K!$F$5,F3955*K!$E$4+G3955*K!$E$5),0)</f>
        <v>95660</v>
      </c>
      <c r="L3955" s="25">
        <f>ROUND(J3955-K3955*0.7,0)</f>
        <v>256958</v>
      </c>
      <c r="M3955" s="25">
        <f>ROUND(J3955*0.3,0)</f>
        <v>97176</v>
      </c>
    </row>
    <row r="3956" spans="1:13" ht="18.75" x14ac:dyDescent="0.2">
      <c r="A3956" s="53">
        <v>800545</v>
      </c>
      <c r="B3956" s="27" t="s">
        <v>27</v>
      </c>
      <c r="C3956" s="36" t="s">
        <v>4537</v>
      </c>
      <c r="D3956" s="54"/>
      <c r="E3956" s="30">
        <v>0.26</v>
      </c>
      <c r="F3956" s="55">
        <v>7.0000000000000007E-2</v>
      </c>
      <c r="G3956" s="55">
        <v>0.19</v>
      </c>
      <c r="H3956" s="30">
        <v>0</v>
      </c>
      <c r="J3956" s="25">
        <f>ROUND( IF(OR(ISNUMBER(SEARCH("#",B3956)),INT(A3956/100000)=7,INT(A3956/100000)=8),F3956*K!$D$4,F3956*K!$C$4) + IF(ISNUMBER(SEARCH("#",B3956)),0,G3956*K!$C$5) + IF(AND(ISNUMBER(SEARCH("#",B3956)),INT(A3956/100000)&lt;=7),G3956*K!$G$5,0) + IF(AND(ISNUMBER(SEARCH("#",B3956)),INT(A3956/100000)&gt;=8),G3956*K!$H$5,0),0)</f>
        <v>363710</v>
      </c>
      <c r="K3956" s="25">
        <f>ROUND(IF(OR(ISNUMBER(SEARCH("#",B3956)),INT(A3956/100000)=7,INT(A3956/100000)=8),F3956*K!$F$4+G3956*K!$F$5,F3956*K!$E$4+G3956*K!$E$5),0)</f>
        <v>102460</v>
      </c>
      <c r="L3956" s="25">
        <f>ROUND(J3956-K3956*0.7,0)</f>
        <v>291988</v>
      </c>
      <c r="M3956" s="25">
        <f>ROUND(J3956*0.3,0)</f>
        <v>109113</v>
      </c>
    </row>
    <row r="3957" spans="1:13" ht="18.75" x14ac:dyDescent="0.2">
      <c r="A3957" s="53">
        <v>800550</v>
      </c>
      <c r="B3957" s="27" t="s">
        <v>27</v>
      </c>
      <c r="C3957" s="36" t="s">
        <v>4538</v>
      </c>
      <c r="D3957" s="54"/>
      <c r="E3957" s="30">
        <v>0.42</v>
      </c>
      <c r="F3957" s="55">
        <v>0.11</v>
      </c>
      <c r="G3957" s="55">
        <v>0.31</v>
      </c>
      <c r="H3957" s="30">
        <v>0</v>
      </c>
      <c r="J3957" s="25">
        <f>ROUND( IF(OR(ISNUMBER(SEARCH("#",B3957)),INT(A3957/100000)=7,INT(A3957/100000)=8),F3957*K!$D$4,F3957*K!$C$4) + IF(ISNUMBER(SEARCH("#",B3957)),0,G3957*K!$C$5) + IF(AND(ISNUMBER(SEARCH("#",B3957)),INT(A3957/100000)&lt;=7),G3957*K!$G$5,0) + IF(AND(ISNUMBER(SEARCH("#",B3957)),INT(A3957/100000)&gt;=8),G3957*K!$H$5,0),0)</f>
        <v>591030</v>
      </c>
      <c r="K3957" s="25">
        <f>ROUND(IF(OR(ISNUMBER(SEARCH("#",B3957)),INT(A3957/100000)=7,INT(A3957/100000)=8),F3957*K!$F$4+G3957*K!$F$5,F3957*K!$E$4+G3957*K!$E$5),0)</f>
        <v>165900</v>
      </c>
      <c r="L3957" s="25">
        <f>ROUND(J3957-K3957*0.7,0)</f>
        <v>474900</v>
      </c>
      <c r="M3957" s="25">
        <f>ROUND(J3957*0.3,0)</f>
        <v>177309</v>
      </c>
    </row>
    <row r="3958" spans="1:13" ht="33" x14ac:dyDescent="0.2">
      <c r="A3958" s="53">
        <v>800555</v>
      </c>
      <c r="B3958" s="27" t="s">
        <v>27</v>
      </c>
      <c r="C3958" s="36" t="s">
        <v>4539</v>
      </c>
      <c r="D3958" s="54"/>
      <c r="E3958" s="30">
        <v>0.74</v>
      </c>
      <c r="F3958" s="55">
        <v>0.26</v>
      </c>
      <c r="G3958" s="55">
        <v>0.48</v>
      </c>
      <c r="H3958" s="30">
        <v>0</v>
      </c>
      <c r="J3958" s="25">
        <f>ROUND( IF(OR(ISNUMBER(SEARCH("#",B3958)),INT(A3958/100000)=7,INT(A3958/100000)=8),F3958*K!$D$4,F3958*K!$C$4) + IF(ISNUMBER(SEARCH("#",B3958)),0,G3958*K!$C$5) + IF(AND(ISNUMBER(SEARCH("#",B3958)),INT(A3958/100000)&lt;=7),G3958*K!$G$5,0) + IF(AND(ISNUMBER(SEARCH("#",B3958)),INT(A3958/100000)&gt;=8),G3958*K!$H$5,0),0)</f>
        <v>966080</v>
      </c>
      <c r="K3958" s="25">
        <f>ROUND(IF(OR(ISNUMBER(SEARCH("#",B3958)),INT(A3958/100000)=7,INT(A3958/100000)=8),F3958*K!$F$4+G3958*K!$F$5,F3958*K!$E$4+G3958*K!$E$5),0)</f>
        <v>283960</v>
      </c>
      <c r="L3958" s="25">
        <f>ROUND(J3958-K3958*0.7,0)</f>
        <v>767308</v>
      </c>
      <c r="M3958" s="25">
        <f>ROUND(J3958*0.3,0)</f>
        <v>289824</v>
      </c>
    </row>
    <row r="3959" spans="1:13" ht="33" x14ac:dyDescent="0.2">
      <c r="A3959" s="53">
        <v>800556</v>
      </c>
      <c r="B3959" s="27" t="s">
        <v>27</v>
      </c>
      <c r="C3959" s="36" t="s">
        <v>4540</v>
      </c>
      <c r="D3959" s="54"/>
      <c r="E3959" s="30">
        <v>0.74</v>
      </c>
      <c r="F3959" s="55">
        <v>0.26</v>
      </c>
      <c r="G3959" s="55">
        <v>0.48</v>
      </c>
      <c r="H3959" s="30">
        <v>0</v>
      </c>
      <c r="J3959" s="25">
        <f>ROUND( IF(OR(ISNUMBER(SEARCH("#",B3959)),INT(A3959/100000)=7,INT(A3959/100000)=8),F3959*K!$D$4,F3959*K!$C$4) + IF(ISNUMBER(SEARCH("#",B3959)),0,G3959*K!$C$5) + IF(AND(ISNUMBER(SEARCH("#",B3959)),INT(A3959/100000)&lt;=7),G3959*K!$G$5,0) + IF(AND(ISNUMBER(SEARCH("#",B3959)),INT(A3959/100000)&gt;=8),G3959*K!$H$5,0),0)</f>
        <v>966080</v>
      </c>
      <c r="K3959" s="25">
        <f>ROUND(IF(OR(ISNUMBER(SEARCH("#",B3959)),INT(A3959/100000)=7,INT(A3959/100000)=8),F3959*K!$F$4+G3959*K!$F$5,F3959*K!$E$4+G3959*K!$E$5),0)</f>
        <v>283960</v>
      </c>
      <c r="L3959" s="25">
        <f>ROUND(J3959-K3959*0.7,0)</f>
        <v>767308</v>
      </c>
      <c r="M3959" s="25">
        <f>ROUND(J3959*0.3,0)</f>
        <v>289824</v>
      </c>
    </row>
    <row r="3960" spans="1:13" ht="18.75" x14ac:dyDescent="0.2">
      <c r="A3960" s="53">
        <v>800560</v>
      </c>
      <c r="B3960" s="27" t="s">
        <v>27</v>
      </c>
      <c r="C3960" s="36" t="s">
        <v>4541</v>
      </c>
      <c r="D3960" s="54"/>
      <c r="E3960" s="30">
        <v>0.94</v>
      </c>
      <c r="F3960" s="55">
        <v>0.14000000000000001</v>
      </c>
      <c r="G3960" s="55">
        <v>0.8</v>
      </c>
      <c r="H3960" s="30">
        <v>0</v>
      </c>
      <c r="J3960" s="25">
        <f>ROUND( IF(OR(ISNUMBER(SEARCH("#",B3960)),INT(A3960/100000)=7,INT(A3960/100000)=8),F3960*K!$D$4,F3960*K!$C$4) + IF(ISNUMBER(SEARCH("#",B3960)),0,G3960*K!$C$5) + IF(AND(ISNUMBER(SEARCH("#",B3960)),INT(A3960/100000)&lt;=7),G3960*K!$G$5,0) + IF(AND(ISNUMBER(SEARCH("#",B3960)),INT(A3960/100000)&gt;=8),G3960*K!$H$5,0),0)</f>
        <v>1443520</v>
      </c>
      <c r="K3960" s="25">
        <f>ROUND(IF(OR(ISNUMBER(SEARCH("#",B3960)),INT(A3960/100000)=7,INT(A3960/100000)=8),F3960*K!$F$4+G3960*K!$F$5,F3960*K!$E$4+G3960*K!$E$5),0)</f>
        <v>384680</v>
      </c>
      <c r="L3960" s="25">
        <f>ROUND(J3960-K3960*0.7,0)</f>
        <v>1174244</v>
      </c>
      <c r="M3960" s="25">
        <f>ROUND(J3960*0.3,0)</f>
        <v>433056</v>
      </c>
    </row>
    <row r="3961" spans="1:13" ht="33" x14ac:dyDescent="0.2">
      <c r="A3961" s="53">
        <v>800565</v>
      </c>
      <c r="B3961" s="27" t="s">
        <v>27</v>
      </c>
      <c r="C3961" s="36" t="s">
        <v>4542</v>
      </c>
      <c r="D3961" s="54"/>
      <c r="E3961" s="30">
        <v>0.94</v>
      </c>
      <c r="F3961" s="55">
        <v>0.28999999999999998</v>
      </c>
      <c r="G3961" s="55">
        <v>0.65</v>
      </c>
      <c r="H3961" s="30">
        <v>0</v>
      </c>
      <c r="J3961" s="25">
        <f>ROUND( IF(OR(ISNUMBER(SEARCH("#",B3961)),INT(A3961/100000)=7,INT(A3961/100000)=8),F3961*K!$D$4,F3961*K!$C$4) + IF(ISNUMBER(SEARCH("#",B3961)),0,G3961*K!$C$5) + IF(AND(ISNUMBER(SEARCH("#",B3961)),INT(A3961/100000)&lt;=7),G3961*K!$G$5,0) + IF(AND(ISNUMBER(SEARCH("#",B3961)),INT(A3961/100000)&gt;=8),G3961*K!$H$5,0),0)</f>
        <v>1272970</v>
      </c>
      <c r="K3961" s="25">
        <f>ROUND(IF(OR(ISNUMBER(SEARCH("#",B3961)),INT(A3961/100000)=7,INT(A3961/100000)=8),F3961*K!$F$4+G3961*K!$F$5,F3961*K!$E$4+G3961*K!$E$5),0)</f>
        <v>365780</v>
      </c>
      <c r="L3961" s="25">
        <f>ROUND(J3961-K3961*0.7,0)</f>
        <v>1016924</v>
      </c>
      <c r="M3961" s="25">
        <f>ROUND(J3961*0.3,0)</f>
        <v>381891</v>
      </c>
    </row>
    <row r="3962" spans="1:13" ht="18.75" x14ac:dyDescent="0.2">
      <c r="A3962" s="53">
        <v>800570</v>
      </c>
      <c r="B3962" s="27" t="s">
        <v>27</v>
      </c>
      <c r="C3962" s="36" t="s">
        <v>4543</v>
      </c>
      <c r="D3962" s="54"/>
      <c r="E3962" s="30">
        <v>0.77</v>
      </c>
      <c r="F3962" s="55">
        <v>0.16</v>
      </c>
      <c r="G3962" s="55">
        <v>0.61</v>
      </c>
      <c r="H3962" s="30">
        <v>0</v>
      </c>
      <c r="J3962" s="25">
        <f>ROUND( IF(OR(ISNUMBER(SEARCH("#",B3962)),INT(A3962/100000)=7,INT(A3962/100000)=8),F3962*K!$D$4,F3962*K!$C$4) + IF(ISNUMBER(SEARCH("#",B3962)),0,G3962*K!$C$5) + IF(AND(ISNUMBER(SEARCH("#",B3962)),INT(A3962/100000)&lt;=7),G3962*K!$G$5,0) + IF(AND(ISNUMBER(SEARCH("#",B3962)),INT(A3962/100000)&gt;=8),G3962*K!$H$5,0),0)</f>
        <v>1130930</v>
      </c>
      <c r="K3962" s="25">
        <f>ROUND(IF(OR(ISNUMBER(SEARCH("#",B3962)),INT(A3962/100000)=7,INT(A3962/100000)=8),F3962*K!$F$4+G3962*K!$F$5,F3962*K!$E$4+G3962*K!$E$5),0)</f>
        <v>309400</v>
      </c>
      <c r="L3962" s="25">
        <f>ROUND(J3962-K3962*0.7,0)</f>
        <v>914350</v>
      </c>
      <c r="M3962" s="25">
        <f>ROUND(J3962*0.3,0)</f>
        <v>339279</v>
      </c>
    </row>
    <row r="3963" spans="1:13" ht="62.25" x14ac:dyDescent="0.2">
      <c r="A3963" s="53">
        <v>800571</v>
      </c>
      <c r="B3963" s="27" t="s">
        <v>30</v>
      </c>
      <c r="C3963" s="36" t="s">
        <v>4544</v>
      </c>
      <c r="D3963" s="57" t="s">
        <v>4545</v>
      </c>
      <c r="E3963" s="30">
        <v>1.7</v>
      </c>
      <c r="F3963" s="55">
        <v>0.2</v>
      </c>
      <c r="G3963" s="55">
        <v>1.5</v>
      </c>
      <c r="H3963" s="30">
        <v>0</v>
      </c>
      <c r="J3963" s="25">
        <f>ROUND( IF(OR(ISNUMBER(SEARCH("#",B3963)),INT(A3963/100000)=7,INT(A3963/100000)=8),F3963*K!$D$4,F3963*K!$C$4) + IF(ISNUMBER(SEARCH("#",B3963)),0,G3963*K!$C$5) + IF(AND(ISNUMBER(SEARCH("#",B3963)),INT(A3963/100000)&lt;=7),G3963*K!$G$5,0) + IF(AND(ISNUMBER(SEARCH("#",B3963)),INT(A3963/100000)&gt;=8),G3963*K!$H$5,0),0)</f>
        <v>2671100</v>
      </c>
      <c r="K3963" s="25">
        <f>ROUND(IF(OR(ISNUMBER(SEARCH("#",B3963)),INT(A3963/100000)=7,INT(A3963/100000)=8),F3963*K!$F$4+G3963*K!$F$5,F3963*K!$E$4+G3963*K!$E$5),0)</f>
        <v>702400</v>
      </c>
      <c r="L3963" s="25">
        <f>ROUND(J3963-K3963*0.7,0)</f>
        <v>2179420</v>
      </c>
      <c r="M3963" s="25">
        <f>ROUND(J3963*0.3,0)</f>
        <v>801330</v>
      </c>
    </row>
    <row r="3964" spans="1:13" ht="18.75" x14ac:dyDescent="0.2">
      <c r="A3964" s="53">
        <v>800575</v>
      </c>
      <c r="B3964" s="27" t="s">
        <v>27</v>
      </c>
      <c r="C3964" s="36" t="s">
        <v>4546</v>
      </c>
      <c r="D3964" s="54"/>
      <c r="E3964" s="30">
        <v>0.55000000000000004</v>
      </c>
      <c r="F3964" s="55">
        <v>0.14000000000000001</v>
      </c>
      <c r="G3964" s="55">
        <v>0.41</v>
      </c>
      <c r="H3964" s="30">
        <v>0</v>
      </c>
      <c r="J3964" s="25">
        <f>ROUND( IF(OR(ISNUMBER(SEARCH("#",B3964)),INT(A3964/100000)=7,INT(A3964/100000)=8),F3964*K!$D$4,F3964*K!$C$4) + IF(ISNUMBER(SEARCH("#",B3964)),0,G3964*K!$C$5) + IF(AND(ISNUMBER(SEARCH("#",B3964)),INT(A3964/100000)&lt;=7),G3964*K!$G$5,0) + IF(AND(ISNUMBER(SEARCH("#",B3964)),INT(A3964/100000)&gt;=8),G3964*K!$H$5,0),0)</f>
        <v>778570</v>
      </c>
      <c r="K3964" s="25">
        <f>ROUND(IF(OR(ISNUMBER(SEARCH("#",B3964)),INT(A3964/100000)=7,INT(A3964/100000)=8),F3964*K!$F$4+G3964*K!$F$5,F3964*K!$E$4+G3964*K!$E$5),0)</f>
        <v>217760</v>
      </c>
      <c r="L3964" s="25">
        <f>ROUND(J3964-K3964*0.7,0)</f>
        <v>626138</v>
      </c>
      <c r="M3964" s="25">
        <f>ROUND(J3964*0.3,0)</f>
        <v>233571</v>
      </c>
    </row>
    <row r="3965" spans="1:13" ht="18.75" x14ac:dyDescent="0.2">
      <c r="A3965" s="53">
        <v>800580</v>
      </c>
      <c r="B3965" s="27" t="s">
        <v>27</v>
      </c>
      <c r="C3965" s="36" t="s">
        <v>4547</v>
      </c>
      <c r="D3965" s="54"/>
      <c r="E3965" s="30">
        <v>0.9</v>
      </c>
      <c r="F3965" s="55">
        <v>0.3</v>
      </c>
      <c r="G3965" s="55">
        <v>0.6</v>
      </c>
      <c r="H3965" s="30">
        <v>0</v>
      </c>
      <c r="J3965" s="25">
        <f>ROUND( IF(OR(ISNUMBER(SEARCH("#",B3965)),INT(A3965/100000)=7,INT(A3965/100000)=8),F3965*K!$D$4,F3965*K!$C$4) + IF(ISNUMBER(SEARCH("#",B3965)),0,G3965*K!$C$5) + IF(AND(ISNUMBER(SEARCH("#",B3965)),INT(A3965/100000)&lt;=7),G3965*K!$G$5,0) + IF(AND(ISNUMBER(SEARCH("#",B3965)),INT(A3965/100000)&gt;=8),G3965*K!$H$5,0),0)</f>
        <v>1193400</v>
      </c>
      <c r="K3965" s="25">
        <f>ROUND(IF(OR(ISNUMBER(SEARCH("#",B3965)),INT(A3965/100000)=7,INT(A3965/100000)=8),F3965*K!$F$4+G3965*K!$F$5,F3965*K!$E$4+G3965*K!$E$5),0)</f>
        <v>347400</v>
      </c>
      <c r="L3965" s="25">
        <f>ROUND(J3965-K3965*0.7,0)</f>
        <v>950220</v>
      </c>
      <c r="M3965" s="25">
        <f>ROUND(J3965*0.3,0)</f>
        <v>358020</v>
      </c>
    </row>
    <row r="3966" spans="1:13" ht="18.75" x14ac:dyDescent="0.2">
      <c r="A3966" s="53">
        <v>800585</v>
      </c>
      <c r="B3966" s="27" t="s">
        <v>27</v>
      </c>
      <c r="C3966" s="36" t="s">
        <v>4548</v>
      </c>
      <c r="D3966" s="54"/>
      <c r="E3966" s="30">
        <v>0.56000000000000005</v>
      </c>
      <c r="F3966" s="55">
        <v>0.19</v>
      </c>
      <c r="G3966" s="55">
        <v>0.37</v>
      </c>
      <c r="H3966" s="30">
        <v>0</v>
      </c>
      <c r="J3966" s="25">
        <f>ROUND( IF(OR(ISNUMBER(SEARCH("#",B3966)),INT(A3966/100000)=7,INT(A3966/100000)=8),F3966*K!$D$4,F3966*K!$C$4) + IF(ISNUMBER(SEARCH("#",B3966)),0,G3966*K!$C$5) + IF(AND(ISNUMBER(SEARCH("#",B3966)),INT(A3966/100000)&lt;=7),G3966*K!$G$5,0) + IF(AND(ISNUMBER(SEARCH("#",B3966)),INT(A3966/100000)&gt;=8),G3966*K!$H$5,0),0)</f>
        <v>738770</v>
      </c>
      <c r="K3966" s="25">
        <f>ROUND(IF(OR(ISNUMBER(SEARCH("#",B3966)),INT(A3966/100000)=7,INT(A3966/100000)=8),F3966*K!$F$4+G3966*K!$F$5,F3966*K!$E$4+G3966*K!$E$5),0)</f>
        <v>215740</v>
      </c>
      <c r="L3966" s="25">
        <f>ROUND(J3966-K3966*0.7,0)</f>
        <v>587752</v>
      </c>
      <c r="M3966" s="25">
        <f>ROUND(J3966*0.3,0)</f>
        <v>221631</v>
      </c>
    </row>
    <row r="3967" spans="1:13" x14ac:dyDescent="0.2">
      <c r="A3967" s="53">
        <v>800586</v>
      </c>
      <c r="B3967" s="27" t="s">
        <v>27</v>
      </c>
      <c r="C3967" s="36" t="s">
        <v>4549</v>
      </c>
      <c r="D3967" s="54"/>
      <c r="E3967" s="30">
        <v>0.56000000000000005</v>
      </c>
      <c r="F3967" s="55">
        <v>0.19</v>
      </c>
      <c r="G3967" s="55">
        <v>0.37</v>
      </c>
      <c r="H3967" s="30">
        <v>0</v>
      </c>
      <c r="J3967" s="25">
        <f>ROUND( IF(OR(ISNUMBER(SEARCH("#",B3967)),INT(A3967/100000)=7,INT(A3967/100000)=8),F3967*K!$D$4,F3967*K!$C$4) + IF(ISNUMBER(SEARCH("#",B3967)),0,G3967*K!$C$5) + IF(AND(ISNUMBER(SEARCH("#",B3967)),INT(A3967/100000)&lt;=7),G3967*K!$G$5,0) + IF(AND(ISNUMBER(SEARCH("#",B3967)),INT(A3967/100000)&gt;=8),G3967*K!$H$5,0),0)</f>
        <v>738770</v>
      </c>
      <c r="K3967" s="25">
        <f>ROUND(IF(OR(ISNUMBER(SEARCH("#",B3967)),INT(A3967/100000)=7,INT(A3967/100000)=8),F3967*K!$F$4+G3967*K!$F$5,F3967*K!$E$4+G3967*K!$E$5),0)</f>
        <v>215740</v>
      </c>
      <c r="L3967" s="25">
        <f>ROUND(J3967-K3967*0.7,0)</f>
        <v>587752</v>
      </c>
      <c r="M3967" s="25">
        <f>ROUND(J3967*0.3,0)</f>
        <v>221631</v>
      </c>
    </row>
    <row r="3968" spans="1:13" ht="18.75" x14ac:dyDescent="0.2">
      <c r="A3968" s="53">
        <v>800590</v>
      </c>
      <c r="B3968" s="27" t="s">
        <v>27</v>
      </c>
      <c r="C3968" s="36" t="s">
        <v>4550</v>
      </c>
      <c r="D3968" s="54"/>
      <c r="E3968" s="30">
        <v>0.53</v>
      </c>
      <c r="F3968" s="55">
        <v>0.13</v>
      </c>
      <c r="G3968" s="55">
        <v>0.4</v>
      </c>
      <c r="H3968" s="30">
        <v>0</v>
      </c>
      <c r="J3968" s="25">
        <f>ROUND( IF(OR(ISNUMBER(SEARCH("#",B3968)),INT(A3968/100000)=7,INT(A3968/100000)=8),F3968*K!$D$4,F3968*K!$C$4) + IF(ISNUMBER(SEARCH("#",B3968)),0,G3968*K!$C$5) + IF(AND(ISNUMBER(SEARCH("#",B3968)),INT(A3968/100000)&lt;=7),G3968*K!$G$5,0) + IF(AND(ISNUMBER(SEARCH("#",B3968)),INT(A3968/100000)&gt;=8),G3968*K!$H$5,0),0)</f>
        <v>755840</v>
      </c>
      <c r="K3968" s="25">
        <f>ROUND(IF(OR(ISNUMBER(SEARCH("#",B3968)),INT(A3968/100000)=7,INT(A3968/100000)=8),F3968*K!$F$4+G3968*K!$F$5,F3968*K!$E$4+G3968*K!$E$5),0)</f>
        <v>210460</v>
      </c>
      <c r="L3968" s="25">
        <f>ROUND(J3968-K3968*0.7,0)</f>
        <v>608518</v>
      </c>
      <c r="M3968" s="25">
        <f>ROUND(J3968*0.3,0)</f>
        <v>226752</v>
      </c>
    </row>
    <row r="3969" spans="1:13" ht="18.75" x14ac:dyDescent="0.2">
      <c r="A3969" s="53">
        <v>800595</v>
      </c>
      <c r="B3969" s="27" t="s">
        <v>27</v>
      </c>
      <c r="C3969" s="36" t="s">
        <v>4551</v>
      </c>
      <c r="D3969" s="54"/>
      <c r="E3969" s="30">
        <v>0.38</v>
      </c>
      <c r="F3969" s="55">
        <v>0.1</v>
      </c>
      <c r="G3969" s="55">
        <v>0.28000000000000003</v>
      </c>
      <c r="H3969" s="30">
        <v>0</v>
      </c>
      <c r="J3969" s="25">
        <f>ROUND( IF(OR(ISNUMBER(SEARCH("#",B3969)),INT(A3969/100000)=7,INT(A3969/100000)=8),F3969*K!$D$4,F3969*K!$C$4) + IF(ISNUMBER(SEARCH("#",B3969)),0,G3969*K!$C$5) + IF(AND(ISNUMBER(SEARCH("#",B3969)),INT(A3969/100000)&lt;=7),G3969*K!$G$5,0) + IF(AND(ISNUMBER(SEARCH("#",B3969)),INT(A3969/100000)&gt;=8),G3969*K!$H$5,0),0)</f>
        <v>534200</v>
      </c>
      <c r="K3969" s="25">
        <f>ROUND(IF(OR(ISNUMBER(SEARCH("#",B3969)),INT(A3969/100000)=7,INT(A3969/100000)=8),F3969*K!$F$4+G3969*K!$F$5,F3969*K!$E$4+G3969*K!$E$5),0)</f>
        <v>150040</v>
      </c>
      <c r="L3969" s="25">
        <f>ROUND(J3969-K3969*0.7,0)</f>
        <v>429172</v>
      </c>
      <c r="M3969" s="25">
        <f>ROUND(J3969*0.3,0)</f>
        <v>160260</v>
      </c>
    </row>
    <row r="3970" spans="1:13" ht="18.75" x14ac:dyDescent="0.2">
      <c r="A3970" s="53">
        <v>800600</v>
      </c>
      <c r="B3970" s="27" t="s">
        <v>27</v>
      </c>
      <c r="C3970" s="36" t="s">
        <v>4552</v>
      </c>
      <c r="D3970" s="54"/>
      <c r="E3970" s="30">
        <v>0.34</v>
      </c>
      <c r="F3970" s="55">
        <v>0.06</v>
      </c>
      <c r="G3970" s="55">
        <v>0.28000000000000003</v>
      </c>
      <c r="H3970" s="30">
        <v>0</v>
      </c>
      <c r="J3970" s="25">
        <f>ROUND( IF(OR(ISNUMBER(SEARCH("#",B3970)),INT(A3970/100000)=7,INT(A3970/100000)=8),F3970*K!$D$4,F3970*K!$C$4) + IF(ISNUMBER(SEARCH("#",B3970)),0,G3970*K!$C$5) + IF(AND(ISNUMBER(SEARCH("#",B3970)),INT(A3970/100000)&lt;=7),G3970*K!$G$5,0) + IF(AND(ISNUMBER(SEARCH("#",B3970)),INT(A3970/100000)&gt;=8),G3970*K!$H$5,0),0)</f>
        <v>511480</v>
      </c>
      <c r="K3970" s="25">
        <f>ROUND(IF(OR(ISNUMBER(SEARCH("#",B3970)),INT(A3970/100000)=7,INT(A3970/100000)=8),F3970*K!$F$4+G3970*K!$F$5,F3970*K!$E$4+G3970*K!$E$5),0)</f>
        <v>137960</v>
      </c>
      <c r="L3970" s="25">
        <f>ROUND(J3970-K3970*0.7,0)</f>
        <v>414908</v>
      </c>
      <c r="M3970" s="25">
        <f>ROUND(J3970*0.3,0)</f>
        <v>153444</v>
      </c>
    </row>
    <row r="3971" spans="1:13" ht="33" x14ac:dyDescent="0.2">
      <c r="A3971" s="53">
        <v>800605</v>
      </c>
      <c r="B3971" s="27" t="s">
        <v>27</v>
      </c>
      <c r="C3971" s="36" t="s">
        <v>4553</v>
      </c>
      <c r="D3971" s="54"/>
      <c r="E3971" s="30">
        <v>1.0900000000000001</v>
      </c>
      <c r="F3971" s="55">
        <v>0.36</v>
      </c>
      <c r="G3971" s="55">
        <v>0.73</v>
      </c>
      <c r="H3971" s="30">
        <v>0</v>
      </c>
      <c r="J3971" s="25">
        <f>ROUND( IF(OR(ISNUMBER(SEARCH("#",B3971)),INT(A3971/100000)=7,INT(A3971/100000)=8),F3971*K!$D$4,F3971*K!$C$4) + IF(ISNUMBER(SEARCH("#",B3971)),0,G3971*K!$C$5) + IF(AND(ISNUMBER(SEARCH("#",B3971)),INT(A3971/100000)&lt;=7),G3971*K!$G$5,0) + IF(AND(ISNUMBER(SEARCH("#",B3971)),INT(A3971/100000)&gt;=8),G3971*K!$H$5,0),0)</f>
        <v>1449130</v>
      </c>
      <c r="K3971" s="25">
        <f>ROUND(IF(OR(ISNUMBER(SEARCH("#",B3971)),INT(A3971/100000)=7,INT(A3971/100000)=8),F3971*K!$F$4+G3971*K!$F$5,F3971*K!$E$4+G3971*K!$E$5),0)</f>
        <v>421160</v>
      </c>
      <c r="L3971" s="25">
        <f>ROUND(J3971-K3971*0.7,0)</f>
        <v>1154318</v>
      </c>
      <c r="M3971" s="25">
        <f>ROUND(J3971*0.3,0)</f>
        <v>434739</v>
      </c>
    </row>
    <row r="3972" spans="1:13" ht="18.75" x14ac:dyDescent="0.2">
      <c r="A3972" s="53">
        <v>800610</v>
      </c>
      <c r="B3972" s="27" t="s">
        <v>27</v>
      </c>
      <c r="C3972" s="36" t="s">
        <v>4554</v>
      </c>
      <c r="D3972" s="54"/>
      <c r="E3972" s="30">
        <v>0.81</v>
      </c>
      <c r="F3972" s="55">
        <v>0.12</v>
      </c>
      <c r="G3972" s="55">
        <v>0.69</v>
      </c>
      <c r="H3972" s="30">
        <v>0</v>
      </c>
      <c r="J3972" s="25">
        <f>ROUND( IF(OR(ISNUMBER(SEARCH("#",B3972)),INT(A3972/100000)=7,INT(A3972/100000)=8),F3972*K!$D$4,F3972*K!$C$4) + IF(ISNUMBER(SEARCH("#",B3972)),0,G3972*K!$C$5) + IF(AND(ISNUMBER(SEARCH("#",B3972)),INT(A3972/100000)&lt;=7),G3972*K!$G$5,0) + IF(AND(ISNUMBER(SEARCH("#",B3972)),INT(A3972/100000)&gt;=8),G3972*K!$H$5,0),0)</f>
        <v>1244610</v>
      </c>
      <c r="K3972" s="25">
        <f>ROUND(IF(OR(ISNUMBER(SEARCH("#",B3972)),INT(A3972/100000)=7,INT(A3972/100000)=8),F3972*K!$F$4+G3972*K!$F$5,F3972*K!$E$4+G3972*K!$E$5),0)</f>
        <v>331560</v>
      </c>
      <c r="L3972" s="25">
        <f>ROUND(J3972-K3972*0.7,0)</f>
        <v>1012518</v>
      </c>
      <c r="M3972" s="25">
        <f>ROUND(J3972*0.3,0)</f>
        <v>373383</v>
      </c>
    </row>
    <row r="3973" spans="1:13" ht="33" x14ac:dyDescent="0.2">
      <c r="A3973" s="53">
        <v>800611</v>
      </c>
      <c r="B3973" s="27" t="s">
        <v>27</v>
      </c>
      <c r="C3973" s="36" t="s">
        <v>4555</v>
      </c>
      <c r="D3973" s="54"/>
      <c r="E3973" s="30">
        <v>0.81</v>
      </c>
      <c r="F3973" s="55">
        <v>0.12</v>
      </c>
      <c r="G3973" s="55">
        <v>0.69</v>
      </c>
      <c r="H3973" s="30">
        <v>0</v>
      </c>
      <c r="J3973" s="25">
        <f>ROUND( IF(OR(ISNUMBER(SEARCH("#",B3973)),INT(A3973/100000)=7,INT(A3973/100000)=8),F3973*K!$D$4,F3973*K!$C$4) + IF(ISNUMBER(SEARCH("#",B3973)),0,G3973*K!$C$5) + IF(AND(ISNUMBER(SEARCH("#",B3973)),INT(A3973/100000)&lt;=7),G3973*K!$G$5,0) + IF(AND(ISNUMBER(SEARCH("#",B3973)),INT(A3973/100000)&gt;=8),G3973*K!$H$5,0),0)</f>
        <v>1244610</v>
      </c>
      <c r="K3973" s="25">
        <f>ROUND(IF(OR(ISNUMBER(SEARCH("#",B3973)),INT(A3973/100000)=7,INT(A3973/100000)=8),F3973*K!$F$4+G3973*K!$F$5,F3973*K!$E$4+G3973*K!$E$5),0)</f>
        <v>331560</v>
      </c>
      <c r="L3973" s="25">
        <f>ROUND(J3973-K3973*0.7,0)</f>
        <v>1012518</v>
      </c>
      <c r="M3973" s="25">
        <f>ROUND(J3973*0.3,0)</f>
        <v>373383</v>
      </c>
    </row>
    <row r="3974" spans="1:13" ht="18.75" x14ac:dyDescent="0.2">
      <c r="A3974" s="53">
        <v>800615</v>
      </c>
      <c r="B3974" s="27" t="s">
        <v>27</v>
      </c>
      <c r="C3974" s="36" t="s">
        <v>4556</v>
      </c>
      <c r="D3974" s="54"/>
      <c r="E3974" s="30">
        <v>0.78</v>
      </c>
      <c r="F3974" s="55">
        <v>0.12</v>
      </c>
      <c r="G3974" s="55">
        <v>0.66</v>
      </c>
      <c r="H3974" s="30">
        <v>0</v>
      </c>
      <c r="J3974" s="25">
        <f>ROUND( IF(OR(ISNUMBER(SEARCH("#",B3974)),INT(A3974/100000)=7,INT(A3974/100000)=8),F3974*K!$D$4,F3974*K!$C$4) + IF(ISNUMBER(SEARCH("#",B3974)),0,G3974*K!$C$5) + IF(AND(ISNUMBER(SEARCH("#",B3974)),INT(A3974/100000)&lt;=7),G3974*K!$G$5,0) + IF(AND(ISNUMBER(SEARCH("#",B3974)),INT(A3974/100000)&gt;=8),G3974*K!$H$5,0),0)</f>
        <v>1193460</v>
      </c>
      <c r="K3974" s="25">
        <f>ROUND(IF(OR(ISNUMBER(SEARCH("#",B3974)),INT(A3974/100000)=7,INT(A3974/100000)=8),F3974*K!$F$4+G3974*K!$F$5,F3974*K!$E$4+G3974*K!$E$5),0)</f>
        <v>318720</v>
      </c>
      <c r="L3974" s="25">
        <f>ROUND(J3974-K3974*0.7,0)</f>
        <v>970356</v>
      </c>
      <c r="M3974" s="25">
        <f>ROUND(J3974*0.3,0)</f>
        <v>358038</v>
      </c>
    </row>
    <row r="3975" spans="1:13" x14ac:dyDescent="0.2">
      <c r="A3975" s="53">
        <v>800620</v>
      </c>
      <c r="B3975" s="27" t="s">
        <v>27</v>
      </c>
      <c r="C3975" s="36" t="s">
        <v>4557</v>
      </c>
      <c r="D3975" s="54"/>
      <c r="E3975" s="30">
        <v>0.23</v>
      </c>
      <c r="F3975" s="55">
        <v>0.05</v>
      </c>
      <c r="G3975" s="55">
        <v>0.18</v>
      </c>
      <c r="H3975" s="30">
        <v>0</v>
      </c>
      <c r="J3975" s="25">
        <f>ROUND( IF(OR(ISNUMBER(SEARCH("#",B3975)),INT(A3975/100000)=7,INT(A3975/100000)=8),F3975*K!$D$4,F3975*K!$C$4) + IF(ISNUMBER(SEARCH("#",B3975)),0,G3975*K!$C$5) + IF(AND(ISNUMBER(SEARCH("#",B3975)),INT(A3975/100000)&lt;=7),G3975*K!$G$5,0) + IF(AND(ISNUMBER(SEARCH("#",B3975)),INT(A3975/100000)&gt;=8),G3975*K!$H$5,0),0)</f>
        <v>335300</v>
      </c>
      <c r="K3975" s="25">
        <f>ROUND(IF(OR(ISNUMBER(SEARCH("#",B3975)),INT(A3975/100000)=7,INT(A3975/100000)=8),F3975*K!$F$4+G3975*K!$F$5,F3975*K!$E$4+G3975*K!$E$5),0)</f>
        <v>92140</v>
      </c>
      <c r="L3975" s="25">
        <f>ROUND(J3975-K3975*0.7,0)</f>
        <v>270802</v>
      </c>
      <c r="M3975" s="25">
        <f>ROUND(J3975*0.3,0)</f>
        <v>100590</v>
      </c>
    </row>
    <row r="3976" spans="1:13" x14ac:dyDescent="0.2">
      <c r="A3976" s="53">
        <v>800625</v>
      </c>
      <c r="B3976" s="27" t="s">
        <v>27</v>
      </c>
      <c r="C3976" s="36" t="s">
        <v>4558</v>
      </c>
      <c r="D3976" s="54"/>
      <c r="E3976" s="30">
        <v>0.28000000000000003</v>
      </c>
      <c r="F3976" s="55">
        <v>0.06</v>
      </c>
      <c r="G3976" s="55">
        <v>0.22</v>
      </c>
      <c r="H3976" s="30">
        <v>0</v>
      </c>
      <c r="J3976" s="25">
        <f>ROUND( IF(OR(ISNUMBER(SEARCH("#",B3976)),INT(A3976/100000)=7,INT(A3976/100000)=8),F3976*K!$D$4,F3976*K!$C$4) + IF(ISNUMBER(SEARCH("#",B3976)),0,G3976*K!$C$5) + IF(AND(ISNUMBER(SEARCH("#",B3976)),INT(A3976/100000)&lt;=7),G3976*K!$G$5,0) + IF(AND(ISNUMBER(SEARCH("#",B3976)),INT(A3976/100000)&gt;=8),G3976*K!$H$5,0),0)</f>
        <v>409180</v>
      </c>
      <c r="K3976" s="25">
        <f>ROUND(IF(OR(ISNUMBER(SEARCH("#",B3976)),INT(A3976/100000)=7,INT(A3976/100000)=8),F3976*K!$F$4+G3976*K!$F$5,F3976*K!$E$4+G3976*K!$E$5),0)</f>
        <v>112280</v>
      </c>
      <c r="L3976" s="25">
        <f>ROUND(J3976-K3976*0.7,0)</f>
        <v>330584</v>
      </c>
      <c r="M3976" s="25">
        <f>ROUND(J3976*0.3,0)</f>
        <v>122754</v>
      </c>
    </row>
    <row r="3977" spans="1:13" ht="18.75" x14ac:dyDescent="0.2">
      <c r="A3977" s="53">
        <v>800630</v>
      </c>
      <c r="B3977" s="27" t="s">
        <v>27</v>
      </c>
      <c r="C3977" s="36" t="s">
        <v>4559</v>
      </c>
      <c r="D3977" s="54"/>
      <c r="E3977" s="30">
        <v>1.3</v>
      </c>
      <c r="F3977" s="55">
        <v>0.24</v>
      </c>
      <c r="G3977" s="55">
        <v>1.06</v>
      </c>
      <c r="H3977" s="30">
        <v>0</v>
      </c>
      <c r="J3977" s="25">
        <f>ROUND( IF(OR(ISNUMBER(SEARCH("#",B3977)),INT(A3977/100000)=7,INT(A3977/100000)=8),F3977*K!$D$4,F3977*K!$C$4) + IF(ISNUMBER(SEARCH("#",B3977)),0,G3977*K!$C$5) + IF(AND(ISNUMBER(SEARCH("#",B3977)),INT(A3977/100000)&lt;=7),G3977*K!$G$5,0) + IF(AND(ISNUMBER(SEARCH("#",B3977)),INT(A3977/100000)&gt;=8),G3977*K!$H$5,0),0)</f>
        <v>1943620</v>
      </c>
      <c r="K3977" s="25">
        <f>ROUND(IF(OR(ISNUMBER(SEARCH("#",B3977)),INT(A3977/100000)=7,INT(A3977/100000)=8),F3977*K!$F$4+G3977*K!$F$5,F3977*K!$E$4+G3977*K!$E$5),0)</f>
        <v>526160</v>
      </c>
      <c r="L3977" s="25">
        <f>ROUND(J3977-K3977*0.7,0)</f>
        <v>1575308</v>
      </c>
      <c r="M3977" s="25">
        <f>ROUND(J3977*0.3,0)</f>
        <v>583086</v>
      </c>
    </row>
    <row r="3978" spans="1:13" ht="18.75" x14ac:dyDescent="0.2">
      <c r="A3978" s="53">
        <v>800631</v>
      </c>
      <c r="B3978" s="27" t="s">
        <v>27</v>
      </c>
      <c r="C3978" s="36" t="s">
        <v>4560</v>
      </c>
      <c r="D3978" s="54"/>
      <c r="E3978" s="30">
        <v>1.3</v>
      </c>
      <c r="F3978" s="55">
        <v>0.24</v>
      </c>
      <c r="G3978" s="55">
        <v>1.06</v>
      </c>
      <c r="H3978" s="30">
        <v>0</v>
      </c>
      <c r="J3978" s="25">
        <f>ROUND( IF(OR(ISNUMBER(SEARCH("#",B3978)),INT(A3978/100000)=7,INT(A3978/100000)=8),F3978*K!$D$4,F3978*K!$C$4) + IF(ISNUMBER(SEARCH("#",B3978)),0,G3978*K!$C$5) + IF(AND(ISNUMBER(SEARCH("#",B3978)),INT(A3978/100000)&lt;=7),G3978*K!$G$5,0) + IF(AND(ISNUMBER(SEARCH("#",B3978)),INT(A3978/100000)&gt;=8),G3978*K!$H$5,0),0)</f>
        <v>1943620</v>
      </c>
      <c r="K3978" s="25">
        <f>ROUND(IF(OR(ISNUMBER(SEARCH("#",B3978)),INT(A3978/100000)=7,INT(A3978/100000)=8),F3978*K!$F$4+G3978*K!$F$5,F3978*K!$E$4+G3978*K!$E$5),0)</f>
        <v>526160</v>
      </c>
      <c r="L3978" s="25">
        <f>ROUND(J3978-K3978*0.7,0)</f>
        <v>1575308</v>
      </c>
      <c r="M3978" s="25">
        <f>ROUND(J3978*0.3,0)</f>
        <v>583086</v>
      </c>
    </row>
    <row r="3979" spans="1:13" ht="18.75" x14ac:dyDescent="0.2">
      <c r="A3979" s="53">
        <v>800635</v>
      </c>
      <c r="B3979" s="27" t="s">
        <v>27</v>
      </c>
      <c r="C3979" s="36" t="s">
        <v>4561</v>
      </c>
      <c r="D3979" s="54"/>
      <c r="E3979" s="30">
        <v>0.55000000000000004</v>
      </c>
      <c r="F3979" s="55">
        <v>0.34</v>
      </c>
      <c r="G3979" s="55">
        <v>0.21</v>
      </c>
      <c r="H3979" s="30">
        <v>0</v>
      </c>
      <c r="J3979" s="25">
        <f>ROUND( IF(OR(ISNUMBER(SEARCH("#",B3979)),INT(A3979/100000)=7,INT(A3979/100000)=8),F3979*K!$D$4,F3979*K!$C$4) + IF(ISNUMBER(SEARCH("#",B3979)),0,G3979*K!$C$5) + IF(AND(ISNUMBER(SEARCH("#",B3979)),INT(A3979/100000)&lt;=7),G3979*K!$G$5,0) + IF(AND(ISNUMBER(SEARCH("#",B3979)),INT(A3979/100000)&gt;=8),G3979*K!$H$5,0),0)</f>
        <v>551170</v>
      </c>
      <c r="K3979" s="25">
        <f>ROUND(IF(OR(ISNUMBER(SEARCH("#",B3979)),INT(A3979/100000)=7,INT(A3979/100000)=8),F3979*K!$F$4+G3979*K!$F$5,F3979*K!$E$4+G3979*K!$E$5),0)</f>
        <v>192560</v>
      </c>
      <c r="L3979" s="25">
        <f>ROUND(J3979-K3979*0.7,0)</f>
        <v>416378</v>
      </c>
      <c r="M3979" s="25">
        <f>ROUND(J3979*0.3,0)</f>
        <v>165351</v>
      </c>
    </row>
    <row r="3980" spans="1:13" ht="18.75" x14ac:dyDescent="0.2">
      <c r="A3980" s="53">
        <v>800640</v>
      </c>
      <c r="B3980" s="27" t="s">
        <v>27</v>
      </c>
      <c r="C3980" s="36" t="s">
        <v>4562</v>
      </c>
      <c r="D3980" s="54"/>
      <c r="E3980" s="30">
        <v>0.44</v>
      </c>
      <c r="F3980" s="55">
        <v>0.23</v>
      </c>
      <c r="G3980" s="55">
        <v>0.21</v>
      </c>
      <c r="H3980" s="30">
        <v>0</v>
      </c>
      <c r="J3980" s="25">
        <f>ROUND( IF(OR(ISNUMBER(SEARCH("#",B3980)),INT(A3980/100000)=7,INT(A3980/100000)=8),F3980*K!$D$4,F3980*K!$C$4) + IF(ISNUMBER(SEARCH("#",B3980)),0,G3980*K!$C$5) + IF(AND(ISNUMBER(SEARCH("#",B3980)),INT(A3980/100000)&lt;=7),G3980*K!$G$5,0) + IF(AND(ISNUMBER(SEARCH("#",B3980)),INT(A3980/100000)&gt;=8),G3980*K!$H$5,0),0)</f>
        <v>488690</v>
      </c>
      <c r="K3980" s="25">
        <f>ROUND(IF(OR(ISNUMBER(SEARCH("#",B3980)),INT(A3980/100000)=7,INT(A3980/100000)=8),F3980*K!$F$4+G3980*K!$F$5,F3980*K!$E$4+G3980*K!$E$5),0)</f>
        <v>159340</v>
      </c>
      <c r="L3980" s="25">
        <f>ROUND(J3980-K3980*0.7,0)</f>
        <v>377152</v>
      </c>
      <c r="M3980" s="25">
        <f>ROUND(J3980*0.3,0)</f>
        <v>146607</v>
      </c>
    </row>
    <row r="3981" spans="1:13" ht="18.75" x14ac:dyDescent="0.2">
      <c r="A3981" s="53">
        <v>800645</v>
      </c>
      <c r="B3981" s="27" t="s">
        <v>27</v>
      </c>
      <c r="C3981" s="36" t="s">
        <v>4563</v>
      </c>
      <c r="D3981" s="54"/>
      <c r="E3981" s="30">
        <v>0.26</v>
      </c>
      <c r="F3981" s="55">
        <v>0.04</v>
      </c>
      <c r="G3981" s="55">
        <v>0.22</v>
      </c>
      <c r="H3981" s="30">
        <v>0</v>
      </c>
      <c r="J3981" s="25">
        <f>ROUND( IF(OR(ISNUMBER(SEARCH("#",B3981)),INT(A3981/100000)=7,INT(A3981/100000)=8),F3981*K!$D$4,F3981*K!$C$4) + IF(ISNUMBER(SEARCH("#",B3981)),0,G3981*K!$C$5) + IF(AND(ISNUMBER(SEARCH("#",B3981)),INT(A3981/100000)&lt;=7),G3981*K!$G$5,0) + IF(AND(ISNUMBER(SEARCH("#",B3981)),INT(A3981/100000)&gt;=8),G3981*K!$H$5,0),0)</f>
        <v>397820</v>
      </c>
      <c r="K3981" s="25">
        <f>ROUND(IF(OR(ISNUMBER(SEARCH("#",B3981)),INT(A3981/100000)=7,INT(A3981/100000)=8),F3981*K!$F$4+G3981*K!$F$5,F3981*K!$E$4+G3981*K!$E$5),0)</f>
        <v>106240</v>
      </c>
      <c r="L3981" s="25">
        <f>ROUND(J3981-K3981*0.7,0)</f>
        <v>323452</v>
      </c>
      <c r="M3981" s="25">
        <f>ROUND(J3981*0.3,0)</f>
        <v>119346</v>
      </c>
    </row>
    <row r="3982" spans="1:13" ht="33" x14ac:dyDescent="0.2">
      <c r="A3982" s="53">
        <v>800650</v>
      </c>
      <c r="B3982" s="27" t="s">
        <v>27</v>
      </c>
      <c r="C3982" s="36" t="s">
        <v>4564</v>
      </c>
      <c r="D3982" s="54"/>
      <c r="E3982" s="30">
        <v>0.41</v>
      </c>
      <c r="F3982" s="55">
        <v>0.11</v>
      </c>
      <c r="G3982" s="55">
        <v>0.3</v>
      </c>
      <c r="H3982" s="30">
        <v>0</v>
      </c>
      <c r="J3982" s="25">
        <f>ROUND( IF(OR(ISNUMBER(SEARCH("#",B3982)),INT(A3982/100000)=7,INT(A3982/100000)=8),F3982*K!$D$4,F3982*K!$C$4) + IF(ISNUMBER(SEARCH("#",B3982)),0,G3982*K!$C$5) + IF(AND(ISNUMBER(SEARCH("#",B3982)),INT(A3982/100000)&lt;=7),G3982*K!$G$5,0) + IF(AND(ISNUMBER(SEARCH("#",B3982)),INT(A3982/100000)&gt;=8),G3982*K!$H$5,0),0)</f>
        <v>573980</v>
      </c>
      <c r="K3982" s="25">
        <f>ROUND(IF(OR(ISNUMBER(SEARCH("#",B3982)),INT(A3982/100000)=7,INT(A3982/100000)=8),F3982*K!$F$4+G3982*K!$F$5,F3982*K!$E$4+G3982*K!$E$5),0)</f>
        <v>161620</v>
      </c>
      <c r="L3982" s="25">
        <f>ROUND(J3982-K3982*0.7,0)</f>
        <v>460846</v>
      </c>
      <c r="M3982" s="25">
        <f>ROUND(J3982*0.3,0)</f>
        <v>172194</v>
      </c>
    </row>
    <row r="3983" spans="1:13" ht="33" x14ac:dyDescent="0.2">
      <c r="A3983" s="53">
        <v>800655</v>
      </c>
      <c r="B3983" s="27" t="s">
        <v>27</v>
      </c>
      <c r="C3983" s="36" t="s">
        <v>4565</v>
      </c>
      <c r="D3983" s="54"/>
      <c r="E3983" s="30">
        <v>0.31</v>
      </c>
      <c r="F3983" s="55">
        <v>0.08</v>
      </c>
      <c r="G3983" s="55">
        <v>0.23</v>
      </c>
      <c r="H3983" s="30">
        <v>0</v>
      </c>
      <c r="J3983" s="25">
        <f>ROUND( IF(OR(ISNUMBER(SEARCH("#",B3983)),INT(A3983/100000)=7,INT(A3983/100000)=8),F3983*K!$D$4,F3983*K!$C$4) + IF(ISNUMBER(SEARCH("#",B3983)),0,G3983*K!$C$5) + IF(AND(ISNUMBER(SEARCH("#",B3983)),INT(A3983/100000)&lt;=7),G3983*K!$G$5,0) + IF(AND(ISNUMBER(SEARCH("#",B3983)),INT(A3983/100000)&gt;=8),G3983*K!$H$5,0),0)</f>
        <v>437590</v>
      </c>
      <c r="K3983" s="25">
        <f>ROUND(IF(OR(ISNUMBER(SEARCH("#",B3983)),INT(A3983/100000)=7,INT(A3983/100000)=8),F3983*K!$F$4+G3983*K!$F$5,F3983*K!$E$4+G3983*K!$E$5),0)</f>
        <v>122600</v>
      </c>
      <c r="L3983" s="25">
        <f>ROUND(J3983-K3983*0.7,0)</f>
        <v>351770</v>
      </c>
      <c r="M3983" s="25">
        <f>ROUND(J3983*0.3,0)</f>
        <v>131277</v>
      </c>
    </row>
    <row r="3984" spans="1:13" ht="18.75" x14ac:dyDescent="0.2">
      <c r="A3984" s="53">
        <v>800660</v>
      </c>
      <c r="B3984" s="27" t="s">
        <v>30</v>
      </c>
      <c r="C3984" s="36" t="s">
        <v>4566</v>
      </c>
      <c r="D3984" s="54"/>
      <c r="E3984" s="30">
        <v>1.93</v>
      </c>
      <c r="F3984" s="55">
        <v>0.53</v>
      </c>
      <c r="G3984" s="55">
        <v>1.4</v>
      </c>
      <c r="H3984" s="30">
        <v>0</v>
      </c>
      <c r="J3984" s="25">
        <f>ROUND( IF(OR(ISNUMBER(SEARCH("#",B3984)),INT(A3984/100000)=7,INT(A3984/100000)=8),F3984*K!$D$4,F3984*K!$C$4) + IF(ISNUMBER(SEARCH("#",B3984)),0,G3984*K!$C$5) + IF(AND(ISNUMBER(SEARCH("#",B3984)),INT(A3984/100000)&lt;=7),G3984*K!$G$5,0) + IF(AND(ISNUMBER(SEARCH("#",B3984)),INT(A3984/100000)&gt;=8),G3984*K!$H$5,0),0)</f>
        <v>2688040</v>
      </c>
      <c r="K3984" s="25">
        <f>ROUND(IF(OR(ISNUMBER(SEARCH("#",B3984)),INT(A3984/100000)=7,INT(A3984/100000)=8),F3984*K!$F$4+G3984*K!$F$5,F3984*K!$E$4+G3984*K!$E$5),0)</f>
        <v>759260</v>
      </c>
      <c r="L3984" s="25">
        <f>ROUND(J3984-K3984*0.7,0)</f>
        <v>2156558</v>
      </c>
      <c r="M3984" s="25">
        <f>ROUND(J3984*0.3,0)</f>
        <v>806412</v>
      </c>
    </row>
    <row r="3985" spans="1:13" ht="29.25" x14ac:dyDescent="0.2">
      <c r="A3985" s="53">
        <v>800665</v>
      </c>
      <c r="B3985" s="27" t="s">
        <v>30</v>
      </c>
      <c r="C3985" s="36" t="s">
        <v>4567</v>
      </c>
      <c r="D3985" s="54"/>
      <c r="E3985" s="30">
        <v>0.25</v>
      </c>
      <c r="F3985" s="55">
        <v>0.09</v>
      </c>
      <c r="G3985" s="55">
        <v>0.16</v>
      </c>
      <c r="H3985" s="30">
        <v>0</v>
      </c>
      <c r="J3985" s="25">
        <f>ROUND( IF(OR(ISNUMBER(SEARCH("#",B3985)),INT(A3985/100000)=7,INT(A3985/100000)=8),F3985*K!$D$4,F3985*K!$C$4) + IF(ISNUMBER(SEARCH("#",B3985)),0,G3985*K!$C$5) + IF(AND(ISNUMBER(SEARCH("#",B3985)),INT(A3985/100000)&lt;=7),G3985*K!$G$5,0) + IF(AND(ISNUMBER(SEARCH("#",B3985)),INT(A3985/100000)&gt;=8),G3985*K!$H$5,0),0)</f>
        <v>323920</v>
      </c>
      <c r="K3985" s="25">
        <f>ROUND(IF(OR(ISNUMBER(SEARCH("#",B3985)),INT(A3985/100000)=7,INT(A3985/100000)=8),F3985*K!$F$4+G3985*K!$F$5,F3985*K!$E$4+G3985*K!$E$5),0)</f>
        <v>95660</v>
      </c>
      <c r="L3985" s="25">
        <f>ROUND(J3985-K3985*0.7,0)</f>
        <v>256958</v>
      </c>
      <c r="M3985" s="25">
        <f>ROUND(J3985*0.3,0)</f>
        <v>97176</v>
      </c>
    </row>
    <row r="3986" spans="1:13" ht="18.75" x14ac:dyDescent="0.2">
      <c r="A3986" s="53">
        <v>800670</v>
      </c>
      <c r="B3986" s="27" t="s">
        <v>27</v>
      </c>
      <c r="C3986" s="36" t="s">
        <v>4568</v>
      </c>
      <c r="D3986" s="54"/>
      <c r="E3986" s="30">
        <v>1.93</v>
      </c>
      <c r="F3986" s="55">
        <v>0.53</v>
      </c>
      <c r="G3986" s="55">
        <v>1.4</v>
      </c>
      <c r="H3986" s="30">
        <v>0</v>
      </c>
      <c r="J3986" s="25">
        <f>ROUND( IF(OR(ISNUMBER(SEARCH("#",B3986)),INT(A3986/100000)=7,INT(A3986/100000)=8),F3986*K!$D$4,F3986*K!$C$4) + IF(ISNUMBER(SEARCH("#",B3986)),0,G3986*K!$C$5) + IF(AND(ISNUMBER(SEARCH("#",B3986)),INT(A3986/100000)&lt;=7),G3986*K!$G$5,0) + IF(AND(ISNUMBER(SEARCH("#",B3986)),INT(A3986/100000)&gt;=8),G3986*K!$H$5,0),0)</f>
        <v>2688040</v>
      </c>
      <c r="K3986" s="25">
        <f>ROUND(IF(OR(ISNUMBER(SEARCH("#",B3986)),INT(A3986/100000)=7,INT(A3986/100000)=8),F3986*K!$F$4+G3986*K!$F$5,F3986*K!$E$4+G3986*K!$E$5),0)</f>
        <v>759260</v>
      </c>
      <c r="L3986" s="25">
        <f>ROUND(J3986-K3986*0.7,0)</f>
        <v>2156558</v>
      </c>
      <c r="M3986" s="25">
        <f>ROUND(J3986*0.3,0)</f>
        <v>806412</v>
      </c>
    </row>
    <row r="3987" spans="1:13" ht="29.25" x14ac:dyDescent="0.2">
      <c r="A3987" s="53">
        <v>800671</v>
      </c>
      <c r="B3987" s="27" t="s">
        <v>27</v>
      </c>
      <c r="C3987" s="36" t="s">
        <v>4569</v>
      </c>
      <c r="D3987" s="54"/>
      <c r="E3987" s="30">
        <v>1.93</v>
      </c>
      <c r="F3987" s="55">
        <v>0.53</v>
      </c>
      <c r="G3987" s="55">
        <v>1.4</v>
      </c>
      <c r="H3987" s="30">
        <v>0</v>
      </c>
      <c r="J3987" s="25">
        <f>ROUND( IF(OR(ISNUMBER(SEARCH("#",B3987)),INT(A3987/100000)=7,INT(A3987/100000)=8),F3987*K!$D$4,F3987*K!$C$4) + IF(ISNUMBER(SEARCH("#",B3987)),0,G3987*K!$C$5) + IF(AND(ISNUMBER(SEARCH("#",B3987)),INT(A3987/100000)&lt;=7),G3987*K!$G$5,0) + IF(AND(ISNUMBER(SEARCH("#",B3987)),INT(A3987/100000)&gt;=8),G3987*K!$H$5,0),0)</f>
        <v>2688040</v>
      </c>
      <c r="K3987" s="25">
        <f>ROUND(IF(OR(ISNUMBER(SEARCH("#",B3987)),INT(A3987/100000)=7,INT(A3987/100000)=8),F3987*K!$F$4+G3987*K!$F$5,F3987*K!$E$4+G3987*K!$E$5),0)</f>
        <v>759260</v>
      </c>
      <c r="L3987" s="25">
        <f>ROUND(J3987-K3987*0.7,0)</f>
        <v>2156558</v>
      </c>
      <c r="M3987" s="25">
        <f>ROUND(J3987*0.3,0)</f>
        <v>806412</v>
      </c>
    </row>
    <row r="3988" spans="1:13" ht="18.75" x14ac:dyDescent="0.2">
      <c r="A3988" s="53">
        <v>800675</v>
      </c>
      <c r="B3988" s="27" t="s">
        <v>27</v>
      </c>
      <c r="C3988" s="36" t="s">
        <v>4570</v>
      </c>
      <c r="D3988" s="54"/>
      <c r="E3988" s="30">
        <v>0.48</v>
      </c>
      <c r="F3988" s="55">
        <v>0.13</v>
      </c>
      <c r="G3988" s="55">
        <v>0.35</v>
      </c>
      <c r="H3988" s="30">
        <v>0</v>
      </c>
      <c r="J3988" s="25">
        <f>ROUND( IF(OR(ISNUMBER(SEARCH("#",B3988)),INT(A3988/100000)=7,INT(A3988/100000)=8),F3988*K!$D$4,F3988*K!$C$4) + IF(ISNUMBER(SEARCH("#",B3988)),0,G3988*K!$C$5) + IF(AND(ISNUMBER(SEARCH("#",B3988)),INT(A3988/100000)&lt;=7),G3988*K!$G$5,0) + IF(AND(ISNUMBER(SEARCH("#",B3988)),INT(A3988/100000)&gt;=8),G3988*K!$H$5,0),0)</f>
        <v>670590</v>
      </c>
      <c r="K3988" s="25">
        <f>ROUND(IF(OR(ISNUMBER(SEARCH("#",B3988)),INT(A3988/100000)=7,INT(A3988/100000)=8),F3988*K!$F$4+G3988*K!$F$5,F3988*K!$E$4+G3988*K!$E$5),0)</f>
        <v>189060</v>
      </c>
      <c r="L3988" s="25">
        <f>ROUND(J3988-K3988*0.7,0)</f>
        <v>538248</v>
      </c>
      <c r="M3988" s="25">
        <f>ROUND(J3988*0.3,0)</f>
        <v>201177</v>
      </c>
    </row>
    <row r="3989" spans="1:13" ht="18.75" x14ac:dyDescent="0.2">
      <c r="A3989" s="53">
        <v>800680</v>
      </c>
      <c r="B3989" s="27" t="s">
        <v>30</v>
      </c>
      <c r="C3989" s="36" t="s">
        <v>4571</v>
      </c>
      <c r="D3989" s="54"/>
      <c r="E3989" s="30">
        <v>0.32</v>
      </c>
      <c r="F3989" s="55">
        <v>0.09</v>
      </c>
      <c r="G3989" s="55">
        <v>0.23</v>
      </c>
      <c r="H3989" s="30">
        <v>0</v>
      </c>
      <c r="J3989" s="25">
        <f>ROUND( IF(OR(ISNUMBER(SEARCH("#",B3989)),INT(A3989/100000)=7,INT(A3989/100000)=8),F3989*K!$D$4,F3989*K!$C$4) + IF(ISNUMBER(SEARCH("#",B3989)),0,G3989*K!$C$5) + IF(AND(ISNUMBER(SEARCH("#",B3989)),INT(A3989/100000)&lt;=7),G3989*K!$G$5,0) + IF(AND(ISNUMBER(SEARCH("#",B3989)),INT(A3989/100000)&gt;=8),G3989*K!$H$5,0),0)</f>
        <v>443270</v>
      </c>
      <c r="K3989" s="25">
        <f>ROUND(IF(OR(ISNUMBER(SEARCH("#",B3989)),INT(A3989/100000)=7,INT(A3989/100000)=8),F3989*K!$F$4+G3989*K!$F$5,F3989*K!$E$4+G3989*K!$E$5),0)</f>
        <v>125620</v>
      </c>
      <c r="L3989" s="25">
        <f>ROUND(J3989-K3989*0.7,0)</f>
        <v>355336</v>
      </c>
      <c r="M3989" s="25">
        <f>ROUND(J3989*0.3,0)</f>
        <v>132981</v>
      </c>
    </row>
    <row r="3990" spans="1:13" ht="32.25" x14ac:dyDescent="0.2">
      <c r="A3990" s="53">
        <v>800700</v>
      </c>
      <c r="B3990" s="27" t="s">
        <v>27</v>
      </c>
      <c r="C3990" s="36" t="s">
        <v>4572</v>
      </c>
      <c r="D3990" s="54"/>
      <c r="E3990" s="30">
        <v>7</v>
      </c>
      <c r="F3990" s="55">
        <v>1.3</v>
      </c>
      <c r="G3990" s="55">
        <v>5.7</v>
      </c>
      <c r="H3990" s="30">
        <v>0</v>
      </c>
      <c r="J3990" s="25">
        <f>ROUND( IF(OR(ISNUMBER(SEARCH("#",B3990)),INT(A3990/100000)=7,INT(A3990/100000)=8),F3990*K!$D$4,F3990*K!$C$4) + IF(ISNUMBER(SEARCH("#",B3990)),0,G3990*K!$C$5) + IF(AND(ISNUMBER(SEARCH("#",B3990)),INT(A3990/100000)&lt;=7),G3990*K!$G$5,0) + IF(AND(ISNUMBER(SEARCH("#",B3990)),INT(A3990/100000)&gt;=8),G3990*K!$H$5,0),0)</f>
        <v>10456900</v>
      </c>
      <c r="K3990" s="25">
        <f>ROUND(IF(OR(ISNUMBER(SEARCH("#",B3990)),INT(A3990/100000)=7,INT(A3990/100000)=8),F3990*K!$F$4+G3990*K!$F$5,F3990*K!$E$4+G3990*K!$E$5),0)</f>
        <v>2832200</v>
      </c>
      <c r="L3990" s="25">
        <f>ROUND(J3990-K3990*0.7,0)</f>
        <v>8474360</v>
      </c>
      <c r="M3990" s="25">
        <f>ROUND(J3990*0.3,0)</f>
        <v>3137070</v>
      </c>
    </row>
    <row r="3991" spans="1:13" ht="33" x14ac:dyDescent="0.2">
      <c r="A3991" s="53">
        <v>800705</v>
      </c>
      <c r="B3991" s="27" t="s">
        <v>27</v>
      </c>
      <c r="C3991" s="36" t="s">
        <v>4573</v>
      </c>
      <c r="D3991" s="54"/>
      <c r="E3991" s="30">
        <v>2.7</v>
      </c>
      <c r="F3991" s="55">
        <v>1</v>
      </c>
      <c r="G3991" s="55">
        <v>1.7</v>
      </c>
      <c r="H3991" s="30">
        <v>0</v>
      </c>
      <c r="J3991" s="25">
        <f>ROUND( IF(OR(ISNUMBER(SEARCH("#",B3991)),INT(A3991/100000)=7,INT(A3991/100000)=8),F3991*K!$D$4,F3991*K!$C$4) + IF(ISNUMBER(SEARCH("#",B3991)),0,G3991*K!$C$5) + IF(AND(ISNUMBER(SEARCH("#",B3991)),INT(A3991/100000)&lt;=7),G3991*K!$G$5,0) + IF(AND(ISNUMBER(SEARCH("#",B3991)),INT(A3991/100000)&gt;=8),G3991*K!$H$5,0),0)</f>
        <v>3466500</v>
      </c>
      <c r="K3991" s="25">
        <f>ROUND(IF(OR(ISNUMBER(SEARCH("#",B3991)),INT(A3991/100000)=7,INT(A3991/100000)=8),F3991*K!$F$4+G3991*K!$F$5,F3991*K!$E$4+G3991*K!$E$5),0)</f>
        <v>1029600</v>
      </c>
      <c r="L3991" s="25">
        <f>ROUND(J3991-K3991*0.7,0)</f>
        <v>2745780</v>
      </c>
      <c r="M3991" s="25">
        <f>ROUND(J3991*0.3,0)</f>
        <v>1039950</v>
      </c>
    </row>
    <row r="3992" spans="1:13" ht="29.25" x14ac:dyDescent="0.2">
      <c r="A3992" s="53">
        <v>800710</v>
      </c>
      <c r="B3992" s="27" t="s">
        <v>27</v>
      </c>
      <c r="C3992" s="36" t="s">
        <v>4574</v>
      </c>
      <c r="D3992" s="54"/>
      <c r="E3992" s="30">
        <v>2.02</v>
      </c>
      <c r="F3992" s="55">
        <v>0.53</v>
      </c>
      <c r="G3992" s="55">
        <v>1.49</v>
      </c>
      <c r="H3992" s="30">
        <v>0</v>
      </c>
      <c r="J3992" s="25">
        <f>ROUND( IF(OR(ISNUMBER(SEARCH("#",B3992)),INT(A3992/100000)=7,INT(A3992/100000)=8),F3992*K!$D$4,F3992*K!$C$4) + IF(ISNUMBER(SEARCH("#",B3992)),0,G3992*K!$C$5) + IF(AND(ISNUMBER(SEARCH("#",B3992)),INT(A3992/100000)&lt;=7),G3992*K!$G$5,0) + IF(AND(ISNUMBER(SEARCH("#",B3992)),INT(A3992/100000)&gt;=8),G3992*K!$H$5,0),0)</f>
        <v>2841490</v>
      </c>
      <c r="K3992" s="25">
        <f>ROUND(IF(OR(ISNUMBER(SEARCH("#",B3992)),INT(A3992/100000)=7,INT(A3992/100000)=8),F3992*K!$F$4+G3992*K!$F$5,F3992*K!$E$4+G3992*K!$E$5),0)</f>
        <v>797780</v>
      </c>
      <c r="L3992" s="25">
        <f>ROUND(J3992-K3992*0.7,0)</f>
        <v>2283044</v>
      </c>
      <c r="M3992" s="25">
        <f>ROUND(J3992*0.3,0)</f>
        <v>852447</v>
      </c>
    </row>
    <row r="3993" spans="1:13" ht="18.75" x14ac:dyDescent="0.2">
      <c r="A3993" s="53">
        <v>800715</v>
      </c>
      <c r="B3993" s="27" t="s">
        <v>27</v>
      </c>
      <c r="C3993" s="36" t="s">
        <v>4575</v>
      </c>
      <c r="D3993" s="54"/>
      <c r="E3993" s="30">
        <v>1.75</v>
      </c>
      <c r="F3993" s="55">
        <v>0.26</v>
      </c>
      <c r="G3993" s="55">
        <v>1.49</v>
      </c>
      <c r="H3993" s="30">
        <v>0</v>
      </c>
      <c r="J3993" s="25">
        <f>ROUND( IF(OR(ISNUMBER(SEARCH("#",B3993)),INT(A3993/100000)=7,INT(A3993/100000)=8),F3993*K!$D$4,F3993*K!$C$4) + IF(ISNUMBER(SEARCH("#",B3993)),0,G3993*K!$C$5) + IF(AND(ISNUMBER(SEARCH("#",B3993)),INT(A3993/100000)&lt;=7),G3993*K!$G$5,0) + IF(AND(ISNUMBER(SEARCH("#",B3993)),INT(A3993/100000)&gt;=8),G3993*K!$H$5,0),0)</f>
        <v>2688130</v>
      </c>
      <c r="K3993" s="25">
        <f>ROUND(IF(OR(ISNUMBER(SEARCH("#",B3993)),INT(A3993/100000)=7,INT(A3993/100000)=8),F3993*K!$F$4+G3993*K!$F$5,F3993*K!$E$4+G3993*K!$E$5),0)</f>
        <v>716240</v>
      </c>
      <c r="L3993" s="25">
        <f>ROUND(J3993-K3993*0.7,0)</f>
        <v>2186762</v>
      </c>
      <c r="M3993" s="25">
        <f>ROUND(J3993*0.3,0)</f>
        <v>806439</v>
      </c>
    </row>
    <row r="3994" spans="1:13" ht="18.75" x14ac:dyDescent="0.2">
      <c r="A3994" s="53">
        <v>800720</v>
      </c>
      <c r="B3994" s="27" t="s">
        <v>27</v>
      </c>
      <c r="C3994" s="36" t="s">
        <v>4576</v>
      </c>
      <c r="D3994" s="54"/>
      <c r="E3994" s="30">
        <v>1.96</v>
      </c>
      <c r="F3994" s="55">
        <v>0.47</v>
      </c>
      <c r="G3994" s="55">
        <v>1.49</v>
      </c>
      <c r="H3994" s="30">
        <v>0</v>
      </c>
      <c r="J3994" s="25">
        <f>ROUND( IF(OR(ISNUMBER(SEARCH("#",B3994)),INT(A3994/100000)=7,INT(A3994/100000)=8),F3994*K!$D$4,F3994*K!$C$4) + IF(ISNUMBER(SEARCH("#",B3994)),0,G3994*K!$C$5) + IF(AND(ISNUMBER(SEARCH("#",B3994)),INT(A3994/100000)&lt;=7),G3994*K!$G$5,0) + IF(AND(ISNUMBER(SEARCH("#",B3994)),INT(A3994/100000)&gt;=8),G3994*K!$H$5,0),0)</f>
        <v>2807410</v>
      </c>
      <c r="K3994" s="25">
        <f>ROUND(IF(OR(ISNUMBER(SEARCH("#",B3994)),INT(A3994/100000)=7,INT(A3994/100000)=8),F3994*K!$F$4+G3994*K!$F$5,F3994*K!$E$4+G3994*K!$E$5),0)</f>
        <v>779660</v>
      </c>
      <c r="L3994" s="25">
        <f>ROUND(J3994-K3994*0.7,0)</f>
        <v>2261648</v>
      </c>
      <c r="M3994" s="25">
        <f>ROUND(J3994*0.3,0)</f>
        <v>842223</v>
      </c>
    </row>
    <row r="3995" spans="1:13" ht="18.75" x14ac:dyDescent="0.2">
      <c r="A3995" s="53">
        <v>800725</v>
      </c>
      <c r="B3995" s="27" t="s">
        <v>27</v>
      </c>
      <c r="C3995" s="36" t="s">
        <v>4577</v>
      </c>
      <c r="D3995" s="54"/>
      <c r="E3995" s="30">
        <v>0.19</v>
      </c>
      <c r="F3995" s="55">
        <v>0.05</v>
      </c>
      <c r="G3995" s="55">
        <v>0.14000000000000001</v>
      </c>
      <c r="H3995" s="30">
        <v>0</v>
      </c>
      <c r="J3995" s="25">
        <f>ROUND( IF(OR(ISNUMBER(SEARCH("#",B3995)),INT(A3995/100000)=7,INT(A3995/100000)=8),F3995*K!$D$4,F3995*K!$C$4) + IF(ISNUMBER(SEARCH("#",B3995)),0,G3995*K!$C$5) + IF(AND(ISNUMBER(SEARCH("#",B3995)),INT(A3995/100000)&lt;=7),G3995*K!$G$5,0) + IF(AND(ISNUMBER(SEARCH("#",B3995)),INT(A3995/100000)&gt;=8),G3995*K!$H$5,0),0)</f>
        <v>267100</v>
      </c>
      <c r="K3995" s="25">
        <f>ROUND(IF(OR(ISNUMBER(SEARCH("#",B3995)),INT(A3995/100000)=7,INT(A3995/100000)=8),F3995*K!$F$4+G3995*K!$F$5,F3995*K!$E$4+G3995*K!$E$5),0)</f>
        <v>75020</v>
      </c>
      <c r="L3995" s="25">
        <f>ROUND(J3995-K3995*0.7,0)</f>
        <v>214586</v>
      </c>
      <c r="M3995" s="25">
        <f>ROUND(J3995*0.3,0)</f>
        <v>80130</v>
      </c>
    </row>
    <row r="3996" spans="1:13" ht="18.75" x14ac:dyDescent="0.2">
      <c r="A3996" s="53">
        <v>800730</v>
      </c>
      <c r="B3996" s="27" t="s">
        <v>27</v>
      </c>
      <c r="C3996" s="36" t="s">
        <v>4578</v>
      </c>
      <c r="D3996" s="54"/>
      <c r="E3996" s="30">
        <v>0.87</v>
      </c>
      <c r="F3996" s="55">
        <v>0.23</v>
      </c>
      <c r="G3996" s="55">
        <v>0.64</v>
      </c>
      <c r="H3996" s="30">
        <v>0</v>
      </c>
      <c r="J3996" s="25">
        <f>ROUND( IF(OR(ISNUMBER(SEARCH("#",B3996)),INT(A3996/100000)=7,INT(A3996/100000)=8),F3996*K!$D$4,F3996*K!$C$4) + IF(ISNUMBER(SEARCH("#",B3996)),0,G3996*K!$C$5) + IF(AND(ISNUMBER(SEARCH("#",B3996)),INT(A3996/100000)&lt;=7),G3996*K!$G$5,0) + IF(AND(ISNUMBER(SEARCH("#",B3996)),INT(A3996/100000)&gt;=8),G3996*K!$H$5,0),0)</f>
        <v>1221840</v>
      </c>
      <c r="K3996" s="25">
        <f>ROUND(IF(OR(ISNUMBER(SEARCH("#",B3996)),INT(A3996/100000)=7,INT(A3996/100000)=8),F3996*K!$F$4+G3996*K!$F$5,F3996*K!$E$4+G3996*K!$E$5),0)</f>
        <v>343380</v>
      </c>
      <c r="L3996" s="25">
        <f>ROUND(J3996-K3996*0.7,0)</f>
        <v>981474</v>
      </c>
      <c r="M3996" s="25">
        <f>ROUND(J3996*0.3,0)</f>
        <v>366552</v>
      </c>
    </row>
    <row r="3997" spans="1:13" x14ac:dyDescent="0.2">
      <c r="A3997" s="53">
        <v>800735</v>
      </c>
      <c r="B3997" s="27" t="s">
        <v>27</v>
      </c>
      <c r="C3997" s="36" t="s">
        <v>4579</v>
      </c>
      <c r="D3997" s="54"/>
      <c r="E3997" s="30">
        <v>1.62</v>
      </c>
      <c r="F3997" s="55">
        <v>0.42</v>
      </c>
      <c r="G3997" s="55">
        <v>1.2</v>
      </c>
      <c r="H3997" s="30">
        <v>0</v>
      </c>
      <c r="J3997" s="25">
        <f>ROUND( IF(OR(ISNUMBER(SEARCH("#",B3997)),INT(A3997/100000)=7,INT(A3997/100000)=8),F3997*K!$D$4,F3997*K!$C$4) + IF(ISNUMBER(SEARCH("#",B3997)),0,G3997*K!$C$5) + IF(AND(ISNUMBER(SEARCH("#",B3997)),INT(A3997/100000)&lt;=7),G3997*K!$G$5,0) + IF(AND(ISNUMBER(SEARCH("#",B3997)),INT(A3997/100000)&gt;=8),G3997*K!$H$5,0),0)</f>
        <v>2284560</v>
      </c>
      <c r="K3997" s="25">
        <f>ROUND(IF(OR(ISNUMBER(SEARCH("#",B3997)),INT(A3997/100000)=7,INT(A3997/100000)=8),F3997*K!$F$4+G3997*K!$F$5,F3997*K!$E$4+G3997*K!$E$5),0)</f>
        <v>640440</v>
      </c>
      <c r="L3997" s="25">
        <f>ROUND(J3997-K3997*0.7,0)</f>
        <v>1836252</v>
      </c>
      <c r="M3997" s="25">
        <f>ROUND(J3997*0.3,0)</f>
        <v>685368</v>
      </c>
    </row>
    <row r="3998" spans="1:13" x14ac:dyDescent="0.2">
      <c r="A3998" s="53">
        <v>800740</v>
      </c>
      <c r="B3998" s="27" t="s">
        <v>27</v>
      </c>
      <c r="C3998" s="36" t="s">
        <v>4580</v>
      </c>
      <c r="D3998" s="54"/>
      <c r="E3998" s="30">
        <v>2</v>
      </c>
      <c r="F3998" s="55">
        <v>0.5</v>
      </c>
      <c r="G3998" s="55">
        <v>1.5</v>
      </c>
      <c r="H3998" s="30">
        <v>0</v>
      </c>
      <c r="J3998" s="25">
        <f>ROUND( IF(OR(ISNUMBER(SEARCH("#",B3998)),INT(A3998/100000)=7,INT(A3998/100000)=8),F3998*K!$D$4,F3998*K!$C$4) + IF(ISNUMBER(SEARCH("#",B3998)),0,G3998*K!$C$5) + IF(AND(ISNUMBER(SEARCH("#",B3998)),INT(A3998/100000)&lt;=7),G3998*K!$G$5,0) + IF(AND(ISNUMBER(SEARCH("#",B3998)),INT(A3998/100000)&gt;=8),G3998*K!$H$5,0),0)</f>
        <v>2841500</v>
      </c>
      <c r="K3998" s="25">
        <f>ROUND(IF(OR(ISNUMBER(SEARCH("#",B3998)),INT(A3998/100000)=7,INT(A3998/100000)=8),F3998*K!$F$4+G3998*K!$F$5,F3998*K!$E$4+G3998*K!$E$5),0)</f>
        <v>793000</v>
      </c>
      <c r="L3998" s="25">
        <f>ROUND(J3998-K3998*0.7,0)</f>
        <v>2286400</v>
      </c>
      <c r="M3998" s="25">
        <f>ROUND(J3998*0.3,0)</f>
        <v>852450</v>
      </c>
    </row>
    <row r="3999" spans="1:13" x14ac:dyDescent="0.2">
      <c r="A3999" s="53">
        <v>800741</v>
      </c>
      <c r="B3999" s="27" t="s">
        <v>27</v>
      </c>
      <c r="C3999" s="36" t="s">
        <v>4581</v>
      </c>
      <c r="D3999" s="54"/>
      <c r="E3999" s="30">
        <v>2</v>
      </c>
      <c r="F3999" s="55">
        <v>0.5</v>
      </c>
      <c r="G3999" s="55">
        <v>1.5</v>
      </c>
      <c r="H3999" s="30">
        <v>0</v>
      </c>
      <c r="J3999" s="25">
        <f>ROUND( IF(OR(ISNUMBER(SEARCH("#",B3999)),INT(A3999/100000)=7,INT(A3999/100000)=8),F3999*K!$D$4,F3999*K!$C$4) + IF(ISNUMBER(SEARCH("#",B3999)),0,G3999*K!$C$5) + IF(AND(ISNUMBER(SEARCH("#",B3999)),INT(A3999/100000)&lt;=7),G3999*K!$G$5,0) + IF(AND(ISNUMBER(SEARCH("#",B3999)),INT(A3999/100000)&gt;=8),G3999*K!$H$5,0),0)</f>
        <v>2841500</v>
      </c>
      <c r="K3999" s="25">
        <f>ROUND(IF(OR(ISNUMBER(SEARCH("#",B3999)),INT(A3999/100000)=7,INT(A3999/100000)=8),F3999*K!$F$4+G3999*K!$F$5,F3999*K!$E$4+G3999*K!$E$5),0)</f>
        <v>793000</v>
      </c>
      <c r="L3999" s="25">
        <f>ROUND(J3999-K3999*0.7,0)</f>
        <v>2286400</v>
      </c>
      <c r="M3999" s="25">
        <f>ROUND(J3999*0.3,0)</f>
        <v>852450</v>
      </c>
    </row>
    <row r="4000" spans="1:13" x14ac:dyDescent="0.2">
      <c r="A4000" s="53">
        <v>800745</v>
      </c>
      <c r="B4000" s="27" t="s">
        <v>27</v>
      </c>
      <c r="C4000" s="36" t="s">
        <v>4582</v>
      </c>
      <c r="D4000" s="54"/>
      <c r="E4000" s="30">
        <v>1.38</v>
      </c>
      <c r="F4000" s="55">
        <v>0.28999999999999998</v>
      </c>
      <c r="G4000" s="55">
        <v>1.0900000000000001</v>
      </c>
      <c r="H4000" s="30">
        <v>0</v>
      </c>
      <c r="J4000" s="25">
        <f>ROUND( IF(OR(ISNUMBER(SEARCH("#",B4000)),INT(A4000/100000)=7,INT(A4000/100000)=8),F4000*K!$D$4,F4000*K!$C$4) + IF(ISNUMBER(SEARCH("#",B4000)),0,G4000*K!$C$5) + IF(AND(ISNUMBER(SEARCH("#",B4000)),INT(A4000/100000)&lt;=7),G4000*K!$G$5,0) + IF(AND(ISNUMBER(SEARCH("#",B4000)),INT(A4000/100000)&gt;=8),G4000*K!$H$5,0),0)</f>
        <v>2023170</v>
      </c>
      <c r="K4000" s="25">
        <f>ROUND(IF(OR(ISNUMBER(SEARCH("#",B4000)),INT(A4000/100000)=7,INT(A4000/100000)=8),F4000*K!$F$4+G4000*K!$F$5,F4000*K!$E$4+G4000*K!$E$5),0)</f>
        <v>554100</v>
      </c>
      <c r="L4000" s="25">
        <f>ROUND(J4000-K4000*0.7,0)</f>
        <v>1635300</v>
      </c>
      <c r="M4000" s="25">
        <f>ROUND(J4000*0.3,0)</f>
        <v>606951</v>
      </c>
    </row>
    <row r="4001" spans="1:13" x14ac:dyDescent="0.2">
      <c r="A4001" s="53">
        <v>800750</v>
      </c>
      <c r="B4001" s="27" t="s">
        <v>27</v>
      </c>
      <c r="C4001" s="36" t="s">
        <v>4583</v>
      </c>
      <c r="D4001" s="54"/>
      <c r="E4001" s="30">
        <v>1.25</v>
      </c>
      <c r="F4001" s="55">
        <v>0.22</v>
      </c>
      <c r="G4001" s="55">
        <v>1.03</v>
      </c>
      <c r="H4001" s="30">
        <v>0</v>
      </c>
      <c r="J4001" s="25">
        <f>ROUND( IF(OR(ISNUMBER(SEARCH("#",B4001)),INT(A4001/100000)=7,INT(A4001/100000)=8),F4001*K!$D$4,F4001*K!$C$4) + IF(ISNUMBER(SEARCH("#",B4001)),0,G4001*K!$C$5) + IF(AND(ISNUMBER(SEARCH("#",B4001)),INT(A4001/100000)&lt;=7),G4001*K!$G$5,0) + IF(AND(ISNUMBER(SEARCH("#",B4001)),INT(A4001/100000)&gt;=8),G4001*K!$H$5,0),0)</f>
        <v>1881110</v>
      </c>
      <c r="K4001" s="25">
        <f>ROUND(IF(OR(ISNUMBER(SEARCH("#",B4001)),INT(A4001/100000)=7,INT(A4001/100000)=8),F4001*K!$F$4+G4001*K!$F$5,F4001*K!$E$4+G4001*K!$E$5),0)</f>
        <v>507280</v>
      </c>
      <c r="L4001" s="25">
        <f>ROUND(J4001-K4001*0.7,0)</f>
        <v>1526014</v>
      </c>
      <c r="M4001" s="25">
        <f>ROUND(J4001*0.3,0)</f>
        <v>564333</v>
      </c>
    </row>
    <row r="4002" spans="1:13" x14ac:dyDescent="0.2">
      <c r="A4002" s="53">
        <v>800755</v>
      </c>
      <c r="B4002" s="27" t="s">
        <v>27</v>
      </c>
      <c r="C4002" s="36" t="s">
        <v>4584</v>
      </c>
      <c r="D4002" s="54"/>
      <c r="E4002" s="30">
        <v>1.25</v>
      </c>
      <c r="F4002" s="55">
        <v>0.35</v>
      </c>
      <c r="G4002" s="55">
        <v>0.9</v>
      </c>
      <c r="H4002" s="30">
        <v>0</v>
      </c>
      <c r="J4002" s="25">
        <f>ROUND( IF(OR(ISNUMBER(SEARCH("#",B4002)),INT(A4002/100000)=7,INT(A4002/100000)=8),F4002*K!$D$4,F4002*K!$C$4) + IF(ISNUMBER(SEARCH("#",B4002)),0,G4002*K!$C$5) + IF(AND(ISNUMBER(SEARCH("#",B4002)),INT(A4002/100000)&lt;=7),G4002*K!$G$5,0) + IF(AND(ISNUMBER(SEARCH("#",B4002)),INT(A4002/100000)&gt;=8),G4002*K!$H$5,0),0)</f>
        <v>1733300</v>
      </c>
      <c r="K4002" s="25">
        <f>ROUND(IF(OR(ISNUMBER(SEARCH("#",B4002)),INT(A4002/100000)=7,INT(A4002/100000)=8),F4002*K!$F$4+G4002*K!$F$5,F4002*K!$E$4+G4002*K!$E$5),0)</f>
        <v>490900</v>
      </c>
      <c r="L4002" s="25">
        <f>ROUND(J4002-K4002*0.7,0)</f>
        <v>1389670</v>
      </c>
      <c r="M4002" s="25">
        <f>ROUND(J4002*0.3,0)</f>
        <v>519990</v>
      </c>
    </row>
    <row r="4003" spans="1:13" x14ac:dyDescent="0.2">
      <c r="A4003" s="53">
        <v>800760</v>
      </c>
      <c r="B4003" s="27" t="s">
        <v>27</v>
      </c>
      <c r="C4003" s="36" t="s">
        <v>4585</v>
      </c>
      <c r="D4003" s="54"/>
      <c r="E4003" s="30">
        <v>4.92</v>
      </c>
      <c r="F4003" s="55">
        <v>1.28</v>
      </c>
      <c r="G4003" s="55">
        <v>3.64</v>
      </c>
      <c r="H4003" s="30">
        <v>0</v>
      </c>
      <c r="J4003" s="25">
        <f>ROUND( IF(OR(ISNUMBER(SEARCH("#",B4003)),INT(A4003/100000)=7,INT(A4003/100000)=8),F4003*K!$D$4,F4003*K!$C$4) + IF(ISNUMBER(SEARCH("#",B4003)),0,G4003*K!$C$5) + IF(AND(ISNUMBER(SEARCH("#",B4003)),INT(A4003/100000)&lt;=7),G4003*K!$G$5,0) + IF(AND(ISNUMBER(SEARCH("#",B4003)),INT(A4003/100000)&gt;=8),G4003*K!$H$5,0),0)</f>
        <v>6933240</v>
      </c>
      <c r="K4003" s="25">
        <f>ROUND(IF(OR(ISNUMBER(SEARCH("#",B4003)),INT(A4003/100000)=7,INT(A4003/100000)=8),F4003*K!$F$4+G4003*K!$F$5,F4003*K!$E$4+G4003*K!$E$5),0)</f>
        <v>1944480</v>
      </c>
      <c r="L4003" s="25">
        <f>ROUND(J4003-K4003*0.7,0)</f>
        <v>5572104</v>
      </c>
      <c r="M4003" s="25">
        <f>ROUND(J4003*0.3,0)</f>
        <v>2079972</v>
      </c>
    </row>
    <row r="4004" spans="1:13" x14ac:dyDescent="0.2">
      <c r="A4004" s="53">
        <v>800761</v>
      </c>
      <c r="B4004" s="27" t="s">
        <v>27</v>
      </c>
      <c r="C4004" s="36" t="s">
        <v>4586</v>
      </c>
      <c r="D4004" s="54"/>
      <c r="E4004" s="30">
        <v>4.92</v>
      </c>
      <c r="F4004" s="55">
        <v>1.28</v>
      </c>
      <c r="G4004" s="55">
        <v>3.64</v>
      </c>
      <c r="H4004" s="30">
        <v>0</v>
      </c>
      <c r="J4004" s="25">
        <f>ROUND( IF(OR(ISNUMBER(SEARCH("#",B4004)),INT(A4004/100000)=7,INT(A4004/100000)=8),F4004*K!$D$4,F4004*K!$C$4) + IF(ISNUMBER(SEARCH("#",B4004)),0,G4004*K!$C$5) + IF(AND(ISNUMBER(SEARCH("#",B4004)),INT(A4004/100000)&lt;=7),G4004*K!$G$5,0) + IF(AND(ISNUMBER(SEARCH("#",B4004)),INT(A4004/100000)&gt;=8),G4004*K!$H$5,0),0)</f>
        <v>6933240</v>
      </c>
      <c r="K4004" s="25">
        <f>ROUND(IF(OR(ISNUMBER(SEARCH("#",B4004)),INT(A4004/100000)=7,INT(A4004/100000)=8),F4004*K!$F$4+G4004*K!$F$5,F4004*K!$E$4+G4004*K!$E$5),0)</f>
        <v>1944480</v>
      </c>
      <c r="L4004" s="25">
        <f>ROUND(J4004-K4004*0.7,0)</f>
        <v>5572104</v>
      </c>
      <c r="M4004" s="25">
        <f>ROUND(J4004*0.3,0)</f>
        <v>2079972</v>
      </c>
    </row>
    <row r="4005" spans="1:13" ht="18.75" x14ac:dyDescent="0.2">
      <c r="A4005" s="53">
        <v>800765</v>
      </c>
      <c r="B4005" s="27" t="s">
        <v>27</v>
      </c>
      <c r="C4005" s="36" t="s">
        <v>4587</v>
      </c>
      <c r="D4005" s="54"/>
      <c r="E4005" s="30">
        <v>1.36</v>
      </c>
      <c r="F4005" s="55">
        <v>0.24</v>
      </c>
      <c r="G4005" s="55">
        <v>1.1200000000000001</v>
      </c>
      <c r="H4005" s="30">
        <v>0</v>
      </c>
      <c r="J4005" s="25">
        <f>ROUND( IF(OR(ISNUMBER(SEARCH("#",B4005)),INT(A4005/100000)=7,INT(A4005/100000)=8),F4005*K!$D$4,F4005*K!$C$4) + IF(ISNUMBER(SEARCH("#",B4005)),0,G4005*K!$C$5) + IF(AND(ISNUMBER(SEARCH("#",B4005)),INT(A4005/100000)&lt;=7),G4005*K!$G$5,0) + IF(AND(ISNUMBER(SEARCH("#",B4005)),INT(A4005/100000)&gt;=8),G4005*K!$H$5,0),0)</f>
        <v>2045920</v>
      </c>
      <c r="K4005" s="25">
        <f>ROUND(IF(OR(ISNUMBER(SEARCH("#",B4005)),INT(A4005/100000)=7,INT(A4005/100000)=8),F4005*K!$F$4+G4005*K!$F$5,F4005*K!$E$4+G4005*K!$E$5),0)</f>
        <v>551840</v>
      </c>
      <c r="L4005" s="25">
        <f>ROUND(J4005-K4005*0.7,0)</f>
        <v>1659632</v>
      </c>
      <c r="M4005" s="25">
        <f>ROUND(J4005*0.3,0)</f>
        <v>613776</v>
      </c>
    </row>
    <row r="4006" spans="1:13" ht="18.75" x14ac:dyDescent="0.2">
      <c r="A4006" s="53">
        <v>800770</v>
      </c>
      <c r="B4006" s="27" t="s">
        <v>27</v>
      </c>
      <c r="C4006" s="36" t="s">
        <v>4588</v>
      </c>
      <c r="D4006" s="54"/>
      <c r="E4006" s="30">
        <v>1.33</v>
      </c>
      <c r="F4006" s="55">
        <v>0.23</v>
      </c>
      <c r="G4006" s="55">
        <v>1.1000000000000001</v>
      </c>
      <c r="H4006" s="30">
        <v>0</v>
      </c>
      <c r="J4006" s="25">
        <f>ROUND( IF(OR(ISNUMBER(SEARCH("#",B4006)),INT(A4006/100000)=7,INT(A4006/100000)=8),F4006*K!$D$4,F4006*K!$C$4) + IF(ISNUMBER(SEARCH("#",B4006)),0,G4006*K!$C$5) + IF(AND(ISNUMBER(SEARCH("#",B4006)),INT(A4006/100000)&lt;=7),G4006*K!$G$5,0) + IF(AND(ISNUMBER(SEARCH("#",B4006)),INT(A4006/100000)&gt;=8),G4006*K!$H$5,0),0)</f>
        <v>2006140</v>
      </c>
      <c r="K4006" s="25">
        <f>ROUND(IF(OR(ISNUMBER(SEARCH("#",B4006)),INT(A4006/100000)=7,INT(A4006/100000)=8),F4006*K!$F$4+G4006*K!$F$5,F4006*K!$E$4+G4006*K!$E$5),0)</f>
        <v>540260</v>
      </c>
      <c r="L4006" s="25">
        <f>ROUND(J4006-K4006*0.7,0)</f>
        <v>1627958</v>
      </c>
      <c r="M4006" s="25">
        <f>ROUND(J4006*0.3,0)</f>
        <v>601842</v>
      </c>
    </row>
    <row r="4007" spans="1:13" ht="32.25" x14ac:dyDescent="0.2">
      <c r="A4007" s="53">
        <v>800775</v>
      </c>
      <c r="B4007" s="27" t="s">
        <v>27</v>
      </c>
      <c r="C4007" s="36" t="s">
        <v>4589</v>
      </c>
      <c r="D4007" s="54"/>
      <c r="E4007" s="30">
        <v>1.87</v>
      </c>
      <c r="F4007" s="55">
        <v>0.49</v>
      </c>
      <c r="G4007" s="55">
        <v>1.38</v>
      </c>
      <c r="H4007" s="30">
        <v>0</v>
      </c>
      <c r="J4007" s="25">
        <f>ROUND( IF(OR(ISNUMBER(SEARCH("#",B4007)),INT(A4007/100000)=7,INT(A4007/100000)=8),F4007*K!$D$4,F4007*K!$C$4) + IF(ISNUMBER(SEARCH("#",B4007)),0,G4007*K!$C$5) + IF(AND(ISNUMBER(SEARCH("#",B4007)),INT(A4007/100000)&lt;=7),G4007*K!$G$5,0) + IF(AND(ISNUMBER(SEARCH("#",B4007)),INT(A4007/100000)&gt;=8),G4007*K!$H$5,0),0)</f>
        <v>2631220</v>
      </c>
      <c r="K4007" s="25">
        <f>ROUND(IF(OR(ISNUMBER(SEARCH("#",B4007)),INT(A4007/100000)=7,INT(A4007/100000)=8),F4007*K!$F$4+G4007*K!$F$5,F4007*K!$E$4+G4007*K!$E$5),0)</f>
        <v>738620</v>
      </c>
      <c r="L4007" s="25">
        <f>ROUND(J4007-K4007*0.7,0)</f>
        <v>2114186</v>
      </c>
      <c r="M4007" s="25">
        <f>ROUND(J4007*0.3,0)</f>
        <v>789366</v>
      </c>
    </row>
    <row r="4008" spans="1:13" ht="32.25" x14ac:dyDescent="0.2">
      <c r="A4008" s="53">
        <v>800780</v>
      </c>
      <c r="B4008" s="27" t="s">
        <v>27</v>
      </c>
      <c r="C4008" s="36" t="s">
        <v>4590</v>
      </c>
      <c r="D4008" s="54"/>
      <c r="E4008" s="30">
        <v>2.36</v>
      </c>
      <c r="F4008" s="55">
        <v>0.98</v>
      </c>
      <c r="G4008" s="55">
        <v>1.38</v>
      </c>
      <c r="H4008" s="30">
        <v>0</v>
      </c>
      <c r="J4008" s="25">
        <f>ROUND( IF(OR(ISNUMBER(SEARCH("#",B4008)),INT(A4008/100000)=7,INT(A4008/100000)=8),F4008*K!$D$4,F4008*K!$C$4) + IF(ISNUMBER(SEARCH("#",B4008)),0,G4008*K!$C$5) + IF(AND(ISNUMBER(SEARCH("#",B4008)),INT(A4008/100000)&lt;=7),G4008*K!$G$5,0) + IF(AND(ISNUMBER(SEARCH("#",B4008)),INT(A4008/100000)&gt;=8),G4008*K!$H$5,0),0)</f>
        <v>2909540</v>
      </c>
      <c r="K4008" s="25">
        <f>ROUND(IF(OR(ISNUMBER(SEARCH("#",B4008)),INT(A4008/100000)=7,INT(A4008/100000)=8),F4008*K!$F$4+G4008*K!$F$5,F4008*K!$E$4+G4008*K!$E$5),0)</f>
        <v>886600</v>
      </c>
      <c r="L4008" s="25">
        <f>ROUND(J4008-K4008*0.7,0)</f>
        <v>2288920</v>
      </c>
      <c r="M4008" s="25">
        <f>ROUND(J4008*0.3,0)</f>
        <v>872862</v>
      </c>
    </row>
    <row r="4009" spans="1:13" x14ac:dyDescent="0.2">
      <c r="A4009" s="53">
        <v>800785</v>
      </c>
      <c r="B4009" s="27" t="s">
        <v>27</v>
      </c>
      <c r="C4009" s="36" t="s">
        <v>4591</v>
      </c>
      <c r="D4009" s="54"/>
      <c r="E4009" s="30">
        <v>0.61</v>
      </c>
      <c r="F4009" s="55">
        <v>0.16</v>
      </c>
      <c r="G4009" s="55">
        <v>0.45</v>
      </c>
      <c r="H4009" s="30">
        <v>0</v>
      </c>
      <c r="J4009" s="25">
        <f>ROUND( IF(OR(ISNUMBER(SEARCH("#",B4009)),INT(A4009/100000)=7,INT(A4009/100000)=8),F4009*K!$D$4,F4009*K!$C$4) + IF(ISNUMBER(SEARCH("#",B4009)),0,G4009*K!$C$5) + IF(AND(ISNUMBER(SEARCH("#",B4009)),INT(A4009/100000)&lt;=7),G4009*K!$G$5,0) + IF(AND(ISNUMBER(SEARCH("#",B4009)),INT(A4009/100000)&gt;=8),G4009*K!$H$5,0),0)</f>
        <v>858130</v>
      </c>
      <c r="K4009" s="25">
        <f>ROUND(IF(OR(ISNUMBER(SEARCH("#",B4009)),INT(A4009/100000)=7,INT(A4009/100000)=8),F4009*K!$F$4+G4009*K!$F$5,F4009*K!$E$4+G4009*K!$E$5),0)</f>
        <v>240920</v>
      </c>
      <c r="L4009" s="25">
        <f>ROUND(J4009-K4009*0.7,0)</f>
        <v>689486</v>
      </c>
      <c r="M4009" s="25">
        <f>ROUND(J4009*0.3,0)</f>
        <v>257439</v>
      </c>
    </row>
    <row r="4010" spans="1:13" x14ac:dyDescent="0.2">
      <c r="A4010" s="53">
        <v>800790</v>
      </c>
      <c r="B4010" s="27" t="s">
        <v>27</v>
      </c>
      <c r="C4010" s="36" t="s">
        <v>4592</v>
      </c>
      <c r="D4010" s="54"/>
      <c r="E4010" s="30">
        <v>0.77</v>
      </c>
      <c r="F4010" s="55">
        <v>0.32</v>
      </c>
      <c r="G4010" s="55">
        <v>0.45</v>
      </c>
      <c r="H4010" s="30">
        <v>0</v>
      </c>
      <c r="J4010" s="25">
        <f>ROUND( IF(OR(ISNUMBER(SEARCH("#",B4010)),INT(A4010/100000)=7,INT(A4010/100000)=8),F4010*K!$D$4,F4010*K!$C$4) + IF(ISNUMBER(SEARCH("#",B4010)),0,G4010*K!$C$5) + IF(AND(ISNUMBER(SEARCH("#",B4010)),INT(A4010/100000)&lt;=7),G4010*K!$G$5,0) + IF(AND(ISNUMBER(SEARCH("#",B4010)),INT(A4010/100000)&gt;=8),G4010*K!$H$5,0),0)</f>
        <v>949010</v>
      </c>
      <c r="K4010" s="25">
        <f>ROUND(IF(OR(ISNUMBER(SEARCH("#",B4010)),INT(A4010/100000)=7,INT(A4010/100000)=8),F4010*K!$F$4+G4010*K!$F$5,F4010*K!$E$4+G4010*K!$E$5),0)</f>
        <v>289240</v>
      </c>
      <c r="L4010" s="25">
        <f>ROUND(J4010-K4010*0.7,0)</f>
        <v>746542</v>
      </c>
      <c r="M4010" s="25">
        <f>ROUND(J4010*0.3,0)</f>
        <v>284703</v>
      </c>
    </row>
    <row r="4011" spans="1:13" ht="18.75" x14ac:dyDescent="0.2">
      <c r="A4011" s="53">
        <v>800795</v>
      </c>
      <c r="B4011" s="27" t="s">
        <v>27</v>
      </c>
      <c r="C4011" s="36" t="s">
        <v>4593</v>
      </c>
      <c r="D4011" s="54"/>
      <c r="E4011" s="30">
        <v>2.06</v>
      </c>
      <c r="F4011" s="55">
        <v>0.68</v>
      </c>
      <c r="G4011" s="55">
        <v>1.38</v>
      </c>
      <c r="H4011" s="30">
        <v>0</v>
      </c>
      <c r="J4011" s="25">
        <f>ROUND( IF(OR(ISNUMBER(SEARCH("#",B4011)),INT(A4011/100000)=7,INT(A4011/100000)=8),F4011*K!$D$4,F4011*K!$C$4) + IF(ISNUMBER(SEARCH("#",B4011)),0,G4011*K!$C$5) + IF(AND(ISNUMBER(SEARCH("#",B4011)),INT(A4011/100000)&lt;=7),G4011*K!$G$5,0) + IF(AND(ISNUMBER(SEARCH("#",B4011)),INT(A4011/100000)&gt;=8),G4011*K!$H$5,0),0)</f>
        <v>2739140</v>
      </c>
      <c r="K4011" s="25">
        <f>ROUND(IF(OR(ISNUMBER(SEARCH("#",B4011)),INT(A4011/100000)=7,INT(A4011/100000)=8),F4011*K!$F$4+G4011*K!$F$5,F4011*K!$E$4+G4011*K!$E$5),0)</f>
        <v>796000</v>
      </c>
      <c r="L4011" s="25">
        <f>ROUND(J4011-K4011*0.7,0)</f>
        <v>2181940</v>
      </c>
      <c r="M4011" s="25">
        <f>ROUND(J4011*0.3,0)</f>
        <v>821742</v>
      </c>
    </row>
    <row r="4012" spans="1:13" ht="33" x14ac:dyDescent="0.2">
      <c r="A4012" s="53">
        <v>800796</v>
      </c>
      <c r="B4012" s="27" t="s">
        <v>27</v>
      </c>
      <c r="C4012" s="36" t="s">
        <v>4594</v>
      </c>
      <c r="D4012" s="54"/>
      <c r="E4012" s="30">
        <v>2.06</v>
      </c>
      <c r="F4012" s="55">
        <v>0.68</v>
      </c>
      <c r="G4012" s="55">
        <v>1.38</v>
      </c>
      <c r="H4012" s="30">
        <v>0</v>
      </c>
      <c r="J4012" s="25">
        <f>ROUND( IF(OR(ISNUMBER(SEARCH("#",B4012)),INT(A4012/100000)=7,INT(A4012/100000)=8),F4012*K!$D$4,F4012*K!$C$4) + IF(ISNUMBER(SEARCH("#",B4012)),0,G4012*K!$C$5) + IF(AND(ISNUMBER(SEARCH("#",B4012)),INT(A4012/100000)&lt;=7),G4012*K!$G$5,0) + IF(AND(ISNUMBER(SEARCH("#",B4012)),INT(A4012/100000)&gt;=8),G4012*K!$H$5,0),0)</f>
        <v>2739140</v>
      </c>
      <c r="K4012" s="25">
        <f>ROUND(IF(OR(ISNUMBER(SEARCH("#",B4012)),INT(A4012/100000)=7,INT(A4012/100000)=8),F4012*K!$F$4+G4012*K!$F$5,F4012*K!$E$4+G4012*K!$E$5),0)</f>
        <v>796000</v>
      </c>
      <c r="L4012" s="25">
        <f>ROUND(J4012-K4012*0.7,0)</f>
        <v>2181940</v>
      </c>
      <c r="M4012" s="25">
        <f>ROUND(J4012*0.3,0)</f>
        <v>821742</v>
      </c>
    </row>
    <row r="4013" spans="1:13" ht="33" x14ac:dyDescent="0.2">
      <c r="A4013" s="53">
        <v>800798</v>
      </c>
      <c r="B4013" s="27" t="s">
        <v>27</v>
      </c>
      <c r="C4013" s="36" t="s">
        <v>4595</v>
      </c>
      <c r="D4013" s="54"/>
      <c r="E4013" s="30">
        <v>2.06</v>
      </c>
      <c r="F4013" s="55">
        <v>0.68</v>
      </c>
      <c r="G4013" s="55">
        <v>1.38</v>
      </c>
      <c r="H4013" s="30">
        <v>0</v>
      </c>
      <c r="J4013" s="25">
        <f>ROUND( IF(OR(ISNUMBER(SEARCH("#",B4013)),INT(A4013/100000)=7,INT(A4013/100000)=8),F4013*K!$D$4,F4013*K!$C$4) + IF(ISNUMBER(SEARCH("#",B4013)),0,G4013*K!$C$5) + IF(AND(ISNUMBER(SEARCH("#",B4013)),INT(A4013/100000)&lt;=7),G4013*K!$G$5,0) + IF(AND(ISNUMBER(SEARCH("#",B4013)),INT(A4013/100000)&gt;=8),G4013*K!$H$5,0),0)</f>
        <v>2739140</v>
      </c>
      <c r="K4013" s="25">
        <f>ROUND(IF(OR(ISNUMBER(SEARCH("#",B4013)),INT(A4013/100000)=7,INT(A4013/100000)=8),F4013*K!$F$4+G4013*K!$F$5,F4013*K!$E$4+G4013*K!$E$5),0)</f>
        <v>796000</v>
      </c>
      <c r="L4013" s="25">
        <f>ROUND(J4013-K4013*0.7,0)</f>
        <v>2181940</v>
      </c>
      <c r="M4013" s="25">
        <f>ROUND(J4013*0.3,0)</f>
        <v>821742</v>
      </c>
    </row>
    <row r="4014" spans="1:13" ht="33" x14ac:dyDescent="0.2">
      <c r="A4014" s="53">
        <v>800799</v>
      </c>
      <c r="B4014" s="27" t="s">
        <v>27</v>
      </c>
      <c r="C4014" s="36" t="s">
        <v>4596</v>
      </c>
      <c r="D4014" s="54"/>
      <c r="E4014" s="30">
        <v>2.06</v>
      </c>
      <c r="F4014" s="55">
        <v>0.68</v>
      </c>
      <c r="G4014" s="55">
        <v>1.38</v>
      </c>
      <c r="H4014" s="30">
        <v>0</v>
      </c>
      <c r="J4014" s="25">
        <f>ROUND( IF(OR(ISNUMBER(SEARCH("#",B4014)),INT(A4014/100000)=7,INT(A4014/100000)=8),F4014*K!$D$4,F4014*K!$C$4) + IF(ISNUMBER(SEARCH("#",B4014)),0,G4014*K!$C$5) + IF(AND(ISNUMBER(SEARCH("#",B4014)),INT(A4014/100000)&lt;=7),G4014*K!$G$5,0) + IF(AND(ISNUMBER(SEARCH("#",B4014)),INT(A4014/100000)&gt;=8),G4014*K!$H$5,0),0)</f>
        <v>2739140</v>
      </c>
      <c r="K4014" s="25">
        <f>ROUND(IF(OR(ISNUMBER(SEARCH("#",B4014)),INT(A4014/100000)=7,INT(A4014/100000)=8),F4014*K!$F$4+G4014*K!$F$5,F4014*K!$E$4+G4014*K!$E$5),0)</f>
        <v>796000</v>
      </c>
      <c r="L4014" s="25">
        <f>ROUND(J4014-K4014*0.7,0)</f>
        <v>2181940</v>
      </c>
      <c r="M4014" s="25">
        <f>ROUND(J4014*0.3,0)</f>
        <v>821742</v>
      </c>
    </row>
    <row r="4015" spans="1:13" ht="18.75" x14ac:dyDescent="0.2">
      <c r="A4015" s="53">
        <v>800800</v>
      </c>
      <c r="B4015" s="27" t="s">
        <v>27</v>
      </c>
      <c r="C4015" s="36" t="s">
        <v>4597</v>
      </c>
      <c r="D4015" s="54"/>
      <c r="E4015" s="30">
        <v>1.19</v>
      </c>
      <c r="F4015" s="55">
        <v>0.36</v>
      </c>
      <c r="G4015" s="55">
        <v>0.83</v>
      </c>
      <c r="H4015" s="30">
        <v>0</v>
      </c>
      <c r="J4015" s="25">
        <f>ROUND( IF(OR(ISNUMBER(SEARCH("#",B4015)),INT(A4015/100000)=7,INT(A4015/100000)=8),F4015*K!$D$4,F4015*K!$C$4) + IF(ISNUMBER(SEARCH("#",B4015)),0,G4015*K!$C$5) + IF(AND(ISNUMBER(SEARCH("#",B4015)),INT(A4015/100000)&lt;=7),G4015*K!$G$5,0) + IF(AND(ISNUMBER(SEARCH("#",B4015)),INT(A4015/100000)&gt;=8),G4015*K!$H$5,0),0)</f>
        <v>1619630</v>
      </c>
      <c r="K4015" s="25">
        <f>ROUND(IF(OR(ISNUMBER(SEARCH("#",B4015)),INT(A4015/100000)=7,INT(A4015/100000)=8),F4015*K!$F$4+G4015*K!$F$5,F4015*K!$E$4+G4015*K!$E$5),0)</f>
        <v>463960</v>
      </c>
      <c r="L4015" s="25">
        <f>ROUND(J4015-K4015*0.7,0)</f>
        <v>1294858</v>
      </c>
      <c r="M4015" s="25">
        <f>ROUND(J4015*0.3,0)</f>
        <v>485889</v>
      </c>
    </row>
    <row r="4016" spans="1:13" ht="32.25" x14ac:dyDescent="0.2">
      <c r="A4016" s="53">
        <v>800805</v>
      </c>
      <c r="B4016" s="27" t="s">
        <v>27</v>
      </c>
      <c r="C4016" s="36" t="s">
        <v>4598</v>
      </c>
      <c r="D4016" s="54"/>
      <c r="E4016" s="30">
        <v>1.71</v>
      </c>
      <c r="F4016" s="55">
        <v>0.71</v>
      </c>
      <c r="G4016" s="55">
        <v>1</v>
      </c>
      <c r="H4016" s="30">
        <v>0</v>
      </c>
      <c r="J4016" s="25">
        <f>ROUND( IF(OR(ISNUMBER(SEARCH("#",B4016)),INT(A4016/100000)=7,INT(A4016/100000)=8),F4016*K!$D$4,F4016*K!$C$4) + IF(ISNUMBER(SEARCH("#",B4016)),0,G4016*K!$C$5) + IF(AND(ISNUMBER(SEARCH("#",B4016)),INT(A4016/100000)&lt;=7),G4016*K!$G$5,0) + IF(AND(ISNUMBER(SEARCH("#",B4016)),INT(A4016/100000)&gt;=8),G4016*K!$H$5,0),0)</f>
        <v>2108280</v>
      </c>
      <c r="K4016" s="25">
        <f>ROUND(IF(OR(ISNUMBER(SEARCH("#",B4016)),INT(A4016/100000)=7,INT(A4016/100000)=8),F4016*K!$F$4+G4016*K!$F$5,F4016*K!$E$4+G4016*K!$E$5),0)</f>
        <v>642420</v>
      </c>
      <c r="L4016" s="25">
        <f>ROUND(J4016-K4016*0.7,0)</f>
        <v>1658586</v>
      </c>
      <c r="M4016" s="25">
        <f>ROUND(J4016*0.3,0)</f>
        <v>632484</v>
      </c>
    </row>
    <row r="4017" spans="1:13" ht="29.25" x14ac:dyDescent="0.2">
      <c r="A4017" s="53">
        <v>800810</v>
      </c>
      <c r="B4017" s="27" t="s">
        <v>27</v>
      </c>
      <c r="C4017" s="36" t="s">
        <v>4599</v>
      </c>
      <c r="D4017" s="54"/>
      <c r="E4017" s="30">
        <v>0.35</v>
      </c>
      <c r="F4017" s="55">
        <v>0.11</v>
      </c>
      <c r="G4017" s="55">
        <v>0.24</v>
      </c>
      <c r="H4017" s="30">
        <v>0</v>
      </c>
      <c r="J4017" s="25">
        <f>ROUND( IF(OR(ISNUMBER(SEARCH("#",B4017)),INT(A4017/100000)=7,INT(A4017/100000)=8),F4017*K!$D$4,F4017*K!$C$4) + IF(ISNUMBER(SEARCH("#",B4017)),0,G4017*K!$C$5) + IF(AND(ISNUMBER(SEARCH("#",B4017)),INT(A4017/100000)&lt;=7),G4017*K!$G$5,0) + IF(AND(ISNUMBER(SEARCH("#",B4017)),INT(A4017/100000)&gt;=8),G4017*K!$H$5,0),0)</f>
        <v>471680</v>
      </c>
      <c r="K4017" s="25">
        <f>ROUND(IF(OR(ISNUMBER(SEARCH("#",B4017)),INT(A4017/100000)=7,INT(A4017/100000)=8),F4017*K!$F$4+G4017*K!$F$5,F4017*K!$E$4+G4017*K!$E$5),0)</f>
        <v>135940</v>
      </c>
      <c r="L4017" s="25">
        <f>ROUND(J4017-K4017*0.7,0)</f>
        <v>376522</v>
      </c>
      <c r="M4017" s="25">
        <f>ROUND(J4017*0.3,0)</f>
        <v>141504</v>
      </c>
    </row>
    <row r="4018" spans="1:13" x14ac:dyDescent="0.2">
      <c r="A4018" s="53">
        <v>800815</v>
      </c>
      <c r="B4018" s="27" t="s">
        <v>27</v>
      </c>
      <c r="C4018" s="36" t="s">
        <v>4600</v>
      </c>
      <c r="D4018" s="54"/>
      <c r="E4018" s="30">
        <v>0.3</v>
      </c>
      <c r="F4018" s="55">
        <v>0.08</v>
      </c>
      <c r="G4018" s="55">
        <v>0.22</v>
      </c>
      <c r="H4018" s="30">
        <v>0</v>
      </c>
      <c r="J4018" s="25">
        <f>ROUND( IF(OR(ISNUMBER(SEARCH("#",B4018)),INT(A4018/100000)=7,INT(A4018/100000)=8),F4018*K!$D$4,F4018*K!$C$4) + IF(ISNUMBER(SEARCH("#",B4018)),0,G4018*K!$C$5) + IF(AND(ISNUMBER(SEARCH("#",B4018)),INT(A4018/100000)&lt;=7),G4018*K!$G$5,0) + IF(AND(ISNUMBER(SEARCH("#",B4018)),INT(A4018/100000)&gt;=8),G4018*K!$H$5,0),0)</f>
        <v>420540</v>
      </c>
      <c r="K4018" s="25">
        <f>ROUND(IF(OR(ISNUMBER(SEARCH("#",B4018)),INT(A4018/100000)=7,INT(A4018/100000)=8),F4018*K!$F$4+G4018*K!$F$5,F4018*K!$E$4+G4018*K!$E$5),0)</f>
        <v>118320</v>
      </c>
      <c r="L4018" s="25">
        <f>ROUND(J4018-K4018*0.7,0)</f>
        <v>337716</v>
      </c>
      <c r="M4018" s="25">
        <f>ROUND(J4018*0.3,0)</f>
        <v>126162</v>
      </c>
    </row>
    <row r="4019" spans="1:13" ht="32.25" x14ac:dyDescent="0.2">
      <c r="A4019" s="53">
        <v>800820</v>
      </c>
      <c r="B4019" s="27" t="s">
        <v>27</v>
      </c>
      <c r="C4019" s="36" t="s">
        <v>4601</v>
      </c>
      <c r="D4019" s="54"/>
      <c r="E4019" s="30">
        <v>0.98</v>
      </c>
      <c r="F4019" s="55">
        <v>0.3</v>
      </c>
      <c r="G4019" s="55">
        <v>0.68</v>
      </c>
      <c r="H4019" s="30">
        <v>0</v>
      </c>
      <c r="J4019" s="25">
        <f>ROUND( IF(OR(ISNUMBER(SEARCH("#",B4019)),INT(A4019/100000)=7,INT(A4019/100000)=8),F4019*K!$D$4,F4019*K!$C$4) + IF(ISNUMBER(SEARCH("#",B4019)),0,G4019*K!$C$5) + IF(AND(ISNUMBER(SEARCH("#",B4019)),INT(A4019/100000)&lt;=7),G4019*K!$G$5,0) + IF(AND(ISNUMBER(SEARCH("#",B4019)),INT(A4019/100000)&gt;=8),G4019*K!$H$5,0),0)</f>
        <v>1329800</v>
      </c>
      <c r="K4019" s="25">
        <f>ROUND(IF(OR(ISNUMBER(SEARCH("#",B4019)),INT(A4019/100000)=7,INT(A4019/100000)=8),F4019*K!$F$4+G4019*K!$F$5,F4019*K!$E$4+G4019*K!$E$5),0)</f>
        <v>381640</v>
      </c>
      <c r="L4019" s="25">
        <f>ROUND(J4019-K4019*0.7,0)</f>
        <v>1062652</v>
      </c>
      <c r="M4019" s="25">
        <f>ROUND(J4019*0.3,0)</f>
        <v>398940</v>
      </c>
    </row>
    <row r="4020" spans="1:13" ht="18.75" x14ac:dyDescent="0.2">
      <c r="A4020" s="53">
        <v>800821</v>
      </c>
      <c r="B4020" s="27" t="s">
        <v>27</v>
      </c>
      <c r="C4020" s="36" t="s">
        <v>4602</v>
      </c>
      <c r="D4020" s="54"/>
      <c r="E4020" s="30">
        <v>0.98</v>
      </c>
      <c r="F4020" s="55">
        <v>0.3</v>
      </c>
      <c r="G4020" s="55">
        <v>0.68</v>
      </c>
      <c r="H4020" s="30">
        <v>0</v>
      </c>
      <c r="J4020" s="25">
        <f>ROUND( IF(OR(ISNUMBER(SEARCH("#",B4020)),INT(A4020/100000)=7,INT(A4020/100000)=8),F4020*K!$D$4,F4020*K!$C$4) + IF(ISNUMBER(SEARCH("#",B4020)),0,G4020*K!$C$5) + IF(AND(ISNUMBER(SEARCH("#",B4020)),INT(A4020/100000)&lt;=7),G4020*K!$G$5,0) + IF(AND(ISNUMBER(SEARCH("#",B4020)),INT(A4020/100000)&gt;=8),G4020*K!$H$5,0),0)</f>
        <v>1329800</v>
      </c>
      <c r="K4020" s="25">
        <f>ROUND(IF(OR(ISNUMBER(SEARCH("#",B4020)),INT(A4020/100000)=7,INT(A4020/100000)=8),F4020*K!$F$4+G4020*K!$F$5,F4020*K!$E$4+G4020*K!$E$5),0)</f>
        <v>381640</v>
      </c>
      <c r="L4020" s="25">
        <f>ROUND(J4020-K4020*0.7,0)</f>
        <v>1062652</v>
      </c>
      <c r="M4020" s="25">
        <f>ROUND(J4020*0.3,0)</f>
        <v>398940</v>
      </c>
    </row>
    <row r="4021" spans="1:13" ht="18.75" x14ac:dyDescent="0.2">
      <c r="A4021" s="53">
        <v>800825</v>
      </c>
      <c r="B4021" s="27" t="s">
        <v>27</v>
      </c>
      <c r="C4021" s="36" t="s">
        <v>4603</v>
      </c>
      <c r="D4021" s="54"/>
      <c r="E4021" s="30">
        <v>0.31</v>
      </c>
      <c r="F4021" s="55">
        <v>0.08</v>
      </c>
      <c r="G4021" s="55">
        <v>0.23</v>
      </c>
      <c r="H4021" s="30">
        <v>0</v>
      </c>
      <c r="J4021" s="25">
        <f>ROUND( IF(OR(ISNUMBER(SEARCH("#",B4021)),INT(A4021/100000)=7,INT(A4021/100000)=8),F4021*K!$D$4,F4021*K!$C$4) + IF(ISNUMBER(SEARCH("#",B4021)),0,G4021*K!$C$5) + IF(AND(ISNUMBER(SEARCH("#",B4021)),INT(A4021/100000)&lt;=7),G4021*K!$G$5,0) + IF(AND(ISNUMBER(SEARCH("#",B4021)),INT(A4021/100000)&gt;=8),G4021*K!$H$5,0),0)</f>
        <v>437590</v>
      </c>
      <c r="K4021" s="25">
        <f>ROUND(IF(OR(ISNUMBER(SEARCH("#",B4021)),INT(A4021/100000)=7,INT(A4021/100000)=8),F4021*K!$F$4+G4021*K!$F$5,F4021*K!$E$4+G4021*K!$E$5),0)</f>
        <v>122600</v>
      </c>
      <c r="L4021" s="25">
        <f>ROUND(J4021-K4021*0.7,0)</f>
        <v>351770</v>
      </c>
      <c r="M4021" s="25">
        <f>ROUND(J4021*0.3,0)</f>
        <v>131277</v>
      </c>
    </row>
    <row r="4022" spans="1:13" ht="18.75" x14ac:dyDescent="0.2">
      <c r="A4022" s="53">
        <v>800830</v>
      </c>
      <c r="B4022" s="27" t="s">
        <v>27</v>
      </c>
      <c r="C4022" s="36" t="s">
        <v>4604</v>
      </c>
      <c r="D4022" s="54"/>
      <c r="E4022" s="30">
        <v>0.46</v>
      </c>
      <c r="F4022" s="55">
        <v>0.19</v>
      </c>
      <c r="G4022" s="55">
        <v>0.27</v>
      </c>
      <c r="H4022" s="30">
        <v>0</v>
      </c>
      <c r="J4022" s="25">
        <f>ROUND( IF(OR(ISNUMBER(SEARCH("#",B4022)),INT(A4022/100000)=7,INT(A4022/100000)=8),F4022*K!$D$4,F4022*K!$C$4) + IF(ISNUMBER(SEARCH("#",B4022)),0,G4022*K!$C$5) + IF(AND(ISNUMBER(SEARCH("#",B4022)),INT(A4022/100000)&lt;=7),G4022*K!$G$5,0) + IF(AND(ISNUMBER(SEARCH("#",B4022)),INT(A4022/100000)&gt;=8),G4022*K!$H$5,0),0)</f>
        <v>568270</v>
      </c>
      <c r="K4022" s="25">
        <f>ROUND(IF(OR(ISNUMBER(SEARCH("#",B4022)),INT(A4022/100000)=7,INT(A4022/100000)=8),F4022*K!$F$4+G4022*K!$F$5,F4022*K!$E$4+G4022*K!$E$5),0)</f>
        <v>172940</v>
      </c>
      <c r="L4022" s="25">
        <f>ROUND(J4022-K4022*0.7,0)</f>
        <v>447212</v>
      </c>
      <c r="M4022" s="25">
        <f>ROUND(J4022*0.3,0)</f>
        <v>170481</v>
      </c>
    </row>
    <row r="4023" spans="1:13" x14ac:dyDescent="0.2">
      <c r="A4023" s="53">
        <v>800835</v>
      </c>
      <c r="B4023" s="27" t="s">
        <v>27</v>
      </c>
      <c r="C4023" s="36" t="s">
        <v>4605</v>
      </c>
      <c r="D4023" s="54"/>
      <c r="E4023" s="30">
        <v>0.37</v>
      </c>
      <c r="F4023" s="55">
        <v>0.1</v>
      </c>
      <c r="G4023" s="55">
        <v>0.27</v>
      </c>
      <c r="H4023" s="30">
        <v>0</v>
      </c>
      <c r="J4023" s="25">
        <f>ROUND( IF(OR(ISNUMBER(SEARCH("#",B4023)),INT(A4023/100000)=7,INT(A4023/100000)=8),F4023*K!$D$4,F4023*K!$C$4) + IF(ISNUMBER(SEARCH("#",B4023)),0,G4023*K!$C$5) + IF(AND(ISNUMBER(SEARCH("#",B4023)),INT(A4023/100000)&lt;=7),G4023*K!$G$5,0) + IF(AND(ISNUMBER(SEARCH("#",B4023)),INT(A4023/100000)&gt;=8),G4023*K!$H$5,0),0)</f>
        <v>517150</v>
      </c>
      <c r="K4023" s="25">
        <f>ROUND(IF(OR(ISNUMBER(SEARCH("#",B4023)),INT(A4023/100000)=7,INT(A4023/100000)=8),F4023*K!$F$4+G4023*K!$F$5,F4023*K!$E$4+G4023*K!$E$5),0)</f>
        <v>145760</v>
      </c>
      <c r="L4023" s="25">
        <f>ROUND(J4023-K4023*0.7,0)</f>
        <v>415118</v>
      </c>
      <c r="M4023" s="25">
        <f>ROUND(J4023*0.3,0)</f>
        <v>155145</v>
      </c>
    </row>
    <row r="4024" spans="1:13" ht="32.25" x14ac:dyDescent="0.2">
      <c r="A4024" s="53">
        <v>800840</v>
      </c>
      <c r="B4024" s="27" t="s">
        <v>27</v>
      </c>
      <c r="C4024" s="36" t="s">
        <v>4606</v>
      </c>
      <c r="D4024" s="54"/>
      <c r="E4024" s="30">
        <v>2.4900000000000002</v>
      </c>
      <c r="F4024" s="55">
        <v>0.65</v>
      </c>
      <c r="G4024" s="55">
        <v>1.84</v>
      </c>
      <c r="H4024" s="30">
        <v>0</v>
      </c>
      <c r="J4024" s="25">
        <f>ROUND( IF(OR(ISNUMBER(SEARCH("#",B4024)),INT(A4024/100000)=7,INT(A4024/100000)=8),F4024*K!$D$4,F4024*K!$C$4) + IF(ISNUMBER(SEARCH("#",B4024)),0,G4024*K!$C$5) + IF(AND(ISNUMBER(SEARCH("#",B4024)),INT(A4024/100000)&lt;=7),G4024*K!$G$5,0) + IF(AND(ISNUMBER(SEARCH("#",B4024)),INT(A4024/100000)&gt;=8),G4024*K!$H$5,0),0)</f>
        <v>3506400</v>
      </c>
      <c r="K4024" s="25">
        <f>ROUND(IF(OR(ISNUMBER(SEARCH("#",B4024)),INT(A4024/100000)=7,INT(A4024/100000)=8),F4024*K!$F$4+G4024*K!$F$5,F4024*K!$E$4+G4024*K!$E$5),0)</f>
        <v>983820</v>
      </c>
      <c r="L4024" s="25">
        <f>ROUND(J4024-K4024*0.7,0)</f>
        <v>2817726</v>
      </c>
      <c r="M4024" s="25">
        <f>ROUND(J4024*0.3,0)</f>
        <v>1051920</v>
      </c>
    </row>
    <row r="4025" spans="1:13" ht="18.75" x14ac:dyDescent="0.2">
      <c r="A4025" s="53">
        <v>800845</v>
      </c>
      <c r="B4025" s="27" t="s">
        <v>27</v>
      </c>
      <c r="C4025" s="36" t="s">
        <v>4607</v>
      </c>
      <c r="D4025" s="54"/>
      <c r="E4025" s="30">
        <v>2.4</v>
      </c>
      <c r="F4025" s="55">
        <v>0.7</v>
      </c>
      <c r="G4025" s="55">
        <v>1.7</v>
      </c>
      <c r="H4025" s="30">
        <v>0</v>
      </c>
      <c r="J4025" s="25">
        <f>ROUND( IF(OR(ISNUMBER(SEARCH("#",B4025)),INT(A4025/100000)=7,INT(A4025/100000)=8),F4025*K!$D$4,F4025*K!$C$4) + IF(ISNUMBER(SEARCH("#",B4025)),0,G4025*K!$C$5) + IF(AND(ISNUMBER(SEARCH("#",B4025)),INT(A4025/100000)&lt;=7),G4025*K!$G$5,0) + IF(AND(ISNUMBER(SEARCH("#",B4025)),INT(A4025/100000)&gt;=8),G4025*K!$H$5,0),0)</f>
        <v>3296100</v>
      </c>
      <c r="K4025" s="25">
        <f>ROUND(IF(OR(ISNUMBER(SEARCH("#",B4025)),INT(A4025/100000)=7,INT(A4025/100000)=8),F4025*K!$F$4+G4025*K!$F$5,F4025*K!$E$4+G4025*K!$E$5),0)</f>
        <v>939000</v>
      </c>
      <c r="L4025" s="25">
        <f>ROUND(J4025-K4025*0.7,0)</f>
        <v>2638800</v>
      </c>
      <c r="M4025" s="25">
        <f>ROUND(J4025*0.3,0)</f>
        <v>988830</v>
      </c>
    </row>
    <row r="4026" spans="1:13" ht="18.75" x14ac:dyDescent="0.2">
      <c r="A4026" s="53">
        <v>800847</v>
      </c>
      <c r="B4026" s="27" t="s">
        <v>27</v>
      </c>
      <c r="C4026" s="36" t="s">
        <v>4608</v>
      </c>
      <c r="D4026" s="54"/>
      <c r="E4026" s="30">
        <v>2.4</v>
      </c>
      <c r="F4026" s="55">
        <v>0.7</v>
      </c>
      <c r="G4026" s="55">
        <v>1.7</v>
      </c>
      <c r="H4026" s="30">
        <v>0</v>
      </c>
      <c r="J4026" s="25">
        <f>ROUND( IF(OR(ISNUMBER(SEARCH("#",B4026)),INT(A4026/100000)=7,INT(A4026/100000)=8),F4026*K!$D$4,F4026*K!$C$4) + IF(ISNUMBER(SEARCH("#",B4026)),0,G4026*K!$C$5) + IF(AND(ISNUMBER(SEARCH("#",B4026)),INT(A4026/100000)&lt;=7),G4026*K!$G$5,0) + IF(AND(ISNUMBER(SEARCH("#",B4026)),INT(A4026/100000)&gt;=8),G4026*K!$H$5,0),0)</f>
        <v>3296100</v>
      </c>
      <c r="K4026" s="25">
        <f>ROUND(IF(OR(ISNUMBER(SEARCH("#",B4026)),INT(A4026/100000)=7,INT(A4026/100000)=8),F4026*K!$F$4+G4026*K!$F$5,F4026*K!$E$4+G4026*K!$E$5),0)</f>
        <v>939000</v>
      </c>
      <c r="L4026" s="25">
        <f>ROUND(J4026-K4026*0.7,0)</f>
        <v>2638800</v>
      </c>
      <c r="M4026" s="25">
        <f>ROUND(J4026*0.3,0)</f>
        <v>988830</v>
      </c>
    </row>
    <row r="4027" spans="1:13" ht="18.75" x14ac:dyDescent="0.2">
      <c r="A4027" s="53">
        <v>800850</v>
      </c>
      <c r="B4027" s="27" t="s">
        <v>27</v>
      </c>
      <c r="C4027" s="36" t="s">
        <v>4609</v>
      </c>
      <c r="D4027" s="54"/>
      <c r="E4027" s="30">
        <v>1.48</v>
      </c>
      <c r="F4027" s="55">
        <v>0.39</v>
      </c>
      <c r="G4027" s="55">
        <v>1.0900000000000001</v>
      </c>
      <c r="H4027" s="30">
        <v>0</v>
      </c>
      <c r="J4027" s="25">
        <f>ROUND( IF(OR(ISNUMBER(SEARCH("#",B4027)),INT(A4027/100000)=7,INT(A4027/100000)=8),F4027*K!$D$4,F4027*K!$C$4) + IF(ISNUMBER(SEARCH("#",B4027)),0,G4027*K!$C$5) + IF(AND(ISNUMBER(SEARCH("#",B4027)),INT(A4027/100000)&lt;=7),G4027*K!$G$5,0) + IF(AND(ISNUMBER(SEARCH("#",B4027)),INT(A4027/100000)&gt;=8),G4027*K!$H$5,0),0)</f>
        <v>2079970</v>
      </c>
      <c r="K4027" s="25">
        <f>ROUND(IF(OR(ISNUMBER(SEARCH("#",B4027)),INT(A4027/100000)=7,INT(A4027/100000)=8),F4027*K!$F$4+G4027*K!$F$5,F4027*K!$E$4+G4027*K!$E$5),0)</f>
        <v>584300</v>
      </c>
      <c r="L4027" s="25">
        <f>ROUND(J4027-K4027*0.7,0)</f>
        <v>1670960</v>
      </c>
      <c r="M4027" s="25">
        <f>ROUND(J4027*0.3,0)</f>
        <v>623991</v>
      </c>
    </row>
    <row r="4028" spans="1:13" ht="18.75" x14ac:dyDescent="0.2">
      <c r="A4028" s="53">
        <v>800855</v>
      </c>
      <c r="B4028" s="27" t="s">
        <v>27</v>
      </c>
      <c r="C4028" s="36" t="s">
        <v>4610</v>
      </c>
      <c r="D4028" s="54"/>
      <c r="E4028" s="30">
        <v>0.54</v>
      </c>
      <c r="F4028" s="55">
        <v>0.14000000000000001</v>
      </c>
      <c r="G4028" s="55">
        <v>0.4</v>
      </c>
      <c r="H4028" s="30">
        <v>0</v>
      </c>
      <c r="J4028" s="25">
        <f>ROUND( IF(OR(ISNUMBER(SEARCH("#",B4028)),INT(A4028/100000)=7,INT(A4028/100000)=8),F4028*K!$D$4,F4028*K!$C$4) + IF(ISNUMBER(SEARCH("#",B4028)),0,G4028*K!$C$5) + IF(AND(ISNUMBER(SEARCH("#",B4028)),INT(A4028/100000)&lt;=7),G4028*K!$G$5,0) + IF(AND(ISNUMBER(SEARCH("#",B4028)),INT(A4028/100000)&gt;=8),G4028*K!$H$5,0),0)</f>
        <v>761520</v>
      </c>
      <c r="K4028" s="25">
        <f>ROUND(IF(OR(ISNUMBER(SEARCH("#",B4028)),INT(A4028/100000)=7,INT(A4028/100000)=8),F4028*K!$F$4+G4028*K!$F$5,F4028*K!$E$4+G4028*K!$E$5),0)</f>
        <v>213480</v>
      </c>
      <c r="L4028" s="25">
        <f>ROUND(J4028-K4028*0.7,0)</f>
        <v>612084</v>
      </c>
      <c r="M4028" s="25">
        <f>ROUND(J4028*0.3,0)</f>
        <v>228456</v>
      </c>
    </row>
    <row r="4029" spans="1:13" ht="18.75" x14ac:dyDescent="0.2">
      <c r="A4029" s="53">
        <v>800860</v>
      </c>
      <c r="B4029" s="27" t="s">
        <v>27</v>
      </c>
      <c r="C4029" s="36" t="s">
        <v>4611</v>
      </c>
      <c r="D4029" s="54"/>
      <c r="E4029" s="30">
        <v>0.95</v>
      </c>
      <c r="F4029" s="55">
        <v>0.25</v>
      </c>
      <c r="G4029" s="55">
        <v>0.7</v>
      </c>
      <c r="H4029" s="30">
        <v>0</v>
      </c>
      <c r="J4029" s="25">
        <f>ROUND( IF(OR(ISNUMBER(SEARCH("#",B4029)),INT(A4029/100000)=7,INT(A4029/100000)=8),F4029*K!$D$4,F4029*K!$C$4) + IF(ISNUMBER(SEARCH("#",B4029)),0,G4029*K!$C$5) + IF(AND(ISNUMBER(SEARCH("#",B4029)),INT(A4029/100000)&lt;=7),G4029*K!$G$5,0) + IF(AND(ISNUMBER(SEARCH("#",B4029)),INT(A4029/100000)&gt;=8),G4029*K!$H$5,0),0)</f>
        <v>1335500</v>
      </c>
      <c r="K4029" s="25">
        <f>ROUND(IF(OR(ISNUMBER(SEARCH("#",B4029)),INT(A4029/100000)=7,INT(A4029/100000)=8),F4029*K!$F$4+G4029*K!$F$5,F4029*K!$E$4+G4029*K!$E$5),0)</f>
        <v>375100</v>
      </c>
      <c r="L4029" s="25">
        <f>ROUND(J4029-K4029*0.7,0)</f>
        <v>1072930</v>
      </c>
      <c r="M4029" s="25">
        <f>ROUND(J4029*0.3,0)</f>
        <v>400650</v>
      </c>
    </row>
    <row r="4030" spans="1:13" ht="18.75" x14ac:dyDescent="0.2">
      <c r="A4030" s="53">
        <v>800865</v>
      </c>
      <c r="B4030" s="27" t="s">
        <v>27</v>
      </c>
      <c r="C4030" s="36" t="s">
        <v>4612</v>
      </c>
      <c r="D4030" s="54"/>
      <c r="E4030" s="30">
        <v>1.32</v>
      </c>
      <c r="F4030" s="55">
        <v>0.68</v>
      </c>
      <c r="G4030" s="55">
        <v>0.64</v>
      </c>
      <c r="H4030" s="30">
        <v>0</v>
      </c>
      <c r="J4030" s="25">
        <f>ROUND( IF(OR(ISNUMBER(SEARCH("#",B4030)),INT(A4030/100000)=7,INT(A4030/100000)=8),F4030*K!$D$4,F4030*K!$C$4) + IF(ISNUMBER(SEARCH("#",B4030)),0,G4030*K!$C$5) + IF(AND(ISNUMBER(SEARCH("#",B4030)),INT(A4030/100000)&lt;=7),G4030*K!$G$5,0) + IF(AND(ISNUMBER(SEARCH("#",B4030)),INT(A4030/100000)&gt;=8),G4030*K!$H$5,0),0)</f>
        <v>1477440</v>
      </c>
      <c r="K4030" s="25">
        <f>ROUND(IF(OR(ISNUMBER(SEARCH("#",B4030)),INT(A4030/100000)=7,INT(A4030/100000)=8),F4030*K!$F$4+G4030*K!$F$5,F4030*K!$E$4+G4030*K!$E$5),0)</f>
        <v>479280</v>
      </c>
      <c r="L4030" s="25">
        <f>ROUND(J4030-K4030*0.7,0)</f>
        <v>1141944</v>
      </c>
      <c r="M4030" s="25">
        <f>ROUND(J4030*0.3,0)</f>
        <v>443232</v>
      </c>
    </row>
    <row r="4031" spans="1:13" ht="18.75" x14ac:dyDescent="0.2">
      <c r="A4031" s="53">
        <v>800870</v>
      </c>
      <c r="B4031" s="27" t="s">
        <v>27</v>
      </c>
      <c r="C4031" s="36" t="s">
        <v>4613</v>
      </c>
      <c r="D4031" s="54"/>
      <c r="E4031" s="30">
        <v>0.92</v>
      </c>
      <c r="F4031" s="55">
        <v>0.24</v>
      </c>
      <c r="G4031" s="55">
        <v>0.68</v>
      </c>
      <c r="H4031" s="30">
        <v>0</v>
      </c>
      <c r="J4031" s="25">
        <f>ROUND( IF(OR(ISNUMBER(SEARCH("#",B4031)),INT(A4031/100000)=7,INT(A4031/100000)=8),F4031*K!$D$4,F4031*K!$C$4) + IF(ISNUMBER(SEARCH("#",B4031)),0,G4031*K!$C$5) + IF(AND(ISNUMBER(SEARCH("#",B4031)),INT(A4031/100000)&lt;=7),G4031*K!$G$5,0) + IF(AND(ISNUMBER(SEARCH("#",B4031)),INT(A4031/100000)&gt;=8),G4031*K!$H$5,0),0)</f>
        <v>1295720</v>
      </c>
      <c r="K4031" s="25">
        <f>ROUND(IF(OR(ISNUMBER(SEARCH("#",B4031)),INT(A4031/100000)=7,INT(A4031/100000)=8),F4031*K!$F$4+G4031*K!$F$5,F4031*K!$E$4+G4031*K!$E$5),0)</f>
        <v>363520</v>
      </c>
      <c r="L4031" s="25">
        <f>ROUND(J4031-K4031*0.7,0)</f>
        <v>1041256</v>
      </c>
      <c r="M4031" s="25">
        <f>ROUND(J4031*0.3,0)</f>
        <v>388716</v>
      </c>
    </row>
    <row r="4032" spans="1:13" x14ac:dyDescent="0.2">
      <c r="A4032" s="53">
        <v>800871</v>
      </c>
      <c r="B4032" s="27" t="s">
        <v>27</v>
      </c>
      <c r="C4032" s="36" t="s">
        <v>4614</v>
      </c>
      <c r="D4032" s="54"/>
      <c r="E4032" s="30">
        <v>0.92</v>
      </c>
      <c r="F4032" s="55">
        <v>0.24</v>
      </c>
      <c r="G4032" s="55">
        <v>0.68</v>
      </c>
      <c r="H4032" s="30">
        <v>0</v>
      </c>
      <c r="J4032" s="25">
        <f>ROUND( IF(OR(ISNUMBER(SEARCH("#",B4032)),INT(A4032/100000)=7,INT(A4032/100000)=8),F4032*K!$D$4,F4032*K!$C$4) + IF(ISNUMBER(SEARCH("#",B4032)),0,G4032*K!$C$5) + IF(AND(ISNUMBER(SEARCH("#",B4032)),INT(A4032/100000)&lt;=7),G4032*K!$G$5,0) + IF(AND(ISNUMBER(SEARCH("#",B4032)),INT(A4032/100000)&gt;=8),G4032*K!$H$5,0),0)</f>
        <v>1295720</v>
      </c>
      <c r="K4032" s="25">
        <f>ROUND(IF(OR(ISNUMBER(SEARCH("#",B4032)),INT(A4032/100000)=7,INT(A4032/100000)=8),F4032*K!$F$4+G4032*K!$F$5,F4032*K!$E$4+G4032*K!$E$5),0)</f>
        <v>363520</v>
      </c>
      <c r="L4032" s="25">
        <f>ROUND(J4032-K4032*0.7,0)</f>
        <v>1041256</v>
      </c>
      <c r="M4032" s="25">
        <f>ROUND(J4032*0.3,0)</f>
        <v>388716</v>
      </c>
    </row>
    <row r="4033" spans="1:13" ht="18.75" x14ac:dyDescent="0.2">
      <c r="A4033" s="53">
        <v>800872</v>
      </c>
      <c r="B4033" s="27" t="s">
        <v>27</v>
      </c>
      <c r="C4033" s="36" t="s">
        <v>4615</v>
      </c>
      <c r="D4033" s="54"/>
      <c r="E4033" s="30">
        <v>0.92</v>
      </c>
      <c r="F4033" s="55">
        <v>0.24</v>
      </c>
      <c r="G4033" s="55">
        <v>0.68</v>
      </c>
      <c r="H4033" s="30">
        <v>0</v>
      </c>
      <c r="J4033" s="25">
        <f>ROUND( IF(OR(ISNUMBER(SEARCH("#",B4033)),INT(A4033/100000)=7,INT(A4033/100000)=8),F4033*K!$D$4,F4033*K!$C$4) + IF(ISNUMBER(SEARCH("#",B4033)),0,G4033*K!$C$5) + IF(AND(ISNUMBER(SEARCH("#",B4033)),INT(A4033/100000)&lt;=7),G4033*K!$G$5,0) + IF(AND(ISNUMBER(SEARCH("#",B4033)),INT(A4033/100000)&gt;=8),G4033*K!$H$5,0),0)</f>
        <v>1295720</v>
      </c>
      <c r="K4033" s="25">
        <f>ROUND(IF(OR(ISNUMBER(SEARCH("#",B4033)),INT(A4033/100000)=7,INT(A4033/100000)=8),F4033*K!$F$4+G4033*K!$F$5,F4033*K!$E$4+G4033*K!$E$5),0)</f>
        <v>363520</v>
      </c>
      <c r="L4033" s="25">
        <f>ROUND(J4033-K4033*0.7,0)</f>
        <v>1041256</v>
      </c>
      <c r="M4033" s="25">
        <f>ROUND(J4033*0.3,0)</f>
        <v>388716</v>
      </c>
    </row>
    <row r="4034" spans="1:13" x14ac:dyDescent="0.2">
      <c r="A4034" s="53">
        <v>800873</v>
      </c>
      <c r="B4034" s="27" t="s">
        <v>27</v>
      </c>
      <c r="C4034" s="36" t="s">
        <v>4616</v>
      </c>
      <c r="D4034" s="54"/>
      <c r="E4034" s="30">
        <v>0.92</v>
      </c>
      <c r="F4034" s="55">
        <v>0.24</v>
      </c>
      <c r="G4034" s="55">
        <v>0.68</v>
      </c>
      <c r="H4034" s="30">
        <v>0</v>
      </c>
      <c r="J4034" s="25">
        <f>ROUND( IF(OR(ISNUMBER(SEARCH("#",B4034)),INT(A4034/100000)=7,INT(A4034/100000)=8),F4034*K!$D$4,F4034*K!$C$4) + IF(ISNUMBER(SEARCH("#",B4034)),0,G4034*K!$C$5) + IF(AND(ISNUMBER(SEARCH("#",B4034)),INT(A4034/100000)&lt;=7),G4034*K!$G$5,0) + IF(AND(ISNUMBER(SEARCH("#",B4034)),INT(A4034/100000)&gt;=8),G4034*K!$H$5,0),0)</f>
        <v>1295720</v>
      </c>
      <c r="K4034" s="25">
        <f>ROUND(IF(OR(ISNUMBER(SEARCH("#",B4034)),INT(A4034/100000)=7,INT(A4034/100000)=8),F4034*K!$F$4+G4034*K!$F$5,F4034*K!$E$4+G4034*K!$E$5),0)</f>
        <v>363520</v>
      </c>
      <c r="L4034" s="25">
        <f>ROUND(J4034-K4034*0.7,0)</f>
        <v>1041256</v>
      </c>
      <c r="M4034" s="25">
        <f>ROUND(J4034*0.3,0)</f>
        <v>388716</v>
      </c>
    </row>
    <row r="4035" spans="1:13" x14ac:dyDescent="0.2">
      <c r="A4035" s="53">
        <v>800875</v>
      </c>
      <c r="B4035" s="27" t="s">
        <v>27</v>
      </c>
      <c r="C4035" s="36" t="s">
        <v>4617</v>
      </c>
      <c r="D4035" s="54"/>
      <c r="E4035" s="30">
        <v>1.88</v>
      </c>
      <c r="F4035" s="55">
        <v>0.49</v>
      </c>
      <c r="G4035" s="55">
        <v>1.39</v>
      </c>
      <c r="H4035" s="30">
        <v>0</v>
      </c>
      <c r="J4035" s="25">
        <f>ROUND( IF(OR(ISNUMBER(SEARCH("#",B4035)),INT(A4035/100000)=7,INT(A4035/100000)=8),F4035*K!$D$4,F4035*K!$C$4) + IF(ISNUMBER(SEARCH("#",B4035)),0,G4035*K!$C$5) + IF(AND(ISNUMBER(SEARCH("#",B4035)),INT(A4035/100000)&lt;=7),G4035*K!$G$5,0) + IF(AND(ISNUMBER(SEARCH("#",B4035)),INT(A4035/100000)&gt;=8),G4035*K!$H$5,0),0)</f>
        <v>2648270</v>
      </c>
      <c r="K4035" s="25">
        <f>ROUND(IF(OR(ISNUMBER(SEARCH("#",B4035)),INT(A4035/100000)=7,INT(A4035/100000)=8),F4035*K!$F$4+G4035*K!$F$5,F4035*K!$E$4+G4035*K!$E$5),0)</f>
        <v>742900</v>
      </c>
      <c r="L4035" s="25">
        <f>ROUND(J4035-K4035*0.7,0)</f>
        <v>2128240</v>
      </c>
      <c r="M4035" s="25">
        <f>ROUND(J4035*0.3,0)</f>
        <v>794481</v>
      </c>
    </row>
    <row r="4036" spans="1:13" x14ac:dyDescent="0.2">
      <c r="A4036" s="53">
        <v>800876</v>
      </c>
      <c r="B4036" s="27" t="s">
        <v>27</v>
      </c>
      <c r="C4036" s="36" t="s">
        <v>4618</v>
      </c>
      <c r="D4036" s="54"/>
      <c r="E4036" s="30">
        <v>1.88</v>
      </c>
      <c r="F4036" s="55">
        <v>0.49</v>
      </c>
      <c r="G4036" s="55">
        <v>1.39</v>
      </c>
      <c r="H4036" s="30">
        <v>0</v>
      </c>
      <c r="J4036" s="25">
        <f>ROUND( IF(OR(ISNUMBER(SEARCH("#",B4036)),INT(A4036/100000)=7,INT(A4036/100000)=8),F4036*K!$D$4,F4036*K!$C$4) + IF(ISNUMBER(SEARCH("#",B4036)),0,G4036*K!$C$5) + IF(AND(ISNUMBER(SEARCH("#",B4036)),INT(A4036/100000)&lt;=7),G4036*K!$G$5,0) + IF(AND(ISNUMBER(SEARCH("#",B4036)),INT(A4036/100000)&gt;=8),G4036*K!$H$5,0),0)</f>
        <v>2648270</v>
      </c>
      <c r="K4036" s="25">
        <f>ROUND(IF(OR(ISNUMBER(SEARCH("#",B4036)),INT(A4036/100000)=7,INT(A4036/100000)=8),F4036*K!$F$4+G4036*K!$F$5,F4036*K!$E$4+G4036*K!$E$5),0)</f>
        <v>742900</v>
      </c>
      <c r="L4036" s="25">
        <f>ROUND(J4036-K4036*0.7,0)</f>
        <v>2128240</v>
      </c>
      <c r="M4036" s="25">
        <f>ROUND(J4036*0.3,0)</f>
        <v>794481</v>
      </c>
    </row>
    <row r="4037" spans="1:13" ht="18.75" x14ac:dyDescent="0.2">
      <c r="A4037" s="53">
        <v>800880</v>
      </c>
      <c r="B4037" s="27" t="s">
        <v>27</v>
      </c>
      <c r="C4037" s="36" t="s">
        <v>4619</v>
      </c>
      <c r="D4037" s="54"/>
      <c r="E4037" s="30">
        <v>0.71</v>
      </c>
      <c r="F4037" s="55">
        <v>0.17</v>
      </c>
      <c r="G4037" s="55">
        <v>0.54</v>
      </c>
      <c r="H4037" s="30">
        <v>0</v>
      </c>
      <c r="J4037" s="25">
        <f>ROUND( IF(OR(ISNUMBER(SEARCH("#",B4037)),INT(A4037/100000)=7,INT(A4037/100000)=8),F4037*K!$D$4,F4037*K!$C$4) + IF(ISNUMBER(SEARCH("#",B4037)),0,G4037*K!$C$5) + IF(AND(ISNUMBER(SEARCH("#",B4037)),INT(A4037/100000)&lt;=7),G4037*K!$G$5,0) + IF(AND(ISNUMBER(SEARCH("#",B4037)),INT(A4037/100000)&gt;=8),G4037*K!$H$5,0),0)</f>
        <v>1017260</v>
      </c>
      <c r="K4037" s="25">
        <f>ROUND(IF(OR(ISNUMBER(SEARCH("#",B4037)),INT(A4037/100000)=7,INT(A4037/100000)=8),F4037*K!$F$4+G4037*K!$F$5,F4037*K!$E$4+G4037*K!$E$5),0)</f>
        <v>282460</v>
      </c>
      <c r="L4037" s="25">
        <f>ROUND(J4037-K4037*0.7,0)</f>
        <v>819538</v>
      </c>
      <c r="M4037" s="25">
        <f>ROUND(J4037*0.3,0)</f>
        <v>305178</v>
      </c>
    </row>
    <row r="4038" spans="1:13" ht="18.75" x14ac:dyDescent="0.2">
      <c r="A4038" s="53">
        <v>800885</v>
      </c>
      <c r="B4038" s="27" t="s">
        <v>27</v>
      </c>
      <c r="C4038" s="36" t="s">
        <v>4620</v>
      </c>
      <c r="D4038" s="54"/>
      <c r="E4038" s="30">
        <v>0.71</v>
      </c>
      <c r="F4038" s="55">
        <v>0.17</v>
      </c>
      <c r="G4038" s="55">
        <v>0.54</v>
      </c>
      <c r="H4038" s="30">
        <v>0</v>
      </c>
      <c r="J4038" s="25">
        <f>ROUND( IF(OR(ISNUMBER(SEARCH("#",B4038)),INT(A4038/100000)=7,INT(A4038/100000)=8),F4038*K!$D$4,F4038*K!$C$4) + IF(ISNUMBER(SEARCH("#",B4038)),0,G4038*K!$C$5) + IF(AND(ISNUMBER(SEARCH("#",B4038)),INT(A4038/100000)&lt;=7),G4038*K!$G$5,0) + IF(AND(ISNUMBER(SEARCH("#",B4038)),INT(A4038/100000)&gt;=8),G4038*K!$H$5,0),0)</f>
        <v>1017260</v>
      </c>
      <c r="K4038" s="25">
        <f>ROUND(IF(OR(ISNUMBER(SEARCH("#",B4038)),INT(A4038/100000)=7,INT(A4038/100000)=8),F4038*K!$F$4+G4038*K!$F$5,F4038*K!$E$4+G4038*K!$E$5),0)</f>
        <v>282460</v>
      </c>
      <c r="L4038" s="25">
        <f>ROUND(J4038-K4038*0.7,0)</f>
        <v>819538</v>
      </c>
      <c r="M4038" s="25">
        <f>ROUND(J4038*0.3,0)</f>
        <v>305178</v>
      </c>
    </row>
    <row r="4039" spans="1:13" x14ac:dyDescent="0.2">
      <c r="A4039" s="53">
        <v>800890</v>
      </c>
      <c r="B4039" s="27" t="s">
        <v>27</v>
      </c>
      <c r="C4039" s="36" t="s">
        <v>4621</v>
      </c>
      <c r="D4039" s="54"/>
      <c r="E4039" s="30">
        <v>0.26</v>
      </c>
      <c r="F4039" s="55">
        <v>0.06</v>
      </c>
      <c r="G4039" s="55">
        <v>0.2</v>
      </c>
      <c r="H4039" s="30">
        <v>0</v>
      </c>
      <c r="J4039" s="25">
        <f>ROUND( IF(OR(ISNUMBER(SEARCH("#",B4039)),INT(A4039/100000)=7,INT(A4039/100000)=8),F4039*K!$D$4,F4039*K!$C$4) + IF(ISNUMBER(SEARCH("#",B4039)),0,G4039*K!$C$5) + IF(AND(ISNUMBER(SEARCH("#",B4039)),INT(A4039/100000)&lt;=7),G4039*K!$G$5,0) + IF(AND(ISNUMBER(SEARCH("#",B4039)),INT(A4039/100000)&gt;=8),G4039*K!$H$5,0),0)</f>
        <v>375080</v>
      </c>
      <c r="K4039" s="25">
        <f>ROUND(IF(OR(ISNUMBER(SEARCH("#",B4039)),INT(A4039/100000)=7,INT(A4039/100000)=8),F4039*K!$F$4+G4039*K!$F$5,F4039*K!$E$4+G4039*K!$E$5),0)</f>
        <v>103720</v>
      </c>
      <c r="L4039" s="25">
        <f>ROUND(J4039-K4039*0.7,0)</f>
        <v>302476</v>
      </c>
      <c r="M4039" s="25">
        <f>ROUND(J4039*0.3,0)</f>
        <v>112524</v>
      </c>
    </row>
    <row r="4040" spans="1:13" x14ac:dyDescent="0.2">
      <c r="A4040" s="53">
        <v>800895</v>
      </c>
      <c r="B4040" s="27" t="s">
        <v>27</v>
      </c>
      <c r="C4040" s="36" t="s">
        <v>4622</v>
      </c>
      <c r="D4040" s="54"/>
      <c r="E4040" s="30">
        <v>0.23</v>
      </c>
      <c r="F4040" s="55">
        <v>0.06</v>
      </c>
      <c r="G4040" s="55">
        <v>0.17</v>
      </c>
      <c r="H4040" s="30">
        <v>0</v>
      </c>
      <c r="J4040" s="25">
        <f>ROUND( IF(OR(ISNUMBER(SEARCH("#",B4040)),INT(A4040/100000)=7,INT(A4040/100000)=8),F4040*K!$D$4,F4040*K!$C$4) + IF(ISNUMBER(SEARCH("#",B4040)),0,G4040*K!$C$5) + IF(AND(ISNUMBER(SEARCH("#",B4040)),INT(A4040/100000)&lt;=7),G4040*K!$G$5,0) + IF(AND(ISNUMBER(SEARCH("#",B4040)),INT(A4040/100000)&gt;=8),G4040*K!$H$5,0),0)</f>
        <v>323930</v>
      </c>
      <c r="K4040" s="25">
        <f>ROUND(IF(OR(ISNUMBER(SEARCH("#",B4040)),INT(A4040/100000)=7,INT(A4040/100000)=8),F4040*K!$F$4+G4040*K!$F$5,F4040*K!$E$4+G4040*K!$E$5),0)</f>
        <v>90880</v>
      </c>
      <c r="L4040" s="25">
        <f>ROUND(J4040-K4040*0.7,0)</f>
        <v>260314</v>
      </c>
      <c r="M4040" s="25">
        <f>ROUND(J4040*0.3,0)</f>
        <v>97179</v>
      </c>
    </row>
    <row r="4041" spans="1:13" x14ac:dyDescent="0.2">
      <c r="A4041" s="53">
        <v>800900</v>
      </c>
      <c r="B4041" s="27" t="s">
        <v>27</v>
      </c>
      <c r="C4041" s="36" t="s">
        <v>4623</v>
      </c>
      <c r="D4041" s="54"/>
      <c r="E4041" s="30">
        <v>0.45</v>
      </c>
      <c r="F4041" s="55">
        <v>0.09</v>
      </c>
      <c r="G4041" s="55">
        <v>0.36</v>
      </c>
      <c r="H4041" s="30">
        <v>0</v>
      </c>
      <c r="J4041" s="25">
        <f>ROUND( IF(OR(ISNUMBER(SEARCH("#",B4041)),INT(A4041/100000)=7,INT(A4041/100000)=8),F4041*K!$D$4,F4041*K!$C$4) + IF(ISNUMBER(SEARCH("#",B4041)),0,G4041*K!$C$5) + IF(AND(ISNUMBER(SEARCH("#",B4041)),INT(A4041/100000)&lt;=7),G4041*K!$G$5,0) + IF(AND(ISNUMBER(SEARCH("#",B4041)),INT(A4041/100000)&gt;=8),G4041*K!$H$5,0),0)</f>
        <v>664920</v>
      </c>
      <c r="K4041" s="25">
        <f>ROUND(IF(OR(ISNUMBER(SEARCH("#",B4041)),INT(A4041/100000)=7,INT(A4041/100000)=8),F4041*K!$F$4+G4041*K!$F$5,F4041*K!$E$4+G4041*K!$E$5),0)</f>
        <v>181260</v>
      </c>
      <c r="L4041" s="25">
        <f>ROUND(J4041-K4041*0.7,0)</f>
        <v>538038</v>
      </c>
      <c r="M4041" s="25">
        <f>ROUND(J4041*0.3,0)</f>
        <v>199476</v>
      </c>
    </row>
    <row r="4042" spans="1:13" ht="18.75" x14ac:dyDescent="0.2">
      <c r="A4042" s="53">
        <v>800905</v>
      </c>
      <c r="B4042" s="27" t="s">
        <v>27</v>
      </c>
      <c r="C4042" s="36" t="s">
        <v>4624</v>
      </c>
      <c r="D4042" s="54"/>
      <c r="E4042" s="30">
        <v>0.19</v>
      </c>
      <c r="F4042" s="55">
        <v>0.05</v>
      </c>
      <c r="G4042" s="55">
        <v>0.14000000000000001</v>
      </c>
      <c r="H4042" s="30">
        <v>0</v>
      </c>
      <c r="J4042" s="25">
        <f>ROUND( IF(OR(ISNUMBER(SEARCH("#",B4042)),INT(A4042/100000)=7,INT(A4042/100000)=8),F4042*K!$D$4,F4042*K!$C$4) + IF(ISNUMBER(SEARCH("#",B4042)),0,G4042*K!$C$5) + IF(AND(ISNUMBER(SEARCH("#",B4042)),INT(A4042/100000)&lt;=7),G4042*K!$G$5,0) + IF(AND(ISNUMBER(SEARCH("#",B4042)),INT(A4042/100000)&gt;=8),G4042*K!$H$5,0),0)</f>
        <v>267100</v>
      </c>
      <c r="K4042" s="25">
        <f>ROUND(IF(OR(ISNUMBER(SEARCH("#",B4042)),INT(A4042/100000)=7,INT(A4042/100000)=8),F4042*K!$F$4+G4042*K!$F$5,F4042*K!$E$4+G4042*K!$E$5),0)</f>
        <v>75020</v>
      </c>
      <c r="L4042" s="25">
        <f>ROUND(J4042-K4042*0.7,0)</f>
        <v>214586</v>
      </c>
      <c r="M4042" s="25">
        <f>ROUND(J4042*0.3,0)</f>
        <v>80130</v>
      </c>
    </row>
    <row r="4043" spans="1:13" x14ac:dyDescent="0.2">
      <c r="A4043" s="53">
        <v>800910</v>
      </c>
      <c r="B4043" s="27" t="s">
        <v>27</v>
      </c>
      <c r="C4043" s="36" t="s">
        <v>4625</v>
      </c>
      <c r="D4043" s="54"/>
      <c r="E4043" s="30">
        <v>0.91</v>
      </c>
      <c r="F4043" s="55">
        <v>0.43</v>
      </c>
      <c r="G4043" s="55">
        <v>0.48</v>
      </c>
      <c r="H4043" s="30">
        <v>0</v>
      </c>
      <c r="J4043" s="25">
        <f>ROUND( IF(OR(ISNUMBER(SEARCH("#",B4043)),INT(A4043/100000)=7,INT(A4043/100000)=8),F4043*K!$D$4,F4043*K!$C$4) + IF(ISNUMBER(SEARCH("#",B4043)),0,G4043*K!$C$5) + IF(AND(ISNUMBER(SEARCH("#",B4043)),INT(A4043/100000)&lt;=7),G4043*K!$G$5,0) + IF(AND(ISNUMBER(SEARCH("#",B4043)),INT(A4043/100000)&gt;=8),G4043*K!$H$5,0),0)</f>
        <v>1062640</v>
      </c>
      <c r="K4043" s="25">
        <f>ROUND(IF(OR(ISNUMBER(SEARCH("#",B4043)),INT(A4043/100000)=7,INT(A4043/100000)=8),F4043*K!$F$4+G4043*K!$F$5,F4043*K!$E$4+G4043*K!$E$5),0)</f>
        <v>335300</v>
      </c>
      <c r="L4043" s="25">
        <f>ROUND(J4043-K4043*0.7,0)</f>
        <v>827930</v>
      </c>
      <c r="M4043" s="25">
        <f>ROUND(J4043*0.3,0)</f>
        <v>318792</v>
      </c>
    </row>
    <row r="4044" spans="1:13" x14ac:dyDescent="0.2">
      <c r="A4044" s="53">
        <v>800915</v>
      </c>
      <c r="B4044" s="27" t="s">
        <v>27</v>
      </c>
      <c r="C4044" s="36" t="s">
        <v>4626</v>
      </c>
      <c r="D4044" s="54"/>
      <c r="E4044" s="30">
        <v>0.91</v>
      </c>
      <c r="F4044" s="55">
        <v>0.43</v>
      </c>
      <c r="G4044" s="55">
        <v>0.48</v>
      </c>
      <c r="H4044" s="30">
        <v>0</v>
      </c>
      <c r="J4044" s="25">
        <f>ROUND( IF(OR(ISNUMBER(SEARCH("#",B4044)),INT(A4044/100000)=7,INT(A4044/100000)=8),F4044*K!$D$4,F4044*K!$C$4) + IF(ISNUMBER(SEARCH("#",B4044)),0,G4044*K!$C$5) + IF(AND(ISNUMBER(SEARCH("#",B4044)),INT(A4044/100000)&lt;=7),G4044*K!$G$5,0) + IF(AND(ISNUMBER(SEARCH("#",B4044)),INT(A4044/100000)&gt;=8),G4044*K!$H$5,0),0)</f>
        <v>1062640</v>
      </c>
      <c r="K4044" s="25">
        <f>ROUND(IF(OR(ISNUMBER(SEARCH("#",B4044)),INT(A4044/100000)=7,INT(A4044/100000)=8),F4044*K!$F$4+G4044*K!$F$5,F4044*K!$E$4+G4044*K!$E$5),0)</f>
        <v>335300</v>
      </c>
      <c r="L4044" s="25">
        <f>ROUND(J4044-K4044*0.7,0)</f>
        <v>827930</v>
      </c>
      <c r="M4044" s="25">
        <f>ROUND(J4044*0.3,0)</f>
        <v>318792</v>
      </c>
    </row>
    <row r="4045" spans="1:13" ht="18.75" x14ac:dyDescent="0.2">
      <c r="A4045" s="53">
        <v>800925</v>
      </c>
      <c r="B4045" s="27" t="s">
        <v>27</v>
      </c>
      <c r="C4045" s="36" t="s">
        <v>4627</v>
      </c>
      <c r="D4045" s="54"/>
      <c r="E4045" s="30">
        <v>0.19</v>
      </c>
      <c r="F4045" s="55">
        <v>0.05</v>
      </c>
      <c r="G4045" s="55">
        <v>0.14000000000000001</v>
      </c>
      <c r="H4045" s="30">
        <v>0</v>
      </c>
      <c r="J4045" s="25">
        <f>ROUND( IF(OR(ISNUMBER(SEARCH("#",B4045)),INT(A4045/100000)=7,INT(A4045/100000)=8),F4045*K!$D$4,F4045*K!$C$4) + IF(ISNUMBER(SEARCH("#",B4045)),0,G4045*K!$C$5) + IF(AND(ISNUMBER(SEARCH("#",B4045)),INT(A4045/100000)&lt;=7),G4045*K!$G$5,0) + IF(AND(ISNUMBER(SEARCH("#",B4045)),INT(A4045/100000)&gt;=8),G4045*K!$H$5,0),0)</f>
        <v>267100</v>
      </c>
      <c r="K4045" s="25">
        <f>ROUND(IF(OR(ISNUMBER(SEARCH("#",B4045)),INT(A4045/100000)=7,INT(A4045/100000)=8),F4045*K!$F$4+G4045*K!$F$5,F4045*K!$E$4+G4045*K!$E$5),0)</f>
        <v>75020</v>
      </c>
      <c r="L4045" s="25">
        <f>ROUND(J4045-K4045*0.7,0)</f>
        <v>214586</v>
      </c>
      <c r="M4045" s="25">
        <f>ROUND(J4045*0.3,0)</f>
        <v>80130</v>
      </c>
    </row>
    <row r="4046" spans="1:13" x14ac:dyDescent="0.2">
      <c r="A4046" s="53">
        <v>800930</v>
      </c>
      <c r="B4046" s="27" t="s">
        <v>27</v>
      </c>
      <c r="C4046" s="36" t="s">
        <v>4628</v>
      </c>
      <c r="D4046" s="54"/>
      <c r="E4046" s="30">
        <v>0.32</v>
      </c>
      <c r="F4046" s="55">
        <v>7.0000000000000007E-2</v>
      </c>
      <c r="G4046" s="55">
        <v>0.25</v>
      </c>
      <c r="H4046" s="30">
        <v>0</v>
      </c>
      <c r="J4046" s="25">
        <f>ROUND( IF(OR(ISNUMBER(SEARCH("#",B4046)),INT(A4046/100000)=7,INT(A4046/100000)=8),F4046*K!$D$4,F4046*K!$C$4) + IF(ISNUMBER(SEARCH("#",B4046)),0,G4046*K!$C$5) + IF(AND(ISNUMBER(SEARCH("#",B4046)),INT(A4046/100000)&lt;=7),G4046*K!$G$5,0) + IF(AND(ISNUMBER(SEARCH("#",B4046)),INT(A4046/100000)&gt;=8),G4046*K!$H$5,0),0)</f>
        <v>466010</v>
      </c>
      <c r="K4046" s="25">
        <f>ROUND(IF(OR(ISNUMBER(SEARCH("#",B4046)),INT(A4046/100000)=7,INT(A4046/100000)=8),F4046*K!$F$4+G4046*K!$F$5,F4046*K!$E$4+G4046*K!$E$5),0)</f>
        <v>128140</v>
      </c>
      <c r="L4046" s="25">
        <f>ROUND(J4046-K4046*0.7,0)</f>
        <v>376312</v>
      </c>
      <c r="M4046" s="25">
        <f>ROUND(J4046*0.3,0)</f>
        <v>139803</v>
      </c>
    </row>
    <row r="4047" spans="1:13" ht="29.25" x14ac:dyDescent="0.2">
      <c r="A4047" s="53">
        <v>800935</v>
      </c>
      <c r="B4047" s="27" t="s">
        <v>27</v>
      </c>
      <c r="C4047" s="36" t="s">
        <v>4629</v>
      </c>
      <c r="D4047" s="54"/>
      <c r="E4047" s="30">
        <v>0.6</v>
      </c>
      <c r="F4047" s="55">
        <v>0.1</v>
      </c>
      <c r="G4047" s="55">
        <v>0.5</v>
      </c>
      <c r="H4047" s="30">
        <v>0</v>
      </c>
      <c r="J4047" s="25">
        <f>ROUND( IF(OR(ISNUMBER(SEARCH("#",B4047)),INT(A4047/100000)=7,INT(A4047/100000)=8),F4047*K!$D$4,F4047*K!$C$4) + IF(ISNUMBER(SEARCH("#",B4047)),0,G4047*K!$C$5) + IF(AND(ISNUMBER(SEARCH("#",B4047)),INT(A4047/100000)&lt;=7),G4047*K!$G$5,0) + IF(AND(ISNUMBER(SEARCH("#",B4047)),INT(A4047/100000)&gt;=8),G4047*K!$H$5,0),0)</f>
        <v>909300</v>
      </c>
      <c r="K4047" s="25">
        <f>ROUND(IF(OR(ISNUMBER(SEARCH("#",B4047)),INT(A4047/100000)=7,INT(A4047/100000)=8),F4047*K!$F$4+G4047*K!$F$5,F4047*K!$E$4+G4047*K!$E$5),0)</f>
        <v>244200</v>
      </c>
      <c r="L4047" s="25">
        <f>ROUND(J4047-K4047*0.7,0)</f>
        <v>738360</v>
      </c>
      <c r="M4047" s="25">
        <f>ROUND(J4047*0.3,0)</f>
        <v>272790</v>
      </c>
    </row>
    <row r="4048" spans="1:13" ht="18.75" x14ac:dyDescent="0.2">
      <c r="A4048" s="53">
        <v>800945</v>
      </c>
      <c r="B4048" s="27" t="s">
        <v>27</v>
      </c>
      <c r="C4048" s="36" t="s">
        <v>4630</v>
      </c>
      <c r="D4048" s="54"/>
      <c r="E4048" s="30">
        <v>1.61</v>
      </c>
      <c r="F4048" s="55">
        <v>0.28000000000000003</v>
      </c>
      <c r="G4048" s="55">
        <v>1.33</v>
      </c>
      <c r="H4048" s="30">
        <v>0</v>
      </c>
      <c r="J4048" s="25">
        <f>ROUND( IF(OR(ISNUMBER(SEARCH("#",B4048)),INT(A4048/100000)=7,INT(A4048/100000)=8),F4048*K!$D$4,F4048*K!$C$4) + IF(ISNUMBER(SEARCH("#",B4048)),0,G4048*K!$C$5) + IF(AND(ISNUMBER(SEARCH("#",B4048)),INT(A4048/100000)&lt;=7),G4048*K!$G$5,0) + IF(AND(ISNUMBER(SEARCH("#",B4048)),INT(A4048/100000)&gt;=8),G4048*K!$H$5,0),0)</f>
        <v>2426690</v>
      </c>
      <c r="K4048" s="25">
        <f>ROUND(IF(OR(ISNUMBER(SEARCH("#",B4048)),INT(A4048/100000)=7,INT(A4048/100000)=8),F4048*K!$F$4+G4048*K!$F$5,F4048*K!$E$4+G4048*K!$E$5),0)</f>
        <v>653800</v>
      </c>
      <c r="L4048" s="25">
        <f>ROUND(J4048-K4048*0.7,0)</f>
        <v>1969030</v>
      </c>
      <c r="M4048" s="25">
        <f>ROUND(J4048*0.3,0)</f>
        <v>728007</v>
      </c>
    </row>
    <row r="4049" spans="1:13" x14ac:dyDescent="0.2">
      <c r="A4049" s="53">
        <v>800950</v>
      </c>
      <c r="B4049" s="27" t="s">
        <v>27</v>
      </c>
      <c r="C4049" s="36" t="s">
        <v>4631</v>
      </c>
      <c r="D4049" s="54"/>
      <c r="E4049" s="30">
        <v>1.68</v>
      </c>
      <c r="F4049" s="55">
        <v>0.35</v>
      </c>
      <c r="G4049" s="55">
        <v>1.33</v>
      </c>
      <c r="H4049" s="30">
        <v>0</v>
      </c>
      <c r="J4049" s="25">
        <f>ROUND( IF(OR(ISNUMBER(SEARCH("#",B4049)),INT(A4049/100000)=7,INT(A4049/100000)=8),F4049*K!$D$4,F4049*K!$C$4) + IF(ISNUMBER(SEARCH("#",B4049)),0,G4049*K!$C$5) + IF(AND(ISNUMBER(SEARCH("#",B4049)),INT(A4049/100000)&lt;=7),G4049*K!$G$5,0) + IF(AND(ISNUMBER(SEARCH("#",B4049)),INT(A4049/100000)&gt;=8),G4049*K!$H$5,0),0)</f>
        <v>2466450</v>
      </c>
      <c r="K4049" s="25">
        <f>ROUND(IF(OR(ISNUMBER(SEARCH("#",B4049)),INT(A4049/100000)=7,INT(A4049/100000)=8),F4049*K!$F$4+G4049*K!$F$5,F4049*K!$E$4+G4049*K!$E$5),0)</f>
        <v>674940</v>
      </c>
      <c r="L4049" s="25">
        <f>ROUND(J4049-K4049*0.7,0)</f>
        <v>1993992</v>
      </c>
      <c r="M4049" s="25">
        <f>ROUND(J4049*0.3,0)</f>
        <v>739935</v>
      </c>
    </row>
    <row r="4050" spans="1:13" ht="18.75" x14ac:dyDescent="0.2">
      <c r="A4050" s="53">
        <v>800955</v>
      </c>
      <c r="B4050" s="27" t="s">
        <v>27</v>
      </c>
      <c r="C4050" s="36" t="s">
        <v>4632</v>
      </c>
      <c r="D4050" s="54"/>
      <c r="E4050" s="30">
        <v>0.82</v>
      </c>
      <c r="F4050" s="55">
        <v>0.17</v>
      </c>
      <c r="G4050" s="55">
        <v>0.65</v>
      </c>
      <c r="H4050" s="30">
        <v>0</v>
      </c>
      <c r="J4050" s="25">
        <f>ROUND( IF(OR(ISNUMBER(SEARCH("#",B4050)),INT(A4050/100000)=7,INT(A4050/100000)=8),F4050*K!$D$4,F4050*K!$C$4) + IF(ISNUMBER(SEARCH("#",B4050)),0,G4050*K!$C$5) + IF(AND(ISNUMBER(SEARCH("#",B4050)),INT(A4050/100000)&lt;=7),G4050*K!$G$5,0) + IF(AND(ISNUMBER(SEARCH("#",B4050)),INT(A4050/100000)&gt;=8),G4050*K!$H$5,0),0)</f>
        <v>1204810</v>
      </c>
      <c r="K4050" s="25">
        <f>ROUND(IF(OR(ISNUMBER(SEARCH("#",B4050)),INT(A4050/100000)=7,INT(A4050/100000)=8),F4050*K!$F$4+G4050*K!$F$5,F4050*K!$E$4+G4050*K!$E$5),0)</f>
        <v>329540</v>
      </c>
      <c r="L4050" s="25">
        <f>ROUND(J4050-K4050*0.7,0)</f>
        <v>974132</v>
      </c>
      <c r="M4050" s="25">
        <f>ROUND(J4050*0.3,0)</f>
        <v>361443</v>
      </c>
    </row>
    <row r="4051" spans="1:13" x14ac:dyDescent="0.2">
      <c r="A4051" s="53">
        <v>800960</v>
      </c>
      <c r="B4051" s="27" t="s">
        <v>27</v>
      </c>
      <c r="C4051" s="36" t="s">
        <v>4633</v>
      </c>
      <c r="D4051" s="54"/>
      <c r="E4051" s="30">
        <v>0.19</v>
      </c>
      <c r="F4051" s="55">
        <v>0.05</v>
      </c>
      <c r="G4051" s="55">
        <v>0.14000000000000001</v>
      </c>
      <c r="H4051" s="30">
        <v>0</v>
      </c>
      <c r="J4051" s="25">
        <f>ROUND( IF(OR(ISNUMBER(SEARCH("#",B4051)),INT(A4051/100000)=7,INT(A4051/100000)=8),F4051*K!$D$4,F4051*K!$C$4) + IF(ISNUMBER(SEARCH("#",B4051)),0,G4051*K!$C$5) + IF(AND(ISNUMBER(SEARCH("#",B4051)),INT(A4051/100000)&lt;=7),G4051*K!$G$5,0) + IF(AND(ISNUMBER(SEARCH("#",B4051)),INT(A4051/100000)&gt;=8),G4051*K!$H$5,0),0)</f>
        <v>267100</v>
      </c>
      <c r="K4051" s="25">
        <f>ROUND(IF(OR(ISNUMBER(SEARCH("#",B4051)),INT(A4051/100000)=7,INT(A4051/100000)=8),F4051*K!$F$4+G4051*K!$F$5,F4051*K!$E$4+G4051*K!$E$5),0)</f>
        <v>75020</v>
      </c>
      <c r="L4051" s="25">
        <f>ROUND(J4051-K4051*0.7,0)</f>
        <v>214586</v>
      </c>
      <c r="M4051" s="25">
        <f>ROUND(J4051*0.3,0)</f>
        <v>80130</v>
      </c>
    </row>
    <row r="4052" spans="1:13" ht="18.75" x14ac:dyDescent="0.2">
      <c r="A4052" s="53">
        <v>800965</v>
      </c>
      <c r="B4052" s="27" t="s">
        <v>27</v>
      </c>
      <c r="C4052" s="36" t="s">
        <v>4634</v>
      </c>
      <c r="D4052" s="54"/>
      <c r="E4052" s="30">
        <v>0.15</v>
      </c>
      <c r="F4052" s="55">
        <v>0.06</v>
      </c>
      <c r="G4052" s="55">
        <v>0.09</v>
      </c>
      <c r="H4052" s="30">
        <v>0</v>
      </c>
      <c r="J4052" s="25">
        <f>ROUND( IF(OR(ISNUMBER(SEARCH("#",B4052)),INT(A4052/100000)=7,INT(A4052/100000)=8),F4052*K!$D$4,F4052*K!$C$4) + IF(ISNUMBER(SEARCH("#",B4052)),0,G4052*K!$C$5) + IF(AND(ISNUMBER(SEARCH("#",B4052)),INT(A4052/100000)&lt;=7),G4052*K!$G$5,0) + IF(AND(ISNUMBER(SEARCH("#",B4052)),INT(A4052/100000)&gt;=8),G4052*K!$H$5,0),0)</f>
        <v>187530</v>
      </c>
      <c r="K4052" s="25">
        <f>ROUND(IF(OR(ISNUMBER(SEARCH("#",B4052)),INT(A4052/100000)=7,INT(A4052/100000)=8),F4052*K!$F$4+G4052*K!$F$5,F4052*K!$E$4+G4052*K!$E$5),0)</f>
        <v>56640</v>
      </c>
      <c r="L4052" s="25">
        <f>ROUND(J4052-K4052*0.7,0)</f>
        <v>147882</v>
      </c>
      <c r="M4052" s="25">
        <f>ROUND(J4052*0.3,0)</f>
        <v>56259</v>
      </c>
    </row>
    <row r="4053" spans="1:13" x14ac:dyDescent="0.2">
      <c r="A4053" s="53">
        <v>800970</v>
      </c>
      <c r="B4053" s="27" t="s">
        <v>27</v>
      </c>
      <c r="C4053" s="36" t="s">
        <v>4635</v>
      </c>
      <c r="D4053" s="54"/>
      <c r="E4053" s="30">
        <v>0.2</v>
      </c>
      <c r="F4053" s="55">
        <v>0.03</v>
      </c>
      <c r="G4053" s="55">
        <v>0.17</v>
      </c>
      <c r="H4053" s="30">
        <v>0</v>
      </c>
      <c r="J4053" s="25">
        <f>ROUND( IF(OR(ISNUMBER(SEARCH("#",B4053)),INT(A4053/100000)=7,INT(A4053/100000)=8),F4053*K!$D$4,F4053*K!$C$4) + IF(ISNUMBER(SEARCH("#",B4053)),0,G4053*K!$C$5) + IF(AND(ISNUMBER(SEARCH("#",B4053)),INT(A4053/100000)&lt;=7),G4053*K!$G$5,0) + IF(AND(ISNUMBER(SEARCH("#",B4053)),INT(A4053/100000)&gt;=8),G4053*K!$H$5,0),0)</f>
        <v>306890</v>
      </c>
      <c r="K4053" s="25">
        <f>ROUND(IF(OR(ISNUMBER(SEARCH("#",B4053)),INT(A4053/100000)=7,INT(A4053/100000)=8),F4053*K!$F$4+G4053*K!$F$5,F4053*K!$E$4+G4053*K!$E$5),0)</f>
        <v>81820</v>
      </c>
      <c r="L4053" s="25">
        <f>ROUND(J4053-K4053*0.7,0)</f>
        <v>249616</v>
      </c>
      <c r="M4053" s="25">
        <f>ROUND(J4053*0.3,0)</f>
        <v>92067</v>
      </c>
    </row>
    <row r="4054" spans="1:13" ht="18.75" x14ac:dyDescent="0.2">
      <c r="A4054" s="53">
        <v>800975</v>
      </c>
      <c r="B4054" s="27" t="s">
        <v>27</v>
      </c>
      <c r="C4054" s="36" t="s">
        <v>4636</v>
      </c>
      <c r="D4054" s="54"/>
      <c r="E4054" s="30">
        <v>0.15</v>
      </c>
      <c r="F4054" s="55">
        <v>0.06</v>
      </c>
      <c r="G4054" s="55">
        <v>0.09</v>
      </c>
      <c r="H4054" s="30">
        <v>0</v>
      </c>
      <c r="J4054" s="25">
        <f>ROUND( IF(OR(ISNUMBER(SEARCH("#",B4054)),INT(A4054/100000)=7,INT(A4054/100000)=8),F4054*K!$D$4,F4054*K!$C$4) + IF(ISNUMBER(SEARCH("#",B4054)),0,G4054*K!$C$5) + IF(AND(ISNUMBER(SEARCH("#",B4054)),INT(A4054/100000)&lt;=7),G4054*K!$G$5,0) + IF(AND(ISNUMBER(SEARCH("#",B4054)),INT(A4054/100000)&gt;=8),G4054*K!$H$5,0),0)</f>
        <v>187530</v>
      </c>
      <c r="K4054" s="25">
        <f>ROUND(IF(OR(ISNUMBER(SEARCH("#",B4054)),INT(A4054/100000)=7,INT(A4054/100000)=8),F4054*K!$F$4+G4054*K!$F$5,F4054*K!$E$4+G4054*K!$E$5),0)</f>
        <v>56640</v>
      </c>
      <c r="L4054" s="25">
        <f>ROUND(J4054-K4054*0.7,0)</f>
        <v>147882</v>
      </c>
      <c r="M4054" s="25">
        <f>ROUND(J4054*0.3,0)</f>
        <v>56259</v>
      </c>
    </row>
    <row r="4055" spans="1:13" x14ac:dyDescent="0.2">
      <c r="A4055" s="53">
        <v>800980</v>
      </c>
      <c r="B4055" s="27" t="s">
        <v>27</v>
      </c>
      <c r="C4055" s="36" t="s">
        <v>4637</v>
      </c>
      <c r="D4055" s="54"/>
      <c r="E4055" s="30">
        <v>0.23</v>
      </c>
      <c r="F4055" s="55">
        <v>0.06</v>
      </c>
      <c r="G4055" s="55">
        <v>0.17</v>
      </c>
      <c r="H4055" s="30">
        <v>0</v>
      </c>
      <c r="J4055" s="25">
        <f>ROUND( IF(OR(ISNUMBER(SEARCH("#",B4055)),INT(A4055/100000)=7,INT(A4055/100000)=8),F4055*K!$D$4,F4055*K!$C$4) + IF(ISNUMBER(SEARCH("#",B4055)),0,G4055*K!$C$5) + IF(AND(ISNUMBER(SEARCH("#",B4055)),INT(A4055/100000)&lt;=7),G4055*K!$G$5,0) + IF(AND(ISNUMBER(SEARCH("#",B4055)),INT(A4055/100000)&gt;=8),G4055*K!$H$5,0),0)</f>
        <v>323930</v>
      </c>
      <c r="K4055" s="25">
        <f>ROUND(IF(OR(ISNUMBER(SEARCH("#",B4055)),INT(A4055/100000)=7,INT(A4055/100000)=8),F4055*K!$F$4+G4055*K!$F$5,F4055*K!$E$4+G4055*K!$E$5),0)</f>
        <v>90880</v>
      </c>
      <c r="L4055" s="25">
        <f>ROUND(J4055-K4055*0.7,0)</f>
        <v>260314</v>
      </c>
      <c r="M4055" s="25">
        <f>ROUND(J4055*0.3,0)</f>
        <v>97179</v>
      </c>
    </row>
    <row r="4056" spans="1:13" x14ac:dyDescent="0.2">
      <c r="A4056" s="53">
        <v>800981</v>
      </c>
      <c r="B4056" s="27" t="s">
        <v>27</v>
      </c>
      <c r="C4056" s="36" t="s">
        <v>4638</v>
      </c>
      <c r="D4056" s="54"/>
      <c r="E4056" s="30">
        <v>0.23</v>
      </c>
      <c r="F4056" s="55">
        <v>0.06</v>
      </c>
      <c r="G4056" s="55">
        <v>0.17</v>
      </c>
      <c r="H4056" s="30">
        <v>0</v>
      </c>
      <c r="J4056" s="25">
        <f>ROUND( IF(OR(ISNUMBER(SEARCH("#",B4056)),INT(A4056/100000)=7,INT(A4056/100000)=8),F4056*K!$D$4,F4056*K!$C$4) + IF(ISNUMBER(SEARCH("#",B4056)),0,G4056*K!$C$5) + IF(AND(ISNUMBER(SEARCH("#",B4056)),INT(A4056/100000)&lt;=7),G4056*K!$G$5,0) + IF(AND(ISNUMBER(SEARCH("#",B4056)),INT(A4056/100000)&gt;=8),G4056*K!$H$5,0),0)</f>
        <v>323930</v>
      </c>
      <c r="K4056" s="25">
        <f>ROUND(IF(OR(ISNUMBER(SEARCH("#",B4056)),INT(A4056/100000)=7,INT(A4056/100000)=8),F4056*K!$F$4+G4056*K!$F$5,F4056*K!$E$4+G4056*K!$E$5),0)</f>
        <v>90880</v>
      </c>
      <c r="L4056" s="25">
        <f>ROUND(J4056-K4056*0.7,0)</f>
        <v>260314</v>
      </c>
      <c r="M4056" s="25">
        <f>ROUND(J4056*0.3,0)</f>
        <v>97179</v>
      </c>
    </row>
    <row r="4057" spans="1:13" x14ac:dyDescent="0.2">
      <c r="A4057" s="53">
        <v>800982</v>
      </c>
      <c r="B4057" s="27" t="s">
        <v>27</v>
      </c>
      <c r="C4057" s="36" t="s">
        <v>4639</v>
      </c>
      <c r="D4057" s="54"/>
      <c r="E4057" s="30">
        <v>0.23</v>
      </c>
      <c r="F4057" s="55">
        <v>0.06</v>
      </c>
      <c r="G4057" s="55">
        <v>0.17</v>
      </c>
      <c r="H4057" s="30">
        <v>0</v>
      </c>
      <c r="J4057" s="25">
        <f>ROUND( IF(OR(ISNUMBER(SEARCH("#",B4057)),INT(A4057/100000)=7,INT(A4057/100000)=8),F4057*K!$D$4,F4057*K!$C$4) + IF(ISNUMBER(SEARCH("#",B4057)),0,G4057*K!$C$5) + IF(AND(ISNUMBER(SEARCH("#",B4057)),INT(A4057/100000)&lt;=7),G4057*K!$G$5,0) + IF(AND(ISNUMBER(SEARCH("#",B4057)),INT(A4057/100000)&gt;=8),G4057*K!$H$5,0),0)</f>
        <v>323930</v>
      </c>
      <c r="K4057" s="25">
        <f>ROUND(IF(OR(ISNUMBER(SEARCH("#",B4057)),INT(A4057/100000)=7,INT(A4057/100000)=8),F4057*K!$F$4+G4057*K!$F$5,F4057*K!$E$4+G4057*K!$E$5),0)</f>
        <v>90880</v>
      </c>
      <c r="L4057" s="25">
        <f>ROUND(J4057-K4057*0.7,0)</f>
        <v>260314</v>
      </c>
      <c r="M4057" s="25">
        <f>ROUND(J4057*0.3,0)</f>
        <v>97179</v>
      </c>
    </row>
    <row r="4058" spans="1:13" ht="18.75" x14ac:dyDescent="0.2">
      <c r="A4058" s="53">
        <v>800985</v>
      </c>
      <c r="B4058" s="27" t="s">
        <v>27</v>
      </c>
      <c r="C4058" s="36" t="s">
        <v>4640</v>
      </c>
      <c r="D4058" s="54"/>
      <c r="E4058" s="30">
        <v>0.15</v>
      </c>
      <c r="F4058" s="55">
        <v>0.06</v>
      </c>
      <c r="G4058" s="55">
        <v>0.09</v>
      </c>
      <c r="H4058" s="30">
        <v>0</v>
      </c>
      <c r="J4058" s="25">
        <f>ROUND( IF(OR(ISNUMBER(SEARCH("#",B4058)),INT(A4058/100000)=7,INT(A4058/100000)=8),F4058*K!$D$4,F4058*K!$C$4) + IF(ISNUMBER(SEARCH("#",B4058)),0,G4058*K!$C$5) + IF(AND(ISNUMBER(SEARCH("#",B4058)),INT(A4058/100000)&lt;=7),G4058*K!$G$5,0) + IF(AND(ISNUMBER(SEARCH("#",B4058)),INT(A4058/100000)&gt;=8),G4058*K!$H$5,0),0)</f>
        <v>187530</v>
      </c>
      <c r="K4058" s="25">
        <f>ROUND(IF(OR(ISNUMBER(SEARCH("#",B4058)),INT(A4058/100000)=7,INT(A4058/100000)=8),F4058*K!$F$4+G4058*K!$F$5,F4058*K!$E$4+G4058*K!$E$5),0)</f>
        <v>56640</v>
      </c>
      <c r="L4058" s="25">
        <f>ROUND(J4058-K4058*0.7,0)</f>
        <v>147882</v>
      </c>
      <c r="M4058" s="25">
        <f>ROUND(J4058*0.3,0)</f>
        <v>56259</v>
      </c>
    </row>
    <row r="4059" spans="1:13" x14ac:dyDescent="0.2">
      <c r="A4059" s="53">
        <v>800990</v>
      </c>
      <c r="B4059" s="27" t="s">
        <v>27</v>
      </c>
      <c r="C4059" s="36" t="s">
        <v>4641</v>
      </c>
      <c r="D4059" s="54"/>
      <c r="E4059" s="30">
        <v>0.24</v>
      </c>
      <c r="F4059" s="55">
        <v>0.05</v>
      </c>
      <c r="G4059" s="55">
        <v>0.19</v>
      </c>
      <c r="H4059" s="30">
        <v>0</v>
      </c>
      <c r="J4059" s="25">
        <f>ROUND( IF(OR(ISNUMBER(SEARCH("#",B4059)),INT(A4059/100000)=7,INT(A4059/100000)=8),F4059*K!$D$4,F4059*K!$C$4) + IF(ISNUMBER(SEARCH("#",B4059)),0,G4059*K!$C$5) + IF(AND(ISNUMBER(SEARCH("#",B4059)),INT(A4059/100000)&lt;=7),G4059*K!$G$5,0) + IF(AND(ISNUMBER(SEARCH("#",B4059)),INT(A4059/100000)&gt;=8),G4059*K!$H$5,0),0)</f>
        <v>352350</v>
      </c>
      <c r="K4059" s="25">
        <f>ROUND(IF(OR(ISNUMBER(SEARCH("#",B4059)),INT(A4059/100000)=7,INT(A4059/100000)=8),F4059*K!$F$4+G4059*K!$F$5,F4059*K!$E$4+G4059*K!$E$5),0)</f>
        <v>96420</v>
      </c>
      <c r="L4059" s="25">
        <f>ROUND(J4059-K4059*0.7,0)</f>
        <v>284856</v>
      </c>
      <c r="M4059" s="25">
        <f>ROUND(J4059*0.3,0)</f>
        <v>105705</v>
      </c>
    </row>
    <row r="4060" spans="1:13" x14ac:dyDescent="0.2">
      <c r="A4060" s="53">
        <v>800995</v>
      </c>
      <c r="B4060" s="27" t="s">
        <v>27</v>
      </c>
      <c r="C4060" s="36" t="s">
        <v>4642</v>
      </c>
      <c r="D4060" s="54"/>
      <c r="E4060" s="30">
        <v>0.45</v>
      </c>
      <c r="F4060" s="55">
        <v>0.09</v>
      </c>
      <c r="G4060" s="55">
        <v>0.36</v>
      </c>
      <c r="H4060" s="30">
        <v>0</v>
      </c>
      <c r="J4060" s="25">
        <f>ROUND( IF(OR(ISNUMBER(SEARCH("#",B4060)),INT(A4060/100000)=7,INT(A4060/100000)=8),F4060*K!$D$4,F4060*K!$C$4) + IF(ISNUMBER(SEARCH("#",B4060)),0,G4060*K!$C$5) + IF(AND(ISNUMBER(SEARCH("#",B4060)),INT(A4060/100000)&lt;=7),G4060*K!$G$5,0) + IF(AND(ISNUMBER(SEARCH("#",B4060)),INT(A4060/100000)&gt;=8),G4060*K!$H$5,0),0)</f>
        <v>664920</v>
      </c>
      <c r="K4060" s="25">
        <f>ROUND(IF(OR(ISNUMBER(SEARCH("#",B4060)),INT(A4060/100000)=7,INT(A4060/100000)=8),F4060*K!$F$4+G4060*K!$F$5,F4060*K!$E$4+G4060*K!$E$5),0)</f>
        <v>181260</v>
      </c>
      <c r="L4060" s="25">
        <f>ROUND(J4060-K4060*0.7,0)</f>
        <v>538038</v>
      </c>
      <c r="M4060" s="25">
        <f>ROUND(J4060*0.3,0)</f>
        <v>199476</v>
      </c>
    </row>
    <row r="4061" spans="1:13" x14ac:dyDescent="0.2">
      <c r="A4061" s="53">
        <v>800996</v>
      </c>
      <c r="B4061" s="27" t="s">
        <v>27</v>
      </c>
      <c r="C4061" s="36" t="s">
        <v>4643</v>
      </c>
      <c r="D4061" s="54"/>
      <c r="E4061" s="30">
        <v>0.45</v>
      </c>
      <c r="F4061" s="55">
        <v>0.09</v>
      </c>
      <c r="G4061" s="55">
        <v>0.36</v>
      </c>
      <c r="H4061" s="30">
        <v>0</v>
      </c>
      <c r="J4061" s="25">
        <f>ROUND( IF(OR(ISNUMBER(SEARCH("#",B4061)),INT(A4061/100000)=7,INT(A4061/100000)=8),F4061*K!$D$4,F4061*K!$C$4) + IF(ISNUMBER(SEARCH("#",B4061)),0,G4061*K!$C$5) + IF(AND(ISNUMBER(SEARCH("#",B4061)),INT(A4061/100000)&lt;=7),G4061*K!$G$5,0) + IF(AND(ISNUMBER(SEARCH("#",B4061)),INT(A4061/100000)&gt;=8),G4061*K!$H$5,0),0)</f>
        <v>664920</v>
      </c>
      <c r="K4061" s="25">
        <f>ROUND(IF(OR(ISNUMBER(SEARCH("#",B4061)),INT(A4061/100000)=7,INT(A4061/100000)=8),F4061*K!$F$4+G4061*K!$F$5,F4061*K!$E$4+G4061*K!$E$5),0)</f>
        <v>181260</v>
      </c>
      <c r="L4061" s="25">
        <f>ROUND(J4061-K4061*0.7,0)</f>
        <v>538038</v>
      </c>
      <c r="M4061" s="25">
        <f>ROUND(J4061*0.3,0)</f>
        <v>199476</v>
      </c>
    </row>
    <row r="4062" spans="1:13" ht="32.25" x14ac:dyDescent="0.2">
      <c r="A4062" s="53">
        <v>801000</v>
      </c>
      <c r="B4062" s="27" t="s">
        <v>30</v>
      </c>
      <c r="C4062" s="36" t="s">
        <v>4644</v>
      </c>
      <c r="D4062" s="54"/>
      <c r="E4062" s="30">
        <v>1.42</v>
      </c>
      <c r="F4062" s="55">
        <v>0.37</v>
      </c>
      <c r="G4062" s="55">
        <v>1.05</v>
      </c>
      <c r="H4062" s="30">
        <v>0</v>
      </c>
      <c r="J4062" s="25">
        <f>ROUND( IF(OR(ISNUMBER(SEARCH("#",B4062)),INT(A4062/100000)=7,INT(A4062/100000)=8),F4062*K!$D$4,F4062*K!$C$4) + IF(ISNUMBER(SEARCH("#",B4062)),0,G4062*K!$C$5) + IF(AND(ISNUMBER(SEARCH("#",B4062)),INT(A4062/100000)&lt;=7),G4062*K!$G$5,0) + IF(AND(ISNUMBER(SEARCH("#",B4062)),INT(A4062/100000)&gt;=8),G4062*K!$H$5,0),0)</f>
        <v>2000410</v>
      </c>
      <c r="K4062" s="25">
        <f>ROUND(IF(OR(ISNUMBER(SEARCH("#",B4062)),INT(A4062/100000)=7,INT(A4062/100000)=8),F4062*K!$F$4+G4062*K!$F$5,F4062*K!$E$4+G4062*K!$E$5),0)</f>
        <v>561140</v>
      </c>
      <c r="L4062" s="25">
        <f>ROUND(J4062-K4062*0.7,0)</f>
        <v>1607612</v>
      </c>
      <c r="M4062" s="25">
        <f>ROUND(J4062*0.3,0)</f>
        <v>600123</v>
      </c>
    </row>
    <row r="4063" spans="1:13" x14ac:dyDescent="0.2">
      <c r="A4063" s="53">
        <v>801001</v>
      </c>
      <c r="B4063" s="27" t="s">
        <v>30</v>
      </c>
      <c r="C4063" s="36" t="s">
        <v>4645</v>
      </c>
      <c r="D4063" s="54"/>
      <c r="E4063" s="30">
        <v>1.42</v>
      </c>
      <c r="F4063" s="55">
        <v>0.37</v>
      </c>
      <c r="G4063" s="55">
        <v>1.05</v>
      </c>
      <c r="H4063" s="30">
        <v>0</v>
      </c>
      <c r="J4063" s="25">
        <f>ROUND( IF(OR(ISNUMBER(SEARCH("#",B4063)),INT(A4063/100000)=7,INT(A4063/100000)=8),F4063*K!$D$4,F4063*K!$C$4) + IF(ISNUMBER(SEARCH("#",B4063)),0,G4063*K!$C$5) + IF(AND(ISNUMBER(SEARCH("#",B4063)),INT(A4063/100000)&lt;=7),G4063*K!$G$5,0) + IF(AND(ISNUMBER(SEARCH("#",B4063)),INT(A4063/100000)&gt;=8),G4063*K!$H$5,0),0)</f>
        <v>2000410</v>
      </c>
      <c r="K4063" s="25">
        <f>ROUND(IF(OR(ISNUMBER(SEARCH("#",B4063)),INT(A4063/100000)=7,INT(A4063/100000)=8),F4063*K!$F$4+G4063*K!$F$5,F4063*K!$E$4+G4063*K!$E$5),0)</f>
        <v>561140</v>
      </c>
      <c r="L4063" s="25">
        <f>ROUND(J4063-K4063*0.7,0)</f>
        <v>1607612</v>
      </c>
      <c r="M4063" s="25">
        <f>ROUND(J4063*0.3,0)</f>
        <v>600123</v>
      </c>
    </row>
    <row r="4064" spans="1:13" ht="18.75" x14ac:dyDescent="0.2">
      <c r="A4064" s="53">
        <v>801005</v>
      </c>
      <c r="B4064" s="27" t="s">
        <v>27</v>
      </c>
      <c r="C4064" s="36" t="s">
        <v>4646</v>
      </c>
      <c r="D4064" s="54"/>
      <c r="E4064" s="30">
        <v>1.47</v>
      </c>
      <c r="F4064" s="55">
        <v>0.65</v>
      </c>
      <c r="G4064" s="55">
        <v>0.82</v>
      </c>
      <c r="H4064" s="30">
        <v>0</v>
      </c>
      <c r="J4064" s="25">
        <f>ROUND( IF(OR(ISNUMBER(SEARCH("#",B4064)),INT(A4064/100000)=7,INT(A4064/100000)=8),F4064*K!$D$4,F4064*K!$C$4) + IF(ISNUMBER(SEARCH("#",B4064)),0,G4064*K!$C$5) + IF(AND(ISNUMBER(SEARCH("#",B4064)),INT(A4064/100000)&lt;=7),G4064*K!$G$5,0) + IF(AND(ISNUMBER(SEARCH("#",B4064)),INT(A4064/100000)&gt;=8),G4064*K!$H$5,0),0)</f>
        <v>1767300</v>
      </c>
      <c r="K4064" s="25">
        <f>ROUND(IF(OR(ISNUMBER(SEARCH("#",B4064)),INT(A4064/100000)=7,INT(A4064/100000)=8),F4064*K!$F$4+G4064*K!$F$5,F4064*K!$E$4+G4064*K!$E$5),0)</f>
        <v>547260</v>
      </c>
      <c r="L4064" s="25">
        <f>ROUND(J4064-K4064*0.7,0)</f>
        <v>1384218</v>
      </c>
      <c r="M4064" s="25">
        <f>ROUND(J4064*0.3,0)</f>
        <v>530190</v>
      </c>
    </row>
    <row r="4065" spans="1:13" ht="18.75" x14ac:dyDescent="0.2">
      <c r="A4065" s="53">
        <v>801010</v>
      </c>
      <c r="B4065" s="27" t="s">
        <v>27</v>
      </c>
      <c r="C4065" s="36" t="s">
        <v>4647</v>
      </c>
      <c r="D4065" s="54"/>
      <c r="E4065" s="30">
        <v>0.87</v>
      </c>
      <c r="F4065" s="55">
        <v>0.33</v>
      </c>
      <c r="G4065" s="55">
        <v>0.54</v>
      </c>
      <c r="H4065" s="30">
        <v>0</v>
      </c>
      <c r="J4065" s="25">
        <f>ROUND( IF(OR(ISNUMBER(SEARCH("#",B4065)),INT(A4065/100000)=7,INT(A4065/100000)=8),F4065*K!$D$4,F4065*K!$C$4) + IF(ISNUMBER(SEARCH("#",B4065)),0,G4065*K!$C$5) + IF(AND(ISNUMBER(SEARCH("#",B4065)),INT(A4065/100000)&lt;=7),G4065*K!$G$5,0) + IF(AND(ISNUMBER(SEARCH("#",B4065)),INT(A4065/100000)&gt;=8),G4065*K!$H$5,0),0)</f>
        <v>1108140</v>
      </c>
      <c r="K4065" s="25">
        <f>ROUND(IF(OR(ISNUMBER(SEARCH("#",B4065)),INT(A4065/100000)=7,INT(A4065/100000)=8),F4065*K!$F$4+G4065*K!$F$5,F4065*K!$E$4+G4065*K!$E$5),0)</f>
        <v>330780</v>
      </c>
      <c r="L4065" s="25">
        <f>ROUND(J4065-K4065*0.7,0)</f>
        <v>876594</v>
      </c>
      <c r="M4065" s="25">
        <f>ROUND(J4065*0.3,0)</f>
        <v>332442</v>
      </c>
    </row>
    <row r="4066" spans="1:13" ht="18.75" x14ac:dyDescent="0.2">
      <c r="A4066" s="53">
        <v>801015</v>
      </c>
      <c r="B4066" s="27" t="s">
        <v>27</v>
      </c>
      <c r="C4066" s="36" t="s">
        <v>4648</v>
      </c>
      <c r="D4066" s="54"/>
      <c r="E4066" s="30">
        <v>0.45</v>
      </c>
      <c r="F4066" s="55">
        <v>0.25</v>
      </c>
      <c r="G4066" s="55">
        <v>0.2</v>
      </c>
      <c r="H4066" s="30">
        <v>0</v>
      </c>
      <c r="J4066" s="25">
        <f>ROUND( IF(OR(ISNUMBER(SEARCH("#",B4066)),INT(A4066/100000)=7,INT(A4066/100000)=8),F4066*K!$D$4,F4066*K!$C$4) + IF(ISNUMBER(SEARCH("#",B4066)),0,G4066*K!$C$5) + IF(AND(ISNUMBER(SEARCH("#",B4066)),INT(A4066/100000)&lt;=7),G4066*K!$G$5,0) + IF(AND(ISNUMBER(SEARCH("#",B4066)),INT(A4066/100000)&gt;=8),G4066*K!$H$5,0),0)</f>
        <v>483000</v>
      </c>
      <c r="K4066" s="25">
        <f>ROUND(IF(OR(ISNUMBER(SEARCH("#",B4066)),INT(A4066/100000)=7,INT(A4066/100000)=8),F4066*K!$F$4+G4066*K!$F$5,F4066*K!$E$4+G4066*K!$E$5),0)</f>
        <v>161100</v>
      </c>
      <c r="L4066" s="25">
        <f>ROUND(J4066-K4066*0.7,0)</f>
        <v>370230</v>
      </c>
      <c r="M4066" s="25">
        <f>ROUND(J4066*0.3,0)</f>
        <v>144900</v>
      </c>
    </row>
    <row r="4067" spans="1:13" x14ac:dyDescent="0.2">
      <c r="A4067" s="53">
        <v>801016</v>
      </c>
      <c r="B4067" s="27" t="s">
        <v>27</v>
      </c>
      <c r="C4067" s="36" t="s">
        <v>4649</v>
      </c>
      <c r="D4067" s="54"/>
      <c r="E4067" s="30">
        <v>0.45</v>
      </c>
      <c r="F4067" s="55">
        <v>0.25</v>
      </c>
      <c r="G4067" s="55">
        <v>0.2</v>
      </c>
      <c r="H4067" s="30">
        <v>0</v>
      </c>
      <c r="J4067" s="25">
        <f>ROUND( IF(OR(ISNUMBER(SEARCH("#",B4067)),INT(A4067/100000)=7,INT(A4067/100000)=8),F4067*K!$D$4,F4067*K!$C$4) + IF(ISNUMBER(SEARCH("#",B4067)),0,G4067*K!$C$5) + IF(AND(ISNUMBER(SEARCH("#",B4067)),INT(A4067/100000)&lt;=7),G4067*K!$G$5,0) + IF(AND(ISNUMBER(SEARCH("#",B4067)),INT(A4067/100000)&gt;=8),G4067*K!$H$5,0),0)</f>
        <v>483000</v>
      </c>
      <c r="K4067" s="25">
        <f>ROUND(IF(OR(ISNUMBER(SEARCH("#",B4067)),INT(A4067/100000)=7,INT(A4067/100000)=8),F4067*K!$F$4+G4067*K!$F$5,F4067*K!$E$4+G4067*K!$E$5),0)</f>
        <v>161100</v>
      </c>
      <c r="L4067" s="25">
        <f>ROUND(J4067-K4067*0.7,0)</f>
        <v>370230</v>
      </c>
      <c r="M4067" s="25">
        <f>ROUND(J4067*0.3,0)</f>
        <v>144900</v>
      </c>
    </row>
    <row r="4068" spans="1:13" ht="32.25" x14ac:dyDescent="0.2">
      <c r="A4068" s="53">
        <v>801020</v>
      </c>
      <c r="B4068" s="27" t="s">
        <v>27</v>
      </c>
      <c r="C4068" s="36" t="s">
        <v>4650</v>
      </c>
      <c r="D4068" s="54"/>
      <c r="E4068" s="30">
        <v>0.4</v>
      </c>
      <c r="F4068" s="55">
        <v>0.08</v>
      </c>
      <c r="G4068" s="55">
        <v>0.32</v>
      </c>
      <c r="H4068" s="30">
        <v>0</v>
      </c>
      <c r="J4068" s="25">
        <f>ROUND( IF(OR(ISNUMBER(SEARCH("#",B4068)),INT(A4068/100000)=7,INT(A4068/100000)=8),F4068*K!$D$4,F4068*K!$C$4) + IF(ISNUMBER(SEARCH("#",B4068)),0,G4068*K!$C$5) + IF(AND(ISNUMBER(SEARCH("#",B4068)),INT(A4068/100000)&lt;=7),G4068*K!$G$5,0) + IF(AND(ISNUMBER(SEARCH("#",B4068)),INT(A4068/100000)&gt;=8),G4068*K!$H$5,0),0)</f>
        <v>591040</v>
      </c>
      <c r="K4068" s="25">
        <f>ROUND(IF(OR(ISNUMBER(SEARCH("#",B4068)),INT(A4068/100000)=7,INT(A4068/100000)=8),F4068*K!$F$4+G4068*K!$F$5,F4068*K!$E$4+G4068*K!$E$5),0)</f>
        <v>161120</v>
      </c>
      <c r="L4068" s="25">
        <f>ROUND(J4068-K4068*0.7,0)</f>
        <v>478256</v>
      </c>
      <c r="M4068" s="25">
        <f>ROUND(J4068*0.3,0)</f>
        <v>177312</v>
      </c>
    </row>
    <row r="4069" spans="1:13" ht="18.75" x14ac:dyDescent="0.2">
      <c r="A4069" s="53">
        <v>801025</v>
      </c>
      <c r="B4069" s="27" t="s">
        <v>27</v>
      </c>
      <c r="C4069" s="36" t="s">
        <v>4651</v>
      </c>
      <c r="D4069" s="54"/>
      <c r="E4069" s="30">
        <v>0.93</v>
      </c>
      <c r="F4069" s="55">
        <v>0.24</v>
      </c>
      <c r="G4069" s="55">
        <v>0.69</v>
      </c>
      <c r="H4069" s="30">
        <v>0</v>
      </c>
      <c r="J4069" s="25">
        <f>ROUND( IF(OR(ISNUMBER(SEARCH("#",B4069)),INT(A4069/100000)=7,INT(A4069/100000)=8),F4069*K!$D$4,F4069*K!$C$4) + IF(ISNUMBER(SEARCH("#",B4069)),0,G4069*K!$C$5) + IF(AND(ISNUMBER(SEARCH("#",B4069)),INT(A4069/100000)&lt;=7),G4069*K!$G$5,0) + IF(AND(ISNUMBER(SEARCH("#",B4069)),INT(A4069/100000)&gt;=8),G4069*K!$H$5,0),0)</f>
        <v>1312770</v>
      </c>
      <c r="K4069" s="25">
        <f>ROUND(IF(OR(ISNUMBER(SEARCH("#",B4069)),INT(A4069/100000)=7,INT(A4069/100000)=8),F4069*K!$F$4+G4069*K!$F$5,F4069*K!$E$4+G4069*K!$E$5),0)</f>
        <v>367800</v>
      </c>
      <c r="L4069" s="25">
        <f>ROUND(J4069-K4069*0.7,0)</f>
        <v>1055310</v>
      </c>
      <c r="M4069" s="25">
        <f>ROUND(J4069*0.3,0)</f>
        <v>393831</v>
      </c>
    </row>
    <row r="4070" spans="1:13" ht="18.75" x14ac:dyDescent="0.2">
      <c r="A4070" s="53">
        <v>801026</v>
      </c>
      <c r="B4070" s="27" t="s">
        <v>27</v>
      </c>
      <c r="C4070" s="36" t="s">
        <v>4652</v>
      </c>
      <c r="D4070" s="54"/>
      <c r="E4070" s="30">
        <v>0.93</v>
      </c>
      <c r="F4070" s="55">
        <v>0.24</v>
      </c>
      <c r="G4070" s="55">
        <v>0.69</v>
      </c>
      <c r="H4070" s="30">
        <v>0</v>
      </c>
      <c r="J4070" s="25">
        <f>ROUND( IF(OR(ISNUMBER(SEARCH("#",B4070)),INT(A4070/100000)=7,INT(A4070/100000)=8),F4070*K!$D$4,F4070*K!$C$4) + IF(ISNUMBER(SEARCH("#",B4070)),0,G4070*K!$C$5) + IF(AND(ISNUMBER(SEARCH("#",B4070)),INT(A4070/100000)&lt;=7),G4070*K!$G$5,0) + IF(AND(ISNUMBER(SEARCH("#",B4070)),INT(A4070/100000)&gt;=8),G4070*K!$H$5,0),0)</f>
        <v>1312770</v>
      </c>
      <c r="K4070" s="25">
        <f>ROUND(IF(OR(ISNUMBER(SEARCH("#",B4070)),INT(A4070/100000)=7,INT(A4070/100000)=8),F4070*K!$F$4+G4070*K!$F$5,F4070*K!$E$4+G4070*K!$E$5),0)</f>
        <v>367800</v>
      </c>
      <c r="L4070" s="25">
        <f>ROUND(J4070-K4070*0.7,0)</f>
        <v>1055310</v>
      </c>
      <c r="M4070" s="25">
        <f>ROUND(J4070*0.3,0)</f>
        <v>393831</v>
      </c>
    </row>
    <row r="4071" spans="1:13" ht="18.75" x14ac:dyDescent="0.2">
      <c r="A4071" s="53">
        <v>801030</v>
      </c>
      <c r="B4071" s="27" t="s">
        <v>27</v>
      </c>
      <c r="C4071" s="36" t="s">
        <v>4653</v>
      </c>
      <c r="D4071" s="54"/>
      <c r="E4071" s="30">
        <v>0.19</v>
      </c>
      <c r="F4071" s="55">
        <v>0.03</v>
      </c>
      <c r="G4071" s="55">
        <v>0.16</v>
      </c>
      <c r="H4071" s="30">
        <v>0</v>
      </c>
      <c r="J4071" s="25">
        <f>ROUND( IF(OR(ISNUMBER(SEARCH("#",B4071)),INT(A4071/100000)=7,INT(A4071/100000)=8),F4071*K!$D$4,F4071*K!$C$4) + IF(ISNUMBER(SEARCH("#",B4071)),0,G4071*K!$C$5) + IF(AND(ISNUMBER(SEARCH("#",B4071)),INT(A4071/100000)&lt;=7),G4071*K!$G$5,0) + IF(AND(ISNUMBER(SEARCH("#",B4071)),INT(A4071/100000)&gt;=8),G4071*K!$H$5,0),0)</f>
        <v>289840</v>
      </c>
      <c r="K4071" s="25">
        <f>ROUND(IF(OR(ISNUMBER(SEARCH("#",B4071)),INT(A4071/100000)=7,INT(A4071/100000)=8),F4071*K!$F$4+G4071*K!$F$5,F4071*K!$E$4+G4071*K!$E$5),0)</f>
        <v>77540</v>
      </c>
      <c r="L4071" s="25">
        <f>ROUND(J4071-K4071*0.7,0)</f>
        <v>235562</v>
      </c>
      <c r="M4071" s="25">
        <f>ROUND(J4071*0.3,0)</f>
        <v>86952</v>
      </c>
    </row>
    <row r="4072" spans="1:13" ht="18.75" x14ac:dyDescent="0.2">
      <c r="A4072" s="53">
        <v>801040</v>
      </c>
      <c r="B4072" s="27" t="s">
        <v>27</v>
      </c>
      <c r="C4072" s="36" t="s">
        <v>4654</v>
      </c>
      <c r="D4072" s="54"/>
      <c r="E4072" s="30">
        <v>0.81</v>
      </c>
      <c r="F4072" s="55">
        <v>0.21</v>
      </c>
      <c r="G4072" s="55">
        <v>0.6</v>
      </c>
      <c r="H4072" s="30">
        <v>0</v>
      </c>
      <c r="J4072" s="25">
        <f>ROUND( IF(OR(ISNUMBER(SEARCH("#",B4072)),INT(A4072/100000)=7,INT(A4072/100000)=8),F4072*K!$D$4,F4072*K!$C$4) + IF(ISNUMBER(SEARCH("#",B4072)),0,G4072*K!$C$5) + IF(AND(ISNUMBER(SEARCH("#",B4072)),INT(A4072/100000)&lt;=7),G4072*K!$G$5,0) + IF(AND(ISNUMBER(SEARCH("#",B4072)),INT(A4072/100000)&gt;=8),G4072*K!$H$5,0),0)</f>
        <v>1142280</v>
      </c>
      <c r="K4072" s="25">
        <f>ROUND(IF(OR(ISNUMBER(SEARCH("#",B4072)),INT(A4072/100000)=7,INT(A4072/100000)=8),F4072*K!$F$4+G4072*K!$F$5,F4072*K!$E$4+G4072*K!$E$5),0)</f>
        <v>320220</v>
      </c>
      <c r="L4072" s="25">
        <f>ROUND(J4072-K4072*0.7,0)</f>
        <v>918126</v>
      </c>
      <c r="M4072" s="25">
        <f>ROUND(J4072*0.3,0)</f>
        <v>342684</v>
      </c>
    </row>
    <row r="4073" spans="1:13" ht="18.75" x14ac:dyDescent="0.2">
      <c r="A4073" s="53">
        <v>801045</v>
      </c>
      <c r="B4073" s="27" t="s">
        <v>27</v>
      </c>
      <c r="C4073" s="36" t="s">
        <v>4655</v>
      </c>
      <c r="D4073" s="54"/>
      <c r="E4073" s="30">
        <v>1.43</v>
      </c>
      <c r="F4073" s="55">
        <v>0.79</v>
      </c>
      <c r="G4073" s="55">
        <v>0.64</v>
      </c>
      <c r="H4073" s="30">
        <v>0</v>
      </c>
      <c r="J4073" s="25">
        <f>ROUND( IF(OR(ISNUMBER(SEARCH("#",B4073)),INT(A4073/100000)=7,INT(A4073/100000)=8),F4073*K!$D$4,F4073*K!$C$4) + IF(ISNUMBER(SEARCH("#",B4073)),0,G4073*K!$C$5) + IF(AND(ISNUMBER(SEARCH("#",B4073)),INT(A4073/100000)&lt;=7),G4073*K!$G$5,0) + IF(AND(ISNUMBER(SEARCH("#",B4073)),INT(A4073/100000)&gt;=8),G4073*K!$H$5,0),0)</f>
        <v>1539920</v>
      </c>
      <c r="K4073" s="25">
        <f>ROUND(IF(OR(ISNUMBER(SEARCH("#",B4073)),INT(A4073/100000)=7,INT(A4073/100000)=8),F4073*K!$F$4+G4073*K!$F$5,F4073*K!$E$4+G4073*K!$E$5),0)</f>
        <v>512500</v>
      </c>
      <c r="L4073" s="25">
        <f>ROUND(J4073-K4073*0.7,0)</f>
        <v>1181170</v>
      </c>
      <c r="M4073" s="25">
        <f>ROUND(J4073*0.3,0)</f>
        <v>461976</v>
      </c>
    </row>
    <row r="4074" spans="1:13" ht="18.75" x14ac:dyDescent="0.2">
      <c r="A4074" s="53">
        <v>801050</v>
      </c>
      <c r="B4074" s="27" t="s">
        <v>27</v>
      </c>
      <c r="C4074" s="36" t="s">
        <v>4656</v>
      </c>
      <c r="D4074" s="54"/>
      <c r="E4074" s="30">
        <v>1.96</v>
      </c>
      <c r="F4074" s="55">
        <v>0.47</v>
      </c>
      <c r="G4074" s="55">
        <v>1.49</v>
      </c>
      <c r="H4074" s="30">
        <v>0</v>
      </c>
      <c r="J4074" s="25">
        <f>ROUND( IF(OR(ISNUMBER(SEARCH("#",B4074)),INT(A4074/100000)=7,INT(A4074/100000)=8),F4074*K!$D$4,F4074*K!$C$4) + IF(ISNUMBER(SEARCH("#",B4074)),0,G4074*K!$C$5) + IF(AND(ISNUMBER(SEARCH("#",B4074)),INT(A4074/100000)&lt;=7),G4074*K!$G$5,0) + IF(AND(ISNUMBER(SEARCH("#",B4074)),INT(A4074/100000)&gt;=8),G4074*K!$H$5,0),0)</f>
        <v>2807410</v>
      </c>
      <c r="K4074" s="25">
        <f>ROUND(IF(OR(ISNUMBER(SEARCH("#",B4074)),INT(A4074/100000)=7,INT(A4074/100000)=8),F4074*K!$F$4+G4074*K!$F$5,F4074*K!$E$4+G4074*K!$E$5),0)</f>
        <v>779660</v>
      </c>
      <c r="L4074" s="25">
        <f>ROUND(J4074-K4074*0.7,0)</f>
        <v>2261648</v>
      </c>
      <c r="M4074" s="25">
        <f>ROUND(J4074*0.3,0)</f>
        <v>842223</v>
      </c>
    </row>
    <row r="4075" spans="1:13" ht="18.75" x14ac:dyDescent="0.2">
      <c r="A4075" s="53">
        <v>801051</v>
      </c>
      <c r="B4075" s="27" t="s">
        <v>27</v>
      </c>
      <c r="C4075" s="36" t="s">
        <v>4657</v>
      </c>
      <c r="D4075" s="54"/>
      <c r="E4075" s="30">
        <v>1.96</v>
      </c>
      <c r="F4075" s="55">
        <v>0.47</v>
      </c>
      <c r="G4075" s="55">
        <v>1.49</v>
      </c>
      <c r="H4075" s="30">
        <v>0</v>
      </c>
      <c r="J4075" s="25">
        <f>ROUND( IF(OR(ISNUMBER(SEARCH("#",B4075)),INT(A4075/100000)=7,INT(A4075/100000)=8),F4075*K!$D$4,F4075*K!$C$4) + IF(ISNUMBER(SEARCH("#",B4075)),0,G4075*K!$C$5) + IF(AND(ISNUMBER(SEARCH("#",B4075)),INT(A4075/100000)&lt;=7),G4075*K!$G$5,0) + IF(AND(ISNUMBER(SEARCH("#",B4075)),INT(A4075/100000)&gt;=8),G4075*K!$H$5,0),0)</f>
        <v>2807410</v>
      </c>
      <c r="K4075" s="25">
        <f>ROUND(IF(OR(ISNUMBER(SEARCH("#",B4075)),INT(A4075/100000)=7,INT(A4075/100000)=8),F4075*K!$F$4+G4075*K!$F$5,F4075*K!$E$4+G4075*K!$E$5),0)</f>
        <v>779660</v>
      </c>
      <c r="L4075" s="25">
        <f>ROUND(J4075-K4075*0.7,0)</f>
        <v>2261648</v>
      </c>
      <c r="M4075" s="25">
        <f>ROUND(J4075*0.3,0)</f>
        <v>842223</v>
      </c>
    </row>
    <row r="4076" spans="1:13" ht="18.75" x14ac:dyDescent="0.2">
      <c r="A4076" s="53">
        <v>801055</v>
      </c>
      <c r="B4076" s="27" t="s">
        <v>27</v>
      </c>
      <c r="C4076" s="36" t="s">
        <v>4658</v>
      </c>
      <c r="D4076" s="54"/>
      <c r="E4076" s="30">
        <v>0.19</v>
      </c>
      <c r="F4076" s="55">
        <v>0.05</v>
      </c>
      <c r="G4076" s="55">
        <v>0.14000000000000001</v>
      </c>
      <c r="H4076" s="30">
        <v>0</v>
      </c>
      <c r="J4076" s="25">
        <f>ROUND( IF(OR(ISNUMBER(SEARCH("#",B4076)),INT(A4076/100000)=7,INT(A4076/100000)=8),F4076*K!$D$4,F4076*K!$C$4) + IF(ISNUMBER(SEARCH("#",B4076)),0,G4076*K!$C$5) + IF(AND(ISNUMBER(SEARCH("#",B4076)),INT(A4076/100000)&lt;=7),G4076*K!$G$5,0) + IF(AND(ISNUMBER(SEARCH("#",B4076)),INT(A4076/100000)&gt;=8),G4076*K!$H$5,0),0)</f>
        <v>267100</v>
      </c>
      <c r="K4076" s="25">
        <f>ROUND(IF(OR(ISNUMBER(SEARCH("#",B4076)),INT(A4076/100000)=7,INT(A4076/100000)=8),F4076*K!$F$4+G4076*K!$F$5,F4076*K!$E$4+G4076*K!$E$5),0)</f>
        <v>75020</v>
      </c>
      <c r="L4076" s="25">
        <f>ROUND(J4076-K4076*0.7,0)</f>
        <v>214586</v>
      </c>
      <c r="M4076" s="25">
        <f>ROUND(J4076*0.3,0)</f>
        <v>80130</v>
      </c>
    </row>
    <row r="4077" spans="1:13" x14ac:dyDescent="0.2">
      <c r="A4077" s="53">
        <v>801056</v>
      </c>
      <c r="B4077" s="27" t="s">
        <v>27</v>
      </c>
      <c r="C4077" s="36" t="s">
        <v>4659</v>
      </c>
      <c r="D4077" s="54"/>
      <c r="E4077" s="30">
        <v>0.19</v>
      </c>
      <c r="F4077" s="55">
        <v>0.05</v>
      </c>
      <c r="G4077" s="55">
        <v>0.14000000000000001</v>
      </c>
      <c r="H4077" s="30">
        <v>0</v>
      </c>
      <c r="J4077" s="25">
        <f>ROUND( IF(OR(ISNUMBER(SEARCH("#",B4077)),INT(A4077/100000)=7,INT(A4077/100000)=8),F4077*K!$D$4,F4077*K!$C$4) + IF(ISNUMBER(SEARCH("#",B4077)),0,G4077*K!$C$5) + IF(AND(ISNUMBER(SEARCH("#",B4077)),INT(A4077/100000)&lt;=7),G4077*K!$G$5,0) + IF(AND(ISNUMBER(SEARCH("#",B4077)),INT(A4077/100000)&gt;=8),G4077*K!$H$5,0),0)</f>
        <v>267100</v>
      </c>
      <c r="K4077" s="25">
        <f>ROUND(IF(OR(ISNUMBER(SEARCH("#",B4077)),INT(A4077/100000)=7,INT(A4077/100000)=8),F4077*K!$F$4+G4077*K!$F$5,F4077*K!$E$4+G4077*K!$E$5),0)</f>
        <v>75020</v>
      </c>
      <c r="L4077" s="25">
        <f>ROUND(J4077-K4077*0.7,0)</f>
        <v>214586</v>
      </c>
      <c r="M4077" s="25">
        <f>ROUND(J4077*0.3,0)</f>
        <v>80130</v>
      </c>
    </row>
    <row r="4078" spans="1:13" x14ac:dyDescent="0.2">
      <c r="A4078" s="53">
        <v>801060</v>
      </c>
      <c r="B4078" s="27" t="s">
        <v>27</v>
      </c>
      <c r="C4078" s="36" t="s">
        <v>4660</v>
      </c>
      <c r="D4078" s="54"/>
      <c r="E4078" s="30">
        <v>0.56999999999999995</v>
      </c>
      <c r="F4078" s="55">
        <v>0.15</v>
      </c>
      <c r="G4078" s="55">
        <v>0.42</v>
      </c>
      <c r="H4078" s="30">
        <v>0</v>
      </c>
      <c r="J4078" s="25">
        <f>ROUND( IF(OR(ISNUMBER(SEARCH("#",B4078)),INT(A4078/100000)=7,INT(A4078/100000)=8),F4078*K!$D$4,F4078*K!$C$4) + IF(ISNUMBER(SEARCH("#",B4078)),0,G4078*K!$C$5) + IF(AND(ISNUMBER(SEARCH("#",B4078)),INT(A4078/100000)&lt;=7),G4078*K!$G$5,0) + IF(AND(ISNUMBER(SEARCH("#",B4078)),INT(A4078/100000)&gt;=8),G4078*K!$H$5,0),0)</f>
        <v>801300</v>
      </c>
      <c r="K4078" s="25">
        <f>ROUND(IF(OR(ISNUMBER(SEARCH("#",B4078)),INT(A4078/100000)=7,INT(A4078/100000)=8),F4078*K!$F$4+G4078*K!$F$5,F4078*K!$E$4+G4078*K!$E$5),0)</f>
        <v>225060</v>
      </c>
      <c r="L4078" s="25">
        <f>ROUND(J4078-K4078*0.7,0)</f>
        <v>643758</v>
      </c>
      <c r="M4078" s="25">
        <f>ROUND(J4078*0.3,0)</f>
        <v>240390</v>
      </c>
    </row>
    <row r="4079" spans="1:13" x14ac:dyDescent="0.2">
      <c r="A4079" s="53">
        <v>801065</v>
      </c>
      <c r="B4079" s="27" t="s">
        <v>27</v>
      </c>
      <c r="C4079" s="36" t="s">
        <v>4661</v>
      </c>
      <c r="D4079" s="54"/>
      <c r="E4079" s="30">
        <v>0.6</v>
      </c>
      <c r="F4079" s="55">
        <v>0.16</v>
      </c>
      <c r="G4079" s="55">
        <v>0.44</v>
      </c>
      <c r="H4079" s="30">
        <v>0</v>
      </c>
      <c r="J4079" s="25">
        <f>ROUND( IF(OR(ISNUMBER(SEARCH("#",B4079)),INT(A4079/100000)=7,INT(A4079/100000)=8),F4079*K!$D$4,F4079*K!$C$4) + IF(ISNUMBER(SEARCH("#",B4079)),0,G4079*K!$C$5) + IF(AND(ISNUMBER(SEARCH("#",B4079)),INT(A4079/100000)&lt;=7),G4079*K!$G$5,0) + IF(AND(ISNUMBER(SEARCH("#",B4079)),INT(A4079/100000)&gt;=8),G4079*K!$H$5,0),0)</f>
        <v>841080</v>
      </c>
      <c r="K4079" s="25">
        <f>ROUND(IF(OR(ISNUMBER(SEARCH("#",B4079)),INT(A4079/100000)=7,INT(A4079/100000)=8),F4079*K!$F$4+G4079*K!$F$5,F4079*K!$E$4+G4079*K!$E$5),0)</f>
        <v>236640</v>
      </c>
      <c r="L4079" s="25">
        <f>ROUND(J4079-K4079*0.7,0)</f>
        <v>675432</v>
      </c>
      <c r="M4079" s="25">
        <f>ROUND(J4079*0.3,0)</f>
        <v>252324</v>
      </c>
    </row>
    <row r="4080" spans="1:13" x14ac:dyDescent="0.2">
      <c r="A4080" s="53">
        <v>801070</v>
      </c>
      <c r="B4080" s="27" t="s">
        <v>27</v>
      </c>
      <c r="C4080" s="36" t="s">
        <v>4662</v>
      </c>
      <c r="D4080" s="54"/>
      <c r="E4080" s="30">
        <v>0.28000000000000003</v>
      </c>
      <c r="F4080" s="55">
        <v>0.06</v>
      </c>
      <c r="G4080" s="55">
        <v>0.22</v>
      </c>
      <c r="H4080" s="30">
        <v>0</v>
      </c>
      <c r="J4080" s="25">
        <f>ROUND( IF(OR(ISNUMBER(SEARCH("#",B4080)),INT(A4080/100000)=7,INT(A4080/100000)=8),F4080*K!$D$4,F4080*K!$C$4) + IF(ISNUMBER(SEARCH("#",B4080)),0,G4080*K!$C$5) + IF(AND(ISNUMBER(SEARCH("#",B4080)),INT(A4080/100000)&lt;=7),G4080*K!$G$5,0) + IF(AND(ISNUMBER(SEARCH("#",B4080)),INT(A4080/100000)&gt;=8),G4080*K!$H$5,0),0)</f>
        <v>409180</v>
      </c>
      <c r="K4080" s="25">
        <f>ROUND(IF(OR(ISNUMBER(SEARCH("#",B4080)),INT(A4080/100000)=7,INT(A4080/100000)=8),F4080*K!$F$4+G4080*K!$F$5,F4080*K!$E$4+G4080*K!$E$5),0)</f>
        <v>112280</v>
      </c>
      <c r="L4080" s="25">
        <f>ROUND(J4080-K4080*0.7,0)</f>
        <v>330584</v>
      </c>
      <c r="M4080" s="25">
        <f>ROUND(J4080*0.3,0)</f>
        <v>122754</v>
      </c>
    </row>
    <row r="4081" spans="1:13" x14ac:dyDescent="0.2">
      <c r="A4081" s="53">
        <v>801075</v>
      </c>
      <c r="B4081" s="27" t="s">
        <v>27</v>
      </c>
      <c r="C4081" s="36" t="s">
        <v>4663</v>
      </c>
      <c r="D4081" s="54"/>
      <c r="E4081" s="30">
        <v>2.1800000000000002</v>
      </c>
      <c r="F4081" s="55">
        <v>0.38</v>
      </c>
      <c r="G4081" s="55">
        <v>1.8</v>
      </c>
      <c r="H4081" s="30">
        <v>0</v>
      </c>
      <c r="J4081" s="25">
        <f>ROUND( IF(OR(ISNUMBER(SEARCH("#",B4081)),INT(A4081/100000)=7,INT(A4081/100000)=8),F4081*K!$D$4,F4081*K!$C$4) + IF(ISNUMBER(SEARCH("#",B4081)),0,G4081*K!$C$5) + IF(AND(ISNUMBER(SEARCH("#",B4081)),INT(A4081/100000)&lt;=7),G4081*K!$G$5,0) + IF(AND(ISNUMBER(SEARCH("#",B4081)),INT(A4081/100000)&gt;=8),G4081*K!$H$5,0),0)</f>
        <v>3284840</v>
      </c>
      <c r="K4081" s="25">
        <f>ROUND(IF(OR(ISNUMBER(SEARCH("#",B4081)),INT(A4081/100000)=7,INT(A4081/100000)=8),F4081*K!$F$4+G4081*K!$F$5,F4081*K!$E$4+G4081*K!$E$5),0)</f>
        <v>885160</v>
      </c>
      <c r="L4081" s="25">
        <f>ROUND(J4081-K4081*0.7,0)</f>
        <v>2665228</v>
      </c>
      <c r="M4081" s="25">
        <f>ROUND(J4081*0.3,0)</f>
        <v>985452</v>
      </c>
    </row>
    <row r="4082" spans="1:13" ht="33" x14ac:dyDescent="0.2">
      <c r="A4082" s="53">
        <v>801080</v>
      </c>
      <c r="B4082" s="27" t="s">
        <v>27</v>
      </c>
      <c r="C4082" s="36" t="s">
        <v>4664</v>
      </c>
      <c r="D4082" s="54"/>
      <c r="E4082" s="30">
        <v>1.28</v>
      </c>
      <c r="F4082" s="55">
        <v>0.49</v>
      </c>
      <c r="G4082" s="55">
        <v>0.79</v>
      </c>
      <c r="H4082" s="30">
        <v>0</v>
      </c>
      <c r="J4082" s="25">
        <f>ROUND( IF(OR(ISNUMBER(SEARCH("#",B4082)),INT(A4082/100000)=7,INT(A4082/100000)=8),F4082*K!$D$4,F4082*K!$C$4) + IF(ISNUMBER(SEARCH("#",B4082)),0,G4082*K!$C$5) + IF(AND(ISNUMBER(SEARCH("#",B4082)),INT(A4082/100000)&lt;=7),G4082*K!$G$5,0) + IF(AND(ISNUMBER(SEARCH("#",B4082)),INT(A4082/100000)&gt;=8),G4082*K!$H$5,0),0)</f>
        <v>1625270</v>
      </c>
      <c r="K4082" s="25">
        <f>ROUND(IF(OR(ISNUMBER(SEARCH("#",B4082)),INT(A4082/100000)=7,INT(A4082/100000)=8),F4082*K!$F$4+G4082*K!$F$5,F4082*K!$E$4+G4082*K!$E$5),0)</f>
        <v>486100</v>
      </c>
      <c r="L4082" s="25">
        <f>ROUND(J4082-K4082*0.7,0)</f>
        <v>1285000</v>
      </c>
      <c r="M4082" s="25">
        <f>ROUND(J4082*0.3,0)</f>
        <v>487581</v>
      </c>
    </row>
    <row r="4083" spans="1:13" ht="48" x14ac:dyDescent="0.2">
      <c r="A4083" s="53">
        <v>801082</v>
      </c>
      <c r="B4083" s="27" t="s">
        <v>27</v>
      </c>
      <c r="C4083" s="36" t="s">
        <v>4665</v>
      </c>
      <c r="D4083" s="54"/>
      <c r="E4083" s="30">
        <v>2.5</v>
      </c>
      <c r="F4083" s="55">
        <v>1</v>
      </c>
      <c r="G4083" s="55">
        <v>1.5</v>
      </c>
      <c r="H4083" s="30">
        <v>0</v>
      </c>
      <c r="J4083" s="25">
        <f>ROUND( IF(OR(ISNUMBER(SEARCH("#",B4083)),INT(A4083/100000)=7,INT(A4083/100000)=8),F4083*K!$D$4,F4083*K!$C$4) + IF(ISNUMBER(SEARCH("#",B4083)),0,G4083*K!$C$5) + IF(AND(ISNUMBER(SEARCH("#",B4083)),INT(A4083/100000)&lt;=7),G4083*K!$G$5,0) + IF(AND(ISNUMBER(SEARCH("#",B4083)),INT(A4083/100000)&gt;=8),G4083*K!$H$5,0),0)</f>
        <v>3125500</v>
      </c>
      <c r="K4083" s="25">
        <f>ROUND(IF(OR(ISNUMBER(SEARCH("#",B4083)),INT(A4083/100000)=7,INT(A4083/100000)=8),F4083*K!$F$4+G4083*K!$F$5,F4083*K!$E$4+G4083*K!$E$5),0)</f>
        <v>944000</v>
      </c>
      <c r="L4083" s="25">
        <f>ROUND(J4083-K4083*0.7,0)</f>
        <v>2464700</v>
      </c>
      <c r="M4083" s="25">
        <f>ROUND(J4083*0.3,0)</f>
        <v>937650</v>
      </c>
    </row>
    <row r="4084" spans="1:13" x14ac:dyDescent="0.2">
      <c r="A4084" s="53">
        <v>801085</v>
      </c>
      <c r="B4084" s="27" t="s">
        <v>27</v>
      </c>
      <c r="C4084" s="36" t="s">
        <v>4666</v>
      </c>
      <c r="D4084" s="54"/>
      <c r="E4084" s="30">
        <v>0.28000000000000003</v>
      </c>
      <c r="F4084" s="55">
        <v>0.06</v>
      </c>
      <c r="G4084" s="55">
        <v>0.22</v>
      </c>
      <c r="H4084" s="30">
        <v>0</v>
      </c>
      <c r="J4084" s="25">
        <f>ROUND( IF(OR(ISNUMBER(SEARCH("#",B4084)),INT(A4084/100000)=7,INT(A4084/100000)=8),F4084*K!$D$4,F4084*K!$C$4) + IF(ISNUMBER(SEARCH("#",B4084)),0,G4084*K!$C$5) + IF(AND(ISNUMBER(SEARCH("#",B4084)),INT(A4084/100000)&lt;=7),G4084*K!$G$5,0) + IF(AND(ISNUMBER(SEARCH("#",B4084)),INT(A4084/100000)&gt;=8),G4084*K!$H$5,0),0)</f>
        <v>409180</v>
      </c>
      <c r="K4084" s="25">
        <f>ROUND(IF(OR(ISNUMBER(SEARCH("#",B4084)),INT(A4084/100000)=7,INT(A4084/100000)=8),F4084*K!$F$4+G4084*K!$F$5,F4084*K!$E$4+G4084*K!$E$5),0)</f>
        <v>112280</v>
      </c>
      <c r="L4084" s="25">
        <f>ROUND(J4084-K4084*0.7,0)</f>
        <v>330584</v>
      </c>
      <c r="M4084" s="25">
        <f>ROUND(J4084*0.3,0)</f>
        <v>122754</v>
      </c>
    </row>
    <row r="4085" spans="1:13" ht="32.25" x14ac:dyDescent="0.2">
      <c r="A4085" s="53">
        <v>801090</v>
      </c>
      <c r="B4085" s="27" t="s">
        <v>27</v>
      </c>
      <c r="C4085" s="36" t="s">
        <v>4667</v>
      </c>
      <c r="D4085" s="54"/>
      <c r="E4085" s="30">
        <v>0.23</v>
      </c>
      <c r="F4085" s="55">
        <v>0.06</v>
      </c>
      <c r="G4085" s="55">
        <v>0.17</v>
      </c>
      <c r="H4085" s="30">
        <v>0</v>
      </c>
      <c r="J4085" s="25">
        <f>ROUND( IF(OR(ISNUMBER(SEARCH("#",B4085)),INT(A4085/100000)=7,INT(A4085/100000)=8),F4085*K!$D$4,F4085*K!$C$4) + IF(ISNUMBER(SEARCH("#",B4085)),0,G4085*K!$C$5) + IF(AND(ISNUMBER(SEARCH("#",B4085)),INT(A4085/100000)&lt;=7),G4085*K!$G$5,0) + IF(AND(ISNUMBER(SEARCH("#",B4085)),INT(A4085/100000)&gt;=8),G4085*K!$H$5,0),0)</f>
        <v>323930</v>
      </c>
      <c r="K4085" s="25">
        <f>ROUND(IF(OR(ISNUMBER(SEARCH("#",B4085)),INT(A4085/100000)=7,INT(A4085/100000)=8),F4085*K!$F$4+G4085*K!$F$5,F4085*K!$E$4+G4085*K!$E$5),0)</f>
        <v>90880</v>
      </c>
      <c r="L4085" s="25">
        <f>ROUND(J4085-K4085*0.7,0)</f>
        <v>260314</v>
      </c>
      <c r="M4085" s="25">
        <f>ROUND(J4085*0.3,0)</f>
        <v>97179</v>
      </c>
    </row>
    <row r="4086" spans="1:13" ht="18.75" x14ac:dyDescent="0.2">
      <c r="A4086" s="53">
        <v>801095</v>
      </c>
      <c r="B4086" s="27" t="s">
        <v>27</v>
      </c>
      <c r="C4086" s="36" t="s">
        <v>4668</v>
      </c>
      <c r="D4086" s="54"/>
      <c r="E4086" s="30">
        <v>0.15</v>
      </c>
      <c r="F4086" s="55">
        <v>0.04</v>
      </c>
      <c r="G4086" s="55">
        <v>0.11</v>
      </c>
      <c r="H4086" s="30">
        <v>0</v>
      </c>
      <c r="J4086" s="25">
        <f>ROUND( IF(OR(ISNUMBER(SEARCH("#",B4086)),INT(A4086/100000)=7,INT(A4086/100000)=8),F4086*K!$D$4,F4086*K!$C$4) + IF(ISNUMBER(SEARCH("#",B4086)),0,G4086*K!$C$5) + IF(AND(ISNUMBER(SEARCH("#",B4086)),INT(A4086/100000)&lt;=7),G4086*K!$G$5,0) + IF(AND(ISNUMBER(SEARCH("#",B4086)),INT(A4086/100000)&gt;=8),G4086*K!$H$5,0),0)</f>
        <v>210270</v>
      </c>
      <c r="K4086" s="25">
        <f>ROUND(IF(OR(ISNUMBER(SEARCH("#",B4086)),INT(A4086/100000)=7,INT(A4086/100000)=8),F4086*K!$F$4+G4086*K!$F$5,F4086*K!$E$4+G4086*K!$E$5),0)</f>
        <v>59160</v>
      </c>
      <c r="L4086" s="25">
        <f>ROUND(J4086-K4086*0.7,0)</f>
        <v>168858</v>
      </c>
      <c r="M4086" s="25">
        <f>ROUND(J4086*0.3,0)</f>
        <v>63081</v>
      </c>
    </row>
    <row r="4087" spans="1:13" x14ac:dyDescent="0.2">
      <c r="A4087" s="53">
        <v>801100</v>
      </c>
      <c r="B4087" s="27" t="s">
        <v>27</v>
      </c>
      <c r="C4087" s="36" t="s">
        <v>4669</v>
      </c>
      <c r="D4087" s="54"/>
      <c r="E4087" s="30">
        <v>0.35</v>
      </c>
      <c r="F4087" s="55">
        <v>0.09</v>
      </c>
      <c r="G4087" s="55">
        <v>0.26</v>
      </c>
      <c r="H4087" s="30">
        <v>0</v>
      </c>
      <c r="J4087" s="25">
        <f>ROUND( IF(OR(ISNUMBER(SEARCH("#",B4087)),INT(A4087/100000)=7,INT(A4087/100000)=8),F4087*K!$D$4,F4087*K!$C$4) + IF(ISNUMBER(SEARCH("#",B4087)),0,G4087*K!$C$5) + IF(AND(ISNUMBER(SEARCH("#",B4087)),INT(A4087/100000)&lt;=7),G4087*K!$G$5,0) + IF(AND(ISNUMBER(SEARCH("#",B4087)),INT(A4087/100000)&gt;=8),G4087*K!$H$5,0),0)</f>
        <v>494420</v>
      </c>
      <c r="K4087" s="25">
        <f>ROUND(IF(OR(ISNUMBER(SEARCH("#",B4087)),INT(A4087/100000)=7,INT(A4087/100000)=8),F4087*K!$F$4+G4087*K!$F$5,F4087*K!$E$4+G4087*K!$E$5),0)</f>
        <v>138460</v>
      </c>
      <c r="L4087" s="25">
        <f>ROUND(J4087-K4087*0.7,0)</f>
        <v>397498</v>
      </c>
      <c r="M4087" s="25">
        <f>ROUND(J4087*0.3,0)</f>
        <v>148326</v>
      </c>
    </row>
    <row r="4088" spans="1:13" ht="18.75" x14ac:dyDescent="0.2">
      <c r="A4088" s="53">
        <v>801105</v>
      </c>
      <c r="B4088" s="27" t="s">
        <v>27</v>
      </c>
      <c r="C4088" s="36" t="s">
        <v>4670</v>
      </c>
      <c r="D4088" s="54"/>
      <c r="E4088" s="30">
        <v>0.22</v>
      </c>
      <c r="F4088" s="55">
        <v>0.05</v>
      </c>
      <c r="G4088" s="55">
        <v>0.17</v>
      </c>
      <c r="H4088" s="30">
        <v>0</v>
      </c>
      <c r="J4088" s="25">
        <f>ROUND( IF(OR(ISNUMBER(SEARCH("#",B4088)),INT(A4088/100000)=7,INT(A4088/100000)=8),F4088*K!$D$4,F4088*K!$C$4) + IF(ISNUMBER(SEARCH("#",B4088)),0,G4088*K!$C$5) + IF(AND(ISNUMBER(SEARCH("#",B4088)),INT(A4088/100000)&lt;=7),G4088*K!$G$5,0) + IF(AND(ISNUMBER(SEARCH("#",B4088)),INT(A4088/100000)&gt;=8),G4088*K!$H$5,0),0)</f>
        <v>318250</v>
      </c>
      <c r="K4088" s="25">
        <f>ROUND(IF(OR(ISNUMBER(SEARCH("#",B4088)),INT(A4088/100000)=7,INT(A4088/100000)=8),F4088*K!$F$4+G4088*K!$F$5,F4088*K!$E$4+G4088*K!$E$5),0)</f>
        <v>87860</v>
      </c>
      <c r="L4088" s="25">
        <f>ROUND(J4088-K4088*0.7,0)</f>
        <v>256748</v>
      </c>
      <c r="M4088" s="25">
        <f>ROUND(J4088*0.3,0)</f>
        <v>95475</v>
      </c>
    </row>
    <row r="4089" spans="1:13" ht="18.75" x14ac:dyDescent="0.2">
      <c r="A4089" s="53">
        <v>801110</v>
      </c>
      <c r="B4089" s="27" t="s">
        <v>27</v>
      </c>
      <c r="C4089" s="36" t="s">
        <v>4671</v>
      </c>
      <c r="D4089" s="54"/>
      <c r="E4089" s="30">
        <v>0.25</v>
      </c>
      <c r="F4089" s="55">
        <v>0.05</v>
      </c>
      <c r="G4089" s="55">
        <v>0.2</v>
      </c>
      <c r="H4089" s="30">
        <v>0</v>
      </c>
      <c r="J4089" s="25">
        <f>ROUND( IF(OR(ISNUMBER(SEARCH("#",B4089)),INT(A4089/100000)=7,INT(A4089/100000)=8),F4089*K!$D$4,F4089*K!$C$4) + IF(ISNUMBER(SEARCH("#",B4089)),0,G4089*K!$C$5) + IF(AND(ISNUMBER(SEARCH("#",B4089)),INT(A4089/100000)&lt;=7),G4089*K!$G$5,0) + IF(AND(ISNUMBER(SEARCH("#",B4089)),INT(A4089/100000)&gt;=8),G4089*K!$H$5,0),0)</f>
        <v>369400</v>
      </c>
      <c r="K4089" s="25">
        <f>ROUND(IF(OR(ISNUMBER(SEARCH("#",B4089)),INT(A4089/100000)=7,INT(A4089/100000)=8),F4089*K!$F$4+G4089*K!$F$5,F4089*K!$E$4+G4089*K!$E$5),0)</f>
        <v>100700</v>
      </c>
      <c r="L4089" s="25">
        <f>ROUND(J4089-K4089*0.7,0)</f>
        <v>298910</v>
      </c>
      <c r="M4089" s="25">
        <f>ROUND(J4089*0.3,0)</f>
        <v>110820</v>
      </c>
    </row>
    <row r="4090" spans="1:13" ht="18.75" x14ac:dyDescent="0.2">
      <c r="A4090" s="53">
        <v>801115</v>
      </c>
      <c r="B4090" s="27" t="s">
        <v>27</v>
      </c>
      <c r="C4090" s="36" t="s">
        <v>4672</v>
      </c>
      <c r="D4090" s="54"/>
      <c r="E4090" s="30">
        <v>1.34</v>
      </c>
      <c r="F4090" s="55">
        <v>0.2</v>
      </c>
      <c r="G4090" s="55">
        <v>1.1399999999999999</v>
      </c>
      <c r="H4090" s="30">
        <v>0</v>
      </c>
      <c r="J4090" s="25">
        <f>ROUND( IF(OR(ISNUMBER(SEARCH("#",B4090)),INT(A4090/100000)=7,INT(A4090/100000)=8),F4090*K!$D$4,F4090*K!$C$4) + IF(ISNUMBER(SEARCH("#",B4090)),0,G4090*K!$C$5) + IF(AND(ISNUMBER(SEARCH("#",B4090)),INT(A4090/100000)&lt;=7),G4090*K!$G$5,0) + IF(AND(ISNUMBER(SEARCH("#",B4090)),INT(A4090/100000)&gt;=8),G4090*K!$H$5,0),0)</f>
        <v>2057300</v>
      </c>
      <c r="K4090" s="25">
        <f>ROUND(IF(OR(ISNUMBER(SEARCH("#",B4090)),INT(A4090/100000)=7,INT(A4090/100000)=8),F4090*K!$F$4+G4090*K!$F$5,F4090*K!$E$4+G4090*K!$E$5),0)</f>
        <v>548320</v>
      </c>
      <c r="L4090" s="25">
        <f>ROUND(J4090-K4090*0.7,0)</f>
        <v>1673476</v>
      </c>
      <c r="M4090" s="25">
        <f>ROUND(J4090*0.3,0)</f>
        <v>617190</v>
      </c>
    </row>
    <row r="4091" spans="1:13" ht="18.75" x14ac:dyDescent="0.2">
      <c r="A4091" s="53">
        <v>801120</v>
      </c>
      <c r="B4091" s="27" t="s">
        <v>27</v>
      </c>
      <c r="C4091" s="36" t="s">
        <v>4673</v>
      </c>
      <c r="D4091" s="54"/>
      <c r="E4091" s="30">
        <v>1.34</v>
      </c>
      <c r="F4091" s="55">
        <v>0.2</v>
      </c>
      <c r="G4091" s="55">
        <v>1.1399999999999999</v>
      </c>
      <c r="H4091" s="30">
        <v>0</v>
      </c>
      <c r="J4091" s="25">
        <f>ROUND( IF(OR(ISNUMBER(SEARCH("#",B4091)),INT(A4091/100000)=7,INT(A4091/100000)=8),F4091*K!$D$4,F4091*K!$C$4) + IF(ISNUMBER(SEARCH("#",B4091)),0,G4091*K!$C$5) + IF(AND(ISNUMBER(SEARCH("#",B4091)),INT(A4091/100000)&lt;=7),G4091*K!$G$5,0) + IF(AND(ISNUMBER(SEARCH("#",B4091)),INT(A4091/100000)&gt;=8),G4091*K!$H$5,0),0)</f>
        <v>2057300</v>
      </c>
      <c r="K4091" s="25">
        <f>ROUND(IF(OR(ISNUMBER(SEARCH("#",B4091)),INT(A4091/100000)=7,INT(A4091/100000)=8),F4091*K!$F$4+G4091*K!$F$5,F4091*K!$E$4+G4091*K!$E$5),0)</f>
        <v>548320</v>
      </c>
      <c r="L4091" s="25">
        <f>ROUND(J4091-K4091*0.7,0)</f>
        <v>1673476</v>
      </c>
      <c r="M4091" s="25">
        <f>ROUND(J4091*0.3,0)</f>
        <v>617190</v>
      </c>
    </row>
    <row r="4092" spans="1:13" ht="18.75" x14ac:dyDescent="0.2">
      <c r="A4092" s="53">
        <v>801121</v>
      </c>
      <c r="B4092" s="27" t="s">
        <v>27</v>
      </c>
      <c r="C4092" s="36" t="s">
        <v>4674</v>
      </c>
      <c r="D4092" s="54"/>
      <c r="E4092" s="30">
        <v>1.34</v>
      </c>
      <c r="F4092" s="55">
        <v>0.2</v>
      </c>
      <c r="G4092" s="55">
        <v>1.1399999999999999</v>
      </c>
      <c r="H4092" s="30">
        <v>0</v>
      </c>
      <c r="J4092" s="25">
        <f>ROUND( IF(OR(ISNUMBER(SEARCH("#",B4092)),INT(A4092/100000)=7,INT(A4092/100000)=8),F4092*K!$D$4,F4092*K!$C$4) + IF(ISNUMBER(SEARCH("#",B4092)),0,G4092*K!$C$5) + IF(AND(ISNUMBER(SEARCH("#",B4092)),INT(A4092/100000)&lt;=7),G4092*K!$G$5,0) + IF(AND(ISNUMBER(SEARCH("#",B4092)),INT(A4092/100000)&gt;=8),G4092*K!$H$5,0),0)</f>
        <v>2057300</v>
      </c>
      <c r="K4092" s="25">
        <f>ROUND(IF(OR(ISNUMBER(SEARCH("#",B4092)),INT(A4092/100000)=7,INT(A4092/100000)=8),F4092*K!$F$4+G4092*K!$F$5,F4092*K!$E$4+G4092*K!$E$5),0)</f>
        <v>548320</v>
      </c>
      <c r="L4092" s="25">
        <f>ROUND(J4092-K4092*0.7,0)</f>
        <v>1673476</v>
      </c>
      <c r="M4092" s="25">
        <f>ROUND(J4092*0.3,0)</f>
        <v>617190</v>
      </c>
    </row>
    <row r="4093" spans="1:13" ht="18.75" x14ac:dyDescent="0.2">
      <c r="A4093" s="53">
        <v>801125</v>
      </c>
      <c r="B4093" s="27" t="s">
        <v>27</v>
      </c>
      <c r="C4093" s="36" t="s">
        <v>4675</v>
      </c>
      <c r="D4093" s="54"/>
      <c r="E4093" s="30">
        <v>1.54</v>
      </c>
      <c r="F4093" s="55">
        <v>0.4</v>
      </c>
      <c r="G4093" s="55">
        <v>1.1399999999999999</v>
      </c>
      <c r="H4093" s="30">
        <v>0</v>
      </c>
      <c r="J4093" s="25">
        <f>ROUND( IF(OR(ISNUMBER(SEARCH("#",B4093)),INT(A4093/100000)=7,INT(A4093/100000)=8),F4093*K!$D$4,F4093*K!$C$4) + IF(ISNUMBER(SEARCH("#",B4093)),0,G4093*K!$C$5) + IF(AND(ISNUMBER(SEARCH("#",B4093)),INT(A4093/100000)&lt;=7),G4093*K!$G$5,0) + IF(AND(ISNUMBER(SEARCH("#",B4093)),INT(A4093/100000)&gt;=8),G4093*K!$H$5,0),0)</f>
        <v>2170900</v>
      </c>
      <c r="K4093" s="25">
        <f>ROUND(IF(OR(ISNUMBER(SEARCH("#",B4093)),INT(A4093/100000)=7,INT(A4093/100000)=8),F4093*K!$F$4+G4093*K!$F$5,F4093*K!$E$4+G4093*K!$E$5),0)</f>
        <v>608720</v>
      </c>
      <c r="L4093" s="25">
        <f>ROUND(J4093-K4093*0.7,0)</f>
        <v>1744796</v>
      </c>
      <c r="M4093" s="25">
        <f>ROUND(J4093*0.3,0)</f>
        <v>651270</v>
      </c>
    </row>
    <row r="4094" spans="1:13" ht="50.25" customHeight="1" x14ac:dyDescent="0.2">
      <c r="A4094" s="53">
        <v>801130</v>
      </c>
      <c r="B4094" s="27" t="s">
        <v>27</v>
      </c>
      <c r="C4094" s="36" t="s">
        <v>4676</v>
      </c>
      <c r="D4094" s="54"/>
      <c r="E4094" s="30">
        <v>1.54</v>
      </c>
      <c r="F4094" s="55">
        <v>0.4</v>
      </c>
      <c r="G4094" s="55">
        <v>1.1399999999999999</v>
      </c>
      <c r="H4094" s="30">
        <v>0</v>
      </c>
      <c r="J4094" s="25">
        <f>ROUND( IF(OR(ISNUMBER(SEARCH("#",B4094)),INT(A4094/100000)=7,INT(A4094/100000)=8),F4094*K!$D$4,F4094*K!$C$4) + IF(ISNUMBER(SEARCH("#",B4094)),0,G4094*K!$C$5) + IF(AND(ISNUMBER(SEARCH("#",B4094)),INT(A4094/100000)&lt;=7),G4094*K!$G$5,0) + IF(AND(ISNUMBER(SEARCH("#",B4094)),INT(A4094/100000)&gt;=8),G4094*K!$H$5,0),0)</f>
        <v>2170900</v>
      </c>
      <c r="K4094" s="25">
        <f>ROUND(IF(OR(ISNUMBER(SEARCH("#",B4094)),INT(A4094/100000)=7,INT(A4094/100000)=8),F4094*K!$F$4+G4094*K!$F$5,F4094*K!$E$4+G4094*K!$E$5),0)</f>
        <v>608720</v>
      </c>
      <c r="L4094" s="25">
        <f>ROUND(J4094-K4094*0.7,0)</f>
        <v>1744796</v>
      </c>
      <c r="M4094" s="25">
        <f>ROUND(J4094*0.3,0)</f>
        <v>651270</v>
      </c>
    </row>
    <row r="4095" spans="1:13" ht="18.75" x14ac:dyDescent="0.2">
      <c r="A4095" s="53">
        <v>801135</v>
      </c>
      <c r="B4095" s="27" t="s">
        <v>27</v>
      </c>
      <c r="C4095" s="36" t="s">
        <v>4677</v>
      </c>
      <c r="D4095" s="54"/>
      <c r="E4095" s="30">
        <v>0.3</v>
      </c>
      <c r="F4095" s="55">
        <v>0.08</v>
      </c>
      <c r="G4095" s="55">
        <v>0.22</v>
      </c>
      <c r="H4095" s="30">
        <v>0</v>
      </c>
      <c r="J4095" s="25">
        <f>ROUND( IF(OR(ISNUMBER(SEARCH("#",B4095)),INT(A4095/100000)=7,INT(A4095/100000)=8),F4095*K!$D$4,F4095*K!$C$4) + IF(ISNUMBER(SEARCH("#",B4095)),0,G4095*K!$C$5) + IF(AND(ISNUMBER(SEARCH("#",B4095)),INT(A4095/100000)&lt;=7),G4095*K!$G$5,0) + IF(AND(ISNUMBER(SEARCH("#",B4095)),INT(A4095/100000)&gt;=8),G4095*K!$H$5,0),0)</f>
        <v>420540</v>
      </c>
      <c r="K4095" s="25">
        <f>ROUND(IF(OR(ISNUMBER(SEARCH("#",B4095)),INT(A4095/100000)=7,INT(A4095/100000)=8),F4095*K!$F$4+G4095*K!$F$5,F4095*K!$E$4+G4095*K!$E$5),0)</f>
        <v>118320</v>
      </c>
      <c r="L4095" s="25">
        <f>ROUND(J4095-K4095*0.7,0)</f>
        <v>337716</v>
      </c>
      <c r="M4095" s="25">
        <f>ROUND(J4095*0.3,0)</f>
        <v>126162</v>
      </c>
    </row>
    <row r="4096" spans="1:13" ht="33" x14ac:dyDescent="0.2">
      <c r="A4096" s="53">
        <v>801140</v>
      </c>
      <c r="B4096" s="27" t="s">
        <v>27</v>
      </c>
      <c r="C4096" s="36" t="s">
        <v>4678</v>
      </c>
      <c r="D4096" s="54"/>
      <c r="E4096" s="30">
        <v>0.2</v>
      </c>
      <c r="F4096" s="55">
        <v>0.06</v>
      </c>
      <c r="G4096" s="55">
        <v>0.14000000000000001</v>
      </c>
      <c r="H4096" s="30">
        <v>0</v>
      </c>
      <c r="J4096" s="25">
        <f>ROUND( IF(OR(ISNUMBER(SEARCH("#",B4096)),INT(A4096/100000)=7,INT(A4096/100000)=8),F4096*K!$D$4,F4096*K!$C$4) + IF(ISNUMBER(SEARCH("#",B4096)),0,G4096*K!$C$5) + IF(AND(ISNUMBER(SEARCH("#",B4096)),INT(A4096/100000)&lt;=7),G4096*K!$G$5,0) + IF(AND(ISNUMBER(SEARCH("#",B4096)),INT(A4096/100000)&gt;=8),G4096*K!$H$5,0),0)</f>
        <v>272780</v>
      </c>
      <c r="K4096" s="25">
        <f>ROUND(IF(OR(ISNUMBER(SEARCH("#",B4096)),INT(A4096/100000)=7,INT(A4096/100000)=8),F4096*K!$F$4+G4096*K!$F$5,F4096*K!$E$4+G4096*K!$E$5),0)</f>
        <v>78040</v>
      </c>
      <c r="L4096" s="25">
        <f>ROUND(J4096-K4096*0.7,0)</f>
        <v>218152</v>
      </c>
      <c r="M4096" s="25">
        <f>ROUND(J4096*0.3,0)</f>
        <v>81834</v>
      </c>
    </row>
    <row r="4097" spans="1:13" ht="18.75" x14ac:dyDescent="0.2">
      <c r="A4097" s="53">
        <v>801145</v>
      </c>
      <c r="B4097" s="27" t="s">
        <v>27</v>
      </c>
      <c r="C4097" s="36" t="s">
        <v>4679</v>
      </c>
      <c r="D4097" s="54"/>
      <c r="E4097" s="30">
        <v>1.37</v>
      </c>
      <c r="F4097" s="55">
        <v>0.56999999999999995</v>
      </c>
      <c r="G4097" s="55">
        <v>0.8</v>
      </c>
      <c r="H4097" s="30">
        <v>0</v>
      </c>
      <c r="J4097" s="25">
        <f>ROUND( IF(OR(ISNUMBER(SEARCH("#",B4097)),INT(A4097/100000)=7,INT(A4097/100000)=8),F4097*K!$D$4,F4097*K!$C$4) + IF(ISNUMBER(SEARCH("#",B4097)),0,G4097*K!$C$5) + IF(AND(ISNUMBER(SEARCH("#",B4097)),INT(A4097/100000)&lt;=7),G4097*K!$G$5,0) + IF(AND(ISNUMBER(SEARCH("#",B4097)),INT(A4097/100000)&gt;=8),G4097*K!$H$5,0),0)</f>
        <v>1687760</v>
      </c>
      <c r="K4097" s="25">
        <f>ROUND(IF(OR(ISNUMBER(SEARCH("#",B4097)),INT(A4097/100000)=7,INT(A4097/100000)=8),F4097*K!$F$4+G4097*K!$F$5,F4097*K!$E$4+G4097*K!$E$5),0)</f>
        <v>514540</v>
      </c>
      <c r="L4097" s="25">
        <f>ROUND(J4097-K4097*0.7,0)</f>
        <v>1327582</v>
      </c>
      <c r="M4097" s="25">
        <f>ROUND(J4097*0.3,0)</f>
        <v>506328</v>
      </c>
    </row>
    <row r="4098" spans="1:13" ht="18.75" x14ac:dyDescent="0.2">
      <c r="A4098" s="53">
        <v>801150</v>
      </c>
      <c r="B4098" s="27" t="s">
        <v>27</v>
      </c>
      <c r="C4098" s="36" t="s">
        <v>4680</v>
      </c>
      <c r="D4098" s="54"/>
      <c r="E4098" s="30">
        <v>0.5</v>
      </c>
      <c r="F4098" s="55">
        <v>0.13</v>
      </c>
      <c r="G4098" s="55">
        <v>0.37</v>
      </c>
      <c r="H4098" s="30">
        <v>0</v>
      </c>
      <c r="J4098" s="25">
        <f>ROUND( IF(OR(ISNUMBER(SEARCH("#",B4098)),INT(A4098/100000)=7,INT(A4098/100000)=8),F4098*K!$D$4,F4098*K!$C$4) + IF(ISNUMBER(SEARCH("#",B4098)),0,G4098*K!$C$5) + IF(AND(ISNUMBER(SEARCH("#",B4098)),INT(A4098/100000)&lt;=7),G4098*K!$G$5,0) + IF(AND(ISNUMBER(SEARCH("#",B4098)),INT(A4098/100000)&gt;=8),G4098*K!$H$5,0),0)</f>
        <v>704690</v>
      </c>
      <c r="K4098" s="25">
        <f>ROUND(IF(OR(ISNUMBER(SEARCH("#",B4098)),INT(A4098/100000)=7,INT(A4098/100000)=8),F4098*K!$F$4+G4098*K!$F$5,F4098*K!$E$4+G4098*K!$E$5),0)</f>
        <v>197620</v>
      </c>
      <c r="L4098" s="25">
        <f>ROUND(J4098-K4098*0.7,0)</f>
        <v>566356</v>
      </c>
      <c r="M4098" s="25">
        <f>ROUND(J4098*0.3,0)</f>
        <v>211407</v>
      </c>
    </row>
    <row r="4099" spans="1:13" ht="18.75" x14ac:dyDescent="0.2">
      <c r="A4099" s="53">
        <v>801155</v>
      </c>
      <c r="B4099" s="27" t="s">
        <v>27</v>
      </c>
      <c r="C4099" s="36" t="s">
        <v>4681</v>
      </c>
      <c r="D4099" s="54"/>
      <c r="E4099" s="30">
        <v>1.05</v>
      </c>
      <c r="F4099" s="55">
        <v>0.32</v>
      </c>
      <c r="G4099" s="55">
        <v>0.73</v>
      </c>
      <c r="H4099" s="30">
        <v>0</v>
      </c>
      <c r="J4099" s="25">
        <f>ROUND( IF(OR(ISNUMBER(SEARCH("#",B4099)),INT(A4099/100000)=7,INT(A4099/100000)=8),F4099*K!$D$4,F4099*K!$C$4) + IF(ISNUMBER(SEARCH("#",B4099)),0,G4099*K!$C$5) + IF(AND(ISNUMBER(SEARCH("#",B4099)),INT(A4099/100000)&lt;=7),G4099*K!$G$5,0) + IF(AND(ISNUMBER(SEARCH("#",B4099)),INT(A4099/100000)&gt;=8),G4099*K!$H$5,0),0)</f>
        <v>1426410</v>
      </c>
      <c r="K4099" s="25">
        <f>ROUND(IF(OR(ISNUMBER(SEARCH("#",B4099)),INT(A4099/100000)=7,INT(A4099/100000)=8),F4099*K!$F$4+G4099*K!$F$5,F4099*K!$E$4+G4099*K!$E$5),0)</f>
        <v>409080</v>
      </c>
      <c r="L4099" s="25">
        <f>ROUND(J4099-K4099*0.7,0)</f>
        <v>1140054</v>
      </c>
      <c r="M4099" s="25">
        <f>ROUND(J4099*0.3,0)</f>
        <v>427923</v>
      </c>
    </row>
    <row r="4100" spans="1:13" x14ac:dyDescent="0.2">
      <c r="A4100" s="53">
        <v>801160</v>
      </c>
      <c r="B4100" s="27" t="s">
        <v>27</v>
      </c>
      <c r="C4100" s="36" t="s">
        <v>4682</v>
      </c>
      <c r="D4100" s="54"/>
      <c r="E4100" s="30">
        <v>0.47</v>
      </c>
      <c r="F4100" s="55">
        <v>0.12</v>
      </c>
      <c r="G4100" s="55">
        <v>0.35</v>
      </c>
      <c r="H4100" s="30">
        <v>0</v>
      </c>
      <c r="J4100" s="25">
        <f>ROUND( IF(OR(ISNUMBER(SEARCH("#",B4100)),INT(A4100/100000)=7,INT(A4100/100000)=8),F4100*K!$D$4,F4100*K!$C$4) + IF(ISNUMBER(SEARCH("#",B4100)),0,G4100*K!$C$5) + IF(AND(ISNUMBER(SEARCH("#",B4100)),INT(A4100/100000)&lt;=7),G4100*K!$G$5,0) + IF(AND(ISNUMBER(SEARCH("#",B4100)),INT(A4100/100000)&gt;=8),G4100*K!$H$5,0),0)</f>
        <v>664910</v>
      </c>
      <c r="K4100" s="25">
        <f>ROUND(IF(OR(ISNUMBER(SEARCH("#",B4100)),INT(A4100/100000)=7,INT(A4100/100000)=8),F4100*K!$F$4+G4100*K!$F$5,F4100*K!$E$4+G4100*K!$E$5),0)</f>
        <v>186040</v>
      </c>
      <c r="L4100" s="25">
        <f>ROUND(J4100-K4100*0.7,0)</f>
        <v>534682</v>
      </c>
      <c r="M4100" s="25">
        <f>ROUND(J4100*0.3,0)</f>
        <v>199473</v>
      </c>
    </row>
    <row r="4101" spans="1:13" ht="18.75" x14ac:dyDescent="0.2">
      <c r="A4101" s="53">
        <v>801165</v>
      </c>
      <c r="B4101" s="27" t="s">
        <v>27</v>
      </c>
      <c r="C4101" s="36" t="s">
        <v>4683</v>
      </c>
      <c r="D4101" s="54"/>
      <c r="E4101" s="30">
        <v>1.47</v>
      </c>
      <c r="F4101" s="55">
        <v>0.69</v>
      </c>
      <c r="G4101" s="55">
        <v>0.78</v>
      </c>
      <c r="H4101" s="30">
        <v>0</v>
      </c>
      <c r="J4101" s="25">
        <f>ROUND( IF(OR(ISNUMBER(SEARCH("#",B4101)),INT(A4101/100000)=7,INT(A4101/100000)=8),F4101*K!$D$4,F4101*K!$C$4) + IF(ISNUMBER(SEARCH("#",B4101)),0,G4101*K!$C$5) + IF(AND(ISNUMBER(SEARCH("#",B4101)),INT(A4101/100000)&lt;=7),G4101*K!$G$5,0) + IF(AND(ISNUMBER(SEARCH("#",B4101)),INT(A4101/100000)&gt;=8),G4101*K!$H$5,0),0)</f>
        <v>1721820</v>
      </c>
      <c r="K4101" s="25">
        <f>ROUND(IF(OR(ISNUMBER(SEARCH("#",B4101)),INT(A4101/100000)=7,INT(A4101/100000)=8),F4101*K!$F$4+G4101*K!$F$5,F4101*K!$E$4+G4101*K!$E$5),0)</f>
        <v>542220</v>
      </c>
      <c r="L4101" s="25">
        <f>ROUND(J4101-K4101*0.7,0)</f>
        <v>1342266</v>
      </c>
      <c r="M4101" s="25">
        <f>ROUND(J4101*0.3,0)</f>
        <v>516546</v>
      </c>
    </row>
    <row r="4102" spans="1:13" ht="18.75" x14ac:dyDescent="0.2">
      <c r="A4102" s="53">
        <v>801170</v>
      </c>
      <c r="B4102" s="27" t="s">
        <v>27</v>
      </c>
      <c r="C4102" s="36" t="s">
        <v>4684</v>
      </c>
      <c r="D4102" s="54"/>
      <c r="E4102" s="30">
        <v>1.45</v>
      </c>
      <c r="F4102" s="55">
        <v>0.68</v>
      </c>
      <c r="G4102" s="55">
        <v>0.77</v>
      </c>
      <c r="H4102" s="30">
        <v>0</v>
      </c>
      <c r="J4102" s="25">
        <f>ROUND( IF(OR(ISNUMBER(SEARCH("#",B4102)),INT(A4102/100000)=7,INT(A4102/100000)=8),F4102*K!$D$4,F4102*K!$C$4) + IF(ISNUMBER(SEARCH("#",B4102)),0,G4102*K!$C$5) + IF(AND(ISNUMBER(SEARCH("#",B4102)),INT(A4102/100000)&lt;=7),G4102*K!$G$5,0) + IF(AND(ISNUMBER(SEARCH("#",B4102)),INT(A4102/100000)&gt;=8),G4102*K!$H$5,0),0)</f>
        <v>1699090</v>
      </c>
      <c r="K4102" s="25">
        <f>ROUND(IF(OR(ISNUMBER(SEARCH("#",B4102)),INT(A4102/100000)=7,INT(A4102/100000)=8),F4102*K!$F$4+G4102*K!$F$5,F4102*K!$E$4+G4102*K!$E$5),0)</f>
        <v>534920</v>
      </c>
      <c r="L4102" s="25">
        <f>ROUND(J4102-K4102*0.7,0)</f>
        <v>1324646</v>
      </c>
      <c r="M4102" s="25">
        <f>ROUND(J4102*0.3,0)</f>
        <v>509727</v>
      </c>
    </row>
    <row r="4103" spans="1:13" ht="33" x14ac:dyDescent="0.2">
      <c r="A4103" s="53">
        <v>801175</v>
      </c>
      <c r="B4103" s="27" t="s">
        <v>27</v>
      </c>
      <c r="C4103" s="36" t="s">
        <v>4685</v>
      </c>
      <c r="D4103" s="35" t="s">
        <v>4686</v>
      </c>
      <c r="E4103" s="30">
        <v>1.97</v>
      </c>
      <c r="F4103" s="55">
        <v>0.54</v>
      </c>
      <c r="G4103" s="30">
        <v>1.43</v>
      </c>
      <c r="H4103" s="55">
        <v>0</v>
      </c>
      <c r="J4103" s="25">
        <f>ROUND( IF(OR(ISNUMBER(SEARCH("#",B4103)),INT(A4103/100000)=7,INT(A4103/100000)=8),F4103*K!$D$4,F4103*K!$C$4) + IF(ISNUMBER(SEARCH("#",B4103)),0,G4103*K!$C$5) + IF(AND(ISNUMBER(SEARCH("#",B4103)),INT(A4103/100000)&lt;=7),G4103*K!$G$5,0) + IF(AND(ISNUMBER(SEARCH("#",B4103)),INT(A4103/100000)&gt;=8),G4103*K!$H$5,0),0)</f>
        <v>2744870</v>
      </c>
      <c r="K4103" s="25">
        <f>ROUND(IF(OR(ISNUMBER(SEARCH("#",B4103)),INT(A4103/100000)=7,INT(A4103/100000)=8),F4103*K!$F$4+G4103*K!$F$5,F4103*K!$E$4+G4103*K!$E$5),0)</f>
        <v>775120</v>
      </c>
      <c r="L4103" s="25">
        <f>ROUND(J4103-K4103*0.7,0)</f>
        <v>2202286</v>
      </c>
      <c r="M4103" s="25">
        <f>ROUND(J4103*0.3,0)</f>
        <v>823461</v>
      </c>
    </row>
    <row r="4104" spans="1:13" ht="18.75" x14ac:dyDescent="0.2">
      <c r="A4104" s="53">
        <v>801176</v>
      </c>
      <c r="B4104" s="27" t="s">
        <v>30</v>
      </c>
      <c r="C4104" s="36" t="s">
        <v>4687</v>
      </c>
      <c r="D4104" s="35"/>
      <c r="E4104" s="30">
        <v>1.97</v>
      </c>
      <c r="F4104" s="55">
        <v>0.54</v>
      </c>
      <c r="G4104" s="30">
        <v>1.43</v>
      </c>
      <c r="H4104" s="55">
        <v>0</v>
      </c>
      <c r="J4104" s="25">
        <f>ROUND( IF(OR(ISNUMBER(SEARCH("#",B4104)),INT(A4104/100000)=7,INT(A4104/100000)=8),F4104*K!$D$4,F4104*K!$C$4) + IF(ISNUMBER(SEARCH("#",B4104)),0,G4104*K!$C$5) + IF(AND(ISNUMBER(SEARCH("#",B4104)),INT(A4104/100000)&lt;=7),G4104*K!$G$5,0) + IF(AND(ISNUMBER(SEARCH("#",B4104)),INT(A4104/100000)&gt;=8),G4104*K!$H$5,0),0)</f>
        <v>2744870</v>
      </c>
      <c r="K4104" s="25">
        <f>ROUND(IF(OR(ISNUMBER(SEARCH("#",B4104)),INT(A4104/100000)=7,INT(A4104/100000)=8),F4104*K!$F$4+G4104*K!$F$5,F4104*K!$E$4+G4104*K!$E$5),0)</f>
        <v>775120</v>
      </c>
      <c r="L4104" s="25">
        <f>ROUND(J4104-K4104*0.7,0)</f>
        <v>2202286</v>
      </c>
      <c r="M4104" s="25">
        <f>ROUND(J4104*0.3,0)</f>
        <v>823461</v>
      </c>
    </row>
    <row r="4105" spans="1:13" ht="33" x14ac:dyDescent="0.2">
      <c r="A4105" s="53">
        <v>801180</v>
      </c>
      <c r="B4105" s="27" t="s">
        <v>27</v>
      </c>
      <c r="C4105" s="36" t="s">
        <v>4688</v>
      </c>
      <c r="D4105" s="35" t="s">
        <v>4686</v>
      </c>
      <c r="E4105" s="30">
        <v>1.97</v>
      </c>
      <c r="F4105" s="55">
        <v>0.54</v>
      </c>
      <c r="G4105" s="30">
        <v>1.43</v>
      </c>
      <c r="H4105" s="55">
        <v>0</v>
      </c>
      <c r="J4105" s="25">
        <f>ROUND( IF(OR(ISNUMBER(SEARCH("#",B4105)),INT(A4105/100000)=7,INT(A4105/100000)=8),F4105*K!$D$4,F4105*K!$C$4) + IF(ISNUMBER(SEARCH("#",B4105)),0,G4105*K!$C$5) + IF(AND(ISNUMBER(SEARCH("#",B4105)),INT(A4105/100000)&lt;=7),G4105*K!$G$5,0) + IF(AND(ISNUMBER(SEARCH("#",B4105)),INT(A4105/100000)&gt;=8),G4105*K!$H$5,0),0)</f>
        <v>2744870</v>
      </c>
      <c r="K4105" s="25">
        <f>ROUND(IF(OR(ISNUMBER(SEARCH("#",B4105)),INT(A4105/100000)=7,INT(A4105/100000)=8),F4105*K!$F$4+G4105*K!$F$5,F4105*K!$E$4+G4105*K!$E$5),0)</f>
        <v>775120</v>
      </c>
      <c r="L4105" s="25">
        <f>ROUND(J4105-K4105*0.7,0)</f>
        <v>2202286</v>
      </c>
      <c r="M4105" s="25">
        <f>ROUND(J4105*0.3,0)</f>
        <v>823461</v>
      </c>
    </row>
    <row r="4106" spans="1:13" ht="18.75" x14ac:dyDescent="0.2">
      <c r="A4106" s="53">
        <v>801181</v>
      </c>
      <c r="B4106" s="27" t="s">
        <v>30</v>
      </c>
      <c r="C4106" s="36" t="s">
        <v>4689</v>
      </c>
      <c r="D4106" s="35"/>
      <c r="E4106" s="30">
        <v>1.97</v>
      </c>
      <c r="F4106" s="55">
        <v>0.54</v>
      </c>
      <c r="G4106" s="30">
        <v>1.43</v>
      </c>
      <c r="H4106" s="55">
        <v>0</v>
      </c>
      <c r="J4106" s="25">
        <f>ROUND( IF(OR(ISNUMBER(SEARCH("#",B4106)),INT(A4106/100000)=7,INT(A4106/100000)=8),F4106*K!$D$4,F4106*K!$C$4) + IF(ISNUMBER(SEARCH("#",B4106)),0,G4106*K!$C$5) + IF(AND(ISNUMBER(SEARCH("#",B4106)),INT(A4106/100000)&lt;=7),G4106*K!$G$5,0) + IF(AND(ISNUMBER(SEARCH("#",B4106)),INT(A4106/100000)&gt;=8),G4106*K!$H$5,0),0)</f>
        <v>2744870</v>
      </c>
      <c r="K4106" s="25">
        <f>ROUND(IF(OR(ISNUMBER(SEARCH("#",B4106)),INT(A4106/100000)=7,INT(A4106/100000)=8),F4106*K!$F$4+G4106*K!$F$5,F4106*K!$E$4+G4106*K!$E$5),0)</f>
        <v>775120</v>
      </c>
      <c r="L4106" s="25">
        <f>ROUND(J4106-K4106*0.7,0)</f>
        <v>2202286</v>
      </c>
      <c r="M4106" s="25">
        <f>ROUND(J4106*0.3,0)</f>
        <v>823461</v>
      </c>
    </row>
    <row r="4107" spans="1:13" ht="33" x14ac:dyDescent="0.2">
      <c r="A4107" s="53">
        <v>801182</v>
      </c>
      <c r="B4107" s="27" t="s">
        <v>27</v>
      </c>
      <c r="C4107" s="36" t="s">
        <v>4690</v>
      </c>
      <c r="D4107" s="35" t="s">
        <v>4686</v>
      </c>
      <c r="E4107" s="30">
        <v>2.95</v>
      </c>
      <c r="F4107" s="55">
        <v>0.75</v>
      </c>
      <c r="G4107" s="30">
        <v>2.2000000000000002</v>
      </c>
      <c r="H4107" s="55">
        <v>0</v>
      </c>
      <c r="J4107" s="25">
        <f>ROUND( IF(OR(ISNUMBER(SEARCH("#",B4107)),INT(A4107/100000)=7,INT(A4107/100000)=8),F4107*K!$D$4,F4107*K!$C$4) + IF(ISNUMBER(SEARCH("#",B4107)),0,G4107*K!$C$5) + IF(AND(ISNUMBER(SEARCH("#",B4107)),INT(A4107/100000)&lt;=7),G4107*K!$G$5,0) + IF(AND(ISNUMBER(SEARCH("#",B4107)),INT(A4107/100000)&gt;=8),G4107*K!$H$5,0),0)</f>
        <v>4177000</v>
      </c>
      <c r="K4107" s="25">
        <f>ROUND(IF(OR(ISNUMBER(SEARCH("#",B4107)),INT(A4107/100000)=7,INT(A4107/100000)=8),F4107*K!$F$4+G4107*K!$F$5,F4107*K!$E$4+G4107*K!$E$5),0)</f>
        <v>1168100</v>
      </c>
      <c r="L4107" s="25">
        <f>ROUND(J4107-K4107*0.7,0)</f>
        <v>3359330</v>
      </c>
      <c r="M4107" s="25">
        <f>ROUND(J4107*0.3,0)</f>
        <v>1253100</v>
      </c>
    </row>
    <row r="4108" spans="1:13" ht="44.25" customHeight="1" x14ac:dyDescent="0.2">
      <c r="A4108" s="53">
        <v>801183</v>
      </c>
      <c r="B4108" s="27" t="s">
        <v>27</v>
      </c>
      <c r="C4108" s="36" t="s">
        <v>4691</v>
      </c>
      <c r="D4108" s="35" t="s">
        <v>4692</v>
      </c>
      <c r="E4108" s="30">
        <v>2.95</v>
      </c>
      <c r="F4108" s="55">
        <v>0.75</v>
      </c>
      <c r="G4108" s="30">
        <v>2.2000000000000002</v>
      </c>
      <c r="H4108" s="55">
        <v>0</v>
      </c>
      <c r="J4108" s="25">
        <f>ROUND( IF(OR(ISNUMBER(SEARCH("#",B4108)),INT(A4108/100000)=7,INT(A4108/100000)=8),F4108*K!$D$4,F4108*K!$C$4) + IF(ISNUMBER(SEARCH("#",B4108)),0,G4108*K!$C$5) + IF(AND(ISNUMBER(SEARCH("#",B4108)),INT(A4108/100000)&lt;=7),G4108*K!$G$5,0) + IF(AND(ISNUMBER(SEARCH("#",B4108)),INT(A4108/100000)&gt;=8),G4108*K!$H$5,0),0)</f>
        <v>4177000</v>
      </c>
      <c r="K4108" s="25">
        <f>ROUND(IF(OR(ISNUMBER(SEARCH("#",B4108)),INT(A4108/100000)=7,INT(A4108/100000)=8),F4108*K!$F$4+G4108*K!$F$5,F4108*K!$E$4+G4108*K!$E$5),0)</f>
        <v>1168100</v>
      </c>
      <c r="L4108" s="25">
        <f>ROUND(J4108-K4108*0.7,0)</f>
        <v>3359330</v>
      </c>
      <c r="M4108" s="25">
        <f>ROUND(J4108*0.3,0)</f>
        <v>1253100</v>
      </c>
    </row>
    <row r="4109" spans="1:13" ht="39.75" customHeight="1" x14ac:dyDescent="0.2">
      <c r="A4109" s="53">
        <v>801185</v>
      </c>
      <c r="B4109" s="27" t="s">
        <v>27</v>
      </c>
      <c r="C4109" s="36" t="s">
        <v>4693</v>
      </c>
      <c r="D4109" s="54"/>
      <c r="E4109" s="30">
        <v>1.31</v>
      </c>
      <c r="F4109" s="55">
        <v>0.36</v>
      </c>
      <c r="G4109" s="55">
        <v>0.95</v>
      </c>
      <c r="H4109" s="30">
        <v>0</v>
      </c>
      <c r="J4109" s="25">
        <f>ROUND( IF(OR(ISNUMBER(SEARCH("#",B4109)),INT(A4109/100000)=7,INT(A4109/100000)=8),F4109*K!$D$4,F4109*K!$C$4) + IF(ISNUMBER(SEARCH("#",B4109)),0,G4109*K!$C$5) + IF(AND(ISNUMBER(SEARCH("#",B4109)),INT(A4109/100000)&lt;=7),G4109*K!$G$5,0) + IF(AND(ISNUMBER(SEARCH("#",B4109)),INT(A4109/100000)&gt;=8),G4109*K!$H$5,0),0)</f>
        <v>1824230</v>
      </c>
      <c r="K4109" s="25">
        <f>ROUND(IF(OR(ISNUMBER(SEARCH("#",B4109)),INT(A4109/100000)=7,INT(A4109/100000)=8),F4109*K!$F$4+G4109*K!$F$5,F4109*K!$E$4+G4109*K!$E$5),0)</f>
        <v>515320</v>
      </c>
      <c r="L4109" s="25">
        <f>ROUND(J4109-K4109*0.7,0)</f>
        <v>1463506</v>
      </c>
      <c r="M4109" s="25">
        <f>ROUND(J4109*0.3,0)</f>
        <v>547269</v>
      </c>
    </row>
    <row r="4110" spans="1:13" ht="37.5" customHeight="1" x14ac:dyDescent="0.2">
      <c r="A4110" s="53">
        <v>801190</v>
      </c>
      <c r="B4110" s="27" t="s">
        <v>30</v>
      </c>
      <c r="C4110" s="36" t="s">
        <v>4694</v>
      </c>
      <c r="D4110" s="54"/>
      <c r="E4110" s="30">
        <v>2.62</v>
      </c>
      <c r="F4110" s="55">
        <v>0.72</v>
      </c>
      <c r="G4110" s="55">
        <v>1.9</v>
      </c>
      <c r="H4110" s="30">
        <v>0</v>
      </c>
      <c r="J4110" s="25">
        <f>ROUND( IF(OR(ISNUMBER(SEARCH("#",B4110)),INT(A4110/100000)=7,INT(A4110/100000)=8),F4110*K!$D$4,F4110*K!$C$4) + IF(ISNUMBER(SEARCH("#",B4110)),0,G4110*K!$C$5) + IF(AND(ISNUMBER(SEARCH("#",B4110)),INT(A4110/100000)&lt;=7),G4110*K!$G$5,0) + IF(AND(ISNUMBER(SEARCH("#",B4110)),INT(A4110/100000)&gt;=8),G4110*K!$H$5,0),0)</f>
        <v>3648460</v>
      </c>
      <c r="K4110" s="25">
        <f>ROUND(IF(OR(ISNUMBER(SEARCH("#",B4110)),INT(A4110/100000)=7,INT(A4110/100000)=8),F4110*K!$F$4+G4110*K!$F$5,F4110*K!$E$4+G4110*K!$E$5),0)</f>
        <v>1030640</v>
      </c>
      <c r="L4110" s="25">
        <f>ROUND(J4110-K4110*0.7,0)</f>
        <v>2927012</v>
      </c>
      <c r="M4110" s="25">
        <f>ROUND(J4110*0.3,0)</f>
        <v>1094538</v>
      </c>
    </row>
    <row r="4111" spans="1:13" ht="18.75" x14ac:dyDescent="0.2">
      <c r="A4111" s="53">
        <v>801191</v>
      </c>
      <c r="B4111" s="27" t="s">
        <v>30</v>
      </c>
      <c r="C4111" s="36" t="s">
        <v>4695</v>
      </c>
      <c r="D4111" s="54"/>
      <c r="E4111" s="30">
        <v>2.62</v>
      </c>
      <c r="F4111" s="55">
        <v>0.72</v>
      </c>
      <c r="G4111" s="55">
        <v>1.9</v>
      </c>
      <c r="H4111" s="30">
        <v>0</v>
      </c>
      <c r="J4111" s="25">
        <f>ROUND( IF(OR(ISNUMBER(SEARCH("#",B4111)),INT(A4111/100000)=7,INT(A4111/100000)=8),F4111*K!$D$4,F4111*K!$C$4) + IF(ISNUMBER(SEARCH("#",B4111)),0,G4111*K!$C$5) + IF(AND(ISNUMBER(SEARCH("#",B4111)),INT(A4111/100000)&lt;=7),G4111*K!$G$5,0) + IF(AND(ISNUMBER(SEARCH("#",B4111)),INT(A4111/100000)&gt;=8),G4111*K!$H$5,0),0)</f>
        <v>3648460</v>
      </c>
      <c r="K4111" s="25">
        <f>ROUND(IF(OR(ISNUMBER(SEARCH("#",B4111)),INT(A4111/100000)=7,INT(A4111/100000)=8),F4111*K!$F$4+G4111*K!$F$5,F4111*K!$E$4+G4111*K!$E$5),0)</f>
        <v>1030640</v>
      </c>
      <c r="L4111" s="25">
        <f>ROUND(J4111-K4111*0.7,0)</f>
        <v>2927012</v>
      </c>
      <c r="M4111" s="25">
        <f>ROUND(J4111*0.3,0)</f>
        <v>1094538</v>
      </c>
    </row>
    <row r="4112" spans="1:13" x14ac:dyDescent="0.2">
      <c r="A4112" s="53">
        <v>801195</v>
      </c>
      <c r="B4112" s="27" t="s">
        <v>30</v>
      </c>
      <c r="C4112" s="36" t="s">
        <v>4696</v>
      </c>
      <c r="D4112" s="54"/>
      <c r="E4112" s="30">
        <v>0.28999999999999998</v>
      </c>
      <c r="F4112" s="55">
        <v>0.08</v>
      </c>
      <c r="G4112" s="55">
        <v>0.21</v>
      </c>
      <c r="H4112" s="30">
        <v>0</v>
      </c>
      <c r="J4112" s="25">
        <f>ROUND( IF(OR(ISNUMBER(SEARCH("#",B4112)),INT(A4112/100000)=7,INT(A4112/100000)=8),F4112*K!$D$4,F4112*K!$C$4) + IF(ISNUMBER(SEARCH("#",B4112)),0,G4112*K!$C$5) + IF(AND(ISNUMBER(SEARCH("#",B4112)),INT(A4112/100000)&lt;=7),G4112*K!$G$5,0) + IF(AND(ISNUMBER(SEARCH("#",B4112)),INT(A4112/100000)&gt;=8),G4112*K!$H$5,0),0)</f>
        <v>403490</v>
      </c>
      <c r="K4112" s="25">
        <f>ROUND(IF(OR(ISNUMBER(SEARCH("#",B4112)),INT(A4112/100000)=7,INT(A4112/100000)=8),F4112*K!$F$4+G4112*K!$F$5,F4112*K!$E$4+G4112*K!$E$5),0)</f>
        <v>114040</v>
      </c>
      <c r="L4112" s="25">
        <f>ROUND(J4112-K4112*0.7,0)</f>
        <v>323662</v>
      </c>
      <c r="M4112" s="25">
        <f>ROUND(J4112*0.3,0)</f>
        <v>121047</v>
      </c>
    </row>
    <row r="4113" spans="1:13" ht="18.75" x14ac:dyDescent="0.2">
      <c r="A4113" s="53">
        <v>801200</v>
      </c>
      <c r="B4113" s="27" t="s">
        <v>30</v>
      </c>
      <c r="C4113" s="36" t="s">
        <v>4697</v>
      </c>
      <c r="D4113" s="54"/>
      <c r="E4113" s="30">
        <v>1.31</v>
      </c>
      <c r="F4113" s="55">
        <v>0.36</v>
      </c>
      <c r="G4113" s="55">
        <v>0.95</v>
      </c>
      <c r="H4113" s="30">
        <v>0</v>
      </c>
      <c r="J4113" s="25">
        <f>ROUND( IF(OR(ISNUMBER(SEARCH("#",B4113)),INT(A4113/100000)=7,INT(A4113/100000)=8),F4113*K!$D$4,F4113*K!$C$4) + IF(ISNUMBER(SEARCH("#",B4113)),0,G4113*K!$C$5) + IF(AND(ISNUMBER(SEARCH("#",B4113)),INT(A4113/100000)&lt;=7),G4113*K!$G$5,0) + IF(AND(ISNUMBER(SEARCH("#",B4113)),INT(A4113/100000)&gt;=8),G4113*K!$H$5,0),0)</f>
        <v>1824230</v>
      </c>
      <c r="K4113" s="25">
        <f>ROUND(IF(OR(ISNUMBER(SEARCH("#",B4113)),INT(A4113/100000)=7,INT(A4113/100000)=8),F4113*K!$F$4+G4113*K!$F$5,F4113*K!$E$4+G4113*K!$E$5),0)</f>
        <v>515320</v>
      </c>
      <c r="L4113" s="25">
        <f>ROUND(J4113-K4113*0.7,0)</f>
        <v>1463506</v>
      </c>
      <c r="M4113" s="25">
        <f>ROUND(J4113*0.3,0)</f>
        <v>547269</v>
      </c>
    </row>
    <row r="4114" spans="1:13" ht="18.75" x14ac:dyDescent="0.2">
      <c r="A4114" s="53">
        <v>801205</v>
      </c>
      <c r="B4114" s="27" t="s">
        <v>30</v>
      </c>
      <c r="C4114" s="36" t="s">
        <v>4698</v>
      </c>
      <c r="D4114" s="54"/>
      <c r="E4114" s="30">
        <v>1.17</v>
      </c>
      <c r="F4114" s="55">
        <v>0.32</v>
      </c>
      <c r="G4114" s="55">
        <v>0.85</v>
      </c>
      <c r="H4114" s="30">
        <v>0</v>
      </c>
      <c r="J4114" s="25">
        <f>ROUND( IF(OR(ISNUMBER(SEARCH("#",B4114)),INT(A4114/100000)=7,INT(A4114/100000)=8),F4114*K!$D$4,F4114*K!$C$4) + IF(ISNUMBER(SEARCH("#",B4114)),0,G4114*K!$C$5) + IF(AND(ISNUMBER(SEARCH("#",B4114)),INT(A4114/100000)&lt;=7),G4114*K!$G$5,0) + IF(AND(ISNUMBER(SEARCH("#",B4114)),INT(A4114/100000)&gt;=8),G4114*K!$H$5,0),0)</f>
        <v>1631010</v>
      </c>
      <c r="K4114" s="25">
        <f>ROUND(IF(OR(ISNUMBER(SEARCH("#",B4114)),INT(A4114/100000)=7,INT(A4114/100000)=8),F4114*K!$F$4+G4114*K!$F$5,F4114*K!$E$4+G4114*K!$E$5),0)</f>
        <v>460440</v>
      </c>
      <c r="L4114" s="25">
        <f>ROUND(J4114-K4114*0.7,0)</f>
        <v>1308702</v>
      </c>
      <c r="M4114" s="25">
        <f>ROUND(J4114*0.3,0)</f>
        <v>489303</v>
      </c>
    </row>
    <row r="4115" spans="1:13" ht="32.25" x14ac:dyDescent="0.2">
      <c r="A4115" s="53">
        <v>801210</v>
      </c>
      <c r="B4115" s="27" t="s">
        <v>30</v>
      </c>
      <c r="C4115" s="36" t="s">
        <v>4699</v>
      </c>
      <c r="D4115" s="54"/>
      <c r="E4115" s="30">
        <v>0.69</v>
      </c>
      <c r="F4115" s="55">
        <v>0.19</v>
      </c>
      <c r="G4115" s="55">
        <v>0.5</v>
      </c>
      <c r="H4115" s="30">
        <v>0</v>
      </c>
      <c r="J4115" s="25">
        <f>ROUND( IF(OR(ISNUMBER(SEARCH("#",B4115)),INT(A4115/100000)=7,INT(A4115/100000)=8),F4115*K!$D$4,F4115*K!$C$4) + IF(ISNUMBER(SEARCH("#",B4115)),0,G4115*K!$C$5) + IF(AND(ISNUMBER(SEARCH("#",B4115)),INT(A4115/100000)&lt;=7),G4115*K!$G$5,0) + IF(AND(ISNUMBER(SEARCH("#",B4115)),INT(A4115/100000)&gt;=8),G4115*K!$H$5,0),0)</f>
        <v>960420</v>
      </c>
      <c r="K4115" s="25">
        <f>ROUND(IF(OR(ISNUMBER(SEARCH("#",B4115)),INT(A4115/100000)=7,INT(A4115/100000)=8),F4115*K!$F$4+G4115*K!$F$5,F4115*K!$E$4+G4115*K!$E$5),0)</f>
        <v>271380</v>
      </c>
      <c r="L4115" s="25">
        <f>ROUND(J4115-K4115*0.7,0)</f>
        <v>770454</v>
      </c>
      <c r="M4115" s="25">
        <f>ROUND(J4115*0.3,0)</f>
        <v>288126</v>
      </c>
    </row>
    <row r="4116" spans="1:13" ht="18.75" x14ac:dyDescent="0.2">
      <c r="A4116" s="53">
        <v>801220</v>
      </c>
      <c r="B4116" s="27" t="s">
        <v>30</v>
      </c>
      <c r="C4116" s="36" t="s">
        <v>4700</v>
      </c>
      <c r="D4116" s="54"/>
      <c r="E4116" s="30">
        <v>0.45</v>
      </c>
      <c r="F4116" s="55">
        <v>0.12</v>
      </c>
      <c r="G4116" s="55">
        <v>0.33</v>
      </c>
      <c r="H4116" s="30">
        <v>0</v>
      </c>
      <c r="J4116" s="25">
        <f>ROUND( IF(OR(ISNUMBER(SEARCH("#",B4116)),INT(A4116/100000)=7,INT(A4116/100000)=8),F4116*K!$D$4,F4116*K!$C$4) + IF(ISNUMBER(SEARCH("#",B4116)),0,G4116*K!$C$5) + IF(AND(ISNUMBER(SEARCH("#",B4116)),INT(A4116/100000)&lt;=7),G4116*K!$G$5,0) + IF(AND(ISNUMBER(SEARCH("#",B4116)),INT(A4116/100000)&gt;=8),G4116*K!$H$5,0),0)</f>
        <v>630810</v>
      </c>
      <c r="K4116" s="25">
        <f>ROUND(IF(OR(ISNUMBER(SEARCH("#",B4116)),INT(A4116/100000)=7,INT(A4116/100000)=8),F4116*K!$F$4+G4116*K!$F$5,F4116*K!$E$4+G4116*K!$E$5),0)</f>
        <v>177480</v>
      </c>
      <c r="L4116" s="25">
        <f>ROUND(J4116-K4116*0.7,0)</f>
        <v>506574</v>
      </c>
      <c r="M4116" s="25">
        <f>ROUND(J4116*0.3,0)</f>
        <v>189243</v>
      </c>
    </row>
    <row r="4117" spans="1:13" x14ac:dyDescent="0.2">
      <c r="A4117" s="53">
        <v>801221</v>
      </c>
      <c r="B4117" s="27" t="s">
        <v>30</v>
      </c>
      <c r="C4117" s="36" t="s">
        <v>4701</v>
      </c>
      <c r="D4117" s="54"/>
      <c r="E4117" s="30">
        <v>0.45</v>
      </c>
      <c r="F4117" s="55">
        <v>0.12</v>
      </c>
      <c r="G4117" s="55">
        <v>0.33</v>
      </c>
      <c r="H4117" s="30">
        <v>0</v>
      </c>
      <c r="J4117" s="25">
        <f>ROUND( IF(OR(ISNUMBER(SEARCH("#",B4117)),INT(A4117/100000)=7,INT(A4117/100000)=8),F4117*K!$D$4,F4117*K!$C$4) + IF(ISNUMBER(SEARCH("#",B4117)),0,G4117*K!$C$5) + IF(AND(ISNUMBER(SEARCH("#",B4117)),INT(A4117/100000)&lt;=7),G4117*K!$G$5,0) + IF(AND(ISNUMBER(SEARCH("#",B4117)),INT(A4117/100000)&gt;=8),G4117*K!$H$5,0),0)</f>
        <v>630810</v>
      </c>
      <c r="K4117" s="25">
        <f>ROUND(IF(OR(ISNUMBER(SEARCH("#",B4117)),INT(A4117/100000)=7,INT(A4117/100000)=8),F4117*K!$F$4+G4117*K!$F$5,F4117*K!$E$4+G4117*K!$E$5),0)</f>
        <v>177480</v>
      </c>
      <c r="L4117" s="25">
        <f>ROUND(J4117-K4117*0.7,0)</f>
        <v>506574</v>
      </c>
      <c r="M4117" s="25">
        <f>ROUND(J4117*0.3,0)</f>
        <v>189243</v>
      </c>
    </row>
    <row r="4118" spans="1:13" ht="18.75" x14ac:dyDescent="0.2">
      <c r="A4118" s="53">
        <v>801225</v>
      </c>
      <c r="B4118" s="27" t="s">
        <v>30</v>
      </c>
      <c r="C4118" s="36" t="s">
        <v>4702</v>
      </c>
      <c r="D4118" s="54"/>
      <c r="E4118" s="30">
        <v>1.97</v>
      </c>
      <c r="F4118" s="55">
        <v>0.54</v>
      </c>
      <c r="G4118" s="55">
        <v>1.43</v>
      </c>
      <c r="H4118" s="30">
        <v>0</v>
      </c>
      <c r="J4118" s="25">
        <f>ROUND( IF(OR(ISNUMBER(SEARCH("#",B4118)),INT(A4118/100000)=7,INT(A4118/100000)=8),F4118*K!$D$4,F4118*K!$C$4) + IF(ISNUMBER(SEARCH("#",B4118)),0,G4118*K!$C$5) + IF(AND(ISNUMBER(SEARCH("#",B4118)),INT(A4118/100000)&lt;=7),G4118*K!$G$5,0) + IF(AND(ISNUMBER(SEARCH("#",B4118)),INT(A4118/100000)&gt;=8),G4118*K!$H$5,0),0)</f>
        <v>2744870</v>
      </c>
      <c r="K4118" s="25">
        <f>ROUND(IF(OR(ISNUMBER(SEARCH("#",B4118)),INT(A4118/100000)=7,INT(A4118/100000)=8),F4118*K!$F$4+G4118*K!$F$5,F4118*K!$E$4+G4118*K!$E$5),0)</f>
        <v>775120</v>
      </c>
      <c r="L4118" s="25">
        <f>ROUND(J4118-K4118*0.7,0)</f>
        <v>2202286</v>
      </c>
      <c r="M4118" s="25">
        <f>ROUND(J4118*0.3,0)</f>
        <v>823461</v>
      </c>
    </row>
    <row r="4119" spans="1:13" ht="18.75" x14ac:dyDescent="0.2">
      <c r="A4119" s="53">
        <v>801230</v>
      </c>
      <c r="B4119" s="27" t="s">
        <v>30</v>
      </c>
      <c r="C4119" s="36" t="s">
        <v>4703</v>
      </c>
      <c r="D4119" s="54"/>
      <c r="E4119" s="30">
        <v>1.97</v>
      </c>
      <c r="F4119" s="55">
        <v>0.54</v>
      </c>
      <c r="G4119" s="55">
        <v>1.43</v>
      </c>
      <c r="H4119" s="30">
        <v>0</v>
      </c>
      <c r="J4119" s="25">
        <f>ROUND( IF(OR(ISNUMBER(SEARCH("#",B4119)),INT(A4119/100000)=7,INT(A4119/100000)=8),F4119*K!$D$4,F4119*K!$C$4) + IF(ISNUMBER(SEARCH("#",B4119)),0,G4119*K!$C$5) + IF(AND(ISNUMBER(SEARCH("#",B4119)),INT(A4119/100000)&lt;=7),G4119*K!$G$5,0) + IF(AND(ISNUMBER(SEARCH("#",B4119)),INT(A4119/100000)&gt;=8),G4119*K!$H$5,0),0)</f>
        <v>2744870</v>
      </c>
      <c r="K4119" s="25">
        <f>ROUND(IF(OR(ISNUMBER(SEARCH("#",B4119)),INT(A4119/100000)=7,INT(A4119/100000)=8),F4119*K!$F$4+G4119*K!$F$5,F4119*K!$E$4+G4119*K!$E$5),0)</f>
        <v>775120</v>
      </c>
      <c r="L4119" s="25">
        <f>ROUND(J4119-K4119*0.7,0)</f>
        <v>2202286</v>
      </c>
      <c r="M4119" s="25">
        <f>ROUND(J4119*0.3,0)</f>
        <v>823461</v>
      </c>
    </row>
    <row r="4120" spans="1:13" ht="33" x14ac:dyDescent="0.2">
      <c r="A4120" s="53">
        <v>801235</v>
      </c>
      <c r="B4120" s="27" t="s">
        <v>30</v>
      </c>
      <c r="C4120" s="36" t="s">
        <v>4704</v>
      </c>
      <c r="D4120" s="54"/>
      <c r="E4120" s="30">
        <v>1.97</v>
      </c>
      <c r="F4120" s="55">
        <v>0.54</v>
      </c>
      <c r="G4120" s="55">
        <v>1.43</v>
      </c>
      <c r="H4120" s="30">
        <v>0</v>
      </c>
      <c r="J4120" s="25">
        <f>ROUND( IF(OR(ISNUMBER(SEARCH("#",B4120)),INT(A4120/100000)=7,INT(A4120/100000)=8),F4120*K!$D$4,F4120*K!$C$4) + IF(ISNUMBER(SEARCH("#",B4120)),0,G4120*K!$C$5) + IF(AND(ISNUMBER(SEARCH("#",B4120)),INT(A4120/100000)&lt;=7),G4120*K!$G$5,0) + IF(AND(ISNUMBER(SEARCH("#",B4120)),INT(A4120/100000)&gt;=8),G4120*K!$H$5,0),0)</f>
        <v>2744870</v>
      </c>
      <c r="K4120" s="25">
        <f>ROUND(IF(OR(ISNUMBER(SEARCH("#",B4120)),INT(A4120/100000)=7,INT(A4120/100000)=8),F4120*K!$F$4+G4120*K!$F$5,F4120*K!$E$4+G4120*K!$E$5),0)</f>
        <v>775120</v>
      </c>
      <c r="L4120" s="25">
        <f>ROUND(J4120-K4120*0.7,0)</f>
        <v>2202286</v>
      </c>
      <c r="M4120" s="25">
        <f>ROUND(J4120*0.3,0)</f>
        <v>823461</v>
      </c>
    </row>
    <row r="4121" spans="1:13" ht="18.75" x14ac:dyDescent="0.2">
      <c r="A4121" s="53">
        <v>801240</v>
      </c>
      <c r="B4121" s="27" t="s">
        <v>30</v>
      </c>
      <c r="C4121" s="36" t="s">
        <v>4705</v>
      </c>
      <c r="D4121" s="54"/>
      <c r="E4121" s="30">
        <v>1.97</v>
      </c>
      <c r="F4121" s="55">
        <v>0.54</v>
      </c>
      <c r="G4121" s="55">
        <v>1.43</v>
      </c>
      <c r="H4121" s="30">
        <v>0</v>
      </c>
      <c r="J4121" s="25">
        <f>ROUND( IF(OR(ISNUMBER(SEARCH("#",B4121)),INT(A4121/100000)=7,INT(A4121/100000)=8),F4121*K!$D$4,F4121*K!$C$4) + IF(ISNUMBER(SEARCH("#",B4121)),0,G4121*K!$C$5) + IF(AND(ISNUMBER(SEARCH("#",B4121)),INT(A4121/100000)&lt;=7),G4121*K!$G$5,0) + IF(AND(ISNUMBER(SEARCH("#",B4121)),INT(A4121/100000)&gt;=8),G4121*K!$H$5,0),0)</f>
        <v>2744870</v>
      </c>
      <c r="K4121" s="25">
        <f>ROUND(IF(OR(ISNUMBER(SEARCH("#",B4121)),INT(A4121/100000)=7,INT(A4121/100000)=8),F4121*K!$F$4+G4121*K!$F$5,F4121*K!$E$4+G4121*K!$E$5),0)</f>
        <v>775120</v>
      </c>
      <c r="L4121" s="25">
        <f>ROUND(J4121-K4121*0.7,0)</f>
        <v>2202286</v>
      </c>
      <c r="M4121" s="25">
        <f>ROUND(J4121*0.3,0)</f>
        <v>823461</v>
      </c>
    </row>
    <row r="4122" spans="1:13" ht="18.75" x14ac:dyDescent="0.2">
      <c r="A4122" s="53">
        <v>801245</v>
      </c>
      <c r="B4122" s="27" t="s">
        <v>30</v>
      </c>
      <c r="C4122" s="36" t="s">
        <v>4706</v>
      </c>
      <c r="D4122" s="54"/>
      <c r="E4122" s="30">
        <v>0.4</v>
      </c>
      <c r="F4122" s="55">
        <v>0.11</v>
      </c>
      <c r="G4122" s="55">
        <v>0.28999999999999998</v>
      </c>
      <c r="H4122" s="30">
        <v>0</v>
      </c>
      <c r="J4122" s="25">
        <f>ROUND( IF(OR(ISNUMBER(SEARCH("#",B4122)),INT(A4122/100000)=7,INT(A4122/100000)=8),F4122*K!$D$4,F4122*K!$C$4) + IF(ISNUMBER(SEARCH("#",B4122)),0,G4122*K!$C$5) + IF(AND(ISNUMBER(SEARCH("#",B4122)),INT(A4122/100000)&lt;=7),G4122*K!$G$5,0) + IF(AND(ISNUMBER(SEARCH("#",B4122)),INT(A4122/100000)&gt;=8),G4122*K!$H$5,0),0)</f>
        <v>556930</v>
      </c>
      <c r="K4122" s="25">
        <f>ROUND(IF(OR(ISNUMBER(SEARCH("#",B4122)),INT(A4122/100000)=7,INT(A4122/100000)=8),F4122*K!$F$4+G4122*K!$F$5,F4122*K!$E$4+G4122*K!$E$5),0)</f>
        <v>157340</v>
      </c>
      <c r="L4122" s="25">
        <f>ROUND(J4122-K4122*0.7,0)</f>
        <v>446792</v>
      </c>
      <c r="M4122" s="25">
        <f>ROUND(J4122*0.3,0)</f>
        <v>167079</v>
      </c>
    </row>
    <row r="4123" spans="1:13" ht="18.75" x14ac:dyDescent="0.2">
      <c r="A4123" s="53">
        <v>801246</v>
      </c>
      <c r="B4123" s="27" t="s">
        <v>30</v>
      </c>
      <c r="C4123" s="36" t="s">
        <v>4707</v>
      </c>
      <c r="D4123" s="54"/>
      <c r="E4123" s="30">
        <v>0.4</v>
      </c>
      <c r="F4123" s="55">
        <v>0.11</v>
      </c>
      <c r="G4123" s="55">
        <v>0.28999999999999998</v>
      </c>
      <c r="H4123" s="30">
        <v>0</v>
      </c>
      <c r="J4123" s="25">
        <f>ROUND( IF(OR(ISNUMBER(SEARCH("#",B4123)),INT(A4123/100000)=7,INT(A4123/100000)=8),F4123*K!$D$4,F4123*K!$C$4) + IF(ISNUMBER(SEARCH("#",B4123)),0,G4123*K!$C$5) + IF(AND(ISNUMBER(SEARCH("#",B4123)),INT(A4123/100000)&lt;=7),G4123*K!$G$5,0) + IF(AND(ISNUMBER(SEARCH("#",B4123)),INT(A4123/100000)&gt;=8),G4123*K!$H$5,0),0)</f>
        <v>556930</v>
      </c>
      <c r="K4123" s="25">
        <f>ROUND(IF(OR(ISNUMBER(SEARCH("#",B4123)),INT(A4123/100000)=7,INT(A4123/100000)=8),F4123*K!$F$4+G4123*K!$F$5,F4123*K!$E$4+G4123*K!$E$5),0)</f>
        <v>157340</v>
      </c>
      <c r="L4123" s="25">
        <f>ROUND(J4123-K4123*0.7,0)</f>
        <v>446792</v>
      </c>
      <c r="M4123" s="25">
        <f>ROUND(J4123*0.3,0)</f>
        <v>167079</v>
      </c>
    </row>
    <row r="4124" spans="1:13" ht="18.75" x14ac:dyDescent="0.2">
      <c r="A4124" s="53">
        <v>801250</v>
      </c>
      <c r="B4124" s="27" t="s">
        <v>30</v>
      </c>
      <c r="C4124" s="36" t="s">
        <v>4708</v>
      </c>
      <c r="D4124" s="54"/>
      <c r="E4124" s="30">
        <v>1.1299999999999999</v>
      </c>
      <c r="F4124" s="55">
        <v>0.31</v>
      </c>
      <c r="G4124" s="55">
        <v>0.82</v>
      </c>
      <c r="H4124" s="30">
        <v>0</v>
      </c>
      <c r="J4124" s="25">
        <f>ROUND( IF(OR(ISNUMBER(SEARCH("#",B4124)),INT(A4124/100000)=7,INT(A4124/100000)=8),F4124*K!$D$4,F4124*K!$C$4) + IF(ISNUMBER(SEARCH("#",B4124)),0,G4124*K!$C$5) + IF(AND(ISNUMBER(SEARCH("#",B4124)),INT(A4124/100000)&lt;=7),G4124*K!$G$5,0) + IF(AND(ISNUMBER(SEARCH("#",B4124)),INT(A4124/100000)&gt;=8),G4124*K!$H$5,0),0)</f>
        <v>1574180</v>
      </c>
      <c r="K4124" s="25">
        <f>ROUND(IF(OR(ISNUMBER(SEARCH("#",B4124)),INT(A4124/100000)=7,INT(A4124/100000)=8),F4124*K!$F$4+G4124*K!$F$5,F4124*K!$E$4+G4124*K!$E$5),0)</f>
        <v>444580</v>
      </c>
      <c r="L4124" s="25">
        <f>ROUND(J4124-K4124*0.7,0)</f>
        <v>1262974</v>
      </c>
      <c r="M4124" s="25">
        <f>ROUND(J4124*0.3,0)</f>
        <v>472254</v>
      </c>
    </row>
    <row r="4125" spans="1:13" ht="18.75" x14ac:dyDescent="0.2">
      <c r="A4125" s="53">
        <v>801255</v>
      </c>
      <c r="B4125" s="27" t="s">
        <v>30</v>
      </c>
      <c r="C4125" s="36" t="s">
        <v>4709</v>
      </c>
      <c r="D4125" s="54"/>
      <c r="E4125" s="30">
        <v>2</v>
      </c>
      <c r="F4125" s="55">
        <v>0.55000000000000004</v>
      </c>
      <c r="G4125" s="55">
        <v>1.45</v>
      </c>
      <c r="H4125" s="30">
        <v>0</v>
      </c>
      <c r="J4125" s="25">
        <f>ROUND( IF(OR(ISNUMBER(SEARCH("#",B4125)),INT(A4125/100000)=7,INT(A4125/100000)=8),F4125*K!$D$4,F4125*K!$C$4) + IF(ISNUMBER(SEARCH("#",B4125)),0,G4125*K!$C$5) + IF(AND(ISNUMBER(SEARCH("#",B4125)),INT(A4125/100000)&lt;=7),G4125*K!$G$5,0) + IF(AND(ISNUMBER(SEARCH("#",B4125)),INT(A4125/100000)&gt;=8),G4125*K!$H$5,0),0)</f>
        <v>2784650</v>
      </c>
      <c r="K4125" s="25">
        <f>ROUND(IF(OR(ISNUMBER(SEARCH("#",B4125)),INT(A4125/100000)=7,INT(A4125/100000)=8),F4125*K!$F$4+G4125*K!$F$5,F4125*K!$E$4+G4125*K!$E$5),0)</f>
        <v>786700</v>
      </c>
      <c r="L4125" s="25">
        <f>ROUND(J4125-K4125*0.7,0)</f>
        <v>2233960</v>
      </c>
      <c r="M4125" s="25">
        <f>ROUND(J4125*0.3,0)</f>
        <v>835395</v>
      </c>
    </row>
    <row r="4126" spans="1:13" ht="33" x14ac:dyDescent="0.2">
      <c r="A4126" s="53">
        <v>801260</v>
      </c>
      <c r="B4126" s="27" t="s">
        <v>30</v>
      </c>
      <c r="C4126" s="36" t="s">
        <v>4710</v>
      </c>
      <c r="D4126" s="54"/>
      <c r="E4126" s="30">
        <v>1.71</v>
      </c>
      <c r="F4126" s="55">
        <v>0.47</v>
      </c>
      <c r="G4126" s="55">
        <v>1.24</v>
      </c>
      <c r="H4126" s="30">
        <v>0</v>
      </c>
      <c r="J4126" s="25">
        <f>ROUND( IF(OR(ISNUMBER(SEARCH("#",B4126)),INT(A4126/100000)=7,INT(A4126/100000)=8),F4126*K!$D$4,F4126*K!$C$4) + IF(ISNUMBER(SEARCH("#",B4126)),0,G4126*K!$C$5) + IF(AND(ISNUMBER(SEARCH("#",B4126)),INT(A4126/100000)&lt;=7),G4126*K!$G$5,0) + IF(AND(ISNUMBER(SEARCH("#",B4126)),INT(A4126/100000)&gt;=8),G4126*K!$H$5,0),0)</f>
        <v>2381160</v>
      </c>
      <c r="K4126" s="25">
        <f>ROUND(IF(OR(ISNUMBER(SEARCH("#",B4126)),INT(A4126/100000)=7,INT(A4126/100000)=8),F4126*K!$F$4+G4126*K!$F$5,F4126*K!$E$4+G4126*K!$E$5),0)</f>
        <v>672660</v>
      </c>
      <c r="L4126" s="25">
        <f>ROUND(J4126-K4126*0.7,0)</f>
        <v>1910298</v>
      </c>
      <c r="M4126" s="25">
        <f>ROUND(J4126*0.3,0)</f>
        <v>714348</v>
      </c>
    </row>
    <row r="4127" spans="1:13" ht="17.25" x14ac:dyDescent="0.2">
      <c r="A4127" s="53">
        <v>801265</v>
      </c>
      <c r="B4127" s="27" t="s">
        <v>30</v>
      </c>
      <c r="C4127" s="69" t="s">
        <v>4711</v>
      </c>
      <c r="D4127" s="54"/>
      <c r="E4127" s="30">
        <v>1.1399999999999999</v>
      </c>
      <c r="F4127" s="55">
        <v>0.31</v>
      </c>
      <c r="G4127" s="55">
        <v>0.83</v>
      </c>
      <c r="H4127" s="30">
        <v>0</v>
      </c>
      <c r="J4127" s="25">
        <f>ROUND( IF(OR(ISNUMBER(SEARCH("#",B4127)),INT(A4127/100000)=7,INT(A4127/100000)=8),F4127*K!$D$4,F4127*K!$C$4) + IF(ISNUMBER(SEARCH("#",B4127)),0,G4127*K!$C$5) + IF(AND(ISNUMBER(SEARCH("#",B4127)),INT(A4127/100000)&lt;=7),G4127*K!$G$5,0) + IF(AND(ISNUMBER(SEARCH("#",B4127)),INT(A4127/100000)&gt;=8),G4127*K!$H$5,0),0)</f>
        <v>1591230</v>
      </c>
      <c r="K4127" s="25">
        <f>ROUND(IF(OR(ISNUMBER(SEARCH("#",B4127)),INT(A4127/100000)=7,INT(A4127/100000)=8),F4127*K!$F$4+G4127*K!$F$5,F4127*K!$E$4+G4127*K!$E$5),0)</f>
        <v>448860</v>
      </c>
      <c r="L4127" s="25">
        <f>ROUND(J4127-K4127*0.7,0)</f>
        <v>1277028</v>
      </c>
      <c r="M4127" s="25">
        <f>ROUND(J4127*0.3,0)</f>
        <v>477369</v>
      </c>
    </row>
    <row r="4128" spans="1:13" ht="18.75" x14ac:dyDescent="0.2">
      <c r="A4128" s="53">
        <v>801270</v>
      </c>
      <c r="B4128" s="27" t="s">
        <v>30</v>
      </c>
      <c r="C4128" s="36" t="s">
        <v>4712</v>
      </c>
      <c r="D4128" s="54"/>
      <c r="E4128" s="30">
        <v>1.43</v>
      </c>
      <c r="F4128" s="55">
        <v>0.39</v>
      </c>
      <c r="G4128" s="55">
        <v>1.04</v>
      </c>
      <c r="H4128" s="30">
        <v>0</v>
      </c>
      <c r="J4128" s="25">
        <f>ROUND( IF(OR(ISNUMBER(SEARCH("#",B4128)),INT(A4128/100000)=7,INT(A4128/100000)=8),F4128*K!$D$4,F4128*K!$C$4) + IF(ISNUMBER(SEARCH("#",B4128)),0,G4128*K!$C$5) + IF(AND(ISNUMBER(SEARCH("#",B4128)),INT(A4128/100000)&lt;=7),G4128*K!$G$5,0) + IF(AND(ISNUMBER(SEARCH("#",B4128)),INT(A4128/100000)&gt;=8),G4128*K!$H$5,0),0)</f>
        <v>1994720</v>
      </c>
      <c r="K4128" s="25">
        <f>ROUND(IF(OR(ISNUMBER(SEARCH("#",B4128)),INT(A4128/100000)=7,INT(A4128/100000)=8),F4128*K!$F$4+G4128*K!$F$5,F4128*K!$E$4+G4128*K!$E$5),0)</f>
        <v>562900</v>
      </c>
      <c r="L4128" s="25">
        <f>ROUND(J4128-K4128*0.7,0)</f>
        <v>1600690</v>
      </c>
      <c r="M4128" s="25">
        <f>ROUND(J4128*0.3,0)</f>
        <v>598416</v>
      </c>
    </row>
    <row r="4129" spans="1:13" ht="18.75" x14ac:dyDescent="0.2">
      <c r="A4129" s="53">
        <v>801280</v>
      </c>
      <c r="B4129" s="27" t="s">
        <v>30</v>
      </c>
      <c r="C4129" s="36" t="s">
        <v>4713</v>
      </c>
      <c r="D4129" s="54"/>
      <c r="E4129" s="30">
        <v>1.43</v>
      </c>
      <c r="F4129" s="55">
        <v>0.39</v>
      </c>
      <c r="G4129" s="55">
        <v>1.04</v>
      </c>
      <c r="H4129" s="30">
        <v>0</v>
      </c>
      <c r="J4129" s="25">
        <f>ROUND( IF(OR(ISNUMBER(SEARCH("#",B4129)),INT(A4129/100000)=7,INT(A4129/100000)=8),F4129*K!$D$4,F4129*K!$C$4) + IF(ISNUMBER(SEARCH("#",B4129)),0,G4129*K!$C$5) + IF(AND(ISNUMBER(SEARCH("#",B4129)),INT(A4129/100000)&lt;=7),G4129*K!$G$5,0) + IF(AND(ISNUMBER(SEARCH("#",B4129)),INT(A4129/100000)&gt;=8),G4129*K!$H$5,0),0)</f>
        <v>1994720</v>
      </c>
      <c r="K4129" s="25">
        <f>ROUND(IF(OR(ISNUMBER(SEARCH("#",B4129)),INT(A4129/100000)=7,INT(A4129/100000)=8),F4129*K!$F$4+G4129*K!$F$5,F4129*K!$E$4+G4129*K!$E$5),0)</f>
        <v>562900</v>
      </c>
      <c r="L4129" s="25">
        <f>ROUND(J4129-K4129*0.7,0)</f>
        <v>1600690</v>
      </c>
      <c r="M4129" s="25">
        <f>ROUND(J4129*0.3,0)</f>
        <v>598416</v>
      </c>
    </row>
    <row r="4130" spans="1:13" ht="18.75" x14ac:dyDescent="0.2">
      <c r="A4130" s="53">
        <v>801400</v>
      </c>
      <c r="B4130" s="27" t="s">
        <v>27</v>
      </c>
      <c r="C4130" s="36" t="s">
        <v>4714</v>
      </c>
      <c r="D4130" s="54"/>
      <c r="E4130" s="30">
        <v>0.64</v>
      </c>
      <c r="F4130" s="55">
        <v>0.28000000000000003</v>
      </c>
      <c r="G4130" s="55">
        <v>0.36</v>
      </c>
      <c r="H4130" s="30">
        <v>0</v>
      </c>
      <c r="J4130" s="25">
        <f>ROUND( IF(OR(ISNUMBER(SEARCH("#",B4130)),INT(A4130/100000)=7,INT(A4130/100000)=8),F4130*K!$D$4,F4130*K!$C$4) + IF(ISNUMBER(SEARCH("#",B4130)),0,G4130*K!$C$5) + IF(AND(ISNUMBER(SEARCH("#",B4130)),INT(A4130/100000)&lt;=7),G4130*K!$G$5,0) + IF(AND(ISNUMBER(SEARCH("#",B4130)),INT(A4130/100000)&gt;=8),G4130*K!$H$5,0),0)</f>
        <v>772840</v>
      </c>
      <c r="K4130" s="25">
        <f>ROUND(IF(OR(ISNUMBER(SEARCH("#",B4130)),INT(A4130/100000)=7,INT(A4130/100000)=8),F4130*K!$F$4+G4130*K!$F$5,F4130*K!$E$4+G4130*K!$E$5),0)</f>
        <v>238640</v>
      </c>
      <c r="L4130" s="25">
        <f>ROUND(J4130-K4130*0.7,0)</f>
        <v>605792</v>
      </c>
      <c r="M4130" s="25">
        <f>ROUND(J4130*0.3,0)</f>
        <v>231852</v>
      </c>
    </row>
    <row r="4131" spans="1:13" ht="18.75" x14ac:dyDescent="0.2">
      <c r="A4131" s="53">
        <v>801405</v>
      </c>
      <c r="B4131" s="27" t="s">
        <v>27</v>
      </c>
      <c r="C4131" s="36" t="s">
        <v>4715</v>
      </c>
      <c r="D4131" s="54"/>
      <c r="E4131" s="30">
        <v>0.64</v>
      </c>
      <c r="F4131" s="55">
        <v>0.28000000000000003</v>
      </c>
      <c r="G4131" s="55">
        <v>0.36</v>
      </c>
      <c r="H4131" s="30">
        <v>0</v>
      </c>
      <c r="J4131" s="25">
        <f>ROUND( IF(OR(ISNUMBER(SEARCH("#",B4131)),INT(A4131/100000)=7,INT(A4131/100000)=8),F4131*K!$D$4,F4131*K!$C$4) + IF(ISNUMBER(SEARCH("#",B4131)),0,G4131*K!$C$5) + IF(AND(ISNUMBER(SEARCH("#",B4131)),INT(A4131/100000)&lt;=7),G4131*K!$G$5,0) + IF(AND(ISNUMBER(SEARCH("#",B4131)),INT(A4131/100000)&gt;=8),G4131*K!$H$5,0),0)</f>
        <v>772840</v>
      </c>
      <c r="K4131" s="25">
        <f>ROUND(IF(OR(ISNUMBER(SEARCH("#",B4131)),INT(A4131/100000)=7,INT(A4131/100000)=8),F4131*K!$F$4+G4131*K!$F$5,F4131*K!$E$4+G4131*K!$E$5),0)</f>
        <v>238640</v>
      </c>
      <c r="L4131" s="25">
        <f>ROUND(J4131-K4131*0.7,0)</f>
        <v>605792</v>
      </c>
      <c r="M4131" s="25">
        <f>ROUND(J4131*0.3,0)</f>
        <v>231852</v>
      </c>
    </row>
    <row r="4132" spans="1:13" ht="18.75" x14ac:dyDescent="0.2">
      <c r="A4132" s="53">
        <v>801410</v>
      </c>
      <c r="B4132" s="27" t="s">
        <v>27</v>
      </c>
      <c r="C4132" s="36" t="s">
        <v>4716</v>
      </c>
      <c r="D4132" s="54"/>
      <c r="E4132" s="30">
        <v>0.64</v>
      </c>
      <c r="F4132" s="55">
        <v>0.28000000000000003</v>
      </c>
      <c r="G4132" s="55">
        <v>0.36</v>
      </c>
      <c r="H4132" s="30">
        <v>0</v>
      </c>
      <c r="J4132" s="25">
        <f>ROUND( IF(OR(ISNUMBER(SEARCH("#",B4132)),INT(A4132/100000)=7,INT(A4132/100000)=8),F4132*K!$D$4,F4132*K!$C$4) + IF(ISNUMBER(SEARCH("#",B4132)),0,G4132*K!$C$5) + IF(AND(ISNUMBER(SEARCH("#",B4132)),INT(A4132/100000)&lt;=7),G4132*K!$G$5,0) + IF(AND(ISNUMBER(SEARCH("#",B4132)),INT(A4132/100000)&gt;=8),G4132*K!$H$5,0),0)</f>
        <v>772840</v>
      </c>
      <c r="K4132" s="25">
        <f>ROUND(IF(OR(ISNUMBER(SEARCH("#",B4132)),INT(A4132/100000)=7,INT(A4132/100000)=8),F4132*K!$F$4+G4132*K!$F$5,F4132*K!$E$4+G4132*K!$E$5),0)</f>
        <v>238640</v>
      </c>
      <c r="L4132" s="25">
        <f>ROUND(J4132-K4132*0.7,0)</f>
        <v>605792</v>
      </c>
      <c r="M4132" s="25">
        <f>ROUND(J4132*0.3,0)</f>
        <v>231852</v>
      </c>
    </row>
    <row r="4133" spans="1:13" ht="33" x14ac:dyDescent="0.2">
      <c r="A4133" s="53">
        <v>801415</v>
      </c>
      <c r="B4133" s="27" t="s">
        <v>27</v>
      </c>
      <c r="C4133" s="36" t="s">
        <v>4717</v>
      </c>
      <c r="D4133" s="54"/>
      <c r="E4133" s="30">
        <v>0.83</v>
      </c>
      <c r="F4133" s="55">
        <v>0.37</v>
      </c>
      <c r="G4133" s="55">
        <v>0.46</v>
      </c>
      <c r="H4133" s="30">
        <v>0</v>
      </c>
      <c r="J4133" s="25">
        <f>ROUND( IF(OR(ISNUMBER(SEARCH("#",B4133)),INT(A4133/100000)=7,INT(A4133/100000)=8),F4133*K!$D$4,F4133*K!$C$4) + IF(ISNUMBER(SEARCH("#",B4133)),0,G4133*K!$C$5) + IF(AND(ISNUMBER(SEARCH("#",B4133)),INT(A4133/100000)&lt;=7),G4133*K!$G$5,0) + IF(AND(ISNUMBER(SEARCH("#",B4133)),INT(A4133/100000)&gt;=8),G4133*K!$H$5,0),0)</f>
        <v>994460</v>
      </c>
      <c r="K4133" s="25">
        <f>ROUND(IF(OR(ISNUMBER(SEARCH("#",B4133)),INT(A4133/100000)=7,INT(A4133/100000)=8),F4133*K!$F$4+G4133*K!$F$5,F4133*K!$E$4+G4133*K!$E$5),0)</f>
        <v>308620</v>
      </c>
      <c r="L4133" s="25">
        <f>ROUND(J4133-K4133*0.7,0)</f>
        <v>778426</v>
      </c>
      <c r="M4133" s="25">
        <f>ROUND(J4133*0.3,0)</f>
        <v>298338</v>
      </c>
    </row>
    <row r="4134" spans="1:13" ht="18.75" x14ac:dyDescent="0.2">
      <c r="A4134" s="53">
        <v>801420</v>
      </c>
      <c r="B4134" s="27" t="s">
        <v>27</v>
      </c>
      <c r="C4134" s="36" t="s">
        <v>4718</v>
      </c>
      <c r="D4134" s="54"/>
      <c r="E4134" s="30">
        <v>0.83</v>
      </c>
      <c r="F4134" s="55">
        <v>0.37</v>
      </c>
      <c r="G4134" s="55">
        <v>0.46</v>
      </c>
      <c r="H4134" s="30">
        <v>0</v>
      </c>
      <c r="J4134" s="25">
        <f>ROUND( IF(OR(ISNUMBER(SEARCH("#",B4134)),INT(A4134/100000)=7,INT(A4134/100000)=8),F4134*K!$D$4,F4134*K!$C$4) + IF(ISNUMBER(SEARCH("#",B4134)),0,G4134*K!$C$5) + IF(AND(ISNUMBER(SEARCH("#",B4134)),INT(A4134/100000)&lt;=7),G4134*K!$G$5,0) + IF(AND(ISNUMBER(SEARCH("#",B4134)),INT(A4134/100000)&gt;=8),G4134*K!$H$5,0),0)</f>
        <v>994460</v>
      </c>
      <c r="K4134" s="25">
        <f>ROUND(IF(OR(ISNUMBER(SEARCH("#",B4134)),INT(A4134/100000)=7,INT(A4134/100000)=8),F4134*K!$F$4+G4134*K!$F$5,F4134*K!$E$4+G4134*K!$E$5),0)</f>
        <v>308620</v>
      </c>
      <c r="L4134" s="25">
        <f>ROUND(J4134-K4134*0.7,0)</f>
        <v>778426</v>
      </c>
      <c r="M4134" s="25">
        <f>ROUND(J4134*0.3,0)</f>
        <v>298338</v>
      </c>
    </row>
    <row r="4135" spans="1:13" ht="18.75" x14ac:dyDescent="0.2">
      <c r="A4135" s="53">
        <v>801425</v>
      </c>
      <c r="B4135" s="27" t="s">
        <v>27</v>
      </c>
      <c r="C4135" s="36" t="s">
        <v>4719</v>
      </c>
      <c r="D4135" s="54"/>
      <c r="E4135" s="30">
        <v>0.83</v>
      </c>
      <c r="F4135" s="55">
        <v>0.37</v>
      </c>
      <c r="G4135" s="55">
        <v>0.46</v>
      </c>
      <c r="H4135" s="30">
        <v>0</v>
      </c>
      <c r="J4135" s="25">
        <f>ROUND( IF(OR(ISNUMBER(SEARCH("#",B4135)),INT(A4135/100000)=7,INT(A4135/100000)=8),F4135*K!$D$4,F4135*K!$C$4) + IF(ISNUMBER(SEARCH("#",B4135)),0,G4135*K!$C$5) + IF(AND(ISNUMBER(SEARCH("#",B4135)),INT(A4135/100000)&lt;=7),G4135*K!$G$5,0) + IF(AND(ISNUMBER(SEARCH("#",B4135)),INT(A4135/100000)&gt;=8),G4135*K!$H$5,0),0)</f>
        <v>994460</v>
      </c>
      <c r="K4135" s="25">
        <f>ROUND(IF(OR(ISNUMBER(SEARCH("#",B4135)),INT(A4135/100000)=7,INT(A4135/100000)=8),F4135*K!$F$4+G4135*K!$F$5,F4135*K!$E$4+G4135*K!$E$5),0)</f>
        <v>308620</v>
      </c>
      <c r="L4135" s="25">
        <f>ROUND(J4135-K4135*0.7,0)</f>
        <v>778426</v>
      </c>
      <c r="M4135" s="25">
        <f>ROUND(J4135*0.3,0)</f>
        <v>298338</v>
      </c>
    </row>
    <row r="4136" spans="1:13" ht="33" x14ac:dyDescent="0.2">
      <c r="A4136" s="53">
        <v>801430</v>
      </c>
      <c r="B4136" s="27" t="s">
        <v>27</v>
      </c>
      <c r="C4136" s="36" t="s">
        <v>4720</v>
      </c>
      <c r="D4136" s="54"/>
      <c r="E4136" s="30">
        <v>0.66</v>
      </c>
      <c r="F4136" s="55">
        <v>0.2</v>
      </c>
      <c r="G4136" s="55">
        <v>0.46</v>
      </c>
      <c r="H4136" s="30">
        <v>0</v>
      </c>
      <c r="J4136" s="25">
        <f>ROUND( IF(OR(ISNUMBER(SEARCH("#",B4136)),INT(A4136/100000)=7,INT(A4136/100000)=8),F4136*K!$D$4,F4136*K!$C$4) + IF(ISNUMBER(SEARCH("#",B4136)),0,G4136*K!$C$5) + IF(AND(ISNUMBER(SEARCH("#",B4136)),INT(A4136/100000)&lt;=7),G4136*K!$G$5,0) + IF(AND(ISNUMBER(SEARCH("#",B4136)),INT(A4136/100000)&gt;=8),G4136*K!$H$5,0),0)</f>
        <v>897900</v>
      </c>
      <c r="K4136" s="25">
        <f>ROUND(IF(OR(ISNUMBER(SEARCH("#",B4136)),INT(A4136/100000)=7,INT(A4136/100000)=8),F4136*K!$F$4+G4136*K!$F$5,F4136*K!$E$4+G4136*K!$E$5),0)</f>
        <v>257280</v>
      </c>
      <c r="L4136" s="25">
        <f>ROUND(J4136-K4136*0.7,0)</f>
        <v>717804</v>
      </c>
      <c r="M4136" s="25">
        <f>ROUND(J4136*0.3,0)</f>
        <v>269370</v>
      </c>
    </row>
    <row r="4137" spans="1:13" ht="18.75" x14ac:dyDescent="0.2">
      <c r="A4137" s="53">
        <v>801435</v>
      </c>
      <c r="B4137" s="27" t="s">
        <v>27</v>
      </c>
      <c r="C4137" s="36" t="s">
        <v>4721</v>
      </c>
      <c r="D4137" s="54"/>
      <c r="E4137" s="30">
        <v>1.73</v>
      </c>
      <c r="F4137" s="55">
        <v>0.81</v>
      </c>
      <c r="G4137" s="55">
        <v>0.92</v>
      </c>
      <c r="H4137" s="30">
        <v>0</v>
      </c>
      <c r="J4137" s="25">
        <f>ROUND( IF(OR(ISNUMBER(SEARCH("#",B4137)),INT(A4137/100000)=7,INT(A4137/100000)=8),F4137*K!$D$4,F4137*K!$C$4) + IF(ISNUMBER(SEARCH("#",B4137)),0,G4137*K!$C$5) + IF(AND(ISNUMBER(SEARCH("#",B4137)),INT(A4137/100000)&lt;=7),G4137*K!$G$5,0) + IF(AND(ISNUMBER(SEARCH("#",B4137)),INT(A4137/100000)&gt;=8),G4137*K!$H$5,0),0)</f>
        <v>2028680</v>
      </c>
      <c r="K4137" s="25">
        <f>ROUND(IF(OR(ISNUMBER(SEARCH("#",B4137)),INT(A4137/100000)=7,INT(A4137/100000)=8),F4137*K!$F$4+G4137*K!$F$5,F4137*K!$E$4+G4137*K!$E$5),0)</f>
        <v>638380</v>
      </c>
      <c r="L4137" s="25">
        <f>ROUND(J4137-K4137*0.7,0)</f>
        <v>1581814</v>
      </c>
      <c r="M4137" s="25">
        <f>ROUND(J4137*0.3,0)</f>
        <v>608604</v>
      </c>
    </row>
    <row r="4138" spans="1:13" ht="33" x14ac:dyDescent="0.2">
      <c r="A4138" s="53">
        <v>801440</v>
      </c>
      <c r="B4138" s="27" t="s">
        <v>27</v>
      </c>
      <c r="C4138" s="36" t="s">
        <v>4722</v>
      </c>
      <c r="D4138" s="54"/>
      <c r="E4138" s="30">
        <v>0.8</v>
      </c>
      <c r="F4138" s="55">
        <v>0.28000000000000003</v>
      </c>
      <c r="G4138" s="55">
        <v>0.52</v>
      </c>
      <c r="H4138" s="30">
        <v>0</v>
      </c>
      <c r="J4138" s="25">
        <f>ROUND( IF(OR(ISNUMBER(SEARCH("#",B4138)),INT(A4138/100000)=7,INT(A4138/100000)=8),F4138*K!$D$4,F4138*K!$C$4) + IF(ISNUMBER(SEARCH("#",B4138)),0,G4138*K!$C$5) + IF(AND(ISNUMBER(SEARCH("#",B4138)),INT(A4138/100000)&lt;=7),G4138*K!$G$5,0) + IF(AND(ISNUMBER(SEARCH("#",B4138)),INT(A4138/100000)&gt;=8),G4138*K!$H$5,0),0)</f>
        <v>1045640</v>
      </c>
      <c r="K4138" s="25">
        <f>ROUND(IF(OR(ISNUMBER(SEARCH("#",B4138)),INT(A4138/100000)=7,INT(A4138/100000)=8),F4138*K!$F$4+G4138*K!$F$5,F4138*K!$E$4+G4138*K!$E$5),0)</f>
        <v>307120</v>
      </c>
      <c r="L4138" s="25">
        <f>ROUND(J4138-K4138*0.7,0)</f>
        <v>830656</v>
      </c>
      <c r="M4138" s="25">
        <f>ROUND(J4138*0.3,0)</f>
        <v>313692</v>
      </c>
    </row>
    <row r="4139" spans="1:13" ht="18.75" x14ac:dyDescent="0.2">
      <c r="A4139" s="53">
        <v>801445</v>
      </c>
      <c r="B4139" s="27" t="s">
        <v>27</v>
      </c>
      <c r="C4139" s="36" t="s">
        <v>4723</v>
      </c>
      <c r="D4139" s="54"/>
      <c r="E4139" s="30">
        <v>0.8</v>
      </c>
      <c r="F4139" s="55">
        <v>0.28000000000000003</v>
      </c>
      <c r="G4139" s="55">
        <v>0.52</v>
      </c>
      <c r="H4139" s="30">
        <v>0</v>
      </c>
      <c r="J4139" s="25">
        <f>ROUND( IF(OR(ISNUMBER(SEARCH("#",B4139)),INT(A4139/100000)=7,INT(A4139/100000)=8),F4139*K!$D$4,F4139*K!$C$4) + IF(ISNUMBER(SEARCH("#",B4139)),0,G4139*K!$C$5) + IF(AND(ISNUMBER(SEARCH("#",B4139)),INT(A4139/100000)&lt;=7),G4139*K!$G$5,0) + IF(AND(ISNUMBER(SEARCH("#",B4139)),INT(A4139/100000)&gt;=8),G4139*K!$H$5,0),0)</f>
        <v>1045640</v>
      </c>
      <c r="K4139" s="25">
        <f>ROUND(IF(OR(ISNUMBER(SEARCH("#",B4139)),INT(A4139/100000)=7,INT(A4139/100000)=8),F4139*K!$F$4+G4139*K!$F$5,F4139*K!$E$4+G4139*K!$E$5),0)</f>
        <v>307120</v>
      </c>
      <c r="L4139" s="25">
        <f>ROUND(J4139-K4139*0.7,0)</f>
        <v>830656</v>
      </c>
      <c r="M4139" s="25">
        <f>ROUND(J4139*0.3,0)</f>
        <v>313692</v>
      </c>
    </row>
    <row r="4140" spans="1:13" ht="18.75" x14ac:dyDescent="0.2">
      <c r="A4140" s="53">
        <v>801446</v>
      </c>
      <c r="B4140" s="27" t="s">
        <v>27</v>
      </c>
      <c r="C4140" s="36" t="s">
        <v>4724</v>
      </c>
      <c r="D4140" s="54"/>
      <c r="E4140" s="30">
        <v>0.8</v>
      </c>
      <c r="F4140" s="55">
        <v>0.28000000000000003</v>
      </c>
      <c r="G4140" s="55">
        <v>0.52</v>
      </c>
      <c r="H4140" s="30">
        <v>0</v>
      </c>
      <c r="J4140" s="25">
        <f>ROUND( IF(OR(ISNUMBER(SEARCH("#",B4140)),INT(A4140/100000)=7,INT(A4140/100000)=8),F4140*K!$D$4,F4140*K!$C$4) + IF(ISNUMBER(SEARCH("#",B4140)),0,G4140*K!$C$5) + IF(AND(ISNUMBER(SEARCH("#",B4140)),INT(A4140/100000)&lt;=7),G4140*K!$G$5,0) + IF(AND(ISNUMBER(SEARCH("#",B4140)),INT(A4140/100000)&gt;=8),G4140*K!$H$5,0),0)</f>
        <v>1045640</v>
      </c>
      <c r="K4140" s="25">
        <f>ROUND(IF(OR(ISNUMBER(SEARCH("#",B4140)),INT(A4140/100000)=7,INT(A4140/100000)=8),F4140*K!$F$4+G4140*K!$F$5,F4140*K!$E$4+G4140*K!$E$5),0)</f>
        <v>307120</v>
      </c>
      <c r="L4140" s="25">
        <f>ROUND(J4140-K4140*0.7,0)</f>
        <v>830656</v>
      </c>
      <c r="M4140" s="25">
        <f>ROUND(J4140*0.3,0)</f>
        <v>313692</v>
      </c>
    </row>
    <row r="4141" spans="1:13" ht="18.75" x14ac:dyDescent="0.2">
      <c r="A4141" s="53">
        <v>801450</v>
      </c>
      <c r="B4141" s="27" t="s">
        <v>27</v>
      </c>
      <c r="C4141" s="36" t="s">
        <v>4725</v>
      </c>
      <c r="D4141" s="54"/>
      <c r="E4141" s="30">
        <v>0.87</v>
      </c>
      <c r="F4141" s="55">
        <v>0.3</v>
      </c>
      <c r="G4141" s="55">
        <v>0.56999999999999995</v>
      </c>
      <c r="H4141" s="30">
        <v>0</v>
      </c>
      <c r="J4141" s="25">
        <f>ROUND( IF(OR(ISNUMBER(SEARCH("#",B4141)),INT(A4141/100000)=7,INT(A4141/100000)=8),F4141*K!$D$4,F4141*K!$C$4) + IF(ISNUMBER(SEARCH("#",B4141)),0,G4141*K!$C$5) + IF(AND(ISNUMBER(SEARCH("#",B4141)),INT(A4141/100000)&lt;=7),G4141*K!$G$5,0) + IF(AND(ISNUMBER(SEARCH("#",B4141)),INT(A4141/100000)&gt;=8),G4141*K!$H$5,0),0)</f>
        <v>1142250</v>
      </c>
      <c r="K4141" s="25">
        <f>ROUND(IF(OR(ISNUMBER(SEARCH("#",B4141)),INT(A4141/100000)=7,INT(A4141/100000)=8),F4141*K!$F$4+G4141*K!$F$5,F4141*K!$E$4+G4141*K!$E$5),0)</f>
        <v>334560</v>
      </c>
      <c r="L4141" s="25">
        <f>ROUND(J4141-K4141*0.7,0)</f>
        <v>908058</v>
      </c>
      <c r="M4141" s="25">
        <f>ROUND(J4141*0.3,0)</f>
        <v>342675</v>
      </c>
    </row>
    <row r="4142" spans="1:13" ht="18.75" x14ac:dyDescent="0.2">
      <c r="A4142" s="53">
        <v>801455</v>
      </c>
      <c r="B4142" s="27" t="s">
        <v>27</v>
      </c>
      <c r="C4142" s="36" t="s">
        <v>4726</v>
      </c>
      <c r="D4142" s="54"/>
      <c r="E4142" s="30">
        <v>0.95</v>
      </c>
      <c r="F4142" s="55">
        <v>0.33</v>
      </c>
      <c r="G4142" s="55">
        <v>0.62</v>
      </c>
      <c r="H4142" s="30">
        <v>0</v>
      </c>
      <c r="J4142" s="25">
        <f>ROUND( IF(OR(ISNUMBER(SEARCH("#",B4142)),INT(A4142/100000)=7,INT(A4142/100000)=8),F4142*K!$D$4,F4142*K!$C$4) + IF(ISNUMBER(SEARCH("#",B4142)),0,G4142*K!$C$5) + IF(AND(ISNUMBER(SEARCH("#",B4142)),INT(A4142/100000)&lt;=7),G4142*K!$G$5,0) + IF(AND(ISNUMBER(SEARCH("#",B4142)),INT(A4142/100000)&gt;=8),G4142*K!$H$5,0),0)</f>
        <v>1244540</v>
      </c>
      <c r="K4142" s="25">
        <f>ROUND(IF(OR(ISNUMBER(SEARCH("#",B4142)),INT(A4142/100000)=7,INT(A4142/100000)=8),F4142*K!$F$4+G4142*K!$F$5,F4142*K!$E$4+G4142*K!$E$5),0)</f>
        <v>365020</v>
      </c>
      <c r="L4142" s="25">
        <f>ROUND(J4142-K4142*0.7,0)</f>
        <v>989026</v>
      </c>
      <c r="M4142" s="25">
        <f>ROUND(J4142*0.3,0)</f>
        <v>373362</v>
      </c>
    </row>
    <row r="4143" spans="1:13" ht="18.75" x14ac:dyDescent="0.2">
      <c r="A4143" s="53">
        <v>801456</v>
      </c>
      <c r="B4143" s="27" t="s">
        <v>27</v>
      </c>
      <c r="C4143" s="36" t="s">
        <v>4727</v>
      </c>
      <c r="D4143" s="54"/>
      <c r="E4143" s="30">
        <v>1.1499999999999999</v>
      </c>
      <c r="F4143" s="55">
        <v>0.4</v>
      </c>
      <c r="G4143" s="55">
        <v>0.75</v>
      </c>
      <c r="H4143" s="30">
        <v>0</v>
      </c>
      <c r="J4143" s="25">
        <f>ROUND( IF(OR(ISNUMBER(SEARCH("#",B4143)),INT(A4143/100000)=7,INT(A4143/100000)=8),F4143*K!$D$4,F4143*K!$C$4) + IF(ISNUMBER(SEARCH("#",B4143)),0,G4143*K!$C$5) + IF(AND(ISNUMBER(SEARCH("#",B4143)),INT(A4143/100000)&lt;=7),G4143*K!$G$5,0) + IF(AND(ISNUMBER(SEARCH("#",B4143)),INT(A4143/100000)&gt;=8),G4143*K!$H$5,0),0)</f>
        <v>1505950</v>
      </c>
      <c r="K4143" s="25">
        <f>ROUND(IF(OR(ISNUMBER(SEARCH("#",B4143)),INT(A4143/100000)=7,INT(A4143/100000)=8),F4143*K!$F$4+G4143*K!$F$5,F4143*K!$E$4+G4143*K!$E$5),0)</f>
        <v>441800</v>
      </c>
      <c r="L4143" s="25">
        <f>ROUND(J4143-K4143*0.7,0)</f>
        <v>1196690</v>
      </c>
      <c r="M4143" s="25">
        <f>ROUND(J4143*0.3,0)</f>
        <v>451785</v>
      </c>
    </row>
    <row r="4144" spans="1:13" ht="18.75" x14ac:dyDescent="0.2">
      <c r="A4144" s="53">
        <v>801460</v>
      </c>
      <c r="B4144" s="27" t="s">
        <v>27</v>
      </c>
      <c r="C4144" s="36" t="s">
        <v>4728</v>
      </c>
      <c r="D4144" s="54"/>
      <c r="E4144" s="30">
        <v>0.87</v>
      </c>
      <c r="F4144" s="55">
        <v>0.3</v>
      </c>
      <c r="G4144" s="55">
        <v>0.56999999999999995</v>
      </c>
      <c r="H4144" s="30">
        <v>0</v>
      </c>
      <c r="J4144" s="25">
        <f>ROUND( IF(OR(ISNUMBER(SEARCH("#",B4144)),INT(A4144/100000)=7,INT(A4144/100000)=8),F4144*K!$D$4,F4144*K!$C$4) + IF(ISNUMBER(SEARCH("#",B4144)),0,G4144*K!$C$5) + IF(AND(ISNUMBER(SEARCH("#",B4144)),INT(A4144/100000)&lt;=7),G4144*K!$G$5,0) + IF(AND(ISNUMBER(SEARCH("#",B4144)),INT(A4144/100000)&gt;=8),G4144*K!$H$5,0),0)</f>
        <v>1142250</v>
      </c>
      <c r="K4144" s="25">
        <f>ROUND(IF(OR(ISNUMBER(SEARCH("#",B4144)),INT(A4144/100000)=7,INT(A4144/100000)=8),F4144*K!$F$4+G4144*K!$F$5,F4144*K!$E$4+G4144*K!$E$5),0)</f>
        <v>334560</v>
      </c>
      <c r="L4144" s="25">
        <f>ROUND(J4144-K4144*0.7,0)</f>
        <v>908058</v>
      </c>
      <c r="M4144" s="25">
        <f>ROUND(J4144*0.3,0)</f>
        <v>342675</v>
      </c>
    </row>
    <row r="4145" spans="1:13" x14ac:dyDescent="0.2">
      <c r="A4145" s="53">
        <v>801461</v>
      </c>
      <c r="B4145" s="27" t="s">
        <v>30</v>
      </c>
      <c r="C4145" s="36" t="s">
        <v>4729</v>
      </c>
      <c r="D4145" s="54"/>
      <c r="E4145" s="30">
        <v>1.45</v>
      </c>
      <c r="F4145" s="55">
        <v>0.25</v>
      </c>
      <c r="G4145" s="55">
        <v>1.2</v>
      </c>
      <c r="H4145" s="30">
        <v>0</v>
      </c>
      <c r="J4145" s="25">
        <f>ROUND( IF(OR(ISNUMBER(SEARCH("#",B4145)),INT(A4145/100000)=7,INT(A4145/100000)=8),F4145*K!$D$4,F4145*K!$C$4) + IF(ISNUMBER(SEARCH("#",B4145)),0,G4145*K!$C$5) + IF(AND(ISNUMBER(SEARCH("#",B4145)),INT(A4145/100000)&lt;=7),G4145*K!$G$5,0) + IF(AND(ISNUMBER(SEARCH("#",B4145)),INT(A4145/100000)&gt;=8),G4145*K!$H$5,0),0)</f>
        <v>2188000</v>
      </c>
      <c r="K4145" s="25">
        <f>ROUND(IF(OR(ISNUMBER(SEARCH("#",B4145)),INT(A4145/100000)=7,INT(A4145/100000)=8),F4145*K!$F$4+G4145*K!$F$5,F4145*K!$E$4+G4145*K!$E$5),0)</f>
        <v>589100</v>
      </c>
      <c r="L4145" s="25">
        <f>ROUND(J4145-K4145*0.7,0)</f>
        <v>1775630</v>
      </c>
      <c r="M4145" s="25">
        <f>ROUND(J4145*0.3,0)</f>
        <v>656400</v>
      </c>
    </row>
    <row r="4146" spans="1:13" ht="33" x14ac:dyDescent="0.2">
      <c r="A4146" s="53">
        <v>801465</v>
      </c>
      <c r="B4146" s="27" t="s">
        <v>27</v>
      </c>
      <c r="C4146" s="36" t="s">
        <v>4730</v>
      </c>
      <c r="D4146" s="54"/>
      <c r="E4146" s="30">
        <v>0.98</v>
      </c>
      <c r="F4146" s="55">
        <v>0.34</v>
      </c>
      <c r="G4146" s="55">
        <v>0.64</v>
      </c>
      <c r="H4146" s="30">
        <v>0</v>
      </c>
      <c r="J4146" s="25">
        <f>ROUND( IF(OR(ISNUMBER(SEARCH("#",B4146)),INT(A4146/100000)=7,INT(A4146/100000)=8),F4146*K!$D$4,F4146*K!$C$4) + IF(ISNUMBER(SEARCH("#",B4146)),0,G4146*K!$C$5) + IF(AND(ISNUMBER(SEARCH("#",B4146)),INT(A4146/100000)&lt;=7),G4146*K!$G$5,0) + IF(AND(ISNUMBER(SEARCH("#",B4146)),INT(A4146/100000)&gt;=8),G4146*K!$H$5,0),0)</f>
        <v>1284320</v>
      </c>
      <c r="K4146" s="25">
        <f>ROUND(IF(OR(ISNUMBER(SEARCH("#",B4146)),INT(A4146/100000)=7,INT(A4146/100000)=8),F4146*K!$F$4+G4146*K!$F$5,F4146*K!$E$4+G4146*K!$E$5),0)</f>
        <v>376600</v>
      </c>
      <c r="L4146" s="25">
        <f>ROUND(J4146-K4146*0.7,0)</f>
        <v>1020700</v>
      </c>
      <c r="M4146" s="25">
        <f>ROUND(J4146*0.3,0)</f>
        <v>385296</v>
      </c>
    </row>
    <row r="4147" spans="1:13" ht="18.75" x14ac:dyDescent="0.2">
      <c r="A4147" s="53">
        <v>801470</v>
      </c>
      <c r="B4147" s="27" t="s">
        <v>27</v>
      </c>
      <c r="C4147" s="36" t="s">
        <v>4731</v>
      </c>
      <c r="D4147" s="54"/>
      <c r="E4147" s="30">
        <v>0.98</v>
      </c>
      <c r="F4147" s="55">
        <v>0.34</v>
      </c>
      <c r="G4147" s="55">
        <v>0.64</v>
      </c>
      <c r="H4147" s="30">
        <v>0</v>
      </c>
      <c r="J4147" s="25">
        <f>ROUND( IF(OR(ISNUMBER(SEARCH("#",B4147)),INT(A4147/100000)=7,INT(A4147/100000)=8),F4147*K!$D$4,F4147*K!$C$4) + IF(ISNUMBER(SEARCH("#",B4147)),0,G4147*K!$C$5) + IF(AND(ISNUMBER(SEARCH("#",B4147)),INT(A4147/100000)&lt;=7),G4147*K!$G$5,0) + IF(AND(ISNUMBER(SEARCH("#",B4147)),INT(A4147/100000)&gt;=8),G4147*K!$H$5,0),0)</f>
        <v>1284320</v>
      </c>
      <c r="K4147" s="25">
        <f>ROUND(IF(OR(ISNUMBER(SEARCH("#",B4147)),INT(A4147/100000)=7,INT(A4147/100000)=8),F4147*K!$F$4+G4147*K!$F$5,F4147*K!$E$4+G4147*K!$E$5),0)</f>
        <v>376600</v>
      </c>
      <c r="L4147" s="25">
        <f>ROUND(J4147-K4147*0.7,0)</f>
        <v>1020700</v>
      </c>
      <c r="M4147" s="25">
        <f>ROUND(J4147*0.3,0)</f>
        <v>385296</v>
      </c>
    </row>
    <row r="4148" spans="1:13" ht="18.75" x14ac:dyDescent="0.2">
      <c r="A4148" s="53">
        <v>801475</v>
      </c>
      <c r="B4148" s="27" t="s">
        <v>27</v>
      </c>
      <c r="C4148" s="36" t="s">
        <v>4732</v>
      </c>
      <c r="D4148" s="54"/>
      <c r="E4148" s="30">
        <v>0.98</v>
      </c>
      <c r="F4148" s="55">
        <v>0.34</v>
      </c>
      <c r="G4148" s="55">
        <v>0.64</v>
      </c>
      <c r="H4148" s="30">
        <v>0</v>
      </c>
      <c r="J4148" s="25">
        <f>ROUND( IF(OR(ISNUMBER(SEARCH("#",B4148)),INT(A4148/100000)=7,INT(A4148/100000)=8),F4148*K!$D$4,F4148*K!$C$4) + IF(ISNUMBER(SEARCH("#",B4148)),0,G4148*K!$C$5) + IF(AND(ISNUMBER(SEARCH("#",B4148)),INT(A4148/100000)&lt;=7),G4148*K!$G$5,0) + IF(AND(ISNUMBER(SEARCH("#",B4148)),INT(A4148/100000)&gt;=8),G4148*K!$H$5,0),0)</f>
        <v>1284320</v>
      </c>
      <c r="K4148" s="25">
        <f>ROUND(IF(OR(ISNUMBER(SEARCH("#",B4148)),INT(A4148/100000)=7,INT(A4148/100000)=8),F4148*K!$F$4+G4148*K!$F$5,F4148*K!$E$4+G4148*K!$E$5),0)</f>
        <v>376600</v>
      </c>
      <c r="L4148" s="25">
        <f>ROUND(J4148-K4148*0.7,0)</f>
        <v>1020700</v>
      </c>
      <c r="M4148" s="25">
        <f>ROUND(J4148*0.3,0)</f>
        <v>385296</v>
      </c>
    </row>
    <row r="4149" spans="1:13" ht="33" x14ac:dyDescent="0.2">
      <c r="A4149" s="53">
        <v>801480</v>
      </c>
      <c r="B4149" s="27" t="s">
        <v>27</v>
      </c>
      <c r="C4149" s="36" t="s">
        <v>4733</v>
      </c>
      <c r="D4149" s="54"/>
      <c r="E4149" s="30">
        <v>1.1499999999999999</v>
      </c>
      <c r="F4149" s="55">
        <v>0.4</v>
      </c>
      <c r="G4149" s="55">
        <v>0.75</v>
      </c>
      <c r="H4149" s="30">
        <v>0</v>
      </c>
      <c r="J4149" s="25">
        <f>ROUND( IF(OR(ISNUMBER(SEARCH("#",B4149)),INT(A4149/100000)=7,INT(A4149/100000)=8),F4149*K!$D$4,F4149*K!$C$4) + IF(ISNUMBER(SEARCH("#",B4149)),0,G4149*K!$C$5) + IF(AND(ISNUMBER(SEARCH("#",B4149)),INT(A4149/100000)&lt;=7),G4149*K!$G$5,0) + IF(AND(ISNUMBER(SEARCH("#",B4149)),INT(A4149/100000)&gt;=8),G4149*K!$H$5,0),0)</f>
        <v>1505950</v>
      </c>
      <c r="K4149" s="25">
        <f>ROUND(IF(OR(ISNUMBER(SEARCH("#",B4149)),INT(A4149/100000)=7,INT(A4149/100000)=8),F4149*K!$F$4+G4149*K!$F$5,F4149*K!$E$4+G4149*K!$E$5),0)</f>
        <v>441800</v>
      </c>
      <c r="L4149" s="25">
        <f>ROUND(J4149-K4149*0.7,0)</f>
        <v>1196690</v>
      </c>
      <c r="M4149" s="25">
        <f>ROUND(J4149*0.3,0)</f>
        <v>451785</v>
      </c>
    </row>
    <row r="4150" spans="1:13" ht="18.75" x14ac:dyDescent="0.2">
      <c r="A4150" s="53">
        <v>801485</v>
      </c>
      <c r="B4150" s="27" t="s">
        <v>27</v>
      </c>
      <c r="C4150" s="36" t="s">
        <v>4734</v>
      </c>
      <c r="D4150" s="54"/>
      <c r="E4150" s="30">
        <v>1.1499999999999999</v>
      </c>
      <c r="F4150" s="55">
        <v>0.4</v>
      </c>
      <c r="G4150" s="55">
        <v>0.75</v>
      </c>
      <c r="H4150" s="30">
        <v>0</v>
      </c>
      <c r="J4150" s="25">
        <f>ROUND( IF(OR(ISNUMBER(SEARCH("#",B4150)),INT(A4150/100000)=7,INT(A4150/100000)=8),F4150*K!$D$4,F4150*K!$C$4) + IF(ISNUMBER(SEARCH("#",B4150)),0,G4150*K!$C$5) + IF(AND(ISNUMBER(SEARCH("#",B4150)),INT(A4150/100000)&lt;=7),G4150*K!$G$5,0) + IF(AND(ISNUMBER(SEARCH("#",B4150)),INT(A4150/100000)&gt;=8),G4150*K!$H$5,0),0)</f>
        <v>1505950</v>
      </c>
      <c r="K4150" s="25">
        <f>ROUND(IF(OR(ISNUMBER(SEARCH("#",B4150)),INT(A4150/100000)=7,INT(A4150/100000)=8),F4150*K!$F$4+G4150*K!$F$5,F4150*K!$E$4+G4150*K!$E$5),0)</f>
        <v>441800</v>
      </c>
      <c r="L4150" s="25">
        <f>ROUND(J4150-K4150*0.7,0)</f>
        <v>1196690</v>
      </c>
      <c r="M4150" s="25">
        <f>ROUND(J4150*0.3,0)</f>
        <v>451785</v>
      </c>
    </row>
    <row r="4151" spans="1:13" ht="18.75" x14ac:dyDescent="0.2">
      <c r="A4151" s="53">
        <v>801486</v>
      </c>
      <c r="B4151" s="27" t="s">
        <v>27</v>
      </c>
      <c r="C4151" s="36" t="s">
        <v>4735</v>
      </c>
      <c r="D4151" s="54"/>
      <c r="E4151" s="30">
        <v>1.1499999999999999</v>
      </c>
      <c r="F4151" s="55">
        <v>0.4</v>
      </c>
      <c r="G4151" s="55">
        <v>0.75</v>
      </c>
      <c r="H4151" s="30">
        <v>0</v>
      </c>
      <c r="J4151" s="25">
        <f>ROUND( IF(OR(ISNUMBER(SEARCH("#",B4151)),INT(A4151/100000)=7,INT(A4151/100000)=8),F4151*K!$D$4,F4151*K!$C$4) + IF(ISNUMBER(SEARCH("#",B4151)),0,G4151*K!$C$5) + IF(AND(ISNUMBER(SEARCH("#",B4151)),INT(A4151/100000)&lt;=7),G4151*K!$G$5,0) + IF(AND(ISNUMBER(SEARCH("#",B4151)),INT(A4151/100000)&gt;=8),G4151*K!$H$5,0),0)</f>
        <v>1505950</v>
      </c>
      <c r="K4151" s="25">
        <f>ROUND(IF(OR(ISNUMBER(SEARCH("#",B4151)),INT(A4151/100000)=7,INT(A4151/100000)=8),F4151*K!$F$4+G4151*K!$F$5,F4151*K!$E$4+G4151*K!$E$5),0)</f>
        <v>441800</v>
      </c>
      <c r="L4151" s="25">
        <f>ROUND(J4151-K4151*0.7,0)</f>
        <v>1196690</v>
      </c>
      <c r="M4151" s="25">
        <f>ROUND(J4151*0.3,0)</f>
        <v>451785</v>
      </c>
    </row>
    <row r="4152" spans="1:13" ht="18.75" x14ac:dyDescent="0.2">
      <c r="A4152" s="53">
        <v>801490</v>
      </c>
      <c r="B4152" s="27" t="s">
        <v>27</v>
      </c>
      <c r="C4152" s="36" t="s">
        <v>4736</v>
      </c>
      <c r="D4152" s="54"/>
      <c r="E4152" s="30">
        <v>1.1499999999999999</v>
      </c>
      <c r="F4152" s="55">
        <v>0.4</v>
      </c>
      <c r="G4152" s="55">
        <v>0.75</v>
      </c>
      <c r="H4152" s="30">
        <v>0</v>
      </c>
      <c r="J4152" s="25">
        <f>ROUND( IF(OR(ISNUMBER(SEARCH("#",B4152)),INT(A4152/100000)=7,INT(A4152/100000)=8),F4152*K!$D$4,F4152*K!$C$4) + IF(ISNUMBER(SEARCH("#",B4152)),0,G4152*K!$C$5) + IF(AND(ISNUMBER(SEARCH("#",B4152)),INT(A4152/100000)&lt;=7),G4152*K!$G$5,0) + IF(AND(ISNUMBER(SEARCH("#",B4152)),INT(A4152/100000)&gt;=8),G4152*K!$H$5,0),0)</f>
        <v>1505950</v>
      </c>
      <c r="K4152" s="25">
        <f>ROUND(IF(OR(ISNUMBER(SEARCH("#",B4152)),INT(A4152/100000)=7,INT(A4152/100000)=8),F4152*K!$F$4+G4152*K!$F$5,F4152*K!$E$4+G4152*K!$E$5),0)</f>
        <v>441800</v>
      </c>
      <c r="L4152" s="25">
        <f>ROUND(J4152-K4152*0.7,0)</f>
        <v>1196690</v>
      </c>
      <c r="M4152" s="25">
        <f>ROUND(J4152*0.3,0)</f>
        <v>451785</v>
      </c>
    </row>
    <row r="4153" spans="1:13" ht="18.75" x14ac:dyDescent="0.2">
      <c r="A4153" s="53">
        <v>801495</v>
      </c>
      <c r="B4153" s="27" t="s">
        <v>27</v>
      </c>
      <c r="C4153" s="36" t="s">
        <v>4737</v>
      </c>
      <c r="D4153" s="54"/>
      <c r="E4153" s="30">
        <v>1.1399999999999999</v>
      </c>
      <c r="F4153" s="55">
        <v>0.3</v>
      </c>
      <c r="G4153" s="55">
        <v>0.84</v>
      </c>
      <c r="H4153" s="30">
        <v>0</v>
      </c>
      <c r="J4153" s="25">
        <f>ROUND( IF(OR(ISNUMBER(SEARCH("#",B4153)),INT(A4153/100000)=7,INT(A4153/100000)=8),F4153*K!$D$4,F4153*K!$C$4) + IF(ISNUMBER(SEARCH("#",B4153)),0,G4153*K!$C$5) + IF(AND(ISNUMBER(SEARCH("#",B4153)),INT(A4153/100000)&lt;=7),G4153*K!$G$5,0) + IF(AND(ISNUMBER(SEARCH("#",B4153)),INT(A4153/100000)&gt;=8),G4153*K!$H$5,0),0)</f>
        <v>1602600</v>
      </c>
      <c r="K4153" s="25">
        <f>ROUND(IF(OR(ISNUMBER(SEARCH("#",B4153)),INT(A4153/100000)=7,INT(A4153/100000)=8),F4153*K!$F$4+G4153*K!$F$5,F4153*K!$E$4+G4153*K!$E$5),0)</f>
        <v>450120</v>
      </c>
      <c r="L4153" s="25">
        <f>ROUND(J4153-K4153*0.7,0)</f>
        <v>1287516</v>
      </c>
      <c r="M4153" s="25">
        <f>ROUND(J4153*0.3,0)</f>
        <v>480780</v>
      </c>
    </row>
    <row r="4154" spans="1:13" ht="18.75" x14ac:dyDescent="0.2">
      <c r="A4154" s="53">
        <v>801500</v>
      </c>
      <c r="B4154" s="27" t="s">
        <v>27</v>
      </c>
      <c r="C4154" s="36" t="s">
        <v>4738</v>
      </c>
      <c r="D4154" s="54"/>
      <c r="E4154" s="30">
        <v>1.22</v>
      </c>
      <c r="F4154" s="55">
        <v>0.42</v>
      </c>
      <c r="G4154" s="55">
        <v>0.8</v>
      </c>
      <c r="H4154" s="30">
        <v>0</v>
      </c>
      <c r="J4154" s="25">
        <f>ROUND( IF(OR(ISNUMBER(SEARCH("#",B4154)),INT(A4154/100000)=7,INT(A4154/100000)=8),F4154*K!$D$4,F4154*K!$C$4) + IF(ISNUMBER(SEARCH("#",B4154)),0,G4154*K!$C$5) + IF(AND(ISNUMBER(SEARCH("#",B4154)),INT(A4154/100000)&lt;=7),G4154*K!$G$5,0) + IF(AND(ISNUMBER(SEARCH("#",B4154)),INT(A4154/100000)&gt;=8),G4154*K!$H$5,0),0)</f>
        <v>1602560</v>
      </c>
      <c r="K4154" s="25">
        <f>ROUND(IF(OR(ISNUMBER(SEARCH("#",B4154)),INT(A4154/100000)=7,INT(A4154/100000)=8),F4154*K!$F$4+G4154*K!$F$5,F4154*K!$E$4+G4154*K!$E$5),0)</f>
        <v>469240</v>
      </c>
      <c r="L4154" s="25">
        <f>ROUND(J4154-K4154*0.7,0)</f>
        <v>1274092</v>
      </c>
      <c r="M4154" s="25">
        <f>ROUND(J4154*0.3,0)</f>
        <v>480768</v>
      </c>
    </row>
    <row r="4155" spans="1:13" ht="18.75" x14ac:dyDescent="0.2">
      <c r="A4155" s="53">
        <v>801505</v>
      </c>
      <c r="B4155" s="27" t="s">
        <v>27</v>
      </c>
      <c r="C4155" s="36" t="s">
        <v>4739</v>
      </c>
      <c r="D4155" s="54"/>
      <c r="E4155" s="30">
        <v>1.21</v>
      </c>
      <c r="F4155" s="55">
        <v>0.37</v>
      </c>
      <c r="G4155" s="55">
        <v>0.84</v>
      </c>
      <c r="H4155" s="30">
        <v>0</v>
      </c>
      <c r="J4155" s="25">
        <f>ROUND( IF(OR(ISNUMBER(SEARCH("#",B4155)),INT(A4155/100000)=7,INT(A4155/100000)=8),F4155*K!$D$4,F4155*K!$C$4) + IF(ISNUMBER(SEARCH("#",B4155)),0,G4155*K!$C$5) + IF(AND(ISNUMBER(SEARCH("#",B4155)),INT(A4155/100000)&lt;=7),G4155*K!$G$5,0) + IF(AND(ISNUMBER(SEARCH("#",B4155)),INT(A4155/100000)&gt;=8),G4155*K!$H$5,0),0)</f>
        <v>1642360</v>
      </c>
      <c r="K4155" s="25">
        <f>ROUND(IF(OR(ISNUMBER(SEARCH("#",B4155)),INT(A4155/100000)=7,INT(A4155/100000)=8),F4155*K!$F$4+G4155*K!$F$5,F4155*K!$E$4+G4155*K!$E$5),0)</f>
        <v>471260</v>
      </c>
      <c r="L4155" s="25">
        <f>ROUND(J4155-K4155*0.7,0)</f>
        <v>1312478</v>
      </c>
      <c r="M4155" s="25">
        <f>ROUND(J4155*0.3,0)</f>
        <v>492708</v>
      </c>
    </row>
    <row r="4156" spans="1:13" ht="33" x14ac:dyDescent="0.2">
      <c r="A4156" s="53">
        <v>801510</v>
      </c>
      <c r="B4156" s="27" t="s">
        <v>27</v>
      </c>
      <c r="C4156" s="36" t="s">
        <v>4740</v>
      </c>
      <c r="D4156" s="54"/>
      <c r="E4156" s="30">
        <v>1</v>
      </c>
      <c r="F4156" s="55">
        <v>0.1</v>
      </c>
      <c r="G4156" s="55">
        <v>0.9</v>
      </c>
      <c r="H4156" s="30">
        <v>0</v>
      </c>
      <c r="J4156" s="25">
        <f>ROUND( IF(OR(ISNUMBER(SEARCH("#",B4156)),INT(A4156/100000)=7,INT(A4156/100000)=8),F4156*K!$D$4,F4156*K!$C$4) + IF(ISNUMBER(SEARCH("#",B4156)),0,G4156*K!$C$5) + IF(AND(ISNUMBER(SEARCH("#",B4156)),INT(A4156/100000)&lt;=7),G4156*K!$G$5,0) + IF(AND(ISNUMBER(SEARCH("#",B4156)),INT(A4156/100000)&gt;=8),G4156*K!$H$5,0),0)</f>
        <v>1591300</v>
      </c>
      <c r="K4156" s="25">
        <f>ROUND(IF(OR(ISNUMBER(SEARCH("#",B4156)),INT(A4156/100000)=7,INT(A4156/100000)=8),F4156*K!$F$4+G4156*K!$F$5,F4156*K!$E$4+G4156*K!$E$5),0)</f>
        <v>415400</v>
      </c>
      <c r="L4156" s="25">
        <f>ROUND(J4156-K4156*0.7,0)</f>
        <v>1300520</v>
      </c>
      <c r="M4156" s="25">
        <f>ROUND(J4156*0.3,0)</f>
        <v>477390</v>
      </c>
    </row>
    <row r="4157" spans="1:13" ht="33" x14ac:dyDescent="0.2">
      <c r="A4157" s="53">
        <v>801515</v>
      </c>
      <c r="B4157" s="27" t="s">
        <v>27</v>
      </c>
      <c r="C4157" s="36" t="s">
        <v>4741</v>
      </c>
      <c r="D4157" s="54"/>
      <c r="E4157" s="30">
        <v>1</v>
      </c>
      <c r="F4157" s="55">
        <v>0.1</v>
      </c>
      <c r="G4157" s="55">
        <v>0.9</v>
      </c>
      <c r="H4157" s="30">
        <v>0</v>
      </c>
      <c r="J4157" s="25">
        <f>ROUND( IF(OR(ISNUMBER(SEARCH("#",B4157)),INT(A4157/100000)=7,INT(A4157/100000)=8),F4157*K!$D$4,F4157*K!$C$4) + IF(ISNUMBER(SEARCH("#",B4157)),0,G4157*K!$C$5) + IF(AND(ISNUMBER(SEARCH("#",B4157)),INT(A4157/100000)&lt;=7),G4157*K!$G$5,0) + IF(AND(ISNUMBER(SEARCH("#",B4157)),INT(A4157/100000)&gt;=8),G4157*K!$H$5,0),0)</f>
        <v>1591300</v>
      </c>
      <c r="K4157" s="25">
        <f>ROUND(IF(OR(ISNUMBER(SEARCH("#",B4157)),INT(A4157/100000)=7,INT(A4157/100000)=8),F4157*K!$F$4+G4157*K!$F$5,F4157*K!$E$4+G4157*K!$E$5),0)</f>
        <v>415400</v>
      </c>
      <c r="L4157" s="25">
        <f>ROUND(J4157-K4157*0.7,0)</f>
        <v>1300520</v>
      </c>
      <c r="M4157" s="25">
        <f>ROUND(J4157*0.3,0)</f>
        <v>477390</v>
      </c>
    </row>
    <row r="4158" spans="1:13" ht="18.75" x14ac:dyDescent="0.2">
      <c r="A4158" s="53">
        <v>801520</v>
      </c>
      <c r="B4158" s="27" t="s">
        <v>27</v>
      </c>
      <c r="C4158" s="36" t="s">
        <v>4742</v>
      </c>
      <c r="D4158" s="54"/>
      <c r="E4158" s="30">
        <v>1.18</v>
      </c>
      <c r="F4158" s="55">
        <v>0.41</v>
      </c>
      <c r="G4158" s="55">
        <v>0.77</v>
      </c>
      <c r="H4158" s="30">
        <v>0</v>
      </c>
      <c r="J4158" s="25">
        <f>ROUND( IF(OR(ISNUMBER(SEARCH("#",B4158)),INT(A4158/100000)=7,INT(A4158/100000)=8),F4158*K!$D$4,F4158*K!$C$4) + IF(ISNUMBER(SEARCH("#",B4158)),0,G4158*K!$C$5) + IF(AND(ISNUMBER(SEARCH("#",B4158)),INT(A4158/100000)&lt;=7),G4158*K!$G$5,0) + IF(AND(ISNUMBER(SEARCH("#",B4158)),INT(A4158/100000)&gt;=8),G4158*K!$H$5,0),0)</f>
        <v>1545730</v>
      </c>
      <c r="K4158" s="25">
        <f>ROUND(IF(OR(ISNUMBER(SEARCH("#",B4158)),INT(A4158/100000)=7,INT(A4158/100000)=8),F4158*K!$F$4+G4158*K!$F$5,F4158*K!$E$4+G4158*K!$E$5),0)</f>
        <v>453380</v>
      </c>
      <c r="L4158" s="25">
        <f>ROUND(J4158-K4158*0.7,0)</f>
        <v>1228364</v>
      </c>
      <c r="M4158" s="25">
        <f>ROUND(J4158*0.3,0)</f>
        <v>463719</v>
      </c>
    </row>
    <row r="4159" spans="1:13" ht="33" x14ac:dyDescent="0.2">
      <c r="A4159" s="53">
        <v>801525</v>
      </c>
      <c r="B4159" s="27" t="s">
        <v>27</v>
      </c>
      <c r="C4159" s="36" t="s">
        <v>4743</v>
      </c>
      <c r="D4159" s="54"/>
      <c r="E4159" s="30">
        <v>1.61</v>
      </c>
      <c r="F4159" s="55">
        <v>0.42</v>
      </c>
      <c r="G4159" s="55">
        <v>1.19</v>
      </c>
      <c r="H4159" s="30">
        <v>0</v>
      </c>
      <c r="J4159" s="25">
        <f>ROUND( IF(OR(ISNUMBER(SEARCH("#",B4159)),INT(A4159/100000)=7,INT(A4159/100000)=8),F4159*K!$D$4,F4159*K!$C$4) + IF(ISNUMBER(SEARCH("#",B4159)),0,G4159*K!$C$5) + IF(AND(ISNUMBER(SEARCH("#",B4159)),INT(A4159/100000)&lt;=7),G4159*K!$G$5,0) + IF(AND(ISNUMBER(SEARCH("#",B4159)),INT(A4159/100000)&gt;=8),G4159*K!$H$5,0),0)</f>
        <v>2267510</v>
      </c>
      <c r="K4159" s="25">
        <f>ROUND(IF(OR(ISNUMBER(SEARCH("#",B4159)),INT(A4159/100000)=7,INT(A4159/100000)=8),F4159*K!$F$4+G4159*K!$F$5,F4159*K!$E$4+G4159*K!$E$5),0)</f>
        <v>636160</v>
      </c>
      <c r="L4159" s="25">
        <f>ROUND(J4159-K4159*0.7,0)</f>
        <v>1822198</v>
      </c>
      <c r="M4159" s="25">
        <f>ROUND(J4159*0.3,0)</f>
        <v>680253</v>
      </c>
    </row>
    <row r="4160" spans="1:13" ht="18.75" x14ac:dyDescent="0.2">
      <c r="A4160" s="53">
        <v>801530</v>
      </c>
      <c r="B4160" s="27" t="s">
        <v>27</v>
      </c>
      <c r="C4160" s="36" t="s">
        <v>4744</v>
      </c>
      <c r="D4160" s="54"/>
      <c r="E4160" s="30">
        <v>1.44</v>
      </c>
      <c r="F4160" s="55">
        <v>0.25</v>
      </c>
      <c r="G4160" s="55">
        <v>1.19</v>
      </c>
      <c r="H4160" s="30">
        <v>0</v>
      </c>
      <c r="J4160" s="25">
        <f>ROUND( IF(OR(ISNUMBER(SEARCH("#",B4160)),INT(A4160/100000)=7,INT(A4160/100000)=8),F4160*K!$D$4,F4160*K!$C$4) + IF(ISNUMBER(SEARCH("#",B4160)),0,G4160*K!$C$5) + IF(AND(ISNUMBER(SEARCH("#",B4160)),INT(A4160/100000)&lt;=7),G4160*K!$G$5,0) + IF(AND(ISNUMBER(SEARCH("#",B4160)),INT(A4160/100000)&gt;=8),G4160*K!$H$5,0),0)</f>
        <v>2170950</v>
      </c>
      <c r="K4160" s="25">
        <f>ROUND(IF(OR(ISNUMBER(SEARCH("#",B4160)),INT(A4160/100000)=7,INT(A4160/100000)=8),F4160*K!$F$4+G4160*K!$F$5,F4160*K!$E$4+G4160*K!$E$5),0)</f>
        <v>584820</v>
      </c>
      <c r="L4160" s="25">
        <f>ROUND(J4160-K4160*0.7,0)</f>
        <v>1761576</v>
      </c>
      <c r="M4160" s="25">
        <f>ROUND(J4160*0.3,0)</f>
        <v>651285</v>
      </c>
    </row>
    <row r="4161" spans="1:13" ht="18.75" x14ac:dyDescent="0.2">
      <c r="A4161" s="53">
        <v>801535</v>
      </c>
      <c r="B4161" s="27" t="s">
        <v>27</v>
      </c>
      <c r="C4161" s="36" t="s">
        <v>4745</v>
      </c>
      <c r="D4161" s="54"/>
      <c r="E4161" s="30">
        <v>1.27</v>
      </c>
      <c r="F4161" s="55">
        <v>0.22</v>
      </c>
      <c r="G4161" s="55">
        <v>1.05</v>
      </c>
      <c r="H4161" s="30">
        <v>0</v>
      </c>
      <c r="J4161" s="25">
        <f>ROUND( IF(OR(ISNUMBER(SEARCH("#",B4161)),INT(A4161/100000)=7,INT(A4161/100000)=8),F4161*K!$D$4,F4161*K!$C$4) + IF(ISNUMBER(SEARCH("#",B4161)),0,G4161*K!$C$5) + IF(AND(ISNUMBER(SEARCH("#",B4161)),INT(A4161/100000)&lt;=7),G4161*K!$G$5,0) + IF(AND(ISNUMBER(SEARCH("#",B4161)),INT(A4161/100000)&gt;=8),G4161*K!$H$5,0),0)</f>
        <v>1915210</v>
      </c>
      <c r="K4161" s="25">
        <f>ROUND(IF(OR(ISNUMBER(SEARCH("#",B4161)),INT(A4161/100000)=7,INT(A4161/100000)=8),F4161*K!$F$4+G4161*K!$F$5,F4161*K!$E$4+G4161*K!$E$5),0)</f>
        <v>515840</v>
      </c>
      <c r="L4161" s="25">
        <f>ROUND(J4161-K4161*0.7,0)</f>
        <v>1554122</v>
      </c>
      <c r="M4161" s="25">
        <f>ROUND(J4161*0.3,0)</f>
        <v>574563</v>
      </c>
    </row>
    <row r="4162" spans="1:13" ht="18.75" x14ac:dyDescent="0.2">
      <c r="A4162" s="53">
        <v>801536</v>
      </c>
      <c r="B4162" s="27" t="s">
        <v>27</v>
      </c>
      <c r="C4162" s="36" t="s">
        <v>4746</v>
      </c>
      <c r="D4162" s="54"/>
      <c r="E4162" s="30">
        <v>1.27</v>
      </c>
      <c r="F4162" s="55">
        <v>0.22</v>
      </c>
      <c r="G4162" s="55">
        <v>1.05</v>
      </c>
      <c r="H4162" s="30">
        <v>0</v>
      </c>
      <c r="J4162" s="25">
        <f>ROUND( IF(OR(ISNUMBER(SEARCH("#",B4162)),INT(A4162/100000)=7,INT(A4162/100000)=8),F4162*K!$D$4,F4162*K!$C$4) + IF(ISNUMBER(SEARCH("#",B4162)),0,G4162*K!$C$5) + IF(AND(ISNUMBER(SEARCH("#",B4162)),INT(A4162/100000)&lt;=7),G4162*K!$G$5,0) + IF(AND(ISNUMBER(SEARCH("#",B4162)),INT(A4162/100000)&gt;=8),G4162*K!$H$5,0),0)</f>
        <v>1915210</v>
      </c>
      <c r="K4162" s="25">
        <f>ROUND(IF(OR(ISNUMBER(SEARCH("#",B4162)),INT(A4162/100000)=7,INT(A4162/100000)=8),F4162*K!$F$4+G4162*K!$F$5,F4162*K!$E$4+G4162*K!$E$5),0)</f>
        <v>515840</v>
      </c>
      <c r="L4162" s="25">
        <f>ROUND(J4162-K4162*0.7,0)</f>
        <v>1554122</v>
      </c>
      <c r="M4162" s="25">
        <f>ROUND(J4162*0.3,0)</f>
        <v>574563</v>
      </c>
    </row>
    <row r="4163" spans="1:13" ht="18.75" x14ac:dyDescent="0.2">
      <c r="A4163" s="53">
        <v>801540</v>
      </c>
      <c r="B4163" s="27" t="s">
        <v>27</v>
      </c>
      <c r="C4163" s="36" t="s">
        <v>4747</v>
      </c>
      <c r="D4163" s="54"/>
      <c r="E4163" s="30">
        <v>1.81</v>
      </c>
      <c r="F4163" s="55">
        <v>0.71</v>
      </c>
      <c r="G4163" s="55">
        <v>1.1000000000000001</v>
      </c>
      <c r="H4163" s="30">
        <v>0</v>
      </c>
      <c r="J4163" s="25">
        <f>ROUND( IF(OR(ISNUMBER(SEARCH("#",B4163)),INT(A4163/100000)=7,INT(A4163/100000)=8),F4163*K!$D$4,F4163*K!$C$4) + IF(ISNUMBER(SEARCH("#",B4163)),0,G4163*K!$C$5) + IF(AND(ISNUMBER(SEARCH("#",B4163)),INT(A4163/100000)&lt;=7),G4163*K!$G$5,0) + IF(AND(ISNUMBER(SEARCH("#",B4163)),INT(A4163/100000)&gt;=8),G4163*K!$H$5,0),0)</f>
        <v>2278780</v>
      </c>
      <c r="K4163" s="25">
        <f>ROUND(IF(OR(ISNUMBER(SEARCH("#",B4163)),INT(A4163/100000)=7,INT(A4163/100000)=8),F4163*K!$F$4+G4163*K!$F$5,F4163*K!$E$4+G4163*K!$E$5),0)</f>
        <v>685220</v>
      </c>
      <c r="L4163" s="25">
        <f>ROUND(J4163-K4163*0.7,0)</f>
        <v>1799126</v>
      </c>
      <c r="M4163" s="25">
        <f>ROUND(J4163*0.3,0)</f>
        <v>683634</v>
      </c>
    </row>
    <row r="4164" spans="1:13" ht="33" x14ac:dyDescent="0.2">
      <c r="A4164" s="53">
        <v>801545</v>
      </c>
      <c r="B4164" s="27" t="s">
        <v>27</v>
      </c>
      <c r="C4164" s="36" t="s">
        <v>4748</v>
      </c>
      <c r="D4164" s="54"/>
      <c r="E4164" s="30">
        <v>1.08</v>
      </c>
      <c r="F4164" s="55">
        <v>0.33</v>
      </c>
      <c r="G4164" s="55">
        <v>0.75</v>
      </c>
      <c r="H4164" s="30">
        <v>0</v>
      </c>
      <c r="J4164" s="25">
        <f>ROUND( IF(OR(ISNUMBER(SEARCH("#",B4164)),INT(A4164/100000)=7,INT(A4164/100000)=8),F4164*K!$D$4,F4164*K!$C$4) + IF(ISNUMBER(SEARCH("#",B4164)),0,G4164*K!$C$5) + IF(AND(ISNUMBER(SEARCH("#",B4164)),INT(A4164/100000)&lt;=7),G4164*K!$G$5,0) + IF(AND(ISNUMBER(SEARCH("#",B4164)),INT(A4164/100000)&gt;=8),G4164*K!$H$5,0),0)</f>
        <v>1466190</v>
      </c>
      <c r="K4164" s="25">
        <f>ROUND(IF(OR(ISNUMBER(SEARCH("#",B4164)),INT(A4164/100000)=7,INT(A4164/100000)=8),F4164*K!$F$4+G4164*K!$F$5,F4164*K!$E$4+G4164*K!$E$5),0)</f>
        <v>420660</v>
      </c>
      <c r="L4164" s="25">
        <f>ROUND(J4164-K4164*0.7,0)</f>
        <v>1171728</v>
      </c>
      <c r="M4164" s="25">
        <f>ROUND(J4164*0.3,0)</f>
        <v>439857</v>
      </c>
    </row>
    <row r="4165" spans="1:13" ht="18.75" x14ac:dyDescent="0.2">
      <c r="A4165" s="53">
        <v>801550</v>
      </c>
      <c r="B4165" s="27" t="s">
        <v>27</v>
      </c>
      <c r="C4165" s="36" t="s">
        <v>4749</v>
      </c>
      <c r="D4165" s="54"/>
      <c r="E4165" s="30">
        <v>0.92</v>
      </c>
      <c r="F4165" s="55">
        <v>0.35</v>
      </c>
      <c r="G4165" s="55">
        <v>0.56999999999999995</v>
      </c>
      <c r="H4165" s="30">
        <v>0</v>
      </c>
      <c r="J4165" s="25">
        <f>ROUND( IF(OR(ISNUMBER(SEARCH("#",B4165)),INT(A4165/100000)=7,INT(A4165/100000)=8),F4165*K!$D$4,F4165*K!$C$4) + IF(ISNUMBER(SEARCH("#",B4165)),0,G4165*K!$C$5) + IF(AND(ISNUMBER(SEARCH("#",B4165)),INT(A4165/100000)&lt;=7),G4165*K!$G$5,0) + IF(AND(ISNUMBER(SEARCH("#",B4165)),INT(A4165/100000)&gt;=8),G4165*K!$H$5,0),0)</f>
        <v>1170650</v>
      </c>
      <c r="K4165" s="25">
        <f>ROUND(IF(OR(ISNUMBER(SEARCH("#",B4165)),INT(A4165/100000)=7,INT(A4165/100000)=8),F4165*K!$F$4+G4165*K!$F$5,F4165*K!$E$4+G4165*K!$E$5),0)</f>
        <v>349660</v>
      </c>
      <c r="L4165" s="25">
        <f>ROUND(J4165-K4165*0.7,0)</f>
        <v>925888</v>
      </c>
      <c r="M4165" s="25">
        <f>ROUND(J4165*0.3,0)</f>
        <v>351195</v>
      </c>
    </row>
    <row r="4166" spans="1:13" ht="18.75" x14ac:dyDescent="0.2">
      <c r="A4166" s="53">
        <v>801551</v>
      </c>
      <c r="B4166" s="27" t="s">
        <v>27</v>
      </c>
      <c r="C4166" s="36" t="s">
        <v>4750</v>
      </c>
      <c r="D4166" s="54"/>
      <c r="E4166" s="30">
        <v>0.92</v>
      </c>
      <c r="F4166" s="55">
        <v>0.35</v>
      </c>
      <c r="G4166" s="55">
        <v>0.56999999999999995</v>
      </c>
      <c r="H4166" s="30">
        <v>0</v>
      </c>
      <c r="J4166" s="25">
        <f>ROUND( IF(OR(ISNUMBER(SEARCH("#",B4166)),INT(A4166/100000)=7,INT(A4166/100000)=8),F4166*K!$D$4,F4166*K!$C$4) + IF(ISNUMBER(SEARCH("#",B4166)),0,G4166*K!$C$5) + IF(AND(ISNUMBER(SEARCH("#",B4166)),INT(A4166/100000)&lt;=7),G4166*K!$G$5,0) + IF(AND(ISNUMBER(SEARCH("#",B4166)),INT(A4166/100000)&gt;=8),G4166*K!$H$5,0),0)</f>
        <v>1170650</v>
      </c>
      <c r="K4166" s="25">
        <f>ROUND(IF(OR(ISNUMBER(SEARCH("#",B4166)),INT(A4166/100000)=7,INT(A4166/100000)=8),F4166*K!$F$4+G4166*K!$F$5,F4166*K!$E$4+G4166*K!$E$5),0)</f>
        <v>349660</v>
      </c>
      <c r="L4166" s="25">
        <f>ROUND(J4166-K4166*0.7,0)</f>
        <v>925888</v>
      </c>
      <c r="M4166" s="25">
        <f>ROUND(J4166*0.3,0)</f>
        <v>351195</v>
      </c>
    </row>
    <row r="4167" spans="1:13" ht="33" x14ac:dyDescent="0.2">
      <c r="A4167" s="53">
        <v>801555</v>
      </c>
      <c r="B4167" s="27" t="s">
        <v>27</v>
      </c>
      <c r="C4167" s="36" t="s">
        <v>4751</v>
      </c>
      <c r="D4167" s="54"/>
      <c r="E4167" s="30">
        <v>1</v>
      </c>
      <c r="F4167" s="55">
        <v>0.38</v>
      </c>
      <c r="G4167" s="55">
        <v>0.62</v>
      </c>
      <c r="H4167" s="30">
        <v>0</v>
      </c>
      <c r="J4167" s="25">
        <f>ROUND( IF(OR(ISNUMBER(SEARCH("#",B4167)),INT(A4167/100000)=7,INT(A4167/100000)=8),F4167*K!$D$4,F4167*K!$C$4) + IF(ISNUMBER(SEARCH("#",B4167)),0,G4167*K!$C$5) + IF(AND(ISNUMBER(SEARCH("#",B4167)),INT(A4167/100000)&lt;=7),G4167*K!$G$5,0) + IF(AND(ISNUMBER(SEARCH("#",B4167)),INT(A4167/100000)&gt;=8),G4167*K!$H$5,0),0)</f>
        <v>1272940</v>
      </c>
      <c r="K4167" s="25">
        <f>ROUND(IF(OR(ISNUMBER(SEARCH("#",B4167)),INT(A4167/100000)=7,INT(A4167/100000)=8),F4167*K!$F$4+G4167*K!$F$5,F4167*K!$E$4+G4167*K!$E$5),0)</f>
        <v>380120</v>
      </c>
      <c r="L4167" s="25">
        <f>ROUND(J4167-K4167*0.7,0)</f>
        <v>1006856</v>
      </c>
      <c r="M4167" s="25">
        <f>ROUND(J4167*0.3,0)</f>
        <v>381882</v>
      </c>
    </row>
    <row r="4168" spans="1:13" ht="48" x14ac:dyDescent="0.2">
      <c r="A4168" s="53">
        <v>801560</v>
      </c>
      <c r="B4168" s="27" t="s">
        <v>27</v>
      </c>
      <c r="C4168" s="36" t="s">
        <v>4752</v>
      </c>
      <c r="D4168" s="57" t="s">
        <v>4753</v>
      </c>
      <c r="E4168" s="30">
        <v>0.9</v>
      </c>
      <c r="F4168" s="55">
        <v>0.2</v>
      </c>
      <c r="G4168" s="55">
        <v>0.7</v>
      </c>
      <c r="H4168" s="30">
        <v>0</v>
      </c>
      <c r="J4168" s="25">
        <f>ROUND( IF(OR(ISNUMBER(SEARCH("#",B4168)),INT(A4168/100000)=7,INT(A4168/100000)=8),F4168*K!$D$4,F4168*K!$C$4) + IF(ISNUMBER(SEARCH("#",B4168)),0,G4168*K!$C$5) + IF(AND(ISNUMBER(SEARCH("#",B4168)),INT(A4168/100000)&lt;=7),G4168*K!$G$5,0) + IF(AND(ISNUMBER(SEARCH("#",B4168)),INT(A4168/100000)&gt;=8),G4168*K!$H$5,0),0)</f>
        <v>1307100</v>
      </c>
      <c r="K4168" s="25">
        <f>ROUND(IF(OR(ISNUMBER(SEARCH("#",B4168)),INT(A4168/100000)=7,INT(A4168/100000)=8),F4168*K!$F$4+G4168*K!$F$5,F4168*K!$E$4+G4168*K!$E$5),0)</f>
        <v>360000</v>
      </c>
      <c r="L4168" s="25">
        <f>ROUND(J4168-K4168*0.7,0)</f>
        <v>1055100</v>
      </c>
      <c r="M4168" s="25">
        <f>ROUND(J4168*0.3,0)</f>
        <v>392130</v>
      </c>
    </row>
    <row r="4169" spans="1:13" ht="18.75" x14ac:dyDescent="0.2">
      <c r="A4169" s="53">
        <v>801565</v>
      </c>
      <c r="B4169" s="27" t="s">
        <v>27</v>
      </c>
      <c r="C4169" s="36" t="s">
        <v>4754</v>
      </c>
      <c r="D4169" s="54"/>
      <c r="E4169" s="30">
        <v>0.98</v>
      </c>
      <c r="F4169" s="55">
        <v>0.34</v>
      </c>
      <c r="G4169" s="55">
        <v>0.64</v>
      </c>
      <c r="H4169" s="30">
        <v>0</v>
      </c>
      <c r="J4169" s="25">
        <f>ROUND( IF(OR(ISNUMBER(SEARCH("#",B4169)),INT(A4169/100000)=7,INT(A4169/100000)=8),F4169*K!$D$4,F4169*K!$C$4) + IF(ISNUMBER(SEARCH("#",B4169)),0,G4169*K!$C$5) + IF(AND(ISNUMBER(SEARCH("#",B4169)),INT(A4169/100000)&lt;=7),G4169*K!$G$5,0) + IF(AND(ISNUMBER(SEARCH("#",B4169)),INT(A4169/100000)&gt;=8),G4169*K!$H$5,0),0)</f>
        <v>1284320</v>
      </c>
      <c r="K4169" s="25">
        <f>ROUND(IF(OR(ISNUMBER(SEARCH("#",B4169)),INT(A4169/100000)=7,INT(A4169/100000)=8),F4169*K!$F$4+G4169*K!$F$5,F4169*K!$E$4+G4169*K!$E$5),0)</f>
        <v>376600</v>
      </c>
      <c r="L4169" s="25">
        <f>ROUND(J4169-K4169*0.7,0)</f>
        <v>1020700</v>
      </c>
      <c r="M4169" s="25">
        <f>ROUND(J4169*0.3,0)</f>
        <v>385296</v>
      </c>
    </row>
    <row r="4170" spans="1:13" ht="18.75" x14ac:dyDescent="0.2">
      <c r="A4170" s="53">
        <v>801570</v>
      </c>
      <c r="B4170" s="27" t="s">
        <v>27</v>
      </c>
      <c r="C4170" s="36" t="s">
        <v>4755</v>
      </c>
      <c r="D4170" s="54"/>
      <c r="E4170" s="30">
        <v>1.05</v>
      </c>
      <c r="F4170" s="55">
        <v>0.32</v>
      </c>
      <c r="G4170" s="55">
        <v>0.73</v>
      </c>
      <c r="H4170" s="30">
        <v>0</v>
      </c>
      <c r="J4170" s="25">
        <f>ROUND( IF(OR(ISNUMBER(SEARCH("#",B4170)),INT(A4170/100000)=7,INT(A4170/100000)=8),F4170*K!$D$4,F4170*K!$C$4) + IF(ISNUMBER(SEARCH("#",B4170)),0,G4170*K!$C$5) + IF(AND(ISNUMBER(SEARCH("#",B4170)),INT(A4170/100000)&lt;=7),G4170*K!$G$5,0) + IF(AND(ISNUMBER(SEARCH("#",B4170)),INT(A4170/100000)&gt;=8),G4170*K!$H$5,0),0)</f>
        <v>1426410</v>
      </c>
      <c r="K4170" s="25">
        <f>ROUND(IF(OR(ISNUMBER(SEARCH("#",B4170)),INT(A4170/100000)=7,INT(A4170/100000)=8),F4170*K!$F$4+G4170*K!$F$5,F4170*K!$E$4+G4170*K!$E$5),0)</f>
        <v>409080</v>
      </c>
      <c r="L4170" s="25">
        <f>ROUND(J4170-K4170*0.7,0)</f>
        <v>1140054</v>
      </c>
      <c r="M4170" s="25">
        <f>ROUND(J4170*0.3,0)</f>
        <v>427923</v>
      </c>
    </row>
    <row r="4171" spans="1:13" ht="18.75" x14ac:dyDescent="0.2">
      <c r="A4171" s="53">
        <v>801575</v>
      </c>
      <c r="B4171" s="27" t="s">
        <v>27</v>
      </c>
      <c r="C4171" s="36" t="s">
        <v>4756</v>
      </c>
      <c r="D4171" s="54"/>
      <c r="E4171" s="30">
        <v>0.99</v>
      </c>
      <c r="F4171" s="55">
        <v>0.26</v>
      </c>
      <c r="G4171" s="55">
        <v>0.73</v>
      </c>
      <c r="H4171" s="30">
        <v>0</v>
      </c>
      <c r="J4171" s="25">
        <f>ROUND( IF(OR(ISNUMBER(SEARCH("#",B4171)),INT(A4171/100000)=7,INT(A4171/100000)=8),F4171*K!$D$4,F4171*K!$C$4) + IF(ISNUMBER(SEARCH("#",B4171)),0,G4171*K!$C$5) + IF(AND(ISNUMBER(SEARCH("#",B4171)),INT(A4171/100000)&lt;=7),G4171*K!$G$5,0) + IF(AND(ISNUMBER(SEARCH("#",B4171)),INT(A4171/100000)&gt;=8),G4171*K!$H$5,0),0)</f>
        <v>1392330</v>
      </c>
      <c r="K4171" s="25">
        <f>ROUND(IF(OR(ISNUMBER(SEARCH("#",B4171)),INT(A4171/100000)=7,INT(A4171/100000)=8),F4171*K!$F$4+G4171*K!$F$5,F4171*K!$E$4+G4171*K!$E$5),0)</f>
        <v>390960</v>
      </c>
      <c r="L4171" s="25">
        <f>ROUND(J4171-K4171*0.7,0)</f>
        <v>1118658</v>
      </c>
      <c r="M4171" s="25">
        <f>ROUND(J4171*0.3,0)</f>
        <v>417699</v>
      </c>
    </row>
    <row r="4172" spans="1:13" ht="18.75" x14ac:dyDescent="0.2">
      <c r="A4172" s="53">
        <v>801580</v>
      </c>
      <c r="B4172" s="27" t="s">
        <v>27</v>
      </c>
      <c r="C4172" s="36" t="s">
        <v>4757</v>
      </c>
      <c r="D4172" s="54"/>
      <c r="E4172" s="30">
        <v>1.18</v>
      </c>
      <c r="F4172" s="55">
        <v>0.45</v>
      </c>
      <c r="G4172" s="55">
        <v>0.73</v>
      </c>
      <c r="H4172" s="30">
        <v>0</v>
      </c>
      <c r="J4172" s="25">
        <f>ROUND( IF(OR(ISNUMBER(SEARCH("#",B4172)),INT(A4172/100000)=7,INT(A4172/100000)=8),F4172*K!$D$4,F4172*K!$C$4) + IF(ISNUMBER(SEARCH("#",B4172)),0,G4172*K!$C$5) + IF(AND(ISNUMBER(SEARCH("#",B4172)),INT(A4172/100000)&lt;=7),G4172*K!$G$5,0) + IF(AND(ISNUMBER(SEARCH("#",B4172)),INT(A4172/100000)&gt;=8),G4172*K!$H$5,0),0)</f>
        <v>1500250</v>
      </c>
      <c r="K4172" s="25">
        <f>ROUND(IF(OR(ISNUMBER(SEARCH("#",B4172)),INT(A4172/100000)=7,INT(A4172/100000)=8),F4172*K!$F$4+G4172*K!$F$5,F4172*K!$E$4+G4172*K!$E$5),0)</f>
        <v>448340</v>
      </c>
      <c r="L4172" s="25">
        <f>ROUND(J4172-K4172*0.7,0)</f>
        <v>1186412</v>
      </c>
      <c r="M4172" s="25">
        <f>ROUND(J4172*0.3,0)</f>
        <v>450075</v>
      </c>
    </row>
    <row r="4173" spans="1:13" ht="18.75" x14ac:dyDescent="0.2">
      <c r="A4173" s="53">
        <v>801585</v>
      </c>
      <c r="B4173" s="27" t="s">
        <v>27</v>
      </c>
      <c r="C4173" s="36" t="s">
        <v>4758</v>
      </c>
      <c r="D4173" s="54"/>
      <c r="E4173" s="30">
        <v>1.18</v>
      </c>
      <c r="F4173" s="55">
        <v>0.45</v>
      </c>
      <c r="G4173" s="55">
        <v>0.73</v>
      </c>
      <c r="H4173" s="30">
        <v>0</v>
      </c>
      <c r="J4173" s="25">
        <f>ROUND( IF(OR(ISNUMBER(SEARCH("#",B4173)),INT(A4173/100000)=7,INT(A4173/100000)=8),F4173*K!$D$4,F4173*K!$C$4) + IF(ISNUMBER(SEARCH("#",B4173)),0,G4173*K!$C$5) + IF(AND(ISNUMBER(SEARCH("#",B4173)),INT(A4173/100000)&lt;=7),G4173*K!$G$5,0) + IF(AND(ISNUMBER(SEARCH("#",B4173)),INT(A4173/100000)&gt;=8),G4173*K!$H$5,0),0)</f>
        <v>1500250</v>
      </c>
      <c r="K4173" s="25">
        <f>ROUND(IF(OR(ISNUMBER(SEARCH("#",B4173)),INT(A4173/100000)=7,INT(A4173/100000)=8),F4173*K!$F$4+G4173*K!$F$5,F4173*K!$E$4+G4173*K!$E$5),0)</f>
        <v>448340</v>
      </c>
      <c r="L4173" s="25">
        <f>ROUND(J4173-K4173*0.7,0)</f>
        <v>1186412</v>
      </c>
      <c r="M4173" s="25">
        <f>ROUND(J4173*0.3,0)</f>
        <v>450075</v>
      </c>
    </row>
    <row r="4174" spans="1:13" ht="18.75" x14ac:dyDescent="0.2">
      <c r="A4174" s="53">
        <v>801590</v>
      </c>
      <c r="B4174" s="27" t="s">
        <v>27</v>
      </c>
      <c r="C4174" s="36" t="s">
        <v>4759</v>
      </c>
      <c r="D4174" s="54"/>
      <c r="E4174" s="30">
        <v>0.98</v>
      </c>
      <c r="F4174" s="55">
        <v>0.34</v>
      </c>
      <c r="G4174" s="55">
        <v>0.64</v>
      </c>
      <c r="H4174" s="30">
        <v>0</v>
      </c>
      <c r="J4174" s="25">
        <f>ROUND( IF(OR(ISNUMBER(SEARCH("#",B4174)),INT(A4174/100000)=7,INT(A4174/100000)=8),F4174*K!$D$4,F4174*K!$C$4) + IF(ISNUMBER(SEARCH("#",B4174)),0,G4174*K!$C$5) + IF(AND(ISNUMBER(SEARCH("#",B4174)),INT(A4174/100000)&lt;=7),G4174*K!$G$5,0) + IF(AND(ISNUMBER(SEARCH("#",B4174)),INT(A4174/100000)&gt;=8),G4174*K!$H$5,0),0)</f>
        <v>1284320</v>
      </c>
      <c r="K4174" s="25">
        <f>ROUND(IF(OR(ISNUMBER(SEARCH("#",B4174)),INT(A4174/100000)=7,INT(A4174/100000)=8),F4174*K!$F$4+G4174*K!$F$5,F4174*K!$E$4+G4174*K!$E$5),0)</f>
        <v>376600</v>
      </c>
      <c r="L4174" s="25">
        <f>ROUND(J4174-K4174*0.7,0)</f>
        <v>1020700</v>
      </c>
      <c r="M4174" s="25">
        <f>ROUND(J4174*0.3,0)</f>
        <v>385296</v>
      </c>
    </row>
    <row r="4175" spans="1:13" ht="18.75" x14ac:dyDescent="0.2">
      <c r="A4175" s="53">
        <v>801595</v>
      </c>
      <c r="B4175" s="27" t="s">
        <v>27</v>
      </c>
      <c r="C4175" s="36" t="s">
        <v>4760</v>
      </c>
      <c r="D4175" s="54"/>
      <c r="E4175" s="30">
        <v>1.81</v>
      </c>
      <c r="F4175" s="55">
        <v>0.71</v>
      </c>
      <c r="G4175" s="55">
        <v>1.1000000000000001</v>
      </c>
      <c r="H4175" s="30">
        <v>0</v>
      </c>
      <c r="J4175" s="25">
        <f>ROUND( IF(OR(ISNUMBER(SEARCH("#",B4175)),INT(A4175/100000)=7,INT(A4175/100000)=8),F4175*K!$D$4,F4175*K!$C$4) + IF(ISNUMBER(SEARCH("#",B4175)),0,G4175*K!$C$5) + IF(AND(ISNUMBER(SEARCH("#",B4175)),INT(A4175/100000)&lt;=7),G4175*K!$G$5,0) + IF(AND(ISNUMBER(SEARCH("#",B4175)),INT(A4175/100000)&gt;=8),G4175*K!$H$5,0),0)</f>
        <v>2278780</v>
      </c>
      <c r="K4175" s="25">
        <f>ROUND(IF(OR(ISNUMBER(SEARCH("#",B4175)),INT(A4175/100000)=7,INT(A4175/100000)=8),F4175*K!$F$4+G4175*K!$F$5,F4175*K!$E$4+G4175*K!$E$5),0)</f>
        <v>685220</v>
      </c>
      <c r="L4175" s="25">
        <f>ROUND(J4175-K4175*0.7,0)</f>
        <v>1799126</v>
      </c>
      <c r="M4175" s="25">
        <f>ROUND(J4175*0.3,0)</f>
        <v>683634</v>
      </c>
    </row>
    <row r="4176" spans="1:13" ht="18.75" x14ac:dyDescent="0.2">
      <c r="A4176" s="53">
        <v>801600</v>
      </c>
      <c r="B4176" s="27" t="s">
        <v>27</v>
      </c>
      <c r="C4176" s="36" t="s">
        <v>4761</v>
      </c>
      <c r="D4176" s="54"/>
      <c r="E4176" s="30">
        <v>1.1599999999999999</v>
      </c>
      <c r="F4176" s="55">
        <v>0.24</v>
      </c>
      <c r="G4176" s="55">
        <v>0.92</v>
      </c>
      <c r="H4176" s="30">
        <v>0</v>
      </c>
      <c r="J4176" s="25">
        <f>ROUND( IF(OR(ISNUMBER(SEARCH("#",B4176)),INT(A4176/100000)=7,INT(A4176/100000)=8),F4176*K!$D$4,F4176*K!$C$4) + IF(ISNUMBER(SEARCH("#",B4176)),0,G4176*K!$C$5) + IF(AND(ISNUMBER(SEARCH("#",B4176)),INT(A4176/100000)&lt;=7),G4176*K!$G$5,0) + IF(AND(ISNUMBER(SEARCH("#",B4176)),INT(A4176/100000)&gt;=8),G4176*K!$H$5,0),0)</f>
        <v>1704920</v>
      </c>
      <c r="K4176" s="25">
        <f>ROUND(IF(OR(ISNUMBER(SEARCH("#",B4176)),INT(A4176/100000)=7,INT(A4176/100000)=8),F4176*K!$F$4+G4176*K!$F$5,F4176*K!$E$4+G4176*K!$E$5),0)</f>
        <v>466240</v>
      </c>
      <c r="L4176" s="25">
        <f>ROUND(J4176-K4176*0.7,0)</f>
        <v>1378552</v>
      </c>
      <c r="M4176" s="25">
        <f>ROUND(J4176*0.3,0)</f>
        <v>511476</v>
      </c>
    </row>
    <row r="4177" spans="1:13" ht="29.25" x14ac:dyDescent="0.2">
      <c r="A4177" s="53">
        <v>801605</v>
      </c>
      <c r="B4177" s="27" t="s">
        <v>27</v>
      </c>
      <c r="C4177" s="36" t="s">
        <v>4762</v>
      </c>
      <c r="D4177" s="54"/>
      <c r="E4177" s="30">
        <v>1.55</v>
      </c>
      <c r="F4177" s="55">
        <v>0.35</v>
      </c>
      <c r="G4177" s="55">
        <v>1.2</v>
      </c>
      <c r="H4177" s="30">
        <v>0</v>
      </c>
      <c r="J4177" s="25">
        <f>ROUND( IF(OR(ISNUMBER(SEARCH("#",B4177)),INT(A4177/100000)=7,INT(A4177/100000)=8),F4177*K!$D$4,F4177*K!$C$4) + IF(ISNUMBER(SEARCH("#",B4177)),0,G4177*K!$C$5) + IF(AND(ISNUMBER(SEARCH("#",B4177)),INT(A4177/100000)&lt;=7),G4177*K!$G$5,0) + IF(AND(ISNUMBER(SEARCH("#",B4177)),INT(A4177/100000)&gt;=8),G4177*K!$H$5,0),0)</f>
        <v>2244800</v>
      </c>
      <c r="K4177" s="25">
        <f>ROUND(IF(OR(ISNUMBER(SEARCH("#",B4177)),INT(A4177/100000)=7,INT(A4177/100000)=8),F4177*K!$F$4+G4177*K!$F$5,F4177*K!$E$4+G4177*K!$E$5),0)</f>
        <v>619300</v>
      </c>
      <c r="L4177" s="25">
        <f>ROUND(J4177-K4177*0.7,0)</f>
        <v>1811290</v>
      </c>
      <c r="M4177" s="25">
        <f>ROUND(J4177*0.3,0)</f>
        <v>673440</v>
      </c>
    </row>
    <row r="4178" spans="1:13" ht="46.5" x14ac:dyDescent="0.2">
      <c r="A4178" s="53">
        <v>801610</v>
      </c>
      <c r="B4178" s="27" t="s">
        <v>30</v>
      </c>
      <c r="C4178" s="36" t="s">
        <v>4763</v>
      </c>
      <c r="D4178" s="57" t="s">
        <v>4764</v>
      </c>
      <c r="E4178" s="30">
        <v>1.33</v>
      </c>
      <c r="F4178" s="55">
        <v>0.23</v>
      </c>
      <c r="G4178" s="55">
        <v>1.1000000000000001</v>
      </c>
      <c r="H4178" s="30">
        <v>0</v>
      </c>
      <c r="J4178" s="25">
        <f>ROUND( IF(OR(ISNUMBER(SEARCH("#",B4178)),INT(A4178/100000)=7,INT(A4178/100000)=8),F4178*K!$D$4,F4178*K!$C$4) + IF(ISNUMBER(SEARCH("#",B4178)),0,G4178*K!$C$5) + IF(AND(ISNUMBER(SEARCH("#",B4178)),INT(A4178/100000)&lt;=7),G4178*K!$G$5,0) + IF(AND(ISNUMBER(SEARCH("#",B4178)),INT(A4178/100000)&gt;=8),G4178*K!$H$5,0),0)</f>
        <v>2006140</v>
      </c>
      <c r="K4178" s="25">
        <f>ROUND(IF(OR(ISNUMBER(SEARCH("#",B4178)),INT(A4178/100000)=7,INT(A4178/100000)=8),F4178*K!$F$4+G4178*K!$F$5,F4178*K!$E$4+G4178*K!$E$5),0)</f>
        <v>540260</v>
      </c>
      <c r="L4178" s="25">
        <f>ROUND(J4178-K4178*0.7,0)</f>
        <v>1627958</v>
      </c>
      <c r="M4178" s="25">
        <f>ROUND(J4178*0.3,0)</f>
        <v>601842</v>
      </c>
    </row>
    <row r="4179" spans="1:13" ht="18.75" x14ac:dyDescent="0.2">
      <c r="A4179" s="53">
        <v>801615</v>
      </c>
      <c r="B4179" s="27" t="s">
        <v>30</v>
      </c>
      <c r="C4179" s="36" t="s">
        <v>4765</v>
      </c>
      <c r="D4179" s="54"/>
      <c r="E4179" s="30">
        <v>1.43</v>
      </c>
      <c r="F4179" s="55">
        <v>0.39</v>
      </c>
      <c r="G4179" s="55">
        <v>1.04</v>
      </c>
      <c r="H4179" s="30">
        <v>0</v>
      </c>
      <c r="J4179" s="25">
        <f>ROUND( IF(OR(ISNUMBER(SEARCH("#",B4179)),INT(A4179/100000)=7,INT(A4179/100000)=8),F4179*K!$D$4,F4179*K!$C$4) + IF(ISNUMBER(SEARCH("#",B4179)),0,G4179*K!$C$5) + IF(AND(ISNUMBER(SEARCH("#",B4179)),INT(A4179/100000)&lt;=7),G4179*K!$G$5,0) + IF(AND(ISNUMBER(SEARCH("#",B4179)),INT(A4179/100000)&gt;=8),G4179*K!$H$5,0),0)</f>
        <v>1994720</v>
      </c>
      <c r="K4179" s="25">
        <f>ROUND(IF(OR(ISNUMBER(SEARCH("#",B4179)),INT(A4179/100000)=7,INT(A4179/100000)=8),F4179*K!$F$4+G4179*K!$F$5,F4179*K!$E$4+G4179*K!$E$5),0)</f>
        <v>562900</v>
      </c>
      <c r="L4179" s="25">
        <f>ROUND(J4179-K4179*0.7,0)</f>
        <v>1600690</v>
      </c>
      <c r="M4179" s="25">
        <f>ROUND(J4179*0.3,0)</f>
        <v>598416</v>
      </c>
    </row>
    <row r="4180" spans="1:13" ht="18.75" x14ac:dyDescent="0.2">
      <c r="A4180" s="53">
        <v>801620</v>
      </c>
      <c r="B4180" s="27" t="s">
        <v>30</v>
      </c>
      <c r="C4180" s="36" t="s">
        <v>4766</v>
      </c>
      <c r="D4180" s="54"/>
      <c r="E4180" s="30">
        <v>1.81</v>
      </c>
      <c r="F4180" s="55">
        <v>0.71</v>
      </c>
      <c r="G4180" s="55">
        <v>1.1000000000000001</v>
      </c>
      <c r="H4180" s="30">
        <v>0</v>
      </c>
      <c r="J4180" s="25">
        <f>ROUND( IF(OR(ISNUMBER(SEARCH("#",B4180)),INT(A4180/100000)=7,INT(A4180/100000)=8),F4180*K!$D$4,F4180*K!$C$4) + IF(ISNUMBER(SEARCH("#",B4180)),0,G4180*K!$C$5) + IF(AND(ISNUMBER(SEARCH("#",B4180)),INT(A4180/100000)&lt;=7),G4180*K!$G$5,0) + IF(AND(ISNUMBER(SEARCH("#",B4180)),INT(A4180/100000)&gt;=8),G4180*K!$H$5,0),0)</f>
        <v>2278780</v>
      </c>
      <c r="K4180" s="25">
        <f>ROUND(IF(OR(ISNUMBER(SEARCH("#",B4180)),INT(A4180/100000)=7,INT(A4180/100000)=8),F4180*K!$F$4+G4180*K!$F$5,F4180*K!$E$4+G4180*K!$E$5),0)</f>
        <v>685220</v>
      </c>
      <c r="L4180" s="25">
        <f>ROUND(J4180-K4180*0.7,0)</f>
        <v>1799126</v>
      </c>
      <c r="M4180" s="25">
        <f>ROUND(J4180*0.3,0)</f>
        <v>683634</v>
      </c>
    </row>
    <row r="4181" spans="1:13" ht="46.5" x14ac:dyDescent="0.2">
      <c r="A4181" s="53">
        <v>801625</v>
      </c>
      <c r="B4181" s="27" t="s">
        <v>30</v>
      </c>
      <c r="C4181" s="36" t="s">
        <v>4767</v>
      </c>
      <c r="D4181" s="57" t="s">
        <v>4764</v>
      </c>
      <c r="E4181" s="30">
        <v>1.81</v>
      </c>
      <c r="F4181" s="55">
        <v>0.71</v>
      </c>
      <c r="G4181" s="55">
        <v>1.1000000000000001</v>
      </c>
      <c r="H4181" s="30">
        <v>0</v>
      </c>
      <c r="J4181" s="25">
        <f>ROUND( IF(OR(ISNUMBER(SEARCH("#",B4181)),INT(A4181/100000)=7,INT(A4181/100000)=8),F4181*K!$D$4,F4181*K!$C$4) + IF(ISNUMBER(SEARCH("#",B4181)),0,G4181*K!$C$5) + IF(AND(ISNUMBER(SEARCH("#",B4181)),INT(A4181/100000)&lt;=7),G4181*K!$G$5,0) + IF(AND(ISNUMBER(SEARCH("#",B4181)),INT(A4181/100000)&gt;=8),G4181*K!$H$5,0),0)</f>
        <v>2278780</v>
      </c>
      <c r="K4181" s="25">
        <f>ROUND(IF(OR(ISNUMBER(SEARCH("#",B4181)),INT(A4181/100000)=7,INT(A4181/100000)=8),F4181*K!$F$4+G4181*K!$F$5,F4181*K!$E$4+G4181*K!$E$5),0)</f>
        <v>685220</v>
      </c>
      <c r="L4181" s="25">
        <f>ROUND(J4181-K4181*0.7,0)</f>
        <v>1799126</v>
      </c>
      <c r="M4181" s="25">
        <f>ROUND(J4181*0.3,0)</f>
        <v>683634</v>
      </c>
    </row>
    <row r="4182" spans="1:13" ht="46.5" x14ac:dyDescent="0.2">
      <c r="A4182" s="53">
        <v>801800</v>
      </c>
      <c r="B4182" s="27" t="s">
        <v>30</v>
      </c>
      <c r="C4182" s="36" t="s">
        <v>4768</v>
      </c>
      <c r="D4182" s="57" t="s">
        <v>4769</v>
      </c>
      <c r="E4182" s="30">
        <v>1.81</v>
      </c>
      <c r="F4182" s="55">
        <v>0.71</v>
      </c>
      <c r="G4182" s="55">
        <v>1.1000000000000001</v>
      </c>
      <c r="H4182" s="30">
        <v>0</v>
      </c>
      <c r="J4182" s="25">
        <f>ROUND( IF(OR(ISNUMBER(SEARCH("#",B4182)),INT(A4182/100000)=7,INT(A4182/100000)=8),F4182*K!$D$4,F4182*K!$C$4) + IF(ISNUMBER(SEARCH("#",B4182)),0,G4182*K!$C$5) + IF(AND(ISNUMBER(SEARCH("#",B4182)),INT(A4182/100000)&lt;=7),G4182*K!$G$5,0) + IF(AND(ISNUMBER(SEARCH("#",B4182)),INT(A4182/100000)&gt;=8),G4182*K!$H$5,0),0)</f>
        <v>2278780</v>
      </c>
      <c r="K4182" s="25">
        <f>ROUND(IF(OR(ISNUMBER(SEARCH("#",B4182)),INT(A4182/100000)=7,INT(A4182/100000)=8),F4182*K!$F$4+G4182*K!$F$5,F4182*K!$E$4+G4182*K!$E$5),0)</f>
        <v>685220</v>
      </c>
      <c r="L4182" s="25">
        <f>ROUND(J4182-K4182*0.7,0)</f>
        <v>1799126</v>
      </c>
      <c r="M4182" s="25">
        <f>ROUND(J4182*0.3,0)</f>
        <v>683634</v>
      </c>
    </row>
    <row r="4183" spans="1:13" ht="18.75" x14ac:dyDescent="0.2">
      <c r="A4183" s="53">
        <v>801805</v>
      </c>
      <c r="B4183" s="27" t="s">
        <v>27</v>
      </c>
      <c r="C4183" s="36" t="s">
        <v>4770</v>
      </c>
      <c r="D4183" s="54"/>
      <c r="E4183" s="30">
        <v>1.56</v>
      </c>
      <c r="F4183" s="55">
        <v>0.76</v>
      </c>
      <c r="G4183" s="55">
        <v>0.8</v>
      </c>
      <c r="H4183" s="30">
        <v>0</v>
      </c>
      <c r="J4183" s="25">
        <f>ROUND( IF(OR(ISNUMBER(SEARCH("#",B4183)),INT(A4183/100000)=7,INT(A4183/100000)=8),F4183*K!$D$4,F4183*K!$C$4) + IF(ISNUMBER(SEARCH("#",B4183)),0,G4183*K!$C$5) + IF(AND(ISNUMBER(SEARCH("#",B4183)),INT(A4183/100000)&lt;=7),G4183*K!$G$5,0) + IF(AND(ISNUMBER(SEARCH("#",B4183)),INT(A4183/100000)&gt;=8),G4183*K!$H$5,0),0)</f>
        <v>1795680</v>
      </c>
      <c r="K4183" s="25">
        <f>ROUND(IF(OR(ISNUMBER(SEARCH("#",B4183)),INT(A4183/100000)=7,INT(A4183/100000)=8),F4183*K!$F$4+G4183*K!$F$5,F4183*K!$E$4+G4183*K!$E$5),0)</f>
        <v>571920</v>
      </c>
      <c r="L4183" s="25">
        <f>ROUND(J4183-K4183*0.7,0)</f>
        <v>1395336</v>
      </c>
      <c r="M4183" s="25">
        <f>ROUND(J4183*0.3,0)</f>
        <v>538704</v>
      </c>
    </row>
    <row r="4184" spans="1:13" ht="18.75" x14ac:dyDescent="0.2">
      <c r="A4184" s="53">
        <v>801806</v>
      </c>
      <c r="B4184" s="27" t="s">
        <v>27</v>
      </c>
      <c r="C4184" s="36" t="s">
        <v>4771</v>
      </c>
      <c r="D4184" s="54"/>
      <c r="E4184" s="30">
        <v>1.56</v>
      </c>
      <c r="F4184" s="55">
        <v>0.76</v>
      </c>
      <c r="G4184" s="55">
        <v>0.8</v>
      </c>
      <c r="H4184" s="30">
        <v>0</v>
      </c>
      <c r="J4184" s="25">
        <f>ROUND( IF(OR(ISNUMBER(SEARCH("#",B4184)),INT(A4184/100000)=7,INT(A4184/100000)=8),F4184*K!$D$4,F4184*K!$C$4) + IF(ISNUMBER(SEARCH("#",B4184)),0,G4184*K!$C$5) + IF(AND(ISNUMBER(SEARCH("#",B4184)),INT(A4184/100000)&lt;=7),G4184*K!$G$5,0) + IF(AND(ISNUMBER(SEARCH("#",B4184)),INT(A4184/100000)&gt;=8),G4184*K!$H$5,0),0)</f>
        <v>1795680</v>
      </c>
      <c r="K4184" s="25">
        <f>ROUND(IF(OR(ISNUMBER(SEARCH("#",B4184)),INT(A4184/100000)=7,INT(A4184/100000)=8),F4184*K!$F$4+G4184*K!$F$5,F4184*K!$E$4+G4184*K!$E$5),0)</f>
        <v>571920</v>
      </c>
      <c r="L4184" s="25">
        <f>ROUND(J4184-K4184*0.7,0)</f>
        <v>1395336</v>
      </c>
      <c r="M4184" s="25">
        <f>ROUND(J4184*0.3,0)</f>
        <v>538704</v>
      </c>
    </row>
    <row r="4185" spans="1:13" ht="18.75" x14ac:dyDescent="0.2">
      <c r="A4185" s="53">
        <v>801810</v>
      </c>
      <c r="B4185" s="27" t="s">
        <v>27</v>
      </c>
      <c r="C4185" s="36" t="s">
        <v>4772</v>
      </c>
      <c r="D4185" s="54"/>
      <c r="E4185" s="30">
        <v>1.25</v>
      </c>
      <c r="F4185" s="55">
        <v>0.54</v>
      </c>
      <c r="G4185" s="55">
        <v>0.71</v>
      </c>
      <c r="H4185" s="30">
        <v>0</v>
      </c>
      <c r="J4185" s="25">
        <f>ROUND( IF(OR(ISNUMBER(SEARCH("#",B4185)),INT(A4185/100000)=7,INT(A4185/100000)=8),F4185*K!$D$4,F4185*K!$C$4) + IF(ISNUMBER(SEARCH("#",B4185)),0,G4185*K!$C$5) + IF(AND(ISNUMBER(SEARCH("#",B4185)),INT(A4185/100000)&lt;=7),G4185*K!$G$5,0) + IF(AND(ISNUMBER(SEARCH("#",B4185)),INT(A4185/100000)&gt;=8),G4185*K!$H$5,0),0)</f>
        <v>1517270</v>
      </c>
      <c r="K4185" s="25">
        <f>ROUND(IF(OR(ISNUMBER(SEARCH("#",B4185)),INT(A4185/100000)=7,INT(A4185/100000)=8),F4185*K!$F$4+G4185*K!$F$5,F4185*K!$E$4+G4185*K!$E$5),0)</f>
        <v>466960</v>
      </c>
      <c r="L4185" s="25">
        <f>ROUND(J4185-K4185*0.7,0)</f>
        <v>1190398</v>
      </c>
      <c r="M4185" s="25">
        <f>ROUND(J4185*0.3,0)</f>
        <v>455181</v>
      </c>
    </row>
    <row r="4186" spans="1:13" x14ac:dyDescent="0.2">
      <c r="A4186" s="53">
        <v>801815</v>
      </c>
      <c r="B4186" s="27" t="s">
        <v>27</v>
      </c>
      <c r="C4186" s="36" t="s">
        <v>4773</v>
      </c>
      <c r="D4186" s="54"/>
      <c r="E4186" s="30">
        <v>1.81</v>
      </c>
      <c r="F4186" s="55">
        <v>0.71</v>
      </c>
      <c r="G4186" s="55">
        <v>1.1000000000000001</v>
      </c>
      <c r="H4186" s="30">
        <v>0</v>
      </c>
      <c r="J4186" s="25">
        <f>ROUND( IF(OR(ISNUMBER(SEARCH("#",B4186)),INT(A4186/100000)=7,INT(A4186/100000)=8),F4186*K!$D$4,F4186*K!$C$4) + IF(ISNUMBER(SEARCH("#",B4186)),0,G4186*K!$C$5) + IF(AND(ISNUMBER(SEARCH("#",B4186)),INT(A4186/100000)&lt;=7),G4186*K!$G$5,0) + IF(AND(ISNUMBER(SEARCH("#",B4186)),INT(A4186/100000)&gt;=8),G4186*K!$H$5,0),0)</f>
        <v>2278780</v>
      </c>
      <c r="K4186" s="25">
        <f>ROUND(IF(OR(ISNUMBER(SEARCH("#",B4186)),INT(A4186/100000)=7,INT(A4186/100000)=8),F4186*K!$F$4+G4186*K!$F$5,F4186*K!$E$4+G4186*K!$E$5),0)</f>
        <v>685220</v>
      </c>
      <c r="L4186" s="25">
        <f>ROUND(J4186-K4186*0.7,0)</f>
        <v>1799126</v>
      </c>
      <c r="M4186" s="25">
        <f>ROUND(J4186*0.3,0)</f>
        <v>683634</v>
      </c>
    </row>
    <row r="4187" spans="1:13" ht="18.75" x14ac:dyDescent="0.2">
      <c r="A4187" s="53">
        <v>801820</v>
      </c>
      <c r="B4187" s="27" t="s">
        <v>27</v>
      </c>
      <c r="C4187" s="36" t="s">
        <v>4774</v>
      </c>
      <c r="D4187" s="54"/>
      <c r="E4187" s="30">
        <v>1.75</v>
      </c>
      <c r="F4187" s="55">
        <v>0.76</v>
      </c>
      <c r="G4187" s="55">
        <v>0.99</v>
      </c>
      <c r="H4187" s="30">
        <v>0</v>
      </c>
      <c r="J4187" s="25">
        <f>ROUND( IF(OR(ISNUMBER(SEARCH("#",B4187)),INT(A4187/100000)=7,INT(A4187/100000)=8),F4187*K!$D$4,F4187*K!$C$4) + IF(ISNUMBER(SEARCH("#",B4187)),0,G4187*K!$C$5) + IF(AND(ISNUMBER(SEARCH("#",B4187)),INT(A4187/100000)&lt;=7),G4187*K!$G$5,0) + IF(AND(ISNUMBER(SEARCH("#",B4187)),INT(A4187/100000)&gt;=8),G4187*K!$H$5,0),0)</f>
        <v>2119630</v>
      </c>
      <c r="K4187" s="25">
        <f>ROUND(IF(OR(ISNUMBER(SEARCH("#",B4187)),INT(A4187/100000)=7,INT(A4187/100000)=8),F4187*K!$F$4+G4187*K!$F$5,F4187*K!$E$4+G4187*K!$E$5),0)</f>
        <v>653240</v>
      </c>
      <c r="L4187" s="25">
        <f>ROUND(J4187-K4187*0.7,0)</f>
        <v>1662362</v>
      </c>
      <c r="M4187" s="25">
        <f>ROUND(J4187*0.3,0)</f>
        <v>635889</v>
      </c>
    </row>
    <row r="4188" spans="1:13" ht="18.75" x14ac:dyDescent="0.2">
      <c r="A4188" s="53">
        <v>801825</v>
      </c>
      <c r="B4188" s="27" t="s">
        <v>27</v>
      </c>
      <c r="C4188" s="36" t="s">
        <v>4775</v>
      </c>
      <c r="D4188" s="54"/>
      <c r="E4188" s="30">
        <v>1.42</v>
      </c>
      <c r="F4188" s="55">
        <v>0.53</v>
      </c>
      <c r="G4188" s="55">
        <v>0.89</v>
      </c>
      <c r="H4188" s="30">
        <v>0</v>
      </c>
      <c r="J4188" s="25">
        <f>ROUND( IF(OR(ISNUMBER(SEARCH("#",B4188)),INT(A4188/100000)=7,INT(A4188/100000)=8),F4188*K!$D$4,F4188*K!$C$4) + IF(ISNUMBER(SEARCH("#",B4188)),0,G4188*K!$C$5) + IF(AND(ISNUMBER(SEARCH("#",B4188)),INT(A4188/100000)&lt;=7),G4188*K!$G$5,0) + IF(AND(ISNUMBER(SEARCH("#",B4188)),INT(A4188/100000)&gt;=8),G4188*K!$H$5,0),0)</f>
        <v>1818490</v>
      </c>
      <c r="K4188" s="25">
        <f>ROUND(IF(OR(ISNUMBER(SEARCH("#",B4188)),INT(A4188/100000)=7,INT(A4188/100000)=8),F4188*K!$F$4+G4188*K!$F$5,F4188*K!$E$4+G4188*K!$E$5),0)</f>
        <v>540980</v>
      </c>
      <c r="L4188" s="25">
        <f>ROUND(J4188-K4188*0.7,0)</f>
        <v>1439804</v>
      </c>
      <c r="M4188" s="25">
        <f>ROUND(J4188*0.3,0)</f>
        <v>545547</v>
      </c>
    </row>
    <row r="4189" spans="1:13" ht="33" x14ac:dyDescent="0.2">
      <c r="A4189" s="53">
        <v>801830</v>
      </c>
      <c r="B4189" s="27" t="s">
        <v>27</v>
      </c>
      <c r="C4189" s="36" t="s">
        <v>4776</v>
      </c>
      <c r="D4189" s="54"/>
      <c r="E4189" s="30">
        <v>1.22</v>
      </c>
      <c r="F4189" s="55">
        <v>0.33</v>
      </c>
      <c r="G4189" s="55">
        <v>0.89</v>
      </c>
      <c r="H4189" s="30">
        <v>0</v>
      </c>
      <c r="J4189" s="25">
        <f>ROUND( IF(OR(ISNUMBER(SEARCH("#",B4189)),INT(A4189/100000)=7,INT(A4189/100000)=8),F4189*K!$D$4,F4189*K!$C$4) + IF(ISNUMBER(SEARCH("#",B4189)),0,G4189*K!$C$5) + IF(AND(ISNUMBER(SEARCH("#",B4189)),INT(A4189/100000)&lt;=7),G4189*K!$G$5,0) + IF(AND(ISNUMBER(SEARCH("#",B4189)),INT(A4189/100000)&gt;=8),G4189*K!$H$5,0),0)</f>
        <v>1704890</v>
      </c>
      <c r="K4189" s="25">
        <f>ROUND(IF(OR(ISNUMBER(SEARCH("#",B4189)),INT(A4189/100000)=7,INT(A4189/100000)=8),F4189*K!$F$4+G4189*K!$F$5,F4189*K!$E$4+G4189*K!$E$5),0)</f>
        <v>480580</v>
      </c>
      <c r="L4189" s="25">
        <f>ROUND(J4189-K4189*0.7,0)</f>
        <v>1368484</v>
      </c>
      <c r="M4189" s="25">
        <f>ROUND(J4189*0.3,0)</f>
        <v>511467</v>
      </c>
    </row>
    <row r="4190" spans="1:13" ht="18.75" x14ac:dyDescent="0.2">
      <c r="A4190" s="53">
        <v>801835</v>
      </c>
      <c r="B4190" s="27" t="s">
        <v>27</v>
      </c>
      <c r="C4190" s="36" t="s">
        <v>4777</v>
      </c>
      <c r="D4190" s="54"/>
      <c r="E4190" s="30">
        <v>1.81</v>
      </c>
      <c r="F4190" s="55">
        <v>0.71</v>
      </c>
      <c r="G4190" s="55">
        <v>1.1000000000000001</v>
      </c>
      <c r="H4190" s="30">
        <v>0</v>
      </c>
      <c r="J4190" s="25">
        <f>ROUND( IF(OR(ISNUMBER(SEARCH("#",B4190)),INT(A4190/100000)=7,INT(A4190/100000)=8),F4190*K!$D$4,F4190*K!$C$4) + IF(ISNUMBER(SEARCH("#",B4190)),0,G4190*K!$C$5) + IF(AND(ISNUMBER(SEARCH("#",B4190)),INT(A4190/100000)&lt;=7),G4190*K!$G$5,0) + IF(AND(ISNUMBER(SEARCH("#",B4190)),INT(A4190/100000)&gt;=8),G4190*K!$H$5,0),0)</f>
        <v>2278780</v>
      </c>
      <c r="K4190" s="25">
        <f>ROUND(IF(OR(ISNUMBER(SEARCH("#",B4190)),INT(A4190/100000)=7,INT(A4190/100000)=8),F4190*K!$F$4+G4190*K!$F$5,F4190*K!$E$4+G4190*K!$E$5),0)</f>
        <v>685220</v>
      </c>
      <c r="L4190" s="25">
        <f>ROUND(J4190-K4190*0.7,0)</f>
        <v>1799126</v>
      </c>
      <c r="M4190" s="25">
        <f>ROUND(J4190*0.3,0)</f>
        <v>683634</v>
      </c>
    </row>
    <row r="4191" spans="1:13" ht="18.75" x14ac:dyDescent="0.2">
      <c r="A4191" s="53">
        <v>801840</v>
      </c>
      <c r="B4191" s="27" t="s">
        <v>27</v>
      </c>
      <c r="C4191" s="36" t="s">
        <v>4778</v>
      </c>
      <c r="D4191" s="54"/>
      <c r="E4191" s="30">
        <v>1.81</v>
      </c>
      <c r="F4191" s="55">
        <v>0.71</v>
      </c>
      <c r="G4191" s="55">
        <v>1.1000000000000001</v>
      </c>
      <c r="H4191" s="30">
        <v>0</v>
      </c>
      <c r="J4191" s="25">
        <f>ROUND( IF(OR(ISNUMBER(SEARCH("#",B4191)),INT(A4191/100000)=7,INT(A4191/100000)=8),F4191*K!$D$4,F4191*K!$C$4) + IF(ISNUMBER(SEARCH("#",B4191)),0,G4191*K!$C$5) + IF(AND(ISNUMBER(SEARCH("#",B4191)),INT(A4191/100000)&lt;=7),G4191*K!$G$5,0) + IF(AND(ISNUMBER(SEARCH("#",B4191)),INT(A4191/100000)&gt;=8),G4191*K!$H$5,0),0)</f>
        <v>2278780</v>
      </c>
      <c r="K4191" s="25">
        <f>ROUND(IF(OR(ISNUMBER(SEARCH("#",B4191)),INT(A4191/100000)=7,INT(A4191/100000)=8),F4191*K!$F$4+G4191*K!$F$5,F4191*K!$E$4+G4191*K!$E$5),0)</f>
        <v>685220</v>
      </c>
      <c r="L4191" s="25">
        <f>ROUND(J4191-K4191*0.7,0)</f>
        <v>1799126</v>
      </c>
      <c r="M4191" s="25">
        <f>ROUND(J4191*0.3,0)</f>
        <v>683634</v>
      </c>
    </row>
    <row r="4192" spans="1:13" ht="18.75" x14ac:dyDescent="0.2">
      <c r="A4192" s="53">
        <v>801845</v>
      </c>
      <c r="B4192" s="27" t="s">
        <v>27</v>
      </c>
      <c r="C4192" s="36" t="s">
        <v>4779</v>
      </c>
      <c r="D4192" s="54"/>
      <c r="E4192" s="30">
        <v>1.81</v>
      </c>
      <c r="F4192" s="55">
        <v>0.71</v>
      </c>
      <c r="G4192" s="55">
        <v>1.1000000000000001</v>
      </c>
      <c r="H4192" s="30">
        <v>0</v>
      </c>
      <c r="J4192" s="25">
        <f>ROUND( IF(OR(ISNUMBER(SEARCH("#",B4192)),INT(A4192/100000)=7,INT(A4192/100000)=8),F4192*K!$D$4,F4192*K!$C$4) + IF(ISNUMBER(SEARCH("#",B4192)),0,G4192*K!$C$5) + IF(AND(ISNUMBER(SEARCH("#",B4192)),INT(A4192/100000)&lt;=7),G4192*K!$G$5,0) + IF(AND(ISNUMBER(SEARCH("#",B4192)),INT(A4192/100000)&gt;=8),G4192*K!$H$5,0),0)</f>
        <v>2278780</v>
      </c>
      <c r="K4192" s="25">
        <f>ROUND(IF(OR(ISNUMBER(SEARCH("#",B4192)),INT(A4192/100000)=7,INT(A4192/100000)=8),F4192*K!$F$4+G4192*K!$F$5,F4192*K!$E$4+G4192*K!$E$5),0)</f>
        <v>685220</v>
      </c>
      <c r="L4192" s="25">
        <f>ROUND(J4192-K4192*0.7,0)</f>
        <v>1799126</v>
      </c>
      <c r="M4192" s="25">
        <f>ROUND(J4192*0.3,0)</f>
        <v>683634</v>
      </c>
    </row>
    <row r="4193" spans="1:13" ht="46.5" x14ac:dyDescent="0.2">
      <c r="A4193" s="53">
        <v>801850</v>
      </c>
      <c r="B4193" s="27" t="s">
        <v>30</v>
      </c>
      <c r="C4193" s="36" t="s">
        <v>4780</v>
      </c>
      <c r="D4193" s="57" t="s">
        <v>4781</v>
      </c>
      <c r="E4193" s="30">
        <v>1.81</v>
      </c>
      <c r="F4193" s="55">
        <v>0.71</v>
      </c>
      <c r="G4193" s="55">
        <v>1.1000000000000001</v>
      </c>
      <c r="H4193" s="30">
        <v>0</v>
      </c>
      <c r="J4193" s="25">
        <f>ROUND( IF(OR(ISNUMBER(SEARCH("#",B4193)),INT(A4193/100000)=7,INT(A4193/100000)=8),F4193*K!$D$4,F4193*K!$C$4) + IF(ISNUMBER(SEARCH("#",B4193)),0,G4193*K!$C$5) + IF(AND(ISNUMBER(SEARCH("#",B4193)),INT(A4193/100000)&lt;=7),G4193*K!$G$5,0) + IF(AND(ISNUMBER(SEARCH("#",B4193)),INT(A4193/100000)&gt;=8),G4193*K!$H$5,0),0)</f>
        <v>2278780</v>
      </c>
      <c r="K4193" s="25">
        <f>ROUND(IF(OR(ISNUMBER(SEARCH("#",B4193)),INT(A4193/100000)=7,INT(A4193/100000)=8),F4193*K!$F$4+G4193*K!$F$5,F4193*K!$E$4+G4193*K!$E$5),0)</f>
        <v>685220</v>
      </c>
      <c r="L4193" s="25">
        <f>ROUND(J4193-K4193*0.7,0)</f>
        <v>1799126</v>
      </c>
      <c r="M4193" s="25">
        <f>ROUND(J4193*0.3,0)</f>
        <v>683634</v>
      </c>
    </row>
    <row r="4194" spans="1:13" ht="18.75" x14ac:dyDescent="0.2">
      <c r="A4194" s="53">
        <v>801855</v>
      </c>
      <c r="B4194" s="27" t="s">
        <v>30</v>
      </c>
      <c r="C4194" s="36" t="s">
        <v>4782</v>
      </c>
      <c r="D4194" s="54"/>
      <c r="E4194" s="30">
        <v>1.81</v>
      </c>
      <c r="F4194" s="55">
        <v>0.71</v>
      </c>
      <c r="G4194" s="55">
        <v>1.1000000000000001</v>
      </c>
      <c r="H4194" s="30">
        <v>0</v>
      </c>
      <c r="J4194" s="25">
        <f>ROUND( IF(OR(ISNUMBER(SEARCH("#",B4194)),INT(A4194/100000)=7,INT(A4194/100000)=8),F4194*K!$D$4,F4194*K!$C$4) + IF(ISNUMBER(SEARCH("#",B4194)),0,G4194*K!$C$5) + IF(AND(ISNUMBER(SEARCH("#",B4194)),INT(A4194/100000)&lt;=7),G4194*K!$G$5,0) + IF(AND(ISNUMBER(SEARCH("#",B4194)),INT(A4194/100000)&gt;=8),G4194*K!$H$5,0),0)</f>
        <v>2278780</v>
      </c>
      <c r="K4194" s="25">
        <f>ROUND(IF(OR(ISNUMBER(SEARCH("#",B4194)),INT(A4194/100000)=7,INT(A4194/100000)=8),F4194*K!$F$4+G4194*K!$F$5,F4194*K!$E$4+G4194*K!$E$5),0)</f>
        <v>685220</v>
      </c>
      <c r="L4194" s="25">
        <f>ROUND(J4194-K4194*0.7,0)</f>
        <v>1799126</v>
      </c>
      <c r="M4194" s="25">
        <f>ROUND(J4194*0.3,0)</f>
        <v>683634</v>
      </c>
    </row>
    <row r="4195" spans="1:13" ht="18.75" x14ac:dyDescent="0.2">
      <c r="A4195" s="53">
        <v>801856</v>
      </c>
      <c r="B4195" s="27" t="s">
        <v>30</v>
      </c>
      <c r="C4195" s="36" t="s">
        <v>4783</v>
      </c>
      <c r="D4195" s="54"/>
      <c r="E4195" s="30">
        <v>1</v>
      </c>
      <c r="F4195" s="55">
        <v>0.3</v>
      </c>
      <c r="G4195" s="55">
        <v>0.7</v>
      </c>
      <c r="H4195" s="30">
        <v>0</v>
      </c>
      <c r="J4195" s="25">
        <f>ROUND( IF(OR(ISNUMBER(SEARCH("#",B4195)),INT(A4195/100000)=7,INT(A4195/100000)=8),F4195*K!$D$4,F4195*K!$C$4) + IF(ISNUMBER(SEARCH("#",B4195)),0,G4195*K!$C$5) + IF(AND(ISNUMBER(SEARCH("#",B4195)),INT(A4195/100000)&lt;=7),G4195*K!$G$5,0) + IF(AND(ISNUMBER(SEARCH("#",B4195)),INT(A4195/100000)&gt;=8),G4195*K!$H$5,0),0)</f>
        <v>1363900</v>
      </c>
      <c r="K4195" s="25">
        <f>ROUND(IF(OR(ISNUMBER(SEARCH("#",B4195)),INT(A4195/100000)=7,INT(A4195/100000)=8),F4195*K!$F$4+G4195*K!$F$5,F4195*K!$E$4+G4195*K!$E$5),0)</f>
        <v>390200</v>
      </c>
      <c r="L4195" s="25">
        <f>ROUND(J4195-K4195*0.7,0)</f>
        <v>1090760</v>
      </c>
      <c r="M4195" s="25">
        <f>ROUND(J4195*0.3,0)</f>
        <v>409170</v>
      </c>
    </row>
    <row r="4196" spans="1:13" ht="18.75" x14ac:dyDescent="0.2">
      <c r="A4196" s="53">
        <v>801857</v>
      </c>
      <c r="B4196" s="27" t="s">
        <v>30</v>
      </c>
      <c r="C4196" s="36" t="s">
        <v>4784</v>
      </c>
      <c r="D4196" s="54"/>
      <c r="E4196" s="30">
        <v>2.2999999999999998</v>
      </c>
      <c r="F4196" s="55">
        <v>0.2</v>
      </c>
      <c r="G4196" s="55">
        <v>2.1</v>
      </c>
      <c r="H4196" s="30">
        <v>0</v>
      </c>
      <c r="J4196" s="25">
        <f>ROUND( IF(OR(ISNUMBER(SEARCH("#",B4196)),INT(A4196/100000)=7,INT(A4196/100000)=8),F4196*K!$D$4,F4196*K!$C$4) + IF(ISNUMBER(SEARCH("#",B4196)),0,G4196*K!$C$5) + IF(AND(ISNUMBER(SEARCH("#",B4196)),INT(A4196/100000)&lt;=7),G4196*K!$G$5,0) + IF(AND(ISNUMBER(SEARCH("#",B4196)),INT(A4196/100000)&gt;=8),G4196*K!$H$5,0),0)</f>
        <v>3694100</v>
      </c>
      <c r="K4196" s="25">
        <f>ROUND(IF(OR(ISNUMBER(SEARCH("#",B4196)),INT(A4196/100000)=7,INT(A4196/100000)=8),F4196*K!$F$4+G4196*K!$F$5,F4196*K!$E$4+G4196*K!$E$5),0)</f>
        <v>959200</v>
      </c>
      <c r="L4196" s="25">
        <f>ROUND(J4196-K4196*0.7,0)</f>
        <v>3022660</v>
      </c>
      <c r="M4196" s="25">
        <f>ROUND(J4196*0.3,0)</f>
        <v>1108230</v>
      </c>
    </row>
    <row r="4197" spans="1:13" ht="33" x14ac:dyDescent="0.2">
      <c r="A4197" s="53">
        <v>802000</v>
      </c>
      <c r="B4197" s="27" t="s">
        <v>27</v>
      </c>
      <c r="C4197" s="36" t="s">
        <v>4785</v>
      </c>
      <c r="D4197" s="54"/>
      <c r="E4197" s="30">
        <v>0.34</v>
      </c>
      <c r="F4197" s="55">
        <v>0.15</v>
      </c>
      <c r="G4197" s="55">
        <v>0.19</v>
      </c>
      <c r="H4197" s="30">
        <v>0</v>
      </c>
      <c r="J4197" s="25">
        <f>ROUND( IF(OR(ISNUMBER(SEARCH("#",B4197)),INT(A4197/100000)=7,INT(A4197/100000)=8),F4197*K!$D$4,F4197*K!$C$4) + IF(ISNUMBER(SEARCH("#",B4197)),0,G4197*K!$C$5) + IF(AND(ISNUMBER(SEARCH("#",B4197)),INT(A4197/100000)&lt;=7),G4197*K!$G$5,0) + IF(AND(ISNUMBER(SEARCH("#",B4197)),INT(A4197/100000)&gt;=8),G4197*K!$H$5,0),0)</f>
        <v>409150</v>
      </c>
      <c r="K4197" s="25">
        <f>ROUND(IF(OR(ISNUMBER(SEARCH("#",B4197)),INT(A4197/100000)=7,INT(A4197/100000)=8),F4197*K!$F$4+G4197*K!$F$5,F4197*K!$E$4+G4197*K!$E$5),0)</f>
        <v>126620</v>
      </c>
      <c r="L4197" s="25">
        <f>ROUND(J4197-K4197*0.7,0)</f>
        <v>320516</v>
      </c>
      <c r="M4197" s="25">
        <f>ROUND(J4197*0.3,0)</f>
        <v>122745</v>
      </c>
    </row>
    <row r="4198" spans="1:13" x14ac:dyDescent="0.2">
      <c r="A4198" s="53">
        <v>802005</v>
      </c>
      <c r="B4198" s="27" t="s">
        <v>27</v>
      </c>
      <c r="C4198" s="36" t="s">
        <v>4786</v>
      </c>
      <c r="D4198" s="54"/>
      <c r="E4198" s="30">
        <v>0.19</v>
      </c>
      <c r="F4198" s="55">
        <v>0.08</v>
      </c>
      <c r="G4198" s="55">
        <v>0.11</v>
      </c>
      <c r="H4198" s="30">
        <v>0</v>
      </c>
      <c r="J4198" s="25">
        <f>ROUND( IF(OR(ISNUMBER(SEARCH("#",B4198)),INT(A4198/100000)=7,INT(A4198/100000)=8),F4198*K!$D$4,F4198*K!$C$4) + IF(ISNUMBER(SEARCH("#",B4198)),0,G4198*K!$C$5) + IF(AND(ISNUMBER(SEARCH("#",B4198)),INT(A4198/100000)&lt;=7),G4198*K!$G$5,0) + IF(AND(ISNUMBER(SEARCH("#",B4198)),INT(A4198/100000)&gt;=8),G4198*K!$H$5,0),0)</f>
        <v>232990</v>
      </c>
      <c r="K4198" s="25">
        <f>ROUND(IF(OR(ISNUMBER(SEARCH("#",B4198)),INT(A4198/100000)=7,INT(A4198/100000)=8),F4198*K!$F$4+G4198*K!$F$5,F4198*K!$E$4+G4198*K!$E$5),0)</f>
        <v>71240</v>
      </c>
      <c r="L4198" s="25">
        <f>ROUND(J4198-K4198*0.7,0)</f>
        <v>183122</v>
      </c>
      <c r="M4198" s="25">
        <f>ROUND(J4198*0.3,0)</f>
        <v>69897</v>
      </c>
    </row>
    <row r="4199" spans="1:13" x14ac:dyDescent="0.2">
      <c r="A4199" s="53">
        <v>802010</v>
      </c>
      <c r="B4199" s="27" t="s">
        <v>27</v>
      </c>
      <c r="C4199" s="36" t="s">
        <v>4787</v>
      </c>
      <c r="D4199" s="54"/>
      <c r="E4199" s="30">
        <v>0.08</v>
      </c>
      <c r="F4199" s="55">
        <v>0.03</v>
      </c>
      <c r="G4199" s="55">
        <v>0.05</v>
      </c>
      <c r="H4199" s="30">
        <v>0</v>
      </c>
      <c r="J4199" s="25">
        <f>ROUND( IF(OR(ISNUMBER(SEARCH("#",B4199)),INT(A4199/100000)=7,INT(A4199/100000)=8),F4199*K!$D$4,F4199*K!$C$4) + IF(ISNUMBER(SEARCH("#",B4199)),0,G4199*K!$C$5) + IF(AND(ISNUMBER(SEARCH("#",B4199)),INT(A4199/100000)&lt;=7),G4199*K!$G$5,0) + IF(AND(ISNUMBER(SEARCH("#",B4199)),INT(A4199/100000)&gt;=8),G4199*K!$H$5,0),0)</f>
        <v>102290</v>
      </c>
      <c r="K4199" s="25">
        <f>ROUND(IF(OR(ISNUMBER(SEARCH("#",B4199)),INT(A4199/100000)=7,INT(A4199/100000)=8),F4199*K!$F$4+G4199*K!$F$5,F4199*K!$E$4+G4199*K!$E$5),0)</f>
        <v>30460</v>
      </c>
      <c r="L4199" s="25">
        <f>ROUND(J4199-K4199*0.7,0)</f>
        <v>80968</v>
      </c>
      <c r="M4199" s="25">
        <f>ROUND(J4199*0.3,0)</f>
        <v>30687</v>
      </c>
    </row>
    <row r="4200" spans="1:13" x14ac:dyDescent="0.2">
      <c r="A4200" s="53">
        <v>802015</v>
      </c>
      <c r="B4200" s="27" t="s">
        <v>27</v>
      </c>
      <c r="C4200" s="36" t="s">
        <v>4788</v>
      </c>
      <c r="D4200" s="54"/>
      <c r="E4200" s="30">
        <v>0.08</v>
      </c>
      <c r="F4200" s="55">
        <v>0.03</v>
      </c>
      <c r="G4200" s="55">
        <v>0.05</v>
      </c>
      <c r="H4200" s="30">
        <v>0</v>
      </c>
      <c r="J4200" s="25">
        <f>ROUND( IF(OR(ISNUMBER(SEARCH("#",B4200)),INT(A4200/100000)=7,INT(A4200/100000)=8),F4200*K!$D$4,F4200*K!$C$4) + IF(ISNUMBER(SEARCH("#",B4200)),0,G4200*K!$C$5) + IF(AND(ISNUMBER(SEARCH("#",B4200)),INT(A4200/100000)&lt;=7),G4200*K!$G$5,0) + IF(AND(ISNUMBER(SEARCH("#",B4200)),INT(A4200/100000)&gt;=8),G4200*K!$H$5,0),0)</f>
        <v>102290</v>
      </c>
      <c r="K4200" s="25">
        <f>ROUND(IF(OR(ISNUMBER(SEARCH("#",B4200)),INT(A4200/100000)=7,INT(A4200/100000)=8),F4200*K!$F$4+G4200*K!$F$5,F4200*K!$E$4+G4200*K!$E$5),0)</f>
        <v>30460</v>
      </c>
      <c r="L4200" s="25">
        <f>ROUND(J4200-K4200*0.7,0)</f>
        <v>80968</v>
      </c>
      <c r="M4200" s="25">
        <f>ROUND(J4200*0.3,0)</f>
        <v>30687</v>
      </c>
    </row>
    <row r="4201" spans="1:13" x14ac:dyDescent="0.2">
      <c r="A4201" s="53">
        <v>802020</v>
      </c>
      <c r="B4201" s="27" t="s">
        <v>27</v>
      </c>
      <c r="C4201" s="36" t="s">
        <v>4789</v>
      </c>
      <c r="D4201" s="54"/>
      <c r="E4201" s="30">
        <v>0.2</v>
      </c>
      <c r="F4201" s="55">
        <v>7.0000000000000007E-2</v>
      </c>
      <c r="G4201" s="55">
        <v>0.13</v>
      </c>
      <c r="H4201" s="30">
        <v>0</v>
      </c>
      <c r="J4201" s="25">
        <f>ROUND( IF(OR(ISNUMBER(SEARCH("#",B4201)),INT(A4201/100000)=7,INT(A4201/100000)=8),F4201*K!$D$4,F4201*K!$C$4) + IF(ISNUMBER(SEARCH("#",B4201)),0,G4201*K!$C$5) + IF(AND(ISNUMBER(SEARCH("#",B4201)),INT(A4201/100000)&lt;=7),G4201*K!$G$5,0) + IF(AND(ISNUMBER(SEARCH("#",B4201)),INT(A4201/100000)&gt;=8),G4201*K!$H$5,0),0)</f>
        <v>261410</v>
      </c>
      <c r="K4201" s="25">
        <f>ROUND(IF(OR(ISNUMBER(SEARCH("#",B4201)),INT(A4201/100000)=7,INT(A4201/100000)=8),F4201*K!$F$4+G4201*K!$F$5,F4201*K!$E$4+G4201*K!$E$5),0)</f>
        <v>76780</v>
      </c>
      <c r="L4201" s="25">
        <f>ROUND(J4201-K4201*0.7,0)</f>
        <v>207664</v>
      </c>
      <c r="M4201" s="25">
        <f>ROUND(J4201*0.3,0)</f>
        <v>78423</v>
      </c>
    </row>
    <row r="4202" spans="1:13" x14ac:dyDescent="0.2">
      <c r="A4202" s="53">
        <v>802025</v>
      </c>
      <c r="B4202" s="27" t="s">
        <v>27</v>
      </c>
      <c r="C4202" s="36" t="s">
        <v>4790</v>
      </c>
      <c r="D4202" s="54"/>
      <c r="E4202" s="30">
        <v>0.12</v>
      </c>
      <c r="F4202" s="55">
        <v>0.03</v>
      </c>
      <c r="G4202" s="55">
        <v>0.09</v>
      </c>
      <c r="H4202" s="30">
        <v>0</v>
      </c>
      <c r="J4202" s="25">
        <f>ROUND( IF(OR(ISNUMBER(SEARCH("#",B4202)),INT(A4202/100000)=7,INT(A4202/100000)=8),F4202*K!$D$4,F4202*K!$C$4) + IF(ISNUMBER(SEARCH("#",B4202)),0,G4202*K!$C$5) + IF(AND(ISNUMBER(SEARCH("#",B4202)),INT(A4202/100000)&lt;=7),G4202*K!$G$5,0) + IF(AND(ISNUMBER(SEARCH("#",B4202)),INT(A4202/100000)&gt;=8),G4202*K!$H$5,0),0)</f>
        <v>170490</v>
      </c>
      <c r="K4202" s="25">
        <f>ROUND(IF(OR(ISNUMBER(SEARCH("#",B4202)),INT(A4202/100000)=7,INT(A4202/100000)=8),F4202*K!$F$4+G4202*K!$F$5,F4202*K!$E$4+G4202*K!$E$5),0)</f>
        <v>47580</v>
      </c>
      <c r="L4202" s="25">
        <f>ROUND(J4202-K4202*0.7,0)</f>
        <v>137184</v>
      </c>
      <c r="M4202" s="25">
        <f>ROUND(J4202*0.3,0)</f>
        <v>51147</v>
      </c>
    </row>
    <row r="4203" spans="1:13" x14ac:dyDescent="0.2">
      <c r="A4203" s="53">
        <v>802030</v>
      </c>
      <c r="B4203" s="27" t="s">
        <v>27</v>
      </c>
      <c r="C4203" s="36" t="s">
        <v>4791</v>
      </c>
      <c r="D4203" s="54"/>
      <c r="E4203" s="30">
        <v>0.11</v>
      </c>
      <c r="F4203" s="55">
        <v>0.04</v>
      </c>
      <c r="G4203" s="55">
        <v>7.0000000000000007E-2</v>
      </c>
      <c r="H4203" s="30">
        <v>0</v>
      </c>
      <c r="J4203" s="25">
        <f>ROUND( IF(OR(ISNUMBER(SEARCH("#",B4203)),INT(A4203/100000)=7,INT(A4203/100000)=8),F4203*K!$D$4,F4203*K!$C$4) + IF(ISNUMBER(SEARCH("#",B4203)),0,G4203*K!$C$5) + IF(AND(ISNUMBER(SEARCH("#",B4203)),INT(A4203/100000)&lt;=7),G4203*K!$G$5,0) + IF(AND(ISNUMBER(SEARCH("#",B4203)),INT(A4203/100000)&gt;=8),G4203*K!$H$5,0),0)</f>
        <v>142070</v>
      </c>
      <c r="K4203" s="25">
        <f>ROUND(IF(OR(ISNUMBER(SEARCH("#",B4203)),INT(A4203/100000)=7,INT(A4203/100000)=8),F4203*K!$F$4+G4203*K!$F$5,F4203*K!$E$4+G4203*K!$E$5),0)</f>
        <v>42040</v>
      </c>
      <c r="L4203" s="25">
        <f>ROUND(J4203-K4203*0.7,0)</f>
        <v>112642</v>
      </c>
      <c r="M4203" s="25">
        <f>ROUND(J4203*0.3,0)</f>
        <v>42621</v>
      </c>
    </row>
    <row r="4204" spans="1:13" ht="18.75" x14ac:dyDescent="0.2">
      <c r="A4204" s="53">
        <v>802035</v>
      </c>
      <c r="B4204" s="27" t="s">
        <v>27</v>
      </c>
      <c r="C4204" s="36" t="s">
        <v>4792</v>
      </c>
      <c r="D4204" s="54"/>
      <c r="E4204" s="30">
        <v>0.34</v>
      </c>
      <c r="F4204" s="55">
        <v>0.14000000000000001</v>
      </c>
      <c r="G4204" s="55">
        <v>0.2</v>
      </c>
      <c r="H4204" s="30">
        <v>0</v>
      </c>
      <c r="J4204" s="25">
        <f>ROUND( IF(OR(ISNUMBER(SEARCH("#",B4204)),INT(A4204/100000)=7,INT(A4204/100000)=8),F4204*K!$D$4,F4204*K!$C$4) + IF(ISNUMBER(SEARCH("#",B4204)),0,G4204*K!$C$5) + IF(AND(ISNUMBER(SEARCH("#",B4204)),INT(A4204/100000)&lt;=7),G4204*K!$G$5,0) + IF(AND(ISNUMBER(SEARCH("#",B4204)),INT(A4204/100000)&gt;=8),G4204*K!$H$5,0),0)</f>
        <v>420520</v>
      </c>
      <c r="K4204" s="25">
        <f>ROUND(IF(OR(ISNUMBER(SEARCH("#",B4204)),INT(A4204/100000)=7,INT(A4204/100000)=8),F4204*K!$F$4+G4204*K!$F$5,F4204*K!$E$4+G4204*K!$E$5),0)</f>
        <v>127880</v>
      </c>
      <c r="L4204" s="25">
        <f>ROUND(J4204-K4204*0.7,0)</f>
        <v>331004</v>
      </c>
      <c r="M4204" s="25">
        <f>ROUND(J4204*0.3,0)</f>
        <v>126156</v>
      </c>
    </row>
    <row r="4205" spans="1:13" x14ac:dyDescent="0.2">
      <c r="A4205" s="53">
        <v>802045</v>
      </c>
      <c r="B4205" s="27" t="s">
        <v>27</v>
      </c>
      <c r="C4205" s="36" t="s">
        <v>4793</v>
      </c>
      <c r="D4205" s="54"/>
      <c r="E4205" s="30">
        <v>0.16</v>
      </c>
      <c r="F4205" s="55">
        <v>0.03</v>
      </c>
      <c r="G4205" s="55">
        <v>0.13</v>
      </c>
      <c r="H4205" s="30">
        <v>0</v>
      </c>
      <c r="J4205" s="25">
        <f>ROUND( IF(OR(ISNUMBER(SEARCH("#",B4205)),INT(A4205/100000)=7,INT(A4205/100000)=8),F4205*K!$D$4,F4205*K!$C$4) + IF(ISNUMBER(SEARCH("#",B4205)),0,G4205*K!$C$5) + IF(AND(ISNUMBER(SEARCH("#",B4205)),INT(A4205/100000)&lt;=7),G4205*K!$G$5,0) + IF(AND(ISNUMBER(SEARCH("#",B4205)),INT(A4205/100000)&gt;=8),G4205*K!$H$5,0),0)</f>
        <v>238690</v>
      </c>
      <c r="K4205" s="25">
        <f>ROUND(IF(OR(ISNUMBER(SEARCH("#",B4205)),INT(A4205/100000)=7,INT(A4205/100000)=8),F4205*K!$F$4+G4205*K!$F$5,F4205*K!$E$4+G4205*K!$E$5),0)</f>
        <v>64700</v>
      </c>
      <c r="L4205" s="25">
        <f>ROUND(J4205-K4205*0.7,0)</f>
        <v>193400</v>
      </c>
      <c r="M4205" s="25">
        <f>ROUND(J4205*0.3,0)</f>
        <v>71607</v>
      </c>
    </row>
    <row r="4206" spans="1:13" x14ac:dyDescent="0.2">
      <c r="A4206" s="53">
        <v>802050</v>
      </c>
      <c r="B4206" s="27" t="s">
        <v>27</v>
      </c>
      <c r="C4206" s="36" t="s">
        <v>4794</v>
      </c>
      <c r="D4206" s="54"/>
      <c r="E4206" s="30">
        <v>0.16</v>
      </c>
      <c r="F4206" s="55">
        <v>0.03</v>
      </c>
      <c r="G4206" s="55">
        <v>0.13</v>
      </c>
      <c r="H4206" s="30">
        <v>0</v>
      </c>
      <c r="J4206" s="25">
        <f>ROUND( IF(OR(ISNUMBER(SEARCH("#",B4206)),INT(A4206/100000)=7,INT(A4206/100000)=8),F4206*K!$D$4,F4206*K!$C$4) + IF(ISNUMBER(SEARCH("#",B4206)),0,G4206*K!$C$5) + IF(AND(ISNUMBER(SEARCH("#",B4206)),INT(A4206/100000)&lt;=7),G4206*K!$G$5,0) + IF(AND(ISNUMBER(SEARCH("#",B4206)),INT(A4206/100000)&gt;=8),G4206*K!$H$5,0),0)</f>
        <v>238690</v>
      </c>
      <c r="K4206" s="25">
        <f>ROUND(IF(OR(ISNUMBER(SEARCH("#",B4206)),INT(A4206/100000)=7,INT(A4206/100000)=8),F4206*K!$F$4+G4206*K!$F$5,F4206*K!$E$4+G4206*K!$E$5),0)</f>
        <v>64700</v>
      </c>
      <c r="L4206" s="25">
        <f>ROUND(J4206-K4206*0.7,0)</f>
        <v>193400</v>
      </c>
      <c r="M4206" s="25">
        <f>ROUND(J4206*0.3,0)</f>
        <v>71607</v>
      </c>
    </row>
    <row r="4207" spans="1:13" ht="18.75" x14ac:dyDescent="0.2">
      <c r="A4207" s="53">
        <v>802055</v>
      </c>
      <c r="B4207" s="27" t="s">
        <v>27</v>
      </c>
      <c r="C4207" s="36" t="s">
        <v>4795</v>
      </c>
      <c r="D4207" s="54"/>
      <c r="E4207" s="30">
        <v>0.17</v>
      </c>
      <c r="F4207" s="55">
        <v>0.05</v>
      </c>
      <c r="G4207" s="55">
        <v>0.12</v>
      </c>
      <c r="H4207" s="30">
        <v>0</v>
      </c>
      <c r="J4207" s="25">
        <f>ROUND( IF(OR(ISNUMBER(SEARCH("#",B4207)),INT(A4207/100000)=7,INT(A4207/100000)=8),F4207*K!$D$4,F4207*K!$C$4) + IF(ISNUMBER(SEARCH("#",B4207)),0,G4207*K!$C$5) + IF(AND(ISNUMBER(SEARCH("#",B4207)),INT(A4207/100000)&lt;=7),G4207*K!$G$5,0) + IF(AND(ISNUMBER(SEARCH("#",B4207)),INT(A4207/100000)&gt;=8),G4207*K!$H$5,0),0)</f>
        <v>233000</v>
      </c>
      <c r="K4207" s="25">
        <f>ROUND(IF(OR(ISNUMBER(SEARCH("#",B4207)),INT(A4207/100000)=7,INT(A4207/100000)=8),F4207*K!$F$4+G4207*K!$F$5,F4207*K!$E$4+G4207*K!$E$5),0)</f>
        <v>66460</v>
      </c>
      <c r="L4207" s="25">
        <f>ROUND(J4207-K4207*0.7,0)</f>
        <v>186478</v>
      </c>
      <c r="M4207" s="25">
        <f>ROUND(J4207*0.3,0)</f>
        <v>69900</v>
      </c>
    </row>
    <row r="4208" spans="1:13" ht="33" x14ac:dyDescent="0.2">
      <c r="A4208" s="53">
        <v>802060</v>
      </c>
      <c r="B4208" s="27" t="s">
        <v>27</v>
      </c>
      <c r="C4208" s="36" t="s">
        <v>4796</v>
      </c>
      <c r="D4208" s="54"/>
      <c r="E4208" s="30">
        <v>0.21</v>
      </c>
      <c r="F4208" s="55">
        <v>7.0000000000000007E-2</v>
      </c>
      <c r="G4208" s="55">
        <v>0.14000000000000001</v>
      </c>
      <c r="H4208" s="30">
        <v>0</v>
      </c>
      <c r="J4208" s="25">
        <f>ROUND( IF(OR(ISNUMBER(SEARCH("#",B4208)),INT(A4208/100000)=7,INT(A4208/100000)=8),F4208*K!$D$4,F4208*K!$C$4) + IF(ISNUMBER(SEARCH("#",B4208)),0,G4208*K!$C$5) + IF(AND(ISNUMBER(SEARCH("#",B4208)),INT(A4208/100000)&lt;=7),G4208*K!$G$5,0) + IF(AND(ISNUMBER(SEARCH("#",B4208)),INT(A4208/100000)&gt;=8),G4208*K!$H$5,0),0)</f>
        <v>278460</v>
      </c>
      <c r="K4208" s="25">
        <f>ROUND(IF(OR(ISNUMBER(SEARCH("#",B4208)),INT(A4208/100000)=7,INT(A4208/100000)=8),F4208*K!$F$4+G4208*K!$F$5,F4208*K!$E$4+G4208*K!$E$5),0)</f>
        <v>81060</v>
      </c>
      <c r="L4208" s="25">
        <f>ROUND(J4208-K4208*0.7,0)</f>
        <v>221718</v>
      </c>
      <c r="M4208" s="25">
        <f>ROUND(J4208*0.3,0)</f>
        <v>83538</v>
      </c>
    </row>
    <row r="4209" spans="1:13" x14ac:dyDescent="0.2">
      <c r="A4209" s="53">
        <v>802065</v>
      </c>
      <c r="B4209" s="27" t="s">
        <v>27</v>
      </c>
      <c r="C4209" s="36" t="s">
        <v>4797</v>
      </c>
      <c r="D4209" s="54"/>
      <c r="E4209" s="30">
        <v>0.17</v>
      </c>
      <c r="F4209" s="55">
        <v>0.03</v>
      </c>
      <c r="G4209" s="55">
        <v>0.14000000000000001</v>
      </c>
      <c r="H4209" s="30">
        <v>0</v>
      </c>
      <c r="J4209" s="25">
        <f>ROUND( IF(OR(ISNUMBER(SEARCH("#",B4209)),INT(A4209/100000)=7,INT(A4209/100000)=8),F4209*K!$D$4,F4209*K!$C$4) + IF(ISNUMBER(SEARCH("#",B4209)),0,G4209*K!$C$5) + IF(AND(ISNUMBER(SEARCH("#",B4209)),INT(A4209/100000)&lt;=7),G4209*K!$G$5,0) + IF(AND(ISNUMBER(SEARCH("#",B4209)),INT(A4209/100000)&gt;=8),G4209*K!$H$5,0),0)</f>
        <v>255740</v>
      </c>
      <c r="K4209" s="25">
        <f>ROUND(IF(OR(ISNUMBER(SEARCH("#",B4209)),INT(A4209/100000)=7,INT(A4209/100000)=8),F4209*K!$F$4+G4209*K!$F$5,F4209*K!$E$4+G4209*K!$E$5),0)</f>
        <v>68980</v>
      </c>
      <c r="L4209" s="25">
        <f>ROUND(J4209-K4209*0.7,0)</f>
        <v>207454</v>
      </c>
      <c r="M4209" s="25">
        <f>ROUND(J4209*0.3,0)</f>
        <v>76722</v>
      </c>
    </row>
    <row r="4210" spans="1:13" ht="29.25" x14ac:dyDescent="0.2">
      <c r="A4210" s="53">
        <v>802070</v>
      </c>
      <c r="B4210" s="27" t="s">
        <v>27</v>
      </c>
      <c r="C4210" s="36" t="s">
        <v>4798</v>
      </c>
      <c r="D4210" s="54"/>
      <c r="E4210" s="30">
        <v>0.2</v>
      </c>
      <c r="F4210" s="55">
        <v>7.0000000000000007E-2</v>
      </c>
      <c r="G4210" s="55">
        <v>0.13</v>
      </c>
      <c r="H4210" s="30">
        <v>0</v>
      </c>
      <c r="J4210" s="25">
        <f>ROUND( IF(OR(ISNUMBER(SEARCH("#",B4210)),INT(A4210/100000)=7,INT(A4210/100000)=8),F4210*K!$D$4,F4210*K!$C$4) + IF(ISNUMBER(SEARCH("#",B4210)),0,G4210*K!$C$5) + IF(AND(ISNUMBER(SEARCH("#",B4210)),INT(A4210/100000)&lt;=7),G4210*K!$G$5,0) + IF(AND(ISNUMBER(SEARCH("#",B4210)),INT(A4210/100000)&gt;=8),G4210*K!$H$5,0),0)</f>
        <v>261410</v>
      </c>
      <c r="K4210" s="25">
        <f>ROUND(IF(OR(ISNUMBER(SEARCH("#",B4210)),INT(A4210/100000)=7,INT(A4210/100000)=8),F4210*K!$F$4+G4210*K!$F$5,F4210*K!$E$4+G4210*K!$E$5),0)</f>
        <v>76780</v>
      </c>
      <c r="L4210" s="25">
        <f>ROUND(J4210-K4210*0.7,0)</f>
        <v>207664</v>
      </c>
      <c r="M4210" s="25">
        <f>ROUND(J4210*0.3,0)</f>
        <v>78423</v>
      </c>
    </row>
    <row r="4211" spans="1:13" x14ac:dyDescent="0.2">
      <c r="A4211" s="53">
        <v>802075</v>
      </c>
      <c r="B4211" s="27" t="s">
        <v>27</v>
      </c>
      <c r="C4211" s="36" t="s">
        <v>4799</v>
      </c>
      <c r="D4211" s="54"/>
      <c r="E4211" s="30">
        <v>0.09</v>
      </c>
      <c r="F4211" s="55">
        <v>0.02</v>
      </c>
      <c r="G4211" s="55">
        <v>7.0000000000000007E-2</v>
      </c>
      <c r="H4211" s="30">
        <v>0</v>
      </c>
      <c r="J4211" s="25">
        <f>ROUND( IF(OR(ISNUMBER(SEARCH("#",B4211)),INT(A4211/100000)=7,INT(A4211/100000)=8),F4211*K!$D$4,F4211*K!$C$4) + IF(ISNUMBER(SEARCH("#",B4211)),0,G4211*K!$C$5) + IF(AND(ISNUMBER(SEARCH("#",B4211)),INT(A4211/100000)&lt;=7),G4211*K!$G$5,0) + IF(AND(ISNUMBER(SEARCH("#",B4211)),INT(A4211/100000)&gt;=8),G4211*K!$H$5,0),0)</f>
        <v>130710</v>
      </c>
      <c r="K4211" s="25">
        <f>ROUND(IF(OR(ISNUMBER(SEARCH("#",B4211)),INT(A4211/100000)=7,INT(A4211/100000)=8),F4211*K!$F$4+G4211*K!$F$5,F4211*K!$E$4+G4211*K!$E$5),0)</f>
        <v>36000</v>
      </c>
      <c r="L4211" s="25">
        <f>ROUND(J4211-K4211*0.7,0)</f>
        <v>105510</v>
      </c>
      <c r="M4211" s="25">
        <f>ROUND(J4211*0.3,0)</f>
        <v>39213</v>
      </c>
    </row>
    <row r="4212" spans="1:13" ht="18.75" x14ac:dyDescent="0.2">
      <c r="A4212" s="53">
        <v>802080</v>
      </c>
      <c r="B4212" s="27" t="s">
        <v>27</v>
      </c>
      <c r="C4212" s="36" t="s">
        <v>4800</v>
      </c>
      <c r="D4212" s="54"/>
      <c r="E4212" s="30">
        <v>0.81</v>
      </c>
      <c r="F4212" s="55">
        <v>0.17</v>
      </c>
      <c r="G4212" s="55">
        <v>0.64</v>
      </c>
      <c r="H4212" s="30">
        <v>0</v>
      </c>
      <c r="J4212" s="25">
        <f>ROUND( IF(OR(ISNUMBER(SEARCH("#",B4212)),INT(A4212/100000)=7,INT(A4212/100000)=8),F4212*K!$D$4,F4212*K!$C$4) + IF(ISNUMBER(SEARCH("#",B4212)),0,G4212*K!$C$5) + IF(AND(ISNUMBER(SEARCH("#",B4212)),INT(A4212/100000)&lt;=7),G4212*K!$G$5,0) + IF(AND(ISNUMBER(SEARCH("#",B4212)),INT(A4212/100000)&gt;=8),G4212*K!$H$5,0),0)</f>
        <v>1187760</v>
      </c>
      <c r="K4212" s="25">
        <f>ROUND(IF(OR(ISNUMBER(SEARCH("#",B4212)),INT(A4212/100000)=7,INT(A4212/100000)=8),F4212*K!$F$4+G4212*K!$F$5,F4212*K!$E$4+G4212*K!$E$5),0)</f>
        <v>325260</v>
      </c>
      <c r="L4212" s="25">
        <f>ROUND(J4212-K4212*0.7,0)</f>
        <v>960078</v>
      </c>
      <c r="M4212" s="25">
        <f>ROUND(J4212*0.3,0)</f>
        <v>356328</v>
      </c>
    </row>
    <row r="4213" spans="1:13" ht="18.75" x14ac:dyDescent="0.2">
      <c r="A4213" s="53">
        <v>802085</v>
      </c>
      <c r="B4213" s="27" t="s">
        <v>27</v>
      </c>
      <c r="C4213" s="36" t="s">
        <v>4801</v>
      </c>
      <c r="D4213" s="54"/>
      <c r="E4213" s="30">
        <v>0.81</v>
      </c>
      <c r="F4213" s="55">
        <v>0.17</v>
      </c>
      <c r="G4213" s="55">
        <v>0.64</v>
      </c>
      <c r="H4213" s="30">
        <v>0</v>
      </c>
      <c r="J4213" s="25">
        <f>ROUND( IF(OR(ISNUMBER(SEARCH("#",B4213)),INT(A4213/100000)=7,INT(A4213/100000)=8),F4213*K!$D$4,F4213*K!$C$4) + IF(ISNUMBER(SEARCH("#",B4213)),0,G4213*K!$C$5) + IF(AND(ISNUMBER(SEARCH("#",B4213)),INT(A4213/100000)&lt;=7),G4213*K!$G$5,0) + IF(AND(ISNUMBER(SEARCH("#",B4213)),INT(A4213/100000)&gt;=8),G4213*K!$H$5,0),0)</f>
        <v>1187760</v>
      </c>
      <c r="K4213" s="25">
        <f>ROUND(IF(OR(ISNUMBER(SEARCH("#",B4213)),INT(A4213/100000)=7,INT(A4213/100000)=8),F4213*K!$F$4+G4213*K!$F$5,F4213*K!$E$4+G4213*K!$E$5),0)</f>
        <v>325260</v>
      </c>
      <c r="L4213" s="25">
        <f>ROUND(J4213-K4213*0.7,0)</f>
        <v>960078</v>
      </c>
      <c r="M4213" s="25">
        <f>ROUND(J4213*0.3,0)</f>
        <v>356328</v>
      </c>
    </row>
    <row r="4214" spans="1:13" ht="18.75" x14ac:dyDescent="0.2">
      <c r="A4214" s="53">
        <v>802090</v>
      </c>
      <c r="B4214" s="27" t="s">
        <v>27</v>
      </c>
      <c r="C4214" s="36" t="s">
        <v>4802</v>
      </c>
      <c r="D4214" s="54"/>
      <c r="E4214" s="30">
        <v>0.81</v>
      </c>
      <c r="F4214" s="55">
        <v>0.17</v>
      </c>
      <c r="G4214" s="55">
        <v>0.64</v>
      </c>
      <c r="H4214" s="30">
        <v>0</v>
      </c>
      <c r="J4214" s="25">
        <f>ROUND( IF(OR(ISNUMBER(SEARCH("#",B4214)),INT(A4214/100000)=7,INT(A4214/100000)=8),F4214*K!$D$4,F4214*K!$C$4) + IF(ISNUMBER(SEARCH("#",B4214)),0,G4214*K!$C$5) + IF(AND(ISNUMBER(SEARCH("#",B4214)),INT(A4214/100000)&lt;=7),G4214*K!$G$5,0) + IF(AND(ISNUMBER(SEARCH("#",B4214)),INT(A4214/100000)&gt;=8),G4214*K!$H$5,0),0)</f>
        <v>1187760</v>
      </c>
      <c r="K4214" s="25">
        <f>ROUND(IF(OR(ISNUMBER(SEARCH("#",B4214)),INT(A4214/100000)=7,INT(A4214/100000)=8),F4214*K!$F$4+G4214*K!$F$5,F4214*K!$E$4+G4214*K!$E$5),0)</f>
        <v>325260</v>
      </c>
      <c r="L4214" s="25">
        <f>ROUND(J4214-K4214*0.7,0)</f>
        <v>960078</v>
      </c>
      <c r="M4214" s="25">
        <f>ROUND(J4214*0.3,0)</f>
        <v>356328</v>
      </c>
    </row>
    <row r="4215" spans="1:13" x14ac:dyDescent="0.2">
      <c r="A4215" s="53">
        <v>802095</v>
      </c>
      <c r="B4215" s="27" t="s">
        <v>30</v>
      </c>
      <c r="C4215" s="36" t="s">
        <v>4803</v>
      </c>
      <c r="D4215" s="54"/>
      <c r="E4215" s="30">
        <v>0.2</v>
      </c>
      <c r="F4215" s="55">
        <v>7.0000000000000007E-2</v>
      </c>
      <c r="G4215" s="55">
        <v>0.13</v>
      </c>
      <c r="H4215" s="30">
        <v>0</v>
      </c>
      <c r="J4215" s="25">
        <f>ROUND( IF(OR(ISNUMBER(SEARCH("#",B4215)),INT(A4215/100000)=7,INT(A4215/100000)=8),F4215*K!$D$4,F4215*K!$C$4) + IF(ISNUMBER(SEARCH("#",B4215)),0,G4215*K!$C$5) + IF(AND(ISNUMBER(SEARCH("#",B4215)),INT(A4215/100000)&lt;=7),G4215*K!$G$5,0) + IF(AND(ISNUMBER(SEARCH("#",B4215)),INT(A4215/100000)&gt;=8),G4215*K!$H$5,0),0)</f>
        <v>261410</v>
      </c>
      <c r="K4215" s="25">
        <f>ROUND(IF(OR(ISNUMBER(SEARCH("#",B4215)),INT(A4215/100000)=7,INT(A4215/100000)=8),F4215*K!$F$4+G4215*K!$F$5,F4215*K!$E$4+G4215*K!$E$5),0)</f>
        <v>76780</v>
      </c>
      <c r="L4215" s="25">
        <f>ROUND(J4215-K4215*0.7,0)</f>
        <v>207664</v>
      </c>
      <c r="M4215" s="25">
        <f>ROUND(J4215*0.3,0)</f>
        <v>78423</v>
      </c>
    </row>
    <row r="4216" spans="1:13" ht="18.75" x14ac:dyDescent="0.2">
      <c r="A4216" s="53">
        <v>802200</v>
      </c>
      <c r="B4216" s="27" t="s">
        <v>27</v>
      </c>
      <c r="C4216" s="36" t="s">
        <v>4804</v>
      </c>
      <c r="D4216" s="54"/>
      <c r="E4216" s="30">
        <v>0.11</v>
      </c>
      <c r="F4216" s="55">
        <v>0.04</v>
      </c>
      <c r="G4216" s="55">
        <v>7.0000000000000007E-2</v>
      </c>
      <c r="H4216" s="30">
        <v>0</v>
      </c>
      <c r="J4216" s="25">
        <f>ROUND( IF(OR(ISNUMBER(SEARCH("#",B4216)),INT(A4216/100000)=7,INT(A4216/100000)=8),F4216*K!$D$4,F4216*K!$C$4) + IF(ISNUMBER(SEARCH("#",B4216)),0,G4216*K!$C$5) + IF(AND(ISNUMBER(SEARCH("#",B4216)),INT(A4216/100000)&lt;=7),G4216*K!$G$5,0) + IF(AND(ISNUMBER(SEARCH("#",B4216)),INT(A4216/100000)&gt;=8),G4216*K!$H$5,0),0)</f>
        <v>142070</v>
      </c>
      <c r="K4216" s="25">
        <f>ROUND(IF(OR(ISNUMBER(SEARCH("#",B4216)),INT(A4216/100000)=7,INT(A4216/100000)=8),F4216*K!$F$4+G4216*K!$F$5,F4216*K!$E$4+G4216*K!$E$5),0)</f>
        <v>42040</v>
      </c>
      <c r="L4216" s="25">
        <f>ROUND(J4216-K4216*0.7,0)</f>
        <v>112642</v>
      </c>
      <c r="M4216" s="25">
        <f>ROUND(J4216*0.3,0)</f>
        <v>42621</v>
      </c>
    </row>
    <row r="4217" spans="1:13" ht="18.75" x14ac:dyDescent="0.2">
      <c r="A4217" s="53">
        <v>802205</v>
      </c>
      <c r="B4217" s="27" t="s">
        <v>27</v>
      </c>
      <c r="C4217" s="36" t="s">
        <v>4805</v>
      </c>
      <c r="D4217" s="54"/>
      <c r="E4217" s="30">
        <v>0.16</v>
      </c>
      <c r="F4217" s="55">
        <v>0.05</v>
      </c>
      <c r="G4217" s="55">
        <v>0.11</v>
      </c>
      <c r="H4217" s="30">
        <v>0</v>
      </c>
      <c r="J4217" s="25">
        <f>ROUND( IF(OR(ISNUMBER(SEARCH("#",B4217)),INT(A4217/100000)=7,INT(A4217/100000)=8),F4217*K!$D$4,F4217*K!$C$4) + IF(ISNUMBER(SEARCH("#",B4217)),0,G4217*K!$C$5) + IF(AND(ISNUMBER(SEARCH("#",B4217)),INT(A4217/100000)&lt;=7),G4217*K!$G$5,0) + IF(AND(ISNUMBER(SEARCH("#",B4217)),INT(A4217/100000)&gt;=8),G4217*K!$H$5,0),0)</f>
        <v>215950</v>
      </c>
      <c r="K4217" s="25">
        <f>ROUND(IF(OR(ISNUMBER(SEARCH("#",B4217)),INT(A4217/100000)=7,INT(A4217/100000)=8),F4217*K!$F$4+G4217*K!$F$5,F4217*K!$E$4+G4217*K!$E$5),0)</f>
        <v>62180</v>
      </c>
      <c r="L4217" s="25">
        <f>ROUND(J4217-K4217*0.7,0)</f>
        <v>172424</v>
      </c>
      <c r="M4217" s="25">
        <f>ROUND(J4217*0.3,0)</f>
        <v>64785</v>
      </c>
    </row>
    <row r="4218" spans="1:13" ht="18.75" x14ac:dyDescent="0.2">
      <c r="A4218" s="53">
        <v>802210</v>
      </c>
      <c r="B4218" s="27" t="s">
        <v>27</v>
      </c>
      <c r="C4218" s="36" t="s">
        <v>4806</v>
      </c>
      <c r="D4218" s="54"/>
      <c r="E4218" s="30">
        <v>0.15</v>
      </c>
      <c r="F4218" s="55">
        <v>0.05</v>
      </c>
      <c r="G4218" s="55">
        <v>0.1</v>
      </c>
      <c r="H4218" s="30">
        <v>0</v>
      </c>
      <c r="J4218" s="25">
        <f>ROUND( IF(OR(ISNUMBER(SEARCH("#",B4218)),INT(A4218/100000)=7,INT(A4218/100000)=8),F4218*K!$D$4,F4218*K!$C$4) + IF(ISNUMBER(SEARCH("#",B4218)),0,G4218*K!$C$5) + IF(AND(ISNUMBER(SEARCH("#",B4218)),INT(A4218/100000)&lt;=7),G4218*K!$G$5,0) + IF(AND(ISNUMBER(SEARCH("#",B4218)),INT(A4218/100000)&gt;=8),G4218*K!$H$5,0),0)</f>
        <v>198900</v>
      </c>
      <c r="K4218" s="25">
        <f>ROUND(IF(OR(ISNUMBER(SEARCH("#",B4218)),INT(A4218/100000)=7,INT(A4218/100000)=8),F4218*K!$F$4+G4218*K!$F$5,F4218*K!$E$4+G4218*K!$E$5),0)</f>
        <v>57900</v>
      </c>
      <c r="L4218" s="25">
        <f>ROUND(J4218-K4218*0.7,0)</f>
        <v>158370</v>
      </c>
      <c r="M4218" s="25">
        <f>ROUND(J4218*0.3,0)</f>
        <v>59670</v>
      </c>
    </row>
    <row r="4219" spans="1:13" ht="18.75" x14ac:dyDescent="0.2">
      <c r="A4219" s="53">
        <v>802215</v>
      </c>
      <c r="B4219" s="27" t="s">
        <v>27</v>
      </c>
      <c r="C4219" s="36" t="s">
        <v>4807</v>
      </c>
      <c r="D4219" s="54"/>
      <c r="E4219" s="30">
        <v>0.36</v>
      </c>
      <c r="F4219" s="55">
        <v>0.12</v>
      </c>
      <c r="G4219" s="55">
        <v>0.24</v>
      </c>
      <c r="H4219" s="30">
        <v>0</v>
      </c>
      <c r="J4219" s="25">
        <f>ROUND( IF(OR(ISNUMBER(SEARCH("#",B4219)),INT(A4219/100000)=7,INT(A4219/100000)=8),F4219*K!$D$4,F4219*K!$C$4) + IF(ISNUMBER(SEARCH("#",B4219)),0,G4219*K!$C$5) + IF(AND(ISNUMBER(SEARCH("#",B4219)),INT(A4219/100000)&lt;=7),G4219*K!$G$5,0) + IF(AND(ISNUMBER(SEARCH("#",B4219)),INT(A4219/100000)&gt;=8),G4219*K!$H$5,0),0)</f>
        <v>477360</v>
      </c>
      <c r="K4219" s="25">
        <f>ROUND(IF(OR(ISNUMBER(SEARCH("#",B4219)),INT(A4219/100000)=7,INT(A4219/100000)=8),F4219*K!$F$4+G4219*K!$F$5,F4219*K!$E$4+G4219*K!$E$5),0)</f>
        <v>138960</v>
      </c>
      <c r="L4219" s="25">
        <f>ROUND(J4219-K4219*0.7,0)</f>
        <v>380088</v>
      </c>
      <c r="M4219" s="25">
        <f>ROUND(J4219*0.3,0)</f>
        <v>143208</v>
      </c>
    </row>
    <row r="4220" spans="1:13" ht="18.75" x14ac:dyDescent="0.2">
      <c r="A4220" s="53">
        <v>802220</v>
      </c>
      <c r="B4220" s="27" t="s">
        <v>27</v>
      </c>
      <c r="C4220" s="36" t="s">
        <v>4808</v>
      </c>
      <c r="D4220" s="54"/>
      <c r="E4220" s="30">
        <v>0.35</v>
      </c>
      <c r="F4220" s="55">
        <v>0.11</v>
      </c>
      <c r="G4220" s="55">
        <v>0.24</v>
      </c>
      <c r="H4220" s="30">
        <v>0</v>
      </c>
      <c r="J4220" s="25">
        <f>ROUND( IF(OR(ISNUMBER(SEARCH("#",B4220)),INT(A4220/100000)=7,INT(A4220/100000)=8),F4220*K!$D$4,F4220*K!$C$4) + IF(ISNUMBER(SEARCH("#",B4220)),0,G4220*K!$C$5) + IF(AND(ISNUMBER(SEARCH("#",B4220)),INT(A4220/100000)&lt;=7),G4220*K!$G$5,0) + IF(AND(ISNUMBER(SEARCH("#",B4220)),INT(A4220/100000)&gt;=8),G4220*K!$H$5,0),0)</f>
        <v>471680</v>
      </c>
      <c r="K4220" s="25">
        <f>ROUND(IF(OR(ISNUMBER(SEARCH("#",B4220)),INT(A4220/100000)=7,INT(A4220/100000)=8),F4220*K!$F$4+G4220*K!$F$5,F4220*K!$E$4+G4220*K!$E$5),0)</f>
        <v>135940</v>
      </c>
      <c r="L4220" s="25">
        <f>ROUND(J4220-K4220*0.7,0)</f>
        <v>376522</v>
      </c>
      <c r="M4220" s="25">
        <f>ROUND(J4220*0.3,0)</f>
        <v>141504</v>
      </c>
    </row>
    <row r="4221" spans="1:13" x14ac:dyDescent="0.2">
      <c r="A4221" s="53">
        <v>802221</v>
      </c>
      <c r="B4221" s="27" t="s">
        <v>30</v>
      </c>
      <c r="C4221" s="36" t="s">
        <v>4809</v>
      </c>
      <c r="D4221" s="54"/>
      <c r="E4221" s="30">
        <v>7.8</v>
      </c>
      <c r="F4221" s="55">
        <v>0.1</v>
      </c>
      <c r="G4221" s="55">
        <v>7.7</v>
      </c>
      <c r="H4221" s="30">
        <v>0</v>
      </c>
      <c r="J4221" s="25">
        <f>ROUND( IF(OR(ISNUMBER(SEARCH("#",B4221)),INT(A4221/100000)=7,INT(A4221/100000)=8),F4221*K!$D$4,F4221*K!$C$4) + IF(ISNUMBER(SEARCH("#",B4221)),0,G4221*K!$C$5) + IF(AND(ISNUMBER(SEARCH("#",B4221)),INT(A4221/100000)&lt;=7),G4221*K!$G$5,0) + IF(AND(ISNUMBER(SEARCH("#",B4221)),INT(A4221/100000)&gt;=8),G4221*K!$H$5,0),0)</f>
        <v>13185300</v>
      </c>
      <c r="K4221" s="25">
        <f>ROUND(IF(OR(ISNUMBER(SEARCH("#",B4221)),INT(A4221/100000)=7,INT(A4221/100000)=8),F4221*K!$F$4+G4221*K!$F$5,F4221*K!$E$4+G4221*K!$E$5),0)</f>
        <v>3325800</v>
      </c>
      <c r="L4221" s="25">
        <f>ROUND(J4221-K4221*0.7,0)</f>
        <v>10857240</v>
      </c>
      <c r="M4221" s="25">
        <f>ROUND(J4221*0.3,0)</f>
        <v>3955590</v>
      </c>
    </row>
    <row r="4222" spans="1:13" x14ac:dyDescent="0.2">
      <c r="A4222" s="53">
        <v>802222</v>
      </c>
      <c r="B4222" s="27" t="s">
        <v>30</v>
      </c>
      <c r="C4222" s="36" t="s">
        <v>4810</v>
      </c>
      <c r="D4222" s="54"/>
      <c r="E4222" s="30">
        <v>8.1</v>
      </c>
      <c r="F4222" s="55">
        <v>0.1</v>
      </c>
      <c r="G4222" s="55">
        <v>8</v>
      </c>
      <c r="H4222" s="30">
        <v>0</v>
      </c>
      <c r="J4222" s="25">
        <f>ROUND( IF(OR(ISNUMBER(SEARCH("#",B4222)),INT(A4222/100000)=7,INT(A4222/100000)=8),F4222*K!$D$4,F4222*K!$C$4) + IF(ISNUMBER(SEARCH("#",B4222)),0,G4222*K!$C$5) + IF(AND(ISNUMBER(SEARCH("#",B4222)),INT(A4222/100000)&lt;=7),G4222*K!$G$5,0) + IF(AND(ISNUMBER(SEARCH("#",B4222)),INT(A4222/100000)&gt;=8),G4222*K!$H$5,0),0)</f>
        <v>13696800</v>
      </c>
      <c r="K4222" s="25">
        <f>ROUND(IF(OR(ISNUMBER(SEARCH("#",B4222)),INT(A4222/100000)=7,INT(A4222/100000)=8),F4222*K!$F$4+G4222*K!$F$5,F4222*K!$E$4+G4222*K!$E$5),0)</f>
        <v>3454200</v>
      </c>
      <c r="L4222" s="25">
        <f>ROUND(J4222-K4222*0.7,0)</f>
        <v>11278860</v>
      </c>
      <c r="M4222" s="25">
        <f>ROUND(J4222*0.3,0)</f>
        <v>4109040</v>
      </c>
    </row>
    <row r="4223" spans="1:13" x14ac:dyDescent="0.2">
      <c r="A4223" s="53">
        <v>802223</v>
      </c>
      <c r="B4223" s="27" t="s">
        <v>30</v>
      </c>
      <c r="C4223" s="36" t="s">
        <v>4811</v>
      </c>
      <c r="D4223" s="54"/>
      <c r="E4223" s="30">
        <v>9.8000000000000007</v>
      </c>
      <c r="F4223" s="55">
        <v>0.1</v>
      </c>
      <c r="G4223" s="55">
        <v>9.6999999999999993</v>
      </c>
      <c r="H4223" s="30">
        <v>0</v>
      </c>
      <c r="J4223" s="25">
        <f>ROUND( IF(OR(ISNUMBER(SEARCH("#",B4223)),INT(A4223/100000)=7,INT(A4223/100000)=8),F4223*K!$D$4,F4223*K!$C$4) + IF(ISNUMBER(SEARCH("#",B4223)),0,G4223*K!$C$5) + IF(AND(ISNUMBER(SEARCH("#",B4223)),INT(A4223/100000)&lt;=7),G4223*K!$G$5,0) + IF(AND(ISNUMBER(SEARCH("#",B4223)),INT(A4223/100000)&gt;=8),G4223*K!$H$5,0),0)</f>
        <v>16595300</v>
      </c>
      <c r="K4223" s="25">
        <f>ROUND(IF(OR(ISNUMBER(SEARCH("#",B4223)),INT(A4223/100000)=7,INT(A4223/100000)=8),F4223*K!$F$4+G4223*K!$F$5,F4223*K!$E$4+G4223*K!$E$5),0)</f>
        <v>4181800</v>
      </c>
      <c r="L4223" s="25">
        <f>ROUND(J4223-K4223*0.7,0)</f>
        <v>13668040</v>
      </c>
      <c r="M4223" s="25">
        <f>ROUND(J4223*0.3,0)</f>
        <v>4978590</v>
      </c>
    </row>
    <row r="4224" spans="1:13" x14ac:dyDescent="0.2">
      <c r="A4224" s="53">
        <v>802224</v>
      </c>
      <c r="B4224" s="27" t="s">
        <v>30</v>
      </c>
      <c r="C4224" s="36" t="s">
        <v>4812</v>
      </c>
      <c r="D4224" s="54"/>
      <c r="E4224" s="30">
        <v>9.8000000000000007</v>
      </c>
      <c r="F4224" s="55">
        <v>0.1</v>
      </c>
      <c r="G4224" s="55">
        <v>9.6999999999999993</v>
      </c>
      <c r="H4224" s="30">
        <v>0</v>
      </c>
      <c r="J4224" s="25">
        <f>ROUND( IF(OR(ISNUMBER(SEARCH("#",B4224)),INT(A4224/100000)=7,INT(A4224/100000)=8),F4224*K!$D$4,F4224*K!$C$4) + IF(ISNUMBER(SEARCH("#",B4224)),0,G4224*K!$C$5) + IF(AND(ISNUMBER(SEARCH("#",B4224)),INT(A4224/100000)&lt;=7),G4224*K!$G$5,0) + IF(AND(ISNUMBER(SEARCH("#",B4224)),INT(A4224/100000)&gt;=8),G4224*K!$H$5,0),0)</f>
        <v>16595300</v>
      </c>
      <c r="K4224" s="25">
        <f>ROUND(IF(OR(ISNUMBER(SEARCH("#",B4224)),INT(A4224/100000)=7,INT(A4224/100000)=8),F4224*K!$F$4+G4224*K!$F$5,F4224*K!$E$4+G4224*K!$E$5),0)</f>
        <v>4181800</v>
      </c>
      <c r="L4224" s="25">
        <f>ROUND(J4224-K4224*0.7,0)</f>
        <v>13668040</v>
      </c>
      <c r="M4224" s="25">
        <f>ROUND(J4224*0.3,0)</f>
        <v>4978590</v>
      </c>
    </row>
    <row r="4225" spans="1:13" x14ac:dyDescent="0.2">
      <c r="A4225" s="53">
        <v>802225</v>
      </c>
      <c r="B4225" s="27" t="s">
        <v>27</v>
      </c>
      <c r="C4225" s="36" t="s">
        <v>4813</v>
      </c>
      <c r="D4225" s="54"/>
      <c r="E4225" s="30">
        <v>0.42</v>
      </c>
      <c r="F4225" s="55">
        <v>0.13</v>
      </c>
      <c r="G4225" s="55">
        <v>0.28999999999999998</v>
      </c>
      <c r="H4225" s="30">
        <v>0</v>
      </c>
      <c r="J4225" s="25">
        <f>ROUND( IF(OR(ISNUMBER(SEARCH("#",B4225)),INT(A4225/100000)=7,INT(A4225/100000)=8),F4225*K!$D$4,F4225*K!$C$4) + IF(ISNUMBER(SEARCH("#",B4225)),0,G4225*K!$C$5) + IF(AND(ISNUMBER(SEARCH("#",B4225)),INT(A4225/100000)&lt;=7),G4225*K!$G$5,0) + IF(AND(ISNUMBER(SEARCH("#",B4225)),INT(A4225/100000)&gt;=8),G4225*K!$H$5,0),0)</f>
        <v>568290</v>
      </c>
      <c r="K4225" s="25">
        <f>ROUND(IF(OR(ISNUMBER(SEARCH("#",B4225)),INT(A4225/100000)=7,INT(A4225/100000)=8),F4225*K!$F$4+G4225*K!$F$5,F4225*K!$E$4+G4225*K!$E$5),0)</f>
        <v>163380</v>
      </c>
      <c r="L4225" s="25">
        <f>ROUND(J4225-K4225*0.7,0)</f>
        <v>453924</v>
      </c>
      <c r="M4225" s="25">
        <f>ROUND(J4225*0.3,0)</f>
        <v>170487</v>
      </c>
    </row>
    <row r="4226" spans="1:13" x14ac:dyDescent="0.2">
      <c r="A4226" s="53">
        <v>802226</v>
      </c>
      <c r="B4226" s="27" t="s">
        <v>30</v>
      </c>
      <c r="C4226" s="36" t="s">
        <v>4814</v>
      </c>
      <c r="D4226" s="54"/>
      <c r="E4226" s="30">
        <v>9.8000000000000007</v>
      </c>
      <c r="F4226" s="55">
        <v>0.1</v>
      </c>
      <c r="G4226" s="55">
        <v>9.6999999999999993</v>
      </c>
      <c r="H4226" s="30">
        <v>0</v>
      </c>
      <c r="J4226" s="25">
        <f>ROUND( IF(OR(ISNUMBER(SEARCH("#",B4226)),INT(A4226/100000)=7,INT(A4226/100000)=8),F4226*K!$D$4,F4226*K!$C$4) + IF(ISNUMBER(SEARCH("#",B4226)),0,G4226*K!$C$5) + IF(AND(ISNUMBER(SEARCH("#",B4226)),INT(A4226/100000)&lt;=7),G4226*K!$G$5,0) + IF(AND(ISNUMBER(SEARCH("#",B4226)),INT(A4226/100000)&gt;=8),G4226*K!$H$5,0),0)</f>
        <v>16595300</v>
      </c>
      <c r="K4226" s="25">
        <f>ROUND(IF(OR(ISNUMBER(SEARCH("#",B4226)),INT(A4226/100000)=7,INT(A4226/100000)=8),F4226*K!$F$4+G4226*K!$F$5,F4226*K!$E$4+G4226*K!$E$5),0)</f>
        <v>4181800</v>
      </c>
      <c r="L4226" s="25">
        <f>ROUND(J4226-K4226*0.7,0)</f>
        <v>13668040</v>
      </c>
      <c r="M4226" s="25">
        <f>ROUND(J4226*0.3,0)</f>
        <v>4978590</v>
      </c>
    </row>
    <row r="4227" spans="1:13" x14ac:dyDescent="0.2">
      <c r="A4227" s="53">
        <v>802230</v>
      </c>
      <c r="B4227" s="27" t="s">
        <v>27</v>
      </c>
      <c r="C4227" s="36" t="s">
        <v>4815</v>
      </c>
      <c r="D4227" s="54"/>
      <c r="E4227" s="30">
        <v>0.11</v>
      </c>
      <c r="F4227" s="55">
        <v>0.02</v>
      </c>
      <c r="G4227" s="55">
        <v>0.09</v>
      </c>
      <c r="H4227" s="30">
        <v>0</v>
      </c>
      <c r="J4227" s="25">
        <f>ROUND( IF(OR(ISNUMBER(SEARCH("#",B4227)),INT(A4227/100000)=7,INT(A4227/100000)=8),F4227*K!$D$4,F4227*K!$C$4) + IF(ISNUMBER(SEARCH("#",B4227)),0,G4227*K!$C$5) + IF(AND(ISNUMBER(SEARCH("#",B4227)),INT(A4227/100000)&lt;=7),G4227*K!$G$5,0) + IF(AND(ISNUMBER(SEARCH("#",B4227)),INT(A4227/100000)&gt;=8),G4227*K!$H$5,0),0)</f>
        <v>164810</v>
      </c>
      <c r="K4227" s="25">
        <f>ROUND(IF(OR(ISNUMBER(SEARCH("#",B4227)),INT(A4227/100000)=7,INT(A4227/100000)=8),F4227*K!$F$4+G4227*K!$F$5,F4227*K!$E$4+G4227*K!$E$5),0)</f>
        <v>44560</v>
      </c>
      <c r="L4227" s="25">
        <f>ROUND(J4227-K4227*0.7,0)</f>
        <v>133618</v>
      </c>
      <c r="M4227" s="25">
        <f>ROUND(J4227*0.3,0)</f>
        <v>49443</v>
      </c>
    </row>
    <row r="4228" spans="1:13" x14ac:dyDescent="0.2">
      <c r="A4228" s="53">
        <v>802235</v>
      </c>
      <c r="B4228" s="27" t="s">
        <v>27</v>
      </c>
      <c r="C4228" s="36" t="s">
        <v>4816</v>
      </c>
      <c r="D4228" s="54"/>
      <c r="E4228" s="30">
        <v>0.2</v>
      </c>
      <c r="F4228" s="55">
        <v>0.04</v>
      </c>
      <c r="G4228" s="55">
        <v>0.16</v>
      </c>
      <c r="H4228" s="30">
        <v>0</v>
      </c>
      <c r="J4228" s="25">
        <f>ROUND( IF(OR(ISNUMBER(SEARCH("#",B4228)),INT(A4228/100000)=7,INT(A4228/100000)=8),F4228*K!$D$4,F4228*K!$C$4) + IF(ISNUMBER(SEARCH("#",B4228)),0,G4228*K!$C$5) + IF(AND(ISNUMBER(SEARCH("#",B4228)),INT(A4228/100000)&lt;=7),G4228*K!$G$5,0) + IF(AND(ISNUMBER(SEARCH("#",B4228)),INT(A4228/100000)&gt;=8),G4228*K!$H$5,0),0)</f>
        <v>295520</v>
      </c>
      <c r="K4228" s="25">
        <f>ROUND(IF(OR(ISNUMBER(SEARCH("#",B4228)),INT(A4228/100000)=7,INT(A4228/100000)=8),F4228*K!$F$4+G4228*K!$F$5,F4228*K!$E$4+G4228*K!$E$5),0)</f>
        <v>80560</v>
      </c>
      <c r="L4228" s="25">
        <f>ROUND(J4228-K4228*0.7,0)</f>
        <v>239128</v>
      </c>
      <c r="M4228" s="25">
        <f>ROUND(J4228*0.3,0)</f>
        <v>88656</v>
      </c>
    </row>
    <row r="4229" spans="1:13" ht="18.75" x14ac:dyDescent="0.2">
      <c r="A4229" s="53">
        <v>802240</v>
      </c>
      <c r="B4229" s="27" t="s">
        <v>27</v>
      </c>
      <c r="C4229" s="36" t="s">
        <v>4817</v>
      </c>
      <c r="D4229" s="54"/>
      <c r="E4229" s="30">
        <v>0.32</v>
      </c>
      <c r="F4229" s="55">
        <v>7.0000000000000007E-2</v>
      </c>
      <c r="G4229" s="55">
        <v>0.25</v>
      </c>
      <c r="H4229" s="30">
        <v>0</v>
      </c>
      <c r="J4229" s="25">
        <f>ROUND( IF(OR(ISNUMBER(SEARCH("#",B4229)),INT(A4229/100000)=7,INT(A4229/100000)=8),F4229*K!$D$4,F4229*K!$C$4) + IF(ISNUMBER(SEARCH("#",B4229)),0,G4229*K!$C$5) + IF(AND(ISNUMBER(SEARCH("#",B4229)),INT(A4229/100000)&lt;=7),G4229*K!$G$5,0) + IF(AND(ISNUMBER(SEARCH("#",B4229)),INT(A4229/100000)&gt;=8),G4229*K!$H$5,0),0)</f>
        <v>466010</v>
      </c>
      <c r="K4229" s="25">
        <f>ROUND(IF(OR(ISNUMBER(SEARCH("#",B4229)),INT(A4229/100000)=7,INT(A4229/100000)=8),F4229*K!$F$4+G4229*K!$F$5,F4229*K!$E$4+G4229*K!$E$5),0)</f>
        <v>128140</v>
      </c>
      <c r="L4229" s="25">
        <f>ROUND(J4229-K4229*0.7,0)</f>
        <v>376312</v>
      </c>
      <c r="M4229" s="25">
        <f>ROUND(J4229*0.3,0)</f>
        <v>139803</v>
      </c>
    </row>
    <row r="4230" spans="1:13" x14ac:dyDescent="0.2">
      <c r="A4230" s="53">
        <v>802245</v>
      </c>
      <c r="B4230" s="27" t="s">
        <v>27</v>
      </c>
      <c r="C4230" s="36" t="s">
        <v>4818</v>
      </c>
      <c r="D4230" s="54"/>
      <c r="E4230" s="30">
        <v>0.2</v>
      </c>
      <c r="F4230" s="55">
        <v>0.04</v>
      </c>
      <c r="G4230" s="55">
        <v>0.16</v>
      </c>
      <c r="H4230" s="30">
        <v>0</v>
      </c>
      <c r="J4230" s="25">
        <f>ROUND( IF(OR(ISNUMBER(SEARCH("#",B4230)),INT(A4230/100000)=7,INT(A4230/100000)=8),F4230*K!$D$4,F4230*K!$C$4) + IF(ISNUMBER(SEARCH("#",B4230)),0,G4230*K!$C$5) + IF(AND(ISNUMBER(SEARCH("#",B4230)),INT(A4230/100000)&lt;=7),G4230*K!$G$5,0) + IF(AND(ISNUMBER(SEARCH("#",B4230)),INT(A4230/100000)&gt;=8),G4230*K!$H$5,0),0)</f>
        <v>295520</v>
      </c>
      <c r="K4230" s="25">
        <f>ROUND(IF(OR(ISNUMBER(SEARCH("#",B4230)),INT(A4230/100000)=7,INT(A4230/100000)=8),F4230*K!$F$4+G4230*K!$F$5,F4230*K!$E$4+G4230*K!$E$5),0)</f>
        <v>80560</v>
      </c>
      <c r="L4230" s="25">
        <f>ROUND(J4230-K4230*0.7,0)</f>
        <v>239128</v>
      </c>
      <c r="M4230" s="25">
        <f>ROUND(J4230*0.3,0)</f>
        <v>88656</v>
      </c>
    </row>
    <row r="4231" spans="1:13" ht="18.75" x14ac:dyDescent="0.2">
      <c r="A4231" s="53">
        <v>802246</v>
      </c>
      <c r="B4231" s="27" t="s">
        <v>27</v>
      </c>
      <c r="C4231" s="36" t="s">
        <v>4819</v>
      </c>
      <c r="D4231" s="54"/>
      <c r="E4231" s="30">
        <v>2.4</v>
      </c>
      <c r="F4231" s="55">
        <v>0.5</v>
      </c>
      <c r="G4231" s="55">
        <v>1.9</v>
      </c>
      <c r="H4231" s="30">
        <v>0</v>
      </c>
      <c r="J4231" s="25">
        <f>ROUND( IF(OR(ISNUMBER(SEARCH("#",B4231)),INT(A4231/100000)=7,INT(A4231/100000)=8),F4231*K!$D$4,F4231*K!$C$4) + IF(ISNUMBER(SEARCH("#",B4231)),0,G4231*K!$C$5) + IF(AND(ISNUMBER(SEARCH("#",B4231)),INT(A4231/100000)&lt;=7),G4231*K!$G$5,0) + IF(AND(ISNUMBER(SEARCH("#",B4231)),INT(A4231/100000)&gt;=8),G4231*K!$H$5,0),0)</f>
        <v>3523500</v>
      </c>
      <c r="K4231" s="25">
        <f>ROUND(IF(OR(ISNUMBER(SEARCH("#",B4231)),INT(A4231/100000)=7,INT(A4231/100000)=8),F4231*K!$F$4+G4231*K!$F$5,F4231*K!$E$4+G4231*K!$E$5),0)</f>
        <v>964200</v>
      </c>
      <c r="L4231" s="25">
        <f>ROUND(J4231-K4231*0.7,0)</f>
        <v>2848560</v>
      </c>
      <c r="M4231" s="25">
        <f>ROUND(J4231*0.3,0)</f>
        <v>1057050</v>
      </c>
    </row>
    <row r="4232" spans="1:13" ht="18.75" x14ac:dyDescent="0.2">
      <c r="A4232" s="53">
        <v>802247</v>
      </c>
      <c r="B4232" s="27" t="s">
        <v>27</v>
      </c>
      <c r="C4232" s="36" t="s">
        <v>4820</v>
      </c>
      <c r="D4232" s="54"/>
      <c r="E4232" s="30">
        <v>2.4</v>
      </c>
      <c r="F4232" s="55">
        <v>0.5</v>
      </c>
      <c r="G4232" s="55">
        <v>1.9</v>
      </c>
      <c r="H4232" s="30">
        <v>0</v>
      </c>
      <c r="J4232" s="25">
        <f>ROUND( IF(OR(ISNUMBER(SEARCH("#",B4232)),INT(A4232/100000)=7,INT(A4232/100000)=8),F4232*K!$D$4,F4232*K!$C$4) + IF(ISNUMBER(SEARCH("#",B4232)),0,G4232*K!$C$5) + IF(AND(ISNUMBER(SEARCH("#",B4232)),INT(A4232/100000)&lt;=7),G4232*K!$G$5,0) + IF(AND(ISNUMBER(SEARCH("#",B4232)),INT(A4232/100000)&gt;=8),G4232*K!$H$5,0),0)</f>
        <v>3523500</v>
      </c>
      <c r="K4232" s="25">
        <f>ROUND(IF(OR(ISNUMBER(SEARCH("#",B4232)),INT(A4232/100000)=7,INT(A4232/100000)=8),F4232*K!$F$4+G4232*K!$F$5,F4232*K!$E$4+G4232*K!$E$5),0)</f>
        <v>964200</v>
      </c>
      <c r="L4232" s="25">
        <f>ROUND(J4232-K4232*0.7,0)</f>
        <v>2848560</v>
      </c>
      <c r="M4232" s="25">
        <f>ROUND(J4232*0.3,0)</f>
        <v>1057050</v>
      </c>
    </row>
    <row r="4233" spans="1:13" ht="18.75" x14ac:dyDescent="0.2">
      <c r="A4233" s="53">
        <v>802248</v>
      </c>
      <c r="B4233" s="27" t="s">
        <v>27</v>
      </c>
      <c r="C4233" s="36" t="s">
        <v>4821</v>
      </c>
      <c r="D4233" s="54"/>
      <c r="E4233" s="30">
        <v>2.4</v>
      </c>
      <c r="F4233" s="55">
        <v>0.5</v>
      </c>
      <c r="G4233" s="55">
        <v>1.9</v>
      </c>
      <c r="H4233" s="30">
        <v>0</v>
      </c>
      <c r="J4233" s="25">
        <f>ROUND( IF(OR(ISNUMBER(SEARCH("#",B4233)),INT(A4233/100000)=7,INT(A4233/100000)=8),F4233*K!$D$4,F4233*K!$C$4) + IF(ISNUMBER(SEARCH("#",B4233)),0,G4233*K!$C$5) + IF(AND(ISNUMBER(SEARCH("#",B4233)),INT(A4233/100000)&lt;=7),G4233*K!$G$5,0) + IF(AND(ISNUMBER(SEARCH("#",B4233)),INT(A4233/100000)&gt;=8),G4233*K!$H$5,0),0)</f>
        <v>3523500</v>
      </c>
      <c r="K4233" s="25">
        <f>ROUND(IF(OR(ISNUMBER(SEARCH("#",B4233)),INT(A4233/100000)=7,INT(A4233/100000)=8),F4233*K!$F$4+G4233*K!$F$5,F4233*K!$E$4+G4233*K!$E$5),0)</f>
        <v>964200</v>
      </c>
      <c r="L4233" s="25">
        <f>ROUND(J4233-K4233*0.7,0)</f>
        <v>2848560</v>
      </c>
      <c r="M4233" s="25">
        <f>ROUND(J4233*0.3,0)</f>
        <v>1057050</v>
      </c>
    </row>
    <row r="4234" spans="1:13" ht="18.75" x14ac:dyDescent="0.2">
      <c r="A4234" s="53">
        <v>802249</v>
      </c>
      <c r="B4234" s="27" t="s">
        <v>27</v>
      </c>
      <c r="C4234" s="36" t="s">
        <v>4822</v>
      </c>
      <c r="D4234" s="54"/>
      <c r="E4234" s="30">
        <v>2.4</v>
      </c>
      <c r="F4234" s="55">
        <v>0.5</v>
      </c>
      <c r="G4234" s="55">
        <v>1.9</v>
      </c>
      <c r="H4234" s="30">
        <v>0</v>
      </c>
      <c r="J4234" s="25">
        <f>ROUND( IF(OR(ISNUMBER(SEARCH("#",B4234)),INT(A4234/100000)=7,INT(A4234/100000)=8),F4234*K!$D$4,F4234*K!$C$4) + IF(ISNUMBER(SEARCH("#",B4234)),0,G4234*K!$C$5) + IF(AND(ISNUMBER(SEARCH("#",B4234)),INT(A4234/100000)&lt;=7),G4234*K!$G$5,0) + IF(AND(ISNUMBER(SEARCH("#",B4234)),INT(A4234/100000)&gt;=8),G4234*K!$H$5,0),0)</f>
        <v>3523500</v>
      </c>
      <c r="K4234" s="25">
        <f>ROUND(IF(OR(ISNUMBER(SEARCH("#",B4234)),INT(A4234/100000)=7,INT(A4234/100000)=8),F4234*K!$F$4+G4234*K!$F$5,F4234*K!$E$4+G4234*K!$E$5),0)</f>
        <v>964200</v>
      </c>
      <c r="L4234" s="25">
        <f>ROUND(J4234-K4234*0.7,0)</f>
        <v>2848560</v>
      </c>
      <c r="M4234" s="25">
        <f>ROUND(J4234*0.3,0)</f>
        <v>1057050</v>
      </c>
    </row>
    <row r="4235" spans="1:13" ht="18.75" x14ac:dyDescent="0.2">
      <c r="A4235" s="53">
        <v>802250</v>
      </c>
      <c r="B4235" s="27" t="s">
        <v>27</v>
      </c>
      <c r="C4235" s="36" t="s">
        <v>4823</v>
      </c>
      <c r="D4235" s="54"/>
      <c r="E4235" s="30">
        <v>2.4</v>
      </c>
      <c r="F4235" s="55">
        <v>0.5</v>
      </c>
      <c r="G4235" s="55">
        <v>1.9</v>
      </c>
      <c r="H4235" s="30">
        <v>0</v>
      </c>
      <c r="J4235" s="25">
        <f>ROUND( IF(OR(ISNUMBER(SEARCH("#",B4235)),INT(A4235/100000)=7,INT(A4235/100000)=8),F4235*K!$D$4,F4235*K!$C$4) + IF(ISNUMBER(SEARCH("#",B4235)),0,G4235*K!$C$5) + IF(AND(ISNUMBER(SEARCH("#",B4235)),INT(A4235/100000)&lt;=7),G4235*K!$G$5,0) + IF(AND(ISNUMBER(SEARCH("#",B4235)),INT(A4235/100000)&gt;=8),G4235*K!$H$5,0),0)</f>
        <v>3523500</v>
      </c>
      <c r="K4235" s="25">
        <f>ROUND(IF(OR(ISNUMBER(SEARCH("#",B4235)),INT(A4235/100000)=7,INT(A4235/100000)=8),F4235*K!$F$4+G4235*K!$F$5,F4235*K!$E$4+G4235*K!$E$5),0)</f>
        <v>964200</v>
      </c>
      <c r="L4235" s="25">
        <f>ROUND(J4235-K4235*0.7,0)</f>
        <v>2848560</v>
      </c>
      <c r="M4235" s="25">
        <f>ROUND(J4235*0.3,0)</f>
        <v>1057050</v>
      </c>
    </row>
    <row r="4236" spans="1:13" ht="18.75" x14ac:dyDescent="0.2">
      <c r="A4236" s="53">
        <v>802251</v>
      </c>
      <c r="B4236" s="27" t="s">
        <v>27</v>
      </c>
      <c r="C4236" s="36" t="s">
        <v>4824</v>
      </c>
      <c r="D4236" s="54"/>
      <c r="E4236" s="30">
        <v>2.4</v>
      </c>
      <c r="F4236" s="55">
        <v>0.5</v>
      </c>
      <c r="G4236" s="55">
        <v>1.9</v>
      </c>
      <c r="H4236" s="30">
        <v>0</v>
      </c>
      <c r="J4236" s="25">
        <f>ROUND( IF(OR(ISNUMBER(SEARCH("#",B4236)),INT(A4236/100000)=7,INT(A4236/100000)=8),F4236*K!$D$4,F4236*K!$C$4) + IF(ISNUMBER(SEARCH("#",B4236)),0,G4236*K!$C$5) + IF(AND(ISNUMBER(SEARCH("#",B4236)),INT(A4236/100000)&lt;=7),G4236*K!$G$5,0) + IF(AND(ISNUMBER(SEARCH("#",B4236)),INT(A4236/100000)&gt;=8),G4236*K!$H$5,0),0)</f>
        <v>3523500</v>
      </c>
      <c r="K4236" s="25">
        <f>ROUND(IF(OR(ISNUMBER(SEARCH("#",B4236)),INT(A4236/100000)=7,INT(A4236/100000)=8),F4236*K!$F$4+G4236*K!$F$5,F4236*K!$E$4+G4236*K!$E$5),0)</f>
        <v>964200</v>
      </c>
      <c r="L4236" s="25">
        <f>ROUND(J4236-K4236*0.7,0)</f>
        <v>2848560</v>
      </c>
      <c r="M4236" s="25">
        <f>ROUND(J4236*0.3,0)</f>
        <v>1057050</v>
      </c>
    </row>
    <row r="4237" spans="1:13" ht="18.75" x14ac:dyDescent="0.2">
      <c r="A4237" s="53">
        <v>802252</v>
      </c>
      <c r="B4237" s="27" t="s">
        <v>27</v>
      </c>
      <c r="C4237" s="36" t="s">
        <v>4825</v>
      </c>
      <c r="D4237" s="54"/>
      <c r="E4237" s="30">
        <v>2.4</v>
      </c>
      <c r="F4237" s="55">
        <v>0.5</v>
      </c>
      <c r="G4237" s="55">
        <v>1.9</v>
      </c>
      <c r="H4237" s="30">
        <v>0</v>
      </c>
      <c r="J4237" s="25">
        <f>ROUND( IF(OR(ISNUMBER(SEARCH("#",B4237)),INT(A4237/100000)=7,INT(A4237/100000)=8),F4237*K!$D$4,F4237*K!$C$4) + IF(ISNUMBER(SEARCH("#",B4237)),0,G4237*K!$C$5) + IF(AND(ISNUMBER(SEARCH("#",B4237)),INT(A4237/100000)&lt;=7),G4237*K!$G$5,0) + IF(AND(ISNUMBER(SEARCH("#",B4237)),INT(A4237/100000)&gt;=8),G4237*K!$H$5,0),0)</f>
        <v>3523500</v>
      </c>
      <c r="K4237" s="25">
        <f>ROUND(IF(OR(ISNUMBER(SEARCH("#",B4237)),INT(A4237/100000)=7,INT(A4237/100000)=8),F4237*K!$F$4+G4237*K!$F$5,F4237*K!$E$4+G4237*K!$E$5),0)</f>
        <v>964200</v>
      </c>
      <c r="L4237" s="25">
        <f>ROUND(J4237-K4237*0.7,0)</f>
        <v>2848560</v>
      </c>
      <c r="M4237" s="25">
        <f>ROUND(J4237*0.3,0)</f>
        <v>1057050</v>
      </c>
    </row>
    <row r="4238" spans="1:13" ht="18.75" x14ac:dyDescent="0.2">
      <c r="A4238" s="53">
        <v>802253</v>
      </c>
      <c r="B4238" s="27" t="s">
        <v>27</v>
      </c>
      <c r="C4238" s="36" t="s">
        <v>4826</v>
      </c>
      <c r="D4238" s="54"/>
      <c r="E4238" s="30">
        <v>2.4</v>
      </c>
      <c r="F4238" s="55">
        <v>0.5</v>
      </c>
      <c r="G4238" s="55">
        <v>1.9</v>
      </c>
      <c r="H4238" s="30">
        <v>0</v>
      </c>
      <c r="J4238" s="25">
        <f>ROUND( IF(OR(ISNUMBER(SEARCH("#",B4238)),INT(A4238/100000)=7,INT(A4238/100000)=8),F4238*K!$D$4,F4238*K!$C$4) + IF(ISNUMBER(SEARCH("#",B4238)),0,G4238*K!$C$5) + IF(AND(ISNUMBER(SEARCH("#",B4238)),INT(A4238/100000)&lt;=7),G4238*K!$G$5,0) + IF(AND(ISNUMBER(SEARCH("#",B4238)),INT(A4238/100000)&gt;=8),G4238*K!$H$5,0),0)</f>
        <v>3523500</v>
      </c>
      <c r="K4238" s="25">
        <f>ROUND(IF(OR(ISNUMBER(SEARCH("#",B4238)),INT(A4238/100000)=7,INT(A4238/100000)=8),F4238*K!$F$4+G4238*K!$F$5,F4238*K!$E$4+G4238*K!$E$5),0)</f>
        <v>964200</v>
      </c>
      <c r="L4238" s="25">
        <f>ROUND(J4238-K4238*0.7,0)</f>
        <v>2848560</v>
      </c>
      <c r="M4238" s="25">
        <f>ROUND(J4238*0.3,0)</f>
        <v>1057050</v>
      </c>
    </row>
    <row r="4239" spans="1:13" ht="33" x14ac:dyDescent="0.2">
      <c r="A4239" s="53">
        <v>802255</v>
      </c>
      <c r="B4239" s="27" t="s">
        <v>27</v>
      </c>
      <c r="C4239" s="36" t="s">
        <v>4827</v>
      </c>
      <c r="D4239" s="54"/>
      <c r="E4239" s="30">
        <v>1.05</v>
      </c>
      <c r="F4239" s="55">
        <v>0.25</v>
      </c>
      <c r="G4239" s="55">
        <v>0.8</v>
      </c>
      <c r="H4239" s="30">
        <v>0</v>
      </c>
      <c r="J4239" s="25">
        <f>ROUND( IF(OR(ISNUMBER(SEARCH("#",B4239)),INT(A4239/100000)=7,INT(A4239/100000)=8),F4239*K!$D$4,F4239*K!$C$4) + IF(ISNUMBER(SEARCH("#",B4239)),0,G4239*K!$C$5) + IF(AND(ISNUMBER(SEARCH("#",B4239)),INT(A4239/100000)&lt;=7),G4239*K!$G$5,0) + IF(AND(ISNUMBER(SEARCH("#",B4239)),INT(A4239/100000)&gt;=8),G4239*K!$H$5,0),0)</f>
        <v>1506000</v>
      </c>
      <c r="K4239" s="25">
        <f>ROUND(IF(OR(ISNUMBER(SEARCH("#",B4239)),INT(A4239/100000)=7,INT(A4239/100000)=8),F4239*K!$F$4+G4239*K!$F$5,F4239*K!$E$4+G4239*K!$E$5),0)</f>
        <v>417900</v>
      </c>
      <c r="L4239" s="25">
        <f>ROUND(J4239-K4239*0.7,0)</f>
        <v>1213470</v>
      </c>
      <c r="M4239" s="25">
        <f>ROUND(J4239*0.3,0)</f>
        <v>451800</v>
      </c>
    </row>
    <row r="4240" spans="1:13" ht="18.75" x14ac:dyDescent="0.2">
      <c r="A4240" s="53">
        <v>802260</v>
      </c>
      <c r="B4240" s="27" t="s">
        <v>27</v>
      </c>
      <c r="C4240" s="36" t="s">
        <v>4828</v>
      </c>
      <c r="D4240" s="54"/>
      <c r="E4240" s="30">
        <v>0.38</v>
      </c>
      <c r="F4240" s="55">
        <v>0.08</v>
      </c>
      <c r="G4240" s="55">
        <v>0.3</v>
      </c>
      <c r="H4240" s="30">
        <v>0</v>
      </c>
      <c r="J4240" s="25">
        <f>ROUND( IF(OR(ISNUMBER(SEARCH("#",B4240)),INT(A4240/100000)=7,INT(A4240/100000)=8),F4240*K!$D$4,F4240*K!$C$4) + IF(ISNUMBER(SEARCH("#",B4240)),0,G4240*K!$C$5) + IF(AND(ISNUMBER(SEARCH("#",B4240)),INT(A4240/100000)&lt;=7),G4240*K!$G$5,0) + IF(AND(ISNUMBER(SEARCH("#",B4240)),INT(A4240/100000)&gt;=8),G4240*K!$H$5,0),0)</f>
        <v>556940</v>
      </c>
      <c r="K4240" s="25">
        <f>ROUND(IF(OR(ISNUMBER(SEARCH("#",B4240)),INT(A4240/100000)=7,INT(A4240/100000)=8),F4240*K!$F$4+G4240*K!$F$5,F4240*K!$E$4+G4240*K!$E$5),0)</f>
        <v>152560</v>
      </c>
      <c r="L4240" s="25">
        <f>ROUND(J4240-K4240*0.7,0)</f>
        <v>450148</v>
      </c>
      <c r="M4240" s="25">
        <f>ROUND(J4240*0.3,0)</f>
        <v>167082</v>
      </c>
    </row>
    <row r="4241" spans="1:13" x14ac:dyDescent="0.2">
      <c r="A4241" s="53">
        <v>802265</v>
      </c>
      <c r="B4241" s="27" t="s">
        <v>27</v>
      </c>
      <c r="C4241" s="36" t="s">
        <v>4829</v>
      </c>
      <c r="D4241" s="54"/>
      <c r="E4241" s="30">
        <v>2.4</v>
      </c>
      <c r="F4241" s="55">
        <v>0.5</v>
      </c>
      <c r="G4241" s="55">
        <v>1.9</v>
      </c>
      <c r="H4241" s="30">
        <v>0</v>
      </c>
      <c r="J4241" s="25">
        <f>ROUND( IF(OR(ISNUMBER(SEARCH("#",B4241)),INT(A4241/100000)=7,INT(A4241/100000)=8),F4241*K!$D$4,F4241*K!$C$4) + IF(ISNUMBER(SEARCH("#",B4241)),0,G4241*K!$C$5) + IF(AND(ISNUMBER(SEARCH("#",B4241)),INT(A4241/100000)&lt;=7),G4241*K!$G$5,0) + IF(AND(ISNUMBER(SEARCH("#",B4241)),INT(A4241/100000)&gt;=8),G4241*K!$H$5,0),0)</f>
        <v>3523500</v>
      </c>
      <c r="K4241" s="25">
        <f>ROUND(IF(OR(ISNUMBER(SEARCH("#",B4241)),INT(A4241/100000)=7,INT(A4241/100000)=8),F4241*K!$F$4+G4241*K!$F$5,F4241*K!$E$4+G4241*K!$E$5),0)</f>
        <v>964200</v>
      </c>
      <c r="L4241" s="25">
        <f>ROUND(J4241-K4241*0.7,0)</f>
        <v>2848560</v>
      </c>
      <c r="M4241" s="25">
        <f>ROUND(J4241*0.3,0)</f>
        <v>1057050</v>
      </c>
    </row>
    <row r="4242" spans="1:13" ht="18.75" x14ac:dyDescent="0.2">
      <c r="A4242" s="53">
        <v>802270</v>
      </c>
      <c r="B4242" s="27" t="s">
        <v>27</v>
      </c>
      <c r="C4242" s="36" t="s">
        <v>4830</v>
      </c>
      <c r="D4242" s="54"/>
      <c r="E4242" s="30">
        <v>2.4</v>
      </c>
      <c r="F4242" s="55">
        <v>0.5</v>
      </c>
      <c r="G4242" s="55">
        <v>1.9</v>
      </c>
      <c r="H4242" s="30">
        <v>0</v>
      </c>
      <c r="J4242" s="25">
        <f>ROUND( IF(OR(ISNUMBER(SEARCH("#",B4242)),INT(A4242/100000)=7,INT(A4242/100000)=8),F4242*K!$D$4,F4242*K!$C$4) + IF(ISNUMBER(SEARCH("#",B4242)),0,G4242*K!$C$5) + IF(AND(ISNUMBER(SEARCH("#",B4242)),INT(A4242/100000)&lt;=7),G4242*K!$G$5,0) + IF(AND(ISNUMBER(SEARCH("#",B4242)),INT(A4242/100000)&gt;=8),G4242*K!$H$5,0),0)</f>
        <v>3523500</v>
      </c>
      <c r="K4242" s="25">
        <f>ROUND(IF(OR(ISNUMBER(SEARCH("#",B4242)),INT(A4242/100000)=7,INT(A4242/100000)=8),F4242*K!$F$4+G4242*K!$F$5,F4242*K!$E$4+G4242*K!$E$5),0)</f>
        <v>964200</v>
      </c>
      <c r="L4242" s="25">
        <f>ROUND(J4242-K4242*0.7,0)</f>
        <v>2848560</v>
      </c>
      <c r="M4242" s="25">
        <f>ROUND(J4242*0.3,0)</f>
        <v>1057050</v>
      </c>
    </row>
    <row r="4243" spans="1:13" ht="18.75" x14ac:dyDescent="0.2">
      <c r="A4243" s="53">
        <v>802275</v>
      </c>
      <c r="B4243" s="27" t="s">
        <v>27</v>
      </c>
      <c r="C4243" s="36" t="s">
        <v>4831</v>
      </c>
      <c r="D4243" s="54"/>
      <c r="E4243" s="30">
        <v>2.4</v>
      </c>
      <c r="F4243" s="55">
        <v>0.5</v>
      </c>
      <c r="G4243" s="55">
        <v>1.9</v>
      </c>
      <c r="H4243" s="30">
        <v>0</v>
      </c>
      <c r="J4243" s="25">
        <f>ROUND( IF(OR(ISNUMBER(SEARCH("#",B4243)),INT(A4243/100000)=7,INT(A4243/100000)=8),F4243*K!$D$4,F4243*K!$C$4) + IF(ISNUMBER(SEARCH("#",B4243)),0,G4243*K!$C$5) + IF(AND(ISNUMBER(SEARCH("#",B4243)),INT(A4243/100000)&lt;=7),G4243*K!$G$5,0) + IF(AND(ISNUMBER(SEARCH("#",B4243)),INT(A4243/100000)&gt;=8),G4243*K!$H$5,0),0)</f>
        <v>3523500</v>
      </c>
      <c r="K4243" s="25">
        <f>ROUND(IF(OR(ISNUMBER(SEARCH("#",B4243)),INT(A4243/100000)=7,INT(A4243/100000)=8),F4243*K!$F$4+G4243*K!$F$5,F4243*K!$E$4+G4243*K!$E$5),0)</f>
        <v>964200</v>
      </c>
      <c r="L4243" s="25">
        <f>ROUND(J4243-K4243*0.7,0)</f>
        <v>2848560</v>
      </c>
      <c r="M4243" s="25">
        <f>ROUND(J4243*0.3,0)</f>
        <v>1057050</v>
      </c>
    </row>
    <row r="4244" spans="1:13" ht="18.75" x14ac:dyDescent="0.2">
      <c r="A4244" s="53">
        <v>802280</v>
      </c>
      <c r="B4244" s="27" t="s">
        <v>27</v>
      </c>
      <c r="C4244" s="36" t="s">
        <v>4832</v>
      </c>
      <c r="D4244" s="54"/>
      <c r="E4244" s="30">
        <v>4.5</v>
      </c>
      <c r="F4244" s="55">
        <v>1.5</v>
      </c>
      <c r="G4244" s="55">
        <v>3</v>
      </c>
      <c r="H4244" s="30">
        <v>0</v>
      </c>
      <c r="J4244" s="25">
        <f>ROUND( IF(OR(ISNUMBER(SEARCH("#",B4244)),INT(A4244/100000)=7,INT(A4244/100000)=8),F4244*K!$D$4,F4244*K!$C$4) + IF(ISNUMBER(SEARCH("#",B4244)),0,G4244*K!$C$5) + IF(AND(ISNUMBER(SEARCH("#",B4244)),INT(A4244/100000)&lt;=7),G4244*K!$G$5,0) + IF(AND(ISNUMBER(SEARCH("#",B4244)),INT(A4244/100000)&gt;=8),G4244*K!$H$5,0),0)</f>
        <v>5967000</v>
      </c>
      <c r="K4244" s="25">
        <f>ROUND(IF(OR(ISNUMBER(SEARCH("#",B4244)),INT(A4244/100000)=7,INT(A4244/100000)=8),F4244*K!$F$4+G4244*K!$F$5,F4244*K!$E$4+G4244*K!$E$5),0)</f>
        <v>1737000</v>
      </c>
      <c r="L4244" s="25">
        <f>ROUND(J4244-K4244*0.7,0)</f>
        <v>4751100</v>
      </c>
      <c r="M4244" s="25">
        <f>ROUND(J4244*0.3,0)</f>
        <v>1790100</v>
      </c>
    </row>
    <row r="4245" spans="1:13" ht="18.75" x14ac:dyDescent="0.2">
      <c r="A4245" s="53">
        <v>802285</v>
      </c>
      <c r="B4245" s="27" t="s">
        <v>27</v>
      </c>
      <c r="C4245" s="36" t="s">
        <v>4833</v>
      </c>
      <c r="D4245" s="54"/>
      <c r="E4245" s="30">
        <v>4.5</v>
      </c>
      <c r="F4245" s="55">
        <v>1.5</v>
      </c>
      <c r="G4245" s="55">
        <v>3</v>
      </c>
      <c r="H4245" s="30">
        <v>0</v>
      </c>
      <c r="J4245" s="25">
        <f>ROUND( IF(OR(ISNUMBER(SEARCH("#",B4245)),INT(A4245/100000)=7,INT(A4245/100000)=8),F4245*K!$D$4,F4245*K!$C$4) + IF(ISNUMBER(SEARCH("#",B4245)),0,G4245*K!$C$5) + IF(AND(ISNUMBER(SEARCH("#",B4245)),INT(A4245/100000)&lt;=7),G4245*K!$G$5,0) + IF(AND(ISNUMBER(SEARCH("#",B4245)),INT(A4245/100000)&gt;=8),G4245*K!$H$5,0),0)</f>
        <v>5967000</v>
      </c>
      <c r="K4245" s="25">
        <f>ROUND(IF(OR(ISNUMBER(SEARCH("#",B4245)),INT(A4245/100000)=7,INT(A4245/100000)=8),F4245*K!$F$4+G4245*K!$F$5,F4245*K!$E$4+G4245*K!$E$5),0)</f>
        <v>1737000</v>
      </c>
      <c r="L4245" s="25">
        <f>ROUND(J4245-K4245*0.7,0)</f>
        <v>4751100</v>
      </c>
      <c r="M4245" s="25">
        <f>ROUND(J4245*0.3,0)</f>
        <v>1790100</v>
      </c>
    </row>
    <row r="4246" spans="1:13" ht="33" x14ac:dyDescent="0.2">
      <c r="A4246" s="53">
        <v>802290</v>
      </c>
      <c r="B4246" s="27" t="s">
        <v>27</v>
      </c>
      <c r="C4246" s="36" t="s">
        <v>4834</v>
      </c>
      <c r="D4246" s="54"/>
      <c r="E4246" s="30">
        <v>2.46</v>
      </c>
      <c r="F4246" s="55">
        <v>0.75</v>
      </c>
      <c r="G4246" s="55">
        <v>1.71</v>
      </c>
      <c r="H4246" s="30">
        <v>0</v>
      </c>
      <c r="J4246" s="25">
        <f>ROUND( IF(OR(ISNUMBER(SEARCH("#",B4246)),INT(A4246/100000)=7,INT(A4246/100000)=8),F4246*K!$D$4,F4246*K!$C$4) + IF(ISNUMBER(SEARCH("#",B4246)),0,G4246*K!$C$5) + IF(AND(ISNUMBER(SEARCH("#",B4246)),INT(A4246/100000)&lt;=7),G4246*K!$G$5,0) + IF(AND(ISNUMBER(SEARCH("#",B4246)),INT(A4246/100000)&gt;=8),G4246*K!$H$5,0),0)</f>
        <v>3341550</v>
      </c>
      <c r="K4246" s="25">
        <f>ROUND(IF(OR(ISNUMBER(SEARCH("#",B4246)),INT(A4246/100000)=7,INT(A4246/100000)=8),F4246*K!$F$4+G4246*K!$F$5,F4246*K!$E$4+G4246*K!$E$5),0)</f>
        <v>958380</v>
      </c>
      <c r="L4246" s="25">
        <f>ROUND(J4246-K4246*0.7,0)</f>
        <v>2670684</v>
      </c>
      <c r="M4246" s="25">
        <f>ROUND(J4246*0.3,0)</f>
        <v>1002465</v>
      </c>
    </row>
    <row r="4247" spans="1:13" ht="61.5" x14ac:dyDescent="0.2">
      <c r="A4247" s="53">
        <v>802295</v>
      </c>
      <c r="B4247" s="27" t="s">
        <v>27</v>
      </c>
      <c r="C4247" s="36" t="s">
        <v>4835</v>
      </c>
      <c r="D4247" s="57" t="s">
        <v>4836</v>
      </c>
      <c r="E4247" s="30">
        <v>3.7</v>
      </c>
      <c r="F4247" s="55">
        <v>0.3</v>
      </c>
      <c r="G4247" s="55">
        <v>3.4</v>
      </c>
      <c r="H4247" s="30">
        <v>0</v>
      </c>
      <c r="J4247" s="25">
        <f>ROUND( IF(OR(ISNUMBER(SEARCH("#",B4247)),INT(A4247/100000)=7,INT(A4247/100000)=8),F4247*K!$D$4,F4247*K!$C$4) + IF(ISNUMBER(SEARCH("#",B4247)),0,G4247*K!$C$5) + IF(AND(ISNUMBER(SEARCH("#",B4247)),INT(A4247/100000)&lt;=7),G4247*K!$G$5,0) + IF(AND(ISNUMBER(SEARCH("#",B4247)),INT(A4247/100000)&gt;=8),G4247*K!$H$5,0),0)</f>
        <v>5967400</v>
      </c>
      <c r="K4247" s="25">
        <f>ROUND(IF(OR(ISNUMBER(SEARCH("#",B4247)),INT(A4247/100000)=7,INT(A4247/100000)=8),F4247*K!$F$4+G4247*K!$F$5,F4247*K!$E$4+G4247*K!$E$5),0)</f>
        <v>1545800</v>
      </c>
      <c r="L4247" s="25">
        <f>ROUND(J4247-K4247*0.7,0)</f>
        <v>4885340</v>
      </c>
      <c r="M4247" s="25">
        <f>ROUND(J4247*0.3,0)</f>
        <v>1790220</v>
      </c>
    </row>
    <row r="4248" spans="1:13" ht="18.75" x14ac:dyDescent="0.2">
      <c r="A4248" s="53">
        <v>802300</v>
      </c>
      <c r="B4248" s="27" t="s">
        <v>27</v>
      </c>
      <c r="C4248" s="36" t="s">
        <v>4837</v>
      </c>
      <c r="D4248" s="54"/>
      <c r="E4248" s="30">
        <v>0.25</v>
      </c>
      <c r="F4248" s="55">
        <v>0.05</v>
      </c>
      <c r="G4248" s="55">
        <v>0.2</v>
      </c>
      <c r="H4248" s="30">
        <v>0</v>
      </c>
      <c r="J4248" s="25">
        <f>ROUND( IF(OR(ISNUMBER(SEARCH("#",B4248)),INT(A4248/100000)=7,INT(A4248/100000)=8),F4248*K!$D$4,F4248*K!$C$4) + IF(ISNUMBER(SEARCH("#",B4248)),0,G4248*K!$C$5) + IF(AND(ISNUMBER(SEARCH("#",B4248)),INT(A4248/100000)&lt;=7),G4248*K!$G$5,0) + IF(AND(ISNUMBER(SEARCH("#",B4248)),INT(A4248/100000)&gt;=8),G4248*K!$H$5,0),0)</f>
        <v>369400</v>
      </c>
      <c r="K4248" s="25">
        <f>ROUND(IF(OR(ISNUMBER(SEARCH("#",B4248)),INT(A4248/100000)=7,INT(A4248/100000)=8),F4248*K!$F$4+G4248*K!$F$5,F4248*K!$E$4+G4248*K!$E$5),0)</f>
        <v>100700</v>
      </c>
      <c r="L4248" s="25">
        <f>ROUND(J4248-K4248*0.7,0)</f>
        <v>298910</v>
      </c>
      <c r="M4248" s="25">
        <f>ROUND(J4248*0.3,0)</f>
        <v>110820</v>
      </c>
    </row>
    <row r="4249" spans="1:13" ht="18.75" x14ac:dyDescent="0.2">
      <c r="A4249" s="53">
        <v>802305</v>
      </c>
      <c r="B4249" s="27" t="s">
        <v>27</v>
      </c>
      <c r="C4249" s="36" t="s">
        <v>4838</v>
      </c>
      <c r="D4249" s="54"/>
      <c r="E4249" s="30">
        <v>0.14000000000000001</v>
      </c>
      <c r="F4249" s="55">
        <v>0.02</v>
      </c>
      <c r="G4249" s="55">
        <v>0.12</v>
      </c>
      <c r="H4249" s="30">
        <v>0</v>
      </c>
      <c r="J4249" s="25">
        <f>ROUND( IF(OR(ISNUMBER(SEARCH("#",B4249)),INT(A4249/100000)=7,INT(A4249/100000)=8),F4249*K!$D$4,F4249*K!$C$4) + IF(ISNUMBER(SEARCH("#",B4249)),0,G4249*K!$C$5) + IF(AND(ISNUMBER(SEARCH("#",B4249)),INT(A4249/100000)&lt;=7),G4249*K!$G$5,0) + IF(AND(ISNUMBER(SEARCH("#",B4249)),INT(A4249/100000)&gt;=8),G4249*K!$H$5,0),0)</f>
        <v>215960</v>
      </c>
      <c r="K4249" s="25">
        <f>ROUND(IF(OR(ISNUMBER(SEARCH("#",B4249)),INT(A4249/100000)=7,INT(A4249/100000)=8),F4249*K!$F$4+G4249*K!$F$5,F4249*K!$E$4+G4249*K!$E$5),0)</f>
        <v>57400</v>
      </c>
      <c r="L4249" s="25">
        <f>ROUND(J4249-K4249*0.7,0)</f>
        <v>175780</v>
      </c>
      <c r="M4249" s="25">
        <f>ROUND(J4249*0.3,0)</f>
        <v>64788</v>
      </c>
    </row>
    <row r="4250" spans="1:13" ht="18.75" x14ac:dyDescent="0.2">
      <c r="A4250" s="53">
        <v>802315</v>
      </c>
      <c r="B4250" s="27" t="s">
        <v>27</v>
      </c>
      <c r="C4250" s="36" t="s">
        <v>4839</v>
      </c>
      <c r="D4250" s="54"/>
      <c r="E4250" s="30">
        <v>0.09</v>
      </c>
      <c r="F4250" s="55">
        <v>0.02</v>
      </c>
      <c r="G4250" s="55">
        <v>7.0000000000000007E-2</v>
      </c>
      <c r="H4250" s="30">
        <v>0</v>
      </c>
      <c r="J4250" s="25">
        <f>ROUND( IF(OR(ISNUMBER(SEARCH("#",B4250)),INT(A4250/100000)=7,INT(A4250/100000)=8),F4250*K!$D$4,F4250*K!$C$4) + IF(ISNUMBER(SEARCH("#",B4250)),0,G4250*K!$C$5) + IF(AND(ISNUMBER(SEARCH("#",B4250)),INT(A4250/100000)&lt;=7),G4250*K!$G$5,0) + IF(AND(ISNUMBER(SEARCH("#",B4250)),INT(A4250/100000)&gt;=8),G4250*K!$H$5,0),0)</f>
        <v>130710</v>
      </c>
      <c r="K4250" s="25">
        <f>ROUND(IF(OR(ISNUMBER(SEARCH("#",B4250)),INT(A4250/100000)=7,INT(A4250/100000)=8),F4250*K!$F$4+G4250*K!$F$5,F4250*K!$E$4+G4250*K!$E$5),0)</f>
        <v>36000</v>
      </c>
      <c r="L4250" s="25">
        <f>ROUND(J4250-K4250*0.7,0)</f>
        <v>105510</v>
      </c>
      <c r="M4250" s="25">
        <f>ROUND(J4250*0.3,0)</f>
        <v>39213</v>
      </c>
    </row>
    <row r="4251" spans="1:13" x14ac:dyDescent="0.2">
      <c r="A4251" s="53">
        <v>802320</v>
      </c>
      <c r="B4251" s="27" t="s">
        <v>27</v>
      </c>
      <c r="C4251" s="36" t="s">
        <v>4840</v>
      </c>
      <c r="D4251" s="54"/>
      <c r="E4251" s="30">
        <v>2.81</v>
      </c>
      <c r="F4251" s="55">
        <v>0.73</v>
      </c>
      <c r="G4251" s="55">
        <v>2.08</v>
      </c>
      <c r="H4251" s="30">
        <v>0</v>
      </c>
      <c r="J4251" s="25">
        <f>ROUND( IF(OR(ISNUMBER(SEARCH("#",B4251)),INT(A4251/100000)=7,INT(A4251/100000)=8),F4251*K!$D$4,F4251*K!$C$4) + IF(ISNUMBER(SEARCH("#",B4251)),0,G4251*K!$C$5) + IF(AND(ISNUMBER(SEARCH("#",B4251)),INT(A4251/100000)&lt;=7),G4251*K!$G$5,0) + IF(AND(ISNUMBER(SEARCH("#",B4251)),INT(A4251/100000)&gt;=8),G4251*K!$H$5,0),0)</f>
        <v>3961040</v>
      </c>
      <c r="K4251" s="25">
        <f>ROUND(IF(OR(ISNUMBER(SEARCH("#",B4251)),INT(A4251/100000)=7,INT(A4251/100000)=8),F4251*K!$F$4+G4251*K!$F$5,F4251*K!$E$4+G4251*K!$E$5),0)</f>
        <v>1110700</v>
      </c>
      <c r="L4251" s="25">
        <f>ROUND(J4251-K4251*0.7,0)</f>
        <v>3183550</v>
      </c>
      <c r="M4251" s="25">
        <f>ROUND(J4251*0.3,0)</f>
        <v>1188312</v>
      </c>
    </row>
    <row r="4252" spans="1:13" ht="18.75" x14ac:dyDescent="0.2">
      <c r="A4252" s="53">
        <v>802325</v>
      </c>
      <c r="B4252" s="27" t="s">
        <v>27</v>
      </c>
      <c r="C4252" s="36" t="s">
        <v>4841</v>
      </c>
      <c r="D4252" s="54"/>
      <c r="E4252" s="30">
        <v>0.84</v>
      </c>
      <c r="F4252" s="55">
        <v>0.22</v>
      </c>
      <c r="G4252" s="55">
        <v>0.62</v>
      </c>
      <c r="H4252" s="30">
        <v>0</v>
      </c>
      <c r="J4252" s="25">
        <f>ROUND( IF(OR(ISNUMBER(SEARCH("#",B4252)),INT(A4252/100000)=7,INT(A4252/100000)=8),F4252*K!$D$4,F4252*K!$C$4) + IF(ISNUMBER(SEARCH("#",B4252)),0,G4252*K!$C$5) + IF(AND(ISNUMBER(SEARCH("#",B4252)),INT(A4252/100000)&lt;=7),G4252*K!$G$5,0) + IF(AND(ISNUMBER(SEARCH("#",B4252)),INT(A4252/100000)&gt;=8),G4252*K!$H$5,0),0)</f>
        <v>1182060</v>
      </c>
      <c r="K4252" s="25">
        <f>ROUND(IF(OR(ISNUMBER(SEARCH("#",B4252)),INT(A4252/100000)=7,INT(A4252/100000)=8),F4252*K!$F$4+G4252*K!$F$5,F4252*K!$E$4+G4252*K!$E$5),0)</f>
        <v>331800</v>
      </c>
      <c r="L4252" s="25">
        <f>ROUND(J4252-K4252*0.7,0)</f>
        <v>949800</v>
      </c>
      <c r="M4252" s="25">
        <f>ROUND(J4252*0.3,0)</f>
        <v>354618</v>
      </c>
    </row>
    <row r="4253" spans="1:13" ht="18.75" x14ac:dyDescent="0.2">
      <c r="A4253" s="53">
        <v>802330</v>
      </c>
      <c r="B4253" s="27" t="s">
        <v>27</v>
      </c>
      <c r="C4253" s="36" t="s">
        <v>4842</v>
      </c>
      <c r="D4253" s="54"/>
      <c r="E4253" s="30">
        <v>2.0499999999999998</v>
      </c>
      <c r="F4253" s="55">
        <v>0.31</v>
      </c>
      <c r="G4253" s="55">
        <v>1.74</v>
      </c>
      <c r="H4253" s="30">
        <v>0</v>
      </c>
      <c r="J4253" s="25">
        <f>ROUND( IF(OR(ISNUMBER(SEARCH("#",B4253)),INT(A4253/100000)=7,INT(A4253/100000)=8),F4253*K!$D$4,F4253*K!$C$4) + IF(ISNUMBER(SEARCH("#",B4253)),0,G4253*K!$C$5) + IF(AND(ISNUMBER(SEARCH("#",B4253)),INT(A4253/100000)&lt;=7),G4253*K!$G$5,0) + IF(AND(ISNUMBER(SEARCH("#",B4253)),INT(A4253/100000)&gt;=8),G4253*K!$H$5,0),0)</f>
        <v>3142780</v>
      </c>
      <c r="K4253" s="25">
        <f>ROUND(IF(OR(ISNUMBER(SEARCH("#",B4253)),INT(A4253/100000)=7,INT(A4253/100000)=8),F4253*K!$F$4+G4253*K!$F$5,F4253*K!$E$4+G4253*K!$E$5),0)</f>
        <v>838340</v>
      </c>
      <c r="L4253" s="25">
        <f>ROUND(J4253-K4253*0.7,0)</f>
        <v>2555942</v>
      </c>
      <c r="M4253" s="25">
        <f>ROUND(J4253*0.3,0)</f>
        <v>942834</v>
      </c>
    </row>
    <row r="4254" spans="1:13" ht="33" x14ac:dyDescent="0.2">
      <c r="A4254" s="53">
        <v>802335</v>
      </c>
      <c r="B4254" s="27" t="s">
        <v>27</v>
      </c>
      <c r="C4254" s="36" t="s">
        <v>4843</v>
      </c>
      <c r="D4254" s="54"/>
      <c r="E4254" s="30">
        <v>0.61</v>
      </c>
      <c r="F4254" s="55">
        <v>0.16</v>
      </c>
      <c r="G4254" s="55">
        <v>0.45</v>
      </c>
      <c r="H4254" s="30">
        <v>0</v>
      </c>
      <c r="J4254" s="25">
        <f>ROUND( IF(OR(ISNUMBER(SEARCH("#",B4254)),INT(A4254/100000)=7,INT(A4254/100000)=8),F4254*K!$D$4,F4254*K!$C$4) + IF(ISNUMBER(SEARCH("#",B4254)),0,G4254*K!$C$5) + IF(AND(ISNUMBER(SEARCH("#",B4254)),INT(A4254/100000)&lt;=7),G4254*K!$G$5,0) + IF(AND(ISNUMBER(SEARCH("#",B4254)),INT(A4254/100000)&gt;=8),G4254*K!$H$5,0),0)</f>
        <v>858130</v>
      </c>
      <c r="K4254" s="25">
        <f>ROUND(IF(OR(ISNUMBER(SEARCH("#",B4254)),INT(A4254/100000)=7,INT(A4254/100000)=8),F4254*K!$F$4+G4254*K!$F$5,F4254*K!$E$4+G4254*K!$E$5),0)</f>
        <v>240920</v>
      </c>
      <c r="L4254" s="25">
        <f>ROUND(J4254-K4254*0.7,0)</f>
        <v>689486</v>
      </c>
      <c r="M4254" s="25">
        <f>ROUND(J4254*0.3,0)</f>
        <v>257439</v>
      </c>
    </row>
    <row r="4255" spans="1:13" ht="18.75" x14ac:dyDescent="0.2">
      <c r="A4255" s="53">
        <v>802340</v>
      </c>
      <c r="B4255" s="27" t="s">
        <v>27</v>
      </c>
      <c r="C4255" s="36" t="s">
        <v>4844</v>
      </c>
      <c r="D4255" s="54"/>
      <c r="E4255" s="30">
        <v>0.32</v>
      </c>
      <c r="F4255" s="55">
        <v>7.0000000000000007E-2</v>
      </c>
      <c r="G4255" s="55">
        <v>0.25</v>
      </c>
      <c r="H4255" s="30">
        <v>0</v>
      </c>
      <c r="J4255" s="25">
        <f>ROUND( IF(OR(ISNUMBER(SEARCH("#",B4255)),INT(A4255/100000)=7,INT(A4255/100000)=8),F4255*K!$D$4,F4255*K!$C$4) + IF(ISNUMBER(SEARCH("#",B4255)),0,G4255*K!$C$5) + IF(AND(ISNUMBER(SEARCH("#",B4255)),INT(A4255/100000)&lt;=7),G4255*K!$G$5,0) + IF(AND(ISNUMBER(SEARCH("#",B4255)),INT(A4255/100000)&gt;=8),G4255*K!$H$5,0),0)</f>
        <v>466010</v>
      </c>
      <c r="K4255" s="25">
        <f>ROUND(IF(OR(ISNUMBER(SEARCH("#",B4255)),INT(A4255/100000)=7,INT(A4255/100000)=8),F4255*K!$F$4+G4255*K!$F$5,F4255*K!$E$4+G4255*K!$E$5),0)</f>
        <v>128140</v>
      </c>
      <c r="L4255" s="25">
        <f>ROUND(J4255-K4255*0.7,0)</f>
        <v>376312</v>
      </c>
      <c r="M4255" s="25">
        <f>ROUND(J4255*0.3,0)</f>
        <v>139803</v>
      </c>
    </row>
    <row r="4256" spans="1:13" ht="18.75" x14ac:dyDescent="0.2">
      <c r="A4256" s="53">
        <v>802345</v>
      </c>
      <c r="B4256" s="27" t="s">
        <v>27</v>
      </c>
      <c r="C4256" s="36" t="s">
        <v>4845</v>
      </c>
      <c r="D4256" s="54"/>
      <c r="E4256" s="30">
        <v>1.46</v>
      </c>
      <c r="F4256" s="55">
        <v>0.22</v>
      </c>
      <c r="G4256" s="55">
        <v>1.24</v>
      </c>
      <c r="H4256" s="30">
        <v>0</v>
      </c>
      <c r="J4256" s="25">
        <f>ROUND( IF(OR(ISNUMBER(SEARCH("#",B4256)),INT(A4256/100000)=7,INT(A4256/100000)=8),F4256*K!$D$4,F4256*K!$C$4) + IF(ISNUMBER(SEARCH("#",B4256)),0,G4256*K!$C$5) + IF(AND(ISNUMBER(SEARCH("#",B4256)),INT(A4256/100000)&lt;=7),G4256*K!$G$5,0) + IF(AND(ISNUMBER(SEARCH("#",B4256)),INT(A4256/100000)&gt;=8),G4256*K!$H$5,0),0)</f>
        <v>2239160</v>
      </c>
      <c r="K4256" s="25">
        <f>ROUND(IF(OR(ISNUMBER(SEARCH("#",B4256)),INT(A4256/100000)=7,INT(A4256/100000)=8),F4256*K!$F$4+G4256*K!$F$5,F4256*K!$E$4+G4256*K!$E$5),0)</f>
        <v>597160</v>
      </c>
      <c r="L4256" s="25">
        <f>ROUND(J4256-K4256*0.7,0)</f>
        <v>1821148</v>
      </c>
      <c r="M4256" s="25">
        <f>ROUND(J4256*0.3,0)</f>
        <v>671748</v>
      </c>
    </row>
    <row r="4257" spans="1:13" ht="18.75" x14ac:dyDescent="0.2">
      <c r="A4257" s="53">
        <v>802350</v>
      </c>
      <c r="B4257" s="27" t="s">
        <v>27</v>
      </c>
      <c r="C4257" s="36" t="s">
        <v>4846</v>
      </c>
      <c r="D4257" s="54"/>
      <c r="E4257" s="30">
        <v>1.1499999999999999</v>
      </c>
      <c r="F4257" s="55">
        <v>0.3</v>
      </c>
      <c r="G4257" s="55">
        <v>0.85</v>
      </c>
      <c r="H4257" s="30">
        <v>0</v>
      </c>
      <c r="J4257" s="25">
        <f>ROUND( IF(OR(ISNUMBER(SEARCH("#",B4257)),INT(A4257/100000)=7,INT(A4257/100000)=8),F4257*K!$D$4,F4257*K!$C$4) + IF(ISNUMBER(SEARCH("#",B4257)),0,G4257*K!$C$5) + IF(AND(ISNUMBER(SEARCH("#",B4257)),INT(A4257/100000)&lt;=7),G4257*K!$G$5,0) + IF(AND(ISNUMBER(SEARCH("#",B4257)),INT(A4257/100000)&gt;=8),G4257*K!$H$5,0),0)</f>
        <v>1619650</v>
      </c>
      <c r="K4257" s="25">
        <f>ROUND(IF(OR(ISNUMBER(SEARCH("#",B4257)),INT(A4257/100000)=7,INT(A4257/100000)=8),F4257*K!$F$4+G4257*K!$F$5,F4257*K!$E$4+G4257*K!$E$5),0)</f>
        <v>454400</v>
      </c>
      <c r="L4257" s="25">
        <f>ROUND(J4257-K4257*0.7,0)</f>
        <v>1301570</v>
      </c>
      <c r="M4257" s="25">
        <f>ROUND(J4257*0.3,0)</f>
        <v>485895</v>
      </c>
    </row>
    <row r="4258" spans="1:13" ht="18.75" x14ac:dyDescent="0.2">
      <c r="A4258" s="53">
        <v>802355</v>
      </c>
      <c r="B4258" s="27" t="s">
        <v>30</v>
      </c>
      <c r="C4258" s="36" t="s">
        <v>4847</v>
      </c>
      <c r="D4258" s="54"/>
      <c r="E4258" s="30">
        <v>1.65</v>
      </c>
      <c r="F4258" s="55">
        <v>0.45</v>
      </c>
      <c r="G4258" s="55">
        <v>1.2</v>
      </c>
      <c r="H4258" s="30">
        <v>0</v>
      </c>
      <c r="J4258" s="25">
        <f>ROUND( IF(OR(ISNUMBER(SEARCH("#",B4258)),INT(A4258/100000)=7,INT(A4258/100000)=8),F4258*K!$D$4,F4258*K!$C$4) + IF(ISNUMBER(SEARCH("#",B4258)),0,G4258*K!$C$5) + IF(AND(ISNUMBER(SEARCH("#",B4258)),INT(A4258/100000)&lt;=7),G4258*K!$G$5,0) + IF(AND(ISNUMBER(SEARCH("#",B4258)),INT(A4258/100000)&gt;=8),G4258*K!$H$5,0),0)</f>
        <v>2301600</v>
      </c>
      <c r="K4258" s="25">
        <f>ROUND(IF(OR(ISNUMBER(SEARCH("#",B4258)),INT(A4258/100000)=7,INT(A4258/100000)=8),F4258*K!$F$4+G4258*K!$F$5,F4258*K!$E$4+G4258*K!$E$5),0)</f>
        <v>649500</v>
      </c>
      <c r="L4258" s="25">
        <f>ROUND(J4258-K4258*0.7,0)</f>
        <v>1846950</v>
      </c>
      <c r="M4258" s="25">
        <f>ROUND(J4258*0.3,0)</f>
        <v>690480</v>
      </c>
    </row>
    <row r="4259" spans="1:13" ht="18.75" x14ac:dyDescent="0.2">
      <c r="A4259" s="53">
        <v>802360</v>
      </c>
      <c r="B4259" s="27" t="s">
        <v>30</v>
      </c>
      <c r="C4259" s="36" t="s">
        <v>4848</v>
      </c>
      <c r="D4259" s="54"/>
      <c r="E4259" s="30">
        <v>1.05</v>
      </c>
      <c r="F4259" s="55">
        <v>0.28999999999999998</v>
      </c>
      <c r="G4259" s="55">
        <v>0.76</v>
      </c>
      <c r="H4259" s="30">
        <v>0</v>
      </c>
      <c r="J4259" s="25">
        <f>ROUND( IF(OR(ISNUMBER(SEARCH("#",B4259)),INT(A4259/100000)=7,INT(A4259/100000)=8),F4259*K!$D$4,F4259*K!$C$4) + IF(ISNUMBER(SEARCH("#",B4259)),0,G4259*K!$C$5) + IF(AND(ISNUMBER(SEARCH("#",B4259)),INT(A4259/100000)&lt;=7),G4259*K!$G$5,0) + IF(AND(ISNUMBER(SEARCH("#",B4259)),INT(A4259/100000)&gt;=8),G4259*K!$H$5,0),0)</f>
        <v>1460520</v>
      </c>
      <c r="K4259" s="25">
        <f>ROUND(IF(OR(ISNUMBER(SEARCH("#",B4259)),INT(A4259/100000)=7,INT(A4259/100000)=8),F4259*K!$F$4+G4259*K!$F$5,F4259*K!$E$4+G4259*K!$E$5),0)</f>
        <v>412860</v>
      </c>
      <c r="L4259" s="25">
        <f>ROUND(J4259-K4259*0.7,0)</f>
        <v>1171518</v>
      </c>
      <c r="M4259" s="25">
        <f>ROUND(J4259*0.3,0)</f>
        <v>438156</v>
      </c>
    </row>
    <row r="4260" spans="1:13" ht="18.75" x14ac:dyDescent="0.2">
      <c r="A4260" s="53">
        <v>802365</v>
      </c>
      <c r="B4260" s="27" t="s">
        <v>30</v>
      </c>
      <c r="C4260" s="36" t="s">
        <v>4849</v>
      </c>
      <c r="D4260" s="54"/>
      <c r="E4260" s="30">
        <v>1.83</v>
      </c>
      <c r="F4260" s="55">
        <v>0.5</v>
      </c>
      <c r="G4260" s="55">
        <v>1.33</v>
      </c>
      <c r="H4260" s="30">
        <v>0</v>
      </c>
      <c r="J4260" s="25">
        <f>ROUND( IF(OR(ISNUMBER(SEARCH("#",B4260)),INT(A4260/100000)=7,INT(A4260/100000)=8),F4260*K!$D$4,F4260*K!$C$4) + IF(ISNUMBER(SEARCH("#",B4260)),0,G4260*K!$C$5) + IF(AND(ISNUMBER(SEARCH("#",B4260)),INT(A4260/100000)&lt;=7),G4260*K!$G$5,0) + IF(AND(ISNUMBER(SEARCH("#",B4260)),INT(A4260/100000)&gt;=8),G4260*K!$H$5,0),0)</f>
        <v>2551650</v>
      </c>
      <c r="K4260" s="25">
        <f>ROUND(IF(OR(ISNUMBER(SEARCH("#",B4260)),INT(A4260/100000)=7,INT(A4260/100000)=8),F4260*K!$F$4+G4260*K!$F$5,F4260*K!$E$4+G4260*K!$E$5),0)</f>
        <v>720240</v>
      </c>
      <c r="L4260" s="25">
        <f>ROUND(J4260-K4260*0.7,0)</f>
        <v>2047482</v>
      </c>
      <c r="M4260" s="25">
        <f>ROUND(J4260*0.3,0)</f>
        <v>765495</v>
      </c>
    </row>
    <row r="4261" spans="1:13" ht="18.75" x14ac:dyDescent="0.2">
      <c r="A4261" s="53">
        <v>802370</v>
      </c>
      <c r="B4261" s="27" t="s">
        <v>30</v>
      </c>
      <c r="C4261" s="36" t="s">
        <v>4850</v>
      </c>
      <c r="D4261" s="54"/>
      <c r="E4261" s="30">
        <v>1.83</v>
      </c>
      <c r="F4261" s="55">
        <v>0.5</v>
      </c>
      <c r="G4261" s="55">
        <v>1.33</v>
      </c>
      <c r="H4261" s="30">
        <v>0</v>
      </c>
      <c r="J4261" s="25">
        <f>ROUND( IF(OR(ISNUMBER(SEARCH("#",B4261)),INT(A4261/100000)=7,INT(A4261/100000)=8),F4261*K!$D$4,F4261*K!$C$4) + IF(ISNUMBER(SEARCH("#",B4261)),0,G4261*K!$C$5) + IF(AND(ISNUMBER(SEARCH("#",B4261)),INT(A4261/100000)&lt;=7),G4261*K!$G$5,0) + IF(AND(ISNUMBER(SEARCH("#",B4261)),INT(A4261/100000)&gt;=8),G4261*K!$H$5,0),0)</f>
        <v>2551650</v>
      </c>
      <c r="K4261" s="25">
        <f>ROUND(IF(OR(ISNUMBER(SEARCH("#",B4261)),INT(A4261/100000)=7,INT(A4261/100000)=8),F4261*K!$F$4+G4261*K!$F$5,F4261*K!$E$4+G4261*K!$E$5),0)</f>
        <v>720240</v>
      </c>
      <c r="L4261" s="25">
        <f>ROUND(J4261-K4261*0.7,0)</f>
        <v>2047482</v>
      </c>
      <c r="M4261" s="25">
        <f>ROUND(J4261*0.3,0)</f>
        <v>765495</v>
      </c>
    </row>
    <row r="4262" spans="1:13" x14ac:dyDescent="0.2">
      <c r="A4262" s="53">
        <v>802375</v>
      </c>
      <c r="B4262" s="27" t="s">
        <v>30</v>
      </c>
      <c r="C4262" s="36" t="s">
        <v>4851</v>
      </c>
      <c r="D4262" s="54"/>
      <c r="E4262" s="30">
        <v>0.35</v>
      </c>
      <c r="F4262" s="55">
        <v>0.11</v>
      </c>
      <c r="G4262" s="55">
        <v>0.24</v>
      </c>
      <c r="H4262" s="30">
        <v>0</v>
      </c>
      <c r="J4262" s="25">
        <f>ROUND( IF(OR(ISNUMBER(SEARCH("#",B4262)),INT(A4262/100000)=7,INT(A4262/100000)=8),F4262*K!$D$4,F4262*K!$C$4) + IF(ISNUMBER(SEARCH("#",B4262)),0,G4262*K!$C$5) + IF(AND(ISNUMBER(SEARCH("#",B4262)),INT(A4262/100000)&lt;=7),G4262*K!$G$5,0) + IF(AND(ISNUMBER(SEARCH("#",B4262)),INT(A4262/100000)&gt;=8),G4262*K!$H$5,0),0)</f>
        <v>471680</v>
      </c>
      <c r="K4262" s="25">
        <f>ROUND(IF(OR(ISNUMBER(SEARCH("#",B4262)),INT(A4262/100000)=7,INT(A4262/100000)=8),F4262*K!$F$4+G4262*K!$F$5,F4262*K!$E$4+G4262*K!$E$5),0)</f>
        <v>135940</v>
      </c>
      <c r="L4262" s="25">
        <f>ROUND(J4262-K4262*0.7,0)</f>
        <v>376522</v>
      </c>
      <c r="M4262" s="25">
        <f>ROUND(J4262*0.3,0)</f>
        <v>141504</v>
      </c>
    </row>
    <row r="4263" spans="1:13" ht="18.75" x14ac:dyDescent="0.2">
      <c r="A4263" s="53">
        <v>802500</v>
      </c>
      <c r="B4263" s="27" t="s">
        <v>27</v>
      </c>
      <c r="C4263" s="36" t="s">
        <v>4852</v>
      </c>
      <c r="D4263" s="54"/>
      <c r="E4263" s="30">
        <v>0.4</v>
      </c>
      <c r="F4263" s="55">
        <v>0.17</v>
      </c>
      <c r="G4263" s="55">
        <v>0.23</v>
      </c>
      <c r="H4263" s="30">
        <v>0</v>
      </c>
      <c r="J4263" s="25">
        <f>ROUND( IF(OR(ISNUMBER(SEARCH("#",B4263)),INT(A4263/100000)=7,INT(A4263/100000)=8),F4263*K!$D$4,F4263*K!$C$4) + IF(ISNUMBER(SEARCH("#",B4263)),0,G4263*K!$C$5) + IF(AND(ISNUMBER(SEARCH("#",B4263)),INT(A4263/100000)&lt;=7),G4263*K!$G$5,0) + IF(AND(ISNUMBER(SEARCH("#",B4263)),INT(A4263/100000)&gt;=8),G4263*K!$H$5,0),0)</f>
        <v>488710</v>
      </c>
      <c r="K4263" s="25">
        <f>ROUND(IF(OR(ISNUMBER(SEARCH("#",B4263)),INT(A4263/100000)=7,INT(A4263/100000)=8),F4263*K!$F$4+G4263*K!$F$5,F4263*K!$E$4+G4263*K!$E$5),0)</f>
        <v>149780</v>
      </c>
      <c r="L4263" s="25">
        <f>ROUND(J4263-K4263*0.7,0)</f>
        <v>383864</v>
      </c>
      <c r="M4263" s="25">
        <f>ROUND(J4263*0.3,0)</f>
        <v>146613</v>
      </c>
    </row>
    <row r="4264" spans="1:13" ht="18.75" x14ac:dyDescent="0.2">
      <c r="A4264" s="53">
        <v>802505</v>
      </c>
      <c r="B4264" s="27" t="s">
        <v>27</v>
      </c>
      <c r="C4264" s="36" t="s">
        <v>4853</v>
      </c>
      <c r="D4264" s="54"/>
      <c r="E4264" s="30">
        <v>0.15</v>
      </c>
      <c r="F4264" s="55">
        <v>0.03</v>
      </c>
      <c r="G4264" s="55">
        <v>0.12</v>
      </c>
      <c r="H4264" s="30">
        <v>0</v>
      </c>
      <c r="J4264" s="25">
        <f>ROUND( IF(OR(ISNUMBER(SEARCH("#",B4264)),INT(A4264/100000)=7,INT(A4264/100000)=8),F4264*K!$D$4,F4264*K!$C$4) + IF(ISNUMBER(SEARCH("#",B4264)),0,G4264*K!$C$5) + IF(AND(ISNUMBER(SEARCH("#",B4264)),INT(A4264/100000)&lt;=7),G4264*K!$G$5,0) + IF(AND(ISNUMBER(SEARCH("#",B4264)),INT(A4264/100000)&gt;=8),G4264*K!$H$5,0),0)</f>
        <v>221640</v>
      </c>
      <c r="K4264" s="25">
        <f>ROUND(IF(OR(ISNUMBER(SEARCH("#",B4264)),INT(A4264/100000)=7,INT(A4264/100000)=8),F4264*K!$F$4+G4264*K!$F$5,F4264*K!$E$4+G4264*K!$E$5),0)</f>
        <v>60420</v>
      </c>
      <c r="L4264" s="25">
        <f>ROUND(J4264-K4264*0.7,0)</f>
        <v>179346</v>
      </c>
      <c r="M4264" s="25">
        <f>ROUND(J4264*0.3,0)</f>
        <v>66492</v>
      </c>
    </row>
    <row r="4265" spans="1:13" ht="18.75" x14ac:dyDescent="0.2">
      <c r="A4265" s="53">
        <v>802510</v>
      </c>
      <c r="B4265" s="27" t="s">
        <v>30</v>
      </c>
      <c r="C4265" s="36" t="s">
        <v>4854</v>
      </c>
      <c r="D4265" s="54"/>
      <c r="E4265" s="30">
        <v>2</v>
      </c>
      <c r="F4265" s="55">
        <v>0.2</v>
      </c>
      <c r="G4265" s="55">
        <v>1.8</v>
      </c>
      <c r="H4265" s="30">
        <v>0</v>
      </c>
      <c r="J4265" s="25">
        <f>ROUND( IF(OR(ISNUMBER(SEARCH("#",B4265)),INT(A4265/100000)=7,INT(A4265/100000)=8),F4265*K!$D$4,F4265*K!$C$4) + IF(ISNUMBER(SEARCH("#",B4265)),0,G4265*K!$C$5) + IF(AND(ISNUMBER(SEARCH("#",B4265)),INT(A4265/100000)&lt;=7),G4265*K!$G$5,0) + IF(AND(ISNUMBER(SEARCH("#",B4265)),INT(A4265/100000)&gt;=8),G4265*K!$H$5,0),0)</f>
        <v>3182600</v>
      </c>
      <c r="K4265" s="25">
        <f>ROUND(IF(OR(ISNUMBER(SEARCH("#",B4265)),INT(A4265/100000)=7,INT(A4265/100000)=8),F4265*K!$F$4+G4265*K!$F$5,F4265*K!$E$4+G4265*K!$E$5),0)</f>
        <v>830800</v>
      </c>
      <c r="L4265" s="25">
        <f>ROUND(J4265-K4265*0.7,0)</f>
        <v>2601040</v>
      </c>
      <c r="M4265" s="25">
        <f>ROUND(J4265*0.3,0)</f>
        <v>954780</v>
      </c>
    </row>
    <row r="4266" spans="1:13" x14ac:dyDescent="0.2">
      <c r="A4266" s="53">
        <v>802515</v>
      </c>
      <c r="B4266" s="27" t="s">
        <v>27</v>
      </c>
      <c r="C4266" s="36" t="s">
        <v>4855</v>
      </c>
      <c r="D4266" s="54"/>
      <c r="E4266" s="30">
        <v>0.57999999999999996</v>
      </c>
      <c r="F4266" s="55">
        <v>0.2</v>
      </c>
      <c r="G4266" s="55">
        <v>0.38</v>
      </c>
      <c r="H4266" s="30">
        <v>0</v>
      </c>
      <c r="J4266" s="25">
        <f>ROUND( IF(OR(ISNUMBER(SEARCH("#",B4266)),INT(A4266/100000)=7,INT(A4266/100000)=8),F4266*K!$D$4,F4266*K!$C$4) + IF(ISNUMBER(SEARCH("#",B4266)),0,G4266*K!$C$5) + IF(AND(ISNUMBER(SEARCH("#",B4266)),INT(A4266/100000)&lt;=7),G4266*K!$G$5,0) + IF(AND(ISNUMBER(SEARCH("#",B4266)),INT(A4266/100000)&gt;=8),G4266*K!$H$5,0),0)</f>
        <v>761500</v>
      </c>
      <c r="K4266" s="25">
        <f>ROUND(IF(OR(ISNUMBER(SEARCH("#",B4266)),INT(A4266/100000)=7,INT(A4266/100000)=8),F4266*K!$F$4+G4266*K!$F$5,F4266*K!$E$4+G4266*K!$E$5),0)</f>
        <v>223040</v>
      </c>
      <c r="L4266" s="25">
        <f>ROUND(J4266-K4266*0.7,0)</f>
        <v>605372</v>
      </c>
      <c r="M4266" s="25">
        <f>ROUND(J4266*0.3,0)</f>
        <v>228450</v>
      </c>
    </row>
    <row r="4267" spans="1:13" x14ac:dyDescent="0.2">
      <c r="A4267" s="53">
        <v>802520</v>
      </c>
      <c r="B4267" s="27" t="s">
        <v>27</v>
      </c>
      <c r="C4267" s="36" t="s">
        <v>4856</v>
      </c>
      <c r="D4267" s="54"/>
      <c r="E4267" s="30">
        <v>2.04</v>
      </c>
      <c r="F4267" s="55">
        <v>0.43</v>
      </c>
      <c r="G4267" s="55">
        <v>1.61</v>
      </c>
      <c r="H4267" s="30">
        <v>0</v>
      </c>
      <c r="J4267" s="25">
        <f>ROUND( IF(OR(ISNUMBER(SEARCH("#",B4267)),INT(A4267/100000)=7,INT(A4267/100000)=8),F4267*K!$D$4,F4267*K!$C$4) + IF(ISNUMBER(SEARCH("#",B4267)),0,G4267*K!$C$5) + IF(AND(ISNUMBER(SEARCH("#",B4267)),INT(A4267/100000)&lt;=7),G4267*K!$G$5,0) + IF(AND(ISNUMBER(SEARCH("#",B4267)),INT(A4267/100000)&gt;=8),G4267*K!$H$5,0),0)</f>
        <v>2989290</v>
      </c>
      <c r="K4267" s="25">
        <f>ROUND(IF(OR(ISNUMBER(SEARCH("#",B4267)),INT(A4267/100000)=7,INT(A4267/100000)=8),F4267*K!$F$4+G4267*K!$F$5,F4267*K!$E$4+G4267*K!$E$5),0)</f>
        <v>818940</v>
      </c>
      <c r="L4267" s="25">
        <f>ROUND(J4267-K4267*0.7,0)</f>
        <v>2416032</v>
      </c>
      <c r="M4267" s="25">
        <f>ROUND(J4267*0.3,0)</f>
        <v>896787</v>
      </c>
    </row>
    <row r="4268" spans="1:13" x14ac:dyDescent="0.2">
      <c r="A4268" s="53">
        <v>802525</v>
      </c>
      <c r="B4268" s="27" t="s">
        <v>27</v>
      </c>
      <c r="C4268" s="36" t="s">
        <v>4857</v>
      </c>
      <c r="D4268" s="54"/>
      <c r="E4268" s="30">
        <v>0.18</v>
      </c>
      <c r="F4268" s="55">
        <v>0.06</v>
      </c>
      <c r="G4268" s="55">
        <v>0.12</v>
      </c>
      <c r="H4268" s="30">
        <v>0</v>
      </c>
      <c r="J4268" s="25">
        <f>ROUND( IF(OR(ISNUMBER(SEARCH("#",B4268)),INT(A4268/100000)=7,INT(A4268/100000)=8),F4268*K!$D$4,F4268*K!$C$4) + IF(ISNUMBER(SEARCH("#",B4268)),0,G4268*K!$C$5) + IF(AND(ISNUMBER(SEARCH("#",B4268)),INT(A4268/100000)&lt;=7),G4268*K!$G$5,0) + IF(AND(ISNUMBER(SEARCH("#",B4268)),INT(A4268/100000)&gt;=8),G4268*K!$H$5,0),0)</f>
        <v>238680</v>
      </c>
      <c r="K4268" s="25">
        <f>ROUND(IF(OR(ISNUMBER(SEARCH("#",B4268)),INT(A4268/100000)=7,INT(A4268/100000)=8),F4268*K!$F$4+G4268*K!$F$5,F4268*K!$E$4+G4268*K!$E$5),0)</f>
        <v>69480</v>
      </c>
      <c r="L4268" s="25">
        <f>ROUND(J4268-K4268*0.7,0)</f>
        <v>190044</v>
      </c>
      <c r="M4268" s="25">
        <f>ROUND(J4268*0.3,0)</f>
        <v>71604</v>
      </c>
    </row>
    <row r="4269" spans="1:13" x14ac:dyDescent="0.2">
      <c r="A4269" s="53">
        <v>802530</v>
      </c>
      <c r="B4269" s="27" t="s">
        <v>27</v>
      </c>
      <c r="C4269" s="36" t="s">
        <v>4858</v>
      </c>
      <c r="D4269" s="54"/>
      <c r="E4269" s="30">
        <v>0.37</v>
      </c>
      <c r="F4269" s="55">
        <v>0.14000000000000001</v>
      </c>
      <c r="G4269" s="55">
        <v>0.23</v>
      </c>
      <c r="H4269" s="30">
        <v>0</v>
      </c>
      <c r="J4269" s="25">
        <f>ROUND( IF(OR(ISNUMBER(SEARCH("#",B4269)),INT(A4269/100000)=7,INT(A4269/100000)=8),F4269*K!$D$4,F4269*K!$C$4) + IF(ISNUMBER(SEARCH("#",B4269)),0,G4269*K!$C$5) + IF(AND(ISNUMBER(SEARCH("#",B4269)),INT(A4269/100000)&lt;=7),G4269*K!$G$5,0) + IF(AND(ISNUMBER(SEARCH("#",B4269)),INT(A4269/100000)&gt;=8),G4269*K!$H$5,0),0)</f>
        <v>471670</v>
      </c>
      <c r="K4269" s="25">
        <f>ROUND(IF(OR(ISNUMBER(SEARCH("#",B4269)),INT(A4269/100000)=7,INT(A4269/100000)=8),F4269*K!$F$4+G4269*K!$F$5,F4269*K!$E$4+G4269*K!$E$5),0)</f>
        <v>140720</v>
      </c>
      <c r="L4269" s="25">
        <f>ROUND(J4269-K4269*0.7,0)</f>
        <v>373166</v>
      </c>
      <c r="M4269" s="25">
        <f>ROUND(J4269*0.3,0)</f>
        <v>141501</v>
      </c>
    </row>
    <row r="4270" spans="1:13" ht="33" x14ac:dyDescent="0.2">
      <c r="A4270" s="53">
        <v>802535</v>
      </c>
      <c r="B4270" s="27" t="s">
        <v>27</v>
      </c>
      <c r="C4270" s="36" t="s">
        <v>4859</v>
      </c>
      <c r="D4270" s="57" t="s">
        <v>4860</v>
      </c>
      <c r="E4270" s="30">
        <v>0.85</v>
      </c>
      <c r="F4270" s="55">
        <v>0.1</v>
      </c>
      <c r="G4270" s="55">
        <v>0.75</v>
      </c>
      <c r="H4270" s="30">
        <v>0</v>
      </c>
      <c r="J4270" s="25">
        <f>ROUND( IF(OR(ISNUMBER(SEARCH("#",B4270)),INT(A4270/100000)=7,INT(A4270/100000)=8),F4270*K!$D$4,F4270*K!$C$4) + IF(ISNUMBER(SEARCH("#",B4270)),0,G4270*K!$C$5) + IF(AND(ISNUMBER(SEARCH("#",B4270)),INT(A4270/100000)&lt;=7),G4270*K!$G$5,0) + IF(AND(ISNUMBER(SEARCH("#",B4270)),INT(A4270/100000)&gt;=8),G4270*K!$H$5,0),0)</f>
        <v>1335550</v>
      </c>
      <c r="K4270" s="25">
        <f>ROUND(IF(OR(ISNUMBER(SEARCH("#",B4270)),INT(A4270/100000)=7,INT(A4270/100000)=8),F4270*K!$F$4+G4270*K!$F$5,F4270*K!$E$4+G4270*K!$E$5),0)</f>
        <v>351200</v>
      </c>
      <c r="L4270" s="25">
        <f>ROUND(J4270-K4270*0.7,0)</f>
        <v>1089710</v>
      </c>
      <c r="M4270" s="25">
        <f>ROUND(J4270*0.3,0)</f>
        <v>400665</v>
      </c>
    </row>
    <row r="4271" spans="1:13" ht="18.75" x14ac:dyDescent="0.2">
      <c r="A4271" s="53">
        <v>802540</v>
      </c>
      <c r="B4271" s="27" t="s">
        <v>27</v>
      </c>
      <c r="C4271" s="36" t="s">
        <v>4861</v>
      </c>
      <c r="D4271" s="54"/>
      <c r="E4271" s="30">
        <v>0.27</v>
      </c>
      <c r="F4271" s="55">
        <v>7.0000000000000007E-2</v>
      </c>
      <c r="G4271" s="55">
        <v>0.2</v>
      </c>
      <c r="H4271" s="30">
        <v>0</v>
      </c>
      <c r="J4271" s="25">
        <f>ROUND( IF(OR(ISNUMBER(SEARCH("#",B4271)),INT(A4271/100000)=7,INT(A4271/100000)=8),F4271*K!$D$4,F4271*K!$C$4) + IF(ISNUMBER(SEARCH("#",B4271)),0,G4271*K!$C$5) + IF(AND(ISNUMBER(SEARCH("#",B4271)),INT(A4271/100000)&lt;=7),G4271*K!$G$5,0) + IF(AND(ISNUMBER(SEARCH("#",B4271)),INT(A4271/100000)&gt;=8),G4271*K!$H$5,0),0)</f>
        <v>380760</v>
      </c>
      <c r="K4271" s="25">
        <f>ROUND(IF(OR(ISNUMBER(SEARCH("#",B4271)),INT(A4271/100000)=7,INT(A4271/100000)=8),F4271*K!$F$4+G4271*K!$F$5,F4271*K!$E$4+G4271*K!$E$5),0)</f>
        <v>106740</v>
      </c>
      <c r="L4271" s="25">
        <f>ROUND(J4271-K4271*0.7,0)</f>
        <v>306042</v>
      </c>
      <c r="M4271" s="25">
        <f>ROUND(J4271*0.3,0)</f>
        <v>114228</v>
      </c>
    </row>
    <row r="4272" spans="1:13" ht="18.75" x14ac:dyDescent="0.2">
      <c r="A4272" s="53">
        <v>802545</v>
      </c>
      <c r="B4272" s="27" t="s">
        <v>30</v>
      </c>
      <c r="C4272" s="36" t="s">
        <v>4862</v>
      </c>
      <c r="D4272" s="54"/>
      <c r="E4272" s="30">
        <v>7.68</v>
      </c>
      <c r="F4272" s="55">
        <v>1.61</v>
      </c>
      <c r="G4272" s="55">
        <v>6.07</v>
      </c>
      <c r="H4272" s="30">
        <v>0</v>
      </c>
      <c r="J4272" s="25">
        <f>ROUND( IF(OR(ISNUMBER(SEARCH("#",B4272)),INT(A4272/100000)=7,INT(A4272/100000)=8),F4272*K!$D$4,F4272*K!$C$4) + IF(ISNUMBER(SEARCH("#",B4272)),0,G4272*K!$C$5) + IF(AND(ISNUMBER(SEARCH("#",B4272)),INT(A4272/100000)&lt;=7),G4272*K!$G$5,0) + IF(AND(ISNUMBER(SEARCH("#",B4272)),INT(A4272/100000)&gt;=8),G4272*K!$H$5,0),0)</f>
        <v>11263830</v>
      </c>
      <c r="K4272" s="25">
        <f>ROUND(IF(OR(ISNUMBER(SEARCH("#",B4272)),INT(A4272/100000)=7,INT(A4272/100000)=8),F4272*K!$F$4+G4272*K!$F$5,F4272*K!$E$4+G4272*K!$E$5),0)</f>
        <v>3084180</v>
      </c>
      <c r="L4272" s="25">
        <f>ROUND(J4272-K4272*0.7,0)</f>
        <v>9104904</v>
      </c>
      <c r="M4272" s="25">
        <f>ROUND(J4272*0.3,0)</f>
        <v>3379149</v>
      </c>
    </row>
    <row r="4273" spans="1:13" ht="18.75" x14ac:dyDescent="0.2">
      <c r="A4273" s="53">
        <v>802550</v>
      </c>
      <c r="B4273" s="27" t="s">
        <v>27</v>
      </c>
      <c r="C4273" s="39" t="s">
        <v>4863</v>
      </c>
      <c r="D4273" s="70"/>
      <c r="E4273" s="30">
        <v>0.12</v>
      </c>
      <c r="F4273" s="55">
        <v>0.03</v>
      </c>
      <c r="G4273" s="55">
        <v>0.09</v>
      </c>
      <c r="H4273" s="30">
        <v>0</v>
      </c>
      <c r="J4273" s="25">
        <f>ROUND( IF(OR(ISNUMBER(SEARCH("#",B4273)),INT(A4273/100000)=7,INT(A4273/100000)=8),F4273*K!$D$4,F4273*K!$C$4) + IF(ISNUMBER(SEARCH("#",B4273)),0,G4273*K!$C$5) + IF(AND(ISNUMBER(SEARCH("#",B4273)),INT(A4273/100000)&lt;=7),G4273*K!$G$5,0) + IF(AND(ISNUMBER(SEARCH("#",B4273)),INT(A4273/100000)&gt;=8),G4273*K!$H$5,0),0)</f>
        <v>170490</v>
      </c>
      <c r="K4273" s="25">
        <f>ROUND(IF(OR(ISNUMBER(SEARCH("#",B4273)),INT(A4273/100000)=7,INT(A4273/100000)=8),F4273*K!$F$4+G4273*K!$F$5,F4273*K!$E$4+G4273*K!$E$5),0)</f>
        <v>47580</v>
      </c>
      <c r="L4273" s="25">
        <f>ROUND(J4273-K4273*0.7,0)</f>
        <v>137184</v>
      </c>
      <c r="M4273" s="25">
        <f>ROUND(J4273*0.3,0)</f>
        <v>51147</v>
      </c>
    </row>
    <row r="4274" spans="1:13" ht="18.75" x14ac:dyDescent="0.2">
      <c r="A4274" s="53">
        <v>802555</v>
      </c>
      <c r="B4274" s="27" t="s">
        <v>27</v>
      </c>
      <c r="C4274" s="36" t="s">
        <v>4864</v>
      </c>
      <c r="D4274" s="54"/>
      <c r="E4274" s="30">
        <v>4.17</v>
      </c>
      <c r="F4274" s="55">
        <v>0.87</v>
      </c>
      <c r="G4274" s="55">
        <v>3.3</v>
      </c>
      <c r="H4274" s="30">
        <v>0</v>
      </c>
      <c r="J4274" s="25">
        <f>ROUND( IF(OR(ISNUMBER(SEARCH("#",B4274)),INT(A4274/100000)=7,INT(A4274/100000)=8),F4274*K!$D$4,F4274*K!$C$4) + IF(ISNUMBER(SEARCH("#",B4274)),0,G4274*K!$C$5) + IF(AND(ISNUMBER(SEARCH("#",B4274)),INT(A4274/100000)&lt;=7),G4274*K!$G$5,0) + IF(AND(ISNUMBER(SEARCH("#",B4274)),INT(A4274/100000)&gt;=8),G4274*K!$H$5,0),0)</f>
        <v>6120660</v>
      </c>
      <c r="K4274" s="25">
        <f>ROUND(IF(OR(ISNUMBER(SEARCH("#",B4274)),INT(A4274/100000)=7,INT(A4274/100000)=8),F4274*K!$F$4+G4274*K!$F$5,F4274*K!$E$4+G4274*K!$E$5),0)</f>
        <v>1675140</v>
      </c>
      <c r="L4274" s="25">
        <f>ROUND(J4274-K4274*0.7,0)</f>
        <v>4948062</v>
      </c>
      <c r="M4274" s="25">
        <f>ROUND(J4274*0.3,0)</f>
        <v>1836198</v>
      </c>
    </row>
    <row r="4275" spans="1:13" ht="18.75" x14ac:dyDescent="0.2">
      <c r="A4275" s="53">
        <v>802560</v>
      </c>
      <c r="B4275" s="27" t="s">
        <v>27</v>
      </c>
      <c r="C4275" s="36" t="s">
        <v>4865</v>
      </c>
      <c r="D4275" s="54"/>
      <c r="E4275" s="30">
        <v>1.32</v>
      </c>
      <c r="F4275" s="55">
        <v>0.34</v>
      </c>
      <c r="G4275" s="55">
        <v>0.98</v>
      </c>
      <c r="H4275" s="30">
        <v>0</v>
      </c>
      <c r="J4275" s="25">
        <f>ROUND( IF(OR(ISNUMBER(SEARCH("#",B4275)),INT(A4275/100000)=7,INT(A4275/100000)=8),F4275*K!$D$4,F4275*K!$C$4) + IF(ISNUMBER(SEARCH("#",B4275)),0,G4275*K!$C$5) + IF(AND(ISNUMBER(SEARCH("#",B4275)),INT(A4275/100000)&lt;=7),G4275*K!$G$5,0) + IF(AND(ISNUMBER(SEARCH("#",B4275)),INT(A4275/100000)&gt;=8),G4275*K!$H$5,0),0)</f>
        <v>1864020</v>
      </c>
      <c r="K4275" s="25">
        <f>ROUND(IF(OR(ISNUMBER(SEARCH("#",B4275)),INT(A4275/100000)=7,INT(A4275/100000)=8),F4275*K!$F$4+G4275*K!$F$5,F4275*K!$E$4+G4275*K!$E$5),0)</f>
        <v>522120</v>
      </c>
      <c r="L4275" s="25">
        <f>ROUND(J4275-K4275*0.7,0)</f>
        <v>1498536</v>
      </c>
      <c r="M4275" s="25">
        <f>ROUND(J4275*0.3,0)</f>
        <v>559206</v>
      </c>
    </row>
    <row r="4276" spans="1:13" ht="18.75" x14ac:dyDescent="0.2">
      <c r="A4276" s="53">
        <v>802565</v>
      </c>
      <c r="B4276" s="27" t="s">
        <v>27</v>
      </c>
      <c r="C4276" s="36" t="s">
        <v>4866</v>
      </c>
      <c r="D4276" s="54"/>
      <c r="E4276" s="30">
        <v>2.23</v>
      </c>
      <c r="F4276" s="55">
        <v>0.57999999999999996</v>
      </c>
      <c r="G4276" s="55">
        <v>1.65</v>
      </c>
      <c r="H4276" s="30">
        <v>0</v>
      </c>
      <c r="J4276" s="25">
        <f>ROUND( IF(OR(ISNUMBER(SEARCH("#",B4276)),INT(A4276/100000)=7,INT(A4276/100000)=8),F4276*K!$D$4,F4276*K!$C$4) + IF(ISNUMBER(SEARCH("#",B4276)),0,G4276*K!$C$5) + IF(AND(ISNUMBER(SEARCH("#",B4276)),INT(A4276/100000)&lt;=7),G4276*K!$G$5,0) + IF(AND(ISNUMBER(SEARCH("#",B4276)),INT(A4276/100000)&gt;=8),G4276*K!$H$5,0),0)</f>
        <v>3142690</v>
      </c>
      <c r="K4276" s="25">
        <f>ROUND(IF(OR(ISNUMBER(SEARCH("#",B4276)),INT(A4276/100000)=7,INT(A4276/100000)=8),F4276*K!$F$4+G4276*K!$F$5,F4276*K!$E$4+G4276*K!$E$5),0)</f>
        <v>881360</v>
      </c>
      <c r="L4276" s="25">
        <f>ROUND(J4276-K4276*0.7,0)</f>
        <v>2525738</v>
      </c>
      <c r="M4276" s="25">
        <f>ROUND(J4276*0.3,0)</f>
        <v>942807</v>
      </c>
    </row>
    <row r="4277" spans="1:13" ht="18.75" x14ac:dyDescent="0.2">
      <c r="A4277" s="53">
        <v>802570</v>
      </c>
      <c r="B4277" s="27" t="s">
        <v>27</v>
      </c>
      <c r="C4277" s="36" t="s">
        <v>4867</v>
      </c>
      <c r="D4277" s="54"/>
      <c r="E4277" s="30">
        <v>2.31</v>
      </c>
      <c r="F4277" s="55">
        <v>0.6</v>
      </c>
      <c r="G4277" s="55">
        <v>1.71</v>
      </c>
      <c r="H4277" s="30">
        <v>0</v>
      </c>
      <c r="J4277" s="25">
        <f>ROUND( IF(OR(ISNUMBER(SEARCH("#",B4277)),INT(A4277/100000)=7,INT(A4277/100000)=8),F4277*K!$D$4,F4277*K!$C$4) + IF(ISNUMBER(SEARCH("#",B4277)),0,G4277*K!$C$5) + IF(AND(ISNUMBER(SEARCH("#",B4277)),INT(A4277/100000)&lt;=7),G4277*K!$G$5,0) + IF(AND(ISNUMBER(SEARCH("#",B4277)),INT(A4277/100000)&gt;=8),G4277*K!$H$5,0),0)</f>
        <v>3256350</v>
      </c>
      <c r="K4277" s="25">
        <f>ROUND(IF(OR(ISNUMBER(SEARCH("#",B4277)),INT(A4277/100000)=7,INT(A4277/100000)=8),F4277*K!$F$4+G4277*K!$F$5,F4277*K!$E$4+G4277*K!$E$5),0)</f>
        <v>913080</v>
      </c>
      <c r="L4277" s="25">
        <f>ROUND(J4277-K4277*0.7,0)</f>
        <v>2617194</v>
      </c>
      <c r="M4277" s="25">
        <f>ROUND(J4277*0.3,0)</f>
        <v>976905</v>
      </c>
    </row>
    <row r="4278" spans="1:13" ht="18.75" x14ac:dyDescent="0.2">
      <c r="A4278" s="53">
        <v>802575</v>
      </c>
      <c r="B4278" s="27" t="s">
        <v>27</v>
      </c>
      <c r="C4278" s="36" t="s">
        <v>4868</v>
      </c>
      <c r="D4278" s="54"/>
      <c r="E4278" s="30">
        <v>3.53</v>
      </c>
      <c r="F4278" s="55">
        <v>0.74</v>
      </c>
      <c r="G4278" s="55">
        <v>2.79</v>
      </c>
      <c r="H4278" s="30">
        <v>0</v>
      </c>
      <c r="J4278" s="25">
        <f>ROUND( IF(OR(ISNUMBER(SEARCH("#",B4278)),INT(A4278/100000)=7,INT(A4278/100000)=8),F4278*K!$D$4,F4278*K!$C$4) + IF(ISNUMBER(SEARCH("#",B4278)),0,G4278*K!$C$5) + IF(AND(ISNUMBER(SEARCH("#",B4278)),INT(A4278/100000)&lt;=7),G4278*K!$G$5,0) + IF(AND(ISNUMBER(SEARCH("#",B4278)),INT(A4278/100000)&gt;=8),G4278*K!$H$5,0),0)</f>
        <v>5177270</v>
      </c>
      <c r="K4278" s="25">
        <f>ROUND(IF(OR(ISNUMBER(SEARCH("#",B4278)),INT(A4278/100000)=7,INT(A4278/100000)=8),F4278*K!$F$4+G4278*K!$F$5,F4278*K!$E$4+G4278*K!$E$5),0)</f>
        <v>1417600</v>
      </c>
      <c r="L4278" s="25">
        <f>ROUND(J4278-K4278*0.7,0)</f>
        <v>4184950</v>
      </c>
      <c r="M4278" s="25">
        <f>ROUND(J4278*0.3,0)</f>
        <v>1553181</v>
      </c>
    </row>
    <row r="4279" spans="1:13" ht="18.75" x14ac:dyDescent="0.2">
      <c r="A4279" s="53">
        <v>802580</v>
      </c>
      <c r="B4279" s="27" t="s">
        <v>27</v>
      </c>
      <c r="C4279" s="36" t="s">
        <v>4869</v>
      </c>
      <c r="D4279" s="54"/>
      <c r="E4279" s="30">
        <v>5.14</v>
      </c>
      <c r="F4279" s="55">
        <v>0.9</v>
      </c>
      <c r="G4279" s="55">
        <v>4.24</v>
      </c>
      <c r="H4279" s="30">
        <v>0</v>
      </c>
      <c r="J4279" s="25">
        <f>ROUND( IF(OR(ISNUMBER(SEARCH("#",B4279)),INT(A4279/100000)=7,INT(A4279/100000)=8),F4279*K!$D$4,F4279*K!$C$4) + IF(ISNUMBER(SEARCH("#",B4279)),0,G4279*K!$C$5) + IF(AND(ISNUMBER(SEARCH("#",B4279)),INT(A4279/100000)&lt;=7),G4279*K!$G$5,0) + IF(AND(ISNUMBER(SEARCH("#",B4279)),INT(A4279/100000)&gt;=8),G4279*K!$H$5,0),0)</f>
        <v>7740400</v>
      </c>
      <c r="K4279" s="25">
        <f>ROUND(IF(OR(ISNUMBER(SEARCH("#",B4279)),INT(A4279/100000)=7,INT(A4279/100000)=8),F4279*K!$F$4+G4279*K!$F$5,F4279*K!$E$4+G4279*K!$E$5),0)</f>
        <v>2086520</v>
      </c>
      <c r="L4279" s="25">
        <f>ROUND(J4279-K4279*0.7,0)</f>
        <v>6279836</v>
      </c>
      <c r="M4279" s="25">
        <f>ROUND(J4279*0.3,0)</f>
        <v>2322120</v>
      </c>
    </row>
    <row r="4280" spans="1:13" ht="18.75" x14ac:dyDescent="0.2">
      <c r="A4280" s="53">
        <v>802585</v>
      </c>
      <c r="B4280" s="27" t="s">
        <v>27</v>
      </c>
      <c r="C4280" s="36" t="s">
        <v>4870</v>
      </c>
      <c r="D4280" s="54"/>
      <c r="E4280" s="30">
        <v>7.48</v>
      </c>
      <c r="F4280" s="55">
        <v>1.1200000000000001</v>
      </c>
      <c r="G4280" s="55">
        <v>6.36</v>
      </c>
      <c r="H4280" s="30">
        <v>0</v>
      </c>
      <c r="J4280" s="25">
        <f>ROUND( IF(OR(ISNUMBER(SEARCH("#",B4280)),INT(A4280/100000)=7,INT(A4280/100000)=8),F4280*K!$D$4,F4280*K!$C$4) + IF(ISNUMBER(SEARCH("#",B4280)),0,G4280*K!$C$5) + IF(AND(ISNUMBER(SEARCH("#",B4280)),INT(A4280/100000)&lt;=7),G4280*K!$G$5,0) + IF(AND(ISNUMBER(SEARCH("#",B4280)),INT(A4280/100000)&gt;=8),G4280*K!$H$5,0),0)</f>
        <v>11479960</v>
      </c>
      <c r="K4280" s="25">
        <f>ROUND(IF(OR(ISNUMBER(SEARCH("#",B4280)),INT(A4280/100000)=7,INT(A4280/100000)=8),F4280*K!$F$4+G4280*K!$F$5,F4280*K!$E$4+G4280*K!$E$5),0)</f>
        <v>3060320</v>
      </c>
      <c r="L4280" s="25">
        <f>ROUND(J4280-K4280*0.7,0)</f>
        <v>9337736</v>
      </c>
      <c r="M4280" s="25">
        <f>ROUND(J4280*0.3,0)</f>
        <v>3443988</v>
      </c>
    </row>
    <row r="4281" spans="1:13" ht="33" x14ac:dyDescent="0.2">
      <c r="A4281" s="53">
        <v>802590</v>
      </c>
      <c r="B4281" s="27" t="s">
        <v>27</v>
      </c>
      <c r="C4281" s="36" t="s">
        <v>4871</v>
      </c>
      <c r="D4281" s="54"/>
      <c r="E4281" s="30">
        <v>3.5</v>
      </c>
      <c r="F4281" s="55">
        <v>1</v>
      </c>
      <c r="G4281" s="55">
        <v>2.5</v>
      </c>
      <c r="H4281" s="30">
        <v>0</v>
      </c>
      <c r="J4281" s="25">
        <f>ROUND( IF(OR(ISNUMBER(SEARCH("#",B4281)),INT(A4281/100000)=7,INT(A4281/100000)=8),F4281*K!$D$4,F4281*K!$C$4) + IF(ISNUMBER(SEARCH("#",B4281)),0,G4281*K!$C$5) + IF(AND(ISNUMBER(SEARCH("#",B4281)),INT(A4281/100000)&lt;=7),G4281*K!$G$5,0) + IF(AND(ISNUMBER(SEARCH("#",B4281)),INT(A4281/100000)&gt;=8),G4281*K!$H$5,0),0)</f>
        <v>4830500</v>
      </c>
      <c r="K4281" s="25">
        <f>ROUND(IF(OR(ISNUMBER(SEARCH("#",B4281)),INT(A4281/100000)=7,INT(A4281/100000)=8),F4281*K!$F$4+G4281*K!$F$5,F4281*K!$E$4+G4281*K!$E$5),0)</f>
        <v>1372000</v>
      </c>
      <c r="L4281" s="25">
        <f>ROUND(J4281-K4281*0.7,0)</f>
        <v>3870100</v>
      </c>
      <c r="M4281" s="25">
        <f>ROUND(J4281*0.3,0)</f>
        <v>1449150</v>
      </c>
    </row>
    <row r="4282" spans="1:13" ht="33" x14ac:dyDescent="0.2">
      <c r="A4282" s="53">
        <v>802591</v>
      </c>
      <c r="B4282" s="27" t="s">
        <v>27</v>
      </c>
      <c r="C4282" s="36" t="s">
        <v>4872</v>
      </c>
      <c r="D4282" s="54"/>
      <c r="E4282" s="30">
        <v>7</v>
      </c>
      <c r="F4282" s="55">
        <v>1</v>
      </c>
      <c r="G4282" s="55">
        <v>6</v>
      </c>
      <c r="H4282" s="30">
        <v>0</v>
      </c>
      <c r="J4282" s="25">
        <f>ROUND( IF(OR(ISNUMBER(SEARCH("#",B4282)),INT(A4282/100000)=7,INT(A4282/100000)=8),F4282*K!$D$4,F4282*K!$C$4) + IF(ISNUMBER(SEARCH("#",B4282)),0,G4282*K!$C$5) + IF(AND(ISNUMBER(SEARCH("#",B4282)),INT(A4282/100000)&lt;=7),G4282*K!$G$5,0) + IF(AND(ISNUMBER(SEARCH("#",B4282)),INT(A4282/100000)&gt;=8),G4282*K!$H$5,0),0)</f>
        <v>10798000</v>
      </c>
      <c r="K4282" s="25">
        <f>ROUND(IF(OR(ISNUMBER(SEARCH("#",B4282)),INT(A4282/100000)=7,INT(A4282/100000)=8),F4282*K!$F$4+G4282*K!$F$5,F4282*K!$E$4+G4282*K!$E$5),0)</f>
        <v>2870000</v>
      </c>
      <c r="L4282" s="25">
        <f>ROUND(J4282-K4282*0.7,0)</f>
        <v>8789000</v>
      </c>
      <c r="M4282" s="25">
        <f>ROUND(J4282*0.3,0)</f>
        <v>3239400</v>
      </c>
    </row>
    <row r="4283" spans="1:13" ht="18.75" x14ac:dyDescent="0.2">
      <c r="A4283" s="53">
        <v>802595</v>
      </c>
      <c r="B4283" s="27" t="s">
        <v>27</v>
      </c>
      <c r="C4283" s="36" t="s">
        <v>4873</v>
      </c>
      <c r="D4283" s="54"/>
      <c r="E4283" s="30">
        <v>3.59</v>
      </c>
      <c r="F4283" s="55">
        <v>0.75</v>
      </c>
      <c r="G4283" s="55">
        <v>2.84</v>
      </c>
      <c r="H4283" s="30">
        <v>0</v>
      </c>
      <c r="J4283" s="25">
        <f>ROUND( IF(OR(ISNUMBER(SEARCH("#",B4283)),INT(A4283/100000)=7,INT(A4283/100000)=8),F4283*K!$D$4,F4283*K!$C$4) + IF(ISNUMBER(SEARCH("#",B4283)),0,G4283*K!$C$5) + IF(AND(ISNUMBER(SEARCH("#",B4283)),INT(A4283/100000)&lt;=7),G4283*K!$G$5,0) + IF(AND(ISNUMBER(SEARCH("#",B4283)),INT(A4283/100000)&gt;=8),G4283*K!$H$5,0),0)</f>
        <v>5268200</v>
      </c>
      <c r="K4283" s="25">
        <f>ROUND(IF(OR(ISNUMBER(SEARCH("#",B4283)),INT(A4283/100000)=7,INT(A4283/100000)=8),F4283*K!$F$4+G4283*K!$F$5,F4283*K!$E$4+G4283*K!$E$5),0)</f>
        <v>1442020</v>
      </c>
      <c r="L4283" s="25">
        <f>ROUND(J4283-K4283*0.7,0)</f>
        <v>4258786</v>
      </c>
      <c r="M4283" s="25">
        <f>ROUND(J4283*0.3,0)</f>
        <v>1580460</v>
      </c>
    </row>
    <row r="4284" spans="1:13" ht="18.75" x14ac:dyDescent="0.2">
      <c r="A4284" s="53">
        <v>802600</v>
      </c>
      <c r="B4284" s="27" t="s">
        <v>27</v>
      </c>
      <c r="C4284" s="36" t="s">
        <v>4874</v>
      </c>
      <c r="D4284" s="54"/>
      <c r="E4284" s="30">
        <v>4.9000000000000004</v>
      </c>
      <c r="F4284" s="55">
        <v>1.03</v>
      </c>
      <c r="G4284" s="55">
        <v>3.87</v>
      </c>
      <c r="H4284" s="30">
        <v>0</v>
      </c>
      <c r="J4284" s="25">
        <f>ROUND( IF(OR(ISNUMBER(SEARCH("#",B4284)),INT(A4284/100000)=7,INT(A4284/100000)=8),F4284*K!$D$4,F4284*K!$C$4) + IF(ISNUMBER(SEARCH("#",B4284)),0,G4284*K!$C$5) + IF(AND(ISNUMBER(SEARCH("#",B4284)),INT(A4284/100000)&lt;=7),G4284*K!$G$5,0) + IF(AND(ISNUMBER(SEARCH("#",B4284)),INT(A4284/100000)&gt;=8),G4284*K!$H$5,0),0)</f>
        <v>7183390</v>
      </c>
      <c r="K4284" s="25">
        <f>ROUND(IF(OR(ISNUMBER(SEARCH("#",B4284)),INT(A4284/100000)=7,INT(A4284/100000)=8),F4284*K!$F$4+G4284*K!$F$5,F4284*K!$E$4+G4284*K!$E$5),0)</f>
        <v>1967420</v>
      </c>
      <c r="L4284" s="25">
        <f>ROUND(J4284-K4284*0.7,0)</f>
        <v>5806196</v>
      </c>
      <c r="M4284" s="25">
        <f>ROUND(J4284*0.3,0)</f>
        <v>2155017</v>
      </c>
    </row>
    <row r="4285" spans="1:13" x14ac:dyDescent="0.2">
      <c r="A4285" s="53">
        <v>802615</v>
      </c>
      <c r="B4285" s="27" t="s">
        <v>27</v>
      </c>
      <c r="C4285" s="36" t="s">
        <v>4875</v>
      </c>
      <c r="D4285" s="54"/>
      <c r="E4285" s="30">
        <v>23.74</v>
      </c>
      <c r="F4285" s="55">
        <v>4.97</v>
      </c>
      <c r="G4285" s="55">
        <v>18.77</v>
      </c>
      <c r="H4285" s="30">
        <v>0</v>
      </c>
      <c r="J4285" s="25">
        <f>ROUND( IF(OR(ISNUMBER(SEARCH("#",B4285)),INT(A4285/100000)=7,INT(A4285/100000)=8),F4285*K!$D$4,F4285*K!$C$4) + IF(ISNUMBER(SEARCH("#",B4285)),0,G4285*K!$C$5) + IF(AND(ISNUMBER(SEARCH("#",B4285)),INT(A4285/100000)&lt;=7),G4285*K!$G$5,0) + IF(AND(ISNUMBER(SEARCH("#",B4285)),INT(A4285/100000)&gt;=8),G4285*K!$H$5,0),0)</f>
        <v>34825810</v>
      </c>
      <c r="K4285" s="25">
        <f>ROUND(IF(OR(ISNUMBER(SEARCH("#",B4285)),INT(A4285/100000)=7,INT(A4285/100000)=8),F4285*K!$F$4+G4285*K!$F$5,F4285*K!$E$4+G4285*K!$E$5),0)</f>
        <v>9534500</v>
      </c>
      <c r="L4285" s="25">
        <f>ROUND(J4285-K4285*0.7,0)</f>
        <v>28151660</v>
      </c>
      <c r="M4285" s="25">
        <f>ROUND(J4285*0.3,0)</f>
        <v>10447743</v>
      </c>
    </row>
    <row r="4286" spans="1:13" x14ac:dyDescent="0.2">
      <c r="A4286" s="53">
        <v>802620</v>
      </c>
      <c r="B4286" s="27" t="s">
        <v>27</v>
      </c>
      <c r="C4286" s="36" t="s">
        <v>4876</v>
      </c>
      <c r="D4286" s="54"/>
      <c r="E4286" s="30">
        <v>1.57</v>
      </c>
      <c r="F4286" s="55">
        <v>0.33</v>
      </c>
      <c r="G4286" s="55">
        <v>1.24</v>
      </c>
      <c r="H4286" s="30">
        <v>0</v>
      </c>
      <c r="J4286" s="25">
        <f>ROUND( IF(OR(ISNUMBER(SEARCH("#",B4286)),INT(A4286/100000)=7,INT(A4286/100000)=8),F4286*K!$D$4,F4286*K!$C$4) + IF(ISNUMBER(SEARCH("#",B4286)),0,G4286*K!$C$5) + IF(AND(ISNUMBER(SEARCH("#",B4286)),INT(A4286/100000)&lt;=7),G4286*K!$G$5,0) + IF(AND(ISNUMBER(SEARCH("#",B4286)),INT(A4286/100000)&gt;=8),G4286*K!$H$5,0),0)</f>
        <v>2301640</v>
      </c>
      <c r="K4286" s="25">
        <f>ROUND(IF(OR(ISNUMBER(SEARCH("#",B4286)),INT(A4286/100000)=7,INT(A4286/100000)=8),F4286*K!$F$4+G4286*K!$F$5,F4286*K!$E$4+G4286*K!$E$5),0)</f>
        <v>630380</v>
      </c>
      <c r="L4286" s="25">
        <f>ROUND(J4286-K4286*0.7,0)</f>
        <v>1860374</v>
      </c>
      <c r="M4286" s="25">
        <f>ROUND(J4286*0.3,0)</f>
        <v>690492</v>
      </c>
    </row>
    <row r="4287" spans="1:13" ht="33" x14ac:dyDescent="0.2">
      <c r="A4287" s="53">
        <v>802625</v>
      </c>
      <c r="B4287" s="27" t="s">
        <v>27</v>
      </c>
      <c r="C4287" s="36" t="s">
        <v>4877</v>
      </c>
      <c r="D4287" s="54"/>
      <c r="E4287" s="30">
        <v>0.46</v>
      </c>
      <c r="F4287" s="55">
        <v>0.11</v>
      </c>
      <c r="G4287" s="55">
        <v>0.35</v>
      </c>
      <c r="H4287" s="30">
        <v>0</v>
      </c>
      <c r="J4287" s="25">
        <f>ROUND( IF(OR(ISNUMBER(SEARCH("#",B4287)),INT(A4287/100000)=7,INT(A4287/100000)=8),F4287*K!$D$4,F4287*K!$C$4) + IF(ISNUMBER(SEARCH("#",B4287)),0,G4287*K!$C$5) + IF(AND(ISNUMBER(SEARCH("#",B4287)),INT(A4287/100000)&lt;=7),G4287*K!$G$5,0) + IF(AND(ISNUMBER(SEARCH("#",B4287)),INT(A4287/100000)&gt;=8),G4287*K!$H$5,0),0)</f>
        <v>659230</v>
      </c>
      <c r="K4287" s="25">
        <f>ROUND(IF(OR(ISNUMBER(SEARCH("#",B4287)),INT(A4287/100000)=7,INT(A4287/100000)=8),F4287*K!$F$4+G4287*K!$F$5,F4287*K!$E$4+G4287*K!$E$5),0)</f>
        <v>183020</v>
      </c>
      <c r="L4287" s="25">
        <f>ROUND(J4287-K4287*0.7,0)</f>
        <v>531116</v>
      </c>
      <c r="M4287" s="25">
        <f>ROUND(J4287*0.3,0)</f>
        <v>197769</v>
      </c>
    </row>
    <row r="4288" spans="1:13" x14ac:dyDescent="0.2">
      <c r="A4288" s="53">
        <v>802630</v>
      </c>
      <c r="B4288" s="27" t="s">
        <v>27</v>
      </c>
      <c r="C4288" s="36" t="s">
        <v>4878</v>
      </c>
      <c r="D4288" s="54"/>
      <c r="E4288" s="30">
        <v>0.47</v>
      </c>
      <c r="F4288" s="55">
        <v>0.1</v>
      </c>
      <c r="G4288" s="55">
        <v>0.37</v>
      </c>
      <c r="H4288" s="30">
        <v>0</v>
      </c>
      <c r="J4288" s="25">
        <f>ROUND( IF(OR(ISNUMBER(SEARCH("#",B4288)),INT(A4288/100000)=7,INT(A4288/100000)=8),F4288*K!$D$4,F4288*K!$C$4) + IF(ISNUMBER(SEARCH("#",B4288)),0,G4288*K!$C$5) + IF(AND(ISNUMBER(SEARCH("#",B4288)),INT(A4288/100000)&lt;=7),G4288*K!$G$5,0) + IF(AND(ISNUMBER(SEARCH("#",B4288)),INT(A4288/100000)&gt;=8),G4288*K!$H$5,0),0)</f>
        <v>687650</v>
      </c>
      <c r="K4288" s="25">
        <f>ROUND(IF(OR(ISNUMBER(SEARCH("#",B4288)),INT(A4288/100000)=7,INT(A4288/100000)=8),F4288*K!$F$4+G4288*K!$F$5,F4288*K!$E$4+G4288*K!$E$5),0)</f>
        <v>188560</v>
      </c>
      <c r="L4288" s="25">
        <f>ROUND(J4288-K4288*0.7,0)</f>
        <v>555658</v>
      </c>
      <c r="M4288" s="25">
        <f>ROUND(J4288*0.3,0)</f>
        <v>206295</v>
      </c>
    </row>
    <row r="4289" spans="1:13" ht="33" x14ac:dyDescent="0.2">
      <c r="A4289" s="53">
        <v>802640</v>
      </c>
      <c r="B4289" s="27" t="s">
        <v>27</v>
      </c>
      <c r="C4289" s="36" t="s">
        <v>4879</v>
      </c>
      <c r="D4289" s="54"/>
      <c r="E4289" s="30">
        <v>0.46</v>
      </c>
      <c r="F4289" s="55">
        <v>0.12</v>
      </c>
      <c r="G4289" s="55">
        <v>0.34</v>
      </c>
      <c r="H4289" s="30">
        <v>0</v>
      </c>
      <c r="J4289" s="25">
        <f>ROUND( IF(OR(ISNUMBER(SEARCH("#",B4289)),INT(A4289/100000)=7,INT(A4289/100000)=8),F4289*K!$D$4,F4289*K!$C$4) + IF(ISNUMBER(SEARCH("#",B4289)),0,G4289*K!$C$5) + IF(AND(ISNUMBER(SEARCH("#",B4289)),INT(A4289/100000)&lt;=7),G4289*K!$G$5,0) + IF(AND(ISNUMBER(SEARCH("#",B4289)),INT(A4289/100000)&gt;=8),G4289*K!$H$5,0),0)</f>
        <v>647860</v>
      </c>
      <c r="K4289" s="25">
        <f>ROUND(IF(OR(ISNUMBER(SEARCH("#",B4289)),INT(A4289/100000)=7,INT(A4289/100000)=8),F4289*K!$F$4+G4289*K!$F$5,F4289*K!$E$4+G4289*K!$E$5),0)</f>
        <v>181760</v>
      </c>
      <c r="L4289" s="25">
        <f>ROUND(J4289-K4289*0.7,0)</f>
        <v>520628</v>
      </c>
      <c r="M4289" s="25">
        <f>ROUND(J4289*0.3,0)</f>
        <v>194358</v>
      </c>
    </row>
    <row r="4290" spans="1:13" x14ac:dyDescent="0.2">
      <c r="A4290" s="53">
        <v>802645</v>
      </c>
      <c r="B4290" s="27" t="s">
        <v>27</v>
      </c>
      <c r="C4290" s="36" t="s">
        <v>4880</v>
      </c>
      <c r="D4290" s="54"/>
      <c r="E4290" s="30">
        <v>0.24</v>
      </c>
      <c r="F4290" s="55">
        <v>0.04</v>
      </c>
      <c r="G4290" s="55">
        <v>0.2</v>
      </c>
      <c r="H4290" s="30">
        <v>0</v>
      </c>
      <c r="J4290" s="25">
        <f>ROUND( IF(OR(ISNUMBER(SEARCH("#",B4290)),INT(A4290/100000)=7,INT(A4290/100000)=8),F4290*K!$D$4,F4290*K!$C$4) + IF(ISNUMBER(SEARCH("#",B4290)),0,G4290*K!$C$5) + IF(AND(ISNUMBER(SEARCH("#",B4290)),INT(A4290/100000)&lt;=7),G4290*K!$G$5,0) + IF(AND(ISNUMBER(SEARCH("#",B4290)),INT(A4290/100000)&gt;=8),G4290*K!$H$5,0),0)</f>
        <v>363720</v>
      </c>
      <c r="K4290" s="25">
        <f>ROUND(IF(OR(ISNUMBER(SEARCH("#",B4290)),INT(A4290/100000)=7,INT(A4290/100000)=8),F4290*K!$F$4+G4290*K!$F$5,F4290*K!$E$4+G4290*K!$E$5),0)</f>
        <v>97680</v>
      </c>
      <c r="L4290" s="25">
        <f>ROUND(J4290-K4290*0.7,0)</f>
        <v>295344</v>
      </c>
      <c r="M4290" s="25">
        <f>ROUND(J4290*0.3,0)</f>
        <v>109116</v>
      </c>
    </row>
    <row r="4291" spans="1:13" x14ac:dyDescent="0.2">
      <c r="A4291" s="53">
        <v>802650</v>
      </c>
      <c r="B4291" s="27" t="s">
        <v>30</v>
      </c>
      <c r="C4291" s="36" t="s">
        <v>4881</v>
      </c>
      <c r="D4291" s="54"/>
      <c r="E4291" s="30">
        <v>1.97</v>
      </c>
      <c r="F4291" s="55">
        <v>0.54</v>
      </c>
      <c r="G4291" s="55">
        <v>1.43</v>
      </c>
      <c r="H4291" s="30">
        <v>0</v>
      </c>
      <c r="J4291" s="25">
        <f>ROUND( IF(OR(ISNUMBER(SEARCH("#",B4291)),INT(A4291/100000)=7,INT(A4291/100000)=8),F4291*K!$D$4,F4291*K!$C$4) + IF(ISNUMBER(SEARCH("#",B4291)),0,G4291*K!$C$5) + IF(AND(ISNUMBER(SEARCH("#",B4291)),INT(A4291/100000)&lt;=7),G4291*K!$G$5,0) + IF(AND(ISNUMBER(SEARCH("#",B4291)),INT(A4291/100000)&gt;=8),G4291*K!$H$5,0),0)</f>
        <v>2744870</v>
      </c>
      <c r="K4291" s="25">
        <f>ROUND(IF(OR(ISNUMBER(SEARCH("#",B4291)),INT(A4291/100000)=7,INT(A4291/100000)=8),F4291*K!$F$4+G4291*K!$F$5,F4291*K!$E$4+G4291*K!$E$5),0)</f>
        <v>775120</v>
      </c>
      <c r="L4291" s="25">
        <f>ROUND(J4291-K4291*0.7,0)</f>
        <v>2202286</v>
      </c>
      <c r="M4291" s="25">
        <f>ROUND(J4291*0.3,0)</f>
        <v>823461</v>
      </c>
    </row>
    <row r="4292" spans="1:13" x14ac:dyDescent="0.2">
      <c r="A4292" s="53">
        <v>802652</v>
      </c>
      <c r="B4292" s="27" t="s">
        <v>27</v>
      </c>
      <c r="C4292" s="36" t="s">
        <v>4882</v>
      </c>
      <c r="D4292" s="54"/>
      <c r="E4292" s="30">
        <v>3.5</v>
      </c>
      <c r="F4292" s="55">
        <v>1</v>
      </c>
      <c r="G4292" s="55">
        <v>2.5</v>
      </c>
      <c r="H4292" s="30">
        <v>0</v>
      </c>
      <c r="J4292" s="25">
        <f>ROUND( IF(OR(ISNUMBER(SEARCH("#",B4292)),INT(A4292/100000)=7,INT(A4292/100000)=8),F4292*K!$D$4,F4292*K!$C$4) + IF(ISNUMBER(SEARCH("#",B4292)),0,G4292*K!$C$5) + IF(AND(ISNUMBER(SEARCH("#",B4292)),INT(A4292/100000)&lt;=7),G4292*K!$G$5,0) + IF(AND(ISNUMBER(SEARCH("#",B4292)),INT(A4292/100000)&gt;=8),G4292*K!$H$5,0),0)</f>
        <v>4830500</v>
      </c>
      <c r="K4292" s="25">
        <f>ROUND(IF(OR(ISNUMBER(SEARCH("#",B4292)),INT(A4292/100000)=7,INT(A4292/100000)=8),F4292*K!$F$4+G4292*K!$F$5,F4292*K!$E$4+G4292*K!$E$5),0)</f>
        <v>1372000</v>
      </c>
      <c r="L4292" s="25">
        <f>ROUND(J4292-K4292*0.7,0)</f>
        <v>3870100</v>
      </c>
      <c r="M4292" s="25">
        <f>ROUND(J4292*0.3,0)</f>
        <v>1449150</v>
      </c>
    </row>
    <row r="4293" spans="1:13" x14ac:dyDescent="0.2">
      <c r="A4293" s="53">
        <v>802654</v>
      </c>
      <c r="B4293" s="27" t="s">
        <v>27</v>
      </c>
      <c r="C4293" s="36" t="s">
        <v>4883</v>
      </c>
      <c r="D4293" s="54"/>
      <c r="E4293" s="30">
        <v>2.5</v>
      </c>
      <c r="F4293" s="55">
        <v>1</v>
      </c>
      <c r="G4293" s="55">
        <v>1.5</v>
      </c>
      <c r="H4293" s="30">
        <v>0</v>
      </c>
      <c r="J4293" s="25">
        <f>ROUND( IF(OR(ISNUMBER(SEARCH("#",B4293)),INT(A4293/100000)=7,INT(A4293/100000)=8),F4293*K!$D$4,F4293*K!$C$4) + IF(ISNUMBER(SEARCH("#",B4293)),0,G4293*K!$C$5) + IF(AND(ISNUMBER(SEARCH("#",B4293)),INT(A4293/100000)&lt;=7),G4293*K!$G$5,0) + IF(AND(ISNUMBER(SEARCH("#",B4293)),INT(A4293/100000)&gt;=8),G4293*K!$H$5,0),0)</f>
        <v>3125500</v>
      </c>
      <c r="K4293" s="25">
        <f>ROUND(IF(OR(ISNUMBER(SEARCH("#",B4293)),INT(A4293/100000)=7,INT(A4293/100000)=8),F4293*K!$F$4+G4293*K!$F$5,F4293*K!$E$4+G4293*K!$E$5),0)</f>
        <v>944000</v>
      </c>
      <c r="L4293" s="25">
        <f>ROUND(J4293-K4293*0.7,0)</f>
        <v>2464700</v>
      </c>
      <c r="M4293" s="25">
        <f>ROUND(J4293*0.3,0)</f>
        <v>937650</v>
      </c>
    </row>
    <row r="4294" spans="1:13" ht="18.75" x14ac:dyDescent="0.2">
      <c r="A4294" s="53">
        <v>802656</v>
      </c>
      <c r="B4294" s="27" t="s">
        <v>27</v>
      </c>
      <c r="C4294" s="36" t="s">
        <v>4884</v>
      </c>
      <c r="D4294" s="54"/>
      <c r="E4294" s="30">
        <v>2.2000000000000002</v>
      </c>
      <c r="F4294" s="55">
        <v>0.7</v>
      </c>
      <c r="G4294" s="55">
        <v>1.5</v>
      </c>
      <c r="H4294" s="30">
        <v>0</v>
      </c>
      <c r="J4294" s="25">
        <f>ROUND( IF(OR(ISNUMBER(SEARCH("#",B4294)),INT(A4294/100000)=7,INT(A4294/100000)=8),F4294*K!$D$4,F4294*K!$C$4) + IF(ISNUMBER(SEARCH("#",B4294)),0,G4294*K!$C$5) + IF(AND(ISNUMBER(SEARCH("#",B4294)),INT(A4294/100000)&lt;=7),G4294*K!$G$5,0) + IF(AND(ISNUMBER(SEARCH("#",B4294)),INT(A4294/100000)&gt;=8),G4294*K!$H$5,0),0)</f>
        <v>2955100</v>
      </c>
      <c r="K4294" s="25">
        <f>ROUND(IF(OR(ISNUMBER(SEARCH("#",B4294)),INT(A4294/100000)=7,INT(A4294/100000)=8),F4294*K!$F$4+G4294*K!$F$5,F4294*K!$E$4+G4294*K!$E$5),0)</f>
        <v>853400</v>
      </c>
      <c r="L4294" s="25">
        <f>ROUND(J4294-K4294*0.7,0)</f>
        <v>2357720</v>
      </c>
      <c r="M4294" s="25">
        <f>ROUND(J4294*0.3,0)</f>
        <v>886530</v>
      </c>
    </row>
    <row r="4295" spans="1:13" x14ac:dyDescent="0.2">
      <c r="A4295" s="53">
        <v>802658</v>
      </c>
      <c r="B4295" s="27" t="s">
        <v>27</v>
      </c>
      <c r="C4295" s="36" t="s">
        <v>4885</v>
      </c>
      <c r="D4295" s="54"/>
      <c r="E4295" s="30">
        <v>2.2000000000000002</v>
      </c>
      <c r="F4295" s="55">
        <v>0.7</v>
      </c>
      <c r="G4295" s="55">
        <v>1.5</v>
      </c>
      <c r="H4295" s="30">
        <v>0</v>
      </c>
      <c r="J4295" s="25">
        <f>ROUND( IF(OR(ISNUMBER(SEARCH("#",B4295)),INT(A4295/100000)=7,INT(A4295/100000)=8),F4295*K!$D$4,F4295*K!$C$4) + IF(ISNUMBER(SEARCH("#",B4295)),0,G4295*K!$C$5) + IF(AND(ISNUMBER(SEARCH("#",B4295)),INT(A4295/100000)&lt;=7),G4295*K!$G$5,0) + IF(AND(ISNUMBER(SEARCH("#",B4295)),INT(A4295/100000)&gt;=8),G4295*K!$H$5,0),0)</f>
        <v>2955100</v>
      </c>
      <c r="K4295" s="25">
        <f>ROUND(IF(OR(ISNUMBER(SEARCH("#",B4295)),INT(A4295/100000)=7,INT(A4295/100000)=8),F4295*K!$F$4+G4295*K!$F$5,F4295*K!$E$4+G4295*K!$E$5),0)</f>
        <v>853400</v>
      </c>
      <c r="L4295" s="25">
        <f>ROUND(J4295-K4295*0.7,0)</f>
        <v>2357720</v>
      </c>
      <c r="M4295" s="25">
        <f>ROUND(J4295*0.3,0)</f>
        <v>886530</v>
      </c>
    </row>
    <row r="4296" spans="1:13" x14ac:dyDescent="0.2">
      <c r="A4296" s="53">
        <v>802660</v>
      </c>
      <c r="B4296" s="27" t="s">
        <v>27</v>
      </c>
      <c r="C4296" s="36" t="s">
        <v>4886</v>
      </c>
      <c r="D4296" s="54"/>
      <c r="E4296" s="30">
        <v>6</v>
      </c>
      <c r="F4296" s="55">
        <v>2</v>
      </c>
      <c r="G4296" s="55">
        <v>4</v>
      </c>
      <c r="H4296" s="30">
        <v>0</v>
      </c>
      <c r="J4296" s="25">
        <f>ROUND( IF(OR(ISNUMBER(SEARCH("#",B4296)),INT(A4296/100000)=7,INT(A4296/100000)=8),F4296*K!$D$4,F4296*K!$C$4) + IF(ISNUMBER(SEARCH("#",B4296)),0,G4296*K!$C$5) + IF(AND(ISNUMBER(SEARCH("#",B4296)),INT(A4296/100000)&lt;=7),G4296*K!$G$5,0) + IF(AND(ISNUMBER(SEARCH("#",B4296)),INT(A4296/100000)&gt;=8),G4296*K!$H$5,0),0)</f>
        <v>7956000</v>
      </c>
      <c r="K4296" s="25">
        <f>ROUND(IF(OR(ISNUMBER(SEARCH("#",B4296)),INT(A4296/100000)=7,INT(A4296/100000)=8),F4296*K!$F$4+G4296*K!$F$5,F4296*K!$E$4+G4296*K!$E$5),0)</f>
        <v>2316000</v>
      </c>
      <c r="L4296" s="25">
        <f>ROUND(J4296-K4296*0.7,0)</f>
        <v>6334800</v>
      </c>
      <c r="M4296" s="25">
        <f>ROUND(J4296*0.3,0)</f>
        <v>2386800</v>
      </c>
    </row>
    <row r="4297" spans="1:13" x14ac:dyDescent="0.2">
      <c r="A4297" s="53">
        <v>802662</v>
      </c>
      <c r="B4297" s="27" t="s">
        <v>27</v>
      </c>
      <c r="C4297" s="36" t="s">
        <v>4887</v>
      </c>
      <c r="D4297" s="54"/>
      <c r="E4297" s="30">
        <v>13</v>
      </c>
      <c r="F4297" s="55">
        <v>4</v>
      </c>
      <c r="G4297" s="55">
        <v>9</v>
      </c>
      <c r="H4297" s="30">
        <v>0</v>
      </c>
      <c r="J4297" s="25">
        <f>ROUND( IF(OR(ISNUMBER(SEARCH("#",B4297)),INT(A4297/100000)=7,INT(A4297/100000)=8),F4297*K!$D$4,F4297*K!$C$4) + IF(ISNUMBER(SEARCH("#",B4297)),0,G4297*K!$C$5) + IF(AND(ISNUMBER(SEARCH("#",B4297)),INT(A4297/100000)&lt;=7),G4297*K!$G$5,0) + IF(AND(ISNUMBER(SEARCH("#",B4297)),INT(A4297/100000)&gt;=8),G4297*K!$H$5,0),0)</f>
        <v>17617000</v>
      </c>
      <c r="K4297" s="25">
        <f>ROUND(IF(OR(ISNUMBER(SEARCH("#",B4297)),INT(A4297/100000)=7,INT(A4297/100000)=8),F4297*K!$F$4+G4297*K!$F$5,F4297*K!$E$4+G4297*K!$E$5),0)</f>
        <v>5060000</v>
      </c>
      <c r="L4297" s="25">
        <f>ROUND(J4297-K4297*0.7,0)</f>
        <v>14075000</v>
      </c>
      <c r="M4297" s="25">
        <f>ROUND(J4297*0.3,0)</f>
        <v>5285100</v>
      </c>
    </row>
    <row r="4298" spans="1:13" x14ac:dyDescent="0.2">
      <c r="A4298" s="53">
        <v>802664</v>
      </c>
      <c r="B4298" s="27" t="s">
        <v>27</v>
      </c>
      <c r="C4298" s="36" t="s">
        <v>4888</v>
      </c>
      <c r="D4298" s="54"/>
      <c r="E4298" s="30">
        <v>2</v>
      </c>
      <c r="F4298" s="55">
        <v>0.5</v>
      </c>
      <c r="G4298" s="55">
        <v>1.5</v>
      </c>
      <c r="H4298" s="30">
        <v>0</v>
      </c>
      <c r="J4298" s="25">
        <f>ROUND( IF(OR(ISNUMBER(SEARCH("#",B4298)),INT(A4298/100000)=7,INT(A4298/100000)=8),F4298*K!$D$4,F4298*K!$C$4) + IF(ISNUMBER(SEARCH("#",B4298)),0,G4298*K!$C$5) + IF(AND(ISNUMBER(SEARCH("#",B4298)),INT(A4298/100000)&lt;=7),G4298*K!$G$5,0) + IF(AND(ISNUMBER(SEARCH("#",B4298)),INT(A4298/100000)&gt;=8),G4298*K!$H$5,0),0)</f>
        <v>2841500</v>
      </c>
      <c r="K4298" s="25">
        <f>ROUND(IF(OR(ISNUMBER(SEARCH("#",B4298)),INT(A4298/100000)=7,INT(A4298/100000)=8),F4298*K!$F$4+G4298*K!$F$5,F4298*K!$E$4+G4298*K!$E$5),0)</f>
        <v>793000</v>
      </c>
      <c r="L4298" s="25">
        <f>ROUND(J4298-K4298*0.7,0)</f>
        <v>2286400</v>
      </c>
      <c r="M4298" s="25">
        <f>ROUND(J4298*0.3,0)</f>
        <v>852450</v>
      </c>
    </row>
    <row r="4299" spans="1:13" ht="46.5" x14ac:dyDescent="0.2">
      <c r="A4299" s="53">
        <v>802666</v>
      </c>
      <c r="B4299" s="27" t="s">
        <v>27</v>
      </c>
      <c r="C4299" s="36" t="s">
        <v>4889</v>
      </c>
      <c r="D4299" s="57" t="s">
        <v>4890</v>
      </c>
      <c r="E4299" s="30">
        <v>8</v>
      </c>
      <c r="F4299" s="55">
        <v>2</v>
      </c>
      <c r="G4299" s="55">
        <v>6</v>
      </c>
      <c r="H4299" s="30">
        <v>0</v>
      </c>
      <c r="J4299" s="25">
        <f>ROUND( IF(OR(ISNUMBER(SEARCH("#",B4299)),INT(A4299/100000)=7,INT(A4299/100000)=8),F4299*K!$D$4,F4299*K!$C$4) + IF(ISNUMBER(SEARCH("#",B4299)),0,G4299*K!$C$5) + IF(AND(ISNUMBER(SEARCH("#",B4299)),INT(A4299/100000)&lt;=7),G4299*K!$G$5,0) + IF(AND(ISNUMBER(SEARCH("#",B4299)),INT(A4299/100000)&gt;=8),G4299*K!$H$5,0),0)</f>
        <v>11366000</v>
      </c>
      <c r="K4299" s="25">
        <f>ROUND(IF(OR(ISNUMBER(SEARCH("#",B4299)),INT(A4299/100000)=7,INT(A4299/100000)=8),F4299*K!$F$4+G4299*K!$F$5,F4299*K!$E$4+G4299*K!$E$5),0)</f>
        <v>3172000</v>
      </c>
      <c r="L4299" s="25">
        <f>ROUND(J4299-K4299*0.7,0)</f>
        <v>9145600</v>
      </c>
      <c r="M4299" s="25">
        <f>ROUND(J4299*0.3,0)</f>
        <v>3409800</v>
      </c>
    </row>
    <row r="4300" spans="1:13" ht="46.5" x14ac:dyDescent="0.2">
      <c r="A4300" s="53">
        <v>802668</v>
      </c>
      <c r="B4300" s="27" t="s">
        <v>27</v>
      </c>
      <c r="C4300" s="36" t="s">
        <v>4891</v>
      </c>
      <c r="D4300" s="57" t="s">
        <v>4892</v>
      </c>
      <c r="E4300" s="30">
        <v>8</v>
      </c>
      <c r="F4300" s="55">
        <v>2</v>
      </c>
      <c r="G4300" s="55">
        <v>6</v>
      </c>
      <c r="H4300" s="30">
        <v>0</v>
      </c>
      <c r="J4300" s="25">
        <f>ROUND( IF(OR(ISNUMBER(SEARCH("#",B4300)),INT(A4300/100000)=7,INT(A4300/100000)=8),F4300*K!$D$4,F4300*K!$C$4) + IF(ISNUMBER(SEARCH("#",B4300)),0,G4300*K!$C$5) + IF(AND(ISNUMBER(SEARCH("#",B4300)),INT(A4300/100000)&lt;=7),G4300*K!$G$5,0) + IF(AND(ISNUMBER(SEARCH("#",B4300)),INT(A4300/100000)&gt;=8),G4300*K!$H$5,0),0)</f>
        <v>11366000</v>
      </c>
      <c r="K4300" s="25">
        <f>ROUND(IF(OR(ISNUMBER(SEARCH("#",B4300)),INT(A4300/100000)=7,INT(A4300/100000)=8),F4300*K!$F$4+G4300*K!$F$5,F4300*K!$E$4+G4300*K!$E$5),0)</f>
        <v>3172000</v>
      </c>
      <c r="L4300" s="25">
        <f>ROUND(J4300-K4300*0.7,0)</f>
        <v>9145600</v>
      </c>
      <c r="M4300" s="25">
        <f>ROUND(J4300*0.3,0)</f>
        <v>3409800</v>
      </c>
    </row>
    <row r="4301" spans="1:13" ht="46.5" x14ac:dyDescent="0.2">
      <c r="A4301" s="53">
        <v>802670</v>
      </c>
      <c r="B4301" s="27" t="s">
        <v>27</v>
      </c>
      <c r="C4301" s="36" t="s">
        <v>4893</v>
      </c>
      <c r="D4301" s="57" t="s">
        <v>4894</v>
      </c>
      <c r="E4301" s="30">
        <v>8</v>
      </c>
      <c r="F4301" s="55">
        <v>2</v>
      </c>
      <c r="G4301" s="55">
        <v>6</v>
      </c>
      <c r="H4301" s="30">
        <v>0</v>
      </c>
      <c r="J4301" s="25">
        <f>ROUND( IF(OR(ISNUMBER(SEARCH("#",B4301)),INT(A4301/100000)=7,INT(A4301/100000)=8),F4301*K!$D$4,F4301*K!$C$4) + IF(ISNUMBER(SEARCH("#",B4301)),0,G4301*K!$C$5) + IF(AND(ISNUMBER(SEARCH("#",B4301)),INT(A4301/100000)&lt;=7),G4301*K!$G$5,0) + IF(AND(ISNUMBER(SEARCH("#",B4301)),INT(A4301/100000)&gt;=8),G4301*K!$H$5,0),0)</f>
        <v>11366000</v>
      </c>
      <c r="K4301" s="25">
        <f>ROUND(IF(OR(ISNUMBER(SEARCH("#",B4301)),INT(A4301/100000)=7,INT(A4301/100000)=8),F4301*K!$F$4+G4301*K!$F$5,F4301*K!$E$4+G4301*K!$E$5),0)</f>
        <v>3172000</v>
      </c>
      <c r="L4301" s="25">
        <f>ROUND(J4301-K4301*0.7,0)</f>
        <v>9145600</v>
      </c>
      <c r="M4301" s="25">
        <f>ROUND(J4301*0.3,0)</f>
        <v>3409800</v>
      </c>
    </row>
    <row r="4302" spans="1:13" ht="46.5" x14ac:dyDescent="0.2">
      <c r="A4302" s="53">
        <v>802674</v>
      </c>
      <c r="B4302" s="27" t="s">
        <v>27</v>
      </c>
      <c r="C4302" s="36" t="s">
        <v>4895</v>
      </c>
      <c r="D4302" s="57" t="s">
        <v>4892</v>
      </c>
      <c r="E4302" s="30">
        <v>8</v>
      </c>
      <c r="F4302" s="55">
        <v>2</v>
      </c>
      <c r="G4302" s="55">
        <v>6</v>
      </c>
      <c r="H4302" s="30">
        <v>0</v>
      </c>
      <c r="J4302" s="25">
        <f>ROUND( IF(OR(ISNUMBER(SEARCH("#",B4302)),INT(A4302/100000)=7,INT(A4302/100000)=8),F4302*K!$D$4,F4302*K!$C$4) + IF(ISNUMBER(SEARCH("#",B4302)),0,G4302*K!$C$5) + IF(AND(ISNUMBER(SEARCH("#",B4302)),INT(A4302/100000)&lt;=7),G4302*K!$G$5,0) + IF(AND(ISNUMBER(SEARCH("#",B4302)),INT(A4302/100000)&gt;=8),G4302*K!$H$5,0),0)</f>
        <v>11366000</v>
      </c>
      <c r="K4302" s="25">
        <f>ROUND(IF(OR(ISNUMBER(SEARCH("#",B4302)),INT(A4302/100000)=7,INT(A4302/100000)=8),F4302*K!$F$4+G4302*K!$F$5,F4302*K!$E$4+G4302*K!$E$5),0)</f>
        <v>3172000</v>
      </c>
      <c r="L4302" s="25">
        <f>ROUND(J4302-K4302*0.7,0)</f>
        <v>9145600</v>
      </c>
      <c r="M4302" s="25">
        <f>ROUND(J4302*0.3,0)</f>
        <v>3409800</v>
      </c>
    </row>
    <row r="4303" spans="1:13" x14ac:dyDescent="0.2">
      <c r="A4303" s="53">
        <v>802676</v>
      </c>
      <c r="B4303" s="27" t="s">
        <v>27</v>
      </c>
      <c r="C4303" s="36" t="s">
        <v>4896</v>
      </c>
      <c r="D4303" s="54"/>
      <c r="E4303" s="30">
        <v>5</v>
      </c>
      <c r="F4303" s="55">
        <v>2</v>
      </c>
      <c r="G4303" s="55">
        <v>3</v>
      </c>
      <c r="H4303" s="30">
        <v>0</v>
      </c>
      <c r="J4303" s="25">
        <f>ROUND( IF(OR(ISNUMBER(SEARCH("#",B4303)),INT(A4303/100000)=7,INT(A4303/100000)=8),F4303*K!$D$4,F4303*K!$C$4) + IF(ISNUMBER(SEARCH("#",B4303)),0,G4303*K!$C$5) + IF(AND(ISNUMBER(SEARCH("#",B4303)),INT(A4303/100000)&lt;=7),G4303*K!$G$5,0) + IF(AND(ISNUMBER(SEARCH("#",B4303)),INT(A4303/100000)&gt;=8),G4303*K!$H$5,0),0)</f>
        <v>6251000</v>
      </c>
      <c r="K4303" s="25">
        <f>ROUND(IF(OR(ISNUMBER(SEARCH("#",B4303)),INT(A4303/100000)=7,INT(A4303/100000)=8),F4303*K!$F$4+G4303*K!$F$5,F4303*K!$E$4+G4303*K!$E$5),0)</f>
        <v>1888000</v>
      </c>
      <c r="L4303" s="25">
        <f>ROUND(J4303-K4303*0.7,0)</f>
        <v>4929400</v>
      </c>
      <c r="M4303" s="25">
        <f>ROUND(J4303*0.3,0)</f>
        <v>1875300</v>
      </c>
    </row>
    <row r="4304" spans="1:13" ht="46.5" x14ac:dyDescent="0.2">
      <c r="A4304" s="53">
        <v>802678</v>
      </c>
      <c r="B4304" s="27" t="s">
        <v>27</v>
      </c>
      <c r="C4304" s="36" t="s">
        <v>4897</v>
      </c>
      <c r="D4304" s="57" t="s">
        <v>4894</v>
      </c>
      <c r="E4304" s="30">
        <v>8</v>
      </c>
      <c r="F4304" s="55">
        <v>2</v>
      </c>
      <c r="G4304" s="55">
        <v>6</v>
      </c>
      <c r="H4304" s="30">
        <v>0</v>
      </c>
      <c r="J4304" s="25">
        <f>ROUND( IF(OR(ISNUMBER(SEARCH("#",B4304)),INT(A4304/100000)=7,INT(A4304/100000)=8),F4304*K!$D$4,F4304*K!$C$4) + IF(ISNUMBER(SEARCH("#",B4304)),0,G4304*K!$C$5) + IF(AND(ISNUMBER(SEARCH("#",B4304)),INT(A4304/100000)&lt;=7),G4304*K!$G$5,0) + IF(AND(ISNUMBER(SEARCH("#",B4304)),INT(A4304/100000)&gt;=8),G4304*K!$H$5,0),0)</f>
        <v>11366000</v>
      </c>
      <c r="K4304" s="25">
        <f>ROUND(IF(OR(ISNUMBER(SEARCH("#",B4304)),INT(A4304/100000)=7,INT(A4304/100000)=8),F4304*K!$F$4+G4304*K!$F$5,F4304*K!$E$4+G4304*K!$E$5),0)</f>
        <v>3172000</v>
      </c>
      <c r="L4304" s="25">
        <f>ROUND(J4304-K4304*0.7,0)</f>
        <v>9145600</v>
      </c>
      <c r="M4304" s="25">
        <f>ROUND(J4304*0.3,0)</f>
        <v>3409800</v>
      </c>
    </row>
    <row r="4305" spans="1:13" ht="29.25" x14ac:dyDescent="0.2">
      <c r="A4305" s="53">
        <v>802679</v>
      </c>
      <c r="B4305" s="27" t="s">
        <v>30</v>
      </c>
      <c r="C4305" s="36" t="s">
        <v>4898</v>
      </c>
      <c r="D4305" s="54"/>
      <c r="E4305" s="30">
        <v>0.24</v>
      </c>
      <c r="F4305" s="55">
        <v>0.04</v>
      </c>
      <c r="G4305" s="55">
        <v>0.2</v>
      </c>
      <c r="H4305" s="30">
        <v>0</v>
      </c>
      <c r="J4305" s="25">
        <f>ROUND( IF(OR(ISNUMBER(SEARCH("#",B4305)),INT(A4305/100000)=7,INT(A4305/100000)=8),F4305*K!$D$4,F4305*K!$C$4) + IF(ISNUMBER(SEARCH("#",B4305)),0,G4305*K!$C$5) + IF(AND(ISNUMBER(SEARCH("#",B4305)),INT(A4305/100000)&lt;=7),G4305*K!$G$5,0) + IF(AND(ISNUMBER(SEARCH("#",B4305)),INT(A4305/100000)&gt;=8),G4305*K!$H$5,0),0)</f>
        <v>363720</v>
      </c>
      <c r="K4305" s="25">
        <f>ROUND(IF(OR(ISNUMBER(SEARCH("#",B4305)),INT(A4305/100000)=7,INT(A4305/100000)=8),F4305*K!$F$4+G4305*K!$F$5,F4305*K!$E$4+G4305*K!$E$5),0)</f>
        <v>97680</v>
      </c>
      <c r="L4305" s="25">
        <f>ROUND(J4305-K4305*0.7,0)</f>
        <v>295344</v>
      </c>
      <c r="M4305" s="25">
        <f>ROUND(J4305*0.3,0)</f>
        <v>109116</v>
      </c>
    </row>
    <row r="4306" spans="1:13" ht="18.75" x14ac:dyDescent="0.2">
      <c r="A4306" s="53">
        <v>802700</v>
      </c>
      <c r="B4306" s="27" t="s">
        <v>27</v>
      </c>
      <c r="C4306" s="36" t="s">
        <v>4899</v>
      </c>
      <c r="D4306" s="54"/>
      <c r="E4306" s="30" t="s">
        <v>4900</v>
      </c>
      <c r="F4306" s="55">
        <v>1</v>
      </c>
      <c r="G4306" s="55">
        <v>100</v>
      </c>
      <c r="H4306" s="30">
        <v>0</v>
      </c>
      <c r="J4306" s="25">
        <f>ROUND( IF(OR(ISNUMBER(SEARCH("#",B4306)),INT(A4306/100000)=7,INT(A4306/100000)=8),F4306*K!$D$4,F4306*K!$C$4) + IF(ISNUMBER(SEARCH("#",B4306)),0,G4306*K!$C$5) + IF(AND(ISNUMBER(SEARCH("#",B4306)),INT(A4306/100000)&lt;=7),G4306*K!$G$5,0) + IF(AND(ISNUMBER(SEARCH("#",B4306)),INT(A4306/100000)&gt;=8),G4306*K!$H$5,0),0)</f>
        <v>171068000</v>
      </c>
      <c r="K4306" s="25">
        <f>ROUND(IF(OR(ISNUMBER(SEARCH("#",B4306)),INT(A4306/100000)=7,INT(A4306/100000)=8),F4306*K!$F$4+G4306*K!$F$5,F4306*K!$E$4+G4306*K!$E$5),0)</f>
        <v>43102000</v>
      </c>
      <c r="L4306" s="25">
        <f>ROUND(J4306-K4306*0.7,0)</f>
        <v>140896600</v>
      </c>
      <c r="M4306" s="25">
        <f>ROUND(J4306*0.3,0)</f>
        <v>51320400</v>
      </c>
    </row>
    <row r="4307" spans="1:13" ht="17.25" x14ac:dyDescent="0.2">
      <c r="A4307" s="53">
        <v>802705</v>
      </c>
      <c r="B4307" s="27" t="s">
        <v>27</v>
      </c>
      <c r="C4307" s="36" t="s">
        <v>4901</v>
      </c>
      <c r="D4307" s="54"/>
      <c r="E4307" s="30" t="s">
        <v>4902</v>
      </c>
      <c r="F4307" s="55">
        <v>1</v>
      </c>
      <c r="G4307" s="55">
        <v>105</v>
      </c>
      <c r="H4307" s="30">
        <v>0</v>
      </c>
      <c r="J4307" s="25">
        <f>ROUND( IF(OR(ISNUMBER(SEARCH("#",B4307)),INT(A4307/100000)=7,INT(A4307/100000)=8),F4307*K!$D$4,F4307*K!$C$4) + IF(ISNUMBER(SEARCH("#",B4307)),0,G4307*K!$C$5) + IF(AND(ISNUMBER(SEARCH("#",B4307)),INT(A4307/100000)&lt;=7),G4307*K!$G$5,0) + IF(AND(ISNUMBER(SEARCH("#",B4307)),INT(A4307/100000)&gt;=8),G4307*K!$H$5,0),0)</f>
        <v>179593000</v>
      </c>
      <c r="K4307" s="25">
        <f>ROUND(IF(OR(ISNUMBER(SEARCH("#",B4307)),INT(A4307/100000)=7,INT(A4307/100000)=8),F4307*K!$F$4+G4307*K!$F$5,F4307*K!$E$4+G4307*K!$E$5),0)</f>
        <v>45242000</v>
      </c>
      <c r="L4307" s="25">
        <f>ROUND(J4307-K4307*0.7,0)</f>
        <v>147923600</v>
      </c>
      <c r="M4307" s="25">
        <f>ROUND(J4307*0.3,0)</f>
        <v>53877900</v>
      </c>
    </row>
    <row r="4308" spans="1:13" ht="18.75" x14ac:dyDescent="0.2">
      <c r="A4308" s="53">
        <v>802710</v>
      </c>
      <c r="B4308" s="27" t="s">
        <v>27</v>
      </c>
      <c r="C4308" s="36" t="s">
        <v>4903</v>
      </c>
      <c r="D4308" s="54"/>
      <c r="E4308" s="30" t="s">
        <v>4904</v>
      </c>
      <c r="F4308" s="55">
        <v>1</v>
      </c>
      <c r="G4308" s="55">
        <v>123</v>
      </c>
      <c r="H4308" s="30">
        <v>0</v>
      </c>
      <c r="J4308" s="25">
        <f>ROUND( IF(OR(ISNUMBER(SEARCH("#",B4308)),INT(A4308/100000)=7,INT(A4308/100000)=8),F4308*K!$D$4,F4308*K!$C$4) + IF(ISNUMBER(SEARCH("#",B4308)),0,G4308*K!$C$5) + IF(AND(ISNUMBER(SEARCH("#",B4308)),INT(A4308/100000)&lt;=7),G4308*K!$G$5,0) + IF(AND(ISNUMBER(SEARCH("#",B4308)),INT(A4308/100000)&gt;=8),G4308*K!$H$5,0),0)</f>
        <v>210283000</v>
      </c>
      <c r="K4308" s="25">
        <f>ROUND(IF(OR(ISNUMBER(SEARCH("#",B4308)),INT(A4308/100000)=7,INT(A4308/100000)=8),F4308*K!$F$4+G4308*K!$F$5,F4308*K!$E$4+G4308*K!$E$5),0)</f>
        <v>52946000</v>
      </c>
      <c r="L4308" s="25">
        <f>ROUND(J4308-K4308*0.7,0)</f>
        <v>173220800</v>
      </c>
      <c r="M4308" s="25">
        <f>ROUND(J4308*0.3,0)</f>
        <v>63084900</v>
      </c>
    </row>
    <row r="4309" spans="1:13" ht="18.75" x14ac:dyDescent="0.2">
      <c r="A4309" s="53">
        <v>802800</v>
      </c>
      <c r="B4309" s="27" t="s">
        <v>27</v>
      </c>
      <c r="C4309" s="36" t="s">
        <v>4905</v>
      </c>
      <c r="D4309" s="54"/>
      <c r="E4309" s="30">
        <v>0.19</v>
      </c>
      <c r="F4309" s="55">
        <v>7.0000000000000007E-2</v>
      </c>
      <c r="G4309" s="55">
        <v>0.12</v>
      </c>
      <c r="H4309" s="30">
        <v>0</v>
      </c>
      <c r="J4309" s="25">
        <f>ROUND( IF(OR(ISNUMBER(SEARCH("#",B4309)),INT(A4309/100000)=7,INT(A4309/100000)=8),F4309*K!$D$4,F4309*K!$C$4) + IF(ISNUMBER(SEARCH("#",B4309)),0,G4309*K!$C$5) + IF(AND(ISNUMBER(SEARCH("#",B4309)),INT(A4309/100000)&lt;=7),G4309*K!$G$5,0) + IF(AND(ISNUMBER(SEARCH("#",B4309)),INT(A4309/100000)&gt;=8),G4309*K!$H$5,0),0)</f>
        <v>244360</v>
      </c>
      <c r="K4309" s="25">
        <f>ROUND(IF(OR(ISNUMBER(SEARCH("#",B4309)),INT(A4309/100000)=7,INT(A4309/100000)=8),F4309*K!$F$4+G4309*K!$F$5,F4309*K!$E$4+G4309*K!$E$5),0)</f>
        <v>72500</v>
      </c>
      <c r="L4309" s="25">
        <f>ROUND(J4309-K4309*0.7,0)</f>
        <v>193610</v>
      </c>
      <c r="M4309" s="25">
        <f>ROUND(J4309*0.3,0)</f>
        <v>73308</v>
      </c>
    </row>
    <row r="4310" spans="1:13" ht="18.75" x14ac:dyDescent="0.2">
      <c r="A4310" s="53">
        <v>802805</v>
      </c>
      <c r="B4310" s="27" t="s">
        <v>27</v>
      </c>
      <c r="C4310" s="36" t="s">
        <v>4906</v>
      </c>
      <c r="D4310" s="54"/>
      <c r="E4310" s="30">
        <v>0.86</v>
      </c>
      <c r="F4310" s="55">
        <v>0.33</v>
      </c>
      <c r="G4310" s="55">
        <v>0.53</v>
      </c>
      <c r="H4310" s="30">
        <v>0</v>
      </c>
      <c r="J4310" s="25">
        <f>ROUND( IF(OR(ISNUMBER(SEARCH("#",B4310)),INT(A4310/100000)=7,INT(A4310/100000)=8),F4310*K!$D$4,F4310*K!$C$4) + IF(ISNUMBER(SEARCH("#",B4310)),0,G4310*K!$C$5) + IF(AND(ISNUMBER(SEARCH("#",B4310)),INT(A4310/100000)&lt;=7),G4310*K!$G$5,0) + IF(AND(ISNUMBER(SEARCH("#",B4310)),INT(A4310/100000)&gt;=8),G4310*K!$H$5,0),0)</f>
        <v>1091090</v>
      </c>
      <c r="K4310" s="25">
        <f>ROUND(IF(OR(ISNUMBER(SEARCH("#",B4310)),INT(A4310/100000)=7,INT(A4310/100000)=8),F4310*K!$F$4+G4310*K!$F$5,F4310*K!$E$4+G4310*K!$E$5),0)</f>
        <v>326500</v>
      </c>
      <c r="L4310" s="25">
        <f>ROUND(J4310-K4310*0.7,0)</f>
        <v>862540</v>
      </c>
      <c r="M4310" s="25">
        <f>ROUND(J4310*0.3,0)</f>
        <v>327327</v>
      </c>
    </row>
    <row r="4311" spans="1:13" ht="18.75" x14ac:dyDescent="0.2">
      <c r="A4311" s="53">
        <v>802810</v>
      </c>
      <c r="B4311" s="27" t="s">
        <v>27</v>
      </c>
      <c r="C4311" s="36" t="s">
        <v>4907</v>
      </c>
      <c r="D4311" s="54"/>
      <c r="E4311" s="30">
        <v>0.19</v>
      </c>
      <c r="F4311" s="55">
        <v>7.0000000000000007E-2</v>
      </c>
      <c r="G4311" s="55">
        <v>0.12</v>
      </c>
      <c r="H4311" s="30">
        <v>0</v>
      </c>
      <c r="J4311" s="25">
        <f>ROUND( IF(OR(ISNUMBER(SEARCH("#",B4311)),INT(A4311/100000)=7,INT(A4311/100000)=8),F4311*K!$D$4,F4311*K!$C$4) + IF(ISNUMBER(SEARCH("#",B4311)),0,G4311*K!$C$5) + IF(AND(ISNUMBER(SEARCH("#",B4311)),INT(A4311/100000)&lt;=7),G4311*K!$G$5,0) + IF(AND(ISNUMBER(SEARCH("#",B4311)),INT(A4311/100000)&gt;=8),G4311*K!$H$5,0),0)</f>
        <v>244360</v>
      </c>
      <c r="K4311" s="25">
        <f>ROUND(IF(OR(ISNUMBER(SEARCH("#",B4311)),INT(A4311/100000)=7,INT(A4311/100000)=8),F4311*K!$F$4+G4311*K!$F$5,F4311*K!$E$4+G4311*K!$E$5),0)</f>
        <v>72500</v>
      </c>
      <c r="L4311" s="25">
        <f>ROUND(J4311-K4311*0.7,0)</f>
        <v>193610</v>
      </c>
      <c r="M4311" s="25">
        <f>ROUND(J4311*0.3,0)</f>
        <v>73308</v>
      </c>
    </row>
    <row r="4312" spans="1:13" ht="18.75" x14ac:dyDescent="0.2">
      <c r="A4312" s="53">
        <v>802815</v>
      </c>
      <c r="B4312" s="27" t="s">
        <v>27</v>
      </c>
      <c r="C4312" s="36" t="s">
        <v>4908</v>
      </c>
      <c r="D4312" s="54"/>
      <c r="E4312" s="30">
        <v>0.61</v>
      </c>
      <c r="F4312" s="55">
        <v>0.2</v>
      </c>
      <c r="G4312" s="55">
        <v>0.41</v>
      </c>
      <c r="H4312" s="30">
        <v>0</v>
      </c>
      <c r="J4312" s="25">
        <f>ROUND( IF(OR(ISNUMBER(SEARCH("#",B4312)),INT(A4312/100000)=7,INT(A4312/100000)=8),F4312*K!$D$4,F4312*K!$C$4) + IF(ISNUMBER(SEARCH("#",B4312)),0,G4312*K!$C$5) + IF(AND(ISNUMBER(SEARCH("#",B4312)),INT(A4312/100000)&lt;=7),G4312*K!$G$5,0) + IF(AND(ISNUMBER(SEARCH("#",B4312)),INT(A4312/100000)&gt;=8),G4312*K!$H$5,0),0)</f>
        <v>812650</v>
      </c>
      <c r="K4312" s="25">
        <f>ROUND(IF(OR(ISNUMBER(SEARCH("#",B4312)),INT(A4312/100000)=7,INT(A4312/100000)=8),F4312*K!$F$4+G4312*K!$F$5,F4312*K!$E$4+G4312*K!$E$5),0)</f>
        <v>235880</v>
      </c>
      <c r="L4312" s="25">
        <f>ROUND(J4312-K4312*0.7,0)</f>
        <v>647534</v>
      </c>
      <c r="M4312" s="25">
        <f>ROUND(J4312*0.3,0)</f>
        <v>243795</v>
      </c>
    </row>
    <row r="4313" spans="1:13" ht="18.75" x14ac:dyDescent="0.2">
      <c r="A4313" s="53">
        <v>802816</v>
      </c>
      <c r="B4313" s="27" t="s">
        <v>30</v>
      </c>
      <c r="C4313" s="36" t="s">
        <v>4909</v>
      </c>
      <c r="D4313" s="54"/>
      <c r="E4313" s="30">
        <v>0.7</v>
      </c>
      <c r="F4313" s="55">
        <v>0.2</v>
      </c>
      <c r="G4313" s="55">
        <v>0.5</v>
      </c>
      <c r="H4313" s="30">
        <v>0</v>
      </c>
      <c r="J4313" s="25">
        <f>ROUND( IF(OR(ISNUMBER(SEARCH("#",B4313)),INT(A4313/100000)=7,INT(A4313/100000)=8),F4313*K!$D$4,F4313*K!$C$4) + IF(ISNUMBER(SEARCH("#",B4313)),0,G4313*K!$C$5) + IF(AND(ISNUMBER(SEARCH("#",B4313)),INT(A4313/100000)&lt;=7),G4313*K!$G$5,0) + IF(AND(ISNUMBER(SEARCH("#",B4313)),INT(A4313/100000)&gt;=8),G4313*K!$H$5,0),0)</f>
        <v>966100</v>
      </c>
      <c r="K4313" s="25">
        <f>ROUND(IF(OR(ISNUMBER(SEARCH("#",B4313)),INT(A4313/100000)=7,INT(A4313/100000)=8),F4313*K!$F$4+G4313*K!$F$5,F4313*K!$E$4+G4313*K!$E$5),0)</f>
        <v>274400</v>
      </c>
      <c r="L4313" s="25">
        <f>ROUND(J4313-K4313*0.7,0)</f>
        <v>774020</v>
      </c>
      <c r="M4313" s="25">
        <f>ROUND(J4313*0.3,0)</f>
        <v>289830</v>
      </c>
    </row>
    <row r="4314" spans="1:13" ht="18.75" x14ac:dyDescent="0.2">
      <c r="A4314" s="53">
        <v>802817</v>
      </c>
      <c r="B4314" s="27" t="s">
        <v>30</v>
      </c>
      <c r="C4314" s="36" t="s">
        <v>4910</v>
      </c>
      <c r="D4314" s="54"/>
      <c r="E4314" s="30">
        <v>0.7</v>
      </c>
      <c r="F4314" s="55">
        <v>0.2</v>
      </c>
      <c r="G4314" s="55">
        <v>0.5</v>
      </c>
      <c r="H4314" s="30">
        <v>0</v>
      </c>
      <c r="J4314" s="25">
        <f>ROUND( IF(OR(ISNUMBER(SEARCH("#",B4314)),INT(A4314/100000)=7,INT(A4314/100000)=8),F4314*K!$D$4,F4314*K!$C$4) + IF(ISNUMBER(SEARCH("#",B4314)),0,G4314*K!$C$5) + IF(AND(ISNUMBER(SEARCH("#",B4314)),INT(A4314/100000)&lt;=7),G4314*K!$G$5,0) + IF(AND(ISNUMBER(SEARCH("#",B4314)),INT(A4314/100000)&gt;=8),G4314*K!$H$5,0),0)</f>
        <v>966100</v>
      </c>
      <c r="K4314" s="25">
        <f>ROUND(IF(OR(ISNUMBER(SEARCH("#",B4314)),INT(A4314/100000)=7,INT(A4314/100000)=8),F4314*K!$F$4+G4314*K!$F$5,F4314*K!$E$4+G4314*K!$E$5),0)</f>
        <v>274400</v>
      </c>
      <c r="L4314" s="25">
        <f>ROUND(J4314-K4314*0.7,0)</f>
        <v>774020</v>
      </c>
      <c r="M4314" s="25">
        <f>ROUND(J4314*0.3,0)</f>
        <v>289830</v>
      </c>
    </row>
    <row r="4315" spans="1:13" ht="18.75" x14ac:dyDescent="0.2">
      <c r="A4315" s="53">
        <v>802818</v>
      </c>
      <c r="B4315" s="27" t="s">
        <v>30</v>
      </c>
      <c r="C4315" s="36" t="s">
        <v>4911</v>
      </c>
      <c r="D4315" s="54"/>
      <c r="E4315" s="30">
        <v>0.7</v>
      </c>
      <c r="F4315" s="55">
        <v>0.2</v>
      </c>
      <c r="G4315" s="55">
        <v>0.5</v>
      </c>
      <c r="H4315" s="30">
        <v>0</v>
      </c>
      <c r="J4315" s="25">
        <f>ROUND( IF(OR(ISNUMBER(SEARCH("#",B4315)),INT(A4315/100000)=7,INT(A4315/100000)=8),F4315*K!$D$4,F4315*K!$C$4) + IF(ISNUMBER(SEARCH("#",B4315)),0,G4315*K!$C$5) + IF(AND(ISNUMBER(SEARCH("#",B4315)),INT(A4315/100000)&lt;=7),G4315*K!$G$5,0) + IF(AND(ISNUMBER(SEARCH("#",B4315)),INT(A4315/100000)&gt;=8),G4315*K!$H$5,0),0)</f>
        <v>966100</v>
      </c>
      <c r="K4315" s="25">
        <f>ROUND(IF(OR(ISNUMBER(SEARCH("#",B4315)),INT(A4315/100000)=7,INT(A4315/100000)=8),F4315*K!$F$4+G4315*K!$F$5,F4315*K!$E$4+G4315*K!$E$5),0)</f>
        <v>274400</v>
      </c>
      <c r="L4315" s="25">
        <f>ROUND(J4315-K4315*0.7,0)</f>
        <v>774020</v>
      </c>
      <c r="M4315" s="25">
        <f>ROUND(J4315*0.3,0)</f>
        <v>289830</v>
      </c>
    </row>
    <row r="4316" spans="1:13" ht="18.75" x14ac:dyDescent="0.2">
      <c r="A4316" s="53">
        <v>802820</v>
      </c>
      <c r="B4316" s="27" t="s">
        <v>27</v>
      </c>
      <c r="C4316" s="36" t="s">
        <v>4912</v>
      </c>
      <c r="D4316" s="54"/>
      <c r="E4316" s="30">
        <v>0.16</v>
      </c>
      <c r="F4316" s="55">
        <v>0.05</v>
      </c>
      <c r="G4316" s="55">
        <v>0.11</v>
      </c>
      <c r="H4316" s="30">
        <v>0</v>
      </c>
      <c r="J4316" s="25">
        <f>ROUND( IF(OR(ISNUMBER(SEARCH("#",B4316)),INT(A4316/100000)=7,INT(A4316/100000)=8),F4316*K!$D$4,F4316*K!$C$4) + IF(ISNUMBER(SEARCH("#",B4316)),0,G4316*K!$C$5) + IF(AND(ISNUMBER(SEARCH("#",B4316)),INT(A4316/100000)&lt;=7),G4316*K!$G$5,0) + IF(AND(ISNUMBER(SEARCH("#",B4316)),INT(A4316/100000)&gt;=8),G4316*K!$H$5,0),0)</f>
        <v>215950</v>
      </c>
      <c r="K4316" s="25">
        <f>ROUND(IF(OR(ISNUMBER(SEARCH("#",B4316)),INT(A4316/100000)=7,INT(A4316/100000)=8),F4316*K!$F$4+G4316*K!$F$5,F4316*K!$E$4+G4316*K!$E$5),0)</f>
        <v>62180</v>
      </c>
      <c r="L4316" s="25">
        <f>ROUND(J4316-K4316*0.7,0)</f>
        <v>172424</v>
      </c>
      <c r="M4316" s="25">
        <f>ROUND(J4316*0.3,0)</f>
        <v>64785</v>
      </c>
    </row>
    <row r="4317" spans="1:13" ht="18.75" x14ac:dyDescent="0.2">
      <c r="A4317" s="53">
        <v>802825</v>
      </c>
      <c r="B4317" s="27" t="s">
        <v>27</v>
      </c>
      <c r="C4317" s="36" t="s">
        <v>4913</v>
      </c>
      <c r="D4317" s="54"/>
      <c r="E4317" s="30">
        <v>0.24</v>
      </c>
      <c r="F4317" s="55">
        <v>0.1</v>
      </c>
      <c r="G4317" s="55">
        <v>0.14000000000000001</v>
      </c>
      <c r="H4317" s="30">
        <v>0</v>
      </c>
      <c r="J4317" s="25">
        <f>ROUND( IF(OR(ISNUMBER(SEARCH("#",B4317)),INT(A4317/100000)=7,INT(A4317/100000)=8),F4317*K!$D$4,F4317*K!$C$4) + IF(ISNUMBER(SEARCH("#",B4317)),0,G4317*K!$C$5) + IF(AND(ISNUMBER(SEARCH("#",B4317)),INT(A4317/100000)&lt;=7),G4317*K!$G$5,0) + IF(AND(ISNUMBER(SEARCH("#",B4317)),INT(A4317/100000)&gt;=8),G4317*K!$H$5,0),0)</f>
        <v>295500</v>
      </c>
      <c r="K4317" s="25">
        <f>ROUND(IF(OR(ISNUMBER(SEARCH("#",B4317)),INT(A4317/100000)=7,INT(A4317/100000)=8),F4317*K!$F$4+G4317*K!$F$5,F4317*K!$E$4+G4317*K!$E$5),0)</f>
        <v>90120</v>
      </c>
      <c r="L4317" s="25">
        <f>ROUND(J4317-K4317*0.7,0)</f>
        <v>232416</v>
      </c>
      <c r="M4317" s="25">
        <f>ROUND(J4317*0.3,0)</f>
        <v>88650</v>
      </c>
    </row>
    <row r="4318" spans="1:13" x14ac:dyDescent="0.2">
      <c r="A4318" s="53">
        <v>802830</v>
      </c>
      <c r="B4318" s="27" t="s">
        <v>27</v>
      </c>
      <c r="C4318" s="36" t="s">
        <v>4914</v>
      </c>
      <c r="D4318" s="54"/>
      <c r="E4318" s="30">
        <v>0.34</v>
      </c>
      <c r="F4318" s="55">
        <v>0.14000000000000001</v>
      </c>
      <c r="G4318" s="55">
        <v>0.2</v>
      </c>
      <c r="H4318" s="30">
        <v>0</v>
      </c>
      <c r="J4318" s="25">
        <f>ROUND( IF(OR(ISNUMBER(SEARCH("#",B4318)),INT(A4318/100000)=7,INT(A4318/100000)=8),F4318*K!$D$4,F4318*K!$C$4) + IF(ISNUMBER(SEARCH("#",B4318)),0,G4318*K!$C$5) + IF(AND(ISNUMBER(SEARCH("#",B4318)),INT(A4318/100000)&lt;=7),G4318*K!$G$5,0) + IF(AND(ISNUMBER(SEARCH("#",B4318)),INT(A4318/100000)&gt;=8),G4318*K!$H$5,0),0)</f>
        <v>420520</v>
      </c>
      <c r="K4318" s="25">
        <f>ROUND(IF(OR(ISNUMBER(SEARCH("#",B4318)),INT(A4318/100000)=7,INT(A4318/100000)=8),F4318*K!$F$4+G4318*K!$F$5,F4318*K!$E$4+G4318*K!$E$5),0)</f>
        <v>127880</v>
      </c>
      <c r="L4318" s="25">
        <f>ROUND(J4318-K4318*0.7,0)</f>
        <v>331004</v>
      </c>
      <c r="M4318" s="25">
        <f>ROUND(J4318*0.3,0)</f>
        <v>126156</v>
      </c>
    </row>
    <row r="4319" spans="1:13" x14ac:dyDescent="0.2">
      <c r="A4319" s="53">
        <v>802835</v>
      </c>
      <c r="B4319" s="27" t="s">
        <v>27</v>
      </c>
      <c r="C4319" s="36" t="s">
        <v>4915</v>
      </c>
      <c r="D4319" s="54"/>
      <c r="E4319" s="30">
        <v>0.51</v>
      </c>
      <c r="F4319" s="55">
        <v>0.21</v>
      </c>
      <c r="G4319" s="55">
        <v>0.3</v>
      </c>
      <c r="H4319" s="30">
        <v>0</v>
      </c>
      <c r="J4319" s="25">
        <f>ROUND( IF(OR(ISNUMBER(SEARCH("#",B4319)),INT(A4319/100000)=7,INT(A4319/100000)=8),F4319*K!$D$4,F4319*K!$C$4) + IF(ISNUMBER(SEARCH("#",B4319)),0,G4319*K!$C$5) + IF(AND(ISNUMBER(SEARCH("#",B4319)),INT(A4319/100000)&lt;=7),G4319*K!$G$5,0) + IF(AND(ISNUMBER(SEARCH("#",B4319)),INT(A4319/100000)&gt;=8),G4319*K!$H$5,0),0)</f>
        <v>630780</v>
      </c>
      <c r="K4319" s="25">
        <f>ROUND(IF(OR(ISNUMBER(SEARCH("#",B4319)),INT(A4319/100000)=7,INT(A4319/100000)=8),F4319*K!$F$4+G4319*K!$F$5,F4319*K!$E$4+G4319*K!$E$5),0)</f>
        <v>191820</v>
      </c>
      <c r="L4319" s="25">
        <f>ROUND(J4319-K4319*0.7,0)</f>
        <v>496506</v>
      </c>
      <c r="M4319" s="25">
        <f>ROUND(J4319*0.3,0)</f>
        <v>189234</v>
      </c>
    </row>
    <row r="4320" spans="1:13" ht="33" x14ac:dyDescent="0.2">
      <c r="A4320" s="53">
        <v>802836</v>
      </c>
      <c r="B4320" s="27" t="s">
        <v>27</v>
      </c>
      <c r="C4320" s="36" t="s">
        <v>4916</v>
      </c>
      <c r="D4320" s="57" t="s">
        <v>4917</v>
      </c>
      <c r="E4320" s="30">
        <v>0.6</v>
      </c>
      <c r="F4320" s="55">
        <v>0.2</v>
      </c>
      <c r="G4320" s="55">
        <v>0.4</v>
      </c>
      <c r="H4320" s="30">
        <v>0</v>
      </c>
      <c r="J4320" s="25">
        <f>ROUND( IF(OR(ISNUMBER(SEARCH("#",B4320)),INT(A4320/100000)=7,INT(A4320/100000)=8),F4320*K!$D$4,F4320*K!$C$4) + IF(ISNUMBER(SEARCH("#",B4320)),0,G4320*K!$C$5) + IF(AND(ISNUMBER(SEARCH("#",B4320)),INT(A4320/100000)&lt;=7),G4320*K!$G$5,0) + IF(AND(ISNUMBER(SEARCH("#",B4320)),INT(A4320/100000)&gt;=8),G4320*K!$H$5,0),0)</f>
        <v>795600</v>
      </c>
      <c r="K4320" s="25">
        <f>ROUND(IF(OR(ISNUMBER(SEARCH("#",B4320)),INT(A4320/100000)=7,INT(A4320/100000)=8),F4320*K!$F$4+G4320*K!$F$5,F4320*K!$E$4+G4320*K!$E$5),0)</f>
        <v>231600</v>
      </c>
      <c r="L4320" s="25">
        <f>ROUND(J4320-K4320*0.7,0)</f>
        <v>633480</v>
      </c>
      <c r="M4320" s="25">
        <f>ROUND(J4320*0.3,0)</f>
        <v>238680</v>
      </c>
    </row>
    <row r="4321" spans="1:13" ht="18.75" x14ac:dyDescent="0.2">
      <c r="A4321" s="53">
        <v>802840</v>
      </c>
      <c r="B4321" s="27" t="s">
        <v>27</v>
      </c>
      <c r="C4321" s="36" t="s">
        <v>4918</v>
      </c>
      <c r="D4321" s="54"/>
      <c r="E4321" s="30">
        <v>0.34</v>
      </c>
      <c r="F4321" s="55">
        <v>0.12</v>
      </c>
      <c r="G4321" s="55">
        <v>0.22</v>
      </c>
      <c r="H4321" s="30">
        <v>0</v>
      </c>
      <c r="J4321" s="25">
        <f>ROUND( IF(OR(ISNUMBER(SEARCH("#",B4321)),INT(A4321/100000)=7,INT(A4321/100000)=8),F4321*K!$D$4,F4321*K!$C$4) + IF(ISNUMBER(SEARCH("#",B4321)),0,G4321*K!$C$5) + IF(AND(ISNUMBER(SEARCH("#",B4321)),INT(A4321/100000)&lt;=7),G4321*K!$G$5,0) + IF(AND(ISNUMBER(SEARCH("#",B4321)),INT(A4321/100000)&gt;=8),G4321*K!$H$5,0),0)</f>
        <v>443260</v>
      </c>
      <c r="K4321" s="25">
        <f>ROUND(IF(OR(ISNUMBER(SEARCH("#",B4321)),INT(A4321/100000)=7,INT(A4321/100000)=8),F4321*K!$F$4+G4321*K!$F$5,F4321*K!$E$4+G4321*K!$E$5),0)</f>
        <v>130400</v>
      </c>
      <c r="L4321" s="25">
        <f>ROUND(J4321-K4321*0.7,0)</f>
        <v>351980</v>
      </c>
      <c r="M4321" s="25">
        <f>ROUND(J4321*0.3,0)</f>
        <v>132978</v>
      </c>
    </row>
    <row r="4322" spans="1:13" x14ac:dyDescent="0.2">
      <c r="A4322" s="53">
        <v>802845</v>
      </c>
      <c r="B4322" s="27" t="s">
        <v>27</v>
      </c>
      <c r="C4322" s="36" t="s">
        <v>4919</v>
      </c>
      <c r="D4322" s="54"/>
      <c r="E4322" s="30">
        <v>0.56000000000000005</v>
      </c>
      <c r="F4322" s="55">
        <v>0.19</v>
      </c>
      <c r="G4322" s="55">
        <v>0.37</v>
      </c>
      <c r="H4322" s="30">
        <v>0</v>
      </c>
      <c r="J4322" s="25">
        <f>ROUND( IF(OR(ISNUMBER(SEARCH("#",B4322)),INT(A4322/100000)=7,INT(A4322/100000)=8),F4322*K!$D$4,F4322*K!$C$4) + IF(ISNUMBER(SEARCH("#",B4322)),0,G4322*K!$C$5) + IF(AND(ISNUMBER(SEARCH("#",B4322)),INT(A4322/100000)&lt;=7),G4322*K!$G$5,0) + IF(AND(ISNUMBER(SEARCH("#",B4322)),INT(A4322/100000)&gt;=8),G4322*K!$H$5,0),0)</f>
        <v>738770</v>
      </c>
      <c r="K4322" s="25">
        <f>ROUND(IF(OR(ISNUMBER(SEARCH("#",B4322)),INT(A4322/100000)=7,INT(A4322/100000)=8),F4322*K!$F$4+G4322*K!$F$5,F4322*K!$E$4+G4322*K!$E$5),0)</f>
        <v>215740</v>
      </c>
      <c r="L4322" s="25">
        <f>ROUND(J4322-K4322*0.7,0)</f>
        <v>587752</v>
      </c>
      <c r="M4322" s="25">
        <f>ROUND(J4322*0.3,0)</f>
        <v>221631</v>
      </c>
    </row>
    <row r="4323" spans="1:13" ht="18.75" x14ac:dyDescent="0.2">
      <c r="A4323" s="53">
        <v>802850</v>
      </c>
      <c r="B4323" s="27" t="s">
        <v>27</v>
      </c>
      <c r="C4323" s="36" t="s">
        <v>4920</v>
      </c>
      <c r="D4323" s="54"/>
      <c r="E4323" s="30">
        <v>0.36</v>
      </c>
      <c r="F4323" s="55">
        <v>0.14000000000000001</v>
      </c>
      <c r="G4323" s="55">
        <v>0.22</v>
      </c>
      <c r="H4323" s="30">
        <v>0</v>
      </c>
      <c r="J4323" s="25">
        <f>ROUND( IF(OR(ISNUMBER(SEARCH("#",B4323)),INT(A4323/100000)=7,INT(A4323/100000)=8),F4323*K!$D$4,F4323*K!$C$4) + IF(ISNUMBER(SEARCH("#",B4323)),0,G4323*K!$C$5) + IF(AND(ISNUMBER(SEARCH("#",B4323)),INT(A4323/100000)&lt;=7),G4323*K!$G$5,0) + IF(AND(ISNUMBER(SEARCH("#",B4323)),INT(A4323/100000)&gt;=8),G4323*K!$H$5,0),0)</f>
        <v>454620</v>
      </c>
      <c r="K4323" s="25">
        <f>ROUND(IF(OR(ISNUMBER(SEARCH("#",B4323)),INT(A4323/100000)=7,INT(A4323/100000)=8),F4323*K!$F$4+G4323*K!$F$5,F4323*K!$E$4+G4323*K!$E$5),0)</f>
        <v>136440</v>
      </c>
      <c r="L4323" s="25">
        <f>ROUND(J4323-K4323*0.7,0)</f>
        <v>359112</v>
      </c>
      <c r="M4323" s="25">
        <f>ROUND(J4323*0.3,0)</f>
        <v>136386</v>
      </c>
    </row>
    <row r="4324" spans="1:13" ht="18.75" x14ac:dyDescent="0.2">
      <c r="A4324" s="53">
        <v>802855</v>
      </c>
      <c r="B4324" s="27" t="s">
        <v>27</v>
      </c>
      <c r="C4324" s="36" t="s">
        <v>4921</v>
      </c>
      <c r="D4324" s="54"/>
      <c r="E4324" s="30">
        <v>0.42</v>
      </c>
      <c r="F4324" s="55">
        <v>0.11</v>
      </c>
      <c r="G4324" s="55">
        <v>0.31</v>
      </c>
      <c r="H4324" s="30">
        <v>0</v>
      </c>
      <c r="J4324" s="25">
        <f>ROUND( IF(OR(ISNUMBER(SEARCH("#",B4324)),INT(A4324/100000)=7,INT(A4324/100000)=8),F4324*K!$D$4,F4324*K!$C$4) + IF(ISNUMBER(SEARCH("#",B4324)),0,G4324*K!$C$5) + IF(AND(ISNUMBER(SEARCH("#",B4324)),INT(A4324/100000)&lt;=7),G4324*K!$G$5,0) + IF(AND(ISNUMBER(SEARCH("#",B4324)),INT(A4324/100000)&gt;=8),G4324*K!$H$5,0),0)</f>
        <v>591030</v>
      </c>
      <c r="K4324" s="25">
        <f>ROUND(IF(OR(ISNUMBER(SEARCH("#",B4324)),INT(A4324/100000)=7,INT(A4324/100000)=8),F4324*K!$F$4+G4324*K!$F$5,F4324*K!$E$4+G4324*K!$E$5),0)</f>
        <v>165900</v>
      </c>
      <c r="L4324" s="25">
        <f>ROUND(J4324-K4324*0.7,0)</f>
        <v>474900</v>
      </c>
      <c r="M4324" s="25">
        <f>ROUND(J4324*0.3,0)</f>
        <v>177309</v>
      </c>
    </row>
    <row r="4325" spans="1:13" ht="18.75" x14ac:dyDescent="0.2">
      <c r="A4325" s="53">
        <v>802860</v>
      </c>
      <c r="B4325" s="27" t="s">
        <v>27</v>
      </c>
      <c r="C4325" s="36" t="s">
        <v>4922</v>
      </c>
      <c r="D4325" s="54"/>
      <c r="E4325" s="30">
        <v>0.14000000000000001</v>
      </c>
      <c r="F4325" s="55">
        <v>0.05</v>
      </c>
      <c r="G4325" s="55">
        <v>0.09</v>
      </c>
      <c r="H4325" s="30">
        <v>0</v>
      </c>
      <c r="J4325" s="25">
        <f>ROUND( IF(OR(ISNUMBER(SEARCH("#",B4325)),INT(A4325/100000)=7,INT(A4325/100000)=8),F4325*K!$D$4,F4325*K!$C$4) + IF(ISNUMBER(SEARCH("#",B4325)),0,G4325*K!$C$5) + IF(AND(ISNUMBER(SEARCH("#",B4325)),INT(A4325/100000)&lt;=7),G4325*K!$G$5,0) + IF(AND(ISNUMBER(SEARCH("#",B4325)),INT(A4325/100000)&gt;=8),G4325*K!$H$5,0),0)</f>
        <v>181850</v>
      </c>
      <c r="K4325" s="25">
        <f>ROUND(IF(OR(ISNUMBER(SEARCH("#",B4325)),INT(A4325/100000)=7,INT(A4325/100000)=8),F4325*K!$F$4+G4325*K!$F$5,F4325*K!$E$4+G4325*K!$E$5),0)</f>
        <v>53620</v>
      </c>
      <c r="L4325" s="25">
        <f>ROUND(J4325-K4325*0.7,0)</f>
        <v>144316</v>
      </c>
      <c r="M4325" s="25">
        <f>ROUND(J4325*0.3,0)</f>
        <v>54555</v>
      </c>
    </row>
    <row r="4326" spans="1:13" x14ac:dyDescent="0.2">
      <c r="A4326" s="53">
        <v>802865</v>
      </c>
      <c r="B4326" s="27" t="s">
        <v>27</v>
      </c>
      <c r="C4326" s="36" t="s">
        <v>4923</v>
      </c>
      <c r="D4326" s="54"/>
      <c r="E4326" s="30">
        <v>0.12</v>
      </c>
      <c r="F4326" s="55">
        <v>0.03</v>
      </c>
      <c r="G4326" s="55">
        <v>0.09</v>
      </c>
      <c r="H4326" s="30">
        <v>0</v>
      </c>
      <c r="J4326" s="25">
        <f>ROUND( IF(OR(ISNUMBER(SEARCH("#",B4326)),INT(A4326/100000)=7,INT(A4326/100000)=8),F4326*K!$D$4,F4326*K!$C$4) + IF(ISNUMBER(SEARCH("#",B4326)),0,G4326*K!$C$5) + IF(AND(ISNUMBER(SEARCH("#",B4326)),INT(A4326/100000)&lt;=7),G4326*K!$G$5,0) + IF(AND(ISNUMBER(SEARCH("#",B4326)),INT(A4326/100000)&gt;=8),G4326*K!$H$5,0),0)</f>
        <v>170490</v>
      </c>
      <c r="K4326" s="25">
        <f>ROUND(IF(OR(ISNUMBER(SEARCH("#",B4326)),INT(A4326/100000)=7,INT(A4326/100000)=8),F4326*K!$F$4+G4326*K!$F$5,F4326*K!$E$4+G4326*K!$E$5),0)</f>
        <v>47580</v>
      </c>
      <c r="L4326" s="25">
        <f>ROUND(J4326-K4326*0.7,0)</f>
        <v>137184</v>
      </c>
      <c r="M4326" s="25">
        <f>ROUND(J4326*0.3,0)</f>
        <v>51147</v>
      </c>
    </row>
    <row r="4327" spans="1:13" ht="18.75" x14ac:dyDescent="0.2">
      <c r="A4327" s="53">
        <v>802870</v>
      </c>
      <c r="B4327" s="27" t="s">
        <v>27</v>
      </c>
      <c r="C4327" s="36" t="s">
        <v>4924</v>
      </c>
      <c r="D4327" s="54"/>
      <c r="E4327" s="30">
        <v>0.25</v>
      </c>
      <c r="F4327" s="55">
        <v>0.1</v>
      </c>
      <c r="G4327" s="55">
        <v>0.15</v>
      </c>
      <c r="H4327" s="30">
        <v>0</v>
      </c>
      <c r="J4327" s="25">
        <f>ROUND( IF(OR(ISNUMBER(SEARCH("#",B4327)),INT(A4327/100000)=7,INT(A4327/100000)=8),F4327*K!$D$4,F4327*K!$C$4) + IF(ISNUMBER(SEARCH("#",B4327)),0,G4327*K!$C$5) + IF(AND(ISNUMBER(SEARCH("#",B4327)),INT(A4327/100000)&lt;=7),G4327*K!$G$5,0) + IF(AND(ISNUMBER(SEARCH("#",B4327)),INT(A4327/100000)&gt;=8),G4327*K!$H$5,0),0)</f>
        <v>312550</v>
      </c>
      <c r="K4327" s="25">
        <f>ROUND(IF(OR(ISNUMBER(SEARCH("#",B4327)),INT(A4327/100000)=7,INT(A4327/100000)=8),F4327*K!$F$4+G4327*K!$F$5,F4327*K!$E$4+G4327*K!$E$5),0)</f>
        <v>94400</v>
      </c>
      <c r="L4327" s="25">
        <f>ROUND(J4327-K4327*0.7,0)</f>
        <v>246470</v>
      </c>
      <c r="M4327" s="25">
        <f>ROUND(J4327*0.3,0)</f>
        <v>93765</v>
      </c>
    </row>
    <row r="4328" spans="1:13" ht="33" x14ac:dyDescent="0.2">
      <c r="A4328" s="53">
        <v>802880</v>
      </c>
      <c r="B4328" s="27" t="s">
        <v>27</v>
      </c>
      <c r="C4328" s="36" t="s">
        <v>4925</v>
      </c>
      <c r="D4328" s="54"/>
      <c r="E4328" s="30">
        <v>1.45</v>
      </c>
      <c r="F4328" s="55">
        <v>0.45</v>
      </c>
      <c r="G4328" s="55">
        <v>1</v>
      </c>
      <c r="H4328" s="30">
        <v>0</v>
      </c>
      <c r="J4328" s="25">
        <f>ROUND( IF(OR(ISNUMBER(SEARCH("#",B4328)),INT(A4328/100000)=7,INT(A4328/100000)=8),F4328*K!$D$4,F4328*K!$C$4) + IF(ISNUMBER(SEARCH("#",B4328)),0,G4328*K!$C$5) + IF(AND(ISNUMBER(SEARCH("#",B4328)),INT(A4328/100000)&lt;=7),G4328*K!$G$5,0) + IF(AND(ISNUMBER(SEARCH("#",B4328)),INT(A4328/100000)&gt;=8),G4328*K!$H$5,0),0)</f>
        <v>1960600</v>
      </c>
      <c r="K4328" s="25">
        <f>ROUND(IF(OR(ISNUMBER(SEARCH("#",B4328)),INT(A4328/100000)=7,INT(A4328/100000)=8),F4328*K!$F$4+G4328*K!$F$5,F4328*K!$E$4+G4328*K!$E$5),0)</f>
        <v>563900</v>
      </c>
      <c r="L4328" s="25">
        <f>ROUND(J4328-K4328*0.7,0)</f>
        <v>1565870</v>
      </c>
      <c r="M4328" s="25">
        <f>ROUND(J4328*0.3,0)</f>
        <v>588180</v>
      </c>
    </row>
    <row r="4329" spans="1:13" ht="18.75" x14ac:dyDescent="0.2">
      <c r="A4329" s="53">
        <v>802881</v>
      </c>
      <c r="B4329" s="27" t="s">
        <v>27</v>
      </c>
      <c r="C4329" s="36" t="s">
        <v>4926</v>
      </c>
      <c r="D4329" s="54"/>
      <c r="E4329" s="30">
        <v>1.45</v>
      </c>
      <c r="F4329" s="55">
        <v>0.45</v>
      </c>
      <c r="G4329" s="55">
        <v>1</v>
      </c>
      <c r="H4329" s="30">
        <v>0</v>
      </c>
      <c r="J4329" s="25">
        <f>ROUND( IF(OR(ISNUMBER(SEARCH("#",B4329)),INT(A4329/100000)=7,INT(A4329/100000)=8),F4329*K!$D$4,F4329*K!$C$4) + IF(ISNUMBER(SEARCH("#",B4329)),0,G4329*K!$C$5) + IF(AND(ISNUMBER(SEARCH("#",B4329)),INT(A4329/100000)&lt;=7),G4329*K!$G$5,0) + IF(AND(ISNUMBER(SEARCH("#",B4329)),INT(A4329/100000)&gt;=8),G4329*K!$H$5,0),0)</f>
        <v>1960600</v>
      </c>
      <c r="K4329" s="25">
        <f>ROUND(IF(OR(ISNUMBER(SEARCH("#",B4329)),INT(A4329/100000)=7,INT(A4329/100000)=8),F4329*K!$F$4+G4329*K!$F$5,F4329*K!$E$4+G4329*K!$E$5),0)</f>
        <v>563900</v>
      </c>
      <c r="L4329" s="25">
        <f>ROUND(J4329-K4329*0.7,0)</f>
        <v>1565870</v>
      </c>
      <c r="M4329" s="25">
        <f>ROUND(J4329*0.3,0)</f>
        <v>588180</v>
      </c>
    </row>
    <row r="4330" spans="1:13" x14ac:dyDescent="0.2">
      <c r="A4330" s="53">
        <v>802885</v>
      </c>
      <c r="B4330" s="27" t="s">
        <v>27</v>
      </c>
      <c r="C4330" s="36" t="s">
        <v>4927</v>
      </c>
      <c r="D4330" s="54"/>
      <c r="E4330" s="30">
        <v>1.45</v>
      </c>
      <c r="F4330" s="55">
        <v>0.45</v>
      </c>
      <c r="G4330" s="55">
        <v>1</v>
      </c>
      <c r="H4330" s="30">
        <v>0</v>
      </c>
      <c r="J4330" s="25">
        <f>ROUND( IF(OR(ISNUMBER(SEARCH("#",B4330)),INT(A4330/100000)=7,INT(A4330/100000)=8),F4330*K!$D$4,F4330*K!$C$4) + IF(ISNUMBER(SEARCH("#",B4330)),0,G4330*K!$C$5) + IF(AND(ISNUMBER(SEARCH("#",B4330)),INT(A4330/100000)&lt;=7),G4330*K!$G$5,0) + IF(AND(ISNUMBER(SEARCH("#",B4330)),INT(A4330/100000)&gt;=8),G4330*K!$H$5,0),0)</f>
        <v>1960600</v>
      </c>
      <c r="K4330" s="25">
        <f>ROUND(IF(OR(ISNUMBER(SEARCH("#",B4330)),INT(A4330/100000)=7,INT(A4330/100000)=8),F4330*K!$F$4+G4330*K!$F$5,F4330*K!$E$4+G4330*K!$E$5),0)</f>
        <v>563900</v>
      </c>
      <c r="L4330" s="25">
        <f>ROUND(J4330-K4330*0.7,0)</f>
        <v>1565870</v>
      </c>
      <c r="M4330" s="25">
        <f>ROUND(J4330*0.3,0)</f>
        <v>588180</v>
      </c>
    </row>
    <row r="4331" spans="1:13" x14ac:dyDescent="0.2">
      <c r="A4331" s="53">
        <v>802890</v>
      </c>
      <c r="B4331" s="27" t="s">
        <v>27</v>
      </c>
      <c r="C4331" s="36" t="s">
        <v>4928</v>
      </c>
      <c r="D4331" s="54"/>
      <c r="E4331" s="30">
        <v>1.45</v>
      </c>
      <c r="F4331" s="55">
        <v>0.45</v>
      </c>
      <c r="G4331" s="55">
        <v>1</v>
      </c>
      <c r="H4331" s="30">
        <v>0</v>
      </c>
      <c r="J4331" s="25">
        <f>ROUND( IF(OR(ISNUMBER(SEARCH("#",B4331)),INT(A4331/100000)=7,INT(A4331/100000)=8),F4331*K!$D$4,F4331*K!$C$4) + IF(ISNUMBER(SEARCH("#",B4331)),0,G4331*K!$C$5) + IF(AND(ISNUMBER(SEARCH("#",B4331)),INT(A4331/100000)&lt;=7),G4331*K!$G$5,0) + IF(AND(ISNUMBER(SEARCH("#",B4331)),INT(A4331/100000)&gt;=8),G4331*K!$H$5,0),0)</f>
        <v>1960600</v>
      </c>
      <c r="K4331" s="25">
        <f>ROUND(IF(OR(ISNUMBER(SEARCH("#",B4331)),INT(A4331/100000)=7,INT(A4331/100000)=8),F4331*K!$F$4+G4331*K!$F$5,F4331*K!$E$4+G4331*K!$E$5),0)</f>
        <v>563900</v>
      </c>
      <c r="L4331" s="25">
        <f>ROUND(J4331-K4331*0.7,0)</f>
        <v>1565870</v>
      </c>
      <c r="M4331" s="25">
        <f>ROUND(J4331*0.3,0)</f>
        <v>588180</v>
      </c>
    </row>
    <row r="4332" spans="1:13" ht="33" x14ac:dyDescent="0.2">
      <c r="A4332" s="53">
        <v>802895</v>
      </c>
      <c r="B4332" s="27" t="s">
        <v>27</v>
      </c>
      <c r="C4332" s="36" t="s">
        <v>4929</v>
      </c>
      <c r="D4332" s="54"/>
      <c r="E4332" s="30">
        <v>1.02</v>
      </c>
      <c r="F4332" s="55">
        <v>0.35</v>
      </c>
      <c r="G4332" s="55">
        <v>0.67</v>
      </c>
      <c r="H4332" s="30">
        <v>0</v>
      </c>
      <c r="J4332" s="25">
        <f>ROUND( IF(OR(ISNUMBER(SEARCH("#",B4332)),INT(A4332/100000)=7,INT(A4332/100000)=8),F4332*K!$D$4,F4332*K!$C$4) + IF(ISNUMBER(SEARCH("#",B4332)),0,G4332*K!$C$5) + IF(AND(ISNUMBER(SEARCH("#",B4332)),INT(A4332/100000)&lt;=7),G4332*K!$G$5,0) + IF(AND(ISNUMBER(SEARCH("#",B4332)),INT(A4332/100000)&gt;=8),G4332*K!$H$5,0),0)</f>
        <v>1341150</v>
      </c>
      <c r="K4332" s="25">
        <f>ROUND(IF(OR(ISNUMBER(SEARCH("#",B4332)),INT(A4332/100000)=7,INT(A4332/100000)=8),F4332*K!$F$4+G4332*K!$F$5,F4332*K!$E$4+G4332*K!$E$5),0)</f>
        <v>392460</v>
      </c>
      <c r="L4332" s="25">
        <f>ROUND(J4332-K4332*0.7,0)</f>
        <v>1066428</v>
      </c>
      <c r="M4332" s="25">
        <f>ROUND(J4332*0.3,0)</f>
        <v>402345</v>
      </c>
    </row>
    <row r="4333" spans="1:13" ht="33" x14ac:dyDescent="0.2">
      <c r="A4333" s="53">
        <v>802900</v>
      </c>
      <c r="B4333" s="27" t="s">
        <v>27</v>
      </c>
      <c r="C4333" s="36" t="s">
        <v>4930</v>
      </c>
      <c r="D4333" s="54"/>
      <c r="E4333" s="30">
        <v>1.07</v>
      </c>
      <c r="F4333" s="55">
        <v>0.37</v>
      </c>
      <c r="G4333" s="55">
        <v>0.7</v>
      </c>
      <c r="H4333" s="30">
        <v>0</v>
      </c>
      <c r="J4333" s="25">
        <f>ROUND( IF(OR(ISNUMBER(SEARCH("#",B4333)),INT(A4333/100000)=7,INT(A4333/100000)=8),F4333*K!$D$4,F4333*K!$C$4) + IF(ISNUMBER(SEARCH("#",B4333)),0,G4333*K!$C$5) + IF(AND(ISNUMBER(SEARCH("#",B4333)),INT(A4333/100000)&lt;=7),G4333*K!$G$5,0) + IF(AND(ISNUMBER(SEARCH("#",B4333)),INT(A4333/100000)&gt;=8),G4333*K!$H$5,0),0)</f>
        <v>1403660</v>
      </c>
      <c r="K4333" s="25">
        <f>ROUND(IF(OR(ISNUMBER(SEARCH("#",B4333)),INT(A4333/100000)=7,INT(A4333/100000)=8),F4333*K!$F$4+G4333*K!$F$5,F4333*K!$E$4+G4333*K!$E$5),0)</f>
        <v>411340</v>
      </c>
      <c r="L4333" s="25">
        <f>ROUND(J4333-K4333*0.7,0)</f>
        <v>1115722</v>
      </c>
      <c r="M4333" s="25">
        <f>ROUND(J4333*0.3,0)</f>
        <v>421098</v>
      </c>
    </row>
    <row r="4334" spans="1:13" ht="18.75" x14ac:dyDescent="0.2">
      <c r="A4334" s="53">
        <v>802905</v>
      </c>
      <c r="B4334" s="27" t="s">
        <v>27</v>
      </c>
      <c r="C4334" s="36" t="s">
        <v>4931</v>
      </c>
      <c r="D4334" s="54"/>
      <c r="E4334" s="30">
        <v>3.02</v>
      </c>
      <c r="F4334" s="55">
        <v>0.53</v>
      </c>
      <c r="G4334" s="55">
        <v>2.4900000000000002</v>
      </c>
      <c r="H4334" s="30">
        <v>0</v>
      </c>
      <c r="J4334" s="25">
        <f>ROUND( IF(OR(ISNUMBER(SEARCH("#",B4334)),INT(A4334/100000)=7,INT(A4334/100000)=8),F4334*K!$D$4,F4334*K!$C$4) + IF(ISNUMBER(SEARCH("#",B4334)),0,G4334*K!$C$5) + IF(AND(ISNUMBER(SEARCH("#",B4334)),INT(A4334/100000)&lt;=7),G4334*K!$G$5,0) + IF(AND(ISNUMBER(SEARCH("#",B4334)),INT(A4334/100000)&gt;=8),G4334*K!$H$5,0),0)</f>
        <v>4546490</v>
      </c>
      <c r="K4334" s="25">
        <f>ROUND(IF(OR(ISNUMBER(SEARCH("#",B4334)),INT(A4334/100000)=7,INT(A4334/100000)=8),F4334*K!$F$4+G4334*K!$F$5,F4334*K!$E$4+G4334*K!$E$5),0)</f>
        <v>1225780</v>
      </c>
      <c r="L4334" s="25">
        <f>ROUND(J4334-K4334*0.7,0)</f>
        <v>3688444</v>
      </c>
      <c r="M4334" s="25">
        <f>ROUND(J4334*0.3,0)</f>
        <v>1363947</v>
      </c>
    </row>
    <row r="4335" spans="1:13" ht="18.75" x14ac:dyDescent="0.2">
      <c r="A4335" s="53">
        <v>802910</v>
      </c>
      <c r="B4335" s="27" t="s">
        <v>27</v>
      </c>
      <c r="C4335" s="36" t="s">
        <v>4932</v>
      </c>
      <c r="D4335" s="54"/>
      <c r="E4335" s="30">
        <v>3.02</v>
      </c>
      <c r="F4335" s="55">
        <v>0.53</v>
      </c>
      <c r="G4335" s="55">
        <v>2.4900000000000002</v>
      </c>
      <c r="H4335" s="30">
        <v>0</v>
      </c>
      <c r="J4335" s="25">
        <f>ROUND( IF(OR(ISNUMBER(SEARCH("#",B4335)),INT(A4335/100000)=7,INT(A4335/100000)=8),F4335*K!$D$4,F4335*K!$C$4) + IF(ISNUMBER(SEARCH("#",B4335)),0,G4335*K!$C$5) + IF(AND(ISNUMBER(SEARCH("#",B4335)),INT(A4335/100000)&lt;=7),G4335*K!$G$5,0) + IF(AND(ISNUMBER(SEARCH("#",B4335)),INT(A4335/100000)&gt;=8),G4335*K!$H$5,0),0)</f>
        <v>4546490</v>
      </c>
      <c r="K4335" s="25">
        <f>ROUND(IF(OR(ISNUMBER(SEARCH("#",B4335)),INT(A4335/100000)=7,INT(A4335/100000)=8),F4335*K!$F$4+G4335*K!$F$5,F4335*K!$E$4+G4335*K!$E$5),0)</f>
        <v>1225780</v>
      </c>
      <c r="L4335" s="25">
        <f>ROUND(J4335-K4335*0.7,0)</f>
        <v>3688444</v>
      </c>
      <c r="M4335" s="25">
        <f>ROUND(J4335*0.3,0)</f>
        <v>1363947</v>
      </c>
    </row>
    <row r="4336" spans="1:13" ht="18.75" x14ac:dyDescent="0.2">
      <c r="A4336" s="53">
        <v>802915</v>
      </c>
      <c r="B4336" s="27" t="s">
        <v>27</v>
      </c>
      <c r="C4336" s="36" t="s">
        <v>4933</v>
      </c>
      <c r="D4336" s="54"/>
      <c r="E4336" s="30">
        <v>1.22</v>
      </c>
      <c r="F4336" s="55">
        <v>0.32</v>
      </c>
      <c r="G4336" s="55">
        <v>0.9</v>
      </c>
      <c r="H4336" s="30">
        <v>0</v>
      </c>
      <c r="J4336" s="25">
        <f>ROUND( IF(OR(ISNUMBER(SEARCH("#",B4336)),INT(A4336/100000)=7,INT(A4336/100000)=8),F4336*K!$D$4,F4336*K!$C$4) + IF(ISNUMBER(SEARCH("#",B4336)),0,G4336*K!$C$5) + IF(AND(ISNUMBER(SEARCH("#",B4336)),INT(A4336/100000)&lt;=7),G4336*K!$G$5,0) + IF(AND(ISNUMBER(SEARCH("#",B4336)),INT(A4336/100000)&gt;=8),G4336*K!$H$5,0),0)</f>
        <v>1716260</v>
      </c>
      <c r="K4336" s="25">
        <f>ROUND(IF(OR(ISNUMBER(SEARCH("#",B4336)),INT(A4336/100000)=7,INT(A4336/100000)=8),F4336*K!$F$4+G4336*K!$F$5,F4336*K!$E$4+G4336*K!$E$5),0)</f>
        <v>481840</v>
      </c>
      <c r="L4336" s="25">
        <f>ROUND(J4336-K4336*0.7,0)</f>
        <v>1378972</v>
      </c>
      <c r="M4336" s="25">
        <f>ROUND(J4336*0.3,0)</f>
        <v>514878</v>
      </c>
    </row>
    <row r="4337" spans="1:13" x14ac:dyDescent="0.2">
      <c r="A4337" s="53">
        <v>802920</v>
      </c>
      <c r="B4337" s="27" t="s">
        <v>27</v>
      </c>
      <c r="C4337" s="36" t="s">
        <v>4934</v>
      </c>
      <c r="D4337" s="54"/>
      <c r="E4337" s="30">
        <v>1.03</v>
      </c>
      <c r="F4337" s="55">
        <v>0.27</v>
      </c>
      <c r="G4337" s="55">
        <v>0.76</v>
      </c>
      <c r="H4337" s="30">
        <v>0</v>
      </c>
      <c r="J4337" s="25">
        <f>ROUND( IF(OR(ISNUMBER(SEARCH("#",B4337)),INT(A4337/100000)=7,INT(A4337/100000)=8),F4337*K!$D$4,F4337*K!$C$4) + IF(ISNUMBER(SEARCH("#",B4337)),0,G4337*K!$C$5) + IF(AND(ISNUMBER(SEARCH("#",B4337)),INT(A4337/100000)&lt;=7),G4337*K!$G$5,0) + IF(AND(ISNUMBER(SEARCH("#",B4337)),INT(A4337/100000)&gt;=8),G4337*K!$H$5,0),0)</f>
        <v>1449160</v>
      </c>
      <c r="K4337" s="25">
        <f>ROUND(IF(OR(ISNUMBER(SEARCH("#",B4337)),INT(A4337/100000)=7,INT(A4337/100000)=8),F4337*K!$F$4+G4337*K!$F$5,F4337*K!$E$4+G4337*K!$E$5),0)</f>
        <v>406820</v>
      </c>
      <c r="L4337" s="25">
        <f>ROUND(J4337-K4337*0.7,0)</f>
        <v>1164386</v>
      </c>
      <c r="M4337" s="25">
        <f>ROUND(J4337*0.3,0)</f>
        <v>434748</v>
      </c>
    </row>
    <row r="4338" spans="1:13" ht="33" x14ac:dyDescent="0.2">
      <c r="A4338" s="53">
        <v>802925</v>
      </c>
      <c r="B4338" s="27" t="s">
        <v>27</v>
      </c>
      <c r="C4338" s="36" t="s">
        <v>4935</v>
      </c>
      <c r="D4338" s="54"/>
      <c r="E4338" s="30">
        <v>1.88</v>
      </c>
      <c r="F4338" s="55">
        <v>0.49</v>
      </c>
      <c r="G4338" s="55">
        <v>1.39</v>
      </c>
      <c r="H4338" s="30">
        <v>0</v>
      </c>
      <c r="J4338" s="25">
        <f>ROUND( IF(OR(ISNUMBER(SEARCH("#",B4338)),INT(A4338/100000)=7,INT(A4338/100000)=8),F4338*K!$D$4,F4338*K!$C$4) + IF(ISNUMBER(SEARCH("#",B4338)),0,G4338*K!$C$5) + IF(AND(ISNUMBER(SEARCH("#",B4338)),INT(A4338/100000)&lt;=7),G4338*K!$G$5,0) + IF(AND(ISNUMBER(SEARCH("#",B4338)),INT(A4338/100000)&gt;=8),G4338*K!$H$5,0),0)</f>
        <v>2648270</v>
      </c>
      <c r="K4338" s="25">
        <f>ROUND(IF(OR(ISNUMBER(SEARCH("#",B4338)),INT(A4338/100000)=7,INT(A4338/100000)=8),F4338*K!$F$4+G4338*K!$F$5,F4338*K!$E$4+G4338*K!$E$5),0)</f>
        <v>742900</v>
      </c>
      <c r="L4338" s="25">
        <f>ROUND(J4338-K4338*0.7,0)</f>
        <v>2128240</v>
      </c>
      <c r="M4338" s="25">
        <f>ROUND(J4338*0.3,0)</f>
        <v>794481</v>
      </c>
    </row>
    <row r="4339" spans="1:13" ht="18.75" x14ac:dyDescent="0.2">
      <c r="A4339" s="53">
        <v>802930</v>
      </c>
      <c r="B4339" s="27" t="s">
        <v>27</v>
      </c>
      <c r="C4339" s="36" t="s">
        <v>4936</v>
      </c>
      <c r="D4339" s="54"/>
      <c r="E4339" s="30">
        <v>0.34</v>
      </c>
      <c r="F4339" s="55">
        <v>0.09</v>
      </c>
      <c r="G4339" s="55">
        <v>0.25</v>
      </c>
      <c r="H4339" s="30">
        <v>0</v>
      </c>
      <c r="J4339" s="25">
        <f>ROUND( IF(OR(ISNUMBER(SEARCH("#",B4339)),INT(A4339/100000)=7,INT(A4339/100000)=8),F4339*K!$D$4,F4339*K!$C$4) + IF(ISNUMBER(SEARCH("#",B4339)),0,G4339*K!$C$5) + IF(AND(ISNUMBER(SEARCH("#",B4339)),INT(A4339/100000)&lt;=7),G4339*K!$G$5,0) + IF(AND(ISNUMBER(SEARCH("#",B4339)),INT(A4339/100000)&gt;=8),G4339*K!$H$5,0),0)</f>
        <v>477370</v>
      </c>
      <c r="K4339" s="25">
        <f>ROUND(IF(OR(ISNUMBER(SEARCH("#",B4339)),INT(A4339/100000)=7,INT(A4339/100000)=8),F4339*K!$F$4+G4339*K!$F$5,F4339*K!$E$4+G4339*K!$E$5),0)</f>
        <v>134180</v>
      </c>
      <c r="L4339" s="25">
        <f>ROUND(J4339-K4339*0.7,0)</f>
        <v>383444</v>
      </c>
      <c r="M4339" s="25">
        <f>ROUND(J4339*0.3,0)</f>
        <v>143211</v>
      </c>
    </row>
    <row r="4340" spans="1:13" ht="18.75" x14ac:dyDescent="0.2">
      <c r="A4340" s="53">
        <v>802935</v>
      </c>
      <c r="B4340" s="27" t="s">
        <v>27</v>
      </c>
      <c r="C4340" s="36" t="s">
        <v>4937</v>
      </c>
      <c r="D4340" s="54"/>
      <c r="E4340" s="30">
        <v>0.31</v>
      </c>
      <c r="F4340" s="55">
        <v>0.06</v>
      </c>
      <c r="G4340" s="55">
        <v>0.25</v>
      </c>
      <c r="H4340" s="30">
        <v>0</v>
      </c>
      <c r="J4340" s="25">
        <f>ROUND( IF(OR(ISNUMBER(SEARCH("#",B4340)),INT(A4340/100000)=7,INT(A4340/100000)=8),F4340*K!$D$4,F4340*K!$C$4) + IF(ISNUMBER(SEARCH("#",B4340)),0,G4340*K!$C$5) + IF(AND(ISNUMBER(SEARCH("#",B4340)),INT(A4340/100000)&lt;=7),G4340*K!$G$5,0) + IF(AND(ISNUMBER(SEARCH("#",B4340)),INT(A4340/100000)&gt;=8),G4340*K!$H$5,0),0)</f>
        <v>460330</v>
      </c>
      <c r="K4340" s="25">
        <f>ROUND(IF(OR(ISNUMBER(SEARCH("#",B4340)),INT(A4340/100000)=7,INT(A4340/100000)=8),F4340*K!$F$4+G4340*K!$F$5,F4340*K!$E$4+G4340*K!$E$5),0)</f>
        <v>125120</v>
      </c>
      <c r="L4340" s="25">
        <f>ROUND(J4340-K4340*0.7,0)</f>
        <v>372746</v>
      </c>
      <c r="M4340" s="25">
        <f>ROUND(J4340*0.3,0)</f>
        <v>138099</v>
      </c>
    </row>
    <row r="4341" spans="1:13" x14ac:dyDescent="0.2">
      <c r="A4341" s="53">
        <v>802940</v>
      </c>
      <c r="B4341" s="27" t="s">
        <v>27</v>
      </c>
      <c r="C4341" s="36" t="s">
        <v>4938</v>
      </c>
      <c r="D4341" s="54"/>
      <c r="E4341" s="30">
        <v>0.43</v>
      </c>
      <c r="F4341" s="55">
        <v>0.11</v>
      </c>
      <c r="G4341" s="55">
        <v>0.32</v>
      </c>
      <c r="H4341" s="30">
        <v>0</v>
      </c>
      <c r="J4341" s="25">
        <f>ROUND( IF(OR(ISNUMBER(SEARCH("#",B4341)),INT(A4341/100000)=7,INT(A4341/100000)=8),F4341*K!$D$4,F4341*K!$C$4) + IF(ISNUMBER(SEARCH("#",B4341)),0,G4341*K!$C$5) + IF(AND(ISNUMBER(SEARCH("#",B4341)),INT(A4341/100000)&lt;=7),G4341*K!$G$5,0) + IF(AND(ISNUMBER(SEARCH("#",B4341)),INT(A4341/100000)&gt;=8),G4341*K!$H$5,0),0)</f>
        <v>608080</v>
      </c>
      <c r="K4341" s="25">
        <f>ROUND(IF(OR(ISNUMBER(SEARCH("#",B4341)),INT(A4341/100000)=7,INT(A4341/100000)=8),F4341*K!$F$4+G4341*K!$F$5,F4341*K!$E$4+G4341*K!$E$5),0)</f>
        <v>170180</v>
      </c>
      <c r="L4341" s="25">
        <f>ROUND(J4341-K4341*0.7,0)</f>
        <v>488954</v>
      </c>
      <c r="M4341" s="25">
        <f>ROUND(J4341*0.3,0)</f>
        <v>182424</v>
      </c>
    </row>
    <row r="4342" spans="1:13" ht="18.75" x14ac:dyDescent="0.2">
      <c r="A4342" s="53">
        <v>802945</v>
      </c>
      <c r="B4342" s="27" t="s">
        <v>27</v>
      </c>
      <c r="C4342" s="36" t="s">
        <v>4939</v>
      </c>
      <c r="D4342" s="54"/>
      <c r="E4342" s="30">
        <v>0.43</v>
      </c>
      <c r="F4342" s="55">
        <v>0.11</v>
      </c>
      <c r="G4342" s="55">
        <v>0.32</v>
      </c>
      <c r="H4342" s="30">
        <v>0</v>
      </c>
      <c r="J4342" s="25">
        <f>ROUND( IF(OR(ISNUMBER(SEARCH("#",B4342)),INT(A4342/100000)=7,INT(A4342/100000)=8),F4342*K!$D$4,F4342*K!$C$4) + IF(ISNUMBER(SEARCH("#",B4342)),0,G4342*K!$C$5) + IF(AND(ISNUMBER(SEARCH("#",B4342)),INT(A4342/100000)&lt;=7),G4342*K!$G$5,0) + IF(AND(ISNUMBER(SEARCH("#",B4342)),INT(A4342/100000)&gt;=8),G4342*K!$H$5,0),0)</f>
        <v>608080</v>
      </c>
      <c r="K4342" s="25">
        <f>ROUND(IF(OR(ISNUMBER(SEARCH("#",B4342)),INT(A4342/100000)=7,INT(A4342/100000)=8),F4342*K!$F$4+G4342*K!$F$5,F4342*K!$E$4+G4342*K!$E$5),0)</f>
        <v>170180</v>
      </c>
      <c r="L4342" s="25">
        <f>ROUND(J4342-K4342*0.7,0)</f>
        <v>488954</v>
      </c>
      <c r="M4342" s="25">
        <f>ROUND(J4342*0.3,0)</f>
        <v>182424</v>
      </c>
    </row>
    <row r="4343" spans="1:13" ht="18.75" x14ac:dyDescent="0.2">
      <c r="A4343" s="53">
        <v>802950</v>
      </c>
      <c r="B4343" s="27" t="s">
        <v>27</v>
      </c>
      <c r="C4343" s="36" t="s">
        <v>4940</v>
      </c>
      <c r="D4343" s="54"/>
      <c r="E4343" s="30">
        <v>1.04</v>
      </c>
      <c r="F4343" s="55">
        <v>0.27</v>
      </c>
      <c r="G4343" s="55">
        <v>0.77</v>
      </c>
      <c r="H4343" s="30">
        <v>0</v>
      </c>
      <c r="J4343" s="25">
        <f>ROUND( IF(OR(ISNUMBER(SEARCH("#",B4343)),INT(A4343/100000)=7,INT(A4343/100000)=8),F4343*K!$D$4,F4343*K!$C$4) + IF(ISNUMBER(SEARCH("#",B4343)),0,G4343*K!$C$5) + IF(AND(ISNUMBER(SEARCH("#",B4343)),INT(A4343/100000)&lt;=7),G4343*K!$G$5,0) + IF(AND(ISNUMBER(SEARCH("#",B4343)),INT(A4343/100000)&gt;=8),G4343*K!$H$5,0),0)</f>
        <v>1466210</v>
      </c>
      <c r="K4343" s="25">
        <f>ROUND(IF(OR(ISNUMBER(SEARCH("#",B4343)),INT(A4343/100000)=7,INT(A4343/100000)=8),F4343*K!$F$4+G4343*K!$F$5,F4343*K!$E$4+G4343*K!$E$5),0)</f>
        <v>411100</v>
      </c>
      <c r="L4343" s="25">
        <f>ROUND(J4343-K4343*0.7,0)</f>
        <v>1178440</v>
      </c>
      <c r="M4343" s="25">
        <f>ROUND(J4343*0.3,0)</f>
        <v>439863</v>
      </c>
    </row>
    <row r="4344" spans="1:13" ht="18.75" x14ac:dyDescent="0.2">
      <c r="A4344" s="53">
        <v>802955</v>
      </c>
      <c r="B4344" s="27" t="s">
        <v>27</v>
      </c>
      <c r="C4344" s="36" t="s">
        <v>4941</v>
      </c>
      <c r="D4344" s="54"/>
      <c r="E4344" s="30">
        <v>0.95</v>
      </c>
      <c r="F4344" s="55">
        <v>0.25</v>
      </c>
      <c r="G4344" s="55">
        <v>0.7</v>
      </c>
      <c r="H4344" s="30">
        <v>0</v>
      </c>
      <c r="J4344" s="25">
        <f>ROUND( IF(OR(ISNUMBER(SEARCH("#",B4344)),INT(A4344/100000)=7,INT(A4344/100000)=8),F4344*K!$D$4,F4344*K!$C$4) + IF(ISNUMBER(SEARCH("#",B4344)),0,G4344*K!$C$5) + IF(AND(ISNUMBER(SEARCH("#",B4344)),INT(A4344/100000)&lt;=7),G4344*K!$G$5,0) + IF(AND(ISNUMBER(SEARCH("#",B4344)),INT(A4344/100000)&gt;=8),G4344*K!$H$5,0),0)</f>
        <v>1335500</v>
      </c>
      <c r="K4344" s="25">
        <f>ROUND(IF(OR(ISNUMBER(SEARCH("#",B4344)),INT(A4344/100000)=7,INT(A4344/100000)=8),F4344*K!$F$4+G4344*K!$F$5,F4344*K!$E$4+G4344*K!$E$5),0)</f>
        <v>375100</v>
      </c>
      <c r="L4344" s="25">
        <f>ROUND(J4344-K4344*0.7,0)</f>
        <v>1072930</v>
      </c>
      <c r="M4344" s="25">
        <f>ROUND(J4344*0.3,0)</f>
        <v>400650</v>
      </c>
    </row>
    <row r="4345" spans="1:13" ht="18.75" x14ac:dyDescent="0.2">
      <c r="A4345" s="53">
        <v>802975</v>
      </c>
      <c r="B4345" s="27" t="s">
        <v>27</v>
      </c>
      <c r="C4345" s="36" t="s">
        <v>4942</v>
      </c>
      <c r="D4345" s="54"/>
      <c r="E4345" s="30">
        <v>4.18</v>
      </c>
      <c r="F4345" s="55">
        <v>1.0900000000000001</v>
      </c>
      <c r="G4345" s="55">
        <v>3.09</v>
      </c>
      <c r="H4345" s="30">
        <v>0</v>
      </c>
      <c r="J4345" s="25">
        <f>ROUND( IF(OR(ISNUMBER(SEARCH("#",B4345)),INT(A4345/100000)=7,INT(A4345/100000)=8),F4345*K!$D$4,F4345*K!$C$4) + IF(ISNUMBER(SEARCH("#",B4345)),0,G4345*K!$C$5) + IF(AND(ISNUMBER(SEARCH("#",B4345)),INT(A4345/100000)&lt;=7),G4345*K!$G$5,0) + IF(AND(ISNUMBER(SEARCH("#",B4345)),INT(A4345/100000)&gt;=8),G4345*K!$H$5,0),0)</f>
        <v>5887570</v>
      </c>
      <c r="K4345" s="25">
        <f>ROUND(IF(OR(ISNUMBER(SEARCH("#",B4345)),INT(A4345/100000)=7,INT(A4345/100000)=8),F4345*K!$F$4+G4345*K!$F$5,F4345*K!$E$4+G4345*K!$E$5),0)</f>
        <v>1651700</v>
      </c>
      <c r="L4345" s="25">
        <f>ROUND(J4345-K4345*0.7,0)</f>
        <v>4731380</v>
      </c>
      <c r="M4345" s="25">
        <f>ROUND(J4345*0.3,0)</f>
        <v>1766271</v>
      </c>
    </row>
    <row r="4346" spans="1:13" ht="18.75" x14ac:dyDescent="0.2">
      <c r="A4346" s="53">
        <v>802980</v>
      </c>
      <c r="B4346" s="27" t="s">
        <v>27</v>
      </c>
      <c r="C4346" s="36" t="s">
        <v>4943</v>
      </c>
      <c r="D4346" s="54"/>
      <c r="E4346" s="30">
        <v>2.73</v>
      </c>
      <c r="F4346" s="55">
        <v>0.71</v>
      </c>
      <c r="G4346" s="55">
        <v>2.02</v>
      </c>
      <c r="H4346" s="30">
        <v>0</v>
      </c>
      <c r="J4346" s="25">
        <f>ROUND( IF(OR(ISNUMBER(SEARCH("#",B4346)),INT(A4346/100000)=7,INT(A4346/100000)=8),F4346*K!$D$4,F4346*K!$C$4) + IF(ISNUMBER(SEARCH("#",B4346)),0,G4346*K!$C$5) + IF(AND(ISNUMBER(SEARCH("#",B4346)),INT(A4346/100000)&lt;=7),G4346*K!$G$5,0) + IF(AND(ISNUMBER(SEARCH("#",B4346)),INT(A4346/100000)&gt;=8),G4346*K!$H$5,0),0)</f>
        <v>3847380</v>
      </c>
      <c r="K4346" s="25">
        <f>ROUND(IF(OR(ISNUMBER(SEARCH("#",B4346)),INT(A4346/100000)=7,INT(A4346/100000)=8),F4346*K!$F$4+G4346*K!$F$5,F4346*K!$E$4+G4346*K!$E$5),0)</f>
        <v>1078980</v>
      </c>
      <c r="L4346" s="25">
        <f>ROUND(J4346-K4346*0.7,0)</f>
        <v>3092094</v>
      </c>
      <c r="M4346" s="25">
        <f>ROUND(J4346*0.3,0)</f>
        <v>1154214</v>
      </c>
    </row>
    <row r="4347" spans="1:13" ht="18.75" x14ac:dyDescent="0.2">
      <c r="A4347" s="53">
        <v>802985</v>
      </c>
      <c r="B4347" s="27" t="s">
        <v>27</v>
      </c>
      <c r="C4347" s="36" t="s">
        <v>4944</v>
      </c>
      <c r="D4347" s="54"/>
      <c r="E4347" s="30">
        <v>3.6</v>
      </c>
      <c r="F4347" s="55">
        <v>0.63</v>
      </c>
      <c r="G4347" s="55">
        <v>2.97</v>
      </c>
      <c r="H4347" s="30">
        <v>0</v>
      </c>
      <c r="J4347" s="25">
        <f>ROUND( IF(OR(ISNUMBER(SEARCH("#",B4347)),INT(A4347/100000)=7,INT(A4347/100000)=8),F4347*K!$D$4,F4347*K!$C$4) + IF(ISNUMBER(SEARCH("#",B4347)),0,G4347*K!$C$5) + IF(AND(ISNUMBER(SEARCH("#",B4347)),INT(A4347/100000)&lt;=7),G4347*K!$G$5,0) + IF(AND(ISNUMBER(SEARCH("#",B4347)),INT(A4347/100000)&gt;=8),G4347*K!$H$5,0),0)</f>
        <v>5421690</v>
      </c>
      <c r="K4347" s="25">
        <f>ROUND(IF(OR(ISNUMBER(SEARCH("#",B4347)),INT(A4347/100000)=7,INT(A4347/100000)=8),F4347*K!$F$4+G4347*K!$F$5,F4347*K!$E$4+G4347*K!$E$5),0)</f>
        <v>1461420</v>
      </c>
      <c r="L4347" s="25">
        <f>ROUND(J4347-K4347*0.7,0)</f>
        <v>4398696</v>
      </c>
      <c r="M4347" s="25">
        <f>ROUND(J4347*0.3,0)</f>
        <v>1626507</v>
      </c>
    </row>
    <row r="4348" spans="1:13" ht="18.75" x14ac:dyDescent="0.2">
      <c r="A4348" s="53">
        <v>802990</v>
      </c>
      <c r="B4348" s="27" t="s">
        <v>27</v>
      </c>
      <c r="C4348" s="36" t="s">
        <v>4945</v>
      </c>
      <c r="D4348" s="54"/>
      <c r="E4348" s="30">
        <v>4.68</v>
      </c>
      <c r="F4348" s="55">
        <v>1.22</v>
      </c>
      <c r="G4348" s="55">
        <v>3.46</v>
      </c>
      <c r="H4348" s="30">
        <v>0</v>
      </c>
      <c r="J4348" s="25">
        <f>ROUND( IF(OR(ISNUMBER(SEARCH("#",B4348)),INT(A4348/100000)=7,INT(A4348/100000)=8),F4348*K!$D$4,F4348*K!$C$4) + IF(ISNUMBER(SEARCH("#",B4348)),0,G4348*K!$C$5) + IF(AND(ISNUMBER(SEARCH("#",B4348)),INT(A4348/100000)&lt;=7),G4348*K!$G$5,0) + IF(AND(ISNUMBER(SEARCH("#",B4348)),INT(A4348/100000)&gt;=8),G4348*K!$H$5,0),0)</f>
        <v>6592260</v>
      </c>
      <c r="K4348" s="25">
        <f>ROUND(IF(OR(ISNUMBER(SEARCH("#",B4348)),INT(A4348/100000)=7,INT(A4348/100000)=8),F4348*K!$F$4+G4348*K!$F$5,F4348*K!$E$4+G4348*K!$E$5),0)</f>
        <v>1849320</v>
      </c>
      <c r="L4348" s="25">
        <f>ROUND(J4348-K4348*0.7,0)</f>
        <v>5297736</v>
      </c>
      <c r="M4348" s="25">
        <f>ROUND(J4348*0.3,0)</f>
        <v>1977678</v>
      </c>
    </row>
    <row r="4349" spans="1:13" ht="18.75" x14ac:dyDescent="0.2">
      <c r="A4349" s="53">
        <v>802995</v>
      </c>
      <c r="B4349" s="27" t="s">
        <v>27</v>
      </c>
      <c r="C4349" s="36" t="s">
        <v>4946</v>
      </c>
      <c r="D4349" s="54"/>
      <c r="E4349" s="30">
        <v>7.37</v>
      </c>
      <c r="F4349" s="55">
        <v>1.54</v>
      </c>
      <c r="G4349" s="55">
        <v>5.83</v>
      </c>
      <c r="H4349" s="30">
        <v>0</v>
      </c>
      <c r="J4349" s="25">
        <f>ROUND( IF(OR(ISNUMBER(SEARCH("#",B4349)),INT(A4349/100000)=7,INT(A4349/100000)=8),F4349*K!$D$4,F4349*K!$C$4) + IF(ISNUMBER(SEARCH("#",B4349)),0,G4349*K!$C$5) + IF(AND(ISNUMBER(SEARCH("#",B4349)),INT(A4349/100000)&lt;=7),G4349*K!$G$5,0) + IF(AND(ISNUMBER(SEARCH("#",B4349)),INT(A4349/100000)&gt;=8),G4349*K!$H$5,0),0)</f>
        <v>10814870</v>
      </c>
      <c r="K4349" s="25">
        <f>ROUND(IF(OR(ISNUMBER(SEARCH("#",B4349)),INT(A4349/100000)=7,INT(A4349/100000)=8),F4349*K!$F$4+G4349*K!$F$5,F4349*K!$E$4+G4349*K!$E$5),0)</f>
        <v>2960320</v>
      </c>
      <c r="L4349" s="25">
        <f>ROUND(J4349-K4349*0.7,0)</f>
        <v>8742646</v>
      </c>
      <c r="M4349" s="25">
        <f>ROUND(J4349*0.3,0)</f>
        <v>3244461</v>
      </c>
    </row>
    <row r="4350" spans="1:13" ht="18.75" x14ac:dyDescent="0.2">
      <c r="A4350" s="53">
        <v>803000</v>
      </c>
      <c r="B4350" s="27" t="s">
        <v>27</v>
      </c>
      <c r="C4350" s="36" t="s">
        <v>4947</v>
      </c>
      <c r="D4350" s="54"/>
      <c r="E4350" s="30">
        <v>1.32</v>
      </c>
      <c r="F4350" s="55">
        <v>0.4</v>
      </c>
      <c r="G4350" s="55">
        <v>0.92</v>
      </c>
      <c r="H4350" s="30">
        <v>0</v>
      </c>
      <c r="J4350" s="25">
        <f>ROUND( IF(OR(ISNUMBER(SEARCH("#",B4350)),INT(A4350/100000)=7,INT(A4350/100000)=8),F4350*K!$D$4,F4350*K!$C$4) + IF(ISNUMBER(SEARCH("#",B4350)),0,G4350*K!$C$5) + IF(AND(ISNUMBER(SEARCH("#",B4350)),INT(A4350/100000)&lt;=7),G4350*K!$G$5,0) + IF(AND(ISNUMBER(SEARCH("#",B4350)),INT(A4350/100000)&gt;=8),G4350*K!$H$5,0),0)</f>
        <v>1795800</v>
      </c>
      <c r="K4350" s="25">
        <f>ROUND(IF(OR(ISNUMBER(SEARCH("#",B4350)),INT(A4350/100000)=7,INT(A4350/100000)=8),F4350*K!$F$4+G4350*K!$F$5,F4350*K!$E$4+G4350*K!$E$5),0)</f>
        <v>514560</v>
      </c>
      <c r="L4350" s="25">
        <f>ROUND(J4350-K4350*0.7,0)</f>
        <v>1435608</v>
      </c>
      <c r="M4350" s="25">
        <f>ROUND(J4350*0.3,0)</f>
        <v>538740</v>
      </c>
    </row>
    <row r="4351" spans="1:13" ht="18.75" x14ac:dyDescent="0.2">
      <c r="A4351" s="53">
        <v>803005</v>
      </c>
      <c r="B4351" s="27" t="s">
        <v>27</v>
      </c>
      <c r="C4351" s="36" t="s">
        <v>4948</v>
      </c>
      <c r="D4351" s="54"/>
      <c r="E4351" s="30">
        <v>1.32</v>
      </c>
      <c r="F4351" s="55">
        <v>0.4</v>
      </c>
      <c r="G4351" s="55">
        <v>0.92</v>
      </c>
      <c r="H4351" s="30">
        <v>0</v>
      </c>
      <c r="J4351" s="25">
        <f>ROUND( IF(OR(ISNUMBER(SEARCH("#",B4351)),INT(A4351/100000)=7,INT(A4351/100000)=8),F4351*K!$D$4,F4351*K!$C$4) + IF(ISNUMBER(SEARCH("#",B4351)),0,G4351*K!$C$5) + IF(AND(ISNUMBER(SEARCH("#",B4351)),INT(A4351/100000)&lt;=7),G4351*K!$G$5,0) + IF(AND(ISNUMBER(SEARCH("#",B4351)),INT(A4351/100000)&gt;=8),G4351*K!$H$5,0),0)</f>
        <v>1795800</v>
      </c>
      <c r="K4351" s="25">
        <f>ROUND(IF(OR(ISNUMBER(SEARCH("#",B4351)),INT(A4351/100000)=7,INT(A4351/100000)=8),F4351*K!$F$4+G4351*K!$F$5,F4351*K!$E$4+G4351*K!$E$5),0)</f>
        <v>514560</v>
      </c>
      <c r="L4351" s="25">
        <f>ROUND(J4351-K4351*0.7,0)</f>
        <v>1435608</v>
      </c>
      <c r="M4351" s="25">
        <f>ROUND(J4351*0.3,0)</f>
        <v>538740</v>
      </c>
    </row>
    <row r="4352" spans="1:13" ht="18.75" x14ac:dyDescent="0.2">
      <c r="A4352" s="53">
        <v>803010</v>
      </c>
      <c r="B4352" s="27" t="s">
        <v>27</v>
      </c>
      <c r="C4352" s="36" t="s">
        <v>4949</v>
      </c>
      <c r="D4352" s="54"/>
      <c r="E4352" s="30">
        <v>1.32</v>
      </c>
      <c r="F4352" s="55">
        <v>0.4</v>
      </c>
      <c r="G4352" s="55">
        <v>0.92</v>
      </c>
      <c r="H4352" s="30">
        <v>0</v>
      </c>
      <c r="J4352" s="25">
        <f>ROUND( IF(OR(ISNUMBER(SEARCH("#",B4352)),INT(A4352/100000)=7,INT(A4352/100000)=8),F4352*K!$D$4,F4352*K!$C$4) + IF(ISNUMBER(SEARCH("#",B4352)),0,G4352*K!$C$5) + IF(AND(ISNUMBER(SEARCH("#",B4352)),INT(A4352/100000)&lt;=7),G4352*K!$G$5,0) + IF(AND(ISNUMBER(SEARCH("#",B4352)),INT(A4352/100000)&gt;=8),G4352*K!$H$5,0),0)</f>
        <v>1795800</v>
      </c>
      <c r="K4352" s="25">
        <f>ROUND(IF(OR(ISNUMBER(SEARCH("#",B4352)),INT(A4352/100000)=7,INT(A4352/100000)=8),F4352*K!$F$4+G4352*K!$F$5,F4352*K!$E$4+G4352*K!$E$5),0)</f>
        <v>514560</v>
      </c>
      <c r="L4352" s="25">
        <f>ROUND(J4352-K4352*0.7,0)</f>
        <v>1435608</v>
      </c>
      <c r="M4352" s="25">
        <f>ROUND(J4352*0.3,0)</f>
        <v>538740</v>
      </c>
    </row>
    <row r="4353" spans="1:13" ht="18.75" x14ac:dyDescent="0.2">
      <c r="A4353" s="53">
        <v>803015</v>
      </c>
      <c r="B4353" s="27" t="s">
        <v>27</v>
      </c>
      <c r="C4353" s="36" t="s">
        <v>4950</v>
      </c>
      <c r="D4353" s="54"/>
      <c r="E4353" s="30">
        <v>1.32</v>
      </c>
      <c r="F4353" s="55">
        <v>0.4</v>
      </c>
      <c r="G4353" s="55">
        <v>0.92</v>
      </c>
      <c r="H4353" s="30">
        <v>0</v>
      </c>
      <c r="J4353" s="25">
        <f>ROUND( IF(OR(ISNUMBER(SEARCH("#",B4353)),INT(A4353/100000)=7,INT(A4353/100000)=8),F4353*K!$D$4,F4353*K!$C$4) + IF(ISNUMBER(SEARCH("#",B4353)),0,G4353*K!$C$5) + IF(AND(ISNUMBER(SEARCH("#",B4353)),INT(A4353/100000)&lt;=7),G4353*K!$G$5,0) + IF(AND(ISNUMBER(SEARCH("#",B4353)),INT(A4353/100000)&gt;=8),G4353*K!$H$5,0),0)</f>
        <v>1795800</v>
      </c>
      <c r="K4353" s="25">
        <f>ROUND(IF(OR(ISNUMBER(SEARCH("#",B4353)),INT(A4353/100000)=7,INT(A4353/100000)=8),F4353*K!$F$4+G4353*K!$F$5,F4353*K!$E$4+G4353*K!$E$5),0)</f>
        <v>514560</v>
      </c>
      <c r="L4353" s="25">
        <f>ROUND(J4353-K4353*0.7,0)</f>
        <v>1435608</v>
      </c>
      <c r="M4353" s="25">
        <f>ROUND(J4353*0.3,0)</f>
        <v>538740</v>
      </c>
    </row>
    <row r="4354" spans="1:13" ht="18.75" x14ac:dyDescent="0.2">
      <c r="A4354" s="53">
        <v>803020</v>
      </c>
      <c r="B4354" s="27" t="s">
        <v>27</v>
      </c>
      <c r="C4354" s="36" t="s">
        <v>4951</v>
      </c>
      <c r="D4354" s="54"/>
      <c r="E4354" s="30">
        <v>1.24</v>
      </c>
      <c r="F4354" s="55">
        <v>0.32</v>
      </c>
      <c r="G4354" s="55">
        <v>0.92</v>
      </c>
      <c r="H4354" s="30">
        <v>0</v>
      </c>
      <c r="J4354" s="25">
        <f>ROUND( IF(OR(ISNUMBER(SEARCH("#",B4354)),INT(A4354/100000)=7,INT(A4354/100000)=8),F4354*K!$D$4,F4354*K!$C$4) + IF(ISNUMBER(SEARCH("#",B4354)),0,G4354*K!$C$5) + IF(AND(ISNUMBER(SEARCH("#",B4354)),INT(A4354/100000)&lt;=7),G4354*K!$G$5,0) + IF(AND(ISNUMBER(SEARCH("#",B4354)),INT(A4354/100000)&gt;=8),G4354*K!$H$5,0),0)</f>
        <v>1750360</v>
      </c>
      <c r="K4354" s="25">
        <f>ROUND(IF(OR(ISNUMBER(SEARCH("#",B4354)),INT(A4354/100000)=7,INT(A4354/100000)=8),F4354*K!$F$4+G4354*K!$F$5,F4354*K!$E$4+G4354*K!$E$5),0)</f>
        <v>490400</v>
      </c>
      <c r="L4354" s="25">
        <f>ROUND(J4354-K4354*0.7,0)</f>
        <v>1407080</v>
      </c>
      <c r="M4354" s="25">
        <f>ROUND(J4354*0.3,0)</f>
        <v>525108</v>
      </c>
    </row>
    <row r="4355" spans="1:13" ht="18.75" x14ac:dyDescent="0.2">
      <c r="A4355" s="53">
        <v>803025</v>
      </c>
      <c r="B4355" s="27" t="s">
        <v>27</v>
      </c>
      <c r="C4355" s="36" t="s">
        <v>4952</v>
      </c>
      <c r="D4355" s="54"/>
      <c r="E4355" s="30">
        <v>1.24</v>
      </c>
      <c r="F4355" s="55">
        <v>0.32</v>
      </c>
      <c r="G4355" s="55">
        <v>0.92</v>
      </c>
      <c r="H4355" s="30">
        <v>0</v>
      </c>
      <c r="J4355" s="25">
        <f>ROUND( IF(OR(ISNUMBER(SEARCH("#",B4355)),INT(A4355/100000)=7,INT(A4355/100000)=8),F4355*K!$D$4,F4355*K!$C$4) + IF(ISNUMBER(SEARCH("#",B4355)),0,G4355*K!$C$5) + IF(AND(ISNUMBER(SEARCH("#",B4355)),INT(A4355/100000)&lt;=7),G4355*K!$G$5,0) + IF(AND(ISNUMBER(SEARCH("#",B4355)),INT(A4355/100000)&gt;=8),G4355*K!$H$5,0),0)</f>
        <v>1750360</v>
      </c>
      <c r="K4355" s="25">
        <f>ROUND(IF(OR(ISNUMBER(SEARCH("#",B4355)),INT(A4355/100000)=7,INT(A4355/100000)=8),F4355*K!$F$4+G4355*K!$F$5,F4355*K!$E$4+G4355*K!$E$5),0)</f>
        <v>490400</v>
      </c>
      <c r="L4355" s="25">
        <f>ROUND(J4355-K4355*0.7,0)</f>
        <v>1407080</v>
      </c>
      <c r="M4355" s="25">
        <f>ROUND(J4355*0.3,0)</f>
        <v>525108</v>
      </c>
    </row>
    <row r="4356" spans="1:13" ht="33" x14ac:dyDescent="0.2">
      <c r="A4356" s="53">
        <v>803030</v>
      </c>
      <c r="B4356" s="27" t="s">
        <v>27</v>
      </c>
      <c r="C4356" s="36" t="s">
        <v>4953</v>
      </c>
      <c r="D4356" s="54"/>
      <c r="E4356" s="30">
        <v>1.24</v>
      </c>
      <c r="F4356" s="55">
        <v>0.32</v>
      </c>
      <c r="G4356" s="55">
        <v>0.92</v>
      </c>
      <c r="H4356" s="30">
        <v>0</v>
      </c>
      <c r="J4356" s="25">
        <f>ROUND( IF(OR(ISNUMBER(SEARCH("#",B4356)),INT(A4356/100000)=7,INT(A4356/100000)=8),F4356*K!$D$4,F4356*K!$C$4) + IF(ISNUMBER(SEARCH("#",B4356)),0,G4356*K!$C$5) + IF(AND(ISNUMBER(SEARCH("#",B4356)),INT(A4356/100000)&lt;=7),G4356*K!$G$5,0) + IF(AND(ISNUMBER(SEARCH("#",B4356)),INT(A4356/100000)&gt;=8),G4356*K!$H$5,0),0)</f>
        <v>1750360</v>
      </c>
      <c r="K4356" s="25">
        <f>ROUND(IF(OR(ISNUMBER(SEARCH("#",B4356)),INT(A4356/100000)=7,INT(A4356/100000)=8),F4356*K!$F$4+G4356*K!$F$5,F4356*K!$E$4+G4356*K!$E$5),0)</f>
        <v>490400</v>
      </c>
      <c r="L4356" s="25">
        <f>ROUND(J4356-K4356*0.7,0)</f>
        <v>1407080</v>
      </c>
      <c r="M4356" s="25">
        <f>ROUND(J4356*0.3,0)</f>
        <v>525108</v>
      </c>
    </row>
    <row r="4357" spans="1:13" ht="33" x14ac:dyDescent="0.2">
      <c r="A4357" s="53">
        <v>803035</v>
      </c>
      <c r="B4357" s="27" t="s">
        <v>27</v>
      </c>
      <c r="C4357" s="36" t="s">
        <v>4954</v>
      </c>
      <c r="D4357" s="54"/>
      <c r="E4357" s="30">
        <v>1.24</v>
      </c>
      <c r="F4357" s="55">
        <v>0.32</v>
      </c>
      <c r="G4357" s="55">
        <v>0.92</v>
      </c>
      <c r="H4357" s="30">
        <v>0</v>
      </c>
      <c r="J4357" s="25">
        <f>ROUND( IF(OR(ISNUMBER(SEARCH("#",B4357)),INT(A4357/100000)=7,INT(A4357/100000)=8),F4357*K!$D$4,F4357*K!$C$4) + IF(ISNUMBER(SEARCH("#",B4357)),0,G4357*K!$C$5) + IF(AND(ISNUMBER(SEARCH("#",B4357)),INT(A4357/100000)&lt;=7),G4357*K!$G$5,0) + IF(AND(ISNUMBER(SEARCH("#",B4357)),INT(A4357/100000)&gt;=8),G4357*K!$H$5,0),0)</f>
        <v>1750360</v>
      </c>
      <c r="K4357" s="25">
        <f>ROUND(IF(OR(ISNUMBER(SEARCH("#",B4357)),INT(A4357/100000)=7,INT(A4357/100000)=8),F4357*K!$F$4+G4357*K!$F$5,F4357*K!$E$4+G4357*K!$E$5),0)</f>
        <v>490400</v>
      </c>
      <c r="L4357" s="25">
        <f>ROUND(J4357-K4357*0.7,0)</f>
        <v>1407080</v>
      </c>
      <c r="M4357" s="25">
        <f>ROUND(J4357*0.3,0)</f>
        <v>525108</v>
      </c>
    </row>
    <row r="4358" spans="1:13" ht="18.75" x14ac:dyDescent="0.2">
      <c r="A4358" s="53">
        <v>803040</v>
      </c>
      <c r="B4358" s="27" t="s">
        <v>27</v>
      </c>
      <c r="C4358" s="36" t="s">
        <v>4955</v>
      </c>
      <c r="D4358" s="54"/>
      <c r="E4358" s="30">
        <v>1.32</v>
      </c>
      <c r="F4358" s="55">
        <v>0.4</v>
      </c>
      <c r="G4358" s="55">
        <v>0.92</v>
      </c>
      <c r="H4358" s="30">
        <v>0</v>
      </c>
      <c r="J4358" s="25">
        <f>ROUND( IF(OR(ISNUMBER(SEARCH("#",B4358)),INT(A4358/100000)=7,INT(A4358/100000)=8),F4358*K!$D$4,F4358*K!$C$4) + IF(ISNUMBER(SEARCH("#",B4358)),0,G4358*K!$C$5) + IF(AND(ISNUMBER(SEARCH("#",B4358)),INT(A4358/100000)&lt;=7),G4358*K!$G$5,0) + IF(AND(ISNUMBER(SEARCH("#",B4358)),INT(A4358/100000)&gt;=8),G4358*K!$H$5,0),0)</f>
        <v>1795800</v>
      </c>
      <c r="K4358" s="25">
        <f>ROUND(IF(OR(ISNUMBER(SEARCH("#",B4358)),INT(A4358/100000)=7,INT(A4358/100000)=8),F4358*K!$F$4+G4358*K!$F$5,F4358*K!$E$4+G4358*K!$E$5),0)</f>
        <v>514560</v>
      </c>
      <c r="L4358" s="25">
        <f>ROUND(J4358-K4358*0.7,0)</f>
        <v>1435608</v>
      </c>
      <c r="M4358" s="25">
        <f>ROUND(J4358*0.3,0)</f>
        <v>538740</v>
      </c>
    </row>
    <row r="4359" spans="1:13" ht="18.75" x14ac:dyDescent="0.2">
      <c r="A4359" s="53">
        <v>803045</v>
      </c>
      <c r="B4359" s="27" t="s">
        <v>27</v>
      </c>
      <c r="C4359" s="36" t="s">
        <v>4956</v>
      </c>
      <c r="D4359" s="54"/>
      <c r="E4359" s="30">
        <v>1.32</v>
      </c>
      <c r="F4359" s="55">
        <v>0.4</v>
      </c>
      <c r="G4359" s="55">
        <v>0.92</v>
      </c>
      <c r="H4359" s="30">
        <v>0</v>
      </c>
      <c r="J4359" s="25">
        <f>ROUND( IF(OR(ISNUMBER(SEARCH("#",B4359)),INT(A4359/100000)=7,INT(A4359/100000)=8),F4359*K!$D$4,F4359*K!$C$4) + IF(ISNUMBER(SEARCH("#",B4359)),0,G4359*K!$C$5) + IF(AND(ISNUMBER(SEARCH("#",B4359)),INT(A4359/100000)&lt;=7),G4359*K!$G$5,0) + IF(AND(ISNUMBER(SEARCH("#",B4359)),INT(A4359/100000)&gt;=8),G4359*K!$H$5,0),0)</f>
        <v>1795800</v>
      </c>
      <c r="K4359" s="25">
        <f>ROUND(IF(OR(ISNUMBER(SEARCH("#",B4359)),INT(A4359/100000)=7,INT(A4359/100000)=8),F4359*K!$F$4+G4359*K!$F$5,F4359*K!$E$4+G4359*K!$E$5),0)</f>
        <v>514560</v>
      </c>
      <c r="L4359" s="25">
        <f>ROUND(J4359-K4359*0.7,0)</f>
        <v>1435608</v>
      </c>
      <c r="M4359" s="25">
        <f>ROUND(J4359*0.3,0)</f>
        <v>538740</v>
      </c>
    </row>
    <row r="4360" spans="1:13" ht="18.75" x14ac:dyDescent="0.2">
      <c r="A4360" s="53">
        <v>803050</v>
      </c>
      <c r="B4360" s="27" t="s">
        <v>27</v>
      </c>
      <c r="C4360" s="36" t="s">
        <v>4957</v>
      </c>
      <c r="D4360" s="54"/>
      <c r="E4360" s="30">
        <v>1.24</v>
      </c>
      <c r="F4360" s="55">
        <v>0.32</v>
      </c>
      <c r="G4360" s="55">
        <v>0.92</v>
      </c>
      <c r="H4360" s="30">
        <v>0</v>
      </c>
      <c r="J4360" s="25">
        <f>ROUND( IF(OR(ISNUMBER(SEARCH("#",B4360)),INT(A4360/100000)=7,INT(A4360/100000)=8),F4360*K!$D$4,F4360*K!$C$4) + IF(ISNUMBER(SEARCH("#",B4360)),0,G4360*K!$C$5) + IF(AND(ISNUMBER(SEARCH("#",B4360)),INT(A4360/100000)&lt;=7),G4360*K!$G$5,0) + IF(AND(ISNUMBER(SEARCH("#",B4360)),INT(A4360/100000)&gt;=8),G4360*K!$H$5,0),0)</f>
        <v>1750360</v>
      </c>
      <c r="K4360" s="25">
        <f>ROUND(IF(OR(ISNUMBER(SEARCH("#",B4360)),INT(A4360/100000)=7,INT(A4360/100000)=8),F4360*K!$F$4+G4360*K!$F$5,F4360*K!$E$4+G4360*K!$E$5),0)</f>
        <v>490400</v>
      </c>
      <c r="L4360" s="25">
        <f>ROUND(J4360-K4360*0.7,0)</f>
        <v>1407080</v>
      </c>
      <c r="M4360" s="25">
        <f>ROUND(J4360*0.3,0)</f>
        <v>525108</v>
      </c>
    </row>
    <row r="4361" spans="1:13" ht="18.75" x14ac:dyDescent="0.2">
      <c r="A4361" s="53">
        <v>803055</v>
      </c>
      <c r="B4361" s="27" t="s">
        <v>27</v>
      </c>
      <c r="C4361" s="36" t="s">
        <v>4958</v>
      </c>
      <c r="D4361" s="54"/>
      <c r="E4361" s="30">
        <v>1.24</v>
      </c>
      <c r="F4361" s="55">
        <v>0.32</v>
      </c>
      <c r="G4361" s="55">
        <v>0.92</v>
      </c>
      <c r="H4361" s="30">
        <v>0</v>
      </c>
      <c r="J4361" s="25">
        <f>ROUND( IF(OR(ISNUMBER(SEARCH("#",B4361)),INT(A4361/100000)=7,INT(A4361/100000)=8),F4361*K!$D$4,F4361*K!$C$4) + IF(ISNUMBER(SEARCH("#",B4361)),0,G4361*K!$C$5) + IF(AND(ISNUMBER(SEARCH("#",B4361)),INT(A4361/100000)&lt;=7),G4361*K!$G$5,0) + IF(AND(ISNUMBER(SEARCH("#",B4361)),INT(A4361/100000)&gt;=8),G4361*K!$H$5,0),0)</f>
        <v>1750360</v>
      </c>
      <c r="K4361" s="25">
        <f>ROUND(IF(OR(ISNUMBER(SEARCH("#",B4361)),INT(A4361/100000)=7,INT(A4361/100000)=8),F4361*K!$F$4+G4361*K!$F$5,F4361*K!$E$4+G4361*K!$E$5),0)</f>
        <v>490400</v>
      </c>
      <c r="L4361" s="25">
        <f>ROUND(J4361-K4361*0.7,0)</f>
        <v>1407080</v>
      </c>
      <c r="M4361" s="25">
        <f>ROUND(J4361*0.3,0)</f>
        <v>525108</v>
      </c>
    </row>
    <row r="4362" spans="1:13" ht="18.75" x14ac:dyDescent="0.2">
      <c r="A4362" s="53">
        <v>803060</v>
      </c>
      <c r="B4362" s="27" t="s">
        <v>27</v>
      </c>
      <c r="C4362" s="36" t="s">
        <v>4959</v>
      </c>
      <c r="D4362" s="54"/>
      <c r="E4362" s="30">
        <v>1.24</v>
      </c>
      <c r="F4362" s="55">
        <v>0.32</v>
      </c>
      <c r="G4362" s="55">
        <v>0.92</v>
      </c>
      <c r="H4362" s="30">
        <v>0</v>
      </c>
      <c r="J4362" s="25">
        <f>ROUND( IF(OR(ISNUMBER(SEARCH("#",B4362)),INT(A4362/100000)=7,INT(A4362/100000)=8),F4362*K!$D$4,F4362*K!$C$4) + IF(ISNUMBER(SEARCH("#",B4362)),0,G4362*K!$C$5) + IF(AND(ISNUMBER(SEARCH("#",B4362)),INT(A4362/100000)&lt;=7),G4362*K!$G$5,0) + IF(AND(ISNUMBER(SEARCH("#",B4362)),INT(A4362/100000)&gt;=8),G4362*K!$H$5,0),0)</f>
        <v>1750360</v>
      </c>
      <c r="K4362" s="25">
        <f>ROUND(IF(OR(ISNUMBER(SEARCH("#",B4362)),INT(A4362/100000)=7,INT(A4362/100000)=8),F4362*K!$F$4+G4362*K!$F$5,F4362*K!$E$4+G4362*K!$E$5),0)</f>
        <v>490400</v>
      </c>
      <c r="L4362" s="25">
        <f>ROUND(J4362-K4362*0.7,0)</f>
        <v>1407080</v>
      </c>
      <c r="M4362" s="25">
        <f>ROUND(J4362*0.3,0)</f>
        <v>525108</v>
      </c>
    </row>
    <row r="4363" spans="1:13" ht="18.75" x14ac:dyDescent="0.2">
      <c r="A4363" s="53">
        <v>803065</v>
      </c>
      <c r="B4363" s="27" t="s">
        <v>27</v>
      </c>
      <c r="C4363" s="36" t="s">
        <v>4960</v>
      </c>
      <c r="D4363" s="54"/>
      <c r="E4363" s="30">
        <v>1.24</v>
      </c>
      <c r="F4363" s="55">
        <v>0.32</v>
      </c>
      <c r="G4363" s="55">
        <v>0.92</v>
      </c>
      <c r="H4363" s="30">
        <v>0</v>
      </c>
      <c r="J4363" s="25">
        <f>ROUND( IF(OR(ISNUMBER(SEARCH("#",B4363)),INT(A4363/100000)=7,INT(A4363/100000)=8),F4363*K!$D$4,F4363*K!$C$4) + IF(ISNUMBER(SEARCH("#",B4363)),0,G4363*K!$C$5) + IF(AND(ISNUMBER(SEARCH("#",B4363)),INT(A4363/100000)&lt;=7),G4363*K!$G$5,0) + IF(AND(ISNUMBER(SEARCH("#",B4363)),INT(A4363/100000)&gt;=8),G4363*K!$H$5,0),0)</f>
        <v>1750360</v>
      </c>
      <c r="K4363" s="25">
        <f>ROUND(IF(OR(ISNUMBER(SEARCH("#",B4363)),INT(A4363/100000)=7,INT(A4363/100000)=8),F4363*K!$F$4+G4363*K!$F$5,F4363*K!$E$4+G4363*K!$E$5),0)</f>
        <v>490400</v>
      </c>
      <c r="L4363" s="25">
        <f>ROUND(J4363-K4363*0.7,0)</f>
        <v>1407080</v>
      </c>
      <c r="M4363" s="25">
        <f>ROUND(J4363*0.3,0)</f>
        <v>525108</v>
      </c>
    </row>
    <row r="4364" spans="1:13" ht="18.75" x14ac:dyDescent="0.2">
      <c r="A4364" s="53">
        <v>803070</v>
      </c>
      <c r="B4364" s="27" t="s">
        <v>27</v>
      </c>
      <c r="C4364" s="36" t="s">
        <v>4961</v>
      </c>
      <c r="D4364" s="54"/>
      <c r="E4364" s="30">
        <v>1.24</v>
      </c>
      <c r="F4364" s="55">
        <v>0.32</v>
      </c>
      <c r="G4364" s="55">
        <v>0.92</v>
      </c>
      <c r="H4364" s="30">
        <v>0</v>
      </c>
      <c r="J4364" s="25">
        <f>ROUND( IF(OR(ISNUMBER(SEARCH("#",B4364)),INT(A4364/100000)=7,INT(A4364/100000)=8),F4364*K!$D$4,F4364*K!$C$4) + IF(ISNUMBER(SEARCH("#",B4364)),0,G4364*K!$C$5) + IF(AND(ISNUMBER(SEARCH("#",B4364)),INT(A4364/100000)&lt;=7),G4364*K!$G$5,0) + IF(AND(ISNUMBER(SEARCH("#",B4364)),INT(A4364/100000)&gt;=8),G4364*K!$H$5,0),0)</f>
        <v>1750360</v>
      </c>
      <c r="K4364" s="25">
        <f>ROUND(IF(OR(ISNUMBER(SEARCH("#",B4364)),INT(A4364/100000)=7,INT(A4364/100000)=8),F4364*K!$F$4+G4364*K!$F$5,F4364*K!$E$4+G4364*K!$E$5),0)</f>
        <v>490400</v>
      </c>
      <c r="L4364" s="25">
        <f>ROUND(J4364-K4364*0.7,0)</f>
        <v>1407080</v>
      </c>
      <c r="M4364" s="25">
        <f>ROUND(J4364*0.3,0)</f>
        <v>525108</v>
      </c>
    </row>
    <row r="4365" spans="1:13" ht="18.75" x14ac:dyDescent="0.2">
      <c r="A4365" s="53">
        <v>803075</v>
      </c>
      <c r="B4365" s="27" t="s">
        <v>27</v>
      </c>
      <c r="C4365" s="36" t="s">
        <v>4962</v>
      </c>
      <c r="D4365" s="54"/>
      <c r="E4365" s="30">
        <v>1.32</v>
      </c>
      <c r="F4365" s="55">
        <v>0.4</v>
      </c>
      <c r="G4365" s="55">
        <v>0.92</v>
      </c>
      <c r="H4365" s="30">
        <v>0</v>
      </c>
      <c r="J4365" s="25">
        <f>ROUND( IF(OR(ISNUMBER(SEARCH("#",B4365)),INT(A4365/100000)=7,INT(A4365/100000)=8),F4365*K!$D$4,F4365*K!$C$4) + IF(ISNUMBER(SEARCH("#",B4365)),0,G4365*K!$C$5) + IF(AND(ISNUMBER(SEARCH("#",B4365)),INT(A4365/100000)&lt;=7),G4365*K!$G$5,0) + IF(AND(ISNUMBER(SEARCH("#",B4365)),INT(A4365/100000)&gt;=8),G4365*K!$H$5,0),0)</f>
        <v>1795800</v>
      </c>
      <c r="K4365" s="25">
        <f>ROUND(IF(OR(ISNUMBER(SEARCH("#",B4365)),INT(A4365/100000)=7,INT(A4365/100000)=8),F4365*K!$F$4+G4365*K!$F$5,F4365*K!$E$4+G4365*K!$E$5),0)</f>
        <v>514560</v>
      </c>
      <c r="L4365" s="25">
        <f>ROUND(J4365-K4365*0.7,0)</f>
        <v>1435608</v>
      </c>
      <c r="M4365" s="25">
        <f>ROUND(J4365*0.3,0)</f>
        <v>538740</v>
      </c>
    </row>
    <row r="4366" spans="1:13" ht="18.75" x14ac:dyDescent="0.2">
      <c r="A4366" s="53">
        <v>803080</v>
      </c>
      <c r="B4366" s="27" t="s">
        <v>27</v>
      </c>
      <c r="C4366" s="36" t="s">
        <v>4963</v>
      </c>
      <c r="D4366" s="54"/>
      <c r="E4366" s="30">
        <v>1.32</v>
      </c>
      <c r="F4366" s="55">
        <v>0.4</v>
      </c>
      <c r="G4366" s="55">
        <v>0.92</v>
      </c>
      <c r="H4366" s="30">
        <v>0</v>
      </c>
      <c r="J4366" s="25">
        <f>ROUND( IF(OR(ISNUMBER(SEARCH("#",B4366)),INT(A4366/100000)=7,INT(A4366/100000)=8),F4366*K!$D$4,F4366*K!$C$4) + IF(ISNUMBER(SEARCH("#",B4366)),0,G4366*K!$C$5) + IF(AND(ISNUMBER(SEARCH("#",B4366)),INT(A4366/100000)&lt;=7),G4366*K!$G$5,0) + IF(AND(ISNUMBER(SEARCH("#",B4366)),INT(A4366/100000)&gt;=8),G4366*K!$H$5,0),0)</f>
        <v>1795800</v>
      </c>
      <c r="K4366" s="25">
        <f>ROUND(IF(OR(ISNUMBER(SEARCH("#",B4366)),INT(A4366/100000)=7,INT(A4366/100000)=8),F4366*K!$F$4+G4366*K!$F$5,F4366*K!$E$4+G4366*K!$E$5),0)</f>
        <v>514560</v>
      </c>
      <c r="L4366" s="25">
        <f>ROUND(J4366-K4366*0.7,0)</f>
        <v>1435608</v>
      </c>
      <c r="M4366" s="25">
        <f>ROUND(J4366*0.3,0)</f>
        <v>538740</v>
      </c>
    </row>
    <row r="4367" spans="1:13" ht="18.75" x14ac:dyDescent="0.2">
      <c r="A4367" s="53">
        <v>803085</v>
      </c>
      <c r="B4367" s="27" t="s">
        <v>27</v>
      </c>
      <c r="C4367" s="36" t="s">
        <v>4964</v>
      </c>
      <c r="D4367" s="54"/>
      <c r="E4367" s="30">
        <v>1.32</v>
      </c>
      <c r="F4367" s="55">
        <v>0.4</v>
      </c>
      <c r="G4367" s="55">
        <v>0.92</v>
      </c>
      <c r="H4367" s="30">
        <v>0</v>
      </c>
      <c r="J4367" s="25">
        <f>ROUND( IF(OR(ISNUMBER(SEARCH("#",B4367)),INT(A4367/100000)=7,INT(A4367/100000)=8),F4367*K!$D$4,F4367*K!$C$4) + IF(ISNUMBER(SEARCH("#",B4367)),0,G4367*K!$C$5) + IF(AND(ISNUMBER(SEARCH("#",B4367)),INT(A4367/100000)&lt;=7),G4367*K!$G$5,0) + IF(AND(ISNUMBER(SEARCH("#",B4367)),INT(A4367/100000)&gt;=8),G4367*K!$H$5,0),0)</f>
        <v>1795800</v>
      </c>
      <c r="K4367" s="25">
        <f>ROUND(IF(OR(ISNUMBER(SEARCH("#",B4367)),INT(A4367/100000)=7,INT(A4367/100000)=8),F4367*K!$F$4+G4367*K!$F$5,F4367*K!$E$4+G4367*K!$E$5),0)</f>
        <v>514560</v>
      </c>
      <c r="L4367" s="25">
        <f>ROUND(J4367-K4367*0.7,0)</f>
        <v>1435608</v>
      </c>
      <c r="M4367" s="25">
        <f>ROUND(J4367*0.3,0)</f>
        <v>538740</v>
      </c>
    </row>
    <row r="4368" spans="1:13" x14ac:dyDescent="0.2">
      <c r="A4368" s="53">
        <v>803090</v>
      </c>
      <c r="B4368" s="27" t="s">
        <v>27</v>
      </c>
      <c r="C4368" s="36" t="s">
        <v>4965</v>
      </c>
      <c r="D4368" s="54"/>
      <c r="E4368" s="30">
        <v>1.1100000000000001</v>
      </c>
      <c r="F4368" s="55">
        <v>0.19</v>
      </c>
      <c r="G4368" s="55">
        <v>0.92</v>
      </c>
      <c r="H4368" s="30">
        <v>0</v>
      </c>
      <c r="J4368" s="25">
        <f>ROUND( IF(OR(ISNUMBER(SEARCH("#",B4368)),INT(A4368/100000)=7,INT(A4368/100000)=8),F4368*K!$D$4,F4368*K!$C$4) + IF(ISNUMBER(SEARCH("#",B4368)),0,G4368*K!$C$5) + IF(AND(ISNUMBER(SEARCH("#",B4368)),INT(A4368/100000)&lt;=7),G4368*K!$G$5,0) + IF(AND(ISNUMBER(SEARCH("#",B4368)),INT(A4368/100000)&gt;=8),G4368*K!$H$5,0),0)</f>
        <v>1676520</v>
      </c>
      <c r="K4368" s="25">
        <f>ROUND(IF(OR(ISNUMBER(SEARCH("#",B4368)),INT(A4368/100000)=7,INT(A4368/100000)=8),F4368*K!$F$4+G4368*K!$F$5,F4368*K!$E$4+G4368*K!$E$5),0)</f>
        <v>451140</v>
      </c>
      <c r="L4368" s="25">
        <f>ROUND(J4368-K4368*0.7,0)</f>
        <v>1360722</v>
      </c>
      <c r="M4368" s="25">
        <f>ROUND(J4368*0.3,0)</f>
        <v>502956</v>
      </c>
    </row>
    <row r="4369" spans="1:13" ht="18.75" x14ac:dyDescent="0.2">
      <c r="A4369" s="53">
        <v>803095</v>
      </c>
      <c r="B4369" s="27" t="s">
        <v>27</v>
      </c>
      <c r="C4369" s="36" t="s">
        <v>4966</v>
      </c>
      <c r="D4369" s="54"/>
      <c r="E4369" s="30">
        <v>1.1100000000000001</v>
      </c>
      <c r="F4369" s="55">
        <v>0.19</v>
      </c>
      <c r="G4369" s="55">
        <v>0.92</v>
      </c>
      <c r="H4369" s="30">
        <v>0</v>
      </c>
      <c r="J4369" s="25">
        <f>ROUND( IF(OR(ISNUMBER(SEARCH("#",B4369)),INT(A4369/100000)=7,INT(A4369/100000)=8),F4369*K!$D$4,F4369*K!$C$4) + IF(ISNUMBER(SEARCH("#",B4369)),0,G4369*K!$C$5) + IF(AND(ISNUMBER(SEARCH("#",B4369)),INT(A4369/100000)&lt;=7),G4369*K!$G$5,0) + IF(AND(ISNUMBER(SEARCH("#",B4369)),INT(A4369/100000)&gt;=8),G4369*K!$H$5,0),0)</f>
        <v>1676520</v>
      </c>
      <c r="K4369" s="25">
        <f>ROUND(IF(OR(ISNUMBER(SEARCH("#",B4369)),INT(A4369/100000)=7,INT(A4369/100000)=8),F4369*K!$F$4+G4369*K!$F$5,F4369*K!$E$4+G4369*K!$E$5),0)</f>
        <v>451140</v>
      </c>
      <c r="L4369" s="25">
        <f>ROUND(J4369-K4369*0.7,0)</f>
        <v>1360722</v>
      </c>
      <c r="M4369" s="25">
        <f>ROUND(J4369*0.3,0)</f>
        <v>502956</v>
      </c>
    </row>
    <row r="4370" spans="1:13" ht="18.75" x14ac:dyDescent="0.2">
      <c r="A4370" s="53">
        <v>803096</v>
      </c>
      <c r="B4370" s="27" t="s">
        <v>27</v>
      </c>
      <c r="C4370" s="36" t="s">
        <v>4967</v>
      </c>
      <c r="D4370" s="54"/>
      <c r="E4370" s="30">
        <v>1.1100000000000001</v>
      </c>
      <c r="F4370" s="55">
        <v>0.19</v>
      </c>
      <c r="G4370" s="55">
        <v>0.92</v>
      </c>
      <c r="H4370" s="30">
        <v>0</v>
      </c>
      <c r="J4370" s="25">
        <f>ROUND( IF(OR(ISNUMBER(SEARCH("#",B4370)),INT(A4370/100000)=7,INT(A4370/100000)=8),F4370*K!$D$4,F4370*K!$C$4) + IF(ISNUMBER(SEARCH("#",B4370)),0,G4370*K!$C$5) + IF(AND(ISNUMBER(SEARCH("#",B4370)),INT(A4370/100000)&lt;=7),G4370*K!$G$5,0) + IF(AND(ISNUMBER(SEARCH("#",B4370)),INT(A4370/100000)&gt;=8),G4370*K!$H$5,0),0)</f>
        <v>1676520</v>
      </c>
      <c r="K4370" s="25">
        <f>ROUND(IF(OR(ISNUMBER(SEARCH("#",B4370)),INT(A4370/100000)=7,INT(A4370/100000)=8),F4370*K!$F$4+G4370*K!$F$5,F4370*K!$E$4+G4370*K!$E$5),0)</f>
        <v>451140</v>
      </c>
      <c r="L4370" s="25">
        <f>ROUND(J4370-K4370*0.7,0)</f>
        <v>1360722</v>
      </c>
      <c r="M4370" s="25">
        <f>ROUND(J4370*0.3,0)</f>
        <v>502956</v>
      </c>
    </row>
    <row r="4371" spans="1:13" ht="18.75" x14ac:dyDescent="0.2">
      <c r="A4371" s="53">
        <v>803100</v>
      </c>
      <c r="B4371" s="27" t="s">
        <v>27</v>
      </c>
      <c r="C4371" s="36" t="s">
        <v>4968</v>
      </c>
      <c r="D4371" s="54"/>
      <c r="E4371" s="30">
        <v>1.1100000000000001</v>
      </c>
      <c r="F4371" s="55">
        <v>0.19</v>
      </c>
      <c r="G4371" s="55">
        <v>0.92</v>
      </c>
      <c r="H4371" s="30">
        <v>0</v>
      </c>
      <c r="J4371" s="25">
        <f>ROUND( IF(OR(ISNUMBER(SEARCH("#",B4371)),INT(A4371/100000)=7,INT(A4371/100000)=8),F4371*K!$D$4,F4371*K!$C$4) + IF(ISNUMBER(SEARCH("#",B4371)),0,G4371*K!$C$5) + IF(AND(ISNUMBER(SEARCH("#",B4371)),INT(A4371/100000)&lt;=7),G4371*K!$G$5,0) + IF(AND(ISNUMBER(SEARCH("#",B4371)),INT(A4371/100000)&gt;=8),G4371*K!$H$5,0),0)</f>
        <v>1676520</v>
      </c>
      <c r="K4371" s="25">
        <f>ROUND(IF(OR(ISNUMBER(SEARCH("#",B4371)),INT(A4371/100000)=7,INT(A4371/100000)=8),F4371*K!$F$4+G4371*K!$F$5,F4371*K!$E$4+G4371*K!$E$5),0)</f>
        <v>451140</v>
      </c>
      <c r="L4371" s="25">
        <f>ROUND(J4371-K4371*0.7,0)</f>
        <v>1360722</v>
      </c>
      <c r="M4371" s="25">
        <f>ROUND(J4371*0.3,0)</f>
        <v>502956</v>
      </c>
    </row>
    <row r="4372" spans="1:13" ht="18.75" x14ac:dyDescent="0.2">
      <c r="A4372" s="53">
        <v>803101</v>
      </c>
      <c r="B4372" s="27" t="s">
        <v>27</v>
      </c>
      <c r="C4372" s="36" t="s">
        <v>4969</v>
      </c>
      <c r="D4372" s="54"/>
      <c r="E4372" s="30">
        <v>1.1100000000000001</v>
      </c>
      <c r="F4372" s="55">
        <v>0.19</v>
      </c>
      <c r="G4372" s="55">
        <v>0.92</v>
      </c>
      <c r="H4372" s="30">
        <v>0</v>
      </c>
      <c r="J4372" s="25">
        <f>ROUND( IF(OR(ISNUMBER(SEARCH("#",B4372)),INT(A4372/100000)=7,INT(A4372/100000)=8),F4372*K!$D$4,F4372*K!$C$4) + IF(ISNUMBER(SEARCH("#",B4372)),0,G4372*K!$C$5) + IF(AND(ISNUMBER(SEARCH("#",B4372)),INT(A4372/100000)&lt;=7),G4372*K!$G$5,0) + IF(AND(ISNUMBER(SEARCH("#",B4372)),INT(A4372/100000)&gt;=8),G4372*K!$H$5,0),0)</f>
        <v>1676520</v>
      </c>
      <c r="K4372" s="25">
        <f>ROUND(IF(OR(ISNUMBER(SEARCH("#",B4372)),INT(A4372/100000)=7,INT(A4372/100000)=8),F4372*K!$F$4+G4372*K!$F$5,F4372*K!$E$4+G4372*K!$E$5),0)</f>
        <v>451140</v>
      </c>
      <c r="L4372" s="25">
        <f>ROUND(J4372-K4372*0.7,0)</f>
        <v>1360722</v>
      </c>
      <c r="M4372" s="25">
        <f>ROUND(J4372*0.3,0)</f>
        <v>502956</v>
      </c>
    </row>
    <row r="4373" spans="1:13" ht="18.75" x14ac:dyDescent="0.2">
      <c r="A4373" s="53">
        <v>803105</v>
      </c>
      <c r="B4373" s="27" t="s">
        <v>27</v>
      </c>
      <c r="C4373" s="36" t="s">
        <v>4970</v>
      </c>
      <c r="D4373" s="54"/>
      <c r="E4373" s="30">
        <v>1.1100000000000001</v>
      </c>
      <c r="F4373" s="55">
        <v>0.19</v>
      </c>
      <c r="G4373" s="55">
        <v>0.92</v>
      </c>
      <c r="H4373" s="30">
        <v>0</v>
      </c>
      <c r="J4373" s="25">
        <f>ROUND( IF(OR(ISNUMBER(SEARCH("#",B4373)),INT(A4373/100000)=7,INT(A4373/100000)=8),F4373*K!$D$4,F4373*K!$C$4) + IF(ISNUMBER(SEARCH("#",B4373)),0,G4373*K!$C$5) + IF(AND(ISNUMBER(SEARCH("#",B4373)),INT(A4373/100000)&lt;=7),G4373*K!$G$5,0) + IF(AND(ISNUMBER(SEARCH("#",B4373)),INT(A4373/100000)&gt;=8),G4373*K!$H$5,0),0)</f>
        <v>1676520</v>
      </c>
      <c r="K4373" s="25">
        <f>ROUND(IF(OR(ISNUMBER(SEARCH("#",B4373)),INT(A4373/100000)=7,INT(A4373/100000)=8),F4373*K!$F$4+G4373*K!$F$5,F4373*K!$E$4+G4373*K!$E$5),0)</f>
        <v>451140</v>
      </c>
      <c r="L4373" s="25">
        <f>ROUND(J4373-K4373*0.7,0)</f>
        <v>1360722</v>
      </c>
      <c r="M4373" s="25">
        <f>ROUND(J4373*0.3,0)</f>
        <v>502956</v>
      </c>
    </row>
    <row r="4374" spans="1:13" ht="18.75" x14ac:dyDescent="0.2">
      <c r="A4374" s="53">
        <v>803106</v>
      </c>
      <c r="B4374" s="27" t="s">
        <v>27</v>
      </c>
      <c r="C4374" s="36" t="s">
        <v>4971</v>
      </c>
      <c r="D4374" s="54"/>
      <c r="E4374" s="30">
        <v>1.1100000000000001</v>
      </c>
      <c r="F4374" s="55">
        <v>0.19</v>
      </c>
      <c r="G4374" s="55">
        <v>0.92</v>
      </c>
      <c r="H4374" s="30">
        <v>0</v>
      </c>
      <c r="J4374" s="25">
        <f>ROUND( IF(OR(ISNUMBER(SEARCH("#",B4374)),INT(A4374/100000)=7,INT(A4374/100000)=8),F4374*K!$D$4,F4374*K!$C$4) + IF(ISNUMBER(SEARCH("#",B4374)),0,G4374*K!$C$5) + IF(AND(ISNUMBER(SEARCH("#",B4374)),INT(A4374/100000)&lt;=7),G4374*K!$G$5,0) + IF(AND(ISNUMBER(SEARCH("#",B4374)),INT(A4374/100000)&gt;=8),G4374*K!$H$5,0),0)</f>
        <v>1676520</v>
      </c>
      <c r="K4374" s="25">
        <f>ROUND(IF(OR(ISNUMBER(SEARCH("#",B4374)),INT(A4374/100000)=7,INT(A4374/100000)=8),F4374*K!$F$4+G4374*K!$F$5,F4374*K!$E$4+G4374*K!$E$5),0)</f>
        <v>451140</v>
      </c>
      <c r="L4374" s="25">
        <f>ROUND(J4374-K4374*0.7,0)</f>
        <v>1360722</v>
      </c>
      <c r="M4374" s="25">
        <f>ROUND(J4374*0.3,0)</f>
        <v>502956</v>
      </c>
    </row>
    <row r="4375" spans="1:13" ht="18.75" x14ac:dyDescent="0.2">
      <c r="A4375" s="53">
        <v>803110</v>
      </c>
      <c r="B4375" s="27" t="s">
        <v>27</v>
      </c>
      <c r="C4375" s="36" t="s">
        <v>4972</v>
      </c>
      <c r="D4375" s="54"/>
      <c r="E4375" s="30">
        <v>1.1100000000000001</v>
      </c>
      <c r="F4375" s="55">
        <v>0.19</v>
      </c>
      <c r="G4375" s="55">
        <v>0.92</v>
      </c>
      <c r="H4375" s="30">
        <v>0</v>
      </c>
      <c r="J4375" s="25">
        <f>ROUND( IF(OR(ISNUMBER(SEARCH("#",B4375)),INT(A4375/100000)=7,INT(A4375/100000)=8),F4375*K!$D$4,F4375*K!$C$4) + IF(ISNUMBER(SEARCH("#",B4375)),0,G4375*K!$C$5) + IF(AND(ISNUMBER(SEARCH("#",B4375)),INT(A4375/100000)&lt;=7),G4375*K!$G$5,0) + IF(AND(ISNUMBER(SEARCH("#",B4375)),INT(A4375/100000)&gt;=8),G4375*K!$H$5,0),0)</f>
        <v>1676520</v>
      </c>
      <c r="K4375" s="25">
        <f>ROUND(IF(OR(ISNUMBER(SEARCH("#",B4375)),INT(A4375/100000)=7,INT(A4375/100000)=8),F4375*K!$F$4+G4375*K!$F$5,F4375*K!$E$4+G4375*K!$E$5),0)</f>
        <v>451140</v>
      </c>
      <c r="L4375" s="25">
        <f>ROUND(J4375-K4375*0.7,0)</f>
        <v>1360722</v>
      </c>
      <c r="M4375" s="25">
        <f>ROUND(J4375*0.3,0)</f>
        <v>502956</v>
      </c>
    </row>
    <row r="4376" spans="1:13" ht="18.75" x14ac:dyDescent="0.2">
      <c r="A4376" s="53">
        <v>803111</v>
      </c>
      <c r="B4376" s="27" t="s">
        <v>27</v>
      </c>
      <c r="C4376" s="36" t="s">
        <v>4973</v>
      </c>
      <c r="D4376" s="54"/>
      <c r="E4376" s="30">
        <v>1.1100000000000001</v>
      </c>
      <c r="F4376" s="55">
        <v>0.19</v>
      </c>
      <c r="G4376" s="55">
        <v>0.92</v>
      </c>
      <c r="H4376" s="30">
        <v>0</v>
      </c>
      <c r="J4376" s="25">
        <f>ROUND( IF(OR(ISNUMBER(SEARCH("#",B4376)),INT(A4376/100000)=7,INT(A4376/100000)=8),F4376*K!$D$4,F4376*K!$C$4) + IF(ISNUMBER(SEARCH("#",B4376)),0,G4376*K!$C$5) + IF(AND(ISNUMBER(SEARCH("#",B4376)),INT(A4376/100000)&lt;=7),G4376*K!$G$5,0) + IF(AND(ISNUMBER(SEARCH("#",B4376)),INT(A4376/100000)&gt;=8),G4376*K!$H$5,0),0)</f>
        <v>1676520</v>
      </c>
      <c r="K4376" s="25">
        <f>ROUND(IF(OR(ISNUMBER(SEARCH("#",B4376)),INT(A4376/100000)=7,INT(A4376/100000)=8),F4376*K!$F$4+G4376*K!$F$5,F4376*K!$E$4+G4376*K!$E$5),0)</f>
        <v>451140</v>
      </c>
      <c r="L4376" s="25">
        <f>ROUND(J4376-K4376*0.7,0)</f>
        <v>1360722</v>
      </c>
      <c r="M4376" s="25">
        <f>ROUND(J4376*0.3,0)</f>
        <v>502956</v>
      </c>
    </row>
    <row r="4377" spans="1:13" ht="18.75" x14ac:dyDescent="0.2">
      <c r="A4377" s="53">
        <v>803115</v>
      </c>
      <c r="B4377" s="27" t="s">
        <v>27</v>
      </c>
      <c r="C4377" s="36" t="s">
        <v>4974</v>
      </c>
      <c r="D4377" s="54"/>
      <c r="E4377" s="30">
        <v>1.1100000000000001</v>
      </c>
      <c r="F4377" s="55">
        <v>0.19</v>
      </c>
      <c r="G4377" s="55">
        <v>0.92</v>
      </c>
      <c r="H4377" s="30">
        <v>0</v>
      </c>
      <c r="J4377" s="25">
        <f>ROUND( IF(OR(ISNUMBER(SEARCH("#",B4377)),INT(A4377/100000)=7,INT(A4377/100000)=8),F4377*K!$D$4,F4377*K!$C$4) + IF(ISNUMBER(SEARCH("#",B4377)),0,G4377*K!$C$5) + IF(AND(ISNUMBER(SEARCH("#",B4377)),INT(A4377/100000)&lt;=7),G4377*K!$G$5,0) + IF(AND(ISNUMBER(SEARCH("#",B4377)),INT(A4377/100000)&gt;=8),G4377*K!$H$5,0),0)</f>
        <v>1676520</v>
      </c>
      <c r="K4377" s="25">
        <f>ROUND(IF(OR(ISNUMBER(SEARCH("#",B4377)),INT(A4377/100000)=7,INT(A4377/100000)=8),F4377*K!$F$4+G4377*K!$F$5,F4377*K!$E$4+G4377*K!$E$5),0)</f>
        <v>451140</v>
      </c>
      <c r="L4377" s="25">
        <f>ROUND(J4377-K4377*0.7,0)</f>
        <v>1360722</v>
      </c>
      <c r="M4377" s="25">
        <f>ROUND(J4377*0.3,0)</f>
        <v>502956</v>
      </c>
    </row>
    <row r="4378" spans="1:13" ht="18.75" x14ac:dyDescent="0.2">
      <c r="A4378" s="53">
        <v>803116</v>
      </c>
      <c r="B4378" s="27" t="s">
        <v>27</v>
      </c>
      <c r="C4378" s="36" t="s">
        <v>4975</v>
      </c>
      <c r="D4378" s="54"/>
      <c r="E4378" s="30">
        <v>1.1100000000000001</v>
      </c>
      <c r="F4378" s="55">
        <v>0.19</v>
      </c>
      <c r="G4378" s="55">
        <v>0.92</v>
      </c>
      <c r="H4378" s="30">
        <v>0</v>
      </c>
      <c r="J4378" s="25">
        <f>ROUND( IF(OR(ISNUMBER(SEARCH("#",B4378)),INT(A4378/100000)=7,INT(A4378/100000)=8),F4378*K!$D$4,F4378*K!$C$4) + IF(ISNUMBER(SEARCH("#",B4378)),0,G4378*K!$C$5) + IF(AND(ISNUMBER(SEARCH("#",B4378)),INT(A4378/100000)&lt;=7),G4378*K!$G$5,0) + IF(AND(ISNUMBER(SEARCH("#",B4378)),INT(A4378/100000)&gt;=8),G4378*K!$H$5,0),0)</f>
        <v>1676520</v>
      </c>
      <c r="K4378" s="25">
        <f>ROUND(IF(OR(ISNUMBER(SEARCH("#",B4378)),INT(A4378/100000)=7,INT(A4378/100000)=8),F4378*K!$F$4+G4378*K!$F$5,F4378*K!$E$4+G4378*K!$E$5),0)</f>
        <v>451140</v>
      </c>
      <c r="L4378" s="25">
        <f>ROUND(J4378-K4378*0.7,0)</f>
        <v>1360722</v>
      </c>
      <c r="M4378" s="25">
        <f>ROUND(J4378*0.3,0)</f>
        <v>502956</v>
      </c>
    </row>
    <row r="4379" spans="1:13" ht="18.75" x14ac:dyDescent="0.2">
      <c r="A4379" s="53">
        <v>803120</v>
      </c>
      <c r="B4379" s="27" t="s">
        <v>27</v>
      </c>
      <c r="C4379" s="36" t="s">
        <v>4976</v>
      </c>
      <c r="D4379" s="54"/>
      <c r="E4379" s="30">
        <v>1.1100000000000001</v>
      </c>
      <c r="F4379" s="55">
        <v>0.19</v>
      </c>
      <c r="G4379" s="55">
        <v>0.92</v>
      </c>
      <c r="H4379" s="30">
        <v>0</v>
      </c>
      <c r="J4379" s="25">
        <f>ROUND( IF(OR(ISNUMBER(SEARCH("#",B4379)),INT(A4379/100000)=7,INT(A4379/100000)=8),F4379*K!$D$4,F4379*K!$C$4) + IF(ISNUMBER(SEARCH("#",B4379)),0,G4379*K!$C$5) + IF(AND(ISNUMBER(SEARCH("#",B4379)),INT(A4379/100000)&lt;=7),G4379*K!$G$5,0) + IF(AND(ISNUMBER(SEARCH("#",B4379)),INT(A4379/100000)&gt;=8),G4379*K!$H$5,0),0)</f>
        <v>1676520</v>
      </c>
      <c r="K4379" s="25">
        <f>ROUND(IF(OR(ISNUMBER(SEARCH("#",B4379)),INT(A4379/100000)=7,INT(A4379/100000)=8),F4379*K!$F$4+G4379*K!$F$5,F4379*K!$E$4+G4379*K!$E$5),0)</f>
        <v>451140</v>
      </c>
      <c r="L4379" s="25">
        <f>ROUND(J4379-K4379*0.7,0)</f>
        <v>1360722</v>
      </c>
      <c r="M4379" s="25">
        <f>ROUND(J4379*0.3,0)</f>
        <v>502956</v>
      </c>
    </row>
    <row r="4380" spans="1:13" ht="18.75" x14ac:dyDescent="0.2">
      <c r="A4380" s="53">
        <v>803121</v>
      </c>
      <c r="B4380" s="27" t="s">
        <v>27</v>
      </c>
      <c r="C4380" s="36" t="s">
        <v>4977</v>
      </c>
      <c r="D4380" s="54"/>
      <c r="E4380" s="30">
        <v>1.1100000000000001</v>
      </c>
      <c r="F4380" s="55">
        <v>0.19</v>
      </c>
      <c r="G4380" s="55">
        <v>0.92</v>
      </c>
      <c r="H4380" s="30">
        <v>0</v>
      </c>
      <c r="J4380" s="25">
        <f>ROUND( IF(OR(ISNUMBER(SEARCH("#",B4380)),INT(A4380/100000)=7,INT(A4380/100000)=8),F4380*K!$D$4,F4380*K!$C$4) + IF(ISNUMBER(SEARCH("#",B4380)),0,G4380*K!$C$5) + IF(AND(ISNUMBER(SEARCH("#",B4380)),INT(A4380/100000)&lt;=7),G4380*K!$G$5,0) + IF(AND(ISNUMBER(SEARCH("#",B4380)),INT(A4380/100000)&gt;=8),G4380*K!$H$5,0),0)</f>
        <v>1676520</v>
      </c>
      <c r="K4380" s="25">
        <f>ROUND(IF(OR(ISNUMBER(SEARCH("#",B4380)),INT(A4380/100000)=7,INT(A4380/100000)=8),F4380*K!$F$4+G4380*K!$F$5,F4380*K!$E$4+G4380*K!$E$5),0)</f>
        <v>451140</v>
      </c>
      <c r="L4380" s="25">
        <f>ROUND(J4380-K4380*0.7,0)</f>
        <v>1360722</v>
      </c>
      <c r="M4380" s="25">
        <f>ROUND(J4380*0.3,0)</f>
        <v>502956</v>
      </c>
    </row>
    <row r="4381" spans="1:13" ht="18.75" x14ac:dyDescent="0.2">
      <c r="A4381" s="53">
        <v>803130</v>
      </c>
      <c r="B4381" s="27" t="s">
        <v>27</v>
      </c>
      <c r="C4381" s="36" t="s">
        <v>4978</v>
      </c>
      <c r="D4381" s="54"/>
      <c r="E4381" s="30">
        <v>1.1499999999999999</v>
      </c>
      <c r="F4381" s="55">
        <v>0.3</v>
      </c>
      <c r="G4381" s="55">
        <v>0.85</v>
      </c>
      <c r="H4381" s="30">
        <v>0</v>
      </c>
      <c r="J4381" s="25">
        <f>ROUND( IF(OR(ISNUMBER(SEARCH("#",B4381)),INT(A4381/100000)=7,INT(A4381/100000)=8),F4381*K!$D$4,F4381*K!$C$4) + IF(ISNUMBER(SEARCH("#",B4381)),0,G4381*K!$C$5) + IF(AND(ISNUMBER(SEARCH("#",B4381)),INT(A4381/100000)&lt;=7),G4381*K!$G$5,0) + IF(AND(ISNUMBER(SEARCH("#",B4381)),INT(A4381/100000)&gt;=8),G4381*K!$H$5,0),0)</f>
        <v>1619650</v>
      </c>
      <c r="K4381" s="25">
        <f>ROUND(IF(OR(ISNUMBER(SEARCH("#",B4381)),INT(A4381/100000)=7,INT(A4381/100000)=8),F4381*K!$F$4+G4381*K!$F$5,F4381*K!$E$4+G4381*K!$E$5),0)</f>
        <v>454400</v>
      </c>
      <c r="L4381" s="25">
        <f>ROUND(J4381-K4381*0.7,0)</f>
        <v>1301570</v>
      </c>
      <c r="M4381" s="25">
        <f>ROUND(J4381*0.3,0)</f>
        <v>485895</v>
      </c>
    </row>
    <row r="4382" spans="1:13" ht="18.75" x14ac:dyDescent="0.2">
      <c r="A4382" s="53">
        <v>803131</v>
      </c>
      <c r="B4382" s="27" t="s">
        <v>27</v>
      </c>
      <c r="C4382" s="36" t="s">
        <v>4979</v>
      </c>
      <c r="D4382" s="54"/>
      <c r="E4382" s="30">
        <v>1.1499999999999999</v>
      </c>
      <c r="F4382" s="55">
        <v>0.3</v>
      </c>
      <c r="G4382" s="55">
        <v>0.85</v>
      </c>
      <c r="H4382" s="30">
        <v>0</v>
      </c>
      <c r="J4382" s="25">
        <f>ROUND( IF(OR(ISNUMBER(SEARCH("#",B4382)),INT(A4382/100000)=7,INT(A4382/100000)=8),F4382*K!$D$4,F4382*K!$C$4) + IF(ISNUMBER(SEARCH("#",B4382)),0,G4382*K!$C$5) + IF(AND(ISNUMBER(SEARCH("#",B4382)),INT(A4382/100000)&lt;=7),G4382*K!$G$5,0) + IF(AND(ISNUMBER(SEARCH("#",B4382)),INT(A4382/100000)&gt;=8),G4382*K!$H$5,0),0)</f>
        <v>1619650</v>
      </c>
      <c r="K4382" s="25">
        <f>ROUND(IF(OR(ISNUMBER(SEARCH("#",B4382)),INT(A4382/100000)=7,INT(A4382/100000)=8),F4382*K!$F$4+G4382*K!$F$5,F4382*K!$E$4+G4382*K!$E$5),0)</f>
        <v>454400</v>
      </c>
      <c r="L4382" s="25">
        <f>ROUND(J4382-K4382*0.7,0)</f>
        <v>1301570</v>
      </c>
      <c r="M4382" s="25">
        <f>ROUND(J4382*0.3,0)</f>
        <v>485895</v>
      </c>
    </row>
    <row r="4383" spans="1:13" ht="18.75" x14ac:dyDescent="0.2">
      <c r="A4383" s="53">
        <v>803135</v>
      </c>
      <c r="B4383" s="27" t="s">
        <v>27</v>
      </c>
      <c r="C4383" s="36" t="s">
        <v>4980</v>
      </c>
      <c r="D4383" s="54"/>
      <c r="E4383" s="30">
        <v>0.92</v>
      </c>
      <c r="F4383" s="55">
        <v>0.24</v>
      </c>
      <c r="G4383" s="55">
        <v>0.68</v>
      </c>
      <c r="H4383" s="30">
        <v>0</v>
      </c>
      <c r="J4383" s="25">
        <f>ROUND( IF(OR(ISNUMBER(SEARCH("#",B4383)),INT(A4383/100000)=7,INT(A4383/100000)=8),F4383*K!$D$4,F4383*K!$C$4) + IF(ISNUMBER(SEARCH("#",B4383)),0,G4383*K!$C$5) + IF(AND(ISNUMBER(SEARCH("#",B4383)),INT(A4383/100000)&lt;=7),G4383*K!$G$5,0) + IF(AND(ISNUMBER(SEARCH("#",B4383)),INT(A4383/100000)&gt;=8),G4383*K!$H$5,0),0)</f>
        <v>1295720</v>
      </c>
      <c r="K4383" s="25">
        <f>ROUND(IF(OR(ISNUMBER(SEARCH("#",B4383)),INT(A4383/100000)=7,INT(A4383/100000)=8),F4383*K!$F$4+G4383*K!$F$5,F4383*K!$E$4+G4383*K!$E$5),0)</f>
        <v>363520</v>
      </c>
      <c r="L4383" s="25">
        <f>ROUND(J4383-K4383*0.7,0)</f>
        <v>1041256</v>
      </c>
      <c r="M4383" s="25">
        <f>ROUND(J4383*0.3,0)</f>
        <v>388716</v>
      </c>
    </row>
    <row r="4384" spans="1:13" ht="18.75" x14ac:dyDescent="0.2">
      <c r="A4384" s="53">
        <v>803136</v>
      </c>
      <c r="B4384" s="27" t="s">
        <v>27</v>
      </c>
      <c r="C4384" s="36" t="s">
        <v>4981</v>
      </c>
      <c r="D4384" s="54"/>
      <c r="E4384" s="30">
        <v>0.92</v>
      </c>
      <c r="F4384" s="55">
        <v>0.24</v>
      </c>
      <c r="G4384" s="55">
        <v>0.68</v>
      </c>
      <c r="H4384" s="30">
        <v>0</v>
      </c>
      <c r="J4384" s="25">
        <f>ROUND( IF(OR(ISNUMBER(SEARCH("#",B4384)),INT(A4384/100000)=7,INT(A4384/100000)=8),F4384*K!$D$4,F4384*K!$C$4) + IF(ISNUMBER(SEARCH("#",B4384)),0,G4384*K!$C$5) + IF(AND(ISNUMBER(SEARCH("#",B4384)),INT(A4384/100000)&lt;=7),G4384*K!$G$5,0) + IF(AND(ISNUMBER(SEARCH("#",B4384)),INT(A4384/100000)&gt;=8),G4384*K!$H$5,0),0)</f>
        <v>1295720</v>
      </c>
      <c r="K4384" s="25">
        <f>ROUND(IF(OR(ISNUMBER(SEARCH("#",B4384)),INT(A4384/100000)=7,INT(A4384/100000)=8),F4384*K!$F$4+G4384*K!$F$5,F4384*K!$E$4+G4384*K!$E$5),0)</f>
        <v>363520</v>
      </c>
      <c r="L4384" s="25">
        <f>ROUND(J4384-K4384*0.7,0)</f>
        <v>1041256</v>
      </c>
      <c r="M4384" s="25">
        <f>ROUND(J4384*0.3,0)</f>
        <v>388716</v>
      </c>
    </row>
    <row r="4385" spans="1:13" ht="18.75" x14ac:dyDescent="0.2">
      <c r="A4385" s="53">
        <v>803140</v>
      </c>
      <c r="B4385" s="27" t="s">
        <v>27</v>
      </c>
      <c r="C4385" s="36" t="s">
        <v>4982</v>
      </c>
      <c r="D4385" s="54"/>
      <c r="E4385" s="30">
        <v>0.76</v>
      </c>
      <c r="F4385" s="55">
        <v>0.2</v>
      </c>
      <c r="G4385" s="55">
        <v>0.56000000000000005</v>
      </c>
      <c r="H4385" s="30">
        <v>0</v>
      </c>
      <c r="J4385" s="25">
        <f>ROUND( IF(OR(ISNUMBER(SEARCH("#",B4385)),INT(A4385/100000)=7,INT(A4385/100000)=8),F4385*K!$D$4,F4385*K!$C$4) + IF(ISNUMBER(SEARCH("#",B4385)),0,G4385*K!$C$5) + IF(AND(ISNUMBER(SEARCH("#",B4385)),INT(A4385/100000)&lt;=7),G4385*K!$G$5,0) + IF(AND(ISNUMBER(SEARCH("#",B4385)),INT(A4385/100000)&gt;=8),G4385*K!$H$5,0),0)</f>
        <v>1068400</v>
      </c>
      <c r="K4385" s="25">
        <f>ROUND(IF(OR(ISNUMBER(SEARCH("#",B4385)),INT(A4385/100000)=7,INT(A4385/100000)=8),F4385*K!$F$4+G4385*K!$F$5,F4385*K!$E$4+G4385*K!$E$5),0)</f>
        <v>300080</v>
      </c>
      <c r="L4385" s="25">
        <f>ROUND(J4385-K4385*0.7,0)</f>
        <v>858344</v>
      </c>
      <c r="M4385" s="25">
        <f>ROUND(J4385*0.3,0)</f>
        <v>320520</v>
      </c>
    </row>
    <row r="4386" spans="1:13" ht="18.75" x14ac:dyDescent="0.2">
      <c r="A4386" s="53">
        <v>803145</v>
      </c>
      <c r="B4386" s="27" t="s">
        <v>27</v>
      </c>
      <c r="C4386" s="36" t="s">
        <v>4983</v>
      </c>
      <c r="D4386" s="54"/>
      <c r="E4386" s="30">
        <v>1.2</v>
      </c>
      <c r="F4386" s="55">
        <v>0.2</v>
      </c>
      <c r="G4386" s="55">
        <v>1</v>
      </c>
      <c r="H4386" s="30">
        <v>0</v>
      </c>
      <c r="J4386" s="25">
        <f>ROUND( IF(OR(ISNUMBER(SEARCH("#",B4386)),INT(A4386/100000)=7,INT(A4386/100000)=8),F4386*K!$D$4,F4386*K!$C$4) + IF(ISNUMBER(SEARCH("#",B4386)),0,G4386*K!$C$5) + IF(AND(ISNUMBER(SEARCH("#",B4386)),INT(A4386/100000)&lt;=7),G4386*K!$G$5,0) + IF(AND(ISNUMBER(SEARCH("#",B4386)),INT(A4386/100000)&gt;=8),G4386*K!$H$5,0),0)</f>
        <v>1818600</v>
      </c>
      <c r="K4386" s="25">
        <f>ROUND(IF(OR(ISNUMBER(SEARCH("#",B4386)),INT(A4386/100000)=7,INT(A4386/100000)=8),F4386*K!$F$4+G4386*K!$F$5,F4386*K!$E$4+G4386*K!$E$5),0)</f>
        <v>488400</v>
      </c>
      <c r="L4386" s="25">
        <f>ROUND(J4386-K4386*0.7,0)</f>
        <v>1476720</v>
      </c>
      <c r="M4386" s="25">
        <f>ROUND(J4386*0.3,0)</f>
        <v>545580</v>
      </c>
    </row>
    <row r="4387" spans="1:13" x14ac:dyDescent="0.2">
      <c r="A4387" s="53">
        <v>803150</v>
      </c>
      <c r="B4387" s="27" t="s">
        <v>27</v>
      </c>
      <c r="C4387" s="36" t="s">
        <v>4984</v>
      </c>
      <c r="D4387" s="54"/>
      <c r="E4387" s="30">
        <v>1.33</v>
      </c>
      <c r="F4387" s="55">
        <v>0.33</v>
      </c>
      <c r="G4387" s="55">
        <v>1</v>
      </c>
      <c r="H4387" s="30">
        <v>0</v>
      </c>
      <c r="J4387" s="25">
        <f>ROUND( IF(OR(ISNUMBER(SEARCH("#",B4387)),INT(A4387/100000)=7,INT(A4387/100000)=8),F4387*K!$D$4,F4387*K!$C$4) + IF(ISNUMBER(SEARCH("#",B4387)),0,G4387*K!$C$5) + IF(AND(ISNUMBER(SEARCH("#",B4387)),INT(A4387/100000)&lt;=7),G4387*K!$G$5,0) + IF(AND(ISNUMBER(SEARCH("#",B4387)),INT(A4387/100000)&gt;=8),G4387*K!$H$5,0),0)</f>
        <v>1892440</v>
      </c>
      <c r="K4387" s="25">
        <f>ROUND(IF(OR(ISNUMBER(SEARCH("#",B4387)),INT(A4387/100000)=7,INT(A4387/100000)=8),F4387*K!$F$4+G4387*K!$F$5,F4387*K!$E$4+G4387*K!$E$5),0)</f>
        <v>527660</v>
      </c>
      <c r="L4387" s="25">
        <f>ROUND(J4387-K4387*0.7,0)</f>
        <v>1523078</v>
      </c>
      <c r="M4387" s="25">
        <f>ROUND(J4387*0.3,0)</f>
        <v>567732</v>
      </c>
    </row>
    <row r="4388" spans="1:13" x14ac:dyDescent="0.2">
      <c r="A4388" s="53">
        <v>803155</v>
      </c>
      <c r="B4388" s="27" t="s">
        <v>27</v>
      </c>
      <c r="C4388" s="36" t="s">
        <v>4985</v>
      </c>
      <c r="D4388" s="54"/>
      <c r="E4388" s="30">
        <v>1.37</v>
      </c>
      <c r="F4388" s="55">
        <v>0.45</v>
      </c>
      <c r="G4388" s="55">
        <v>0.92</v>
      </c>
      <c r="H4388" s="30">
        <v>0</v>
      </c>
      <c r="J4388" s="25">
        <f>ROUND( IF(OR(ISNUMBER(SEARCH("#",B4388)),INT(A4388/100000)=7,INT(A4388/100000)=8),F4388*K!$D$4,F4388*K!$C$4) + IF(ISNUMBER(SEARCH("#",B4388)),0,G4388*K!$C$5) + IF(AND(ISNUMBER(SEARCH("#",B4388)),INT(A4388/100000)&lt;=7),G4388*K!$G$5,0) + IF(AND(ISNUMBER(SEARCH("#",B4388)),INT(A4388/100000)&gt;=8),G4388*K!$H$5,0),0)</f>
        <v>1824200</v>
      </c>
      <c r="K4388" s="25">
        <f>ROUND(IF(OR(ISNUMBER(SEARCH("#",B4388)),INT(A4388/100000)=7,INT(A4388/100000)=8),F4388*K!$F$4+G4388*K!$F$5,F4388*K!$E$4+G4388*K!$E$5),0)</f>
        <v>529660</v>
      </c>
      <c r="L4388" s="25">
        <f>ROUND(J4388-K4388*0.7,0)</f>
        <v>1453438</v>
      </c>
      <c r="M4388" s="25">
        <f>ROUND(J4388*0.3,0)</f>
        <v>547260</v>
      </c>
    </row>
    <row r="4389" spans="1:13" ht="18.75" x14ac:dyDescent="0.2">
      <c r="A4389" s="53">
        <v>803160</v>
      </c>
      <c r="B4389" s="27" t="s">
        <v>27</v>
      </c>
      <c r="C4389" s="36" t="s">
        <v>4986</v>
      </c>
      <c r="D4389" s="54"/>
      <c r="E4389" s="30">
        <v>1.08</v>
      </c>
      <c r="F4389" s="55">
        <v>0.23</v>
      </c>
      <c r="G4389" s="55">
        <v>0.85</v>
      </c>
      <c r="H4389" s="30">
        <v>0</v>
      </c>
      <c r="J4389" s="25">
        <f>ROUND( IF(OR(ISNUMBER(SEARCH("#",B4389)),INT(A4389/100000)=7,INT(A4389/100000)=8),F4389*K!$D$4,F4389*K!$C$4) + IF(ISNUMBER(SEARCH("#",B4389)),0,G4389*K!$C$5) + IF(AND(ISNUMBER(SEARCH("#",B4389)),INT(A4389/100000)&lt;=7),G4389*K!$G$5,0) + IF(AND(ISNUMBER(SEARCH("#",B4389)),INT(A4389/100000)&gt;=8),G4389*K!$H$5,0),0)</f>
        <v>1579890</v>
      </c>
      <c r="K4389" s="25">
        <f>ROUND(IF(OR(ISNUMBER(SEARCH("#",B4389)),INT(A4389/100000)=7,INT(A4389/100000)=8),F4389*K!$F$4+G4389*K!$F$5,F4389*K!$E$4+G4389*K!$E$5),0)</f>
        <v>433260</v>
      </c>
      <c r="L4389" s="25">
        <f>ROUND(J4389-K4389*0.7,0)</f>
        <v>1276608</v>
      </c>
      <c r="M4389" s="25">
        <f>ROUND(J4389*0.3,0)</f>
        <v>473967</v>
      </c>
    </row>
    <row r="4390" spans="1:13" ht="18.75" x14ac:dyDescent="0.2">
      <c r="A4390" s="53">
        <v>803161</v>
      </c>
      <c r="B4390" s="27" t="s">
        <v>27</v>
      </c>
      <c r="C4390" s="36" t="s">
        <v>4987</v>
      </c>
      <c r="D4390" s="54"/>
      <c r="E4390" s="30">
        <v>1.08</v>
      </c>
      <c r="F4390" s="55">
        <v>0.23</v>
      </c>
      <c r="G4390" s="55">
        <v>0.85</v>
      </c>
      <c r="H4390" s="30">
        <v>0</v>
      </c>
      <c r="J4390" s="25">
        <f>ROUND( IF(OR(ISNUMBER(SEARCH("#",B4390)),INT(A4390/100000)=7,INT(A4390/100000)=8),F4390*K!$D$4,F4390*K!$C$4) + IF(ISNUMBER(SEARCH("#",B4390)),0,G4390*K!$C$5) + IF(AND(ISNUMBER(SEARCH("#",B4390)),INT(A4390/100000)&lt;=7),G4390*K!$G$5,0) + IF(AND(ISNUMBER(SEARCH("#",B4390)),INT(A4390/100000)&gt;=8),G4390*K!$H$5,0),0)</f>
        <v>1579890</v>
      </c>
      <c r="K4390" s="25">
        <f>ROUND(IF(OR(ISNUMBER(SEARCH("#",B4390)),INT(A4390/100000)=7,INT(A4390/100000)=8),F4390*K!$F$4+G4390*K!$F$5,F4390*K!$E$4+G4390*K!$E$5),0)</f>
        <v>433260</v>
      </c>
      <c r="L4390" s="25">
        <f>ROUND(J4390-K4390*0.7,0)</f>
        <v>1276608</v>
      </c>
      <c r="M4390" s="25">
        <f>ROUND(J4390*0.3,0)</f>
        <v>473967</v>
      </c>
    </row>
    <row r="4391" spans="1:13" ht="18.75" x14ac:dyDescent="0.2">
      <c r="A4391" s="53">
        <v>803162</v>
      </c>
      <c r="B4391" s="27" t="s">
        <v>27</v>
      </c>
      <c r="C4391" s="36" t="s">
        <v>4988</v>
      </c>
      <c r="D4391" s="54"/>
      <c r="E4391" s="30">
        <v>0.85</v>
      </c>
      <c r="F4391" s="55">
        <v>0.35</v>
      </c>
      <c r="G4391" s="55">
        <v>0.5</v>
      </c>
      <c r="H4391" s="30">
        <v>0</v>
      </c>
      <c r="J4391" s="25">
        <f>ROUND( IF(OR(ISNUMBER(SEARCH("#",B4391)),INT(A4391/100000)=7,INT(A4391/100000)=8),F4391*K!$D$4,F4391*K!$C$4) + IF(ISNUMBER(SEARCH("#",B4391)),0,G4391*K!$C$5) + IF(AND(ISNUMBER(SEARCH("#",B4391)),INT(A4391/100000)&lt;=7),G4391*K!$G$5,0) + IF(AND(ISNUMBER(SEARCH("#",B4391)),INT(A4391/100000)&gt;=8),G4391*K!$H$5,0),0)</f>
        <v>1051300</v>
      </c>
      <c r="K4391" s="25">
        <f>ROUND(IF(OR(ISNUMBER(SEARCH("#",B4391)),INT(A4391/100000)=7,INT(A4391/100000)=8),F4391*K!$F$4+G4391*K!$F$5,F4391*K!$E$4+G4391*K!$E$5),0)</f>
        <v>319700</v>
      </c>
      <c r="L4391" s="25">
        <f>ROUND(J4391-K4391*0.7,0)</f>
        <v>827510</v>
      </c>
      <c r="M4391" s="25">
        <f>ROUND(J4391*0.3,0)</f>
        <v>315390</v>
      </c>
    </row>
    <row r="4392" spans="1:13" ht="18.75" x14ac:dyDescent="0.2">
      <c r="A4392" s="53">
        <v>803165</v>
      </c>
      <c r="B4392" s="27" t="s">
        <v>27</v>
      </c>
      <c r="C4392" s="36" t="s">
        <v>4989</v>
      </c>
      <c r="D4392" s="54"/>
      <c r="E4392" s="30">
        <v>1.1100000000000001</v>
      </c>
      <c r="F4392" s="55">
        <v>0.19</v>
      </c>
      <c r="G4392" s="55">
        <v>0.92</v>
      </c>
      <c r="H4392" s="30">
        <v>0</v>
      </c>
      <c r="J4392" s="25">
        <f>ROUND( IF(OR(ISNUMBER(SEARCH("#",B4392)),INT(A4392/100000)=7,INT(A4392/100000)=8),F4392*K!$D$4,F4392*K!$C$4) + IF(ISNUMBER(SEARCH("#",B4392)),0,G4392*K!$C$5) + IF(AND(ISNUMBER(SEARCH("#",B4392)),INT(A4392/100000)&lt;=7),G4392*K!$G$5,0) + IF(AND(ISNUMBER(SEARCH("#",B4392)),INT(A4392/100000)&gt;=8),G4392*K!$H$5,0),0)</f>
        <v>1676520</v>
      </c>
      <c r="K4392" s="25">
        <f>ROUND(IF(OR(ISNUMBER(SEARCH("#",B4392)),INT(A4392/100000)=7,INT(A4392/100000)=8),F4392*K!$F$4+G4392*K!$F$5,F4392*K!$E$4+G4392*K!$E$5),0)</f>
        <v>451140</v>
      </c>
      <c r="L4392" s="25">
        <f>ROUND(J4392-K4392*0.7,0)</f>
        <v>1360722</v>
      </c>
      <c r="M4392" s="25">
        <f>ROUND(J4392*0.3,0)</f>
        <v>502956</v>
      </c>
    </row>
    <row r="4393" spans="1:13" ht="18.75" x14ac:dyDescent="0.2">
      <c r="A4393" s="53">
        <v>803166</v>
      </c>
      <c r="B4393" s="27" t="s">
        <v>27</v>
      </c>
      <c r="C4393" s="36" t="s">
        <v>4990</v>
      </c>
      <c r="D4393" s="54"/>
      <c r="E4393" s="30">
        <v>1.1100000000000001</v>
      </c>
      <c r="F4393" s="55">
        <v>0.19</v>
      </c>
      <c r="G4393" s="55">
        <v>0.92</v>
      </c>
      <c r="H4393" s="30">
        <v>0</v>
      </c>
      <c r="J4393" s="25">
        <f>ROUND( IF(OR(ISNUMBER(SEARCH("#",B4393)),INT(A4393/100000)=7,INT(A4393/100000)=8),F4393*K!$D$4,F4393*K!$C$4) + IF(ISNUMBER(SEARCH("#",B4393)),0,G4393*K!$C$5) + IF(AND(ISNUMBER(SEARCH("#",B4393)),INT(A4393/100000)&lt;=7),G4393*K!$G$5,0) + IF(AND(ISNUMBER(SEARCH("#",B4393)),INT(A4393/100000)&gt;=8),G4393*K!$H$5,0),0)</f>
        <v>1676520</v>
      </c>
      <c r="K4393" s="25">
        <f>ROUND(IF(OR(ISNUMBER(SEARCH("#",B4393)),INT(A4393/100000)=7,INT(A4393/100000)=8),F4393*K!$F$4+G4393*K!$F$5,F4393*K!$E$4+G4393*K!$E$5),0)</f>
        <v>451140</v>
      </c>
      <c r="L4393" s="25">
        <f>ROUND(J4393-K4393*0.7,0)</f>
        <v>1360722</v>
      </c>
      <c r="M4393" s="25">
        <f>ROUND(J4393*0.3,0)</f>
        <v>502956</v>
      </c>
    </row>
    <row r="4394" spans="1:13" ht="18.75" x14ac:dyDescent="0.2">
      <c r="A4394" s="53">
        <v>803170</v>
      </c>
      <c r="B4394" s="27" t="s">
        <v>27</v>
      </c>
      <c r="C4394" s="36" t="s">
        <v>4991</v>
      </c>
      <c r="D4394" s="54"/>
      <c r="E4394" s="30">
        <v>1.1100000000000001</v>
      </c>
      <c r="F4394" s="55">
        <v>0.19</v>
      </c>
      <c r="G4394" s="55">
        <v>0.92</v>
      </c>
      <c r="H4394" s="30">
        <v>0</v>
      </c>
      <c r="J4394" s="25">
        <f>ROUND( IF(OR(ISNUMBER(SEARCH("#",B4394)),INT(A4394/100000)=7,INT(A4394/100000)=8),F4394*K!$D$4,F4394*K!$C$4) + IF(ISNUMBER(SEARCH("#",B4394)),0,G4394*K!$C$5) + IF(AND(ISNUMBER(SEARCH("#",B4394)),INT(A4394/100000)&lt;=7),G4394*K!$G$5,0) + IF(AND(ISNUMBER(SEARCH("#",B4394)),INT(A4394/100000)&gt;=8),G4394*K!$H$5,0),0)</f>
        <v>1676520</v>
      </c>
      <c r="K4394" s="25">
        <f>ROUND(IF(OR(ISNUMBER(SEARCH("#",B4394)),INT(A4394/100000)=7,INT(A4394/100000)=8),F4394*K!$F$4+G4394*K!$F$5,F4394*K!$E$4+G4394*K!$E$5),0)</f>
        <v>451140</v>
      </c>
      <c r="L4394" s="25">
        <f>ROUND(J4394-K4394*0.7,0)</f>
        <v>1360722</v>
      </c>
      <c r="M4394" s="25">
        <f>ROUND(J4394*0.3,0)</f>
        <v>502956</v>
      </c>
    </row>
    <row r="4395" spans="1:13" ht="18.75" x14ac:dyDescent="0.2">
      <c r="A4395" s="53">
        <v>803172</v>
      </c>
      <c r="B4395" s="27" t="s">
        <v>27</v>
      </c>
      <c r="C4395" s="36" t="s">
        <v>4992</v>
      </c>
      <c r="D4395" s="54"/>
      <c r="E4395" s="30">
        <v>1.1100000000000001</v>
      </c>
      <c r="F4395" s="55">
        <v>0.19</v>
      </c>
      <c r="G4395" s="55">
        <v>0.92</v>
      </c>
      <c r="H4395" s="30">
        <v>0</v>
      </c>
      <c r="J4395" s="25">
        <f>ROUND( IF(OR(ISNUMBER(SEARCH("#",B4395)),INT(A4395/100000)=7,INT(A4395/100000)=8),F4395*K!$D$4,F4395*K!$C$4) + IF(ISNUMBER(SEARCH("#",B4395)),0,G4395*K!$C$5) + IF(AND(ISNUMBER(SEARCH("#",B4395)),INT(A4395/100000)&lt;=7),G4395*K!$G$5,0) + IF(AND(ISNUMBER(SEARCH("#",B4395)),INT(A4395/100000)&gt;=8),G4395*K!$H$5,0),0)</f>
        <v>1676520</v>
      </c>
      <c r="K4395" s="25">
        <f>ROUND(IF(OR(ISNUMBER(SEARCH("#",B4395)),INT(A4395/100000)=7,INT(A4395/100000)=8),F4395*K!$F$4+G4395*K!$F$5,F4395*K!$E$4+G4395*K!$E$5),0)</f>
        <v>451140</v>
      </c>
      <c r="L4395" s="25">
        <f>ROUND(J4395-K4395*0.7,0)</f>
        <v>1360722</v>
      </c>
      <c r="M4395" s="25">
        <f>ROUND(J4395*0.3,0)</f>
        <v>502956</v>
      </c>
    </row>
    <row r="4396" spans="1:13" x14ac:dyDescent="0.2">
      <c r="A4396" s="53">
        <v>803175</v>
      </c>
      <c r="B4396" s="27" t="s">
        <v>27</v>
      </c>
      <c r="C4396" s="36" t="s">
        <v>4993</v>
      </c>
      <c r="D4396" s="54"/>
      <c r="E4396" s="30">
        <v>2</v>
      </c>
      <c r="F4396" s="55">
        <v>0.2</v>
      </c>
      <c r="G4396" s="55">
        <v>1.8</v>
      </c>
      <c r="H4396" s="30">
        <v>0</v>
      </c>
      <c r="J4396" s="25">
        <f>ROUND( IF(OR(ISNUMBER(SEARCH("#",B4396)),INT(A4396/100000)=7,INT(A4396/100000)=8),F4396*K!$D$4,F4396*K!$C$4) + IF(ISNUMBER(SEARCH("#",B4396)),0,G4396*K!$C$5) + IF(AND(ISNUMBER(SEARCH("#",B4396)),INT(A4396/100000)&lt;=7),G4396*K!$G$5,0) + IF(AND(ISNUMBER(SEARCH("#",B4396)),INT(A4396/100000)&gt;=8),G4396*K!$H$5,0),0)</f>
        <v>3182600</v>
      </c>
      <c r="K4396" s="25">
        <f>ROUND(IF(OR(ISNUMBER(SEARCH("#",B4396)),INT(A4396/100000)=7,INT(A4396/100000)=8),F4396*K!$F$4+G4396*K!$F$5,F4396*K!$E$4+G4396*K!$E$5),0)</f>
        <v>830800</v>
      </c>
      <c r="L4396" s="25">
        <f>ROUND(J4396-K4396*0.7,0)</f>
        <v>2601040</v>
      </c>
      <c r="M4396" s="25">
        <f>ROUND(J4396*0.3,0)</f>
        <v>954780</v>
      </c>
    </row>
    <row r="4397" spans="1:13" x14ac:dyDescent="0.2">
      <c r="A4397" s="53">
        <v>803180</v>
      </c>
      <c r="B4397" s="27" t="s">
        <v>27</v>
      </c>
      <c r="C4397" s="36" t="s">
        <v>4994</v>
      </c>
      <c r="D4397" s="54"/>
      <c r="E4397" s="30">
        <v>1.03</v>
      </c>
      <c r="F4397" s="55">
        <v>0.18</v>
      </c>
      <c r="G4397" s="55">
        <v>0.85</v>
      </c>
      <c r="H4397" s="30">
        <v>0</v>
      </c>
      <c r="J4397" s="25">
        <f>ROUND( IF(OR(ISNUMBER(SEARCH("#",B4397)),INT(A4397/100000)=7,INT(A4397/100000)=8),F4397*K!$D$4,F4397*K!$C$4) + IF(ISNUMBER(SEARCH("#",B4397)),0,G4397*K!$C$5) + IF(AND(ISNUMBER(SEARCH("#",B4397)),INT(A4397/100000)&lt;=7),G4397*K!$G$5,0) + IF(AND(ISNUMBER(SEARCH("#",B4397)),INT(A4397/100000)&gt;=8),G4397*K!$H$5,0),0)</f>
        <v>1551490</v>
      </c>
      <c r="K4397" s="25">
        <f>ROUND(IF(OR(ISNUMBER(SEARCH("#",B4397)),INT(A4397/100000)=7,INT(A4397/100000)=8),F4397*K!$F$4+G4397*K!$F$5,F4397*K!$E$4+G4397*K!$E$5),0)</f>
        <v>418160</v>
      </c>
      <c r="L4397" s="25">
        <f>ROUND(J4397-K4397*0.7,0)</f>
        <v>1258778</v>
      </c>
      <c r="M4397" s="25">
        <f>ROUND(J4397*0.3,0)</f>
        <v>465447</v>
      </c>
    </row>
    <row r="4398" spans="1:13" ht="18.75" x14ac:dyDescent="0.2">
      <c r="A4398" s="53">
        <v>803185</v>
      </c>
      <c r="B4398" s="27" t="s">
        <v>27</v>
      </c>
      <c r="C4398" s="36" t="s">
        <v>4995</v>
      </c>
      <c r="D4398" s="54"/>
      <c r="E4398" s="30">
        <v>1.81</v>
      </c>
      <c r="F4398" s="55">
        <v>0.71</v>
      </c>
      <c r="G4398" s="55">
        <v>1.1000000000000001</v>
      </c>
      <c r="H4398" s="30">
        <v>0</v>
      </c>
      <c r="J4398" s="25">
        <f>ROUND( IF(OR(ISNUMBER(SEARCH("#",B4398)),INT(A4398/100000)=7,INT(A4398/100000)=8),F4398*K!$D$4,F4398*K!$C$4) + IF(ISNUMBER(SEARCH("#",B4398)),0,G4398*K!$C$5) + IF(AND(ISNUMBER(SEARCH("#",B4398)),INT(A4398/100000)&lt;=7),G4398*K!$G$5,0) + IF(AND(ISNUMBER(SEARCH("#",B4398)),INT(A4398/100000)&gt;=8),G4398*K!$H$5,0),0)</f>
        <v>2278780</v>
      </c>
      <c r="K4398" s="25">
        <f>ROUND(IF(OR(ISNUMBER(SEARCH("#",B4398)),INT(A4398/100000)=7,INT(A4398/100000)=8),F4398*K!$F$4+G4398*K!$F$5,F4398*K!$E$4+G4398*K!$E$5),0)</f>
        <v>685220</v>
      </c>
      <c r="L4398" s="25">
        <f>ROUND(J4398-K4398*0.7,0)</f>
        <v>1799126</v>
      </c>
      <c r="M4398" s="25">
        <f>ROUND(J4398*0.3,0)</f>
        <v>683634</v>
      </c>
    </row>
    <row r="4399" spans="1:13" ht="18.75" x14ac:dyDescent="0.2">
      <c r="A4399" s="53">
        <v>803186</v>
      </c>
      <c r="B4399" s="27" t="s">
        <v>27</v>
      </c>
      <c r="C4399" s="36" t="s">
        <v>4996</v>
      </c>
      <c r="D4399" s="54"/>
      <c r="E4399" s="30">
        <v>1.81</v>
      </c>
      <c r="F4399" s="55">
        <v>0.71</v>
      </c>
      <c r="G4399" s="55">
        <v>1.1000000000000001</v>
      </c>
      <c r="H4399" s="30">
        <v>0</v>
      </c>
      <c r="J4399" s="25">
        <f>ROUND( IF(OR(ISNUMBER(SEARCH("#",B4399)),INT(A4399/100000)=7,INT(A4399/100000)=8),F4399*K!$D$4,F4399*K!$C$4) + IF(ISNUMBER(SEARCH("#",B4399)),0,G4399*K!$C$5) + IF(AND(ISNUMBER(SEARCH("#",B4399)),INT(A4399/100000)&lt;=7),G4399*K!$G$5,0) + IF(AND(ISNUMBER(SEARCH("#",B4399)),INT(A4399/100000)&gt;=8),G4399*K!$H$5,0),0)</f>
        <v>2278780</v>
      </c>
      <c r="K4399" s="25">
        <f>ROUND(IF(OR(ISNUMBER(SEARCH("#",B4399)),INT(A4399/100000)=7,INT(A4399/100000)=8),F4399*K!$F$4+G4399*K!$F$5,F4399*K!$E$4+G4399*K!$E$5),0)</f>
        <v>685220</v>
      </c>
      <c r="L4399" s="25">
        <f>ROUND(J4399-K4399*0.7,0)</f>
        <v>1799126</v>
      </c>
      <c r="M4399" s="25">
        <f>ROUND(J4399*0.3,0)</f>
        <v>683634</v>
      </c>
    </row>
    <row r="4400" spans="1:13" ht="18.75" x14ac:dyDescent="0.2">
      <c r="A4400" s="53">
        <v>803190</v>
      </c>
      <c r="B4400" s="27" t="s">
        <v>27</v>
      </c>
      <c r="C4400" s="36" t="s">
        <v>4997</v>
      </c>
      <c r="D4400" s="54"/>
      <c r="E4400" s="30">
        <v>1.81</v>
      </c>
      <c r="F4400" s="55">
        <v>0.71</v>
      </c>
      <c r="G4400" s="55">
        <v>1.1000000000000001</v>
      </c>
      <c r="H4400" s="30">
        <v>0</v>
      </c>
      <c r="J4400" s="25">
        <f>ROUND( IF(OR(ISNUMBER(SEARCH("#",B4400)),INT(A4400/100000)=7,INT(A4400/100000)=8),F4400*K!$D$4,F4400*K!$C$4) + IF(ISNUMBER(SEARCH("#",B4400)),0,G4400*K!$C$5) + IF(AND(ISNUMBER(SEARCH("#",B4400)),INT(A4400/100000)&lt;=7),G4400*K!$G$5,0) + IF(AND(ISNUMBER(SEARCH("#",B4400)),INT(A4400/100000)&gt;=8),G4400*K!$H$5,0),0)</f>
        <v>2278780</v>
      </c>
      <c r="K4400" s="25">
        <f>ROUND(IF(OR(ISNUMBER(SEARCH("#",B4400)),INT(A4400/100000)=7,INT(A4400/100000)=8),F4400*K!$F$4+G4400*K!$F$5,F4400*K!$E$4+G4400*K!$E$5),0)</f>
        <v>685220</v>
      </c>
      <c r="L4400" s="25">
        <f>ROUND(J4400-K4400*0.7,0)</f>
        <v>1799126</v>
      </c>
      <c r="M4400" s="25">
        <f>ROUND(J4400*0.3,0)</f>
        <v>683634</v>
      </c>
    </row>
    <row r="4401" spans="1:13" ht="18.75" x14ac:dyDescent="0.2">
      <c r="A4401" s="53">
        <v>803195</v>
      </c>
      <c r="B4401" s="27" t="s">
        <v>27</v>
      </c>
      <c r="C4401" s="36" t="s">
        <v>4998</v>
      </c>
      <c r="D4401" s="54"/>
      <c r="E4401" s="30">
        <v>1.81</v>
      </c>
      <c r="F4401" s="55">
        <v>0.71</v>
      </c>
      <c r="G4401" s="55">
        <v>1.1000000000000001</v>
      </c>
      <c r="H4401" s="30">
        <v>0</v>
      </c>
      <c r="J4401" s="25">
        <f>ROUND( IF(OR(ISNUMBER(SEARCH("#",B4401)),INT(A4401/100000)=7,INT(A4401/100000)=8),F4401*K!$D$4,F4401*K!$C$4) + IF(ISNUMBER(SEARCH("#",B4401)),0,G4401*K!$C$5) + IF(AND(ISNUMBER(SEARCH("#",B4401)),INT(A4401/100000)&lt;=7),G4401*K!$G$5,0) + IF(AND(ISNUMBER(SEARCH("#",B4401)),INT(A4401/100000)&gt;=8),G4401*K!$H$5,0),0)</f>
        <v>2278780</v>
      </c>
      <c r="K4401" s="25">
        <f>ROUND(IF(OR(ISNUMBER(SEARCH("#",B4401)),INT(A4401/100000)=7,INT(A4401/100000)=8),F4401*K!$F$4+G4401*K!$F$5,F4401*K!$E$4+G4401*K!$E$5),0)</f>
        <v>685220</v>
      </c>
      <c r="L4401" s="25">
        <f>ROUND(J4401-K4401*0.7,0)</f>
        <v>1799126</v>
      </c>
      <c r="M4401" s="25">
        <f>ROUND(J4401*0.3,0)</f>
        <v>683634</v>
      </c>
    </row>
    <row r="4402" spans="1:13" ht="18.75" x14ac:dyDescent="0.2">
      <c r="A4402" s="53">
        <v>803200</v>
      </c>
      <c r="B4402" s="27" t="s">
        <v>27</v>
      </c>
      <c r="C4402" s="36" t="s">
        <v>4999</v>
      </c>
      <c r="D4402" s="54"/>
      <c r="E4402" s="30">
        <v>1.81</v>
      </c>
      <c r="F4402" s="55">
        <v>0.71</v>
      </c>
      <c r="G4402" s="55">
        <v>1.1000000000000001</v>
      </c>
      <c r="H4402" s="30">
        <v>0</v>
      </c>
      <c r="J4402" s="25">
        <f>ROUND( IF(OR(ISNUMBER(SEARCH("#",B4402)),INT(A4402/100000)=7,INT(A4402/100000)=8),F4402*K!$D$4,F4402*K!$C$4) + IF(ISNUMBER(SEARCH("#",B4402)),0,G4402*K!$C$5) + IF(AND(ISNUMBER(SEARCH("#",B4402)),INT(A4402/100000)&lt;=7),G4402*K!$G$5,0) + IF(AND(ISNUMBER(SEARCH("#",B4402)),INT(A4402/100000)&gt;=8),G4402*K!$H$5,0),0)</f>
        <v>2278780</v>
      </c>
      <c r="K4402" s="25">
        <f>ROUND(IF(OR(ISNUMBER(SEARCH("#",B4402)),INT(A4402/100000)=7,INT(A4402/100000)=8),F4402*K!$F$4+G4402*K!$F$5,F4402*K!$E$4+G4402*K!$E$5),0)</f>
        <v>685220</v>
      </c>
      <c r="L4402" s="25">
        <f>ROUND(J4402-K4402*0.7,0)</f>
        <v>1799126</v>
      </c>
      <c r="M4402" s="25">
        <f>ROUND(J4402*0.3,0)</f>
        <v>683634</v>
      </c>
    </row>
    <row r="4403" spans="1:13" ht="18.75" x14ac:dyDescent="0.2">
      <c r="A4403" s="53">
        <v>803205</v>
      </c>
      <c r="B4403" s="27" t="s">
        <v>27</v>
      </c>
      <c r="C4403" s="36" t="s">
        <v>5000</v>
      </c>
      <c r="D4403" s="54"/>
      <c r="E4403" s="30">
        <v>1.81</v>
      </c>
      <c r="F4403" s="55">
        <v>0.71</v>
      </c>
      <c r="G4403" s="55">
        <v>1.1000000000000001</v>
      </c>
      <c r="H4403" s="30">
        <v>0</v>
      </c>
      <c r="J4403" s="25">
        <f>ROUND( IF(OR(ISNUMBER(SEARCH("#",B4403)),INT(A4403/100000)=7,INT(A4403/100000)=8),F4403*K!$D$4,F4403*K!$C$4) + IF(ISNUMBER(SEARCH("#",B4403)),0,G4403*K!$C$5) + IF(AND(ISNUMBER(SEARCH("#",B4403)),INT(A4403/100000)&lt;=7),G4403*K!$G$5,0) + IF(AND(ISNUMBER(SEARCH("#",B4403)),INT(A4403/100000)&gt;=8),G4403*K!$H$5,0),0)</f>
        <v>2278780</v>
      </c>
      <c r="K4403" s="25">
        <f>ROUND(IF(OR(ISNUMBER(SEARCH("#",B4403)),INT(A4403/100000)=7,INT(A4403/100000)=8),F4403*K!$F$4+G4403*K!$F$5,F4403*K!$E$4+G4403*K!$E$5),0)</f>
        <v>685220</v>
      </c>
      <c r="L4403" s="25">
        <f>ROUND(J4403-K4403*0.7,0)</f>
        <v>1799126</v>
      </c>
      <c r="M4403" s="25">
        <f>ROUND(J4403*0.3,0)</f>
        <v>683634</v>
      </c>
    </row>
    <row r="4404" spans="1:13" ht="18.75" x14ac:dyDescent="0.2">
      <c r="A4404" s="53">
        <v>803210</v>
      </c>
      <c r="B4404" s="27" t="s">
        <v>27</v>
      </c>
      <c r="C4404" s="36" t="s">
        <v>5001</v>
      </c>
      <c r="D4404" s="54"/>
      <c r="E4404" s="30">
        <v>1.81</v>
      </c>
      <c r="F4404" s="55">
        <v>0.71</v>
      </c>
      <c r="G4404" s="55">
        <v>1.1000000000000001</v>
      </c>
      <c r="H4404" s="30">
        <v>0</v>
      </c>
      <c r="J4404" s="25">
        <f>ROUND( IF(OR(ISNUMBER(SEARCH("#",B4404)),INT(A4404/100000)=7,INT(A4404/100000)=8),F4404*K!$D$4,F4404*K!$C$4) + IF(ISNUMBER(SEARCH("#",B4404)),0,G4404*K!$C$5) + IF(AND(ISNUMBER(SEARCH("#",B4404)),INT(A4404/100000)&lt;=7),G4404*K!$G$5,0) + IF(AND(ISNUMBER(SEARCH("#",B4404)),INT(A4404/100000)&gt;=8),G4404*K!$H$5,0),0)</f>
        <v>2278780</v>
      </c>
      <c r="K4404" s="25">
        <f>ROUND(IF(OR(ISNUMBER(SEARCH("#",B4404)),INT(A4404/100000)=7,INT(A4404/100000)=8),F4404*K!$F$4+G4404*K!$F$5,F4404*K!$E$4+G4404*K!$E$5),0)</f>
        <v>685220</v>
      </c>
      <c r="L4404" s="25">
        <f>ROUND(J4404-K4404*0.7,0)</f>
        <v>1799126</v>
      </c>
      <c r="M4404" s="25">
        <f>ROUND(J4404*0.3,0)</f>
        <v>683634</v>
      </c>
    </row>
    <row r="4405" spans="1:13" ht="18.75" x14ac:dyDescent="0.2">
      <c r="A4405" s="53">
        <v>803215</v>
      </c>
      <c r="B4405" s="27" t="s">
        <v>27</v>
      </c>
      <c r="C4405" s="36" t="s">
        <v>5002</v>
      </c>
      <c r="D4405" s="54"/>
      <c r="E4405" s="30">
        <v>1.81</v>
      </c>
      <c r="F4405" s="55">
        <v>0.71</v>
      </c>
      <c r="G4405" s="55">
        <v>1.1000000000000001</v>
      </c>
      <c r="H4405" s="30">
        <v>0</v>
      </c>
      <c r="J4405" s="25">
        <f>ROUND( IF(OR(ISNUMBER(SEARCH("#",B4405)),INT(A4405/100000)=7,INT(A4405/100000)=8),F4405*K!$D$4,F4405*K!$C$4) + IF(ISNUMBER(SEARCH("#",B4405)),0,G4405*K!$C$5) + IF(AND(ISNUMBER(SEARCH("#",B4405)),INT(A4405/100000)&lt;=7),G4405*K!$G$5,0) + IF(AND(ISNUMBER(SEARCH("#",B4405)),INT(A4405/100000)&gt;=8),G4405*K!$H$5,0),0)</f>
        <v>2278780</v>
      </c>
      <c r="K4405" s="25">
        <f>ROUND(IF(OR(ISNUMBER(SEARCH("#",B4405)),INT(A4405/100000)=7,INT(A4405/100000)=8),F4405*K!$F$4+G4405*K!$F$5,F4405*K!$E$4+G4405*K!$E$5),0)</f>
        <v>685220</v>
      </c>
      <c r="L4405" s="25">
        <f>ROUND(J4405-K4405*0.7,0)</f>
        <v>1799126</v>
      </c>
      <c r="M4405" s="25">
        <f>ROUND(J4405*0.3,0)</f>
        <v>683634</v>
      </c>
    </row>
    <row r="4406" spans="1:13" ht="18.75" x14ac:dyDescent="0.2">
      <c r="A4406" s="53">
        <v>803220</v>
      </c>
      <c r="B4406" s="27" t="s">
        <v>27</v>
      </c>
      <c r="C4406" s="36" t="s">
        <v>5003</v>
      </c>
      <c r="D4406" s="54"/>
      <c r="E4406" s="30">
        <v>1.81</v>
      </c>
      <c r="F4406" s="55">
        <v>0.71</v>
      </c>
      <c r="G4406" s="55">
        <v>1.1000000000000001</v>
      </c>
      <c r="H4406" s="30">
        <v>0</v>
      </c>
      <c r="J4406" s="25">
        <f>ROUND( IF(OR(ISNUMBER(SEARCH("#",B4406)),INT(A4406/100000)=7,INT(A4406/100000)=8),F4406*K!$D$4,F4406*K!$C$4) + IF(ISNUMBER(SEARCH("#",B4406)),0,G4406*K!$C$5) + IF(AND(ISNUMBER(SEARCH("#",B4406)),INT(A4406/100000)&lt;=7),G4406*K!$G$5,0) + IF(AND(ISNUMBER(SEARCH("#",B4406)),INT(A4406/100000)&gt;=8),G4406*K!$H$5,0),0)</f>
        <v>2278780</v>
      </c>
      <c r="K4406" s="25">
        <f>ROUND(IF(OR(ISNUMBER(SEARCH("#",B4406)),INT(A4406/100000)=7,INT(A4406/100000)=8),F4406*K!$F$4+G4406*K!$F$5,F4406*K!$E$4+G4406*K!$E$5),0)</f>
        <v>685220</v>
      </c>
      <c r="L4406" s="25">
        <f>ROUND(J4406-K4406*0.7,0)</f>
        <v>1799126</v>
      </c>
      <c r="M4406" s="25">
        <f>ROUND(J4406*0.3,0)</f>
        <v>683634</v>
      </c>
    </row>
    <row r="4407" spans="1:13" ht="18.75" x14ac:dyDescent="0.2">
      <c r="A4407" s="53">
        <v>803225</v>
      </c>
      <c r="B4407" s="27" t="s">
        <v>27</v>
      </c>
      <c r="C4407" s="36" t="s">
        <v>5004</v>
      </c>
      <c r="D4407" s="54"/>
      <c r="E4407" s="30">
        <v>1.81</v>
      </c>
      <c r="F4407" s="55">
        <v>0.71</v>
      </c>
      <c r="G4407" s="55">
        <v>1.1000000000000001</v>
      </c>
      <c r="H4407" s="30">
        <v>0</v>
      </c>
      <c r="J4407" s="25">
        <f>ROUND( IF(OR(ISNUMBER(SEARCH("#",B4407)),INT(A4407/100000)=7,INT(A4407/100000)=8),F4407*K!$D$4,F4407*K!$C$4) + IF(ISNUMBER(SEARCH("#",B4407)),0,G4407*K!$C$5) + IF(AND(ISNUMBER(SEARCH("#",B4407)),INT(A4407/100000)&lt;=7),G4407*K!$G$5,0) + IF(AND(ISNUMBER(SEARCH("#",B4407)),INT(A4407/100000)&gt;=8),G4407*K!$H$5,0),0)</f>
        <v>2278780</v>
      </c>
      <c r="K4407" s="25">
        <f>ROUND(IF(OR(ISNUMBER(SEARCH("#",B4407)),INT(A4407/100000)=7,INT(A4407/100000)=8),F4407*K!$F$4+G4407*K!$F$5,F4407*K!$E$4+G4407*K!$E$5),0)</f>
        <v>685220</v>
      </c>
      <c r="L4407" s="25">
        <f>ROUND(J4407-K4407*0.7,0)</f>
        <v>1799126</v>
      </c>
      <c r="M4407" s="25">
        <f>ROUND(J4407*0.3,0)</f>
        <v>683634</v>
      </c>
    </row>
    <row r="4408" spans="1:13" ht="18.75" x14ac:dyDescent="0.2">
      <c r="A4408" s="53">
        <v>803235</v>
      </c>
      <c r="B4408" s="27" t="s">
        <v>27</v>
      </c>
      <c r="C4408" s="36" t="s">
        <v>5005</v>
      </c>
      <c r="D4408" s="54"/>
      <c r="E4408" s="30">
        <v>2.46</v>
      </c>
      <c r="F4408" s="55">
        <v>0.43</v>
      </c>
      <c r="G4408" s="55">
        <v>2.0299999999999998</v>
      </c>
      <c r="H4408" s="30">
        <v>0</v>
      </c>
      <c r="J4408" s="25">
        <f>ROUND( IF(OR(ISNUMBER(SEARCH("#",B4408)),INT(A4408/100000)=7,INT(A4408/100000)=8),F4408*K!$D$4,F4408*K!$C$4) + IF(ISNUMBER(SEARCH("#",B4408)),0,G4408*K!$C$5) + IF(AND(ISNUMBER(SEARCH("#",B4408)),INT(A4408/100000)&lt;=7),G4408*K!$G$5,0) + IF(AND(ISNUMBER(SEARCH("#",B4408)),INT(A4408/100000)&gt;=8),G4408*K!$H$5,0),0)</f>
        <v>3705390</v>
      </c>
      <c r="K4408" s="25">
        <f>ROUND(IF(OR(ISNUMBER(SEARCH("#",B4408)),INT(A4408/100000)=7,INT(A4408/100000)=8),F4408*K!$F$4+G4408*K!$F$5,F4408*K!$E$4+G4408*K!$E$5),0)</f>
        <v>998700</v>
      </c>
      <c r="L4408" s="25">
        <f>ROUND(J4408-K4408*0.7,0)</f>
        <v>3006300</v>
      </c>
      <c r="M4408" s="25">
        <f>ROUND(J4408*0.3,0)</f>
        <v>1111617</v>
      </c>
    </row>
    <row r="4409" spans="1:13" ht="18.75" x14ac:dyDescent="0.2">
      <c r="A4409" s="53">
        <v>803240</v>
      </c>
      <c r="B4409" s="27" t="s">
        <v>27</v>
      </c>
      <c r="C4409" s="36" t="s">
        <v>5006</v>
      </c>
      <c r="D4409" s="54"/>
      <c r="E4409" s="30">
        <v>1.61</v>
      </c>
      <c r="F4409" s="55">
        <v>0.28000000000000003</v>
      </c>
      <c r="G4409" s="55">
        <v>1.33</v>
      </c>
      <c r="H4409" s="30">
        <v>0</v>
      </c>
      <c r="J4409" s="25">
        <f>ROUND( IF(OR(ISNUMBER(SEARCH("#",B4409)),INT(A4409/100000)=7,INT(A4409/100000)=8),F4409*K!$D$4,F4409*K!$C$4) + IF(ISNUMBER(SEARCH("#",B4409)),0,G4409*K!$C$5) + IF(AND(ISNUMBER(SEARCH("#",B4409)),INT(A4409/100000)&lt;=7),G4409*K!$G$5,0) + IF(AND(ISNUMBER(SEARCH("#",B4409)),INT(A4409/100000)&gt;=8),G4409*K!$H$5,0),0)</f>
        <v>2426690</v>
      </c>
      <c r="K4409" s="25">
        <f>ROUND(IF(OR(ISNUMBER(SEARCH("#",B4409)),INT(A4409/100000)=7,INT(A4409/100000)=8),F4409*K!$F$4+G4409*K!$F$5,F4409*K!$E$4+G4409*K!$E$5),0)</f>
        <v>653800</v>
      </c>
      <c r="L4409" s="25">
        <f>ROUND(J4409-K4409*0.7,0)</f>
        <v>1969030</v>
      </c>
      <c r="M4409" s="25">
        <f>ROUND(J4409*0.3,0)</f>
        <v>728007</v>
      </c>
    </row>
    <row r="4410" spans="1:13" ht="18.75" x14ac:dyDescent="0.2">
      <c r="A4410" s="53">
        <v>803245</v>
      </c>
      <c r="B4410" s="27" t="s">
        <v>27</v>
      </c>
      <c r="C4410" s="36" t="s">
        <v>5007</v>
      </c>
      <c r="D4410" s="54"/>
      <c r="E4410" s="30">
        <v>1.61</v>
      </c>
      <c r="F4410" s="55">
        <v>0.28000000000000003</v>
      </c>
      <c r="G4410" s="55">
        <v>1.33</v>
      </c>
      <c r="H4410" s="30">
        <v>0</v>
      </c>
      <c r="J4410" s="25">
        <f>ROUND( IF(OR(ISNUMBER(SEARCH("#",B4410)),INT(A4410/100000)=7,INT(A4410/100000)=8),F4410*K!$D$4,F4410*K!$C$4) + IF(ISNUMBER(SEARCH("#",B4410)),0,G4410*K!$C$5) + IF(AND(ISNUMBER(SEARCH("#",B4410)),INT(A4410/100000)&lt;=7),G4410*K!$G$5,0) + IF(AND(ISNUMBER(SEARCH("#",B4410)),INT(A4410/100000)&gt;=8),G4410*K!$H$5,0),0)</f>
        <v>2426690</v>
      </c>
      <c r="K4410" s="25">
        <f>ROUND(IF(OR(ISNUMBER(SEARCH("#",B4410)),INT(A4410/100000)=7,INT(A4410/100000)=8),F4410*K!$F$4+G4410*K!$F$5,F4410*K!$E$4+G4410*K!$E$5),0)</f>
        <v>653800</v>
      </c>
      <c r="L4410" s="25">
        <f>ROUND(J4410-K4410*0.7,0)</f>
        <v>1969030</v>
      </c>
      <c r="M4410" s="25">
        <f>ROUND(J4410*0.3,0)</f>
        <v>728007</v>
      </c>
    </row>
    <row r="4411" spans="1:13" ht="18.75" x14ac:dyDescent="0.2">
      <c r="A4411" s="53">
        <v>803250</v>
      </c>
      <c r="B4411" s="27" t="s">
        <v>27</v>
      </c>
      <c r="C4411" s="36" t="s">
        <v>5008</v>
      </c>
      <c r="D4411" s="54"/>
      <c r="E4411" s="30">
        <v>1.81</v>
      </c>
      <c r="F4411" s="55">
        <v>0.71</v>
      </c>
      <c r="G4411" s="55">
        <v>1.1000000000000001</v>
      </c>
      <c r="H4411" s="30">
        <v>0</v>
      </c>
      <c r="J4411" s="25">
        <f>ROUND( IF(OR(ISNUMBER(SEARCH("#",B4411)),INT(A4411/100000)=7,INT(A4411/100000)=8),F4411*K!$D$4,F4411*K!$C$4) + IF(ISNUMBER(SEARCH("#",B4411)),0,G4411*K!$C$5) + IF(AND(ISNUMBER(SEARCH("#",B4411)),INT(A4411/100000)&lt;=7),G4411*K!$G$5,0) + IF(AND(ISNUMBER(SEARCH("#",B4411)),INT(A4411/100000)&gt;=8),G4411*K!$H$5,0),0)</f>
        <v>2278780</v>
      </c>
      <c r="K4411" s="25">
        <f>ROUND(IF(OR(ISNUMBER(SEARCH("#",B4411)),INT(A4411/100000)=7,INT(A4411/100000)=8),F4411*K!$F$4+G4411*K!$F$5,F4411*K!$E$4+G4411*K!$E$5),0)</f>
        <v>685220</v>
      </c>
      <c r="L4411" s="25">
        <f>ROUND(J4411-K4411*0.7,0)</f>
        <v>1799126</v>
      </c>
      <c r="M4411" s="25">
        <f>ROUND(J4411*0.3,0)</f>
        <v>683634</v>
      </c>
    </row>
    <row r="4412" spans="1:13" ht="18.75" x14ac:dyDescent="0.2">
      <c r="A4412" s="53">
        <v>803251</v>
      </c>
      <c r="B4412" s="27" t="s">
        <v>27</v>
      </c>
      <c r="C4412" s="36" t="s">
        <v>5009</v>
      </c>
      <c r="D4412" s="54"/>
      <c r="E4412" s="30">
        <v>1.81</v>
      </c>
      <c r="F4412" s="55">
        <v>0.71</v>
      </c>
      <c r="G4412" s="55">
        <v>1.1000000000000001</v>
      </c>
      <c r="H4412" s="30">
        <v>0</v>
      </c>
      <c r="J4412" s="25">
        <f>ROUND( IF(OR(ISNUMBER(SEARCH("#",B4412)),INT(A4412/100000)=7,INT(A4412/100000)=8),F4412*K!$D$4,F4412*K!$C$4) + IF(ISNUMBER(SEARCH("#",B4412)),0,G4412*K!$C$5) + IF(AND(ISNUMBER(SEARCH("#",B4412)),INT(A4412/100000)&lt;=7),G4412*K!$G$5,0) + IF(AND(ISNUMBER(SEARCH("#",B4412)),INT(A4412/100000)&gt;=8),G4412*K!$H$5,0),0)</f>
        <v>2278780</v>
      </c>
      <c r="K4412" s="25">
        <f>ROUND(IF(OR(ISNUMBER(SEARCH("#",B4412)),INT(A4412/100000)=7,INT(A4412/100000)=8),F4412*K!$F$4+G4412*K!$F$5,F4412*K!$E$4+G4412*K!$E$5),0)</f>
        <v>685220</v>
      </c>
      <c r="L4412" s="25">
        <f>ROUND(J4412-K4412*0.7,0)</f>
        <v>1799126</v>
      </c>
      <c r="M4412" s="25">
        <f>ROUND(J4412*0.3,0)</f>
        <v>683634</v>
      </c>
    </row>
    <row r="4413" spans="1:13" ht="18.75" x14ac:dyDescent="0.2">
      <c r="A4413" s="53">
        <v>803255</v>
      </c>
      <c r="B4413" s="27" t="s">
        <v>27</v>
      </c>
      <c r="C4413" s="36" t="s">
        <v>5010</v>
      </c>
      <c r="D4413" s="54"/>
      <c r="E4413" s="30">
        <v>1.81</v>
      </c>
      <c r="F4413" s="55">
        <v>0.71</v>
      </c>
      <c r="G4413" s="55">
        <v>1.1000000000000001</v>
      </c>
      <c r="H4413" s="30">
        <v>0</v>
      </c>
      <c r="J4413" s="25">
        <f>ROUND( IF(OR(ISNUMBER(SEARCH("#",B4413)),INT(A4413/100000)=7,INT(A4413/100000)=8),F4413*K!$D$4,F4413*K!$C$4) + IF(ISNUMBER(SEARCH("#",B4413)),0,G4413*K!$C$5) + IF(AND(ISNUMBER(SEARCH("#",B4413)),INT(A4413/100000)&lt;=7),G4413*K!$G$5,0) + IF(AND(ISNUMBER(SEARCH("#",B4413)),INT(A4413/100000)&gt;=8),G4413*K!$H$5,0),0)</f>
        <v>2278780</v>
      </c>
      <c r="K4413" s="25">
        <f>ROUND(IF(OR(ISNUMBER(SEARCH("#",B4413)),INT(A4413/100000)=7,INT(A4413/100000)=8),F4413*K!$F$4+G4413*K!$F$5,F4413*K!$E$4+G4413*K!$E$5),0)</f>
        <v>685220</v>
      </c>
      <c r="L4413" s="25">
        <f>ROUND(J4413-K4413*0.7,0)</f>
        <v>1799126</v>
      </c>
      <c r="M4413" s="25">
        <f>ROUND(J4413*0.3,0)</f>
        <v>683634</v>
      </c>
    </row>
    <row r="4414" spans="1:13" ht="18.75" x14ac:dyDescent="0.2">
      <c r="A4414" s="53">
        <v>803260</v>
      </c>
      <c r="B4414" s="27" t="s">
        <v>27</v>
      </c>
      <c r="C4414" s="36" t="s">
        <v>5011</v>
      </c>
      <c r="D4414" s="54"/>
      <c r="E4414" s="30">
        <v>1.81</v>
      </c>
      <c r="F4414" s="55">
        <v>0.71</v>
      </c>
      <c r="G4414" s="55">
        <v>1.1000000000000001</v>
      </c>
      <c r="H4414" s="30">
        <v>0</v>
      </c>
      <c r="J4414" s="25">
        <f>ROUND( IF(OR(ISNUMBER(SEARCH("#",B4414)),INT(A4414/100000)=7,INT(A4414/100000)=8),F4414*K!$D$4,F4414*K!$C$4) + IF(ISNUMBER(SEARCH("#",B4414)),0,G4414*K!$C$5) + IF(AND(ISNUMBER(SEARCH("#",B4414)),INT(A4414/100000)&lt;=7),G4414*K!$G$5,0) + IF(AND(ISNUMBER(SEARCH("#",B4414)),INT(A4414/100000)&gt;=8),G4414*K!$H$5,0),0)</f>
        <v>2278780</v>
      </c>
      <c r="K4414" s="25">
        <f>ROUND(IF(OR(ISNUMBER(SEARCH("#",B4414)),INT(A4414/100000)=7,INT(A4414/100000)=8),F4414*K!$F$4+G4414*K!$F$5,F4414*K!$E$4+G4414*K!$E$5),0)</f>
        <v>685220</v>
      </c>
      <c r="L4414" s="25">
        <f>ROUND(J4414-K4414*0.7,0)</f>
        <v>1799126</v>
      </c>
      <c r="M4414" s="25">
        <f>ROUND(J4414*0.3,0)</f>
        <v>683634</v>
      </c>
    </row>
    <row r="4415" spans="1:13" ht="18.75" x14ac:dyDescent="0.2">
      <c r="A4415" s="53">
        <v>803265</v>
      </c>
      <c r="B4415" s="27" t="s">
        <v>27</v>
      </c>
      <c r="C4415" s="36" t="s">
        <v>5012</v>
      </c>
      <c r="D4415" s="54"/>
      <c r="E4415" s="30">
        <v>0.92</v>
      </c>
      <c r="F4415" s="55">
        <v>0.24</v>
      </c>
      <c r="G4415" s="55">
        <v>0.68</v>
      </c>
      <c r="H4415" s="30">
        <v>0</v>
      </c>
      <c r="J4415" s="25">
        <f>ROUND( IF(OR(ISNUMBER(SEARCH("#",B4415)),INT(A4415/100000)=7,INT(A4415/100000)=8),F4415*K!$D$4,F4415*K!$C$4) + IF(ISNUMBER(SEARCH("#",B4415)),0,G4415*K!$C$5) + IF(AND(ISNUMBER(SEARCH("#",B4415)),INT(A4415/100000)&lt;=7),G4415*K!$G$5,0) + IF(AND(ISNUMBER(SEARCH("#",B4415)),INT(A4415/100000)&gt;=8),G4415*K!$H$5,0),0)</f>
        <v>1295720</v>
      </c>
      <c r="K4415" s="25">
        <f>ROUND(IF(OR(ISNUMBER(SEARCH("#",B4415)),INT(A4415/100000)=7,INT(A4415/100000)=8),F4415*K!$F$4+G4415*K!$F$5,F4415*K!$E$4+G4415*K!$E$5),0)</f>
        <v>363520</v>
      </c>
      <c r="L4415" s="25">
        <f>ROUND(J4415-K4415*0.7,0)</f>
        <v>1041256</v>
      </c>
      <c r="M4415" s="25">
        <f>ROUND(J4415*0.3,0)</f>
        <v>388716</v>
      </c>
    </row>
    <row r="4416" spans="1:13" ht="18.75" x14ac:dyDescent="0.2">
      <c r="A4416" s="53">
        <v>803270</v>
      </c>
      <c r="B4416" s="27" t="s">
        <v>27</v>
      </c>
      <c r="C4416" s="36" t="s">
        <v>5013</v>
      </c>
      <c r="D4416" s="54"/>
      <c r="E4416" s="30">
        <v>0.88</v>
      </c>
      <c r="F4416" s="55">
        <v>0.23</v>
      </c>
      <c r="G4416" s="55">
        <v>0.65</v>
      </c>
      <c r="H4416" s="30">
        <v>0</v>
      </c>
      <c r="J4416" s="25">
        <f>ROUND( IF(OR(ISNUMBER(SEARCH("#",B4416)),INT(A4416/100000)=7,INT(A4416/100000)=8),F4416*K!$D$4,F4416*K!$C$4) + IF(ISNUMBER(SEARCH("#",B4416)),0,G4416*K!$C$5) + IF(AND(ISNUMBER(SEARCH("#",B4416)),INT(A4416/100000)&lt;=7),G4416*K!$G$5,0) + IF(AND(ISNUMBER(SEARCH("#",B4416)),INT(A4416/100000)&gt;=8),G4416*K!$H$5,0),0)</f>
        <v>1238890</v>
      </c>
      <c r="K4416" s="25">
        <f>ROUND(IF(OR(ISNUMBER(SEARCH("#",B4416)),INT(A4416/100000)=7,INT(A4416/100000)=8),F4416*K!$F$4+G4416*K!$F$5,F4416*K!$E$4+G4416*K!$E$5),0)</f>
        <v>347660</v>
      </c>
      <c r="L4416" s="25">
        <f>ROUND(J4416-K4416*0.7,0)</f>
        <v>995528</v>
      </c>
      <c r="M4416" s="25">
        <f>ROUND(J4416*0.3,0)</f>
        <v>371667</v>
      </c>
    </row>
    <row r="4417" spans="1:13" ht="18.75" x14ac:dyDescent="0.2">
      <c r="A4417" s="53">
        <v>803275</v>
      </c>
      <c r="B4417" s="27" t="s">
        <v>27</v>
      </c>
      <c r="C4417" s="36" t="s">
        <v>5014</v>
      </c>
      <c r="D4417" s="54"/>
      <c r="E4417" s="30">
        <v>1.03</v>
      </c>
      <c r="F4417" s="55">
        <v>0.27</v>
      </c>
      <c r="G4417" s="55">
        <v>0.76</v>
      </c>
      <c r="H4417" s="30">
        <v>0</v>
      </c>
      <c r="J4417" s="25">
        <f>ROUND( IF(OR(ISNUMBER(SEARCH("#",B4417)),INT(A4417/100000)=7,INT(A4417/100000)=8),F4417*K!$D$4,F4417*K!$C$4) + IF(ISNUMBER(SEARCH("#",B4417)),0,G4417*K!$C$5) + IF(AND(ISNUMBER(SEARCH("#",B4417)),INT(A4417/100000)&lt;=7),G4417*K!$G$5,0) + IF(AND(ISNUMBER(SEARCH("#",B4417)),INT(A4417/100000)&gt;=8),G4417*K!$H$5,0),0)</f>
        <v>1449160</v>
      </c>
      <c r="K4417" s="25">
        <f>ROUND(IF(OR(ISNUMBER(SEARCH("#",B4417)),INT(A4417/100000)=7,INT(A4417/100000)=8),F4417*K!$F$4+G4417*K!$F$5,F4417*K!$E$4+G4417*K!$E$5),0)</f>
        <v>406820</v>
      </c>
      <c r="L4417" s="25">
        <f>ROUND(J4417-K4417*0.7,0)</f>
        <v>1164386</v>
      </c>
      <c r="M4417" s="25">
        <f>ROUND(J4417*0.3,0)</f>
        <v>434748</v>
      </c>
    </row>
    <row r="4418" spans="1:13" ht="18.75" x14ac:dyDescent="0.2">
      <c r="A4418" s="53">
        <v>803276</v>
      </c>
      <c r="B4418" s="27" t="s">
        <v>27</v>
      </c>
      <c r="C4418" s="36" t="s">
        <v>5015</v>
      </c>
      <c r="D4418" s="54"/>
      <c r="E4418" s="30">
        <v>1.03</v>
      </c>
      <c r="F4418" s="55">
        <v>0.27</v>
      </c>
      <c r="G4418" s="55">
        <v>0.76</v>
      </c>
      <c r="H4418" s="30">
        <v>0</v>
      </c>
      <c r="J4418" s="25">
        <f>ROUND( IF(OR(ISNUMBER(SEARCH("#",B4418)),INT(A4418/100000)=7,INT(A4418/100000)=8),F4418*K!$D$4,F4418*K!$C$4) + IF(ISNUMBER(SEARCH("#",B4418)),0,G4418*K!$C$5) + IF(AND(ISNUMBER(SEARCH("#",B4418)),INT(A4418/100000)&lt;=7),G4418*K!$G$5,0) + IF(AND(ISNUMBER(SEARCH("#",B4418)),INT(A4418/100000)&gt;=8),G4418*K!$H$5,0),0)</f>
        <v>1449160</v>
      </c>
      <c r="K4418" s="25">
        <f>ROUND(IF(OR(ISNUMBER(SEARCH("#",B4418)),INT(A4418/100000)=7,INT(A4418/100000)=8),F4418*K!$F$4+G4418*K!$F$5,F4418*K!$E$4+G4418*K!$E$5),0)</f>
        <v>406820</v>
      </c>
      <c r="L4418" s="25">
        <f>ROUND(J4418-K4418*0.7,0)</f>
        <v>1164386</v>
      </c>
      <c r="M4418" s="25">
        <f>ROUND(J4418*0.3,0)</f>
        <v>434748</v>
      </c>
    </row>
    <row r="4419" spans="1:13" ht="18.75" x14ac:dyDescent="0.2">
      <c r="A4419" s="53">
        <v>803277</v>
      </c>
      <c r="B4419" s="27" t="s">
        <v>27</v>
      </c>
      <c r="C4419" s="36" t="s">
        <v>5016</v>
      </c>
      <c r="D4419" s="54"/>
      <c r="E4419" s="30">
        <v>1.03</v>
      </c>
      <c r="F4419" s="55">
        <v>0.27</v>
      </c>
      <c r="G4419" s="55">
        <v>0.76</v>
      </c>
      <c r="H4419" s="30">
        <v>0</v>
      </c>
      <c r="J4419" s="25">
        <f>ROUND( IF(OR(ISNUMBER(SEARCH("#",B4419)),INT(A4419/100000)=7,INT(A4419/100000)=8),F4419*K!$D$4,F4419*K!$C$4) + IF(ISNUMBER(SEARCH("#",B4419)),0,G4419*K!$C$5) + IF(AND(ISNUMBER(SEARCH("#",B4419)),INT(A4419/100000)&lt;=7),G4419*K!$G$5,0) + IF(AND(ISNUMBER(SEARCH("#",B4419)),INT(A4419/100000)&gt;=8),G4419*K!$H$5,0),0)</f>
        <v>1449160</v>
      </c>
      <c r="K4419" s="25">
        <f>ROUND(IF(OR(ISNUMBER(SEARCH("#",B4419)),INT(A4419/100000)=7,INT(A4419/100000)=8),F4419*K!$F$4+G4419*K!$F$5,F4419*K!$E$4+G4419*K!$E$5),0)</f>
        <v>406820</v>
      </c>
      <c r="L4419" s="25">
        <f>ROUND(J4419-K4419*0.7,0)</f>
        <v>1164386</v>
      </c>
      <c r="M4419" s="25">
        <f>ROUND(J4419*0.3,0)</f>
        <v>434748</v>
      </c>
    </row>
    <row r="4420" spans="1:13" ht="18.75" x14ac:dyDescent="0.2">
      <c r="A4420" s="53">
        <v>803278</v>
      </c>
      <c r="B4420" s="27" t="s">
        <v>27</v>
      </c>
      <c r="C4420" s="36" t="s">
        <v>5017</v>
      </c>
      <c r="D4420" s="54"/>
      <c r="E4420" s="30">
        <v>1.03</v>
      </c>
      <c r="F4420" s="55">
        <v>0.27</v>
      </c>
      <c r="G4420" s="55">
        <v>0.76</v>
      </c>
      <c r="H4420" s="30">
        <v>0</v>
      </c>
      <c r="J4420" s="25">
        <f>ROUND( IF(OR(ISNUMBER(SEARCH("#",B4420)),INT(A4420/100000)=7,INT(A4420/100000)=8),F4420*K!$D$4,F4420*K!$C$4) + IF(ISNUMBER(SEARCH("#",B4420)),0,G4420*K!$C$5) + IF(AND(ISNUMBER(SEARCH("#",B4420)),INT(A4420/100000)&lt;=7),G4420*K!$G$5,0) + IF(AND(ISNUMBER(SEARCH("#",B4420)),INT(A4420/100000)&gt;=8),G4420*K!$H$5,0),0)</f>
        <v>1449160</v>
      </c>
      <c r="K4420" s="25">
        <f>ROUND(IF(OR(ISNUMBER(SEARCH("#",B4420)),INT(A4420/100000)=7,INT(A4420/100000)=8),F4420*K!$F$4+G4420*K!$F$5,F4420*K!$E$4+G4420*K!$E$5),0)</f>
        <v>406820</v>
      </c>
      <c r="L4420" s="25">
        <f>ROUND(J4420-K4420*0.7,0)</f>
        <v>1164386</v>
      </c>
      <c r="M4420" s="25">
        <f>ROUND(J4420*0.3,0)</f>
        <v>434748</v>
      </c>
    </row>
    <row r="4421" spans="1:13" ht="18.75" x14ac:dyDescent="0.2">
      <c r="A4421" s="53">
        <v>803280</v>
      </c>
      <c r="B4421" s="27" t="s">
        <v>27</v>
      </c>
      <c r="C4421" s="36" t="s">
        <v>5018</v>
      </c>
      <c r="D4421" s="54"/>
      <c r="E4421" s="30">
        <v>1.76</v>
      </c>
      <c r="F4421" s="55">
        <v>0.46</v>
      </c>
      <c r="G4421" s="55">
        <v>1.3</v>
      </c>
      <c r="H4421" s="30">
        <v>0</v>
      </c>
      <c r="J4421" s="25">
        <f>ROUND( IF(OR(ISNUMBER(SEARCH("#",B4421)),INT(A4421/100000)=7,INT(A4421/100000)=8),F4421*K!$D$4,F4421*K!$C$4) + IF(ISNUMBER(SEARCH("#",B4421)),0,G4421*K!$C$5) + IF(AND(ISNUMBER(SEARCH("#",B4421)),INT(A4421/100000)&lt;=7),G4421*K!$G$5,0) + IF(AND(ISNUMBER(SEARCH("#",B4421)),INT(A4421/100000)&gt;=8),G4421*K!$H$5,0),0)</f>
        <v>2477780</v>
      </c>
      <c r="K4421" s="25">
        <f>ROUND(IF(OR(ISNUMBER(SEARCH("#",B4421)),INT(A4421/100000)=7,INT(A4421/100000)=8),F4421*K!$F$4+G4421*K!$F$5,F4421*K!$E$4+G4421*K!$E$5),0)</f>
        <v>695320</v>
      </c>
      <c r="L4421" s="25">
        <f>ROUND(J4421-K4421*0.7,0)</f>
        <v>1991056</v>
      </c>
      <c r="M4421" s="25">
        <f>ROUND(J4421*0.3,0)</f>
        <v>743334</v>
      </c>
    </row>
    <row r="4422" spans="1:13" ht="18.75" x14ac:dyDescent="0.2">
      <c r="A4422" s="53">
        <v>803281</v>
      </c>
      <c r="B4422" s="27" t="s">
        <v>27</v>
      </c>
      <c r="C4422" s="36" t="s">
        <v>5019</v>
      </c>
      <c r="D4422" s="54"/>
      <c r="E4422" s="30">
        <v>1.76</v>
      </c>
      <c r="F4422" s="55">
        <v>0.46</v>
      </c>
      <c r="G4422" s="55">
        <v>1.3</v>
      </c>
      <c r="H4422" s="30">
        <v>0</v>
      </c>
      <c r="J4422" s="25">
        <f>ROUND( IF(OR(ISNUMBER(SEARCH("#",B4422)),INT(A4422/100000)=7,INT(A4422/100000)=8),F4422*K!$D$4,F4422*K!$C$4) + IF(ISNUMBER(SEARCH("#",B4422)),0,G4422*K!$C$5) + IF(AND(ISNUMBER(SEARCH("#",B4422)),INT(A4422/100000)&lt;=7),G4422*K!$G$5,0) + IF(AND(ISNUMBER(SEARCH("#",B4422)),INT(A4422/100000)&gt;=8),G4422*K!$H$5,0),0)</f>
        <v>2477780</v>
      </c>
      <c r="K4422" s="25">
        <f>ROUND(IF(OR(ISNUMBER(SEARCH("#",B4422)),INT(A4422/100000)=7,INT(A4422/100000)=8),F4422*K!$F$4+G4422*K!$F$5,F4422*K!$E$4+G4422*K!$E$5),0)</f>
        <v>695320</v>
      </c>
      <c r="L4422" s="25">
        <f>ROUND(J4422-K4422*0.7,0)</f>
        <v>1991056</v>
      </c>
      <c r="M4422" s="25">
        <f>ROUND(J4422*0.3,0)</f>
        <v>743334</v>
      </c>
    </row>
    <row r="4423" spans="1:13" ht="18.75" x14ac:dyDescent="0.2">
      <c r="A4423" s="53">
        <v>803282</v>
      </c>
      <c r="B4423" s="27" t="s">
        <v>27</v>
      </c>
      <c r="C4423" s="36" t="s">
        <v>5020</v>
      </c>
      <c r="D4423" s="54"/>
      <c r="E4423" s="30">
        <v>1.76</v>
      </c>
      <c r="F4423" s="55">
        <v>0.46</v>
      </c>
      <c r="G4423" s="55">
        <v>1.3</v>
      </c>
      <c r="H4423" s="30">
        <v>0</v>
      </c>
      <c r="J4423" s="25">
        <f>ROUND( IF(OR(ISNUMBER(SEARCH("#",B4423)),INT(A4423/100000)=7,INT(A4423/100000)=8),F4423*K!$D$4,F4423*K!$C$4) + IF(ISNUMBER(SEARCH("#",B4423)),0,G4423*K!$C$5) + IF(AND(ISNUMBER(SEARCH("#",B4423)),INT(A4423/100000)&lt;=7),G4423*K!$G$5,0) + IF(AND(ISNUMBER(SEARCH("#",B4423)),INT(A4423/100000)&gt;=8),G4423*K!$H$5,0),0)</f>
        <v>2477780</v>
      </c>
      <c r="K4423" s="25">
        <f>ROUND(IF(OR(ISNUMBER(SEARCH("#",B4423)),INT(A4423/100000)=7,INT(A4423/100000)=8),F4423*K!$F$4+G4423*K!$F$5,F4423*K!$E$4+G4423*K!$E$5),0)</f>
        <v>695320</v>
      </c>
      <c r="L4423" s="25">
        <f>ROUND(J4423-K4423*0.7,0)</f>
        <v>1991056</v>
      </c>
      <c r="M4423" s="25">
        <f>ROUND(J4423*0.3,0)</f>
        <v>743334</v>
      </c>
    </row>
    <row r="4424" spans="1:13" ht="18.75" x14ac:dyDescent="0.2">
      <c r="A4424" s="53">
        <v>803283</v>
      </c>
      <c r="B4424" s="27" t="s">
        <v>27</v>
      </c>
      <c r="C4424" s="36" t="s">
        <v>5021</v>
      </c>
      <c r="D4424" s="54"/>
      <c r="E4424" s="30">
        <v>1.76</v>
      </c>
      <c r="F4424" s="55">
        <v>0.46</v>
      </c>
      <c r="G4424" s="55">
        <v>1.3</v>
      </c>
      <c r="H4424" s="30">
        <v>0</v>
      </c>
      <c r="J4424" s="25">
        <f>ROUND( IF(OR(ISNUMBER(SEARCH("#",B4424)),INT(A4424/100000)=7,INT(A4424/100000)=8),F4424*K!$D$4,F4424*K!$C$4) + IF(ISNUMBER(SEARCH("#",B4424)),0,G4424*K!$C$5) + IF(AND(ISNUMBER(SEARCH("#",B4424)),INT(A4424/100000)&lt;=7),G4424*K!$G$5,0) + IF(AND(ISNUMBER(SEARCH("#",B4424)),INT(A4424/100000)&gt;=8),G4424*K!$H$5,0),0)</f>
        <v>2477780</v>
      </c>
      <c r="K4424" s="25">
        <f>ROUND(IF(OR(ISNUMBER(SEARCH("#",B4424)),INT(A4424/100000)=7,INT(A4424/100000)=8),F4424*K!$F$4+G4424*K!$F$5,F4424*K!$E$4+G4424*K!$E$5),0)</f>
        <v>695320</v>
      </c>
      <c r="L4424" s="25">
        <f>ROUND(J4424-K4424*0.7,0)</f>
        <v>1991056</v>
      </c>
      <c r="M4424" s="25">
        <f>ROUND(J4424*0.3,0)</f>
        <v>743334</v>
      </c>
    </row>
    <row r="4425" spans="1:13" ht="18.75" x14ac:dyDescent="0.2">
      <c r="A4425" s="53">
        <v>803284</v>
      </c>
      <c r="B4425" s="27" t="s">
        <v>27</v>
      </c>
      <c r="C4425" s="36" t="s">
        <v>5022</v>
      </c>
      <c r="D4425" s="54"/>
      <c r="E4425" s="30">
        <v>1.3</v>
      </c>
      <c r="F4425" s="55">
        <v>0.45</v>
      </c>
      <c r="G4425" s="55">
        <v>0.85</v>
      </c>
      <c r="H4425" s="30">
        <v>0</v>
      </c>
      <c r="J4425" s="25">
        <f>ROUND( IF(OR(ISNUMBER(SEARCH("#",B4425)),INT(A4425/100000)=7,INT(A4425/100000)=8),F4425*K!$D$4,F4425*K!$C$4) + IF(ISNUMBER(SEARCH("#",B4425)),0,G4425*K!$C$5) + IF(AND(ISNUMBER(SEARCH("#",B4425)),INT(A4425/100000)&lt;=7),G4425*K!$G$5,0) + IF(AND(ISNUMBER(SEARCH("#",B4425)),INT(A4425/100000)&gt;=8),G4425*K!$H$5,0),0)</f>
        <v>1704850</v>
      </c>
      <c r="K4425" s="25">
        <f>ROUND(IF(OR(ISNUMBER(SEARCH("#",B4425)),INT(A4425/100000)=7,INT(A4425/100000)=8),F4425*K!$F$4+G4425*K!$F$5,F4425*K!$E$4+G4425*K!$E$5),0)</f>
        <v>499700</v>
      </c>
      <c r="L4425" s="25">
        <f>ROUND(J4425-K4425*0.7,0)</f>
        <v>1355060</v>
      </c>
      <c r="M4425" s="25">
        <f>ROUND(J4425*0.3,0)</f>
        <v>511455</v>
      </c>
    </row>
    <row r="4426" spans="1:13" ht="18.75" x14ac:dyDescent="0.2">
      <c r="A4426" s="53">
        <v>803285</v>
      </c>
      <c r="B4426" s="27" t="s">
        <v>27</v>
      </c>
      <c r="C4426" s="36" t="s">
        <v>5023</v>
      </c>
      <c r="D4426" s="54"/>
      <c r="E4426" s="30">
        <v>1.3</v>
      </c>
      <c r="F4426" s="55">
        <v>0.45</v>
      </c>
      <c r="G4426" s="55">
        <v>0.85</v>
      </c>
      <c r="H4426" s="30">
        <v>0</v>
      </c>
      <c r="J4426" s="25">
        <f>ROUND( IF(OR(ISNUMBER(SEARCH("#",B4426)),INT(A4426/100000)=7,INT(A4426/100000)=8),F4426*K!$D$4,F4426*K!$C$4) + IF(ISNUMBER(SEARCH("#",B4426)),0,G4426*K!$C$5) + IF(AND(ISNUMBER(SEARCH("#",B4426)),INT(A4426/100000)&lt;=7),G4426*K!$G$5,0) + IF(AND(ISNUMBER(SEARCH("#",B4426)),INT(A4426/100000)&gt;=8),G4426*K!$H$5,0),0)</f>
        <v>1704850</v>
      </c>
      <c r="K4426" s="25">
        <f>ROUND(IF(OR(ISNUMBER(SEARCH("#",B4426)),INT(A4426/100000)=7,INT(A4426/100000)=8),F4426*K!$F$4+G4426*K!$F$5,F4426*K!$E$4+G4426*K!$E$5),0)</f>
        <v>499700</v>
      </c>
      <c r="L4426" s="25">
        <f>ROUND(J4426-K4426*0.7,0)</f>
        <v>1355060</v>
      </c>
      <c r="M4426" s="25">
        <f>ROUND(J4426*0.3,0)</f>
        <v>511455</v>
      </c>
    </row>
    <row r="4427" spans="1:13" ht="18.75" x14ac:dyDescent="0.2">
      <c r="A4427" s="53">
        <v>803286</v>
      </c>
      <c r="B4427" s="27" t="s">
        <v>27</v>
      </c>
      <c r="C4427" s="36" t="s">
        <v>5024</v>
      </c>
      <c r="D4427" s="54"/>
      <c r="E4427" s="30">
        <v>1.3</v>
      </c>
      <c r="F4427" s="55">
        <v>0.45</v>
      </c>
      <c r="G4427" s="55">
        <v>0.85</v>
      </c>
      <c r="H4427" s="30">
        <v>0</v>
      </c>
      <c r="J4427" s="25">
        <f>ROUND( IF(OR(ISNUMBER(SEARCH("#",B4427)),INT(A4427/100000)=7,INT(A4427/100000)=8),F4427*K!$D$4,F4427*K!$C$4) + IF(ISNUMBER(SEARCH("#",B4427)),0,G4427*K!$C$5) + IF(AND(ISNUMBER(SEARCH("#",B4427)),INT(A4427/100000)&lt;=7),G4427*K!$G$5,0) + IF(AND(ISNUMBER(SEARCH("#",B4427)),INT(A4427/100000)&gt;=8),G4427*K!$H$5,0),0)</f>
        <v>1704850</v>
      </c>
      <c r="K4427" s="25">
        <f>ROUND(IF(OR(ISNUMBER(SEARCH("#",B4427)),INT(A4427/100000)=7,INT(A4427/100000)=8),F4427*K!$F$4+G4427*K!$F$5,F4427*K!$E$4+G4427*K!$E$5),0)</f>
        <v>499700</v>
      </c>
      <c r="L4427" s="25">
        <f>ROUND(J4427-K4427*0.7,0)</f>
        <v>1355060</v>
      </c>
      <c r="M4427" s="25">
        <f>ROUND(J4427*0.3,0)</f>
        <v>511455</v>
      </c>
    </row>
    <row r="4428" spans="1:13" ht="18.75" x14ac:dyDescent="0.2">
      <c r="A4428" s="53">
        <v>803287</v>
      </c>
      <c r="B4428" s="27" t="s">
        <v>27</v>
      </c>
      <c r="C4428" s="36" t="s">
        <v>5025</v>
      </c>
      <c r="D4428" s="54"/>
      <c r="E4428" s="30">
        <v>1.3</v>
      </c>
      <c r="F4428" s="55">
        <v>0.45</v>
      </c>
      <c r="G4428" s="55">
        <v>0.85</v>
      </c>
      <c r="H4428" s="30">
        <v>0</v>
      </c>
      <c r="J4428" s="25">
        <f>ROUND( IF(OR(ISNUMBER(SEARCH("#",B4428)),INT(A4428/100000)=7,INT(A4428/100000)=8),F4428*K!$D$4,F4428*K!$C$4) + IF(ISNUMBER(SEARCH("#",B4428)),0,G4428*K!$C$5) + IF(AND(ISNUMBER(SEARCH("#",B4428)),INT(A4428/100000)&lt;=7),G4428*K!$G$5,0) + IF(AND(ISNUMBER(SEARCH("#",B4428)),INT(A4428/100000)&gt;=8),G4428*K!$H$5,0),0)</f>
        <v>1704850</v>
      </c>
      <c r="K4428" s="25">
        <f>ROUND(IF(OR(ISNUMBER(SEARCH("#",B4428)),INT(A4428/100000)=7,INT(A4428/100000)=8),F4428*K!$F$4+G4428*K!$F$5,F4428*K!$E$4+G4428*K!$E$5),0)</f>
        <v>499700</v>
      </c>
      <c r="L4428" s="25">
        <f>ROUND(J4428-K4428*0.7,0)</f>
        <v>1355060</v>
      </c>
      <c r="M4428" s="25">
        <f>ROUND(J4428*0.3,0)</f>
        <v>511455</v>
      </c>
    </row>
    <row r="4429" spans="1:13" ht="18.75" x14ac:dyDescent="0.2">
      <c r="A4429" s="53">
        <v>803288</v>
      </c>
      <c r="B4429" s="27" t="s">
        <v>27</v>
      </c>
      <c r="C4429" s="36" t="s">
        <v>5026</v>
      </c>
      <c r="D4429" s="54"/>
      <c r="E4429" s="30">
        <v>1.3</v>
      </c>
      <c r="F4429" s="55">
        <v>0.45</v>
      </c>
      <c r="G4429" s="55">
        <v>0.85</v>
      </c>
      <c r="H4429" s="30">
        <v>0</v>
      </c>
      <c r="J4429" s="25">
        <f>ROUND( IF(OR(ISNUMBER(SEARCH("#",B4429)),INT(A4429/100000)=7,INT(A4429/100000)=8),F4429*K!$D$4,F4429*K!$C$4) + IF(ISNUMBER(SEARCH("#",B4429)),0,G4429*K!$C$5) + IF(AND(ISNUMBER(SEARCH("#",B4429)),INT(A4429/100000)&lt;=7),G4429*K!$G$5,0) + IF(AND(ISNUMBER(SEARCH("#",B4429)),INT(A4429/100000)&gt;=8),G4429*K!$H$5,0),0)</f>
        <v>1704850</v>
      </c>
      <c r="K4429" s="25">
        <f>ROUND(IF(OR(ISNUMBER(SEARCH("#",B4429)),INT(A4429/100000)=7,INT(A4429/100000)=8),F4429*K!$F$4+G4429*K!$F$5,F4429*K!$E$4+G4429*K!$E$5),0)</f>
        <v>499700</v>
      </c>
      <c r="L4429" s="25">
        <f>ROUND(J4429-K4429*0.7,0)</f>
        <v>1355060</v>
      </c>
      <c r="M4429" s="25">
        <f>ROUND(J4429*0.3,0)</f>
        <v>511455</v>
      </c>
    </row>
    <row r="4430" spans="1:13" ht="18.75" x14ac:dyDescent="0.2">
      <c r="A4430" s="53">
        <v>803289</v>
      </c>
      <c r="B4430" s="27" t="s">
        <v>27</v>
      </c>
      <c r="C4430" s="36" t="s">
        <v>5027</v>
      </c>
      <c r="D4430" s="54"/>
      <c r="E4430" s="30">
        <v>1.3</v>
      </c>
      <c r="F4430" s="55">
        <v>0.45</v>
      </c>
      <c r="G4430" s="55">
        <v>0.85</v>
      </c>
      <c r="H4430" s="30">
        <v>0</v>
      </c>
      <c r="J4430" s="25">
        <f>ROUND( IF(OR(ISNUMBER(SEARCH("#",B4430)),INT(A4430/100000)=7,INT(A4430/100000)=8),F4430*K!$D$4,F4430*K!$C$4) + IF(ISNUMBER(SEARCH("#",B4430)),0,G4430*K!$C$5) + IF(AND(ISNUMBER(SEARCH("#",B4430)),INT(A4430/100000)&lt;=7),G4430*K!$G$5,0) + IF(AND(ISNUMBER(SEARCH("#",B4430)),INT(A4430/100000)&gt;=8),G4430*K!$H$5,0),0)</f>
        <v>1704850</v>
      </c>
      <c r="K4430" s="25">
        <f>ROUND(IF(OR(ISNUMBER(SEARCH("#",B4430)),INT(A4430/100000)=7,INT(A4430/100000)=8),F4430*K!$F$4+G4430*K!$F$5,F4430*K!$E$4+G4430*K!$E$5),0)</f>
        <v>499700</v>
      </c>
      <c r="L4430" s="25">
        <f>ROUND(J4430-K4430*0.7,0)</f>
        <v>1355060</v>
      </c>
      <c r="M4430" s="25">
        <f>ROUND(J4430*0.3,0)</f>
        <v>511455</v>
      </c>
    </row>
    <row r="4431" spans="1:13" ht="18.75" x14ac:dyDescent="0.2">
      <c r="A4431" s="53">
        <v>803290</v>
      </c>
      <c r="B4431" s="27" t="s">
        <v>27</v>
      </c>
      <c r="C4431" s="36" t="s">
        <v>5028</v>
      </c>
      <c r="D4431" s="54"/>
      <c r="E4431" s="30">
        <v>1.08</v>
      </c>
      <c r="F4431" s="55">
        <v>0.23</v>
      </c>
      <c r="G4431" s="55">
        <v>0.85</v>
      </c>
      <c r="H4431" s="30">
        <v>0</v>
      </c>
      <c r="J4431" s="25">
        <f>ROUND( IF(OR(ISNUMBER(SEARCH("#",B4431)),INT(A4431/100000)=7,INT(A4431/100000)=8),F4431*K!$D$4,F4431*K!$C$4) + IF(ISNUMBER(SEARCH("#",B4431)),0,G4431*K!$C$5) + IF(AND(ISNUMBER(SEARCH("#",B4431)),INT(A4431/100000)&lt;=7),G4431*K!$G$5,0) + IF(AND(ISNUMBER(SEARCH("#",B4431)),INT(A4431/100000)&gt;=8),G4431*K!$H$5,0),0)</f>
        <v>1579890</v>
      </c>
      <c r="K4431" s="25">
        <f>ROUND(IF(OR(ISNUMBER(SEARCH("#",B4431)),INT(A4431/100000)=7,INT(A4431/100000)=8),F4431*K!$F$4+G4431*K!$F$5,F4431*K!$E$4+G4431*K!$E$5),0)</f>
        <v>433260</v>
      </c>
      <c r="L4431" s="25">
        <f>ROUND(J4431-K4431*0.7,0)</f>
        <v>1276608</v>
      </c>
      <c r="M4431" s="25">
        <f>ROUND(J4431*0.3,0)</f>
        <v>473967</v>
      </c>
    </row>
    <row r="4432" spans="1:13" ht="18.75" x14ac:dyDescent="0.2">
      <c r="A4432" s="53">
        <v>803295</v>
      </c>
      <c r="B4432" s="27" t="s">
        <v>27</v>
      </c>
      <c r="C4432" s="36" t="s">
        <v>5029</v>
      </c>
      <c r="D4432" s="54"/>
      <c r="E4432" s="30">
        <v>0.99</v>
      </c>
      <c r="F4432" s="55">
        <v>0.26</v>
      </c>
      <c r="G4432" s="55">
        <v>0.73</v>
      </c>
      <c r="H4432" s="30">
        <v>0</v>
      </c>
      <c r="J4432" s="25">
        <f>ROUND( IF(OR(ISNUMBER(SEARCH("#",B4432)),INT(A4432/100000)=7,INT(A4432/100000)=8),F4432*K!$D$4,F4432*K!$C$4) + IF(ISNUMBER(SEARCH("#",B4432)),0,G4432*K!$C$5) + IF(AND(ISNUMBER(SEARCH("#",B4432)),INT(A4432/100000)&lt;=7),G4432*K!$G$5,0) + IF(AND(ISNUMBER(SEARCH("#",B4432)),INT(A4432/100000)&gt;=8),G4432*K!$H$5,0),0)</f>
        <v>1392330</v>
      </c>
      <c r="K4432" s="25">
        <f>ROUND(IF(OR(ISNUMBER(SEARCH("#",B4432)),INT(A4432/100000)=7,INT(A4432/100000)=8),F4432*K!$F$4+G4432*K!$F$5,F4432*K!$E$4+G4432*K!$E$5),0)</f>
        <v>390960</v>
      </c>
      <c r="L4432" s="25">
        <f>ROUND(J4432-K4432*0.7,0)</f>
        <v>1118658</v>
      </c>
      <c r="M4432" s="25">
        <f>ROUND(J4432*0.3,0)</f>
        <v>417699</v>
      </c>
    </row>
    <row r="4433" spans="1:13" ht="18" x14ac:dyDescent="0.2">
      <c r="A4433" s="53">
        <v>803300</v>
      </c>
      <c r="B4433" s="27" t="s">
        <v>27</v>
      </c>
      <c r="C4433" s="36" t="s">
        <v>5030</v>
      </c>
      <c r="D4433" s="54"/>
      <c r="E4433" s="30">
        <v>1.8</v>
      </c>
      <c r="F4433" s="55">
        <v>0.47</v>
      </c>
      <c r="G4433" s="55">
        <v>1.33</v>
      </c>
      <c r="H4433" s="30">
        <v>0</v>
      </c>
      <c r="J4433" s="25">
        <f>ROUND( IF(OR(ISNUMBER(SEARCH("#",B4433)),INT(A4433/100000)=7,INT(A4433/100000)=8),F4433*K!$D$4,F4433*K!$C$4) + IF(ISNUMBER(SEARCH("#",B4433)),0,G4433*K!$C$5) + IF(AND(ISNUMBER(SEARCH("#",B4433)),INT(A4433/100000)&lt;=7),G4433*K!$G$5,0) + IF(AND(ISNUMBER(SEARCH("#",B4433)),INT(A4433/100000)&gt;=8),G4433*K!$H$5,0),0)</f>
        <v>2534610</v>
      </c>
      <c r="K4433" s="25">
        <f>ROUND(IF(OR(ISNUMBER(SEARCH("#",B4433)),INT(A4433/100000)=7,INT(A4433/100000)=8),F4433*K!$F$4+G4433*K!$F$5,F4433*K!$E$4+G4433*K!$E$5),0)</f>
        <v>711180</v>
      </c>
      <c r="L4433" s="25">
        <f>ROUND(J4433-K4433*0.7,0)</f>
        <v>2036784</v>
      </c>
      <c r="M4433" s="25">
        <f>ROUND(J4433*0.3,0)</f>
        <v>760383</v>
      </c>
    </row>
    <row r="4434" spans="1:13" ht="18.75" x14ac:dyDescent="0.2">
      <c r="A4434" s="53">
        <v>803301</v>
      </c>
      <c r="B4434" s="27" t="s">
        <v>27</v>
      </c>
      <c r="C4434" s="36" t="s">
        <v>5031</v>
      </c>
      <c r="D4434" s="54"/>
      <c r="E4434" s="30">
        <v>1.8</v>
      </c>
      <c r="F4434" s="55">
        <v>0.47</v>
      </c>
      <c r="G4434" s="55">
        <v>1.33</v>
      </c>
      <c r="H4434" s="30">
        <v>0</v>
      </c>
      <c r="J4434" s="25">
        <f>ROUND( IF(OR(ISNUMBER(SEARCH("#",B4434)),INT(A4434/100000)=7,INT(A4434/100000)=8),F4434*K!$D$4,F4434*K!$C$4) + IF(ISNUMBER(SEARCH("#",B4434)),0,G4434*K!$C$5) + IF(AND(ISNUMBER(SEARCH("#",B4434)),INT(A4434/100000)&lt;=7),G4434*K!$G$5,0) + IF(AND(ISNUMBER(SEARCH("#",B4434)),INT(A4434/100000)&gt;=8),G4434*K!$H$5,0),0)</f>
        <v>2534610</v>
      </c>
      <c r="K4434" s="25">
        <f>ROUND(IF(OR(ISNUMBER(SEARCH("#",B4434)),INT(A4434/100000)=7,INT(A4434/100000)=8),F4434*K!$F$4+G4434*K!$F$5,F4434*K!$E$4+G4434*K!$E$5),0)</f>
        <v>711180</v>
      </c>
      <c r="L4434" s="25">
        <f>ROUND(J4434-K4434*0.7,0)</f>
        <v>2036784</v>
      </c>
      <c r="M4434" s="25">
        <f>ROUND(J4434*0.3,0)</f>
        <v>760383</v>
      </c>
    </row>
    <row r="4435" spans="1:13" ht="18.75" x14ac:dyDescent="0.2">
      <c r="A4435" s="53">
        <v>803302</v>
      </c>
      <c r="B4435" s="27" t="s">
        <v>27</v>
      </c>
      <c r="C4435" s="36" t="s">
        <v>5032</v>
      </c>
      <c r="D4435" s="54"/>
      <c r="E4435" s="30">
        <v>1.8</v>
      </c>
      <c r="F4435" s="55">
        <v>0.47</v>
      </c>
      <c r="G4435" s="55">
        <v>1.33</v>
      </c>
      <c r="H4435" s="30">
        <v>0</v>
      </c>
      <c r="J4435" s="25">
        <f>ROUND( IF(OR(ISNUMBER(SEARCH("#",B4435)),INT(A4435/100000)=7,INT(A4435/100000)=8),F4435*K!$D$4,F4435*K!$C$4) + IF(ISNUMBER(SEARCH("#",B4435)),0,G4435*K!$C$5) + IF(AND(ISNUMBER(SEARCH("#",B4435)),INT(A4435/100000)&lt;=7),G4435*K!$G$5,0) + IF(AND(ISNUMBER(SEARCH("#",B4435)),INT(A4435/100000)&gt;=8),G4435*K!$H$5,0),0)</f>
        <v>2534610</v>
      </c>
      <c r="K4435" s="25">
        <f>ROUND(IF(OR(ISNUMBER(SEARCH("#",B4435)),INT(A4435/100000)=7,INT(A4435/100000)=8),F4435*K!$F$4+G4435*K!$F$5,F4435*K!$E$4+G4435*K!$E$5),0)</f>
        <v>711180</v>
      </c>
      <c r="L4435" s="25">
        <f>ROUND(J4435-K4435*0.7,0)</f>
        <v>2036784</v>
      </c>
      <c r="M4435" s="25">
        <f>ROUND(J4435*0.3,0)</f>
        <v>760383</v>
      </c>
    </row>
    <row r="4436" spans="1:13" ht="18.75" x14ac:dyDescent="0.2">
      <c r="A4436" s="53">
        <v>803303</v>
      </c>
      <c r="B4436" s="27" t="s">
        <v>27</v>
      </c>
      <c r="C4436" s="36" t="s">
        <v>5033</v>
      </c>
      <c r="D4436" s="54"/>
      <c r="E4436" s="30">
        <v>1.8</v>
      </c>
      <c r="F4436" s="55">
        <v>0.47</v>
      </c>
      <c r="G4436" s="55">
        <v>1.33</v>
      </c>
      <c r="H4436" s="30">
        <v>0</v>
      </c>
      <c r="J4436" s="25">
        <f>ROUND( IF(OR(ISNUMBER(SEARCH("#",B4436)),INT(A4436/100000)=7,INT(A4436/100000)=8),F4436*K!$D$4,F4436*K!$C$4) + IF(ISNUMBER(SEARCH("#",B4436)),0,G4436*K!$C$5) + IF(AND(ISNUMBER(SEARCH("#",B4436)),INT(A4436/100000)&lt;=7),G4436*K!$G$5,0) + IF(AND(ISNUMBER(SEARCH("#",B4436)),INT(A4436/100000)&gt;=8),G4436*K!$H$5,0),0)</f>
        <v>2534610</v>
      </c>
      <c r="K4436" s="25">
        <f>ROUND(IF(OR(ISNUMBER(SEARCH("#",B4436)),INT(A4436/100000)=7,INT(A4436/100000)=8),F4436*K!$F$4+G4436*K!$F$5,F4436*K!$E$4+G4436*K!$E$5),0)</f>
        <v>711180</v>
      </c>
      <c r="L4436" s="25">
        <f>ROUND(J4436-K4436*0.7,0)</f>
        <v>2036784</v>
      </c>
      <c r="M4436" s="25">
        <f>ROUND(J4436*0.3,0)</f>
        <v>760383</v>
      </c>
    </row>
    <row r="4437" spans="1:13" ht="18.75" x14ac:dyDescent="0.2">
      <c r="A4437" s="53">
        <v>803305</v>
      </c>
      <c r="B4437" s="27" t="s">
        <v>27</v>
      </c>
      <c r="C4437" s="36" t="s">
        <v>5034</v>
      </c>
      <c r="D4437" s="54"/>
      <c r="E4437" s="30">
        <v>0.92</v>
      </c>
      <c r="F4437" s="55">
        <v>0.19</v>
      </c>
      <c r="G4437" s="55">
        <v>0.73</v>
      </c>
      <c r="H4437" s="30">
        <v>0</v>
      </c>
      <c r="J4437" s="25">
        <f>ROUND( IF(OR(ISNUMBER(SEARCH("#",B4437)),INT(A4437/100000)=7,INT(A4437/100000)=8),F4437*K!$D$4,F4437*K!$C$4) + IF(ISNUMBER(SEARCH("#",B4437)),0,G4437*K!$C$5) + IF(AND(ISNUMBER(SEARCH("#",B4437)),INT(A4437/100000)&lt;=7),G4437*K!$G$5,0) + IF(AND(ISNUMBER(SEARCH("#",B4437)),INT(A4437/100000)&gt;=8),G4437*K!$H$5,0),0)</f>
        <v>1352570</v>
      </c>
      <c r="K4437" s="25">
        <f>ROUND(IF(OR(ISNUMBER(SEARCH("#",B4437)),INT(A4437/100000)=7,INT(A4437/100000)=8),F4437*K!$F$4+G4437*K!$F$5,F4437*K!$E$4+G4437*K!$E$5),0)</f>
        <v>369820</v>
      </c>
      <c r="L4437" s="25">
        <f>ROUND(J4437-K4437*0.7,0)</f>
        <v>1093696</v>
      </c>
      <c r="M4437" s="25">
        <f>ROUND(J4437*0.3,0)</f>
        <v>405771</v>
      </c>
    </row>
    <row r="4438" spans="1:13" ht="18.75" x14ac:dyDescent="0.2">
      <c r="A4438" s="53">
        <v>803310</v>
      </c>
      <c r="B4438" s="27" t="s">
        <v>27</v>
      </c>
      <c r="C4438" s="36" t="s">
        <v>5035</v>
      </c>
      <c r="D4438" s="54"/>
      <c r="E4438" s="30">
        <v>1.68</v>
      </c>
      <c r="F4438" s="55">
        <v>0.44</v>
      </c>
      <c r="G4438" s="55">
        <v>1.24</v>
      </c>
      <c r="H4438" s="30">
        <v>0</v>
      </c>
      <c r="J4438" s="25">
        <f>ROUND( IF(OR(ISNUMBER(SEARCH("#",B4438)),INT(A4438/100000)=7,INT(A4438/100000)=8),F4438*K!$D$4,F4438*K!$C$4) + IF(ISNUMBER(SEARCH("#",B4438)),0,G4438*K!$C$5) + IF(AND(ISNUMBER(SEARCH("#",B4438)),INT(A4438/100000)&lt;=7),G4438*K!$G$5,0) + IF(AND(ISNUMBER(SEARCH("#",B4438)),INT(A4438/100000)&gt;=8),G4438*K!$H$5,0),0)</f>
        <v>2364120</v>
      </c>
      <c r="K4438" s="25">
        <f>ROUND(IF(OR(ISNUMBER(SEARCH("#",B4438)),INT(A4438/100000)=7,INT(A4438/100000)=8),F4438*K!$F$4+G4438*K!$F$5,F4438*K!$E$4+G4438*K!$E$5),0)</f>
        <v>663600</v>
      </c>
      <c r="L4438" s="25">
        <f>ROUND(J4438-K4438*0.7,0)</f>
        <v>1899600</v>
      </c>
      <c r="M4438" s="25">
        <f>ROUND(J4438*0.3,0)</f>
        <v>709236</v>
      </c>
    </row>
    <row r="4439" spans="1:13" x14ac:dyDescent="0.2">
      <c r="A4439" s="53">
        <v>803315</v>
      </c>
      <c r="B4439" s="27" t="s">
        <v>27</v>
      </c>
      <c r="C4439" s="36" t="s">
        <v>5036</v>
      </c>
      <c r="D4439" s="54"/>
      <c r="E4439" s="30">
        <v>0.09</v>
      </c>
      <c r="F4439" s="55">
        <v>0.02</v>
      </c>
      <c r="G4439" s="55">
        <v>7.0000000000000007E-2</v>
      </c>
      <c r="H4439" s="30">
        <v>0</v>
      </c>
      <c r="J4439" s="25">
        <f>ROUND( IF(OR(ISNUMBER(SEARCH("#",B4439)),INT(A4439/100000)=7,INT(A4439/100000)=8),F4439*K!$D$4,F4439*K!$C$4) + IF(ISNUMBER(SEARCH("#",B4439)),0,G4439*K!$C$5) + IF(AND(ISNUMBER(SEARCH("#",B4439)),INT(A4439/100000)&lt;=7),G4439*K!$G$5,0) + IF(AND(ISNUMBER(SEARCH("#",B4439)),INT(A4439/100000)&gt;=8),G4439*K!$H$5,0),0)</f>
        <v>130710</v>
      </c>
      <c r="K4439" s="25">
        <f>ROUND(IF(OR(ISNUMBER(SEARCH("#",B4439)),INT(A4439/100000)=7,INT(A4439/100000)=8),F4439*K!$F$4+G4439*K!$F$5,F4439*K!$E$4+G4439*K!$E$5),0)</f>
        <v>36000</v>
      </c>
      <c r="L4439" s="25">
        <f>ROUND(J4439-K4439*0.7,0)</f>
        <v>105510</v>
      </c>
      <c r="M4439" s="25">
        <f>ROUND(J4439*0.3,0)</f>
        <v>39213</v>
      </c>
    </row>
    <row r="4440" spans="1:13" x14ac:dyDescent="0.2">
      <c r="A4440" s="53">
        <v>803320</v>
      </c>
      <c r="B4440" s="27" t="s">
        <v>27</v>
      </c>
      <c r="C4440" s="36" t="s">
        <v>5037</v>
      </c>
      <c r="D4440" s="54"/>
      <c r="E4440" s="30">
        <v>0.34</v>
      </c>
      <c r="F4440" s="55">
        <v>0.09</v>
      </c>
      <c r="G4440" s="55">
        <v>0.25</v>
      </c>
      <c r="H4440" s="30">
        <v>0</v>
      </c>
      <c r="J4440" s="25">
        <f>ROUND( IF(OR(ISNUMBER(SEARCH("#",B4440)),INT(A4440/100000)=7,INT(A4440/100000)=8),F4440*K!$D$4,F4440*K!$C$4) + IF(ISNUMBER(SEARCH("#",B4440)),0,G4440*K!$C$5) + IF(AND(ISNUMBER(SEARCH("#",B4440)),INT(A4440/100000)&lt;=7),G4440*K!$G$5,0) + IF(AND(ISNUMBER(SEARCH("#",B4440)),INT(A4440/100000)&gt;=8),G4440*K!$H$5,0),0)</f>
        <v>477370</v>
      </c>
      <c r="K4440" s="25">
        <f>ROUND(IF(OR(ISNUMBER(SEARCH("#",B4440)),INT(A4440/100000)=7,INT(A4440/100000)=8),F4440*K!$F$4+G4440*K!$F$5,F4440*K!$E$4+G4440*K!$E$5),0)</f>
        <v>134180</v>
      </c>
      <c r="L4440" s="25">
        <f>ROUND(J4440-K4440*0.7,0)</f>
        <v>383444</v>
      </c>
      <c r="M4440" s="25">
        <f>ROUND(J4440*0.3,0)</f>
        <v>143211</v>
      </c>
    </row>
    <row r="4441" spans="1:13" ht="18.75" x14ac:dyDescent="0.2">
      <c r="A4441" s="53">
        <v>803325</v>
      </c>
      <c r="B4441" s="27" t="s">
        <v>30</v>
      </c>
      <c r="C4441" s="36" t="s">
        <v>5038</v>
      </c>
      <c r="D4441" s="54"/>
      <c r="E4441" s="30">
        <v>1.31</v>
      </c>
      <c r="F4441" s="55">
        <v>0.36</v>
      </c>
      <c r="G4441" s="55">
        <v>0.95</v>
      </c>
      <c r="H4441" s="30">
        <v>0</v>
      </c>
      <c r="J4441" s="25">
        <f>ROUND( IF(OR(ISNUMBER(SEARCH("#",B4441)),INT(A4441/100000)=7,INT(A4441/100000)=8),F4441*K!$D$4,F4441*K!$C$4) + IF(ISNUMBER(SEARCH("#",B4441)),0,G4441*K!$C$5) + IF(AND(ISNUMBER(SEARCH("#",B4441)),INT(A4441/100000)&lt;=7),G4441*K!$G$5,0) + IF(AND(ISNUMBER(SEARCH("#",B4441)),INT(A4441/100000)&gt;=8),G4441*K!$H$5,0),0)</f>
        <v>1824230</v>
      </c>
      <c r="K4441" s="25">
        <f>ROUND(IF(OR(ISNUMBER(SEARCH("#",B4441)),INT(A4441/100000)=7,INT(A4441/100000)=8),F4441*K!$F$4+G4441*K!$F$5,F4441*K!$E$4+G4441*K!$E$5),0)</f>
        <v>515320</v>
      </c>
      <c r="L4441" s="25">
        <f>ROUND(J4441-K4441*0.7,0)</f>
        <v>1463506</v>
      </c>
      <c r="M4441" s="25">
        <f>ROUND(J4441*0.3,0)</f>
        <v>547269</v>
      </c>
    </row>
    <row r="4442" spans="1:13" ht="18.75" x14ac:dyDescent="0.2">
      <c r="A4442" s="53">
        <v>803330</v>
      </c>
      <c r="B4442" s="27" t="s">
        <v>30</v>
      </c>
      <c r="C4442" s="36" t="s">
        <v>5039</v>
      </c>
      <c r="D4442" s="54"/>
      <c r="E4442" s="30">
        <v>1.43</v>
      </c>
      <c r="F4442" s="55">
        <v>0.39</v>
      </c>
      <c r="G4442" s="55">
        <v>1.04</v>
      </c>
      <c r="H4442" s="30">
        <v>0</v>
      </c>
      <c r="J4442" s="25">
        <f>ROUND( IF(OR(ISNUMBER(SEARCH("#",B4442)),INT(A4442/100000)=7,INT(A4442/100000)=8),F4442*K!$D$4,F4442*K!$C$4) + IF(ISNUMBER(SEARCH("#",B4442)),0,G4442*K!$C$5) + IF(AND(ISNUMBER(SEARCH("#",B4442)),INT(A4442/100000)&lt;=7),G4442*K!$G$5,0) + IF(AND(ISNUMBER(SEARCH("#",B4442)),INT(A4442/100000)&gt;=8),G4442*K!$H$5,0),0)</f>
        <v>1994720</v>
      </c>
      <c r="K4442" s="25">
        <f>ROUND(IF(OR(ISNUMBER(SEARCH("#",B4442)),INT(A4442/100000)=7,INT(A4442/100000)=8),F4442*K!$F$4+G4442*K!$F$5,F4442*K!$E$4+G4442*K!$E$5),0)</f>
        <v>562900</v>
      </c>
      <c r="L4442" s="25">
        <f>ROUND(J4442-K4442*0.7,0)</f>
        <v>1600690</v>
      </c>
      <c r="M4442" s="25">
        <f>ROUND(J4442*0.3,0)</f>
        <v>598416</v>
      </c>
    </row>
    <row r="4443" spans="1:13" ht="18.75" x14ac:dyDescent="0.2">
      <c r="A4443" s="53">
        <v>803331</v>
      </c>
      <c r="B4443" s="27" t="s">
        <v>30</v>
      </c>
      <c r="C4443" s="36" t="s">
        <v>5040</v>
      </c>
      <c r="D4443" s="54"/>
      <c r="E4443" s="30">
        <v>2.2999999999999998</v>
      </c>
      <c r="F4443" s="55">
        <v>0.63</v>
      </c>
      <c r="G4443" s="55">
        <v>1.67</v>
      </c>
      <c r="H4443" s="30">
        <v>0</v>
      </c>
      <c r="J4443" s="25">
        <f>ROUND( IF(OR(ISNUMBER(SEARCH("#",B4443)),INT(A4443/100000)=7,INT(A4443/100000)=8),F4443*K!$D$4,F4443*K!$C$4) + IF(ISNUMBER(SEARCH("#",B4443)),0,G4443*K!$C$5) + IF(AND(ISNUMBER(SEARCH("#",B4443)),INT(A4443/100000)&lt;=7),G4443*K!$G$5,0) + IF(AND(ISNUMBER(SEARCH("#",B4443)),INT(A4443/100000)&gt;=8),G4443*K!$H$5,0),0)</f>
        <v>3205190</v>
      </c>
      <c r="K4443" s="25">
        <f>ROUND(IF(OR(ISNUMBER(SEARCH("#",B4443)),INT(A4443/100000)=7,INT(A4443/100000)=8),F4443*K!$F$4+G4443*K!$F$5,F4443*K!$E$4+G4443*K!$E$5),0)</f>
        <v>905020</v>
      </c>
      <c r="L4443" s="25">
        <f>ROUND(J4443-K4443*0.7,0)</f>
        <v>2571676</v>
      </c>
      <c r="M4443" s="25">
        <f>ROUND(J4443*0.3,0)</f>
        <v>961557</v>
      </c>
    </row>
    <row r="4444" spans="1:13" ht="30" x14ac:dyDescent="0.2">
      <c r="A4444" s="53">
        <v>803335</v>
      </c>
      <c r="B4444" s="27" t="s">
        <v>27</v>
      </c>
      <c r="C4444" s="36" t="s">
        <v>5041</v>
      </c>
      <c r="D4444" s="57" t="s">
        <v>5042</v>
      </c>
      <c r="E4444" s="30">
        <v>1.24</v>
      </c>
      <c r="F4444" s="55">
        <v>0.34</v>
      </c>
      <c r="G4444" s="55">
        <v>0.9</v>
      </c>
      <c r="H4444" s="30">
        <v>0</v>
      </c>
      <c r="J4444" s="25">
        <f>ROUND( IF(OR(ISNUMBER(SEARCH("#",B4444)),INT(A4444/100000)=7,INT(A4444/100000)=8),F4444*K!$D$4,F4444*K!$C$4) + IF(ISNUMBER(SEARCH("#",B4444)),0,G4444*K!$C$5) + IF(AND(ISNUMBER(SEARCH("#",B4444)),INT(A4444/100000)&lt;=7),G4444*K!$G$5,0) + IF(AND(ISNUMBER(SEARCH("#",B4444)),INT(A4444/100000)&gt;=8),G4444*K!$H$5,0),0)</f>
        <v>1727620</v>
      </c>
      <c r="K4444" s="25">
        <f>ROUND(IF(OR(ISNUMBER(SEARCH("#",B4444)),INT(A4444/100000)=7,INT(A4444/100000)=8),F4444*K!$F$4+G4444*K!$F$5,F4444*K!$E$4+G4444*K!$E$5),0)</f>
        <v>487880</v>
      </c>
      <c r="L4444" s="25">
        <f>ROUND(J4444-K4444*0.7,0)</f>
        <v>1386104</v>
      </c>
      <c r="M4444" s="25">
        <f>ROUND(J4444*0.3,0)</f>
        <v>518286</v>
      </c>
    </row>
    <row r="4445" spans="1:13" ht="33" x14ac:dyDescent="0.2">
      <c r="A4445" s="53">
        <v>803340</v>
      </c>
      <c r="B4445" s="27" t="s">
        <v>30</v>
      </c>
      <c r="C4445" s="36" t="s">
        <v>5043</v>
      </c>
      <c r="D4445" s="54"/>
      <c r="E4445" s="30">
        <v>1.57</v>
      </c>
      <c r="F4445" s="55">
        <v>0.43</v>
      </c>
      <c r="G4445" s="55">
        <v>1.1399999999999999</v>
      </c>
      <c r="H4445" s="30">
        <v>0</v>
      </c>
      <c r="J4445" s="25">
        <f>ROUND( IF(OR(ISNUMBER(SEARCH("#",B4445)),INT(A4445/100000)=7,INT(A4445/100000)=8),F4445*K!$D$4,F4445*K!$C$4) + IF(ISNUMBER(SEARCH("#",B4445)),0,G4445*K!$C$5) + IF(AND(ISNUMBER(SEARCH("#",B4445)),INT(A4445/100000)&lt;=7),G4445*K!$G$5,0) + IF(AND(ISNUMBER(SEARCH("#",B4445)),INT(A4445/100000)&gt;=8),G4445*K!$H$5,0),0)</f>
        <v>2187940</v>
      </c>
      <c r="K4445" s="25">
        <f>ROUND(IF(OR(ISNUMBER(SEARCH("#",B4445)),INT(A4445/100000)=7,INT(A4445/100000)=8),F4445*K!$F$4+G4445*K!$F$5,F4445*K!$E$4+G4445*K!$E$5),0)</f>
        <v>617780</v>
      </c>
      <c r="L4445" s="25">
        <f>ROUND(J4445-K4445*0.7,0)</f>
        <v>1755494</v>
      </c>
      <c r="M4445" s="25">
        <f>ROUND(J4445*0.3,0)</f>
        <v>656382</v>
      </c>
    </row>
    <row r="4446" spans="1:13" ht="18.75" x14ac:dyDescent="0.2">
      <c r="A4446" s="53">
        <v>803345</v>
      </c>
      <c r="B4446" s="27" t="s">
        <v>30</v>
      </c>
      <c r="C4446" s="36" t="s">
        <v>5044</v>
      </c>
      <c r="D4446" s="54"/>
      <c r="E4446" s="30">
        <v>1.23</v>
      </c>
      <c r="F4446" s="55">
        <v>0.34</v>
      </c>
      <c r="G4446" s="55">
        <v>0.89</v>
      </c>
      <c r="H4446" s="30">
        <v>0</v>
      </c>
      <c r="J4446" s="25">
        <f>ROUND( IF(OR(ISNUMBER(SEARCH("#",B4446)),INT(A4446/100000)=7,INT(A4446/100000)=8),F4446*K!$D$4,F4446*K!$C$4) + IF(ISNUMBER(SEARCH("#",B4446)),0,G4446*K!$C$5) + IF(AND(ISNUMBER(SEARCH("#",B4446)),INT(A4446/100000)&lt;=7),G4446*K!$G$5,0) + IF(AND(ISNUMBER(SEARCH("#",B4446)),INT(A4446/100000)&gt;=8),G4446*K!$H$5,0),0)</f>
        <v>1710570</v>
      </c>
      <c r="K4446" s="25">
        <f>ROUND(IF(OR(ISNUMBER(SEARCH("#",B4446)),INT(A4446/100000)=7,INT(A4446/100000)=8),F4446*K!$F$4+G4446*K!$F$5,F4446*K!$E$4+G4446*K!$E$5),0)</f>
        <v>483600</v>
      </c>
      <c r="L4446" s="25">
        <f>ROUND(J4446-K4446*0.7,0)</f>
        <v>1372050</v>
      </c>
      <c r="M4446" s="25">
        <f>ROUND(J4446*0.3,0)</f>
        <v>513171</v>
      </c>
    </row>
    <row r="4447" spans="1:13" ht="18.75" x14ac:dyDescent="0.2">
      <c r="A4447" s="53">
        <v>803350</v>
      </c>
      <c r="B4447" s="27" t="s">
        <v>30</v>
      </c>
      <c r="C4447" s="36" t="s">
        <v>5045</v>
      </c>
      <c r="D4447" s="54"/>
      <c r="E4447" s="30">
        <v>1.71</v>
      </c>
      <c r="F4447" s="55">
        <v>0.47</v>
      </c>
      <c r="G4447" s="55">
        <v>1.24</v>
      </c>
      <c r="H4447" s="30">
        <v>0</v>
      </c>
      <c r="J4447" s="25">
        <f>ROUND( IF(OR(ISNUMBER(SEARCH("#",B4447)),INT(A4447/100000)=7,INT(A4447/100000)=8),F4447*K!$D$4,F4447*K!$C$4) + IF(ISNUMBER(SEARCH("#",B4447)),0,G4447*K!$C$5) + IF(AND(ISNUMBER(SEARCH("#",B4447)),INT(A4447/100000)&lt;=7),G4447*K!$G$5,0) + IF(AND(ISNUMBER(SEARCH("#",B4447)),INT(A4447/100000)&gt;=8),G4447*K!$H$5,0),0)</f>
        <v>2381160</v>
      </c>
      <c r="K4447" s="25">
        <f>ROUND(IF(OR(ISNUMBER(SEARCH("#",B4447)),INT(A4447/100000)=7,INT(A4447/100000)=8),F4447*K!$F$4+G4447*K!$F$5,F4447*K!$E$4+G4447*K!$E$5),0)</f>
        <v>672660</v>
      </c>
      <c r="L4447" s="25">
        <f>ROUND(J4447-K4447*0.7,0)</f>
        <v>1910298</v>
      </c>
      <c r="M4447" s="25">
        <f>ROUND(J4447*0.3,0)</f>
        <v>714348</v>
      </c>
    </row>
    <row r="4448" spans="1:13" ht="18.75" x14ac:dyDescent="0.2">
      <c r="A4448" s="53">
        <v>803355</v>
      </c>
      <c r="B4448" s="27" t="s">
        <v>30</v>
      </c>
      <c r="C4448" s="36" t="s">
        <v>5046</v>
      </c>
      <c r="D4448" s="54"/>
      <c r="E4448" s="30">
        <v>0.79</v>
      </c>
      <c r="F4448" s="55">
        <v>0.22</v>
      </c>
      <c r="G4448" s="55">
        <v>0.56999999999999995</v>
      </c>
      <c r="H4448" s="30">
        <v>0</v>
      </c>
      <c r="J4448" s="25">
        <f>ROUND( IF(OR(ISNUMBER(SEARCH("#",B4448)),INT(A4448/100000)=7,INT(A4448/100000)=8),F4448*K!$D$4,F4448*K!$C$4) + IF(ISNUMBER(SEARCH("#",B4448)),0,G4448*K!$C$5) + IF(AND(ISNUMBER(SEARCH("#",B4448)),INT(A4448/100000)&lt;=7),G4448*K!$G$5,0) + IF(AND(ISNUMBER(SEARCH("#",B4448)),INT(A4448/100000)&gt;=8),G4448*K!$H$5,0),0)</f>
        <v>1096810</v>
      </c>
      <c r="K4448" s="25">
        <f>ROUND(IF(OR(ISNUMBER(SEARCH("#",B4448)),INT(A4448/100000)=7,INT(A4448/100000)=8),F4448*K!$F$4+G4448*K!$F$5,F4448*K!$E$4+G4448*K!$E$5),0)</f>
        <v>310400</v>
      </c>
      <c r="L4448" s="25">
        <f>ROUND(J4448-K4448*0.7,0)</f>
        <v>879530</v>
      </c>
      <c r="M4448" s="25">
        <f>ROUND(J4448*0.3,0)</f>
        <v>329043</v>
      </c>
    </row>
    <row r="4449" spans="1:13" ht="33" x14ac:dyDescent="0.2">
      <c r="A4449" s="53">
        <v>803360</v>
      </c>
      <c r="B4449" s="27" t="s">
        <v>30</v>
      </c>
      <c r="C4449" s="36" t="s">
        <v>5047</v>
      </c>
      <c r="D4449" s="54"/>
      <c r="E4449" s="30">
        <v>0.79</v>
      </c>
      <c r="F4449" s="55">
        <v>0.22</v>
      </c>
      <c r="G4449" s="55">
        <v>0.56999999999999995</v>
      </c>
      <c r="H4449" s="30">
        <v>0</v>
      </c>
      <c r="J4449" s="25">
        <f>ROUND( IF(OR(ISNUMBER(SEARCH("#",B4449)),INT(A4449/100000)=7,INT(A4449/100000)=8),F4449*K!$D$4,F4449*K!$C$4) + IF(ISNUMBER(SEARCH("#",B4449)),0,G4449*K!$C$5) + IF(AND(ISNUMBER(SEARCH("#",B4449)),INT(A4449/100000)&lt;=7),G4449*K!$G$5,0) + IF(AND(ISNUMBER(SEARCH("#",B4449)),INT(A4449/100000)&gt;=8),G4449*K!$H$5,0),0)</f>
        <v>1096810</v>
      </c>
      <c r="K4449" s="25">
        <f>ROUND(IF(OR(ISNUMBER(SEARCH("#",B4449)),INT(A4449/100000)=7,INT(A4449/100000)=8),F4449*K!$F$4+G4449*K!$F$5,F4449*K!$E$4+G4449*K!$E$5),0)</f>
        <v>310400</v>
      </c>
      <c r="L4449" s="25">
        <f>ROUND(J4449-K4449*0.7,0)</f>
        <v>879530</v>
      </c>
      <c r="M4449" s="25">
        <f>ROUND(J4449*0.3,0)</f>
        <v>329043</v>
      </c>
    </row>
    <row r="4450" spans="1:13" ht="18.75" x14ac:dyDescent="0.2">
      <c r="A4450" s="53">
        <v>803365</v>
      </c>
      <c r="B4450" s="27" t="s">
        <v>30</v>
      </c>
      <c r="C4450" s="36" t="s">
        <v>5048</v>
      </c>
      <c r="D4450" s="54"/>
      <c r="E4450" s="30">
        <v>1.31</v>
      </c>
      <c r="F4450" s="55">
        <v>0.36</v>
      </c>
      <c r="G4450" s="55">
        <v>0.95</v>
      </c>
      <c r="H4450" s="30">
        <v>0</v>
      </c>
      <c r="J4450" s="25">
        <f>ROUND( IF(OR(ISNUMBER(SEARCH("#",B4450)),INT(A4450/100000)=7,INT(A4450/100000)=8),F4450*K!$D$4,F4450*K!$C$4) + IF(ISNUMBER(SEARCH("#",B4450)),0,G4450*K!$C$5) + IF(AND(ISNUMBER(SEARCH("#",B4450)),INT(A4450/100000)&lt;=7),G4450*K!$G$5,0) + IF(AND(ISNUMBER(SEARCH("#",B4450)),INT(A4450/100000)&gt;=8),G4450*K!$H$5,0),0)</f>
        <v>1824230</v>
      </c>
      <c r="K4450" s="25">
        <f>ROUND(IF(OR(ISNUMBER(SEARCH("#",B4450)),INT(A4450/100000)=7,INT(A4450/100000)=8),F4450*K!$F$4+G4450*K!$F$5,F4450*K!$E$4+G4450*K!$E$5),0)</f>
        <v>515320</v>
      </c>
      <c r="L4450" s="25">
        <f>ROUND(J4450-K4450*0.7,0)</f>
        <v>1463506</v>
      </c>
      <c r="M4450" s="25">
        <f>ROUND(J4450*0.3,0)</f>
        <v>547269</v>
      </c>
    </row>
    <row r="4451" spans="1:13" ht="18.75" x14ac:dyDescent="0.2">
      <c r="A4451" s="53">
        <v>803366</v>
      </c>
      <c r="B4451" s="27" t="s">
        <v>30</v>
      </c>
      <c r="C4451" s="36" t="s">
        <v>5049</v>
      </c>
      <c r="D4451" s="54"/>
      <c r="E4451" s="30">
        <v>1.5</v>
      </c>
      <c r="F4451" s="55">
        <v>0.4</v>
      </c>
      <c r="G4451" s="55">
        <v>1.1000000000000001</v>
      </c>
      <c r="H4451" s="30">
        <v>0</v>
      </c>
      <c r="J4451" s="25">
        <f>ROUND( IF(OR(ISNUMBER(SEARCH("#",B4451)),INT(A4451/100000)=7,INT(A4451/100000)=8),F4451*K!$D$4,F4451*K!$C$4) + IF(ISNUMBER(SEARCH("#",B4451)),0,G4451*K!$C$5) + IF(AND(ISNUMBER(SEARCH("#",B4451)),INT(A4451/100000)&lt;=7),G4451*K!$G$5,0) + IF(AND(ISNUMBER(SEARCH("#",B4451)),INT(A4451/100000)&gt;=8),G4451*K!$H$5,0),0)</f>
        <v>2102700</v>
      </c>
      <c r="K4451" s="25">
        <f>ROUND(IF(OR(ISNUMBER(SEARCH("#",B4451)),INT(A4451/100000)=7,INT(A4451/100000)=8),F4451*K!$F$4+G4451*K!$F$5,F4451*K!$E$4+G4451*K!$E$5),0)</f>
        <v>591600</v>
      </c>
      <c r="L4451" s="25">
        <f>ROUND(J4451-K4451*0.7,0)</f>
        <v>1688580</v>
      </c>
      <c r="M4451" s="25">
        <f>ROUND(J4451*0.3,0)</f>
        <v>630810</v>
      </c>
    </row>
    <row r="4452" spans="1:13" ht="18.75" x14ac:dyDescent="0.2">
      <c r="A4452" s="53">
        <v>803367</v>
      </c>
      <c r="B4452" s="27" t="s">
        <v>30</v>
      </c>
      <c r="C4452" s="36" t="s">
        <v>5050</v>
      </c>
      <c r="D4452" s="54"/>
      <c r="E4452" s="30">
        <v>1.75</v>
      </c>
      <c r="F4452" s="55">
        <v>0.4</v>
      </c>
      <c r="G4452" s="55">
        <v>1.35</v>
      </c>
      <c r="H4452" s="30">
        <v>0</v>
      </c>
      <c r="J4452" s="25">
        <f>ROUND( IF(OR(ISNUMBER(SEARCH("#",B4452)),INT(A4452/100000)=7,INT(A4452/100000)=8),F4452*K!$D$4,F4452*K!$C$4) + IF(ISNUMBER(SEARCH("#",B4452)),0,G4452*K!$C$5) + IF(AND(ISNUMBER(SEARCH("#",B4452)),INT(A4452/100000)&lt;=7),G4452*K!$G$5,0) + IF(AND(ISNUMBER(SEARCH("#",B4452)),INT(A4452/100000)&gt;=8),G4452*K!$H$5,0),0)</f>
        <v>2528950</v>
      </c>
      <c r="K4452" s="25">
        <f>ROUND(IF(OR(ISNUMBER(SEARCH("#",B4452)),INT(A4452/100000)=7,INT(A4452/100000)=8),F4452*K!$F$4+G4452*K!$F$5,F4452*K!$E$4+G4452*K!$E$5),0)</f>
        <v>698600</v>
      </c>
      <c r="L4452" s="25">
        <f>ROUND(J4452-K4452*0.7,0)</f>
        <v>2039930</v>
      </c>
      <c r="M4452" s="25">
        <f>ROUND(J4452*0.3,0)</f>
        <v>758685</v>
      </c>
    </row>
    <row r="4453" spans="1:13" ht="18.75" x14ac:dyDescent="0.2">
      <c r="A4453" s="53">
        <v>803368</v>
      </c>
      <c r="B4453" s="27" t="s">
        <v>30</v>
      </c>
      <c r="C4453" s="36" t="s">
        <v>5051</v>
      </c>
      <c r="D4453" s="54"/>
      <c r="E4453" s="30">
        <v>1.75</v>
      </c>
      <c r="F4453" s="55">
        <v>0.4</v>
      </c>
      <c r="G4453" s="55">
        <v>1.35</v>
      </c>
      <c r="H4453" s="30">
        <v>0</v>
      </c>
      <c r="J4453" s="25">
        <f>ROUND( IF(OR(ISNUMBER(SEARCH("#",B4453)),INT(A4453/100000)=7,INT(A4453/100000)=8),F4453*K!$D$4,F4453*K!$C$4) + IF(ISNUMBER(SEARCH("#",B4453)),0,G4453*K!$C$5) + IF(AND(ISNUMBER(SEARCH("#",B4453)),INT(A4453/100000)&lt;=7),G4453*K!$G$5,0) + IF(AND(ISNUMBER(SEARCH("#",B4453)),INT(A4453/100000)&gt;=8),G4453*K!$H$5,0),0)</f>
        <v>2528950</v>
      </c>
      <c r="K4453" s="25">
        <f>ROUND(IF(OR(ISNUMBER(SEARCH("#",B4453)),INT(A4453/100000)=7,INT(A4453/100000)=8),F4453*K!$F$4+G4453*K!$F$5,F4453*K!$E$4+G4453*K!$E$5),0)</f>
        <v>698600</v>
      </c>
      <c r="L4453" s="25">
        <f>ROUND(J4453-K4453*0.7,0)</f>
        <v>2039930</v>
      </c>
      <c r="M4453" s="25">
        <f>ROUND(J4453*0.3,0)</f>
        <v>758685</v>
      </c>
    </row>
    <row r="4454" spans="1:13" ht="18.75" x14ac:dyDescent="0.2">
      <c r="A4454" s="53">
        <v>803370</v>
      </c>
      <c r="B4454" s="27" t="s">
        <v>30</v>
      </c>
      <c r="C4454" s="36" t="s">
        <v>5052</v>
      </c>
      <c r="D4454" s="54"/>
      <c r="E4454" s="30">
        <v>1.36</v>
      </c>
      <c r="F4454" s="55">
        <v>0.37</v>
      </c>
      <c r="G4454" s="55">
        <v>0.99</v>
      </c>
      <c r="H4454" s="30">
        <v>0</v>
      </c>
      <c r="J4454" s="25">
        <f>ROUND( IF(OR(ISNUMBER(SEARCH("#",B4454)),INT(A4454/100000)=7,INT(A4454/100000)=8),F4454*K!$D$4,F4454*K!$C$4) + IF(ISNUMBER(SEARCH("#",B4454)),0,G4454*K!$C$5) + IF(AND(ISNUMBER(SEARCH("#",B4454)),INT(A4454/100000)&lt;=7),G4454*K!$G$5,0) + IF(AND(ISNUMBER(SEARCH("#",B4454)),INT(A4454/100000)&gt;=8),G4454*K!$H$5,0),0)</f>
        <v>1898110</v>
      </c>
      <c r="K4454" s="25">
        <f>ROUND(IF(OR(ISNUMBER(SEARCH("#",B4454)),INT(A4454/100000)=7,INT(A4454/100000)=8),F4454*K!$F$4+G4454*K!$F$5,F4454*K!$E$4+G4454*K!$E$5),0)</f>
        <v>535460</v>
      </c>
      <c r="L4454" s="25">
        <f>ROUND(J4454-K4454*0.7,0)</f>
        <v>1523288</v>
      </c>
      <c r="M4454" s="25">
        <f>ROUND(J4454*0.3,0)</f>
        <v>569433</v>
      </c>
    </row>
    <row r="4455" spans="1:13" ht="18.75" x14ac:dyDescent="0.2">
      <c r="A4455" s="53">
        <v>803371</v>
      </c>
      <c r="B4455" s="27" t="s">
        <v>30</v>
      </c>
      <c r="C4455" s="36" t="s">
        <v>5053</v>
      </c>
      <c r="D4455" s="54"/>
      <c r="E4455" s="30">
        <v>1.36</v>
      </c>
      <c r="F4455" s="55">
        <v>0.37</v>
      </c>
      <c r="G4455" s="55">
        <v>0.99</v>
      </c>
      <c r="H4455" s="30">
        <v>0</v>
      </c>
      <c r="J4455" s="25">
        <f>ROUND( IF(OR(ISNUMBER(SEARCH("#",B4455)),INT(A4455/100000)=7,INT(A4455/100000)=8),F4455*K!$D$4,F4455*K!$C$4) + IF(ISNUMBER(SEARCH("#",B4455)),0,G4455*K!$C$5) + IF(AND(ISNUMBER(SEARCH("#",B4455)),INT(A4455/100000)&lt;=7),G4455*K!$G$5,0) + IF(AND(ISNUMBER(SEARCH("#",B4455)),INT(A4455/100000)&gt;=8),G4455*K!$H$5,0),0)</f>
        <v>1898110</v>
      </c>
      <c r="K4455" s="25">
        <f>ROUND(IF(OR(ISNUMBER(SEARCH("#",B4455)),INT(A4455/100000)=7,INT(A4455/100000)=8),F4455*K!$F$4+G4455*K!$F$5,F4455*K!$E$4+G4455*K!$E$5),0)</f>
        <v>535460</v>
      </c>
      <c r="L4455" s="25">
        <f>ROUND(J4455-K4455*0.7,0)</f>
        <v>1523288</v>
      </c>
      <c r="M4455" s="25">
        <f>ROUND(J4455*0.3,0)</f>
        <v>569433</v>
      </c>
    </row>
    <row r="4456" spans="1:13" ht="18.75" x14ac:dyDescent="0.2">
      <c r="A4456" s="53">
        <v>803372</v>
      </c>
      <c r="B4456" s="27" t="s">
        <v>30</v>
      </c>
      <c r="C4456" s="36" t="s">
        <v>5054</v>
      </c>
      <c r="D4456" s="54"/>
      <c r="E4456" s="30">
        <v>1.36</v>
      </c>
      <c r="F4456" s="55">
        <v>0.37</v>
      </c>
      <c r="G4456" s="55">
        <v>0.99</v>
      </c>
      <c r="H4456" s="30">
        <v>0</v>
      </c>
      <c r="J4456" s="25">
        <f>ROUND( IF(OR(ISNUMBER(SEARCH("#",B4456)),INT(A4456/100000)=7,INT(A4456/100000)=8),F4456*K!$D$4,F4456*K!$C$4) + IF(ISNUMBER(SEARCH("#",B4456)),0,G4456*K!$C$5) + IF(AND(ISNUMBER(SEARCH("#",B4456)),INT(A4456/100000)&lt;=7),G4456*K!$G$5,0) + IF(AND(ISNUMBER(SEARCH("#",B4456)),INT(A4456/100000)&gt;=8),G4456*K!$H$5,0),0)</f>
        <v>1898110</v>
      </c>
      <c r="K4456" s="25">
        <f>ROUND(IF(OR(ISNUMBER(SEARCH("#",B4456)),INT(A4456/100000)=7,INT(A4456/100000)=8),F4456*K!$F$4+G4456*K!$F$5,F4456*K!$E$4+G4456*K!$E$5),0)</f>
        <v>535460</v>
      </c>
      <c r="L4456" s="25">
        <f>ROUND(J4456-K4456*0.7,0)</f>
        <v>1523288</v>
      </c>
      <c r="M4456" s="25">
        <f>ROUND(J4456*0.3,0)</f>
        <v>569433</v>
      </c>
    </row>
    <row r="4457" spans="1:13" ht="18.75" x14ac:dyDescent="0.2">
      <c r="A4457" s="53">
        <v>803375</v>
      </c>
      <c r="B4457" s="27" t="s">
        <v>30</v>
      </c>
      <c r="C4457" s="36" t="s">
        <v>5055</v>
      </c>
      <c r="D4457" s="54"/>
      <c r="E4457" s="30">
        <v>1.36</v>
      </c>
      <c r="F4457" s="55">
        <v>0.37</v>
      </c>
      <c r="G4457" s="55">
        <v>0.99</v>
      </c>
      <c r="H4457" s="30">
        <v>0</v>
      </c>
      <c r="J4457" s="25">
        <f>ROUND( IF(OR(ISNUMBER(SEARCH("#",B4457)),INT(A4457/100000)=7,INT(A4457/100000)=8),F4457*K!$D$4,F4457*K!$C$4) + IF(ISNUMBER(SEARCH("#",B4457)),0,G4457*K!$C$5) + IF(AND(ISNUMBER(SEARCH("#",B4457)),INT(A4457/100000)&lt;=7),G4457*K!$G$5,0) + IF(AND(ISNUMBER(SEARCH("#",B4457)),INT(A4457/100000)&gt;=8),G4457*K!$H$5,0),0)</f>
        <v>1898110</v>
      </c>
      <c r="K4457" s="25">
        <f>ROUND(IF(OR(ISNUMBER(SEARCH("#",B4457)),INT(A4457/100000)=7,INT(A4457/100000)=8),F4457*K!$F$4+G4457*K!$F$5,F4457*K!$E$4+G4457*K!$E$5),0)</f>
        <v>535460</v>
      </c>
      <c r="L4457" s="25">
        <f>ROUND(J4457-K4457*0.7,0)</f>
        <v>1523288</v>
      </c>
      <c r="M4457" s="25">
        <f>ROUND(J4457*0.3,0)</f>
        <v>569433</v>
      </c>
    </row>
    <row r="4458" spans="1:13" ht="18.75" x14ac:dyDescent="0.2">
      <c r="A4458" s="53">
        <v>803376</v>
      </c>
      <c r="B4458" s="27" t="s">
        <v>30</v>
      </c>
      <c r="C4458" s="36" t="s">
        <v>5056</v>
      </c>
      <c r="D4458" s="54"/>
      <c r="E4458" s="30">
        <v>1.36</v>
      </c>
      <c r="F4458" s="55">
        <v>0.37</v>
      </c>
      <c r="G4458" s="55">
        <v>0.99</v>
      </c>
      <c r="H4458" s="30">
        <v>0</v>
      </c>
      <c r="J4458" s="25">
        <f>ROUND( IF(OR(ISNUMBER(SEARCH("#",B4458)),INT(A4458/100000)=7,INT(A4458/100000)=8),F4458*K!$D$4,F4458*K!$C$4) + IF(ISNUMBER(SEARCH("#",B4458)),0,G4458*K!$C$5) + IF(AND(ISNUMBER(SEARCH("#",B4458)),INT(A4458/100000)&lt;=7),G4458*K!$G$5,0) + IF(AND(ISNUMBER(SEARCH("#",B4458)),INT(A4458/100000)&gt;=8),G4458*K!$H$5,0),0)</f>
        <v>1898110</v>
      </c>
      <c r="K4458" s="25">
        <f>ROUND(IF(OR(ISNUMBER(SEARCH("#",B4458)),INT(A4458/100000)=7,INT(A4458/100000)=8),F4458*K!$F$4+G4458*K!$F$5,F4458*K!$E$4+G4458*K!$E$5),0)</f>
        <v>535460</v>
      </c>
      <c r="L4458" s="25">
        <f>ROUND(J4458-K4458*0.7,0)</f>
        <v>1523288</v>
      </c>
      <c r="M4458" s="25">
        <f>ROUND(J4458*0.3,0)</f>
        <v>569433</v>
      </c>
    </row>
    <row r="4459" spans="1:13" ht="18.75" x14ac:dyDescent="0.2">
      <c r="A4459" s="53">
        <v>803377</v>
      </c>
      <c r="B4459" s="27" t="s">
        <v>30</v>
      </c>
      <c r="C4459" s="36" t="s">
        <v>5057</v>
      </c>
      <c r="D4459" s="54"/>
      <c r="E4459" s="30">
        <v>1.36</v>
      </c>
      <c r="F4459" s="55">
        <v>0.37</v>
      </c>
      <c r="G4459" s="55">
        <v>0.99</v>
      </c>
      <c r="H4459" s="30">
        <v>0</v>
      </c>
      <c r="J4459" s="25">
        <f>ROUND( IF(OR(ISNUMBER(SEARCH("#",B4459)),INT(A4459/100000)=7,INT(A4459/100000)=8),F4459*K!$D$4,F4459*K!$C$4) + IF(ISNUMBER(SEARCH("#",B4459)),0,G4459*K!$C$5) + IF(AND(ISNUMBER(SEARCH("#",B4459)),INT(A4459/100000)&lt;=7),G4459*K!$G$5,0) + IF(AND(ISNUMBER(SEARCH("#",B4459)),INT(A4459/100000)&gt;=8),G4459*K!$H$5,0),0)</f>
        <v>1898110</v>
      </c>
      <c r="K4459" s="25">
        <f>ROUND(IF(OR(ISNUMBER(SEARCH("#",B4459)),INT(A4459/100000)=7,INT(A4459/100000)=8),F4459*K!$F$4+G4459*K!$F$5,F4459*K!$E$4+G4459*K!$E$5),0)</f>
        <v>535460</v>
      </c>
      <c r="L4459" s="25">
        <f>ROUND(J4459-K4459*0.7,0)</f>
        <v>1523288</v>
      </c>
      <c r="M4459" s="25">
        <f>ROUND(J4459*0.3,0)</f>
        <v>569433</v>
      </c>
    </row>
    <row r="4460" spans="1:13" ht="18.75" x14ac:dyDescent="0.2">
      <c r="A4460" s="53">
        <v>803380</v>
      </c>
      <c r="B4460" s="27" t="s">
        <v>30</v>
      </c>
      <c r="C4460" s="36" t="s">
        <v>5058</v>
      </c>
      <c r="D4460" s="54"/>
      <c r="E4460" s="30">
        <v>0.28999999999999998</v>
      </c>
      <c r="F4460" s="55">
        <v>0.08</v>
      </c>
      <c r="G4460" s="55">
        <v>0.21</v>
      </c>
      <c r="H4460" s="30">
        <v>0</v>
      </c>
      <c r="J4460" s="25">
        <f>ROUND( IF(OR(ISNUMBER(SEARCH("#",B4460)),INT(A4460/100000)=7,INT(A4460/100000)=8),F4460*K!$D$4,F4460*K!$C$4) + IF(ISNUMBER(SEARCH("#",B4460)),0,G4460*K!$C$5) + IF(AND(ISNUMBER(SEARCH("#",B4460)),INT(A4460/100000)&lt;=7),G4460*K!$G$5,0) + IF(AND(ISNUMBER(SEARCH("#",B4460)),INT(A4460/100000)&gt;=8),G4460*K!$H$5,0),0)</f>
        <v>403490</v>
      </c>
      <c r="K4460" s="25">
        <f>ROUND(IF(OR(ISNUMBER(SEARCH("#",B4460)),INT(A4460/100000)=7,INT(A4460/100000)=8),F4460*K!$F$4+G4460*K!$F$5,F4460*K!$E$4+G4460*K!$E$5),0)</f>
        <v>114040</v>
      </c>
      <c r="L4460" s="25">
        <f>ROUND(J4460-K4460*0.7,0)</f>
        <v>323662</v>
      </c>
      <c r="M4460" s="25">
        <f>ROUND(J4460*0.3,0)</f>
        <v>121047</v>
      </c>
    </row>
    <row r="4461" spans="1:13" ht="18.75" x14ac:dyDescent="0.2">
      <c r="A4461" s="53">
        <v>803385</v>
      </c>
      <c r="B4461" s="27" t="s">
        <v>30</v>
      </c>
      <c r="C4461" s="36" t="s">
        <v>5059</v>
      </c>
      <c r="D4461" s="54"/>
      <c r="E4461" s="30">
        <v>9.19</v>
      </c>
      <c r="F4461" s="55">
        <v>2.5299999999999998</v>
      </c>
      <c r="G4461" s="55">
        <v>6.66</v>
      </c>
      <c r="H4461" s="30">
        <v>0</v>
      </c>
      <c r="J4461" s="25">
        <f>ROUND( IF(OR(ISNUMBER(SEARCH("#",B4461)),INT(A4461/100000)=7,INT(A4461/100000)=8),F4461*K!$D$4,F4461*K!$C$4) + IF(ISNUMBER(SEARCH("#",B4461)),0,G4461*K!$C$5) + IF(AND(ISNUMBER(SEARCH("#",B4461)),INT(A4461/100000)&lt;=7),G4461*K!$G$5,0) + IF(AND(ISNUMBER(SEARCH("#",B4461)),INT(A4461/100000)&gt;=8),G4461*K!$H$5,0),0)</f>
        <v>12792340</v>
      </c>
      <c r="K4461" s="25">
        <f>ROUND(IF(OR(ISNUMBER(SEARCH("#",B4461)),INT(A4461/100000)=7,INT(A4461/100000)=8),F4461*K!$F$4+G4461*K!$F$5,F4461*K!$E$4+G4461*K!$E$5),0)</f>
        <v>3614540</v>
      </c>
      <c r="L4461" s="25">
        <f>ROUND(J4461-K4461*0.7,0)</f>
        <v>10262162</v>
      </c>
      <c r="M4461" s="25">
        <f>ROUND(J4461*0.3,0)</f>
        <v>3837702</v>
      </c>
    </row>
    <row r="4462" spans="1:13" ht="18.75" x14ac:dyDescent="0.2">
      <c r="A4462" s="53">
        <v>803392</v>
      </c>
      <c r="B4462" s="27" t="s">
        <v>30</v>
      </c>
      <c r="C4462" s="36" t="s">
        <v>5060</v>
      </c>
      <c r="D4462" s="54"/>
      <c r="E4462" s="30">
        <v>17</v>
      </c>
      <c r="F4462" s="55">
        <v>4</v>
      </c>
      <c r="G4462" s="55">
        <v>13</v>
      </c>
      <c r="H4462" s="30">
        <v>0</v>
      </c>
      <c r="J4462" s="25">
        <f>ROUND( IF(OR(ISNUMBER(SEARCH("#",B4462)),INT(A4462/100000)=7,INT(A4462/100000)=8),F4462*K!$D$4,F4462*K!$C$4) + IF(ISNUMBER(SEARCH("#",B4462)),0,G4462*K!$C$5) + IF(AND(ISNUMBER(SEARCH("#",B4462)),INT(A4462/100000)&lt;=7),G4462*K!$G$5,0) + IF(AND(ISNUMBER(SEARCH("#",B4462)),INT(A4462/100000)&gt;=8),G4462*K!$H$5,0),0)</f>
        <v>24437000</v>
      </c>
      <c r="K4462" s="25">
        <f>ROUND(IF(OR(ISNUMBER(SEARCH("#",B4462)),INT(A4462/100000)=7,INT(A4462/100000)=8),F4462*K!$F$4+G4462*K!$F$5,F4462*K!$E$4+G4462*K!$E$5),0)</f>
        <v>6772000</v>
      </c>
      <c r="L4462" s="25">
        <f>ROUND(J4462-K4462*0.7,0)</f>
        <v>19696600</v>
      </c>
      <c r="M4462" s="25">
        <f>ROUND(J4462*0.3,0)</f>
        <v>7331100</v>
      </c>
    </row>
    <row r="4463" spans="1:13" ht="18.75" x14ac:dyDescent="0.2">
      <c r="A4463" s="53">
        <v>803395</v>
      </c>
      <c r="B4463" s="27" t="s">
        <v>30</v>
      </c>
      <c r="C4463" s="36" t="s">
        <v>5061</v>
      </c>
      <c r="D4463" s="54"/>
      <c r="E4463" s="30">
        <v>1.7</v>
      </c>
      <c r="F4463" s="55">
        <v>0.47</v>
      </c>
      <c r="G4463" s="55">
        <v>1.23</v>
      </c>
      <c r="H4463" s="30">
        <v>0</v>
      </c>
      <c r="J4463" s="25">
        <f>ROUND( IF(OR(ISNUMBER(SEARCH("#",B4463)),INT(A4463/100000)=7,INT(A4463/100000)=8),F4463*K!$D$4,F4463*K!$C$4) + IF(ISNUMBER(SEARCH("#",B4463)),0,G4463*K!$C$5) + IF(AND(ISNUMBER(SEARCH("#",B4463)),INT(A4463/100000)&lt;=7),G4463*K!$G$5,0) + IF(AND(ISNUMBER(SEARCH("#",B4463)),INT(A4463/100000)&gt;=8),G4463*K!$H$5,0),0)</f>
        <v>2364110</v>
      </c>
      <c r="K4463" s="25">
        <f>ROUND(IF(OR(ISNUMBER(SEARCH("#",B4463)),INT(A4463/100000)=7,INT(A4463/100000)=8),F4463*K!$F$4+G4463*K!$F$5,F4463*K!$E$4+G4463*K!$E$5),0)</f>
        <v>668380</v>
      </c>
      <c r="L4463" s="25">
        <f>ROUND(J4463-K4463*0.7,0)</f>
        <v>1896244</v>
      </c>
      <c r="M4463" s="25">
        <f>ROUND(J4463*0.3,0)</f>
        <v>709233</v>
      </c>
    </row>
    <row r="4464" spans="1:13" ht="18.75" x14ac:dyDescent="0.2">
      <c r="A4464" s="53">
        <v>803400</v>
      </c>
      <c r="B4464" s="27" t="s">
        <v>30</v>
      </c>
      <c r="C4464" s="36" t="s">
        <v>5062</v>
      </c>
      <c r="D4464" s="54"/>
      <c r="E4464" s="30">
        <v>1.7</v>
      </c>
      <c r="F4464" s="55">
        <v>0.47</v>
      </c>
      <c r="G4464" s="55">
        <v>1.23</v>
      </c>
      <c r="H4464" s="30">
        <v>0</v>
      </c>
      <c r="J4464" s="25">
        <f>ROUND( IF(OR(ISNUMBER(SEARCH("#",B4464)),INT(A4464/100000)=7,INT(A4464/100000)=8),F4464*K!$D$4,F4464*K!$C$4) + IF(ISNUMBER(SEARCH("#",B4464)),0,G4464*K!$C$5) + IF(AND(ISNUMBER(SEARCH("#",B4464)),INT(A4464/100000)&lt;=7),G4464*K!$G$5,0) + IF(AND(ISNUMBER(SEARCH("#",B4464)),INT(A4464/100000)&gt;=8),G4464*K!$H$5,0),0)</f>
        <v>2364110</v>
      </c>
      <c r="K4464" s="25">
        <f>ROUND(IF(OR(ISNUMBER(SEARCH("#",B4464)),INT(A4464/100000)=7,INT(A4464/100000)=8),F4464*K!$F$4+G4464*K!$F$5,F4464*K!$E$4+G4464*K!$E$5),0)</f>
        <v>668380</v>
      </c>
      <c r="L4464" s="25">
        <f>ROUND(J4464-K4464*0.7,0)</f>
        <v>1896244</v>
      </c>
      <c r="M4464" s="25">
        <f>ROUND(J4464*0.3,0)</f>
        <v>709233</v>
      </c>
    </row>
    <row r="4465" spans="1:13" ht="18.75" x14ac:dyDescent="0.2">
      <c r="A4465" s="53">
        <v>803405</v>
      </c>
      <c r="B4465" s="27" t="s">
        <v>30</v>
      </c>
      <c r="C4465" s="36" t="s">
        <v>5063</v>
      </c>
      <c r="D4465" s="54"/>
      <c r="E4465" s="30">
        <v>1.7</v>
      </c>
      <c r="F4465" s="55">
        <v>0.47</v>
      </c>
      <c r="G4465" s="55">
        <v>1.23</v>
      </c>
      <c r="H4465" s="30">
        <v>0</v>
      </c>
      <c r="J4465" s="25">
        <f>ROUND( IF(OR(ISNUMBER(SEARCH("#",B4465)),INT(A4465/100000)=7,INT(A4465/100000)=8),F4465*K!$D$4,F4465*K!$C$4) + IF(ISNUMBER(SEARCH("#",B4465)),0,G4465*K!$C$5) + IF(AND(ISNUMBER(SEARCH("#",B4465)),INT(A4465/100000)&lt;=7),G4465*K!$G$5,0) + IF(AND(ISNUMBER(SEARCH("#",B4465)),INT(A4465/100000)&gt;=8),G4465*K!$H$5,0),0)</f>
        <v>2364110</v>
      </c>
      <c r="K4465" s="25">
        <f>ROUND(IF(OR(ISNUMBER(SEARCH("#",B4465)),INT(A4465/100000)=7,INT(A4465/100000)=8),F4465*K!$F$4+G4465*K!$F$5,F4465*K!$E$4+G4465*K!$E$5),0)</f>
        <v>668380</v>
      </c>
      <c r="L4465" s="25">
        <f>ROUND(J4465-K4465*0.7,0)</f>
        <v>1896244</v>
      </c>
      <c r="M4465" s="25">
        <f>ROUND(J4465*0.3,0)</f>
        <v>709233</v>
      </c>
    </row>
    <row r="4466" spans="1:13" ht="18.75" x14ac:dyDescent="0.2">
      <c r="A4466" s="53">
        <v>803410</v>
      </c>
      <c r="B4466" s="27" t="s">
        <v>30</v>
      </c>
      <c r="C4466" s="36" t="s">
        <v>5064</v>
      </c>
      <c r="D4466" s="54"/>
      <c r="E4466" s="30">
        <v>1.7</v>
      </c>
      <c r="F4466" s="55">
        <v>0.47</v>
      </c>
      <c r="G4466" s="55">
        <v>1.23</v>
      </c>
      <c r="H4466" s="30">
        <v>0</v>
      </c>
      <c r="J4466" s="25">
        <f>ROUND( IF(OR(ISNUMBER(SEARCH("#",B4466)),INT(A4466/100000)=7,INT(A4466/100000)=8),F4466*K!$D$4,F4466*K!$C$4) + IF(ISNUMBER(SEARCH("#",B4466)),0,G4466*K!$C$5) + IF(AND(ISNUMBER(SEARCH("#",B4466)),INT(A4466/100000)&lt;=7),G4466*K!$G$5,0) + IF(AND(ISNUMBER(SEARCH("#",B4466)),INT(A4466/100000)&gt;=8),G4466*K!$H$5,0),0)</f>
        <v>2364110</v>
      </c>
      <c r="K4466" s="25">
        <f>ROUND(IF(OR(ISNUMBER(SEARCH("#",B4466)),INT(A4466/100000)=7,INT(A4466/100000)=8),F4466*K!$F$4+G4466*K!$F$5,F4466*K!$E$4+G4466*K!$E$5),0)</f>
        <v>668380</v>
      </c>
      <c r="L4466" s="25">
        <f>ROUND(J4466-K4466*0.7,0)</f>
        <v>1896244</v>
      </c>
      <c r="M4466" s="25">
        <f>ROUND(J4466*0.3,0)</f>
        <v>709233</v>
      </c>
    </row>
    <row r="4467" spans="1:13" ht="18.75" x14ac:dyDescent="0.2">
      <c r="A4467" s="53">
        <v>803415</v>
      </c>
      <c r="B4467" s="27" t="s">
        <v>30</v>
      </c>
      <c r="C4467" s="36" t="s">
        <v>5065</v>
      </c>
      <c r="D4467" s="54"/>
      <c r="E4467" s="30">
        <v>1.7</v>
      </c>
      <c r="F4467" s="55">
        <v>0.47</v>
      </c>
      <c r="G4467" s="55">
        <v>1.23</v>
      </c>
      <c r="H4467" s="30">
        <v>0</v>
      </c>
      <c r="J4467" s="25">
        <f>ROUND( IF(OR(ISNUMBER(SEARCH("#",B4467)),INT(A4467/100000)=7,INT(A4467/100000)=8),F4467*K!$D$4,F4467*K!$C$4) + IF(ISNUMBER(SEARCH("#",B4467)),0,G4467*K!$C$5) + IF(AND(ISNUMBER(SEARCH("#",B4467)),INT(A4467/100000)&lt;=7),G4467*K!$G$5,0) + IF(AND(ISNUMBER(SEARCH("#",B4467)),INT(A4467/100000)&gt;=8),G4467*K!$H$5,0),0)</f>
        <v>2364110</v>
      </c>
      <c r="K4467" s="25">
        <f>ROUND(IF(OR(ISNUMBER(SEARCH("#",B4467)),INT(A4467/100000)=7,INT(A4467/100000)=8),F4467*K!$F$4+G4467*K!$F$5,F4467*K!$E$4+G4467*K!$E$5),0)</f>
        <v>668380</v>
      </c>
      <c r="L4467" s="25">
        <f>ROUND(J4467-K4467*0.7,0)</f>
        <v>1896244</v>
      </c>
      <c r="M4467" s="25">
        <f>ROUND(J4467*0.3,0)</f>
        <v>709233</v>
      </c>
    </row>
    <row r="4468" spans="1:13" ht="33" x14ac:dyDescent="0.2">
      <c r="A4468" s="53">
        <v>803420</v>
      </c>
      <c r="B4468" s="27" t="s">
        <v>30</v>
      </c>
      <c r="C4468" s="36" t="s">
        <v>5066</v>
      </c>
      <c r="D4468" s="54"/>
      <c r="E4468" s="30">
        <v>1.7</v>
      </c>
      <c r="F4468" s="55">
        <v>0.47</v>
      </c>
      <c r="G4468" s="55">
        <v>1.23</v>
      </c>
      <c r="H4468" s="30">
        <v>0</v>
      </c>
      <c r="J4468" s="25">
        <f>ROUND( IF(OR(ISNUMBER(SEARCH("#",B4468)),INT(A4468/100000)=7,INT(A4468/100000)=8),F4468*K!$D$4,F4468*K!$C$4) + IF(ISNUMBER(SEARCH("#",B4468)),0,G4468*K!$C$5) + IF(AND(ISNUMBER(SEARCH("#",B4468)),INT(A4468/100000)&lt;=7),G4468*K!$G$5,0) + IF(AND(ISNUMBER(SEARCH("#",B4468)),INT(A4468/100000)&gt;=8),G4468*K!$H$5,0),0)</f>
        <v>2364110</v>
      </c>
      <c r="K4468" s="25">
        <f>ROUND(IF(OR(ISNUMBER(SEARCH("#",B4468)),INT(A4468/100000)=7,INT(A4468/100000)=8),F4468*K!$F$4+G4468*K!$F$5,F4468*K!$E$4+G4468*K!$E$5),0)</f>
        <v>668380</v>
      </c>
      <c r="L4468" s="25">
        <f>ROUND(J4468-K4468*0.7,0)</f>
        <v>1896244</v>
      </c>
      <c r="M4468" s="25">
        <f>ROUND(J4468*0.3,0)</f>
        <v>709233</v>
      </c>
    </row>
    <row r="4469" spans="1:13" ht="18.75" x14ac:dyDescent="0.2">
      <c r="A4469" s="53">
        <v>803425</v>
      </c>
      <c r="B4469" s="27" t="s">
        <v>30</v>
      </c>
      <c r="C4469" s="36" t="s">
        <v>5067</v>
      </c>
      <c r="D4469" s="54"/>
      <c r="E4469" s="30">
        <v>2.62</v>
      </c>
      <c r="F4469" s="55">
        <v>0.72</v>
      </c>
      <c r="G4469" s="55">
        <v>1.9</v>
      </c>
      <c r="H4469" s="30">
        <v>0</v>
      </c>
      <c r="J4469" s="25">
        <f>ROUND( IF(OR(ISNUMBER(SEARCH("#",B4469)),INT(A4469/100000)=7,INT(A4469/100000)=8),F4469*K!$D$4,F4469*K!$C$4) + IF(ISNUMBER(SEARCH("#",B4469)),0,G4469*K!$C$5) + IF(AND(ISNUMBER(SEARCH("#",B4469)),INT(A4469/100000)&lt;=7),G4469*K!$G$5,0) + IF(AND(ISNUMBER(SEARCH("#",B4469)),INT(A4469/100000)&gt;=8),G4469*K!$H$5,0),0)</f>
        <v>3648460</v>
      </c>
      <c r="K4469" s="25">
        <f>ROUND(IF(OR(ISNUMBER(SEARCH("#",B4469)),INT(A4469/100000)=7,INT(A4469/100000)=8),F4469*K!$F$4+G4469*K!$F$5,F4469*K!$E$4+G4469*K!$E$5),0)</f>
        <v>1030640</v>
      </c>
      <c r="L4469" s="25">
        <f>ROUND(J4469-K4469*0.7,0)</f>
        <v>2927012</v>
      </c>
      <c r="M4469" s="25">
        <f>ROUND(J4469*0.3,0)</f>
        <v>1094538</v>
      </c>
    </row>
    <row r="4470" spans="1:13" ht="18.75" x14ac:dyDescent="0.2">
      <c r="A4470" s="53">
        <v>803426</v>
      </c>
      <c r="B4470" s="27" t="s">
        <v>30</v>
      </c>
      <c r="C4470" s="36" t="s">
        <v>5068</v>
      </c>
      <c r="D4470" s="54"/>
      <c r="E4470" s="30">
        <v>1.81</v>
      </c>
      <c r="F4470" s="55">
        <v>0.71</v>
      </c>
      <c r="G4470" s="55">
        <v>1.1000000000000001</v>
      </c>
      <c r="H4470" s="30">
        <v>0</v>
      </c>
      <c r="J4470" s="25">
        <f>ROUND( IF(OR(ISNUMBER(SEARCH("#",B4470)),INT(A4470/100000)=7,INT(A4470/100000)=8),F4470*K!$D$4,F4470*K!$C$4) + IF(ISNUMBER(SEARCH("#",B4470)),0,G4470*K!$C$5) + IF(AND(ISNUMBER(SEARCH("#",B4470)),INT(A4470/100000)&lt;=7),G4470*K!$G$5,0) + IF(AND(ISNUMBER(SEARCH("#",B4470)),INT(A4470/100000)&gt;=8),G4470*K!$H$5,0),0)</f>
        <v>2278780</v>
      </c>
      <c r="K4470" s="25">
        <f>ROUND(IF(OR(ISNUMBER(SEARCH("#",B4470)),INT(A4470/100000)=7,INT(A4470/100000)=8),F4470*K!$F$4+G4470*K!$F$5,F4470*K!$E$4+G4470*K!$E$5),0)</f>
        <v>685220</v>
      </c>
      <c r="L4470" s="25">
        <f>ROUND(J4470-K4470*0.7,0)</f>
        <v>1799126</v>
      </c>
      <c r="M4470" s="25">
        <f>ROUND(J4470*0.3,0)</f>
        <v>683634</v>
      </c>
    </row>
    <row r="4471" spans="1:13" ht="18.75" x14ac:dyDescent="0.2">
      <c r="A4471" s="53">
        <v>803430</v>
      </c>
      <c r="B4471" s="27" t="s">
        <v>30</v>
      </c>
      <c r="C4471" s="36" t="s">
        <v>5069</v>
      </c>
      <c r="D4471" s="54"/>
      <c r="E4471" s="30">
        <v>1.31</v>
      </c>
      <c r="F4471" s="55">
        <v>0.36</v>
      </c>
      <c r="G4471" s="55">
        <v>0.95</v>
      </c>
      <c r="H4471" s="30">
        <v>0</v>
      </c>
      <c r="J4471" s="25">
        <f>ROUND( IF(OR(ISNUMBER(SEARCH("#",B4471)),INT(A4471/100000)=7,INT(A4471/100000)=8),F4471*K!$D$4,F4471*K!$C$4) + IF(ISNUMBER(SEARCH("#",B4471)),0,G4471*K!$C$5) + IF(AND(ISNUMBER(SEARCH("#",B4471)),INT(A4471/100000)&lt;=7),G4471*K!$G$5,0) + IF(AND(ISNUMBER(SEARCH("#",B4471)),INT(A4471/100000)&gt;=8),G4471*K!$H$5,0),0)</f>
        <v>1824230</v>
      </c>
      <c r="K4471" s="25">
        <f>ROUND(IF(OR(ISNUMBER(SEARCH("#",B4471)),INT(A4471/100000)=7,INT(A4471/100000)=8),F4471*K!$F$4+G4471*K!$F$5,F4471*K!$E$4+G4471*K!$E$5),0)</f>
        <v>515320</v>
      </c>
      <c r="L4471" s="25">
        <f>ROUND(J4471-K4471*0.7,0)</f>
        <v>1463506</v>
      </c>
      <c r="M4471" s="25">
        <f>ROUND(J4471*0.3,0)</f>
        <v>547269</v>
      </c>
    </row>
    <row r="4472" spans="1:13" ht="18.75" x14ac:dyDescent="0.2">
      <c r="A4472" s="53">
        <v>803431</v>
      </c>
      <c r="B4472" s="27" t="s">
        <v>30</v>
      </c>
      <c r="C4472" s="36" t="s">
        <v>5070</v>
      </c>
      <c r="D4472" s="54"/>
      <c r="E4472" s="30">
        <v>1.31</v>
      </c>
      <c r="F4472" s="55">
        <v>0.36</v>
      </c>
      <c r="G4472" s="55">
        <v>0.95</v>
      </c>
      <c r="H4472" s="30">
        <v>0</v>
      </c>
      <c r="J4472" s="25">
        <f>ROUND( IF(OR(ISNUMBER(SEARCH("#",B4472)),INT(A4472/100000)=7,INT(A4472/100000)=8),F4472*K!$D$4,F4472*K!$C$4) + IF(ISNUMBER(SEARCH("#",B4472)),0,G4472*K!$C$5) + IF(AND(ISNUMBER(SEARCH("#",B4472)),INT(A4472/100000)&lt;=7),G4472*K!$G$5,0) + IF(AND(ISNUMBER(SEARCH("#",B4472)),INT(A4472/100000)&gt;=8),G4472*K!$H$5,0),0)</f>
        <v>1824230</v>
      </c>
      <c r="K4472" s="25">
        <f>ROUND(IF(OR(ISNUMBER(SEARCH("#",B4472)),INT(A4472/100000)=7,INT(A4472/100000)=8),F4472*K!$F$4+G4472*K!$F$5,F4472*K!$E$4+G4472*K!$E$5),0)</f>
        <v>515320</v>
      </c>
      <c r="L4472" s="25">
        <f>ROUND(J4472-K4472*0.7,0)</f>
        <v>1463506</v>
      </c>
      <c r="M4472" s="25">
        <f>ROUND(J4472*0.3,0)</f>
        <v>547269</v>
      </c>
    </row>
    <row r="4473" spans="1:13" ht="18.75" x14ac:dyDescent="0.2">
      <c r="A4473" s="53">
        <v>803432</v>
      </c>
      <c r="B4473" s="27" t="s">
        <v>30</v>
      </c>
      <c r="C4473" s="36" t="s">
        <v>5071</v>
      </c>
      <c r="D4473" s="54"/>
      <c r="E4473" s="30">
        <v>1.31</v>
      </c>
      <c r="F4473" s="55">
        <v>0.36</v>
      </c>
      <c r="G4473" s="55">
        <v>0.95</v>
      </c>
      <c r="H4473" s="30">
        <v>0</v>
      </c>
      <c r="J4473" s="25">
        <f>ROUND( IF(OR(ISNUMBER(SEARCH("#",B4473)),INT(A4473/100000)=7,INT(A4473/100000)=8),F4473*K!$D$4,F4473*K!$C$4) + IF(ISNUMBER(SEARCH("#",B4473)),0,G4473*K!$C$5) + IF(AND(ISNUMBER(SEARCH("#",B4473)),INT(A4473/100000)&lt;=7),G4473*K!$G$5,0) + IF(AND(ISNUMBER(SEARCH("#",B4473)),INT(A4473/100000)&gt;=8),G4473*K!$H$5,0),0)</f>
        <v>1824230</v>
      </c>
      <c r="K4473" s="25">
        <f>ROUND(IF(OR(ISNUMBER(SEARCH("#",B4473)),INT(A4473/100000)=7,INT(A4473/100000)=8),F4473*K!$F$4+G4473*K!$F$5,F4473*K!$E$4+G4473*K!$E$5),0)</f>
        <v>515320</v>
      </c>
      <c r="L4473" s="25">
        <f>ROUND(J4473-K4473*0.7,0)</f>
        <v>1463506</v>
      </c>
      <c r="M4473" s="25">
        <f>ROUND(J4473*0.3,0)</f>
        <v>547269</v>
      </c>
    </row>
    <row r="4474" spans="1:13" ht="18.75" x14ac:dyDescent="0.2">
      <c r="A4474" s="53">
        <v>803435</v>
      </c>
      <c r="B4474" s="27" t="s">
        <v>30</v>
      </c>
      <c r="C4474" s="36" t="s">
        <v>5072</v>
      </c>
      <c r="D4474" s="54"/>
      <c r="E4474" s="30">
        <v>1.31</v>
      </c>
      <c r="F4474" s="55">
        <v>0.36</v>
      </c>
      <c r="G4474" s="55">
        <v>0.95</v>
      </c>
      <c r="H4474" s="30">
        <v>0</v>
      </c>
      <c r="J4474" s="25">
        <f>ROUND( IF(OR(ISNUMBER(SEARCH("#",B4474)),INT(A4474/100000)=7,INT(A4474/100000)=8),F4474*K!$D$4,F4474*K!$C$4) + IF(ISNUMBER(SEARCH("#",B4474)),0,G4474*K!$C$5) + IF(AND(ISNUMBER(SEARCH("#",B4474)),INT(A4474/100000)&lt;=7),G4474*K!$G$5,0) + IF(AND(ISNUMBER(SEARCH("#",B4474)),INT(A4474/100000)&gt;=8),G4474*K!$H$5,0),0)</f>
        <v>1824230</v>
      </c>
      <c r="K4474" s="25">
        <f>ROUND(IF(OR(ISNUMBER(SEARCH("#",B4474)),INT(A4474/100000)=7,INT(A4474/100000)=8),F4474*K!$F$4+G4474*K!$F$5,F4474*K!$E$4+G4474*K!$E$5),0)</f>
        <v>515320</v>
      </c>
      <c r="L4474" s="25">
        <f>ROUND(J4474-K4474*0.7,0)</f>
        <v>1463506</v>
      </c>
      <c r="M4474" s="25">
        <f>ROUND(J4474*0.3,0)</f>
        <v>547269</v>
      </c>
    </row>
    <row r="4475" spans="1:13" ht="18.75" x14ac:dyDescent="0.2">
      <c r="A4475" s="53">
        <v>803440</v>
      </c>
      <c r="B4475" s="27" t="s">
        <v>30</v>
      </c>
      <c r="C4475" s="36" t="s">
        <v>5073</v>
      </c>
      <c r="D4475" s="54"/>
      <c r="E4475" s="30">
        <v>2.62</v>
      </c>
      <c r="F4475" s="55">
        <v>0.72</v>
      </c>
      <c r="G4475" s="55">
        <v>1.9</v>
      </c>
      <c r="H4475" s="30">
        <v>0</v>
      </c>
      <c r="J4475" s="25">
        <f>ROUND( IF(OR(ISNUMBER(SEARCH("#",B4475)),INT(A4475/100000)=7,INT(A4475/100000)=8),F4475*K!$D$4,F4475*K!$C$4) + IF(ISNUMBER(SEARCH("#",B4475)),0,G4475*K!$C$5) + IF(AND(ISNUMBER(SEARCH("#",B4475)),INT(A4475/100000)&lt;=7),G4475*K!$G$5,0) + IF(AND(ISNUMBER(SEARCH("#",B4475)),INT(A4475/100000)&gt;=8),G4475*K!$H$5,0),0)</f>
        <v>3648460</v>
      </c>
      <c r="K4475" s="25">
        <f>ROUND(IF(OR(ISNUMBER(SEARCH("#",B4475)),INT(A4475/100000)=7,INT(A4475/100000)=8),F4475*K!$F$4+G4475*K!$F$5,F4475*K!$E$4+G4475*K!$E$5),0)</f>
        <v>1030640</v>
      </c>
      <c r="L4475" s="25">
        <f>ROUND(J4475-K4475*0.7,0)</f>
        <v>2927012</v>
      </c>
      <c r="M4475" s="25">
        <f>ROUND(J4475*0.3,0)</f>
        <v>1094538</v>
      </c>
    </row>
    <row r="4476" spans="1:13" ht="18.75" x14ac:dyDescent="0.2">
      <c r="A4476" s="53">
        <v>803445</v>
      </c>
      <c r="B4476" s="27" t="s">
        <v>30</v>
      </c>
      <c r="C4476" s="36" t="s">
        <v>5074</v>
      </c>
      <c r="D4476" s="54"/>
      <c r="E4476" s="30">
        <v>0.79</v>
      </c>
      <c r="F4476" s="55">
        <v>0.22</v>
      </c>
      <c r="G4476" s="55">
        <v>0.56999999999999995</v>
      </c>
      <c r="H4476" s="30">
        <v>0</v>
      </c>
      <c r="J4476" s="25">
        <f>ROUND( IF(OR(ISNUMBER(SEARCH("#",B4476)),INT(A4476/100000)=7,INT(A4476/100000)=8),F4476*K!$D$4,F4476*K!$C$4) + IF(ISNUMBER(SEARCH("#",B4476)),0,G4476*K!$C$5) + IF(AND(ISNUMBER(SEARCH("#",B4476)),INT(A4476/100000)&lt;=7),G4476*K!$G$5,0) + IF(AND(ISNUMBER(SEARCH("#",B4476)),INT(A4476/100000)&gt;=8),G4476*K!$H$5,0),0)</f>
        <v>1096810</v>
      </c>
      <c r="K4476" s="25">
        <f>ROUND(IF(OR(ISNUMBER(SEARCH("#",B4476)),INT(A4476/100000)=7,INT(A4476/100000)=8),F4476*K!$F$4+G4476*K!$F$5,F4476*K!$E$4+G4476*K!$E$5),0)</f>
        <v>310400</v>
      </c>
      <c r="L4476" s="25">
        <f>ROUND(J4476-K4476*0.7,0)</f>
        <v>879530</v>
      </c>
      <c r="M4476" s="25">
        <f>ROUND(J4476*0.3,0)</f>
        <v>329043</v>
      </c>
    </row>
    <row r="4477" spans="1:13" ht="18.75" x14ac:dyDescent="0.2">
      <c r="A4477" s="53">
        <v>803450</v>
      </c>
      <c r="B4477" s="27" t="s">
        <v>30</v>
      </c>
      <c r="C4477" s="36" t="s">
        <v>5075</v>
      </c>
      <c r="D4477" s="54"/>
      <c r="E4477" s="30">
        <v>2.62</v>
      </c>
      <c r="F4477" s="55">
        <v>0.72</v>
      </c>
      <c r="G4477" s="55">
        <v>1.9</v>
      </c>
      <c r="H4477" s="30">
        <v>0</v>
      </c>
      <c r="J4477" s="25">
        <f>ROUND( IF(OR(ISNUMBER(SEARCH("#",B4477)),INT(A4477/100000)=7,INT(A4477/100000)=8),F4477*K!$D$4,F4477*K!$C$4) + IF(ISNUMBER(SEARCH("#",B4477)),0,G4477*K!$C$5) + IF(AND(ISNUMBER(SEARCH("#",B4477)),INT(A4477/100000)&lt;=7),G4477*K!$G$5,0) + IF(AND(ISNUMBER(SEARCH("#",B4477)),INT(A4477/100000)&gt;=8),G4477*K!$H$5,0),0)</f>
        <v>3648460</v>
      </c>
      <c r="K4477" s="25">
        <f>ROUND(IF(OR(ISNUMBER(SEARCH("#",B4477)),INT(A4477/100000)=7,INT(A4477/100000)=8),F4477*K!$F$4+G4477*K!$F$5,F4477*K!$E$4+G4477*K!$E$5),0)</f>
        <v>1030640</v>
      </c>
      <c r="L4477" s="25">
        <f>ROUND(J4477-K4477*0.7,0)</f>
        <v>2927012</v>
      </c>
      <c r="M4477" s="25">
        <f>ROUND(J4477*0.3,0)</f>
        <v>1094538</v>
      </c>
    </row>
    <row r="4478" spans="1:13" ht="33" x14ac:dyDescent="0.2">
      <c r="A4478" s="53">
        <v>803455</v>
      </c>
      <c r="B4478" s="27" t="s">
        <v>27</v>
      </c>
      <c r="C4478" s="36" t="s">
        <v>5076</v>
      </c>
      <c r="D4478" s="54"/>
      <c r="E4478" s="30">
        <v>1.24</v>
      </c>
      <c r="F4478" s="55">
        <v>0.34</v>
      </c>
      <c r="G4478" s="55">
        <v>0.9</v>
      </c>
      <c r="H4478" s="30">
        <v>0</v>
      </c>
      <c r="J4478" s="25">
        <f>ROUND( IF(OR(ISNUMBER(SEARCH("#",B4478)),INT(A4478/100000)=7,INT(A4478/100000)=8),F4478*K!$D$4,F4478*K!$C$4) + IF(ISNUMBER(SEARCH("#",B4478)),0,G4478*K!$C$5) + IF(AND(ISNUMBER(SEARCH("#",B4478)),INT(A4478/100000)&lt;=7),G4478*K!$G$5,0) + IF(AND(ISNUMBER(SEARCH("#",B4478)),INT(A4478/100000)&gt;=8),G4478*K!$H$5,0),0)</f>
        <v>1727620</v>
      </c>
      <c r="K4478" s="25">
        <f>ROUND(IF(OR(ISNUMBER(SEARCH("#",B4478)),INT(A4478/100000)=7,INT(A4478/100000)=8),F4478*K!$F$4+G4478*K!$F$5,F4478*K!$E$4+G4478*K!$E$5),0)</f>
        <v>487880</v>
      </c>
      <c r="L4478" s="25">
        <f>ROUND(J4478-K4478*0.7,0)</f>
        <v>1386104</v>
      </c>
      <c r="M4478" s="25">
        <f>ROUND(J4478*0.3,0)</f>
        <v>518286</v>
      </c>
    </row>
    <row r="4479" spans="1:13" ht="18.75" x14ac:dyDescent="0.2">
      <c r="A4479" s="53">
        <v>803460</v>
      </c>
      <c r="B4479" s="27" t="s">
        <v>30</v>
      </c>
      <c r="C4479" s="36" t="s">
        <v>5077</v>
      </c>
      <c r="D4479" s="54"/>
      <c r="E4479" s="30">
        <v>6.57</v>
      </c>
      <c r="F4479" s="55">
        <v>1.81</v>
      </c>
      <c r="G4479" s="55">
        <v>4.76</v>
      </c>
      <c r="H4479" s="30">
        <v>0</v>
      </c>
      <c r="J4479" s="25">
        <f>ROUND( IF(OR(ISNUMBER(SEARCH("#",B4479)),INT(A4479/100000)=7,INT(A4479/100000)=8),F4479*K!$D$4,F4479*K!$C$4) + IF(ISNUMBER(SEARCH("#",B4479)),0,G4479*K!$C$5) + IF(AND(ISNUMBER(SEARCH("#",B4479)),INT(A4479/100000)&lt;=7),G4479*K!$G$5,0) + IF(AND(ISNUMBER(SEARCH("#",B4479)),INT(A4479/100000)&gt;=8),G4479*K!$H$5,0),0)</f>
        <v>9143880</v>
      </c>
      <c r="K4479" s="25">
        <f>ROUND(IF(OR(ISNUMBER(SEARCH("#",B4479)),INT(A4479/100000)=7,INT(A4479/100000)=8),F4479*K!$F$4+G4479*K!$F$5,F4479*K!$E$4+G4479*K!$E$5),0)</f>
        <v>2583900</v>
      </c>
      <c r="L4479" s="25">
        <f>ROUND(J4479-K4479*0.7,0)</f>
        <v>7335150</v>
      </c>
      <c r="M4479" s="25">
        <f>ROUND(J4479*0.3,0)</f>
        <v>2743164</v>
      </c>
    </row>
    <row r="4480" spans="1:13" x14ac:dyDescent="0.2">
      <c r="A4480" s="53">
        <v>803470</v>
      </c>
      <c r="B4480" s="27" t="s">
        <v>27</v>
      </c>
      <c r="C4480" s="49" t="s">
        <v>5078</v>
      </c>
      <c r="D4480" s="54"/>
      <c r="E4480" s="30">
        <v>22.5</v>
      </c>
      <c r="F4480" s="55">
        <v>4.5</v>
      </c>
      <c r="G4480" s="55">
        <v>18</v>
      </c>
      <c r="H4480" s="30">
        <v>0</v>
      </c>
      <c r="J4480" s="25">
        <f>ROUND( IF(OR(ISNUMBER(SEARCH("#",B4480)),INT(A4480/100000)=7,INT(A4480/100000)=8),F4480*K!$D$4,F4480*K!$C$4) + IF(ISNUMBER(SEARCH("#",B4480)),0,G4480*K!$C$5) + IF(AND(ISNUMBER(SEARCH("#",B4480)),INT(A4480/100000)&lt;=7),G4480*K!$G$5,0) + IF(AND(ISNUMBER(SEARCH("#",B4480)),INT(A4480/100000)&gt;=8),G4480*K!$H$5,0),0)</f>
        <v>33246000</v>
      </c>
      <c r="K4480" s="25">
        <f>ROUND(IF(OR(ISNUMBER(SEARCH("#",B4480)),INT(A4480/100000)=7,INT(A4480/100000)=8),F4480*K!$F$4+G4480*K!$F$5,F4480*K!$E$4+G4480*K!$E$5),0)</f>
        <v>9063000</v>
      </c>
      <c r="L4480" s="25">
        <f>ROUND(J4480-K4480*0.7,0)</f>
        <v>26901900</v>
      </c>
      <c r="M4480" s="25">
        <f>ROUND(J4480*0.3,0)</f>
        <v>9973800</v>
      </c>
    </row>
    <row r="4481" spans="1:13" x14ac:dyDescent="0.2">
      <c r="A4481" s="53">
        <v>803475</v>
      </c>
      <c r="B4481" s="27" t="s">
        <v>30</v>
      </c>
      <c r="C4481" s="49" t="s">
        <v>5079</v>
      </c>
      <c r="D4481" s="54"/>
      <c r="E4481" s="30">
        <v>15.77</v>
      </c>
      <c r="F4481" s="55">
        <v>4.34</v>
      </c>
      <c r="G4481" s="55">
        <v>11.43</v>
      </c>
      <c r="H4481" s="30">
        <v>0</v>
      </c>
      <c r="J4481" s="25">
        <f>ROUND( IF(OR(ISNUMBER(SEARCH("#",B4481)),INT(A4481/100000)=7,INT(A4481/100000)=8),F4481*K!$D$4,F4481*K!$C$4) + IF(ISNUMBER(SEARCH("#",B4481)),0,G4481*K!$C$5) + IF(AND(ISNUMBER(SEARCH("#",B4481)),INT(A4481/100000)&lt;=7),G4481*K!$G$5,0) + IF(AND(ISNUMBER(SEARCH("#",B4481)),INT(A4481/100000)&gt;=8),G4481*K!$H$5,0),0)</f>
        <v>21953270</v>
      </c>
      <c r="K4481" s="25">
        <f>ROUND(IF(OR(ISNUMBER(SEARCH("#",B4481)),INT(A4481/100000)=7,INT(A4481/100000)=8),F4481*K!$F$4+G4481*K!$F$5,F4481*K!$E$4+G4481*K!$E$5),0)</f>
        <v>6202720</v>
      </c>
      <c r="L4481" s="25">
        <f>ROUND(J4481-K4481*0.7,0)</f>
        <v>17611366</v>
      </c>
      <c r="M4481" s="25">
        <f>ROUND(J4481*0.3,0)</f>
        <v>6585981</v>
      </c>
    </row>
    <row r="4482" spans="1:13" ht="18.75" x14ac:dyDescent="0.2">
      <c r="A4482" s="53">
        <v>803491</v>
      </c>
      <c r="B4482" s="27" t="s">
        <v>30</v>
      </c>
      <c r="C4482" s="36" t="s">
        <v>5080</v>
      </c>
      <c r="D4482" s="54"/>
      <c r="E4482" s="30">
        <v>1.3</v>
      </c>
      <c r="F4482" s="55">
        <v>0.3</v>
      </c>
      <c r="G4482" s="55">
        <v>1</v>
      </c>
      <c r="H4482" s="30">
        <v>0</v>
      </c>
      <c r="J4482" s="25">
        <f>ROUND( IF(OR(ISNUMBER(SEARCH("#",B4482)),INT(A4482/100000)=7,INT(A4482/100000)=8),F4482*K!$D$4,F4482*K!$C$4) + IF(ISNUMBER(SEARCH("#",B4482)),0,G4482*K!$C$5) + IF(AND(ISNUMBER(SEARCH("#",B4482)),INT(A4482/100000)&lt;=7),G4482*K!$G$5,0) + IF(AND(ISNUMBER(SEARCH("#",B4482)),INT(A4482/100000)&gt;=8),G4482*K!$H$5,0),0)</f>
        <v>1875400</v>
      </c>
      <c r="K4482" s="25">
        <f>ROUND(IF(OR(ISNUMBER(SEARCH("#",B4482)),INT(A4482/100000)=7,INT(A4482/100000)=8),F4482*K!$F$4+G4482*K!$F$5,F4482*K!$E$4+G4482*K!$E$5),0)</f>
        <v>518600</v>
      </c>
      <c r="L4482" s="25">
        <f>ROUND(J4482-K4482*0.7,0)</f>
        <v>1512380</v>
      </c>
      <c r="M4482" s="25">
        <f>ROUND(J4482*0.3,0)</f>
        <v>562620</v>
      </c>
    </row>
    <row r="4483" spans="1:13" ht="18.75" x14ac:dyDescent="0.2">
      <c r="A4483" s="53">
        <v>803492</v>
      </c>
      <c r="B4483" s="27" t="s">
        <v>30</v>
      </c>
      <c r="C4483" s="36" t="s">
        <v>5081</v>
      </c>
      <c r="D4483" s="54"/>
      <c r="E4483" s="30">
        <v>1.3</v>
      </c>
      <c r="F4483" s="55">
        <v>0.3</v>
      </c>
      <c r="G4483" s="55">
        <v>1</v>
      </c>
      <c r="H4483" s="30">
        <v>0</v>
      </c>
      <c r="J4483" s="25">
        <f>ROUND( IF(OR(ISNUMBER(SEARCH("#",B4483)),INT(A4483/100000)=7,INT(A4483/100000)=8),F4483*K!$D$4,F4483*K!$C$4) + IF(ISNUMBER(SEARCH("#",B4483)),0,G4483*K!$C$5) + IF(AND(ISNUMBER(SEARCH("#",B4483)),INT(A4483/100000)&lt;=7),G4483*K!$G$5,0) + IF(AND(ISNUMBER(SEARCH("#",B4483)),INT(A4483/100000)&gt;=8),G4483*K!$H$5,0),0)</f>
        <v>1875400</v>
      </c>
      <c r="K4483" s="25">
        <f>ROUND(IF(OR(ISNUMBER(SEARCH("#",B4483)),INT(A4483/100000)=7,INT(A4483/100000)=8),F4483*K!$F$4+G4483*K!$F$5,F4483*K!$E$4+G4483*K!$E$5),0)</f>
        <v>518600</v>
      </c>
      <c r="L4483" s="25">
        <f>ROUND(J4483-K4483*0.7,0)</f>
        <v>1512380</v>
      </c>
      <c r="M4483" s="25">
        <f>ROUND(J4483*0.3,0)</f>
        <v>562620</v>
      </c>
    </row>
    <row r="4484" spans="1:13" ht="18.75" x14ac:dyDescent="0.2">
      <c r="A4484" s="53">
        <v>803493</v>
      </c>
      <c r="B4484" s="27" t="s">
        <v>30</v>
      </c>
      <c r="C4484" s="36" t="s">
        <v>5082</v>
      </c>
      <c r="D4484" s="54"/>
      <c r="E4484" s="30">
        <v>2.1</v>
      </c>
      <c r="F4484" s="55">
        <v>0.6</v>
      </c>
      <c r="G4484" s="55">
        <v>1.5</v>
      </c>
      <c r="H4484" s="30">
        <v>0</v>
      </c>
      <c r="J4484" s="25">
        <f>ROUND( IF(OR(ISNUMBER(SEARCH("#",B4484)),INT(A4484/100000)=7,INT(A4484/100000)=8),F4484*K!$D$4,F4484*K!$C$4) + IF(ISNUMBER(SEARCH("#",B4484)),0,G4484*K!$C$5) + IF(AND(ISNUMBER(SEARCH("#",B4484)),INT(A4484/100000)&lt;=7),G4484*K!$G$5,0) + IF(AND(ISNUMBER(SEARCH("#",B4484)),INT(A4484/100000)&gt;=8),G4484*K!$H$5,0),0)</f>
        <v>2898300</v>
      </c>
      <c r="K4484" s="25">
        <f>ROUND(IF(OR(ISNUMBER(SEARCH("#",B4484)),INT(A4484/100000)=7,INT(A4484/100000)=8),F4484*K!$F$4+G4484*K!$F$5,F4484*K!$E$4+G4484*K!$E$5),0)</f>
        <v>823200</v>
      </c>
      <c r="L4484" s="25">
        <f>ROUND(J4484-K4484*0.7,0)</f>
        <v>2322060</v>
      </c>
      <c r="M4484" s="25">
        <f>ROUND(J4484*0.3,0)</f>
        <v>869490</v>
      </c>
    </row>
    <row r="4485" spans="1:13" ht="18.75" x14ac:dyDescent="0.2">
      <c r="A4485" s="53">
        <v>803494</v>
      </c>
      <c r="B4485" s="27" t="s">
        <v>30</v>
      </c>
      <c r="C4485" s="36" t="s">
        <v>5083</v>
      </c>
      <c r="D4485" s="54"/>
      <c r="E4485" s="30">
        <v>2.1</v>
      </c>
      <c r="F4485" s="55">
        <v>0.6</v>
      </c>
      <c r="G4485" s="55">
        <v>1.5</v>
      </c>
      <c r="H4485" s="30">
        <v>0</v>
      </c>
      <c r="J4485" s="25">
        <f>ROUND( IF(OR(ISNUMBER(SEARCH("#",B4485)),INT(A4485/100000)=7,INT(A4485/100000)=8),F4485*K!$D$4,F4485*K!$C$4) + IF(ISNUMBER(SEARCH("#",B4485)),0,G4485*K!$C$5) + IF(AND(ISNUMBER(SEARCH("#",B4485)),INT(A4485/100000)&lt;=7),G4485*K!$G$5,0) + IF(AND(ISNUMBER(SEARCH("#",B4485)),INT(A4485/100000)&gt;=8),G4485*K!$H$5,0),0)</f>
        <v>2898300</v>
      </c>
      <c r="K4485" s="25">
        <f>ROUND(IF(OR(ISNUMBER(SEARCH("#",B4485)),INT(A4485/100000)=7,INT(A4485/100000)=8),F4485*K!$F$4+G4485*K!$F$5,F4485*K!$E$4+G4485*K!$E$5),0)</f>
        <v>823200</v>
      </c>
      <c r="L4485" s="25">
        <f>ROUND(J4485-K4485*0.7,0)</f>
        <v>2322060</v>
      </c>
      <c r="M4485" s="25">
        <f>ROUND(J4485*0.3,0)</f>
        <v>869490</v>
      </c>
    </row>
    <row r="4486" spans="1:13" ht="18.75" x14ac:dyDescent="0.2">
      <c r="A4486" s="53">
        <v>803495</v>
      </c>
      <c r="B4486" s="27" t="s">
        <v>30</v>
      </c>
      <c r="C4486" s="36" t="s">
        <v>5084</v>
      </c>
      <c r="D4486" s="54"/>
      <c r="E4486" s="30">
        <v>1.28</v>
      </c>
      <c r="F4486" s="55">
        <v>0.35</v>
      </c>
      <c r="G4486" s="55">
        <v>0.93</v>
      </c>
      <c r="H4486" s="30">
        <v>0</v>
      </c>
      <c r="J4486" s="25">
        <f>ROUND( IF(OR(ISNUMBER(SEARCH("#",B4486)),INT(A4486/100000)=7,INT(A4486/100000)=8),F4486*K!$D$4,F4486*K!$C$4) + IF(ISNUMBER(SEARCH("#",B4486)),0,G4486*K!$C$5) + IF(AND(ISNUMBER(SEARCH("#",B4486)),INT(A4486/100000)&lt;=7),G4486*K!$G$5,0) + IF(AND(ISNUMBER(SEARCH("#",B4486)),INT(A4486/100000)&gt;=8),G4486*K!$H$5,0),0)</f>
        <v>1784450</v>
      </c>
      <c r="K4486" s="25">
        <f>ROUND(IF(OR(ISNUMBER(SEARCH("#",B4486)),INT(A4486/100000)=7,INT(A4486/100000)=8),F4486*K!$F$4+G4486*K!$F$5,F4486*K!$E$4+G4486*K!$E$5),0)</f>
        <v>503740</v>
      </c>
      <c r="L4486" s="25">
        <f>ROUND(J4486-K4486*0.7,0)</f>
        <v>1431832</v>
      </c>
      <c r="M4486" s="25">
        <f>ROUND(J4486*0.3,0)</f>
        <v>535335</v>
      </c>
    </row>
    <row r="4487" spans="1:13" ht="18.75" x14ac:dyDescent="0.2">
      <c r="A4487" s="53">
        <v>803496</v>
      </c>
      <c r="B4487" s="27" t="s">
        <v>30</v>
      </c>
      <c r="C4487" s="36" t="s">
        <v>5085</v>
      </c>
      <c r="D4487" s="54"/>
      <c r="E4487" s="30">
        <v>1.28</v>
      </c>
      <c r="F4487" s="55">
        <v>0.35</v>
      </c>
      <c r="G4487" s="55">
        <v>0.93</v>
      </c>
      <c r="H4487" s="30">
        <v>0</v>
      </c>
      <c r="J4487" s="25">
        <f>ROUND( IF(OR(ISNUMBER(SEARCH("#",B4487)),INT(A4487/100000)=7,INT(A4487/100000)=8),F4487*K!$D$4,F4487*K!$C$4) + IF(ISNUMBER(SEARCH("#",B4487)),0,G4487*K!$C$5) + IF(AND(ISNUMBER(SEARCH("#",B4487)),INT(A4487/100000)&lt;=7),G4487*K!$G$5,0) + IF(AND(ISNUMBER(SEARCH("#",B4487)),INT(A4487/100000)&gt;=8),G4487*K!$H$5,0),0)</f>
        <v>1784450</v>
      </c>
      <c r="K4487" s="25">
        <f>ROUND(IF(OR(ISNUMBER(SEARCH("#",B4487)),INT(A4487/100000)=7,INT(A4487/100000)=8),F4487*K!$F$4+G4487*K!$F$5,F4487*K!$E$4+G4487*K!$E$5),0)</f>
        <v>503740</v>
      </c>
      <c r="L4487" s="25">
        <f>ROUND(J4487-K4487*0.7,0)</f>
        <v>1431832</v>
      </c>
      <c r="M4487" s="25">
        <f>ROUND(J4487*0.3,0)</f>
        <v>535335</v>
      </c>
    </row>
    <row r="4488" spans="1:13" ht="18.75" x14ac:dyDescent="0.2">
      <c r="A4488" s="53">
        <v>803497</v>
      </c>
      <c r="B4488" s="27" t="s">
        <v>30</v>
      </c>
      <c r="C4488" s="36" t="s">
        <v>5086</v>
      </c>
      <c r="D4488" s="54"/>
      <c r="E4488" s="30">
        <v>1.28</v>
      </c>
      <c r="F4488" s="55">
        <v>0.35</v>
      </c>
      <c r="G4488" s="55">
        <v>0.93</v>
      </c>
      <c r="H4488" s="30">
        <v>0</v>
      </c>
      <c r="J4488" s="25">
        <f>ROUND( IF(OR(ISNUMBER(SEARCH("#",B4488)),INT(A4488/100000)=7,INT(A4488/100000)=8),F4488*K!$D$4,F4488*K!$C$4) + IF(ISNUMBER(SEARCH("#",B4488)),0,G4488*K!$C$5) + IF(AND(ISNUMBER(SEARCH("#",B4488)),INT(A4488/100000)&lt;=7),G4488*K!$G$5,0) + IF(AND(ISNUMBER(SEARCH("#",B4488)),INT(A4488/100000)&gt;=8),G4488*K!$H$5,0),0)</f>
        <v>1784450</v>
      </c>
      <c r="K4488" s="25">
        <f>ROUND(IF(OR(ISNUMBER(SEARCH("#",B4488)),INT(A4488/100000)=7,INT(A4488/100000)=8),F4488*K!$F$4+G4488*K!$F$5,F4488*K!$E$4+G4488*K!$E$5),0)</f>
        <v>503740</v>
      </c>
      <c r="L4488" s="25">
        <f>ROUND(J4488-K4488*0.7,0)</f>
        <v>1431832</v>
      </c>
      <c r="M4488" s="25">
        <f>ROUND(J4488*0.3,0)</f>
        <v>535335</v>
      </c>
    </row>
    <row r="4489" spans="1:13" x14ac:dyDescent="0.2">
      <c r="A4489" s="53">
        <v>803500</v>
      </c>
      <c r="B4489" s="27" t="s">
        <v>30</v>
      </c>
      <c r="C4489" s="49" t="s">
        <v>5087</v>
      </c>
      <c r="D4489" s="54"/>
      <c r="E4489" s="30">
        <v>2.2799999999999998</v>
      </c>
      <c r="F4489" s="55">
        <v>0.63</v>
      </c>
      <c r="G4489" s="55">
        <v>1.65</v>
      </c>
      <c r="H4489" s="30">
        <v>0</v>
      </c>
      <c r="J4489" s="25">
        <f>ROUND( IF(OR(ISNUMBER(SEARCH("#",B4489)),INT(A4489/100000)=7,INT(A4489/100000)=8),F4489*K!$D$4,F4489*K!$C$4) + IF(ISNUMBER(SEARCH("#",B4489)),0,G4489*K!$C$5) + IF(AND(ISNUMBER(SEARCH("#",B4489)),INT(A4489/100000)&lt;=7),G4489*K!$G$5,0) + IF(AND(ISNUMBER(SEARCH("#",B4489)),INT(A4489/100000)&gt;=8),G4489*K!$H$5,0),0)</f>
        <v>3171090</v>
      </c>
      <c r="K4489" s="25">
        <f>ROUND(IF(OR(ISNUMBER(SEARCH("#",B4489)),INT(A4489/100000)=7,INT(A4489/100000)=8),F4489*K!$F$4+G4489*K!$F$5,F4489*K!$E$4+G4489*K!$E$5),0)</f>
        <v>896460</v>
      </c>
      <c r="L4489" s="25">
        <f>ROUND(J4489-K4489*0.7,0)</f>
        <v>2543568</v>
      </c>
      <c r="M4489" s="25">
        <f>ROUND(J4489*0.3,0)</f>
        <v>951327</v>
      </c>
    </row>
    <row r="4490" spans="1:13" ht="18.75" x14ac:dyDescent="0.2">
      <c r="A4490" s="53">
        <v>803505</v>
      </c>
      <c r="B4490" s="27" t="s">
        <v>27</v>
      </c>
      <c r="C4490" s="36" t="s">
        <v>5088</v>
      </c>
      <c r="D4490" s="54"/>
      <c r="E4490" s="30">
        <v>1.26</v>
      </c>
      <c r="F4490" s="55">
        <v>0.35</v>
      </c>
      <c r="G4490" s="55">
        <v>0.91</v>
      </c>
      <c r="H4490" s="30">
        <v>0</v>
      </c>
      <c r="J4490" s="25">
        <f>ROUND( IF(OR(ISNUMBER(SEARCH("#",B4490)),INT(A4490/100000)=7,INT(A4490/100000)=8),F4490*K!$D$4,F4490*K!$C$4) + IF(ISNUMBER(SEARCH("#",B4490)),0,G4490*K!$C$5) + IF(AND(ISNUMBER(SEARCH("#",B4490)),INT(A4490/100000)&lt;=7),G4490*K!$G$5,0) + IF(AND(ISNUMBER(SEARCH("#",B4490)),INT(A4490/100000)&gt;=8),G4490*K!$H$5,0),0)</f>
        <v>1750350</v>
      </c>
      <c r="K4490" s="25">
        <f>ROUND(IF(OR(ISNUMBER(SEARCH("#",B4490)),INT(A4490/100000)=7,INT(A4490/100000)=8),F4490*K!$F$4+G4490*K!$F$5,F4490*K!$E$4+G4490*K!$E$5),0)</f>
        <v>495180</v>
      </c>
      <c r="L4490" s="25">
        <f>ROUND(J4490-K4490*0.7,0)</f>
        <v>1403724</v>
      </c>
      <c r="M4490" s="25">
        <f>ROUND(J4490*0.3,0)</f>
        <v>525105</v>
      </c>
    </row>
    <row r="4491" spans="1:13" ht="18.75" x14ac:dyDescent="0.2">
      <c r="A4491" s="53">
        <v>803510</v>
      </c>
      <c r="B4491" s="27" t="s">
        <v>30</v>
      </c>
      <c r="C4491" s="36" t="s">
        <v>5089</v>
      </c>
      <c r="D4491" s="54"/>
      <c r="E4491" s="30">
        <v>8</v>
      </c>
      <c r="F4491" s="55">
        <v>2.2000000000000002</v>
      </c>
      <c r="G4491" s="55">
        <v>5.8</v>
      </c>
      <c r="H4491" s="30">
        <v>0</v>
      </c>
      <c r="J4491" s="25">
        <f>ROUND( IF(OR(ISNUMBER(SEARCH("#",B4491)),INT(A4491/100000)=7,INT(A4491/100000)=8),F4491*K!$D$4,F4491*K!$C$4) + IF(ISNUMBER(SEARCH("#",B4491)),0,G4491*K!$C$5) + IF(AND(ISNUMBER(SEARCH("#",B4491)),INT(A4491/100000)&lt;=7),G4491*K!$G$5,0) + IF(AND(ISNUMBER(SEARCH("#",B4491)),INT(A4491/100000)&gt;=8),G4491*K!$H$5,0),0)</f>
        <v>11138600</v>
      </c>
      <c r="K4491" s="25">
        <f>ROUND(IF(OR(ISNUMBER(SEARCH("#",B4491)),INT(A4491/100000)=7,INT(A4491/100000)=8),F4491*K!$F$4+G4491*K!$F$5,F4491*K!$E$4+G4491*K!$E$5),0)</f>
        <v>3146800</v>
      </c>
      <c r="L4491" s="25">
        <f>ROUND(J4491-K4491*0.7,0)</f>
        <v>8935840</v>
      </c>
      <c r="M4491" s="25">
        <f>ROUND(J4491*0.3,0)</f>
        <v>3341580</v>
      </c>
    </row>
    <row r="4492" spans="1:13" ht="18.75" x14ac:dyDescent="0.2">
      <c r="A4492" s="53">
        <v>803515</v>
      </c>
      <c r="B4492" s="27" t="s">
        <v>30</v>
      </c>
      <c r="C4492" s="36" t="s">
        <v>5090</v>
      </c>
      <c r="D4492" s="54"/>
      <c r="E4492" s="30">
        <v>2.29</v>
      </c>
      <c r="F4492" s="55">
        <v>0.63</v>
      </c>
      <c r="G4492" s="55">
        <v>1.66</v>
      </c>
      <c r="H4492" s="30">
        <v>0</v>
      </c>
      <c r="J4492" s="25">
        <f>ROUND( IF(OR(ISNUMBER(SEARCH("#",B4492)),INT(A4492/100000)=7,INT(A4492/100000)=8),F4492*K!$D$4,F4492*K!$C$4) + IF(ISNUMBER(SEARCH("#",B4492)),0,G4492*K!$C$5) + IF(AND(ISNUMBER(SEARCH("#",B4492)),INT(A4492/100000)&lt;=7),G4492*K!$G$5,0) + IF(AND(ISNUMBER(SEARCH("#",B4492)),INT(A4492/100000)&gt;=8),G4492*K!$H$5,0),0)</f>
        <v>3188140</v>
      </c>
      <c r="K4492" s="25">
        <f>ROUND(IF(OR(ISNUMBER(SEARCH("#",B4492)),INT(A4492/100000)=7,INT(A4492/100000)=8),F4492*K!$F$4+G4492*K!$F$5,F4492*K!$E$4+G4492*K!$E$5),0)</f>
        <v>900740</v>
      </c>
      <c r="L4492" s="25">
        <f>ROUND(J4492-K4492*0.7,0)</f>
        <v>2557622</v>
      </c>
      <c r="M4492" s="25">
        <f>ROUND(J4492*0.3,0)</f>
        <v>956442</v>
      </c>
    </row>
    <row r="4493" spans="1:13" ht="18.75" x14ac:dyDescent="0.2">
      <c r="A4493" s="53">
        <v>803520</v>
      </c>
      <c r="B4493" s="27" t="s">
        <v>30</v>
      </c>
      <c r="C4493" s="36" t="s">
        <v>5091</v>
      </c>
      <c r="D4493" s="54"/>
      <c r="E4493" s="30">
        <v>1.37</v>
      </c>
      <c r="F4493" s="55">
        <v>0.38</v>
      </c>
      <c r="G4493" s="55">
        <v>0.99</v>
      </c>
      <c r="H4493" s="30">
        <v>0</v>
      </c>
      <c r="J4493" s="25">
        <f>ROUND( IF(OR(ISNUMBER(SEARCH("#",B4493)),INT(A4493/100000)=7,INT(A4493/100000)=8),F4493*K!$D$4,F4493*K!$C$4) + IF(ISNUMBER(SEARCH("#",B4493)),0,G4493*K!$C$5) + IF(AND(ISNUMBER(SEARCH("#",B4493)),INT(A4493/100000)&lt;=7),G4493*K!$G$5,0) + IF(AND(ISNUMBER(SEARCH("#",B4493)),INT(A4493/100000)&gt;=8),G4493*K!$H$5,0),0)</f>
        <v>1903790</v>
      </c>
      <c r="K4493" s="25">
        <f>ROUND(IF(OR(ISNUMBER(SEARCH("#",B4493)),INT(A4493/100000)=7,INT(A4493/100000)=8),F4493*K!$F$4+G4493*K!$F$5,F4493*K!$E$4+G4493*K!$E$5),0)</f>
        <v>538480</v>
      </c>
      <c r="L4493" s="25">
        <f>ROUND(J4493-K4493*0.7,0)</f>
        <v>1526854</v>
      </c>
      <c r="M4493" s="25">
        <f>ROUND(J4493*0.3,0)</f>
        <v>571137</v>
      </c>
    </row>
    <row r="4494" spans="1:13" ht="18.75" x14ac:dyDescent="0.2">
      <c r="A4494" s="53">
        <v>803525</v>
      </c>
      <c r="B4494" s="27" t="s">
        <v>30</v>
      </c>
      <c r="C4494" s="36" t="s">
        <v>5092</v>
      </c>
      <c r="D4494" s="54"/>
      <c r="E4494" s="30">
        <v>4.1100000000000003</v>
      </c>
      <c r="F4494" s="55">
        <v>1.1299999999999999</v>
      </c>
      <c r="G4494" s="55">
        <v>2.98</v>
      </c>
      <c r="H4494" s="30">
        <v>0</v>
      </c>
      <c r="J4494" s="25">
        <f>ROUND( IF(OR(ISNUMBER(SEARCH("#",B4494)),INT(A4494/100000)=7,INT(A4494/100000)=8),F4494*K!$D$4,F4494*K!$C$4) + IF(ISNUMBER(SEARCH("#",B4494)),0,G4494*K!$C$5) + IF(AND(ISNUMBER(SEARCH("#",B4494)),INT(A4494/100000)&lt;=7),G4494*K!$G$5,0) + IF(AND(ISNUMBER(SEARCH("#",B4494)),INT(A4494/100000)&gt;=8),G4494*K!$H$5,0),0)</f>
        <v>5722740</v>
      </c>
      <c r="K4494" s="25">
        <f>ROUND(IF(OR(ISNUMBER(SEARCH("#",B4494)),INT(A4494/100000)=7,INT(A4494/100000)=8),F4494*K!$F$4+G4494*K!$F$5,F4494*K!$E$4+G4494*K!$E$5),0)</f>
        <v>1616700</v>
      </c>
      <c r="L4494" s="25">
        <f>ROUND(J4494-K4494*0.7,0)</f>
        <v>4591050</v>
      </c>
      <c r="M4494" s="25">
        <f>ROUND(J4494*0.3,0)</f>
        <v>1716822</v>
      </c>
    </row>
    <row r="4495" spans="1:13" ht="18.75" x14ac:dyDescent="0.2">
      <c r="A4495" s="53">
        <v>803530</v>
      </c>
      <c r="B4495" s="27" t="s">
        <v>30</v>
      </c>
      <c r="C4495" s="36" t="s">
        <v>5093</v>
      </c>
      <c r="D4495" s="54"/>
      <c r="E4495" s="30">
        <v>9.14</v>
      </c>
      <c r="F4495" s="55">
        <v>2.5099999999999998</v>
      </c>
      <c r="G4495" s="55">
        <v>6.63</v>
      </c>
      <c r="H4495" s="30">
        <v>0</v>
      </c>
      <c r="J4495" s="25">
        <f>ROUND( IF(OR(ISNUMBER(SEARCH("#",B4495)),INT(A4495/100000)=7,INT(A4495/100000)=8),F4495*K!$D$4,F4495*K!$C$4) + IF(ISNUMBER(SEARCH("#",B4495)),0,G4495*K!$C$5) + IF(AND(ISNUMBER(SEARCH("#",B4495)),INT(A4495/100000)&lt;=7),G4495*K!$G$5,0) + IF(AND(ISNUMBER(SEARCH("#",B4495)),INT(A4495/100000)&gt;=8),G4495*K!$H$5,0),0)</f>
        <v>12729830</v>
      </c>
      <c r="K4495" s="25">
        <f>ROUND(IF(OR(ISNUMBER(SEARCH("#",B4495)),INT(A4495/100000)=7,INT(A4495/100000)=8),F4495*K!$F$4+G4495*K!$F$5,F4495*K!$E$4+G4495*K!$E$5),0)</f>
        <v>3595660</v>
      </c>
      <c r="L4495" s="25">
        <f>ROUND(J4495-K4495*0.7,0)</f>
        <v>10212868</v>
      </c>
      <c r="M4495" s="25">
        <f>ROUND(J4495*0.3,0)</f>
        <v>3818949</v>
      </c>
    </row>
    <row r="4496" spans="1:13" ht="18.75" x14ac:dyDescent="0.2">
      <c r="A4496" s="53">
        <v>803531</v>
      </c>
      <c r="B4496" s="27" t="s">
        <v>30</v>
      </c>
      <c r="C4496" s="36" t="s">
        <v>5094</v>
      </c>
      <c r="D4496" s="54"/>
      <c r="E4496" s="30">
        <v>4.9000000000000004</v>
      </c>
      <c r="F4496" s="55">
        <v>0.4</v>
      </c>
      <c r="G4496" s="55">
        <v>4.5</v>
      </c>
      <c r="H4496" s="30">
        <v>0</v>
      </c>
      <c r="J4496" s="25">
        <f>ROUND( IF(OR(ISNUMBER(SEARCH("#",B4496)),INT(A4496/100000)=7,INT(A4496/100000)=8),F4496*K!$D$4,F4496*K!$C$4) + IF(ISNUMBER(SEARCH("#",B4496)),0,G4496*K!$C$5) + IF(AND(ISNUMBER(SEARCH("#",B4496)),INT(A4496/100000)&lt;=7),G4496*K!$G$5,0) + IF(AND(ISNUMBER(SEARCH("#",B4496)),INT(A4496/100000)&gt;=8),G4496*K!$H$5,0),0)</f>
        <v>7899700</v>
      </c>
      <c r="K4496" s="25">
        <f>ROUND(IF(OR(ISNUMBER(SEARCH("#",B4496)),INT(A4496/100000)=7,INT(A4496/100000)=8),F4496*K!$F$4+G4496*K!$F$5,F4496*K!$E$4+G4496*K!$E$5),0)</f>
        <v>2046800</v>
      </c>
      <c r="L4496" s="25">
        <f>ROUND(J4496-K4496*0.7,0)</f>
        <v>6466940</v>
      </c>
      <c r="M4496" s="25">
        <f>ROUND(J4496*0.3,0)</f>
        <v>2369910</v>
      </c>
    </row>
    <row r="4497" spans="1:13" ht="18.75" x14ac:dyDescent="0.2">
      <c r="A4497" s="53">
        <v>803532</v>
      </c>
      <c r="B4497" s="27" t="s">
        <v>30</v>
      </c>
      <c r="C4497" s="36" t="s">
        <v>5095</v>
      </c>
      <c r="D4497" s="54"/>
      <c r="E4497" s="30">
        <v>1.8</v>
      </c>
      <c r="F4497" s="55">
        <v>0.3</v>
      </c>
      <c r="G4497" s="55">
        <v>1.5</v>
      </c>
      <c r="H4497" s="30">
        <v>0</v>
      </c>
      <c r="J4497" s="25">
        <f>ROUND( IF(OR(ISNUMBER(SEARCH("#",B4497)),INT(A4497/100000)=7,INT(A4497/100000)=8),F4497*K!$D$4,F4497*K!$C$4) + IF(ISNUMBER(SEARCH("#",B4497)),0,G4497*K!$C$5) + IF(AND(ISNUMBER(SEARCH("#",B4497)),INT(A4497/100000)&lt;=7),G4497*K!$G$5,0) + IF(AND(ISNUMBER(SEARCH("#",B4497)),INT(A4497/100000)&gt;=8),G4497*K!$H$5,0),0)</f>
        <v>2727900</v>
      </c>
      <c r="K4497" s="25">
        <f>ROUND(IF(OR(ISNUMBER(SEARCH("#",B4497)),INT(A4497/100000)=7,INT(A4497/100000)=8),F4497*K!$F$4+G4497*K!$F$5,F4497*K!$E$4+G4497*K!$E$5),0)</f>
        <v>732600</v>
      </c>
      <c r="L4497" s="25">
        <f>ROUND(J4497-K4497*0.7,0)</f>
        <v>2215080</v>
      </c>
      <c r="M4497" s="25">
        <f>ROUND(J4497*0.3,0)</f>
        <v>818370</v>
      </c>
    </row>
    <row r="4498" spans="1:13" ht="18.75" x14ac:dyDescent="0.2">
      <c r="A4498" s="53">
        <v>803535</v>
      </c>
      <c r="B4498" s="27" t="s">
        <v>30</v>
      </c>
      <c r="C4498" s="36" t="s">
        <v>5096</v>
      </c>
      <c r="D4498" s="54"/>
      <c r="E4498" s="30">
        <v>6.86</v>
      </c>
      <c r="F4498" s="55">
        <v>1.89</v>
      </c>
      <c r="G4498" s="55">
        <v>4.97</v>
      </c>
      <c r="H4498" s="30">
        <v>0</v>
      </c>
      <c r="J4498" s="25">
        <f>ROUND( IF(OR(ISNUMBER(SEARCH("#",B4498)),INT(A4498/100000)=7,INT(A4498/100000)=8),F4498*K!$D$4,F4498*K!$C$4) + IF(ISNUMBER(SEARCH("#",B4498)),0,G4498*K!$C$5) + IF(AND(ISNUMBER(SEARCH("#",B4498)),INT(A4498/100000)&lt;=7),G4498*K!$G$5,0) + IF(AND(ISNUMBER(SEARCH("#",B4498)),INT(A4498/100000)&gt;=8),G4498*K!$H$5,0),0)</f>
        <v>9547370</v>
      </c>
      <c r="K4498" s="25">
        <f>ROUND(IF(OR(ISNUMBER(SEARCH("#",B4498)),INT(A4498/100000)=7,INT(A4498/100000)=8),F4498*K!$F$4+G4498*K!$F$5,F4498*K!$E$4+G4498*K!$E$5),0)</f>
        <v>2697940</v>
      </c>
      <c r="L4498" s="25">
        <f>ROUND(J4498-K4498*0.7,0)</f>
        <v>7658812</v>
      </c>
      <c r="M4498" s="25">
        <f>ROUND(J4498*0.3,0)</f>
        <v>2864211</v>
      </c>
    </row>
    <row r="4499" spans="1:13" ht="18.75" x14ac:dyDescent="0.2">
      <c r="A4499" s="53">
        <v>803540</v>
      </c>
      <c r="B4499" s="27" t="s">
        <v>30</v>
      </c>
      <c r="C4499" s="36" t="s">
        <v>5097</v>
      </c>
      <c r="D4499" s="54"/>
      <c r="E4499" s="30">
        <v>6.86</v>
      </c>
      <c r="F4499" s="55">
        <v>1.89</v>
      </c>
      <c r="G4499" s="55">
        <v>4.97</v>
      </c>
      <c r="H4499" s="30">
        <v>0</v>
      </c>
      <c r="J4499" s="25">
        <f>ROUND( IF(OR(ISNUMBER(SEARCH("#",B4499)),INT(A4499/100000)=7,INT(A4499/100000)=8),F4499*K!$D$4,F4499*K!$C$4) + IF(ISNUMBER(SEARCH("#",B4499)),0,G4499*K!$C$5) + IF(AND(ISNUMBER(SEARCH("#",B4499)),INT(A4499/100000)&lt;=7),G4499*K!$G$5,0) + IF(AND(ISNUMBER(SEARCH("#",B4499)),INT(A4499/100000)&gt;=8),G4499*K!$H$5,0),0)</f>
        <v>9547370</v>
      </c>
      <c r="K4499" s="25">
        <f>ROUND(IF(OR(ISNUMBER(SEARCH("#",B4499)),INT(A4499/100000)=7,INT(A4499/100000)=8),F4499*K!$F$4+G4499*K!$F$5,F4499*K!$E$4+G4499*K!$E$5),0)</f>
        <v>2697940</v>
      </c>
      <c r="L4499" s="25">
        <f>ROUND(J4499-K4499*0.7,0)</f>
        <v>7658812</v>
      </c>
      <c r="M4499" s="25">
        <f>ROUND(J4499*0.3,0)</f>
        <v>2864211</v>
      </c>
    </row>
    <row r="4500" spans="1:13" ht="18.75" x14ac:dyDescent="0.2">
      <c r="A4500" s="53">
        <v>803545</v>
      </c>
      <c r="B4500" s="27" t="s">
        <v>30</v>
      </c>
      <c r="C4500" s="36" t="s">
        <v>5098</v>
      </c>
      <c r="D4500" s="54"/>
      <c r="E4500" s="30">
        <v>1.37</v>
      </c>
      <c r="F4500" s="55">
        <v>0.38</v>
      </c>
      <c r="G4500" s="55">
        <v>0.99</v>
      </c>
      <c r="H4500" s="30">
        <v>0</v>
      </c>
      <c r="J4500" s="25">
        <f>ROUND( IF(OR(ISNUMBER(SEARCH("#",B4500)),INT(A4500/100000)=7,INT(A4500/100000)=8),F4500*K!$D$4,F4500*K!$C$4) + IF(ISNUMBER(SEARCH("#",B4500)),0,G4500*K!$C$5) + IF(AND(ISNUMBER(SEARCH("#",B4500)),INT(A4500/100000)&lt;=7),G4500*K!$G$5,0) + IF(AND(ISNUMBER(SEARCH("#",B4500)),INT(A4500/100000)&gt;=8),G4500*K!$H$5,0),0)</f>
        <v>1903790</v>
      </c>
      <c r="K4500" s="25">
        <f>ROUND(IF(OR(ISNUMBER(SEARCH("#",B4500)),INT(A4500/100000)=7,INT(A4500/100000)=8),F4500*K!$F$4+G4500*K!$F$5,F4500*K!$E$4+G4500*K!$E$5),0)</f>
        <v>538480</v>
      </c>
      <c r="L4500" s="25">
        <f>ROUND(J4500-K4500*0.7,0)</f>
        <v>1526854</v>
      </c>
      <c r="M4500" s="25">
        <f>ROUND(J4500*0.3,0)</f>
        <v>571137</v>
      </c>
    </row>
    <row r="4501" spans="1:13" ht="18.75" x14ac:dyDescent="0.2">
      <c r="A4501" s="53">
        <v>803550</v>
      </c>
      <c r="B4501" s="27" t="s">
        <v>30</v>
      </c>
      <c r="C4501" s="36" t="s">
        <v>5099</v>
      </c>
      <c r="D4501" s="54"/>
      <c r="E4501" s="30">
        <v>2.15</v>
      </c>
      <c r="F4501" s="55">
        <v>0.59</v>
      </c>
      <c r="G4501" s="55">
        <v>1.56</v>
      </c>
      <c r="H4501" s="30">
        <v>0</v>
      </c>
      <c r="J4501" s="25">
        <f>ROUND( IF(OR(ISNUMBER(SEARCH("#",B4501)),INT(A4501/100000)=7,INT(A4501/100000)=8),F4501*K!$D$4,F4501*K!$C$4) + IF(ISNUMBER(SEARCH("#",B4501)),0,G4501*K!$C$5) + IF(AND(ISNUMBER(SEARCH("#",B4501)),INT(A4501/100000)&lt;=7),G4501*K!$G$5,0) + IF(AND(ISNUMBER(SEARCH("#",B4501)),INT(A4501/100000)&gt;=8),G4501*K!$H$5,0),0)</f>
        <v>2994920</v>
      </c>
      <c r="K4501" s="25">
        <f>ROUND(IF(OR(ISNUMBER(SEARCH("#",B4501)),INT(A4501/100000)=7,INT(A4501/100000)=8),F4501*K!$F$4+G4501*K!$F$5,F4501*K!$E$4+G4501*K!$E$5),0)</f>
        <v>845860</v>
      </c>
      <c r="L4501" s="25">
        <f>ROUND(J4501-K4501*0.7,0)</f>
        <v>2402818</v>
      </c>
      <c r="M4501" s="25">
        <f>ROUND(J4501*0.3,0)</f>
        <v>898476</v>
      </c>
    </row>
    <row r="4502" spans="1:13" ht="18.75" x14ac:dyDescent="0.2">
      <c r="A4502" s="53">
        <v>803551</v>
      </c>
      <c r="B4502" s="27" t="s">
        <v>30</v>
      </c>
      <c r="C4502" s="36" t="s">
        <v>5100</v>
      </c>
      <c r="D4502" s="54"/>
      <c r="E4502" s="30">
        <v>2.15</v>
      </c>
      <c r="F4502" s="55">
        <v>0.59</v>
      </c>
      <c r="G4502" s="55">
        <v>1.56</v>
      </c>
      <c r="H4502" s="30">
        <v>0</v>
      </c>
      <c r="J4502" s="25">
        <f>ROUND( IF(OR(ISNUMBER(SEARCH("#",B4502)),INT(A4502/100000)=7,INT(A4502/100000)=8),F4502*K!$D$4,F4502*K!$C$4) + IF(ISNUMBER(SEARCH("#",B4502)),0,G4502*K!$C$5) + IF(AND(ISNUMBER(SEARCH("#",B4502)),INT(A4502/100000)&lt;=7),G4502*K!$G$5,0) + IF(AND(ISNUMBER(SEARCH("#",B4502)),INT(A4502/100000)&gt;=8),G4502*K!$H$5,0),0)</f>
        <v>2994920</v>
      </c>
      <c r="K4502" s="25">
        <f>ROUND(IF(OR(ISNUMBER(SEARCH("#",B4502)),INT(A4502/100000)=7,INT(A4502/100000)=8),F4502*K!$F$4+G4502*K!$F$5,F4502*K!$E$4+G4502*K!$E$5),0)</f>
        <v>845860</v>
      </c>
      <c r="L4502" s="25">
        <f>ROUND(J4502-K4502*0.7,0)</f>
        <v>2402818</v>
      </c>
      <c r="M4502" s="25">
        <f>ROUND(J4502*0.3,0)</f>
        <v>898476</v>
      </c>
    </row>
    <row r="4503" spans="1:13" ht="33" x14ac:dyDescent="0.2">
      <c r="A4503" s="53">
        <v>803555</v>
      </c>
      <c r="B4503" s="27" t="s">
        <v>30</v>
      </c>
      <c r="C4503" s="36" t="s">
        <v>5101</v>
      </c>
      <c r="D4503" s="54"/>
      <c r="E4503" s="30">
        <v>3.35</v>
      </c>
      <c r="F4503" s="55">
        <v>0.25</v>
      </c>
      <c r="G4503" s="55">
        <v>3.1</v>
      </c>
      <c r="H4503" s="30">
        <v>0</v>
      </c>
      <c r="J4503" s="25">
        <f>ROUND( IF(OR(ISNUMBER(SEARCH("#",B4503)),INT(A4503/100000)=7,INT(A4503/100000)=8),F4503*K!$D$4,F4503*K!$C$4) + IF(ISNUMBER(SEARCH("#",B4503)),0,G4503*K!$C$5) + IF(AND(ISNUMBER(SEARCH("#",B4503)),INT(A4503/100000)&lt;=7),G4503*K!$G$5,0) + IF(AND(ISNUMBER(SEARCH("#",B4503)),INT(A4503/100000)&gt;=8),G4503*K!$H$5,0),0)</f>
        <v>5427500</v>
      </c>
      <c r="K4503" s="25">
        <f>ROUND(IF(OR(ISNUMBER(SEARCH("#",B4503)),INT(A4503/100000)=7,INT(A4503/100000)=8),F4503*K!$F$4+G4503*K!$F$5,F4503*K!$E$4+G4503*K!$E$5),0)</f>
        <v>1402300</v>
      </c>
      <c r="L4503" s="25">
        <f>ROUND(J4503-K4503*0.7,0)</f>
        <v>4445890</v>
      </c>
      <c r="M4503" s="25">
        <f>ROUND(J4503*0.3,0)</f>
        <v>1628250</v>
      </c>
    </row>
    <row r="4504" spans="1:13" ht="18.75" x14ac:dyDescent="0.2">
      <c r="A4504" s="53">
        <v>803560</v>
      </c>
      <c r="B4504" s="27" t="s">
        <v>30</v>
      </c>
      <c r="C4504" s="36" t="s">
        <v>5102</v>
      </c>
      <c r="D4504" s="54"/>
      <c r="E4504" s="30">
        <v>2</v>
      </c>
      <c r="F4504" s="55">
        <v>0.55000000000000004</v>
      </c>
      <c r="G4504" s="55">
        <v>1.45</v>
      </c>
      <c r="H4504" s="30">
        <v>0</v>
      </c>
      <c r="J4504" s="25">
        <f>ROUND( IF(OR(ISNUMBER(SEARCH("#",B4504)),INT(A4504/100000)=7,INT(A4504/100000)=8),F4504*K!$D$4,F4504*K!$C$4) + IF(ISNUMBER(SEARCH("#",B4504)),0,G4504*K!$C$5) + IF(AND(ISNUMBER(SEARCH("#",B4504)),INT(A4504/100000)&lt;=7),G4504*K!$G$5,0) + IF(AND(ISNUMBER(SEARCH("#",B4504)),INT(A4504/100000)&gt;=8),G4504*K!$H$5,0),0)</f>
        <v>2784650</v>
      </c>
      <c r="K4504" s="25">
        <f>ROUND(IF(OR(ISNUMBER(SEARCH("#",B4504)),INT(A4504/100000)=7,INT(A4504/100000)=8),F4504*K!$F$4+G4504*K!$F$5,F4504*K!$E$4+G4504*K!$E$5),0)</f>
        <v>786700</v>
      </c>
      <c r="L4504" s="25">
        <f>ROUND(J4504-K4504*0.7,0)</f>
        <v>2233960</v>
      </c>
      <c r="M4504" s="25">
        <f>ROUND(J4504*0.3,0)</f>
        <v>835395</v>
      </c>
    </row>
    <row r="4505" spans="1:13" ht="18.75" x14ac:dyDescent="0.2">
      <c r="A4505" s="53">
        <v>803565</v>
      </c>
      <c r="B4505" s="27" t="s">
        <v>30</v>
      </c>
      <c r="C4505" s="36" t="s">
        <v>5103</v>
      </c>
      <c r="D4505" s="54"/>
      <c r="E4505" s="30">
        <v>1.1399999999999999</v>
      </c>
      <c r="F4505" s="55">
        <v>0.31</v>
      </c>
      <c r="G4505" s="55">
        <v>0.83</v>
      </c>
      <c r="H4505" s="30">
        <v>0</v>
      </c>
      <c r="J4505" s="25">
        <f>ROUND( IF(OR(ISNUMBER(SEARCH("#",B4505)),INT(A4505/100000)=7,INT(A4505/100000)=8),F4505*K!$D$4,F4505*K!$C$4) + IF(ISNUMBER(SEARCH("#",B4505)),0,G4505*K!$C$5) + IF(AND(ISNUMBER(SEARCH("#",B4505)),INT(A4505/100000)&lt;=7),G4505*K!$G$5,0) + IF(AND(ISNUMBER(SEARCH("#",B4505)),INT(A4505/100000)&gt;=8),G4505*K!$H$5,0),0)</f>
        <v>1591230</v>
      </c>
      <c r="K4505" s="25">
        <f>ROUND(IF(OR(ISNUMBER(SEARCH("#",B4505)),INT(A4505/100000)=7,INT(A4505/100000)=8),F4505*K!$F$4+G4505*K!$F$5,F4505*K!$E$4+G4505*K!$E$5),0)</f>
        <v>448860</v>
      </c>
      <c r="L4505" s="25">
        <f>ROUND(J4505-K4505*0.7,0)</f>
        <v>1277028</v>
      </c>
      <c r="M4505" s="25">
        <f>ROUND(J4505*0.3,0)</f>
        <v>477369</v>
      </c>
    </row>
    <row r="4506" spans="1:13" ht="18.75" x14ac:dyDescent="0.2">
      <c r="A4506" s="53">
        <v>803570</v>
      </c>
      <c r="B4506" s="27" t="s">
        <v>30</v>
      </c>
      <c r="C4506" s="39" t="s">
        <v>5104</v>
      </c>
      <c r="D4506" s="54"/>
      <c r="E4506" s="30">
        <v>2.86</v>
      </c>
      <c r="F4506" s="55">
        <v>0.79</v>
      </c>
      <c r="G4506" s="55">
        <v>2.0699999999999998</v>
      </c>
      <c r="H4506" s="30">
        <v>0</v>
      </c>
      <c r="J4506" s="25">
        <f>ROUND( IF(OR(ISNUMBER(SEARCH("#",B4506)),INT(A4506/100000)=7,INT(A4506/100000)=8),F4506*K!$D$4,F4506*K!$C$4) + IF(ISNUMBER(SEARCH("#",B4506)),0,G4506*K!$C$5) + IF(AND(ISNUMBER(SEARCH("#",B4506)),INT(A4506/100000)&lt;=7),G4506*K!$G$5,0) + IF(AND(ISNUMBER(SEARCH("#",B4506)),INT(A4506/100000)&gt;=8),G4506*K!$H$5,0),0)</f>
        <v>3978070</v>
      </c>
      <c r="K4506" s="25">
        <f>ROUND(IF(OR(ISNUMBER(SEARCH("#",B4506)),INT(A4506/100000)=7,INT(A4506/100000)=8),F4506*K!$F$4+G4506*K!$F$5,F4506*K!$E$4+G4506*K!$E$5),0)</f>
        <v>1124540</v>
      </c>
      <c r="L4506" s="25">
        <f>ROUND(J4506-K4506*0.7,0)</f>
        <v>3190892</v>
      </c>
      <c r="M4506" s="25">
        <f>ROUND(J4506*0.3,0)</f>
        <v>1193421</v>
      </c>
    </row>
    <row r="4507" spans="1:13" ht="18.75" x14ac:dyDescent="0.2">
      <c r="A4507" s="53">
        <v>803575</v>
      </c>
      <c r="B4507" s="27" t="s">
        <v>30</v>
      </c>
      <c r="C4507" s="39" t="s">
        <v>5105</v>
      </c>
      <c r="D4507" s="54"/>
      <c r="E4507" s="30">
        <v>28.58</v>
      </c>
      <c r="F4507" s="55">
        <v>7.86</v>
      </c>
      <c r="G4507" s="55">
        <v>20.72</v>
      </c>
      <c r="H4507" s="30">
        <v>0</v>
      </c>
      <c r="J4507" s="25">
        <f>ROUND( IF(OR(ISNUMBER(SEARCH("#",B4507)),INT(A4507/100000)=7,INT(A4507/100000)=8),F4507*K!$D$4,F4507*K!$C$4) + IF(ISNUMBER(SEARCH("#",B4507)),0,G4507*K!$C$5) + IF(AND(ISNUMBER(SEARCH("#",B4507)),INT(A4507/100000)&lt;=7),G4507*K!$G$5,0) + IF(AND(ISNUMBER(SEARCH("#",B4507)),INT(A4507/100000)&gt;=8),G4507*K!$H$5,0),0)</f>
        <v>39792080</v>
      </c>
      <c r="K4507" s="25">
        <f>ROUND(IF(OR(ISNUMBER(SEARCH("#",B4507)),INT(A4507/100000)=7,INT(A4507/100000)=8),F4507*K!$F$4+G4507*K!$F$5,F4507*K!$E$4+G4507*K!$E$5),0)</f>
        <v>11241880</v>
      </c>
      <c r="L4507" s="25">
        <f>ROUND(J4507-K4507*0.7,0)</f>
        <v>31922764</v>
      </c>
      <c r="M4507" s="25">
        <f>ROUND(J4507*0.3,0)</f>
        <v>11937624</v>
      </c>
    </row>
    <row r="4508" spans="1:13" ht="18.75" x14ac:dyDescent="0.2">
      <c r="A4508" s="53">
        <v>803580</v>
      </c>
      <c r="B4508" s="27" t="s">
        <v>30</v>
      </c>
      <c r="C4508" s="39" t="s">
        <v>5106</v>
      </c>
      <c r="D4508" s="54"/>
      <c r="E4508" s="30">
        <v>17.149999999999999</v>
      </c>
      <c r="F4508" s="55">
        <v>4.72</v>
      </c>
      <c r="G4508" s="55">
        <v>12.43</v>
      </c>
      <c r="H4508" s="30">
        <v>0</v>
      </c>
      <c r="J4508" s="25">
        <f>ROUND( IF(OR(ISNUMBER(SEARCH("#",B4508)),INT(A4508/100000)=7,INT(A4508/100000)=8),F4508*K!$D$4,F4508*K!$C$4) + IF(ISNUMBER(SEARCH("#",B4508)),0,G4508*K!$C$5) + IF(AND(ISNUMBER(SEARCH("#",B4508)),INT(A4508/100000)&lt;=7),G4508*K!$G$5,0) + IF(AND(ISNUMBER(SEARCH("#",B4508)),INT(A4508/100000)&gt;=8),G4508*K!$H$5,0),0)</f>
        <v>23874110</v>
      </c>
      <c r="K4508" s="25">
        <f>ROUND(IF(OR(ISNUMBER(SEARCH("#",B4508)),INT(A4508/100000)=7,INT(A4508/100000)=8),F4508*K!$F$4+G4508*K!$F$5,F4508*K!$E$4+G4508*K!$E$5),0)</f>
        <v>6745480</v>
      </c>
      <c r="L4508" s="25">
        <f>ROUND(J4508-K4508*0.7,0)</f>
        <v>19152274</v>
      </c>
      <c r="M4508" s="25">
        <f>ROUND(J4508*0.3,0)</f>
        <v>7162233</v>
      </c>
    </row>
    <row r="4509" spans="1:13" ht="18.75" x14ac:dyDescent="0.2">
      <c r="A4509" s="53">
        <v>803585</v>
      </c>
      <c r="B4509" s="27" t="s">
        <v>30</v>
      </c>
      <c r="C4509" s="36" t="s">
        <v>5107</v>
      </c>
      <c r="D4509" s="54"/>
      <c r="E4509" s="30">
        <v>2.1</v>
      </c>
      <c r="F4509" s="55">
        <v>0.57999999999999996</v>
      </c>
      <c r="G4509" s="55">
        <v>1.52</v>
      </c>
      <c r="H4509" s="30">
        <v>0</v>
      </c>
      <c r="J4509" s="25">
        <f>ROUND( IF(OR(ISNUMBER(SEARCH("#",B4509)),INT(A4509/100000)=7,INT(A4509/100000)=8),F4509*K!$D$4,F4509*K!$C$4) + IF(ISNUMBER(SEARCH("#",B4509)),0,G4509*K!$C$5) + IF(AND(ISNUMBER(SEARCH("#",B4509)),INT(A4509/100000)&lt;=7),G4509*K!$G$5,0) + IF(AND(ISNUMBER(SEARCH("#",B4509)),INT(A4509/100000)&gt;=8),G4509*K!$H$5,0),0)</f>
        <v>2921040</v>
      </c>
      <c r="K4509" s="25">
        <f>ROUND(IF(OR(ISNUMBER(SEARCH("#",B4509)),INT(A4509/100000)=7,INT(A4509/100000)=8),F4509*K!$F$4+G4509*K!$F$5,F4509*K!$E$4+G4509*K!$E$5),0)</f>
        <v>825720</v>
      </c>
      <c r="L4509" s="25">
        <f>ROUND(J4509-K4509*0.7,0)</f>
        <v>2343036</v>
      </c>
      <c r="M4509" s="25">
        <f>ROUND(J4509*0.3,0)</f>
        <v>876312</v>
      </c>
    </row>
    <row r="4510" spans="1:13" ht="18.75" x14ac:dyDescent="0.2">
      <c r="A4510" s="53">
        <v>803590</v>
      </c>
      <c r="B4510" s="27" t="s">
        <v>30</v>
      </c>
      <c r="C4510" s="36" t="s">
        <v>5108</v>
      </c>
      <c r="D4510" s="54"/>
      <c r="E4510" s="30">
        <v>2.1</v>
      </c>
      <c r="F4510" s="55">
        <v>0.57999999999999996</v>
      </c>
      <c r="G4510" s="55">
        <v>1.52</v>
      </c>
      <c r="H4510" s="30">
        <v>0</v>
      </c>
      <c r="J4510" s="25">
        <f>ROUND( IF(OR(ISNUMBER(SEARCH("#",B4510)),INT(A4510/100000)=7,INT(A4510/100000)=8),F4510*K!$D$4,F4510*K!$C$4) + IF(ISNUMBER(SEARCH("#",B4510)),0,G4510*K!$C$5) + IF(AND(ISNUMBER(SEARCH("#",B4510)),INT(A4510/100000)&lt;=7),G4510*K!$G$5,0) + IF(AND(ISNUMBER(SEARCH("#",B4510)),INT(A4510/100000)&gt;=8),G4510*K!$H$5,0),0)</f>
        <v>2921040</v>
      </c>
      <c r="K4510" s="25">
        <f>ROUND(IF(OR(ISNUMBER(SEARCH("#",B4510)),INT(A4510/100000)=7,INT(A4510/100000)=8),F4510*K!$F$4+G4510*K!$F$5,F4510*K!$E$4+G4510*K!$E$5),0)</f>
        <v>825720</v>
      </c>
      <c r="L4510" s="25">
        <f>ROUND(J4510-K4510*0.7,0)</f>
        <v>2343036</v>
      </c>
      <c r="M4510" s="25">
        <f>ROUND(J4510*0.3,0)</f>
        <v>876312</v>
      </c>
    </row>
    <row r="4511" spans="1:13" ht="18.75" x14ac:dyDescent="0.2">
      <c r="A4511" s="53">
        <v>803595</v>
      </c>
      <c r="B4511" s="27" t="s">
        <v>30</v>
      </c>
      <c r="C4511" s="36" t="s">
        <v>5109</v>
      </c>
      <c r="D4511" s="54"/>
      <c r="E4511" s="30">
        <v>2.1</v>
      </c>
      <c r="F4511" s="55">
        <v>0.57999999999999996</v>
      </c>
      <c r="G4511" s="55">
        <v>1.52</v>
      </c>
      <c r="H4511" s="30">
        <v>0</v>
      </c>
      <c r="J4511" s="25">
        <f>ROUND( IF(OR(ISNUMBER(SEARCH("#",B4511)),INT(A4511/100000)=7,INT(A4511/100000)=8),F4511*K!$D$4,F4511*K!$C$4) + IF(ISNUMBER(SEARCH("#",B4511)),0,G4511*K!$C$5) + IF(AND(ISNUMBER(SEARCH("#",B4511)),INT(A4511/100000)&lt;=7),G4511*K!$G$5,0) + IF(AND(ISNUMBER(SEARCH("#",B4511)),INT(A4511/100000)&gt;=8),G4511*K!$H$5,0),0)</f>
        <v>2921040</v>
      </c>
      <c r="K4511" s="25">
        <f>ROUND(IF(OR(ISNUMBER(SEARCH("#",B4511)),INT(A4511/100000)=7,INT(A4511/100000)=8),F4511*K!$F$4+G4511*K!$F$5,F4511*K!$E$4+G4511*K!$E$5),0)</f>
        <v>825720</v>
      </c>
      <c r="L4511" s="25">
        <f>ROUND(J4511-K4511*0.7,0)</f>
        <v>2343036</v>
      </c>
      <c r="M4511" s="25">
        <f>ROUND(J4511*0.3,0)</f>
        <v>876312</v>
      </c>
    </row>
    <row r="4512" spans="1:13" ht="18.75" x14ac:dyDescent="0.2">
      <c r="A4512" s="53">
        <v>803610</v>
      </c>
      <c r="B4512" s="27" t="s">
        <v>30</v>
      </c>
      <c r="C4512" s="36" t="s">
        <v>5110</v>
      </c>
      <c r="D4512" s="54"/>
      <c r="E4512" s="30">
        <v>3.57</v>
      </c>
      <c r="F4512" s="55">
        <v>0.98</v>
      </c>
      <c r="G4512" s="55">
        <v>2.59</v>
      </c>
      <c r="H4512" s="30">
        <v>0</v>
      </c>
      <c r="J4512" s="25">
        <f>ROUND( IF(OR(ISNUMBER(SEARCH("#",B4512)),INT(A4512/100000)=7,INT(A4512/100000)=8),F4512*K!$D$4,F4512*K!$C$4) + IF(ISNUMBER(SEARCH("#",B4512)),0,G4512*K!$C$5) + IF(AND(ISNUMBER(SEARCH("#",B4512)),INT(A4512/100000)&lt;=7),G4512*K!$G$5,0) + IF(AND(ISNUMBER(SEARCH("#",B4512)),INT(A4512/100000)&gt;=8),G4512*K!$H$5,0),0)</f>
        <v>4972590</v>
      </c>
      <c r="K4512" s="25">
        <f>ROUND(IF(OR(ISNUMBER(SEARCH("#",B4512)),INT(A4512/100000)=7,INT(A4512/100000)=8),F4512*K!$F$4+G4512*K!$F$5,F4512*K!$E$4+G4512*K!$E$5),0)</f>
        <v>1404480</v>
      </c>
      <c r="L4512" s="25">
        <f>ROUND(J4512-K4512*0.7,0)</f>
        <v>3989454</v>
      </c>
      <c r="M4512" s="25">
        <f>ROUND(J4512*0.3,0)</f>
        <v>1491777</v>
      </c>
    </row>
    <row r="4513" spans="1:13" ht="18.75" x14ac:dyDescent="0.2">
      <c r="A4513" s="53">
        <v>803615</v>
      </c>
      <c r="B4513" s="27" t="s">
        <v>30</v>
      </c>
      <c r="C4513" s="36" t="s">
        <v>5111</v>
      </c>
      <c r="D4513" s="54"/>
      <c r="E4513" s="30">
        <v>2.86</v>
      </c>
      <c r="F4513" s="55">
        <v>0.79</v>
      </c>
      <c r="G4513" s="55">
        <v>2.0699999999999998</v>
      </c>
      <c r="H4513" s="30">
        <v>0</v>
      </c>
      <c r="J4513" s="25">
        <f>ROUND( IF(OR(ISNUMBER(SEARCH("#",B4513)),INT(A4513/100000)=7,INT(A4513/100000)=8),F4513*K!$D$4,F4513*K!$C$4) + IF(ISNUMBER(SEARCH("#",B4513)),0,G4513*K!$C$5) + IF(AND(ISNUMBER(SEARCH("#",B4513)),INT(A4513/100000)&lt;=7),G4513*K!$G$5,0) + IF(AND(ISNUMBER(SEARCH("#",B4513)),INT(A4513/100000)&gt;=8),G4513*K!$H$5,0),0)</f>
        <v>3978070</v>
      </c>
      <c r="K4513" s="25">
        <f>ROUND(IF(OR(ISNUMBER(SEARCH("#",B4513)),INT(A4513/100000)=7,INT(A4513/100000)=8),F4513*K!$F$4+G4513*K!$F$5,F4513*K!$E$4+G4513*K!$E$5),0)</f>
        <v>1124540</v>
      </c>
      <c r="L4513" s="25">
        <f>ROUND(J4513-K4513*0.7,0)</f>
        <v>3190892</v>
      </c>
      <c r="M4513" s="25">
        <f>ROUND(J4513*0.3,0)</f>
        <v>1193421</v>
      </c>
    </row>
    <row r="4514" spans="1:13" ht="18.75" x14ac:dyDescent="0.2">
      <c r="A4514" s="53">
        <v>803620</v>
      </c>
      <c r="B4514" s="27" t="s">
        <v>30</v>
      </c>
      <c r="C4514" s="36" t="s">
        <v>5112</v>
      </c>
      <c r="D4514" s="54"/>
      <c r="E4514" s="30">
        <v>2.95</v>
      </c>
      <c r="F4514" s="55">
        <v>0.81</v>
      </c>
      <c r="G4514" s="55">
        <v>2.14</v>
      </c>
      <c r="H4514" s="30">
        <v>0</v>
      </c>
      <c r="J4514" s="25">
        <f>ROUND( IF(OR(ISNUMBER(SEARCH("#",B4514)),INT(A4514/100000)=7,INT(A4514/100000)=8),F4514*K!$D$4,F4514*K!$C$4) + IF(ISNUMBER(SEARCH("#",B4514)),0,G4514*K!$C$5) + IF(AND(ISNUMBER(SEARCH("#",B4514)),INT(A4514/100000)&lt;=7),G4514*K!$G$5,0) + IF(AND(ISNUMBER(SEARCH("#",B4514)),INT(A4514/100000)&gt;=8),G4514*K!$H$5,0),0)</f>
        <v>4108780</v>
      </c>
      <c r="K4514" s="25">
        <f>ROUND(IF(OR(ISNUMBER(SEARCH("#",B4514)),INT(A4514/100000)=7,INT(A4514/100000)=8),F4514*K!$F$4+G4514*K!$F$5,F4514*K!$E$4+G4514*K!$E$5),0)</f>
        <v>1160540</v>
      </c>
      <c r="L4514" s="25">
        <f>ROUND(J4514-K4514*0.7,0)</f>
        <v>3296402</v>
      </c>
      <c r="M4514" s="25">
        <f>ROUND(J4514*0.3,0)</f>
        <v>1232634</v>
      </c>
    </row>
    <row r="4515" spans="1:13" ht="18.75" x14ac:dyDescent="0.2">
      <c r="A4515" s="53">
        <v>803621</v>
      </c>
      <c r="B4515" s="27" t="s">
        <v>30</v>
      </c>
      <c r="C4515" s="36" t="s">
        <v>5113</v>
      </c>
      <c r="D4515" s="54"/>
      <c r="E4515" s="30">
        <v>2.95</v>
      </c>
      <c r="F4515" s="55">
        <v>0.81</v>
      </c>
      <c r="G4515" s="55">
        <v>2.14</v>
      </c>
      <c r="H4515" s="30">
        <v>0</v>
      </c>
      <c r="J4515" s="25">
        <f>ROUND( IF(OR(ISNUMBER(SEARCH("#",B4515)),INT(A4515/100000)=7,INT(A4515/100000)=8),F4515*K!$D$4,F4515*K!$C$4) + IF(ISNUMBER(SEARCH("#",B4515)),0,G4515*K!$C$5) + IF(AND(ISNUMBER(SEARCH("#",B4515)),INT(A4515/100000)&lt;=7),G4515*K!$G$5,0) + IF(AND(ISNUMBER(SEARCH("#",B4515)),INT(A4515/100000)&gt;=8),G4515*K!$H$5,0),0)</f>
        <v>4108780</v>
      </c>
      <c r="K4515" s="25">
        <f>ROUND(IF(OR(ISNUMBER(SEARCH("#",B4515)),INT(A4515/100000)=7,INT(A4515/100000)=8),F4515*K!$F$4+G4515*K!$F$5,F4515*K!$E$4+G4515*K!$E$5),0)</f>
        <v>1160540</v>
      </c>
      <c r="L4515" s="25">
        <f>ROUND(J4515-K4515*0.7,0)</f>
        <v>3296402</v>
      </c>
      <c r="M4515" s="25">
        <f>ROUND(J4515*0.3,0)</f>
        <v>1232634</v>
      </c>
    </row>
    <row r="4516" spans="1:13" ht="18.75" x14ac:dyDescent="0.2">
      <c r="A4516" s="53">
        <v>803625</v>
      </c>
      <c r="B4516" s="27" t="s">
        <v>30</v>
      </c>
      <c r="C4516" s="36" t="s">
        <v>5114</v>
      </c>
      <c r="D4516" s="54"/>
      <c r="E4516" s="30">
        <v>1.56</v>
      </c>
      <c r="F4516" s="55">
        <v>0.43</v>
      </c>
      <c r="G4516" s="55">
        <v>1.1299999999999999</v>
      </c>
      <c r="H4516" s="30">
        <v>0</v>
      </c>
      <c r="J4516" s="25">
        <f>ROUND( IF(OR(ISNUMBER(SEARCH("#",B4516)),INT(A4516/100000)=7,INT(A4516/100000)=8),F4516*K!$D$4,F4516*K!$C$4) + IF(ISNUMBER(SEARCH("#",B4516)),0,G4516*K!$C$5) + IF(AND(ISNUMBER(SEARCH("#",B4516)),INT(A4516/100000)&lt;=7),G4516*K!$G$5,0) + IF(AND(ISNUMBER(SEARCH("#",B4516)),INT(A4516/100000)&gt;=8),G4516*K!$H$5,0),0)</f>
        <v>2170890</v>
      </c>
      <c r="K4516" s="25">
        <f>ROUND(IF(OR(ISNUMBER(SEARCH("#",B4516)),INT(A4516/100000)=7,INT(A4516/100000)=8),F4516*K!$F$4+G4516*K!$F$5,F4516*K!$E$4+G4516*K!$E$5),0)</f>
        <v>613500</v>
      </c>
      <c r="L4516" s="25">
        <f>ROUND(J4516-K4516*0.7,0)</f>
        <v>1741440</v>
      </c>
      <c r="M4516" s="25">
        <f>ROUND(J4516*0.3,0)</f>
        <v>651267</v>
      </c>
    </row>
    <row r="4517" spans="1:13" ht="18.75" x14ac:dyDescent="0.2">
      <c r="A4517" s="53">
        <v>803626</v>
      </c>
      <c r="B4517" s="27" t="s">
        <v>30</v>
      </c>
      <c r="C4517" s="36" t="s">
        <v>5115</v>
      </c>
      <c r="D4517" s="54"/>
      <c r="E4517" s="30">
        <v>1.56</v>
      </c>
      <c r="F4517" s="55">
        <v>0.43</v>
      </c>
      <c r="G4517" s="55">
        <v>1.1299999999999999</v>
      </c>
      <c r="H4517" s="30">
        <v>0</v>
      </c>
      <c r="J4517" s="25">
        <f>ROUND( IF(OR(ISNUMBER(SEARCH("#",B4517)),INT(A4517/100000)=7,INT(A4517/100000)=8),F4517*K!$D$4,F4517*K!$C$4) + IF(ISNUMBER(SEARCH("#",B4517)),0,G4517*K!$C$5) + IF(AND(ISNUMBER(SEARCH("#",B4517)),INT(A4517/100000)&lt;=7),G4517*K!$G$5,0) + IF(AND(ISNUMBER(SEARCH("#",B4517)),INT(A4517/100000)&gt;=8),G4517*K!$H$5,0),0)</f>
        <v>2170890</v>
      </c>
      <c r="K4517" s="25">
        <f>ROUND(IF(OR(ISNUMBER(SEARCH("#",B4517)),INT(A4517/100000)=7,INT(A4517/100000)=8),F4517*K!$F$4+G4517*K!$F$5,F4517*K!$E$4+G4517*K!$E$5),0)</f>
        <v>613500</v>
      </c>
      <c r="L4517" s="25">
        <f>ROUND(J4517-K4517*0.7,0)</f>
        <v>1741440</v>
      </c>
      <c r="M4517" s="25">
        <f>ROUND(J4517*0.3,0)</f>
        <v>651267</v>
      </c>
    </row>
    <row r="4518" spans="1:13" ht="18.75" x14ac:dyDescent="0.2">
      <c r="A4518" s="53">
        <v>803630</v>
      </c>
      <c r="B4518" s="27" t="s">
        <v>30</v>
      </c>
      <c r="C4518" s="36" t="s">
        <v>5116</v>
      </c>
      <c r="D4518" s="54"/>
      <c r="E4518" s="30">
        <v>1.85</v>
      </c>
      <c r="F4518" s="55">
        <v>0.51</v>
      </c>
      <c r="G4518" s="55">
        <v>1.34</v>
      </c>
      <c r="H4518" s="30">
        <v>0</v>
      </c>
      <c r="J4518" s="25">
        <f>ROUND( IF(OR(ISNUMBER(SEARCH("#",B4518)),INT(A4518/100000)=7,INT(A4518/100000)=8),F4518*K!$D$4,F4518*K!$C$4) + IF(ISNUMBER(SEARCH("#",B4518)),0,G4518*K!$C$5) + IF(AND(ISNUMBER(SEARCH("#",B4518)),INT(A4518/100000)&lt;=7),G4518*K!$G$5,0) + IF(AND(ISNUMBER(SEARCH("#",B4518)),INT(A4518/100000)&gt;=8),G4518*K!$H$5,0),0)</f>
        <v>2574380</v>
      </c>
      <c r="K4518" s="25">
        <f>ROUND(IF(OR(ISNUMBER(SEARCH("#",B4518)),INT(A4518/100000)=7,INT(A4518/100000)=8),F4518*K!$F$4+G4518*K!$F$5,F4518*K!$E$4+G4518*K!$E$5),0)</f>
        <v>727540</v>
      </c>
      <c r="L4518" s="25">
        <f>ROUND(J4518-K4518*0.7,0)</f>
        <v>2065102</v>
      </c>
      <c r="M4518" s="25">
        <f>ROUND(J4518*0.3,0)</f>
        <v>772314</v>
      </c>
    </row>
    <row r="4519" spans="1:13" ht="18.75" x14ac:dyDescent="0.2">
      <c r="A4519" s="53">
        <v>803635</v>
      </c>
      <c r="B4519" s="27" t="s">
        <v>30</v>
      </c>
      <c r="C4519" s="36" t="s">
        <v>5117</v>
      </c>
      <c r="D4519" s="54"/>
      <c r="E4519" s="30">
        <v>4.4400000000000004</v>
      </c>
      <c r="F4519" s="55">
        <v>1.22</v>
      </c>
      <c r="G4519" s="55">
        <v>3.22</v>
      </c>
      <c r="H4519" s="30">
        <v>0</v>
      </c>
      <c r="J4519" s="25">
        <f>ROUND( IF(OR(ISNUMBER(SEARCH("#",B4519)),INT(A4519/100000)=7,INT(A4519/100000)=8),F4519*K!$D$4,F4519*K!$C$4) + IF(ISNUMBER(SEARCH("#",B4519)),0,G4519*K!$C$5) + IF(AND(ISNUMBER(SEARCH("#",B4519)),INT(A4519/100000)&lt;=7),G4519*K!$G$5,0) + IF(AND(ISNUMBER(SEARCH("#",B4519)),INT(A4519/100000)&gt;=8),G4519*K!$H$5,0),0)</f>
        <v>6183060</v>
      </c>
      <c r="K4519" s="25">
        <f>ROUND(IF(OR(ISNUMBER(SEARCH("#",B4519)),INT(A4519/100000)=7,INT(A4519/100000)=8),F4519*K!$F$4+G4519*K!$F$5,F4519*K!$E$4+G4519*K!$E$5),0)</f>
        <v>1746600</v>
      </c>
      <c r="L4519" s="25">
        <f>ROUND(J4519-K4519*0.7,0)</f>
        <v>4960440</v>
      </c>
      <c r="M4519" s="25">
        <f>ROUND(J4519*0.3,0)</f>
        <v>1854918</v>
      </c>
    </row>
    <row r="4520" spans="1:13" ht="18.75" x14ac:dyDescent="0.2">
      <c r="A4520" s="53">
        <v>803640</v>
      </c>
      <c r="B4520" s="27" t="s">
        <v>30</v>
      </c>
      <c r="C4520" s="36" t="s">
        <v>5118</v>
      </c>
      <c r="D4520" s="54"/>
      <c r="E4520" s="30">
        <v>7.41</v>
      </c>
      <c r="F4520" s="55">
        <v>2.04</v>
      </c>
      <c r="G4520" s="55">
        <v>5.37</v>
      </c>
      <c r="H4520" s="30">
        <v>0</v>
      </c>
      <c r="J4520" s="25">
        <f>ROUND( IF(OR(ISNUMBER(SEARCH("#",B4520)),INT(A4520/100000)=7,INT(A4520/100000)=8),F4520*K!$D$4,F4520*K!$C$4) + IF(ISNUMBER(SEARCH("#",B4520)),0,G4520*K!$C$5) + IF(AND(ISNUMBER(SEARCH("#",B4520)),INT(A4520/100000)&lt;=7),G4520*K!$G$5,0) + IF(AND(ISNUMBER(SEARCH("#",B4520)),INT(A4520/100000)&gt;=8),G4520*K!$H$5,0),0)</f>
        <v>10314570</v>
      </c>
      <c r="K4520" s="25">
        <f>ROUND(IF(OR(ISNUMBER(SEARCH("#",B4520)),INT(A4520/100000)=7,INT(A4520/100000)=8),F4520*K!$F$4+G4520*K!$F$5,F4520*K!$E$4+G4520*K!$E$5),0)</f>
        <v>2914440</v>
      </c>
      <c r="L4520" s="25">
        <f>ROUND(J4520-K4520*0.7,0)</f>
        <v>8274462</v>
      </c>
      <c r="M4520" s="25">
        <f>ROUND(J4520*0.3,0)</f>
        <v>3094371</v>
      </c>
    </row>
    <row r="4521" spans="1:13" ht="18.75" x14ac:dyDescent="0.2">
      <c r="A4521" s="53">
        <v>803645</v>
      </c>
      <c r="B4521" s="27" t="s">
        <v>30</v>
      </c>
      <c r="C4521" s="36" t="s">
        <v>5119</v>
      </c>
      <c r="D4521" s="54"/>
      <c r="E4521" s="30">
        <v>5.92</v>
      </c>
      <c r="F4521" s="55">
        <v>1.63</v>
      </c>
      <c r="G4521" s="55">
        <v>4.29</v>
      </c>
      <c r="H4521" s="30">
        <v>0</v>
      </c>
      <c r="J4521" s="25">
        <f>ROUND( IF(OR(ISNUMBER(SEARCH("#",B4521)),INT(A4521/100000)=7,INT(A4521/100000)=8),F4521*K!$D$4,F4521*K!$C$4) + IF(ISNUMBER(SEARCH("#",B4521)),0,G4521*K!$C$5) + IF(AND(ISNUMBER(SEARCH("#",B4521)),INT(A4521/100000)&lt;=7),G4521*K!$G$5,0) + IF(AND(ISNUMBER(SEARCH("#",B4521)),INT(A4521/100000)&gt;=8),G4521*K!$H$5,0),0)</f>
        <v>8240290</v>
      </c>
      <c r="K4521" s="25">
        <f>ROUND(IF(OR(ISNUMBER(SEARCH("#",B4521)),INT(A4521/100000)=7,INT(A4521/100000)=8),F4521*K!$F$4+G4521*K!$F$5,F4521*K!$E$4+G4521*K!$E$5),0)</f>
        <v>2328380</v>
      </c>
      <c r="L4521" s="25">
        <f>ROUND(J4521-K4521*0.7,0)</f>
        <v>6610424</v>
      </c>
      <c r="M4521" s="25">
        <f>ROUND(J4521*0.3,0)</f>
        <v>2472087</v>
      </c>
    </row>
    <row r="4522" spans="1:13" ht="18.75" x14ac:dyDescent="0.2">
      <c r="A4522" s="53">
        <v>803650</v>
      </c>
      <c r="B4522" s="27" t="s">
        <v>27</v>
      </c>
      <c r="C4522" s="39" t="s">
        <v>5120</v>
      </c>
      <c r="D4522" s="54"/>
      <c r="E4522" s="30">
        <v>4.1399999999999997</v>
      </c>
      <c r="F4522" s="55">
        <v>1.1399999999999999</v>
      </c>
      <c r="G4522" s="55">
        <v>3</v>
      </c>
      <c r="H4522" s="30">
        <v>0</v>
      </c>
      <c r="J4522" s="25">
        <f>ROUND( IF(OR(ISNUMBER(SEARCH("#",B4522)),INT(A4522/100000)=7,INT(A4522/100000)=8),F4522*K!$D$4,F4522*K!$C$4) + IF(ISNUMBER(SEARCH("#",B4522)),0,G4522*K!$C$5) + IF(AND(ISNUMBER(SEARCH("#",B4522)),INT(A4522/100000)&lt;=7),G4522*K!$G$5,0) + IF(AND(ISNUMBER(SEARCH("#",B4522)),INT(A4522/100000)&gt;=8),G4522*K!$H$5,0),0)</f>
        <v>5762520</v>
      </c>
      <c r="K4522" s="25">
        <f>ROUND(IF(OR(ISNUMBER(SEARCH("#",B4522)),INT(A4522/100000)=7,INT(A4522/100000)=8),F4522*K!$F$4+G4522*K!$F$5,F4522*K!$E$4+G4522*K!$E$5),0)</f>
        <v>1628280</v>
      </c>
      <c r="L4522" s="25">
        <f>ROUND(J4522-K4522*0.7,0)</f>
        <v>4622724</v>
      </c>
      <c r="M4522" s="25">
        <f>ROUND(J4522*0.3,0)</f>
        <v>1728756</v>
      </c>
    </row>
    <row r="4523" spans="1:13" ht="18.75" x14ac:dyDescent="0.2">
      <c r="A4523" s="53">
        <v>803655</v>
      </c>
      <c r="B4523" s="27" t="s">
        <v>30</v>
      </c>
      <c r="C4523" s="36" t="s">
        <v>5121</v>
      </c>
      <c r="D4523" s="54"/>
      <c r="E4523" s="30">
        <v>5.5</v>
      </c>
      <c r="F4523" s="55">
        <v>0.6</v>
      </c>
      <c r="G4523" s="55">
        <v>4.9000000000000004</v>
      </c>
      <c r="H4523" s="30">
        <v>0</v>
      </c>
      <c r="J4523" s="25">
        <f>ROUND( IF(OR(ISNUMBER(SEARCH("#",B4523)),INT(A4523/100000)=7,INT(A4523/100000)=8),F4523*K!$D$4,F4523*K!$C$4) + IF(ISNUMBER(SEARCH("#",B4523)),0,G4523*K!$C$5) + IF(AND(ISNUMBER(SEARCH("#",B4523)),INT(A4523/100000)&lt;=7),G4523*K!$G$5,0) + IF(AND(ISNUMBER(SEARCH("#",B4523)),INT(A4523/100000)&gt;=8),G4523*K!$H$5,0),0)</f>
        <v>8695300</v>
      </c>
      <c r="K4523" s="25">
        <f>ROUND(IF(OR(ISNUMBER(SEARCH("#",B4523)),INT(A4523/100000)=7,INT(A4523/100000)=8),F4523*K!$F$4+G4523*K!$F$5,F4523*K!$E$4+G4523*K!$E$5),0)</f>
        <v>2278400</v>
      </c>
      <c r="L4523" s="25">
        <f>ROUND(J4523-K4523*0.7,0)</f>
        <v>7100420</v>
      </c>
      <c r="M4523" s="25">
        <f>ROUND(J4523*0.3,0)</f>
        <v>2608590</v>
      </c>
    </row>
    <row r="4524" spans="1:13" ht="33" x14ac:dyDescent="0.2">
      <c r="A4524" s="53">
        <v>803660</v>
      </c>
      <c r="B4524" s="27" t="s">
        <v>30</v>
      </c>
      <c r="C4524" s="36" t="s">
        <v>5122</v>
      </c>
      <c r="D4524" s="54"/>
      <c r="E4524" s="30">
        <v>10.36</v>
      </c>
      <c r="F4524" s="55">
        <v>2.85</v>
      </c>
      <c r="G4524" s="55">
        <v>7.51</v>
      </c>
      <c r="H4524" s="30">
        <v>0</v>
      </c>
      <c r="J4524" s="25">
        <f>ROUND( IF(OR(ISNUMBER(SEARCH("#",B4524)),INT(A4524/100000)=7,INT(A4524/100000)=8),F4524*K!$D$4,F4524*K!$C$4) + IF(ISNUMBER(SEARCH("#",B4524)),0,G4524*K!$C$5) + IF(AND(ISNUMBER(SEARCH("#",B4524)),INT(A4524/100000)&lt;=7),G4524*K!$G$5,0) + IF(AND(ISNUMBER(SEARCH("#",B4524)),INT(A4524/100000)&gt;=8),G4524*K!$H$5,0),0)</f>
        <v>14423350</v>
      </c>
      <c r="K4524" s="25">
        <f>ROUND(IF(OR(ISNUMBER(SEARCH("#",B4524)),INT(A4524/100000)=7,INT(A4524/100000)=8),F4524*K!$F$4+G4524*K!$F$5,F4524*K!$E$4+G4524*K!$E$5),0)</f>
        <v>4074980</v>
      </c>
      <c r="L4524" s="25">
        <f>ROUND(J4524-K4524*0.7,0)</f>
        <v>11570864</v>
      </c>
      <c r="M4524" s="25">
        <f>ROUND(J4524*0.3,0)</f>
        <v>4327005</v>
      </c>
    </row>
    <row r="4525" spans="1:13" ht="18.75" x14ac:dyDescent="0.2">
      <c r="A4525" s="53">
        <v>803665</v>
      </c>
      <c r="B4525" s="27" t="s">
        <v>30</v>
      </c>
      <c r="C4525" s="36" t="s">
        <v>5123</v>
      </c>
      <c r="D4525" s="54"/>
      <c r="E4525" s="30">
        <v>5.04</v>
      </c>
      <c r="F4525" s="55">
        <v>1.39</v>
      </c>
      <c r="G4525" s="55">
        <v>3.65</v>
      </c>
      <c r="H4525" s="30">
        <v>0</v>
      </c>
      <c r="J4525" s="25">
        <f>ROUND( IF(OR(ISNUMBER(SEARCH("#",B4525)),INT(A4525/100000)=7,INT(A4525/100000)=8),F4525*K!$D$4,F4525*K!$C$4) + IF(ISNUMBER(SEARCH("#",B4525)),0,G4525*K!$C$5) + IF(AND(ISNUMBER(SEARCH("#",B4525)),INT(A4525/100000)&lt;=7),G4525*K!$G$5,0) + IF(AND(ISNUMBER(SEARCH("#",B4525)),INT(A4525/100000)&gt;=8),G4525*K!$H$5,0),0)</f>
        <v>7012770</v>
      </c>
      <c r="K4525" s="25">
        <f>ROUND(IF(OR(ISNUMBER(SEARCH("#",B4525)),INT(A4525/100000)=7,INT(A4525/100000)=8),F4525*K!$F$4+G4525*K!$F$5,F4525*K!$E$4+G4525*K!$E$5),0)</f>
        <v>1981980</v>
      </c>
      <c r="L4525" s="25">
        <f>ROUND(J4525-K4525*0.7,0)</f>
        <v>5625384</v>
      </c>
      <c r="M4525" s="25">
        <f>ROUND(J4525*0.3,0)</f>
        <v>2103831</v>
      </c>
    </row>
    <row r="4526" spans="1:13" ht="18.75" x14ac:dyDescent="0.2">
      <c r="A4526" s="53">
        <v>803670</v>
      </c>
      <c r="B4526" s="27" t="s">
        <v>30</v>
      </c>
      <c r="C4526" s="36" t="s">
        <v>5124</v>
      </c>
      <c r="D4526" s="54"/>
      <c r="E4526" s="30">
        <v>6.66</v>
      </c>
      <c r="F4526" s="55">
        <v>1.83</v>
      </c>
      <c r="G4526" s="55">
        <v>4.83</v>
      </c>
      <c r="H4526" s="30">
        <v>0</v>
      </c>
      <c r="J4526" s="25">
        <f>ROUND( IF(OR(ISNUMBER(SEARCH("#",B4526)),INT(A4526/100000)=7,INT(A4526/100000)=8),F4526*K!$D$4,F4526*K!$C$4) + IF(ISNUMBER(SEARCH("#",B4526)),0,G4526*K!$C$5) + IF(AND(ISNUMBER(SEARCH("#",B4526)),INT(A4526/100000)&lt;=7),G4526*K!$G$5,0) + IF(AND(ISNUMBER(SEARCH("#",B4526)),INT(A4526/100000)&gt;=8),G4526*K!$H$5,0),0)</f>
        <v>9274590</v>
      </c>
      <c r="K4526" s="25">
        <f>ROUND(IF(OR(ISNUMBER(SEARCH("#",B4526)),INT(A4526/100000)=7,INT(A4526/100000)=8),F4526*K!$F$4+G4526*K!$F$5,F4526*K!$E$4+G4526*K!$E$5),0)</f>
        <v>2619900</v>
      </c>
      <c r="L4526" s="25">
        <f>ROUND(J4526-K4526*0.7,0)</f>
        <v>7440660</v>
      </c>
      <c r="M4526" s="25">
        <f>ROUND(J4526*0.3,0)</f>
        <v>2782377</v>
      </c>
    </row>
    <row r="4527" spans="1:13" ht="18.75" x14ac:dyDescent="0.2">
      <c r="A4527" s="53">
        <v>803675</v>
      </c>
      <c r="B4527" s="27" t="s">
        <v>30</v>
      </c>
      <c r="C4527" s="36" t="s">
        <v>5125</v>
      </c>
      <c r="D4527" s="54"/>
      <c r="E4527" s="30">
        <v>2.58</v>
      </c>
      <c r="F4527" s="55">
        <v>0.71</v>
      </c>
      <c r="G4527" s="55">
        <v>1.87</v>
      </c>
      <c r="H4527" s="30">
        <v>0</v>
      </c>
      <c r="J4527" s="25">
        <f>ROUND( IF(OR(ISNUMBER(SEARCH("#",B4527)),INT(A4527/100000)=7,INT(A4527/100000)=8),F4527*K!$D$4,F4527*K!$C$4) + IF(ISNUMBER(SEARCH("#",B4527)),0,G4527*K!$C$5) + IF(AND(ISNUMBER(SEARCH("#",B4527)),INT(A4527/100000)&lt;=7),G4527*K!$G$5,0) + IF(AND(ISNUMBER(SEARCH("#",B4527)),INT(A4527/100000)&gt;=8),G4527*K!$H$5,0),0)</f>
        <v>3591630</v>
      </c>
      <c r="K4527" s="25">
        <f>ROUND(IF(OR(ISNUMBER(SEARCH("#",B4527)),INT(A4527/100000)=7,INT(A4527/100000)=8),F4527*K!$F$4+G4527*K!$F$5,F4527*K!$E$4+G4527*K!$E$5),0)</f>
        <v>1014780</v>
      </c>
      <c r="L4527" s="25">
        <f>ROUND(J4527-K4527*0.7,0)</f>
        <v>2881284</v>
      </c>
      <c r="M4527" s="25">
        <f>ROUND(J4527*0.3,0)</f>
        <v>1077489</v>
      </c>
    </row>
    <row r="4528" spans="1:13" ht="18.75" x14ac:dyDescent="0.2">
      <c r="A4528" s="53">
        <v>803680</v>
      </c>
      <c r="B4528" s="27" t="s">
        <v>30</v>
      </c>
      <c r="C4528" s="36" t="s">
        <v>5126</v>
      </c>
      <c r="D4528" s="54"/>
      <c r="E4528" s="30">
        <v>0.56000000000000005</v>
      </c>
      <c r="F4528" s="55">
        <v>0.15</v>
      </c>
      <c r="G4528" s="55">
        <v>0.41</v>
      </c>
      <c r="H4528" s="30">
        <v>0</v>
      </c>
      <c r="J4528" s="25">
        <f>ROUND( IF(OR(ISNUMBER(SEARCH("#",B4528)),INT(A4528/100000)=7,INT(A4528/100000)=8),F4528*K!$D$4,F4528*K!$C$4) + IF(ISNUMBER(SEARCH("#",B4528)),0,G4528*K!$C$5) + IF(AND(ISNUMBER(SEARCH("#",B4528)),INT(A4528/100000)&lt;=7),G4528*K!$G$5,0) + IF(AND(ISNUMBER(SEARCH("#",B4528)),INT(A4528/100000)&gt;=8),G4528*K!$H$5,0),0)</f>
        <v>784250</v>
      </c>
      <c r="K4528" s="25">
        <f>ROUND(IF(OR(ISNUMBER(SEARCH("#",B4528)),INT(A4528/100000)=7,INT(A4528/100000)=8),F4528*K!$F$4+G4528*K!$F$5,F4528*K!$E$4+G4528*K!$E$5),0)</f>
        <v>220780</v>
      </c>
      <c r="L4528" s="25">
        <f>ROUND(J4528-K4528*0.7,0)</f>
        <v>629704</v>
      </c>
      <c r="M4528" s="25">
        <f>ROUND(J4528*0.3,0)</f>
        <v>235275</v>
      </c>
    </row>
    <row r="4529" spans="1:13" x14ac:dyDescent="0.2">
      <c r="A4529" s="53">
        <v>803682</v>
      </c>
      <c r="B4529" s="27" t="s">
        <v>27</v>
      </c>
      <c r="C4529" s="36" t="s">
        <v>5127</v>
      </c>
      <c r="D4529" s="54"/>
      <c r="E4529" s="30">
        <v>18</v>
      </c>
      <c r="F4529" s="55">
        <v>4</v>
      </c>
      <c r="G4529" s="55">
        <v>14</v>
      </c>
      <c r="H4529" s="30">
        <v>0</v>
      </c>
      <c r="J4529" s="25">
        <f>ROUND( IF(OR(ISNUMBER(SEARCH("#",B4529)),INT(A4529/100000)=7,INT(A4529/100000)=8),F4529*K!$D$4,F4529*K!$C$4) + IF(ISNUMBER(SEARCH("#",B4529)),0,G4529*K!$C$5) + IF(AND(ISNUMBER(SEARCH("#",B4529)),INT(A4529/100000)&lt;=7),G4529*K!$G$5,0) + IF(AND(ISNUMBER(SEARCH("#",B4529)),INT(A4529/100000)&gt;=8),G4529*K!$H$5,0),0)</f>
        <v>26142000</v>
      </c>
      <c r="K4529" s="25">
        <f>ROUND(IF(OR(ISNUMBER(SEARCH("#",B4529)),INT(A4529/100000)=7,INT(A4529/100000)=8),F4529*K!$F$4+G4529*K!$F$5,F4529*K!$E$4+G4529*K!$E$5),0)</f>
        <v>7200000</v>
      </c>
      <c r="L4529" s="25">
        <f>ROUND(J4529-K4529*0.7,0)</f>
        <v>21102000</v>
      </c>
      <c r="M4529" s="25">
        <f>ROUND(J4529*0.3,0)</f>
        <v>7842600</v>
      </c>
    </row>
    <row r="4530" spans="1:13" x14ac:dyDescent="0.2">
      <c r="A4530" s="53">
        <v>803684</v>
      </c>
      <c r="B4530" s="27" t="s">
        <v>30</v>
      </c>
      <c r="C4530" s="36" t="s">
        <v>5128</v>
      </c>
      <c r="D4530" s="54"/>
      <c r="E4530" s="30">
        <v>17</v>
      </c>
      <c r="F4530" s="55">
        <v>4</v>
      </c>
      <c r="G4530" s="55">
        <v>13</v>
      </c>
      <c r="H4530" s="30">
        <v>0</v>
      </c>
      <c r="J4530" s="25">
        <f>ROUND( IF(OR(ISNUMBER(SEARCH("#",B4530)),INT(A4530/100000)=7,INT(A4530/100000)=8),F4530*K!$D$4,F4530*K!$C$4) + IF(ISNUMBER(SEARCH("#",B4530)),0,G4530*K!$C$5) + IF(AND(ISNUMBER(SEARCH("#",B4530)),INT(A4530/100000)&lt;=7),G4530*K!$G$5,0) + IF(AND(ISNUMBER(SEARCH("#",B4530)),INT(A4530/100000)&gt;=8),G4530*K!$H$5,0),0)</f>
        <v>24437000</v>
      </c>
      <c r="K4530" s="25">
        <f>ROUND(IF(OR(ISNUMBER(SEARCH("#",B4530)),INT(A4530/100000)=7,INT(A4530/100000)=8),F4530*K!$F$4+G4530*K!$F$5,F4530*K!$E$4+G4530*K!$E$5),0)</f>
        <v>6772000</v>
      </c>
      <c r="L4530" s="25">
        <f>ROUND(J4530-K4530*0.7,0)</f>
        <v>19696600</v>
      </c>
      <c r="M4530" s="25">
        <f>ROUND(J4530*0.3,0)</f>
        <v>7331100</v>
      </c>
    </row>
    <row r="4531" spans="1:13" ht="18.75" x14ac:dyDescent="0.2">
      <c r="A4531" s="53">
        <v>803686</v>
      </c>
      <c r="B4531" s="27" t="s">
        <v>30</v>
      </c>
      <c r="C4531" s="36" t="s">
        <v>5129</v>
      </c>
      <c r="D4531" s="54"/>
      <c r="E4531" s="30">
        <v>16</v>
      </c>
      <c r="F4531" s="55">
        <v>3</v>
      </c>
      <c r="G4531" s="55">
        <v>13</v>
      </c>
      <c r="H4531" s="30">
        <v>0</v>
      </c>
      <c r="J4531" s="25">
        <f>ROUND( IF(OR(ISNUMBER(SEARCH("#",B4531)),INT(A4531/100000)=7,INT(A4531/100000)=8),F4531*K!$D$4,F4531*K!$C$4) + IF(ISNUMBER(SEARCH("#",B4531)),0,G4531*K!$C$5) + IF(AND(ISNUMBER(SEARCH("#",B4531)),INT(A4531/100000)&lt;=7),G4531*K!$G$5,0) + IF(AND(ISNUMBER(SEARCH("#",B4531)),INT(A4531/100000)&gt;=8),G4531*K!$H$5,0),0)</f>
        <v>23869000</v>
      </c>
      <c r="K4531" s="25">
        <f>ROUND(IF(OR(ISNUMBER(SEARCH("#",B4531)),INT(A4531/100000)=7,INT(A4531/100000)=8),F4531*K!$F$4+G4531*K!$F$5,F4531*K!$E$4+G4531*K!$E$5),0)</f>
        <v>6470000</v>
      </c>
      <c r="L4531" s="25">
        <f>ROUND(J4531-K4531*0.7,0)</f>
        <v>19340000</v>
      </c>
      <c r="M4531" s="25">
        <f>ROUND(J4531*0.3,0)</f>
        <v>7160700</v>
      </c>
    </row>
    <row r="4532" spans="1:13" x14ac:dyDescent="0.2">
      <c r="A4532" s="53">
        <v>803696</v>
      </c>
      <c r="B4532" s="27" t="s">
        <v>30</v>
      </c>
      <c r="C4532" s="36" t="s">
        <v>5130</v>
      </c>
      <c r="D4532" s="54"/>
      <c r="E4532" s="30">
        <v>6</v>
      </c>
      <c r="F4532" s="55">
        <v>1</v>
      </c>
      <c r="G4532" s="55">
        <v>5</v>
      </c>
      <c r="H4532" s="30">
        <v>0</v>
      </c>
      <c r="J4532" s="25">
        <f>ROUND( IF(OR(ISNUMBER(SEARCH("#",B4532)),INT(A4532/100000)=7,INT(A4532/100000)=8),F4532*K!$D$4,F4532*K!$C$4) + IF(ISNUMBER(SEARCH("#",B4532)),0,G4532*K!$C$5) + IF(AND(ISNUMBER(SEARCH("#",B4532)),INT(A4532/100000)&lt;=7),G4532*K!$G$5,0) + IF(AND(ISNUMBER(SEARCH("#",B4532)),INT(A4532/100000)&gt;=8),G4532*K!$H$5,0),0)</f>
        <v>9093000</v>
      </c>
      <c r="K4532" s="25">
        <f>ROUND(IF(OR(ISNUMBER(SEARCH("#",B4532)),INT(A4532/100000)=7,INT(A4532/100000)=8),F4532*K!$F$4+G4532*K!$F$5,F4532*K!$E$4+G4532*K!$E$5),0)</f>
        <v>2442000</v>
      </c>
      <c r="L4532" s="25">
        <f>ROUND(J4532-K4532*0.7,0)</f>
        <v>7383600</v>
      </c>
      <c r="M4532" s="25">
        <f>ROUND(J4532*0.3,0)</f>
        <v>2727900</v>
      </c>
    </row>
    <row r="4533" spans="1:13" x14ac:dyDescent="0.2">
      <c r="A4533" s="53">
        <v>803698</v>
      </c>
      <c r="B4533" s="27" t="s">
        <v>30</v>
      </c>
      <c r="C4533" s="36" t="s">
        <v>5131</v>
      </c>
      <c r="D4533" s="54"/>
      <c r="E4533" s="30">
        <v>12</v>
      </c>
      <c r="F4533" s="55">
        <v>3</v>
      </c>
      <c r="G4533" s="55">
        <v>9</v>
      </c>
      <c r="H4533" s="30">
        <v>0</v>
      </c>
      <c r="J4533" s="25">
        <f>ROUND( IF(OR(ISNUMBER(SEARCH("#",B4533)),INT(A4533/100000)=7,INT(A4533/100000)=8),F4533*K!$D$4,F4533*K!$C$4) + IF(ISNUMBER(SEARCH("#",B4533)),0,G4533*K!$C$5) + IF(AND(ISNUMBER(SEARCH("#",B4533)),INT(A4533/100000)&lt;=7),G4533*K!$G$5,0) + IF(AND(ISNUMBER(SEARCH("#",B4533)),INT(A4533/100000)&gt;=8),G4533*K!$H$5,0),0)</f>
        <v>17049000</v>
      </c>
      <c r="K4533" s="25">
        <f>ROUND(IF(OR(ISNUMBER(SEARCH("#",B4533)),INT(A4533/100000)=7,INT(A4533/100000)=8),F4533*K!$F$4+G4533*K!$F$5,F4533*K!$E$4+G4533*K!$E$5),0)</f>
        <v>4758000</v>
      </c>
      <c r="L4533" s="25">
        <f>ROUND(J4533-K4533*0.7,0)</f>
        <v>13718400</v>
      </c>
      <c r="M4533" s="25">
        <f>ROUND(J4533*0.3,0)</f>
        <v>5114700</v>
      </c>
    </row>
    <row r="4534" spans="1:13" ht="18.75" x14ac:dyDescent="0.2">
      <c r="A4534" s="53">
        <v>803699</v>
      </c>
      <c r="B4534" s="27" t="s">
        <v>30</v>
      </c>
      <c r="C4534" s="36" t="s">
        <v>5132</v>
      </c>
      <c r="D4534" s="54"/>
      <c r="E4534" s="30">
        <v>0.75</v>
      </c>
      <c r="F4534" s="55">
        <v>0.2</v>
      </c>
      <c r="G4534" s="55">
        <v>0.55000000000000004</v>
      </c>
      <c r="H4534" s="30">
        <v>0</v>
      </c>
      <c r="J4534" s="25">
        <f>ROUND( IF(OR(ISNUMBER(SEARCH("#",B4534)),INT(A4534/100000)=7,INT(A4534/100000)=8),F4534*K!$D$4,F4534*K!$C$4) + IF(ISNUMBER(SEARCH("#",B4534)),0,G4534*K!$C$5) + IF(AND(ISNUMBER(SEARCH("#",B4534)),INT(A4534/100000)&lt;=7),G4534*K!$G$5,0) + IF(AND(ISNUMBER(SEARCH("#",B4534)),INT(A4534/100000)&gt;=8),G4534*K!$H$5,0),0)</f>
        <v>1051350</v>
      </c>
      <c r="K4534" s="25">
        <f>ROUND(IF(OR(ISNUMBER(SEARCH("#",B4534)),INT(A4534/100000)=7,INT(A4534/100000)=8),F4534*K!$F$4+G4534*K!$F$5,F4534*K!$E$4+G4534*K!$E$5),0)</f>
        <v>295800</v>
      </c>
      <c r="L4534" s="25">
        <f>ROUND(J4534-K4534*0.7,0)</f>
        <v>844290</v>
      </c>
      <c r="M4534" s="25">
        <f>ROUND(J4534*0.3,0)</f>
        <v>315405</v>
      </c>
    </row>
    <row r="4535" spans="1:13" ht="18.75" x14ac:dyDescent="0.2">
      <c r="A4535" s="53">
        <v>803700</v>
      </c>
      <c r="B4535" s="27" t="s">
        <v>30</v>
      </c>
      <c r="C4535" s="36" t="s">
        <v>5133</v>
      </c>
      <c r="D4535" s="54"/>
      <c r="E4535" s="30">
        <v>0.8</v>
      </c>
      <c r="F4535" s="55">
        <v>0.2</v>
      </c>
      <c r="G4535" s="55">
        <v>0.6</v>
      </c>
      <c r="H4535" s="30">
        <v>0</v>
      </c>
      <c r="J4535" s="25">
        <f>ROUND( IF(OR(ISNUMBER(SEARCH("#",B4535)),INT(A4535/100000)=7,INT(A4535/100000)=8),F4535*K!$D$4,F4535*K!$C$4) + IF(ISNUMBER(SEARCH("#",B4535)),0,G4535*K!$C$5) + IF(AND(ISNUMBER(SEARCH("#",B4535)),INT(A4535/100000)&lt;=7),G4535*K!$G$5,0) + IF(AND(ISNUMBER(SEARCH("#",B4535)),INT(A4535/100000)&gt;=8),G4535*K!$H$5,0),0)</f>
        <v>1136600</v>
      </c>
      <c r="K4535" s="25">
        <f>ROUND(IF(OR(ISNUMBER(SEARCH("#",B4535)),INT(A4535/100000)=7,INT(A4535/100000)=8),F4535*K!$F$4+G4535*K!$F$5,F4535*K!$E$4+G4535*K!$E$5),0)</f>
        <v>317200</v>
      </c>
      <c r="L4535" s="25">
        <f>ROUND(J4535-K4535*0.7,0)</f>
        <v>914560</v>
      </c>
      <c r="M4535" s="25">
        <f>ROUND(J4535*0.3,0)</f>
        <v>340980</v>
      </c>
    </row>
    <row r="4536" spans="1:13" ht="18.75" x14ac:dyDescent="0.2">
      <c r="A4536" s="53">
        <v>803701</v>
      </c>
      <c r="B4536" s="27" t="s">
        <v>30</v>
      </c>
      <c r="C4536" s="36" t="s">
        <v>5134</v>
      </c>
      <c r="D4536" s="54"/>
      <c r="E4536" s="30">
        <v>1.8</v>
      </c>
      <c r="F4536" s="55">
        <v>0.4</v>
      </c>
      <c r="G4536" s="55">
        <v>1.4</v>
      </c>
      <c r="H4536" s="30">
        <v>0</v>
      </c>
      <c r="J4536" s="25">
        <f>ROUND( IF(OR(ISNUMBER(SEARCH("#",B4536)),INT(A4536/100000)=7,INT(A4536/100000)=8),F4536*K!$D$4,F4536*K!$C$4) + IF(ISNUMBER(SEARCH("#",B4536)),0,G4536*K!$C$5) + IF(AND(ISNUMBER(SEARCH("#",B4536)),INT(A4536/100000)&lt;=7),G4536*K!$G$5,0) + IF(AND(ISNUMBER(SEARCH("#",B4536)),INT(A4536/100000)&gt;=8),G4536*K!$H$5,0),0)</f>
        <v>2614200</v>
      </c>
      <c r="K4536" s="25">
        <f>ROUND(IF(OR(ISNUMBER(SEARCH("#",B4536)),INT(A4536/100000)=7,INT(A4536/100000)=8),F4536*K!$F$4+G4536*K!$F$5,F4536*K!$E$4+G4536*K!$E$5),0)</f>
        <v>720000</v>
      </c>
      <c r="L4536" s="25">
        <f>ROUND(J4536-K4536*0.7,0)</f>
        <v>2110200</v>
      </c>
      <c r="M4536" s="25">
        <f>ROUND(J4536*0.3,0)</f>
        <v>784260</v>
      </c>
    </row>
    <row r="4537" spans="1:13" ht="18.75" x14ac:dyDescent="0.2">
      <c r="A4537" s="53">
        <v>803702</v>
      </c>
      <c r="B4537" s="27" t="s">
        <v>30</v>
      </c>
      <c r="C4537" s="36" t="s">
        <v>5135</v>
      </c>
      <c r="D4537" s="54"/>
      <c r="E4537" s="30">
        <v>1.8</v>
      </c>
      <c r="F4537" s="55">
        <v>0.4</v>
      </c>
      <c r="G4537" s="55">
        <v>1.4</v>
      </c>
      <c r="H4537" s="30">
        <v>0</v>
      </c>
      <c r="J4537" s="25">
        <f>ROUND( IF(OR(ISNUMBER(SEARCH("#",B4537)),INT(A4537/100000)=7,INT(A4537/100000)=8),F4537*K!$D$4,F4537*K!$C$4) + IF(ISNUMBER(SEARCH("#",B4537)),0,G4537*K!$C$5) + IF(AND(ISNUMBER(SEARCH("#",B4537)),INT(A4537/100000)&lt;=7),G4537*K!$G$5,0) + IF(AND(ISNUMBER(SEARCH("#",B4537)),INT(A4537/100000)&gt;=8),G4537*K!$H$5,0),0)</f>
        <v>2614200</v>
      </c>
      <c r="K4537" s="25">
        <f>ROUND(IF(OR(ISNUMBER(SEARCH("#",B4537)),INT(A4537/100000)=7,INT(A4537/100000)=8),F4537*K!$F$4+G4537*K!$F$5,F4537*K!$E$4+G4537*K!$E$5),0)</f>
        <v>720000</v>
      </c>
      <c r="L4537" s="25">
        <f>ROUND(J4537-K4537*0.7,0)</f>
        <v>2110200</v>
      </c>
      <c r="M4537" s="25">
        <f>ROUND(J4537*0.3,0)</f>
        <v>784260</v>
      </c>
    </row>
    <row r="4538" spans="1:13" ht="18.75" x14ac:dyDescent="0.2">
      <c r="A4538" s="53">
        <v>803703</v>
      </c>
      <c r="B4538" s="27" t="s">
        <v>27</v>
      </c>
      <c r="C4538" s="36" t="s">
        <v>5136</v>
      </c>
      <c r="D4538" s="54"/>
      <c r="E4538" s="30">
        <v>2.9</v>
      </c>
      <c r="F4538" s="55">
        <v>0.4</v>
      </c>
      <c r="G4538" s="55">
        <v>2.5</v>
      </c>
      <c r="H4538" s="30">
        <v>0</v>
      </c>
      <c r="J4538" s="25">
        <f>ROUND( IF(OR(ISNUMBER(SEARCH("#",B4538)),INT(A4538/100000)=7,INT(A4538/100000)=8),F4538*K!$D$4,F4538*K!$C$4) + IF(ISNUMBER(SEARCH("#",B4538)),0,G4538*K!$C$5) + IF(AND(ISNUMBER(SEARCH("#",B4538)),INT(A4538/100000)&lt;=7),G4538*K!$G$5,0) + IF(AND(ISNUMBER(SEARCH("#",B4538)),INT(A4538/100000)&gt;=8),G4538*K!$H$5,0),0)</f>
        <v>4489700</v>
      </c>
      <c r="K4538" s="25">
        <f>ROUND(IF(OR(ISNUMBER(SEARCH("#",B4538)),INT(A4538/100000)=7,INT(A4538/100000)=8),F4538*K!$F$4+G4538*K!$F$5,F4538*K!$E$4+G4538*K!$E$5),0)</f>
        <v>1190800</v>
      </c>
      <c r="L4538" s="25">
        <f>ROUND(J4538-K4538*0.7,0)</f>
        <v>3656140</v>
      </c>
      <c r="M4538" s="25">
        <f>ROUND(J4538*0.3,0)</f>
        <v>1346910</v>
      </c>
    </row>
    <row r="4539" spans="1:13" ht="18.75" x14ac:dyDescent="0.2">
      <c r="A4539" s="53">
        <v>803704</v>
      </c>
      <c r="B4539" s="27" t="s">
        <v>30</v>
      </c>
      <c r="C4539" s="36" t="s">
        <v>5137</v>
      </c>
      <c r="D4539" s="54"/>
      <c r="E4539" s="30">
        <v>0.9</v>
      </c>
      <c r="F4539" s="55">
        <v>0.2</v>
      </c>
      <c r="G4539" s="55">
        <v>0.7</v>
      </c>
      <c r="H4539" s="30">
        <v>0</v>
      </c>
      <c r="J4539" s="25">
        <f>ROUND( IF(OR(ISNUMBER(SEARCH("#",B4539)),INT(A4539/100000)=7,INT(A4539/100000)=8),F4539*K!$D$4,F4539*K!$C$4) + IF(ISNUMBER(SEARCH("#",B4539)),0,G4539*K!$C$5) + IF(AND(ISNUMBER(SEARCH("#",B4539)),INT(A4539/100000)&lt;=7),G4539*K!$G$5,0) + IF(AND(ISNUMBER(SEARCH("#",B4539)),INT(A4539/100000)&gt;=8),G4539*K!$H$5,0),0)</f>
        <v>1307100</v>
      </c>
      <c r="K4539" s="25">
        <f>ROUND(IF(OR(ISNUMBER(SEARCH("#",B4539)),INT(A4539/100000)=7,INT(A4539/100000)=8),F4539*K!$F$4+G4539*K!$F$5,F4539*K!$E$4+G4539*K!$E$5),0)</f>
        <v>360000</v>
      </c>
      <c r="L4539" s="25">
        <f>ROUND(J4539-K4539*0.7,0)</f>
        <v>1055100</v>
      </c>
      <c r="M4539" s="25">
        <f>ROUND(J4539*0.3,0)</f>
        <v>392130</v>
      </c>
    </row>
    <row r="4540" spans="1:13" ht="18.75" x14ac:dyDescent="0.2">
      <c r="A4540" s="53">
        <v>803705</v>
      </c>
      <c r="B4540" s="27" t="s">
        <v>30</v>
      </c>
      <c r="C4540" s="36" t="s">
        <v>5138</v>
      </c>
      <c r="D4540" s="54"/>
      <c r="E4540" s="30">
        <v>0.9</v>
      </c>
      <c r="F4540" s="55">
        <v>0.2</v>
      </c>
      <c r="G4540" s="55">
        <v>0.7</v>
      </c>
      <c r="H4540" s="30">
        <v>0</v>
      </c>
      <c r="J4540" s="25">
        <f>ROUND( IF(OR(ISNUMBER(SEARCH("#",B4540)),INT(A4540/100000)=7,INT(A4540/100000)=8),F4540*K!$D$4,F4540*K!$C$4) + IF(ISNUMBER(SEARCH("#",B4540)),0,G4540*K!$C$5) + IF(AND(ISNUMBER(SEARCH("#",B4540)),INT(A4540/100000)&lt;=7),G4540*K!$G$5,0) + IF(AND(ISNUMBER(SEARCH("#",B4540)),INT(A4540/100000)&gt;=8),G4540*K!$H$5,0),0)</f>
        <v>1307100</v>
      </c>
      <c r="K4540" s="25">
        <f>ROUND(IF(OR(ISNUMBER(SEARCH("#",B4540)),INT(A4540/100000)=7,INT(A4540/100000)=8),F4540*K!$F$4+G4540*K!$F$5,F4540*K!$E$4+G4540*K!$E$5),0)</f>
        <v>360000</v>
      </c>
      <c r="L4540" s="25">
        <f>ROUND(J4540-K4540*0.7,0)</f>
        <v>1055100</v>
      </c>
      <c r="M4540" s="25">
        <f>ROUND(J4540*0.3,0)</f>
        <v>392130</v>
      </c>
    </row>
    <row r="4541" spans="1:13" ht="18.75" x14ac:dyDescent="0.2">
      <c r="A4541" s="53">
        <v>803706</v>
      </c>
      <c r="B4541" s="27" t="s">
        <v>30</v>
      </c>
      <c r="C4541" s="36" t="s">
        <v>5139</v>
      </c>
      <c r="D4541" s="54"/>
      <c r="E4541" s="30">
        <v>8.5</v>
      </c>
      <c r="F4541" s="55">
        <v>2.5</v>
      </c>
      <c r="G4541" s="55">
        <v>6</v>
      </c>
      <c r="H4541" s="30">
        <v>0</v>
      </c>
      <c r="J4541" s="25">
        <f>ROUND( IF(OR(ISNUMBER(SEARCH("#",B4541)),INT(A4541/100000)=7,INT(A4541/100000)=8),F4541*K!$D$4,F4541*K!$C$4) + IF(ISNUMBER(SEARCH("#",B4541)),0,G4541*K!$C$5) + IF(AND(ISNUMBER(SEARCH("#",B4541)),INT(A4541/100000)&lt;=7),G4541*K!$G$5,0) + IF(AND(ISNUMBER(SEARCH("#",B4541)),INT(A4541/100000)&gt;=8),G4541*K!$H$5,0),0)</f>
        <v>11650000</v>
      </c>
      <c r="K4541" s="25">
        <f>ROUND(IF(OR(ISNUMBER(SEARCH("#",B4541)),INT(A4541/100000)=7,INT(A4541/100000)=8),F4541*K!$F$4+G4541*K!$F$5,F4541*K!$E$4+G4541*K!$E$5),0)</f>
        <v>3323000</v>
      </c>
      <c r="L4541" s="25">
        <f>ROUND(J4541-K4541*0.7,0)</f>
        <v>9323900</v>
      </c>
      <c r="M4541" s="25">
        <f>ROUND(J4541*0.3,0)</f>
        <v>3495000</v>
      </c>
    </row>
    <row r="4542" spans="1:13" ht="18.75" x14ac:dyDescent="0.2">
      <c r="A4542" s="53">
        <v>803707</v>
      </c>
      <c r="B4542" s="27" t="s">
        <v>30</v>
      </c>
      <c r="C4542" s="36" t="s">
        <v>5140</v>
      </c>
      <c r="D4542" s="54"/>
      <c r="E4542" s="30">
        <v>2.5</v>
      </c>
      <c r="F4542" s="55">
        <v>0.4</v>
      </c>
      <c r="G4542" s="55">
        <v>2.1</v>
      </c>
      <c r="H4542" s="30">
        <v>0</v>
      </c>
      <c r="J4542" s="25">
        <f>ROUND( IF(OR(ISNUMBER(SEARCH("#",B4542)),INT(A4542/100000)=7,INT(A4542/100000)=8),F4542*K!$D$4,F4542*K!$C$4) + IF(ISNUMBER(SEARCH("#",B4542)),0,G4542*K!$C$5) + IF(AND(ISNUMBER(SEARCH("#",B4542)),INT(A4542/100000)&lt;=7),G4542*K!$G$5,0) + IF(AND(ISNUMBER(SEARCH("#",B4542)),INT(A4542/100000)&gt;=8),G4542*K!$H$5,0),0)</f>
        <v>3807700</v>
      </c>
      <c r="K4542" s="25">
        <f>ROUND(IF(OR(ISNUMBER(SEARCH("#",B4542)),INT(A4542/100000)=7,INT(A4542/100000)=8),F4542*K!$F$4+G4542*K!$F$5,F4542*K!$E$4+G4542*K!$E$5),0)</f>
        <v>1019600</v>
      </c>
      <c r="L4542" s="25">
        <f>ROUND(J4542-K4542*0.7,0)</f>
        <v>3093980</v>
      </c>
      <c r="M4542" s="25">
        <f>ROUND(J4542*0.3,0)</f>
        <v>1142310</v>
      </c>
    </row>
    <row r="4543" spans="1:13" ht="18.75" x14ac:dyDescent="0.2">
      <c r="A4543" s="53">
        <v>803708</v>
      </c>
      <c r="B4543" s="27" t="s">
        <v>30</v>
      </c>
      <c r="C4543" s="36" t="s">
        <v>5141</v>
      </c>
      <c r="D4543" s="54"/>
      <c r="E4543" s="30">
        <v>2.5</v>
      </c>
      <c r="F4543" s="55">
        <v>0.4</v>
      </c>
      <c r="G4543" s="55">
        <v>2.1</v>
      </c>
      <c r="H4543" s="30">
        <v>0</v>
      </c>
      <c r="J4543" s="25">
        <f>ROUND( IF(OR(ISNUMBER(SEARCH("#",B4543)),INT(A4543/100000)=7,INT(A4543/100000)=8),F4543*K!$D$4,F4543*K!$C$4) + IF(ISNUMBER(SEARCH("#",B4543)),0,G4543*K!$C$5) + IF(AND(ISNUMBER(SEARCH("#",B4543)),INT(A4543/100000)&lt;=7),G4543*K!$G$5,0) + IF(AND(ISNUMBER(SEARCH("#",B4543)),INT(A4543/100000)&gt;=8),G4543*K!$H$5,0),0)</f>
        <v>3807700</v>
      </c>
      <c r="K4543" s="25">
        <f>ROUND(IF(OR(ISNUMBER(SEARCH("#",B4543)),INT(A4543/100000)=7,INT(A4543/100000)=8),F4543*K!$F$4+G4543*K!$F$5,F4543*K!$E$4+G4543*K!$E$5),0)</f>
        <v>1019600</v>
      </c>
      <c r="L4543" s="25">
        <f>ROUND(J4543-K4543*0.7,0)</f>
        <v>3093980</v>
      </c>
      <c r="M4543" s="25">
        <f>ROUND(J4543*0.3,0)</f>
        <v>1142310</v>
      </c>
    </row>
    <row r="4544" spans="1:13" x14ac:dyDescent="0.2">
      <c r="A4544" s="53">
        <v>803709</v>
      </c>
      <c r="B4544" s="27" t="s">
        <v>30</v>
      </c>
      <c r="C4544" s="49" t="s">
        <v>5142</v>
      </c>
      <c r="D4544" s="54"/>
      <c r="E4544" s="30">
        <v>3.2</v>
      </c>
      <c r="F4544" s="55">
        <v>0.4</v>
      </c>
      <c r="G4544" s="55">
        <v>2.8</v>
      </c>
      <c r="H4544" s="30">
        <v>0</v>
      </c>
      <c r="J4544" s="25">
        <f>ROUND( IF(OR(ISNUMBER(SEARCH("#",B4544)),INT(A4544/100000)=7,INT(A4544/100000)=8),F4544*K!$D$4,F4544*K!$C$4) + IF(ISNUMBER(SEARCH("#",B4544)),0,G4544*K!$C$5) + IF(AND(ISNUMBER(SEARCH("#",B4544)),INT(A4544/100000)&lt;=7),G4544*K!$G$5,0) + IF(AND(ISNUMBER(SEARCH("#",B4544)),INT(A4544/100000)&gt;=8),G4544*K!$H$5,0),0)</f>
        <v>5001200</v>
      </c>
      <c r="K4544" s="25">
        <f>ROUND(IF(OR(ISNUMBER(SEARCH("#",B4544)),INT(A4544/100000)=7,INT(A4544/100000)=8),F4544*K!$F$4+G4544*K!$F$5,F4544*K!$E$4+G4544*K!$E$5),0)</f>
        <v>1319200</v>
      </c>
      <c r="L4544" s="25">
        <f>ROUND(J4544-K4544*0.7,0)</f>
        <v>4077760</v>
      </c>
      <c r="M4544" s="25">
        <f>ROUND(J4544*0.3,0)</f>
        <v>1500360</v>
      </c>
    </row>
    <row r="4545" spans="1:13" x14ac:dyDescent="0.2">
      <c r="A4545" s="53">
        <v>803710</v>
      </c>
      <c r="B4545" s="27" t="s">
        <v>30</v>
      </c>
      <c r="C4545" s="49" t="s">
        <v>5143</v>
      </c>
      <c r="D4545" s="54"/>
      <c r="E4545" s="30">
        <v>5.2</v>
      </c>
      <c r="F4545" s="55">
        <v>0.4</v>
      </c>
      <c r="G4545" s="55">
        <v>4.8</v>
      </c>
      <c r="H4545" s="30">
        <v>0</v>
      </c>
      <c r="J4545" s="25">
        <f>ROUND( IF(OR(ISNUMBER(SEARCH("#",B4545)),INT(A4545/100000)=7,INT(A4545/100000)=8),F4545*K!$D$4,F4545*K!$C$4) + IF(ISNUMBER(SEARCH("#",B4545)),0,G4545*K!$C$5) + IF(AND(ISNUMBER(SEARCH("#",B4545)),INT(A4545/100000)&lt;=7),G4545*K!$G$5,0) + IF(AND(ISNUMBER(SEARCH("#",B4545)),INT(A4545/100000)&gt;=8),G4545*K!$H$5,0),0)</f>
        <v>8411200</v>
      </c>
      <c r="K4545" s="25">
        <f>ROUND(IF(OR(ISNUMBER(SEARCH("#",B4545)),INT(A4545/100000)=7,INT(A4545/100000)=8),F4545*K!$F$4+G4545*K!$F$5,F4545*K!$E$4+G4545*K!$E$5),0)</f>
        <v>2175200</v>
      </c>
      <c r="L4545" s="25">
        <f>ROUND(J4545-K4545*0.7,0)</f>
        <v>6888560</v>
      </c>
      <c r="M4545" s="25">
        <f>ROUND(J4545*0.3,0)</f>
        <v>2523360</v>
      </c>
    </row>
    <row r="4546" spans="1:13" ht="18.75" x14ac:dyDescent="0.2">
      <c r="A4546" s="53">
        <v>803711</v>
      </c>
      <c r="B4546" s="27" t="s">
        <v>30</v>
      </c>
      <c r="C4546" s="36" t="s">
        <v>5144</v>
      </c>
      <c r="D4546" s="54"/>
      <c r="E4546" s="30">
        <v>2.2000000000000002</v>
      </c>
      <c r="F4546" s="55">
        <v>0.3</v>
      </c>
      <c r="G4546" s="55">
        <v>1.9</v>
      </c>
      <c r="H4546" s="30">
        <v>0</v>
      </c>
      <c r="J4546" s="25">
        <f>ROUND( IF(OR(ISNUMBER(SEARCH("#",B4546)),INT(A4546/100000)=7,INT(A4546/100000)=8),F4546*K!$D$4,F4546*K!$C$4) + IF(ISNUMBER(SEARCH("#",B4546)),0,G4546*K!$C$5) + IF(AND(ISNUMBER(SEARCH("#",B4546)),INT(A4546/100000)&lt;=7),G4546*K!$G$5,0) + IF(AND(ISNUMBER(SEARCH("#",B4546)),INT(A4546/100000)&gt;=8),G4546*K!$H$5,0),0)</f>
        <v>3409900</v>
      </c>
      <c r="K4546" s="25">
        <f>ROUND(IF(OR(ISNUMBER(SEARCH("#",B4546)),INT(A4546/100000)=7,INT(A4546/100000)=8),F4546*K!$F$4+G4546*K!$F$5,F4546*K!$E$4+G4546*K!$E$5),0)</f>
        <v>903800</v>
      </c>
      <c r="L4546" s="25">
        <f>ROUND(J4546-K4546*0.7,0)</f>
        <v>2777240</v>
      </c>
      <c r="M4546" s="25">
        <f>ROUND(J4546*0.3,0)</f>
        <v>1022970</v>
      </c>
    </row>
    <row r="4547" spans="1:13" ht="18.75" x14ac:dyDescent="0.2">
      <c r="A4547" s="53">
        <v>803712</v>
      </c>
      <c r="B4547" s="27" t="s">
        <v>30</v>
      </c>
      <c r="C4547" s="36" t="s">
        <v>5145</v>
      </c>
      <c r="D4547" s="54"/>
      <c r="E4547" s="30">
        <v>2.2000000000000002</v>
      </c>
      <c r="F4547" s="55">
        <v>0.4</v>
      </c>
      <c r="G4547" s="55">
        <v>1.8</v>
      </c>
      <c r="H4547" s="30">
        <v>0</v>
      </c>
      <c r="J4547" s="25">
        <f>ROUND( IF(OR(ISNUMBER(SEARCH("#",B4547)),INT(A4547/100000)=7,INT(A4547/100000)=8),F4547*K!$D$4,F4547*K!$C$4) + IF(ISNUMBER(SEARCH("#",B4547)),0,G4547*K!$C$5) + IF(AND(ISNUMBER(SEARCH("#",B4547)),INT(A4547/100000)&lt;=7),G4547*K!$G$5,0) + IF(AND(ISNUMBER(SEARCH("#",B4547)),INT(A4547/100000)&gt;=8),G4547*K!$H$5,0),0)</f>
        <v>3296200</v>
      </c>
      <c r="K4547" s="25">
        <f>ROUND(IF(OR(ISNUMBER(SEARCH("#",B4547)),INT(A4547/100000)=7,INT(A4547/100000)=8),F4547*K!$F$4+G4547*K!$F$5,F4547*K!$E$4+G4547*K!$E$5),0)</f>
        <v>891200</v>
      </c>
      <c r="L4547" s="25">
        <f>ROUND(J4547-K4547*0.7,0)</f>
        <v>2672360</v>
      </c>
      <c r="M4547" s="25">
        <f>ROUND(J4547*0.3,0)</f>
        <v>988860</v>
      </c>
    </row>
    <row r="4548" spans="1:13" ht="18.75" x14ac:dyDescent="0.2">
      <c r="A4548" s="53">
        <v>803713</v>
      </c>
      <c r="B4548" s="27" t="s">
        <v>30</v>
      </c>
      <c r="C4548" s="36" t="s">
        <v>5146</v>
      </c>
      <c r="D4548" s="54"/>
      <c r="E4548" s="30">
        <v>0.8</v>
      </c>
      <c r="F4548" s="55">
        <v>0.2</v>
      </c>
      <c r="G4548" s="55">
        <v>0.6</v>
      </c>
      <c r="H4548" s="30">
        <v>0</v>
      </c>
      <c r="J4548" s="25">
        <f>ROUND( IF(OR(ISNUMBER(SEARCH("#",B4548)),INT(A4548/100000)=7,INT(A4548/100000)=8),F4548*K!$D$4,F4548*K!$C$4) + IF(ISNUMBER(SEARCH("#",B4548)),0,G4548*K!$C$5) + IF(AND(ISNUMBER(SEARCH("#",B4548)),INT(A4548/100000)&lt;=7),G4548*K!$G$5,0) + IF(AND(ISNUMBER(SEARCH("#",B4548)),INT(A4548/100000)&gt;=8),G4548*K!$H$5,0),0)</f>
        <v>1136600</v>
      </c>
      <c r="K4548" s="25">
        <f>ROUND(IF(OR(ISNUMBER(SEARCH("#",B4548)),INT(A4548/100000)=7,INT(A4548/100000)=8),F4548*K!$F$4+G4548*K!$F$5,F4548*K!$E$4+G4548*K!$E$5),0)</f>
        <v>317200</v>
      </c>
      <c r="L4548" s="25">
        <f>ROUND(J4548-K4548*0.7,0)</f>
        <v>914560</v>
      </c>
      <c r="M4548" s="25">
        <f>ROUND(J4548*0.3,0)</f>
        <v>340980</v>
      </c>
    </row>
    <row r="4549" spans="1:13" ht="18.75" x14ac:dyDescent="0.2">
      <c r="A4549" s="53">
        <v>803714</v>
      </c>
      <c r="B4549" s="27" t="s">
        <v>30</v>
      </c>
      <c r="C4549" s="36" t="s">
        <v>5147</v>
      </c>
      <c r="D4549" s="54"/>
      <c r="E4549" s="30">
        <v>3</v>
      </c>
      <c r="F4549" s="55">
        <v>0.6</v>
      </c>
      <c r="G4549" s="55">
        <v>2.4</v>
      </c>
      <c r="H4549" s="30">
        <v>0</v>
      </c>
      <c r="J4549" s="25">
        <f>ROUND( IF(OR(ISNUMBER(SEARCH("#",B4549)),INT(A4549/100000)=7,INT(A4549/100000)=8),F4549*K!$D$4,F4549*K!$C$4) + IF(ISNUMBER(SEARCH("#",B4549)),0,G4549*K!$C$5) + IF(AND(ISNUMBER(SEARCH("#",B4549)),INT(A4549/100000)&lt;=7),G4549*K!$G$5,0) + IF(AND(ISNUMBER(SEARCH("#",B4549)),INT(A4549/100000)&gt;=8),G4549*K!$H$5,0),0)</f>
        <v>4432800</v>
      </c>
      <c r="K4549" s="25">
        <f>ROUND(IF(OR(ISNUMBER(SEARCH("#",B4549)),INT(A4549/100000)=7,INT(A4549/100000)=8),F4549*K!$F$4+G4549*K!$F$5,F4549*K!$E$4+G4549*K!$E$5),0)</f>
        <v>1208400</v>
      </c>
      <c r="L4549" s="25">
        <f>ROUND(J4549-K4549*0.7,0)</f>
        <v>3586920</v>
      </c>
      <c r="M4549" s="25">
        <f>ROUND(J4549*0.3,0)</f>
        <v>1329840</v>
      </c>
    </row>
    <row r="4550" spans="1:13" ht="18.75" x14ac:dyDescent="0.2">
      <c r="A4550" s="53">
        <v>803715</v>
      </c>
      <c r="B4550" s="27" t="s">
        <v>30</v>
      </c>
      <c r="C4550" s="39" t="s">
        <v>5148</v>
      </c>
      <c r="D4550" s="54"/>
      <c r="E4550" s="30">
        <v>7.2</v>
      </c>
      <c r="F4550" s="55">
        <v>1</v>
      </c>
      <c r="G4550" s="55">
        <v>6.2</v>
      </c>
      <c r="H4550" s="30">
        <v>0</v>
      </c>
      <c r="J4550" s="25">
        <f>ROUND( IF(OR(ISNUMBER(SEARCH("#",B4550)),INT(A4550/100000)=7,INT(A4550/100000)=8),F4550*K!$D$4,F4550*K!$C$4) + IF(ISNUMBER(SEARCH("#",B4550)),0,G4550*K!$C$5) + IF(AND(ISNUMBER(SEARCH("#",B4550)),INT(A4550/100000)&lt;=7),G4550*K!$G$5,0) + IF(AND(ISNUMBER(SEARCH("#",B4550)),INT(A4550/100000)&gt;=8),G4550*K!$H$5,0),0)</f>
        <v>11139000</v>
      </c>
      <c r="K4550" s="25">
        <f>ROUND(IF(OR(ISNUMBER(SEARCH("#",B4550)),INT(A4550/100000)=7,INT(A4550/100000)=8),F4550*K!$F$4+G4550*K!$F$5,F4550*K!$E$4+G4550*K!$E$5),0)</f>
        <v>2955600</v>
      </c>
      <c r="L4550" s="25">
        <f>ROUND(J4550-K4550*0.7,0)</f>
        <v>9070080</v>
      </c>
      <c r="M4550" s="25">
        <f>ROUND(J4550*0.3,0)</f>
        <v>3341700</v>
      </c>
    </row>
    <row r="4551" spans="1:13" ht="33" x14ac:dyDescent="0.2">
      <c r="A4551" s="53">
        <v>803716</v>
      </c>
      <c r="B4551" s="27" t="s">
        <v>30</v>
      </c>
      <c r="C4551" s="36" t="s">
        <v>5149</v>
      </c>
      <c r="D4551" s="54"/>
      <c r="E4551" s="30">
        <v>3.2</v>
      </c>
      <c r="F4551" s="55">
        <v>0.3</v>
      </c>
      <c r="G4551" s="55">
        <v>2.9</v>
      </c>
      <c r="H4551" s="30">
        <v>0</v>
      </c>
      <c r="J4551" s="25">
        <f>ROUND( IF(OR(ISNUMBER(SEARCH("#",B4551)),INT(A4551/100000)=7,INT(A4551/100000)=8),F4551*K!$D$4,F4551*K!$C$4) + IF(ISNUMBER(SEARCH("#",B4551)),0,G4551*K!$C$5) + IF(AND(ISNUMBER(SEARCH("#",B4551)),INT(A4551/100000)&lt;=7),G4551*K!$G$5,0) + IF(AND(ISNUMBER(SEARCH("#",B4551)),INT(A4551/100000)&gt;=8),G4551*K!$H$5,0),0)</f>
        <v>5114900</v>
      </c>
      <c r="K4551" s="25">
        <f>ROUND(IF(OR(ISNUMBER(SEARCH("#",B4551)),INT(A4551/100000)=7,INT(A4551/100000)=8),F4551*K!$F$4+G4551*K!$F$5,F4551*K!$E$4+G4551*K!$E$5),0)</f>
        <v>1331800</v>
      </c>
      <c r="L4551" s="25">
        <f>ROUND(J4551-K4551*0.7,0)</f>
        <v>4182640</v>
      </c>
      <c r="M4551" s="25">
        <f>ROUND(J4551*0.3,0)</f>
        <v>1534470</v>
      </c>
    </row>
    <row r="4552" spans="1:13" ht="18.75" x14ac:dyDescent="0.2">
      <c r="A4552" s="53">
        <v>803717</v>
      </c>
      <c r="B4552" s="27" t="s">
        <v>30</v>
      </c>
      <c r="C4552" s="36" t="s">
        <v>5150</v>
      </c>
      <c r="D4552" s="54"/>
      <c r="E4552" s="30">
        <v>2</v>
      </c>
      <c r="F4552" s="55">
        <v>0.4</v>
      </c>
      <c r="G4552" s="55">
        <v>1.6</v>
      </c>
      <c r="H4552" s="30">
        <v>0</v>
      </c>
      <c r="J4552" s="25">
        <f>ROUND( IF(OR(ISNUMBER(SEARCH("#",B4552)),INT(A4552/100000)=7,INT(A4552/100000)=8),F4552*K!$D$4,F4552*K!$C$4) + IF(ISNUMBER(SEARCH("#",B4552)),0,G4552*K!$C$5) + IF(AND(ISNUMBER(SEARCH("#",B4552)),INT(A4552/100000)&lt;=7),G4552*K!$G$5,0) + IF(AND(ISNUMBER(SEARCH("#",B4552)),INT(A4552/100000)&gt;=8),G4552*K!$H$5,0),0)</f>
        <v>2955200</v>
      </c>
      <c r="K4552" s="25">
        <f>ROUND(IF(OR(ISNUMBER(SEARCH("#",B4552)),INT(A4552/100000)=7,INT(A4552/100000)=8),F4552*K!$F$4+G4552*K!$F$5,F4552*K!$E$4+G4552*K!$E$5),0)</f>
        <v>805600</v>
      </c>
      <c r="L4552" s="25">
        <f>ROUND(J4552-K4552*0.7,0)</f>
        <v>2391280</v>
      </c>
      <c r="M4552" s="25">
        <f>ROUND(J4552*0.3,0)</f>
        <v>886560</v>
      </c>
    </row>
    <row r="4553" spans="1:13" ht="29.25" x14ac:dyDescent="0.2">
      <c r="A4553" s="53">
        <v>803720</v>
      </c>
      <c r="B4553" s="27" t="s">
        <v>30</v>
      </c>
      <c r="C4553" s="36" t="s">
        <v>5151</v>
      </c>
      <c r="D4553" s="54"/>
      <c r="E4553" s="30">
        <v>0.92</v>
      </c>
      <c r="F4553" s="55">
        <v>0.24</v>
      </c>
      <c r="G4553" s="55">
        <v>0.68</v>
      </c>
      <c r="H4553" s="30">
        <v>0</v>
      </c>
      <c r="J4553" s="25">
        <f>ROUND( IF(OR(ISNUMBER(SEARCH("#",B4553)),INT(A4553/100000)=7,INT(A4553/100000)=8),F4553*K!$D$4,F4553*K!$C$4) + IF(ISNUMBER(SEARCH("#",B4553)),0,G4553*K!$C$5) + IF(AND(ISNUMBER(SEARCH("#",B4553)),INT(A4553/100000)&lt;=7),G4553*K!$G$5,0) + IF(AND(ISNUMBER(SEARCH("#",B4553)),INT(A4553/100000)&gt;=8),G4553*K!$H$5,0),0)</f>
        <v>1295720</v>
      </c>
      <c r="K4553" s="25">
        <f>ROUND(IF(OR(ISNUMBER(SEARCH("#",B4553)),INT(A4553/100000)=7,INT(A4553/100000)=8),F4553*K!$F$4+G4553*K!$F$5,F4553*K!$E$4+G4553*K!$E$5),0)</f>
        <v>363520</v>
      </c>
      <c r="L4553" s="25">
        <f>ROUND(J4553-K4553*0.7,0)</f>
        <v>1041256</v>
      </c>
      <c r="M4553" s="25">
        <f>ROUND(J4553*0.3,0)</f>
        <v>388716</v>
      </c>
    </row>
    <row r="4554" spans="1:13" x14ac:dyDescent="0.2">
      <c r="A4554" s="53">
        <v>804000</v>
      </c>
      <c r="B4554" s="27" t="s">
        <v>27</v>
      </c>
      <c r="C4554" s="36" t="s">
        <v>5152</v>
      </c>
      <c r="D4554" s="54"/>
      <c r="E4554" s="30">
        <v>0.42</v>
      </c>
      <c r="F4554" s="55">
        <v>0.19</v>
      </c>
      <c r="G4554" s="55">
        <v>0.23</v>
      </c>
      <c r="H4554" s="30">
        <v>0</v>
      </c>
      <c r="J4554" s="25">
        <f>ROUND( IF(OR(ISNUMBER(SEARCH("#",B4554)),INT(A4554/100000)=7,INT(A4554/100000)=8),F4554*K!$D$4,F4554*K!$C$4) + IF(ISNUMBER(SEARCH("#",B4554)),0,G4554*K!$C$5) + IF(AND(ISNUMBER(SEARCH("#",B4554)),INT(A4554/100000)&lt;=7),G4554*K!$G$5,0) + IF(AND(ISNUMBER(SEARCH("#",B4554)),INT(A4554/100000)&gt;=8),G4554*K!$H$5,0),0)</f>
        <v>500070</v>
      </c>
      <c r="K4554" s="25">
        <f>ROUND(IF(OR(ISNUMBER(SEARCH("#",B4554)),INT(A4554/100000)=7,INT(A4554/100000)=8),F4554*K!$F$4+G4554*K!$F$5,F4554*K!$E$4+G4554*K!$E$5),0)</f>
        <v>155820</v>
      </c>
      <c r="L4554" s="25">
        <f>ROUND(J4554-K4554*0.7,0)</f>
        <v>390996</v>
      </c>
      <c r="M4554" s="25">
        <f>ROUND(J4554*0.3,0)</f>
        <v>150021</v>
      </c>
    </row>
    <row r="4555" spans="1:13" x14ac:dyDescent="0.2">
      <c r="A4555" s="53">
        <v>804005</v>
      </c>
      <c r="B4555" s="27" t="s">
        <v>27</v>
      </c>
      <c r="C4555" s="36" t="s">
        <v>5153</v>
      </c>
      <c r="D4555" s="54"/>
      <c r="E4555" s="30">
        <v>0.89</v>
      </c>
      <c r="F4555" s="55">
        <v>0.41</v>
      </c>
      <c r="G4555" s="55">
        <v>0.48</v>
      </c>
      <c r="H4555" s="30">
        <v>0</v>
      </c>
      <c r="J4555" s="25">
        <f>ROUND( IF(OR(ISNUMBER(SEARCH("#",B4555)),INT(A4555/100000)=7,INT(A4555/100000)=8),F4555*K!$D$4,F4555*K!$C$4) + IF(ISNUMBER(SEARCH("#",B4555)),0,G4555*K!$C$5) + IF(AND(ISNUMBER(SEARCH("#",B4555)),INT(A4555/100000)&lt;=7),G4555*K!$G$5,0) + IF(AND(ISNUMBER(SEARCH("#",B4555)),INT(A4555/100000)&gt;=8),G4555*K!$H$5,0),0)</f>
        <v>1051280</v>
      </c>
      <c r="K4555" s="25">
        <f>ROUND(IF(OR(ISNUMBER(SEARCH("#",B4555)),INT(A4555/100000)=7,INT(A4555/100000)=8),F4555*K!$F$4+G4555*K!$F$5,F4555*K!$E$4+G4555*K!$E$5),0)</f>
        <v>329260</v>
      </c>
      <c r="L4555" s="25">
        <f>ROUND(J4555-K4555*0.7,0)</f>
        <v>820798</v>
      </c>
      <c r="M4555" s="25">
        <f>ROUND(J4555*0.3,0)</f>
        <v>315384</v>
      </c>
    </row>
    <row r="4556" spans="1:13" x14ac:dyDescent="0.2">
      <c r="A4556" s="53">
        <v>804010</v>
      </c>
      <c r="B4556" s="27" t="s">
        <v>27</v>
      </c>
      <c r="C4556" s="36" t="s">
        <v>5154</v>
      </c>
      <c r="D4556" s="54"/>
      <c r="E4556" s="30">
        <v>1.07</v>
      </c>
      <c r="F4556" s="55">
        <v>0.46</v>
      </c>
      <c r="G4556" s="55">
        <v>0.61</v>
      </c>
      <c r="H4556" s="30">
        <v>0</v>
      </c>
      <c r="J4556" s="25">
        <f>ROUND( IF(OR(ISNUMBER(SEARCH("#",B4556)),INT(A4556/100000)=7,INT(A4556/100000)=8),F4556*K!$D$4,F4556*K!$C$4) + IF(ISNUMBER(SEARCH("#",B4556)),0,G4556*K!$C$5) + IF(AND(ISNUMBER(SEARCH("#",B4556)),INT(A4556/100000)&lt;=7),G4556*K!$G$5,0) + IF(AND(ISNUMBER(SEARCH("#",B4556)),INT(A4556/100000)&gt;=8),G4556*K!$H$5,0),0)</f>
        <v>1301330</v>
      </c>
      <c r="K4556" s="25">
        <f>ROUND(IF(OR(ISNUMBER(SEARCH("#",B4556)),INT(A4556/100000)=7,INT(A4556/100000)=8),F4556*K!$F$4+G4556*K!$F$5,F4556*K!$E$4+G4556*K!$E$5),0)</f>
        <v>400000</v>
      </c>
      <c r="L4556" s="25">
        <f>ROUND(J4556-K4556*0.7,0)</f>
        <v>1021330</v>
      </c>
      <c r="M4556" s="25">
        <f>ROUND(J4556*0.3,0)</f>
        <v>390399</v>
      </c>
    </row>
    <row r="4557" spans="1:13" x14ac:dyDescent="0.2">
      <c r="A4557" s="53">
        <v>804015</v>
      </c>
      <c r="B4557" s="27" t="s">
        <v>27</v>
      </c>
      <c r="C4557" s="36" t="s">
        <v>5155</v>
      </c>
      <c r="D4557" s="54"/>
      <c r="E4557" s="30">
        <v>0.89</v>
      </c>
      <c r="F4557" s="55">
        <v>0.39</v>
      </c>
      <c r="G4557" s="55">
        <v>0.5</v>
      </c>
      <c r="H4557" s="30">
        <v>0</v>
      </c>
      <c r="J4557" s="25">
        <f>ROUND( IF(OR(ISNUMBER(SEARCH("#",B4557)),INT(A4557/100000)=7,INT(A4557/100000)=8),F4557*K!$D$4,F4557*K!$C$4) + IF(ISNUMBER(SEARCH("#",B4557)),0,G4557*K!$C$5) + IF(AND(ISNUMBER(SEARCH("#",B4557)),INT(A4557/100000)&lt;=7),G4557*K!$G$5,0) + IF(AND(ISNUMBER(SEARCH("#",B4557)),INT(A4557/100000)&gt;=8),G4557*K!$H$5,0),0)</f>
        <v>1074020</v>
      </c>
      <c r="K4557" s="25">
        <f>ROUND(IF(OR(ISNUMBER(SEARCH("#",B4557)),INT(A4557/100000)=7,INT(A4557/100000)=8),F4557*K!$F$4+G4557*K!$F$5,F4557*K!$E$4+G4557*K!$E$5),0)</f>
        <v>331780</v>
      </c>
      <c r="L4557" s="25">
        <f>ROUND(J4557-K4557*0.7,0)</f>
        <v>841774</v>
      </c>
      <c r="M4557" s="25">
        <f>ROUND(J4557*0.3,0)</f>
        <v>322206</v>
      </c>
    </row>
    <row r="4558" spans="1:13" ht="18.75" x14ac:dyDescent="0.2">
      <c r="A4558" s="53">
        <v>804020</v>
      </c>
      <c r="B4558" s="27" t="s">
        <v>27</v>
      </c>
      <c r="C4558" s="36" t="s">
        <v>5156</v>
      </c>
      <c r="D4558" s="54"/>
      <c r="E4558" s="30">
        <v>0.95</v>
      </c>
      <c r="F4558" s="55">
        <v>0.3</v>
      </c>
      <c r="G4558" s="55">
        <v>0.65</v>
      </c>
      <c r="H4558" s="30">
        <v>0</v>
      </c>
      <c r="J4558" s="25">
        <f>ROUND( IF(OR(ISNUMBER(SEARCH("#",B4558)),INT(A4558/100000)=7,INT(A4558/100000)=8),F4558*K!$D$4,F4558*K!$C$4) + IF(ISNUMBER(SEARCH("#",B4558)),0,G4558*K!$C$5) + IF(AND(ISNUMBER(SEARCH("#",B4558)),INT(A4558/100000)&lt;=7),G4558*K!$G$5,0) + IF(AND(ISNUMBER(SEARCH("#",B4558)),INT(A4558/100000)&gt;=8),G4558*K!$H$5,0),0)</f>
        <v>1278650</v>
      </c>
      <c r="K4558" s="25">
        <f>ROUND(IF(OR(ISNUMBER(SEARCH("#",B4558)),INT(A4558/100000)=7,INT(A4558/100000)=8),F4558*K!$F$4+G4558*K!$F$5,F4558*K!$E$4+G4558*K!$E$5),0)</f>
        <v>368800</v>
      </c>
      <c r="L4558" s="25">
        <f>ROUND(J4558-K4558*0.7,0)</f>
        <v>1020490</v>
      </c>
      <c r="M4558" s="25">
        <f>ROUND(J4558*0.3,0)</f>
        <v>383595</v>
      </c>
    </row>
    <row r="4559" spans="1:13" ht="18.75" x14ac:dyDescent="0.2">
      <c r="A4559" s="53">
        <v>804030</v>
      </c>
      <c r="B4559" s="27" t="s">
        <v>27</v>
      </c>
      <c r="C4559" s="36" t="s">
        <v>5157</v>
      </c>
      <c r="D4559" s="54"/>
      <c r="E4559" s="30">
        <v>1.04</v>
      </c>
      <c r="F4559" s="55">
        <v>0.42</v>
      </c>
      <c r="G4559" s="55">
        <v>0.62</v>
      </c>
      <c r="H4559" s="30">
        <v>0</v>
      </c>
      <c r="J4559" s="25">
        <f>ROUND( IF(OR(ISNUMBER(SEARCH("#",B4559)),INT(A4559/100000)=7,INT(A4559/100000)=8),F4559*K!$D$4,F4559*K!$C$4) + IF(ISNUMBER(SEARCH("#",B4559)),0,G4559*K!$C$5) + IF(AND(ISNUMBER(SEARCH("#",B4559)),INT(A4559/100000)&lt;=7),G4559*K!$G$5,0) + IF(AND(ISNUMBER(SEARCH("#",B4559)),INT(A4559/100000)&gt;=8),G4559*K!$H$5,0),0)</f>
        <v>1295660</v>
      </c>
      <c r="K4559" s="25">
        <f>ROUND(IF(OR(ISNUMBER(SEARCH("#",B4559)),INT(A4559/100000)=7,INT(A4559/100000)=8),F4559*K!$F$4+G4559*K!$F$5,F4559*K!$E$4+G4559*K!$E$5),0)</f>
        <v>392200</v>
      </c>
      <c r="L4559" s="25">
        <f>ROUND(J4559-K4559*0.7,0)</f>
        <v>1021120</v>
      </c>
      <c r="M4559" s="25">
        <f>ROUND(J4559*0.3,0)</f>
        <v>388698</v>
      </c>
    </row>
    <row r="4560" spans="1:13" ht="32.25" x14ac:dyDescent="0.2">
      <c r="A4560" s="53">
        <v>804035</v>
      </c>
      <c r="B4560" s="27" t="s">
        <v>27</v>
      </c>
      <c r="C4560" s="36" t="s">
        <v>5158</v>
      </c>
      <c r="D4560" s="54"/>
      <c r="E4560" s="30">
        <v>0.46</v>
      </c>
      <c r="F4560" s="55">
        <v>0.2</v>
      </c>
      <c r="G4560" s="55">
        <v>0.26</v>
      </c>
      <c r="H4560" s="30">
        <v>0</v>
      </c>
      <c r="J4560" s="25">
        <f>ROUND( IF(OR(ISNUMBER(SEARCH("#",B4560)),INT(A4560/100000)=7,INT(A4560/100000)=8),F4560*K!$D$4,F4560*K!$C$4) + IF(ISNUMBER(SEARCH("#",B4560)),0,G4560*K!$C$5) + IF(AND(ISNUMBER(SEARCH("#",B4560)),INT(A4560/100000)&lt;=7),G4560*K!$G$5,0) + IF(AND(ISNUMBER(SEARCH("#",B4560)),INT(A4560/100000)&gt;=8),G4560*K!$H$5,0),0)</f>
        <v>556900</v>
      </c>
      <c r="K4560" s="25">
        <f>ROUND(IF(OR(ISNUMBER(SEARCH("#",B4560)),INT(A4560/100000)=7,INT(A4560/100000)=8),F4560*K!$F$4+G4560*K!$F$5,F4560*K!$E$4+G4560*K!$E$5),0)</f>
        <v>171680</v>
      </c>
      <c r="L4560" s="25">
        <f>ROUND(J4560-K4560*0.7,0)</f>
        <v>436724</v>
      </c>
      <c r="M4560" s="25">
        <f>ROUND(J4560*0.3,0)</f>
        <v>167070</v>
      </c>
    </row>
    <row r="4561" spans="1:13" x14ac:dyDescent="0.2">
      <c r="A4561" s="53">
        <v>804040</v>
      </c>
      <c r="B4561" s="27" t="s">
        <v>27</v>
      </c>
      <c r="C4561" s="36" t="s">
        <v>5159</v>
      </c>
      <c r="D4561" s="54"/>
      <c r="E4561" s="30">
        <v>0.46</v>
      </c>
      <c r="F4561" s="55">
        <v>0.2</v>
      </c>
      <c r="G4561" s="55">
        <v>0.26</v>
      </c>
      <c r="H4561" s="30">
        <v>0</v>
      </c>
      <c r="J4561" s="25">
        <f>ROUND( IF(OR(ISNUMBER(SEARCH("#",B4561)),INT(A4561/100000)=7,INT(A4561/100000)=8),F4561*K!$D$4,F4561*K!$C$4) + IF(ISNUMBER(SEARCH("#",B4561)),0,G4561*K!$C$5) + IF(AND(ISNUMBER(SEARCH("#",B4561)),INT(A4561/100000)&lt;=7),G4561*K!$G$5,0) + IF(AND(ISNUMBER(SEARCH("#",B4561)),INT(A4561/100000)&gt;=8),G4561*K!$H$5,0),0)</f>
        <v>556900</v>
      </c>
      <c r="K4561" s="25">
        <f>ROUND(IF(OR(ISNUMBER(SEARCH("#",B4561)),INT(A4561/100000)=7,INT(A4561/100000)=8),F4561*K!$F$4+G4561*K!$F$5,F4561*K!$E$4+G4561*K!$E$5),0)</f>
        <v>171680</v>
      </c>
      <c r="L4561" s="25">
        <f>ROUND(J4561-K4561*0.7,0)</f>
        <v>436724</v>
      </c>
      <c r="M4561" s="25">
        <f>ROUND(J4561*0.3,0)</f>
        <v>167070</v>
      </c>
    </row>
    <row r="4562" spans="1:13" x14ac:dyDescent="0.2">
      <c r="A4562" s="53">
        <v>804045</v>
      </c>
      <c r="B4562" s="27" t="s">
        <v>27</v>
      </c>
      <c r="C4562" s="36" t="s">
        <v>5160</v>
      </c>
      <c r="D4562" s="54"/>
      <c r="E4562" s="30">
        <v>0.48</v>
      </c>
      <c r="F4562" s="55">
        <v>0.13</v>
      </c>
      <c r="G4562" s="55">
        <v>0.35</v>
      </c>
      <c r="H4562" s="30">
        <v>0</v>
      </c>
      <c r="J4562" s="25">
        <f>ROUND( IF(OR(ISNUMBER(SEARCH("#",B4562)),INT(A4562/100000)=7,INT(A4562/100000)=8),F4562*K!$D$4,F4562*K!$C$4) + IF(ISNUMBER(SEARCH("#",B4562)),0,G4562*K!$C$5) + IF(AND(ISNUMBER(SEARCH("#",B4562)),INT(A4562/100000)&lt;=7),G4562*K!$G$5,0) + IF(AND(ISNUMBER(SEARCH("#",B4562)),INT(A4562/100000)&gt;=8),G4562*K!$H$5,0),0)</f>
        <v>670590</v>
      </c>
      <c r="K4562" s="25">
        <f>ROUND(IF(OR(ISNUMBER(SEARCH("#",B4562)),INT(A4562/100000)=7,INT(A4562/100000)=8),F4562*K!$F$4+G4562*K!$F$5,F4562*K!$E$4+G4562*K!$E$5),0)</f>
        <v>189060</v>
      </c>
      <c r="L4562" s="25">
        <f>ROUND(J4562-K4562*0.7,0)</f>
        <v>538248</v>
      </c>
      <c r="M4562" s="25">
        <f>ROUND(J4562*0.3,0)</f>
        <v>201177</v>
      </c>
    </row>
    <row r="4563" spans="1:13" x14ac:dyDescent="0.2">
      <c r="A4563" s="53">
        <v>804050</v>
      </c>
      <c r="B4563" s="27" t="s">
        <v>27</v>
      </c>
      <c r="C4563" s="36" t="s">
        <v>5161</v>
      </c>
      <c r="D4563" s="54"/>
      <c r="E4563" s="30">
        <v>0.14000000000000001</v>
      </c>
      <c r="F4563" s="55">
        <v>0.05</v>
      </c>
      <c r="G4563" s="55">
        <v>0.09</v>
      </c>
      <c r="H4563" s="30">
        <v>0</v>
      </c>
      <c r="J4563" s="25">
        <f>ROUND( IF(OR(ISNUMBER(SEARCH("#",B4563)),INT(A4563/100000)=7,INT(A4563/100000)=8),F4563*K!$D$4,F4563*K!$C$4) + IF(ISNUMBER(SEARCH("#",B4563)),0,G4563*K!$C$5) + IF(AND(ISNUMBER(SEARCH("#",B4563)),INT(A4563/100000)&lt;=7),G4563*K!$G$5,0) + IF(AND(ISNUMBER(SEARCH("#",B4563)),INT(A4563/100000)&gt;=8),G4563*K!$H$5,0),0)</f>
        <v>181850</v>
      </c>
      <c r="K4563" s="25">
        <f>ROUND(IF(OR(ISNUMBER(SEARCH("#",B4563)),INT(A4563/100000)=7,INT(A4563/100000)=8),F4563*K!$F$4+G4563*K!$F$5,F4563*K!$E$4+G4563*K!$E$5),0)</f>
        <v>53620</v>
      </c>
      <c r="L4563" s="25">
        <f>ROUND(J4563-K4563*0.7,0)</f>
        <v>144316</v>
      </c>
      <c r="M4563" s="25">
        <f>ROUND(J4563*0.3,0)</f>
        <v>54555</v>
      </c>
    </row>
    <row r="4564" spans="1:13" x14ac:dyDescent="0.2">
      <c r="A4564" s="53">
        <v>804060</v>
      </c>
      <c r="B4564" s="27" t="s">
        <v>27</v>
      </c>
      <c r="C4564" s="36" t="s">
        <v>5162</v>
      </c>
      <c r="D4564" s="54"/>
      <c r="E4564" s="30">
        <v>0.69</v>
      </c>
      <c r="F4564" s="55">
        <v>0.23</v>
      </c>
      <c r="G4564" s="55">
        <v>0.46</v>
      </c>
      <c r="H4564" s="30">
        <v>0</v>
      </c>
      <c r="J4564" s="25">
        <f>ROUND( IF(OR(ISNUMBER(SEARCH("#",B4564)),INT(A4564/100000)=7,INT(A4564/100000)=8),F4564*K!$D$4,F4564*K!$C$4) + IF(ISNUMBER(SEARCH("#",B4564)),0,G4564*K!$C$5) + IF(AND(ISNUMBER(SEARCH("#",B4564)),INT(A4564/100000)&lt;=7),G4564*K!$G$5,0) + IF(AND(ISNUMBER(SEARCH("#",B4564)),INT(A4564/100000)&gt;=8),G4564*K!$H$5,0),0)</f>
        <v>914940</v>
      </c>
      <c r="K4564" s="25">
        <f>ROUND(IF(OR(ISNUMBER(SEARCH("#",B4564)),INT(A4564/100000)=7,INT(A4564/100000)=8),F4564*K!$F$4+G4564*K!$F$5,F4564*K!$E$4+G4564*K!$E$5),0)</f>
        <v>266340</v>
      </c>
      <c r="L4564" s="25">
        <f>ROUND(J4564-K4564*0.7,0)</f>
        <v>728502</v>
      </c>
      <c r="M4564" s="25">
        <f>ROUND(J4564*0.3,0)</f>
        <v>274482</v>
      </c>
    </row>
    <row r="4565" spans="1:13" x14ac:dyDescent="0.2">
      <c r="A4565" s="53">
        <v>804065</v>
      </c>
      <c r="B4565" s="27" t="s">
        <v>27</v>
      </c>
      <c r="C4565" s="36" t="s">
        <v>5163</v>
      </c>
      <c r="D4565" s="54"/>
      <c r="E4565" s="30">
        <v>0.71</v>
      </c>
      <c r="F4565" s="55">
        <v>0.25</v>
      </c>
      <c r="G4565" s="55">
        <v>0.46</v>
      </c>
      <c r="H4565" s="30">
        <v>0</v>
      </c>
      <c r="J4565" s="25">
        <f>ROUND( IF(OR(ISNUMBER(SEARCH("#",B4565)),INT(A4565/100000)=7,INT(A4565/100000)=8),F4565*K!$D$4,F4565*K!$C$4) + IF(ISNUMBER(SEARCH("#",B4565)),0,G4565*K!$C$5) + IF(AND(ISNUMBER(SEARCH("#",B4565)),INT(A4565/100000)&lt;=7),G4565*K!$G$5,0) + IF(AND(ISNUMBER(SEARCH("#",B4565)),INT(A4565/100000)&gt;=8),G4565*K!$H$5,0),0)</f>
        <v>926300</v>
      </c>
      <c r="K4565" s="25">
        <f>ROUND(IF(OR(ISNUMBER(SEARCH("#",B4565)),INT(A4565/100000)=7,INT(A4565/100000)=8),F4565*K!$F$4+G4565*K!$F$5,F4565*K!$E$4+G4565*K!$E$5),0)</f>
        <v>272380</v>
      </c>
      <c r="L4565" s="25">
        <f>ROUND(J4565-K4565*0.7,0)</f>
        <v>735634</v>
      </c>
      <c r="M4565" s="25">
        <f>ROUND(J4565*0.3,0)</f>
        <v>277890</v>
      </c>
    </row>
    <row r="4566" spans="1:13" x14ac:dyDescent="0.2">
      <c r="A4566" s="53">
        <v>804070</v>
      </c>
      <c r="B4566" s="27" t="s">
        <v>27</v>
      </c>
      <c r="C4566" s="36" t="s">
        <v>5164</v>
      </c>
      <c r="D4566" s="54"/>
      <c r="E4566" s="30">
        <v>1.31</v>
      </c>
      <c r="F4566" s="55">
        <v>0.36</v>
      </c>
      <c r="G4566" s="55">
        <v>0.95</v>
      </c>
      <c r="H4566" s="30">
        <v>0</v>
      </c>
      <c r="J4566" s="25">
        <f>ROUND( IF(OR(ISNUMBER(SEARCH("#",B4566)),INT(A4566/100000)=7,INT(A4566/100000)=8),F4566*K!$D$4,F4566*K!$C$4) + IF(ISNUMBER(SEARCH("#",B4566)),0,G4566*K!$C$5) + IF(AND(ISNUMBER(SEARCH("#",B4566)),INT(A4566/100000)&lt;=7),G4566*K!$G$5,0) + IF(AND(ISNUMBER(SEARCH("#",B4566)),INT(A4566/100000)&gt;=8),G4566*K!$H$5,0),0)</f>
        <v>1824230</v>
      </c>
      <c r="K4566" s="25">
        <f>ROUND(IF(OR(ISNUMBER(SEARCH("#",B4566)),INT(A4566/100000)=7,INT(A4566/100000)=8),F4566*K!$F$4+G4566*K!$F$5,F4566*K!$E$4+G4566*K!$E$5),0)</f>
        <v>515320</v>
      </c>
      <c r="L4566" s="25">
        <f>ROUND(J4566-K4566*0.7,0)</f>
        <v>1463506</v>
      </c>
      <c r="M4566" s="25">
        <f>ROUND(J4566*0.3,0)</f>
        <v>547269</v>
      </c>
    </row>
    <row r="4567" spans="1:13" ht="18.75" x14ac:dyDescent="0.2">
      <c r="A4567" s="53">
        <v>804075</v>
      </c>
      <c r="B4567" s="27" t="s">
        <v>27</v>
      </c>
      <c r="C4567" s="36" t="s">
        <v>5165</v>
      </c>
      <c r="D4567" s="54"/>
      <c r="E4567" s="30">
        <v>2.2200000000000002</v>
      </c>
      <c r="F4567" s="55">
        <v>1.06</v>
      </c>
      <c r="G4567" s="55">
        <v>1.1599999999999999</v>
      </c>
      <c r="H4567" s="30">
        <v>0</v>
      </c>
      <c r="J4567" s="25">
        <f>ROUND( IF(OR(ISNUMBER(SEARCH("#",B4567)),INT(A4567/100000)=7,INT(A4567/100000)=8),F4567*K!$D$4,F4567*K!$C$4) + IF(ISNUMBER(SEARCH("#",B4567)),0,G4567*K!$C$5) + IF(AND(ISNUMBER(SEARCH("#",B4567)),INT(A4567/100000)&lt;=7),G4567*K!$G$5,0) + IF(AND(ISNUMBER(SEARCH("#",B4567)),INT(A4567/100000)&gt;=8),G4567*K!$H$5,0),0)</f>
        <v>2579880</v>
      </c>
      <c r="K4567" s="25">
        <f>ROUND(IF(OR(ISNUMBER(SEARCH("#",B4567)),INT(A4567/100000)=7,INT(A4567/100000)=8),F4567*K!$F$4+G4567*K!$F$5,F4567*K!$E$4+G4567*K!$E$5),0)</f>
        <v>816600</v>
      </c>
      <c r="L4567" s="25">
        <f>ROUND(J4567-K4567*0.7,0)</f>
        <v>2008260</v>
      </c>
      <c r="M4567" s="25">
        <f>ROUND(J4567*0.3,0)</f>
        <v>773964</v>
      </c>
    </row>
    <row r="4568" spans="1:13" ht="33" x14ac:dyDescent="0.2">
      <c r="A4568" s="53">
        <v>804080</v>
      </c>
      <c r="B4568" s="27" t="s">
        <v>27</v>
      </c>
      <c r="C4568" s="36" t="s">
        <v>5166</v>
      </c>
      <c r="D4568" s="54"/>
      <c r="E4568" s="30">
        <v>6.38</v>
      </c>
      <c r="F4568" s="55">
        <v>3.48</v>
      </c>
      <c r="G4568" s="55">
        <v>2.9</v>
      </c>
      <c r="H4568" s="30">
        <v>0</v>
      </c>
      <c r="J4568" s="25">
        <f>ROUND( IF(OR(ISNUMBER(SEARCH("#",B4568)),INT(A4568/100000)=7,INT(A4568/100000)=8),F4568*K!$D$4,F4568*K!$C$4) + IF(ISNUMBER(SEARCH("#",B4568)),0,G4568*K!$C$5) + IF(AND(ISNUMBER(SEARCH("#",B4568)),INT(A4568/100000)&lt;=7),G4568*K!$G$5,0) + IF(AND(ISNUMBER(SEARCH("#",B4568)),INT(A4568/100000)&gt;=8),G4568*K!$H$5,0),0)</f>
        <v>6921140</v>
      </c>
      <c r="K4568" s="25">
        <f>ROUND(IF(OR(ISNUMBER(SEARCH("#",B4568)),INT(A4568/100000)=7,INT(A4568/100000)=8),F4568*K!$F$4+G4568*K!$F$5,F4568*K!$E$4+G4568*K!$E$5),0)</f>
        <v>2292160</v>
      </c>
      <c r="L4568" s="25">
        <f>ROUND(J4568-K4568*0.7,0)</f>
        <v>5316628</v>
      </c>
      <c r="M4568" s="25">
        <f>ROUND(J4568*0.3,0)</f>
        <v>2076342</v>
      </c>
    </row>
    <row r="4569" spans="1:13" x14ac:dyDescent="0.2">
      <c r="A4569" s="53">
        <v>804085</v>
      </c>
      <c r="B4569" s="27" t="s">
        <v>27</v>
      </c>
      <c r="C4569" s="36" t="s">
        <v>5167</v>
      </c>
      <c r="D4569" s="54"/>
      <c r="E4569" s="30">
        <v>4.88</v>
      </c>
      <c r="F4569" s="55">
        <v>1.02</v>
      </c>
      <c r="G4569" s="55">
        <v>3.86</v>
      </c>
      <c r="H4569" s="30">
        <v>0</v>
      </c>
      <c r="J4569" s="25">
        <f>ROUND( IF(OR(ISNUMBER(SEARCH("#",B4569)),INT(A4569/100000)=7,INT(A4569/100000)=8),F4569*K!$D$4,F4569*K!$C$4) + IF(ISNUMBER(SEARCH("#",B4569)),0,G4569*K!$C$5) + IF(AND(ISNUMBER(SEARCH("#",B4569)),INT(A4569/100000)&lt;=7),G4569*K!$G$5,0) + IF(AND(ISNUMBER(SEARCH("#",B4569)),INT(A4569/100000)&gt;=8),G4569*K!$H$5,0),0)</f>
        <v>7160660</v>
      </c>
      <c r="K4569" s="25">
        <f>ROUND(IF(OR(ISNUMBER(SEARCH("#",B4569)),INT(A4569/100000)=7,INT(A4569/100000)=8),F4569*K!$F$4+G4569*K!$F$5,F4569*K!$E$4+G4569*K!$E$5),0)</f>
        <v>1960120</v>
      </c>
      <c r="L4569" s="25">
        <f>ROUND(J4569-K4569*0.7,0)</f>
        <v>5788576</v>
      </c>
      <c r="M4569" s="25">
        <f>ROUND(J4569*0.3,0)</f>
        <v>2148198</v>
      </c>
    </row>
    <row r="4570" spans="1:13" x14ac:dyDescent="0.2">
      <c r="A4570" s="53">
        <v>804090</v>
      </c>
      <c r="B4570" s="27" t="s">
        <v>27</v>
      </c>
      <c r="C4570" s="36" t="s">
        <v>5168</v>
      </c>
      <c r="D4570" s="54"/>
      <c r="E4570" s="30">
        <v>0.24</v>
      </c>
      <c r="F4570" s="55">
        <v>0.1</v>
      </c>
      <c r="G4570" s="55">
        <v>0.14000000000000001</v>
      </c>
      <c r="H4570" s="30">
        <v>0</v>
      </c>
      <c r="J4570" s="25">
        <f>ROUND( IF(OR(ISNUMBER(SEARCH("#",B4570)),INT(A4570/100000)=7,INT(A4570/100000)=8),F4570*K!$D$4,F4570*K!$C$4) + IF(ISNUMBER(SEARCH("#",B4570)),0,G4570*K!$C$5) + IF(AND(ISNUMBER(SEARCH("#",B4570)),INT(A4570/100000)&lt;=7),G4570*K!$G$5,0) + IF(AND(ISNUMBER(SEARCH("#",B4570)),INT(A4570/100000)&gt;=8),G4570*K!$H$5,0),0)</f>
        <v>295500</v>
      </c>
      <c r="K4570" s="25">
        <f>ROUND(IF(OR(ISNUMBER(SEARCH("#",B4570)),INT(A4570/100000)=7,INT(A4570/100000)=8),F4570*K!$F$4+G4570*K!$F$5,F4570*K!$E$4+G4570*K!$E$5),0)</f>
        <v>90120</v>
      </c>
      <c r="L4570" s="25">
        <f>ROUND(J4570-K4570*0.7,0)</f>
        <v>232416</v>
      </c>
      <c r="M4570" s="25">
        <f>ROUND(J4570*0.3,0)</f>
        <v>88650</v>
      </c>
    </row>
    <row r="4571" spans="1:13" x14ac:dyDescent="0.2">
      <c r="A4571" s="53">
        <v>804095</v>
      </c>
      <c r="B4571" s="27" t="s">
        <v>27</v>
      </c>
      <c r="C4571" s="36" t="s">
        <v>5169</v>
      </c>
      <c r="D4571" s="54"/>
      <c r="E4571" s="30">
        <v>0.77</v>
      </c>
      <c r="F4571" s="55">
        <v>0.31</v>
      </c>
      <c r="G4571" s="55">
        <v>0.46</v>
      </c>
      <c r="H4571" s="30">
        <v>0</v>
      </c>
      <c r="J4571" s="25">
        <f>ROUND( IF(OR(ISNUMBER(SEARCH("#",B4571)),INT(A4571/100000)=7,INT(A4571/100000)=8),F4571*K!$D$4,F4571*K!$C$4) + IF(ISNUMBER(SEARCH("#",B4571)),0,G4571*K!$C$5) + IF(AND(ISNUMBER(SEARCH("#",B4571)),INT(A4571/100000)&lt;=7),G4571*K!$G$5,0) + IF(AND(ISNUMBER(SEARCH("#",B4571)),INT(A4571/100000)&gt;=8),G4571*K!$H$5,0),0)</f>
        <v>960380</v>
      </c>
      <c r="K4571" s="25">
        <f>ROUND(IF(OR(ISNUMBER(SEARCH("#",B4571)),INT(A4571/100000)=7,INT(A4571/100000)=8),F4571*K!$F$4+G4571*K!$F$5,F4571*K!$E$4+G4571*K!$E$5),0)</f>
        <v>290500</v>
      </c>
      <c r="L4571" s="25">
        <f>ROUND(J4571-K4571*0.7,0)</f>
        <v>757030</v>
      </c>
      <c r="M4571" s="25">
        <f>ROUND(J4571*0.3,0)</f>
        <v>288114</v>
      </c>
    </row>
    <row r="4572" spans="1:13" ht="33" x14ac:dyDescent="0.2">
      <c r="A4572" s="53">
        <v>804100</v>
      </c>
      <c r="B4572" s="27" t="s">
        <v>27</v>
      </c>
      <c r="C4572" s="36" t="s">
        <v>5170</v>
      </c>
      <c r="D4572" s="54"/>
      <c r="E4572" s="30">
        <v>0.24</v>
      </c>
      <c r="F4572" s="55">
        <v>0.12</v>
      </c>
      <c r="G4572" s="55">
        <v>0.12</v>
      </c>
      <c r="H4572" s="30">
        <v>0</v>
      </c>
      <c r="J4572" s="25">
        <f>ROUND( IF(OR(ISNUMBER(SEARCH("#",B4572)),INT(A4572/100000)=7,INT(A4572/100000)=8),F4572*K!$D$4,F4572*K!$C$4) + IF(ISNUMBER(SEARCH("#",B4572)),0,G4572*K!$C$5) + IF(AND(ISNUMBER(SEARCH("#",B4572)),INT(A4572/100000)&lt;=7),G4572*K!$G$5,0) + IF(AND(ISNUMBER(SEARCH("#",B4572)),INT(A4572/100000)&gt;=8),G4572*K!$H$5,0),0)</f>
        <v>272760</v>
      </c>
      <c r="K4572" s="25">
        <f>ROUND(IF(OR(ISNUMBER(SEARCH("#",B4572)),INT(A4572/100000)=7,INT(A4572/100000)=8),F4572*K!$F$4+G4572*K!$F$5,F4572*K!$E$4+G4572*K!$E$5),0)</f>
        <v>87600</v>
      </c>
      <c r="L4572" s="25">
        <f>ROUND(J4572-K4572*0.7,0)</f>
        <v>211440</v>
      </c>
      <c r="M4572" s="25">
        <f>ROUND(J4572*0.3,0)</f>
        <v>81828</v>
      </c>
    </row>
    <row r="4573" spans="1:13" x14ac:dyDescent="0.2">
      <c r="A4573" s="53">
        <v>804105</v>
      </c>
      <c r="B4573" s="27" t="s">
        <v>27</v>
      </c>
      <c r="C4573" s="36" t="s">
        <v>5171</v>
      </c>
      <c r="D4573" s="54"/>
      <c r="E4573" s="30">
        <v>0.18</v>
      </c>
      <c r="F4573" s="55">
        <v>0.1</v>
      </c>
      <c r="G4573" s="55">
        <v>0.08</v>
      </c>
      <c r="H4573" s="30">
        <v>0</v>
      </c>
      <c r="J4573" s="25">
        <f>ROUND( IF(OR(ISNUMBER(SEARCH("#",B4573)),INT(A4573/100000)=7,INT(A4573/100000)=8),F4573*K!$D$4,F4573*K!$C$4) + IF(ISNUMBER(SEARCH("#",B4573)),0,G4573*K!$C$5) + IF(AND(ISNUMBER(SEARCH("#",B4573)),INT(A4573/100000)&lt;=7),G4573*K!$G$5,0) + IF(AND(ISNUMBER(SEARCH("#",B4573)),INT(A4573/100000)&gt;=8),G4573*K!$H$5,0),0)</f>
        <v>193200</v>
      </c>
      <c r="K4573" s="25">
        <f>ROUND(IF(OR(ISNUMBER(SEARCH("#",B4573)),INT(A4573/100000)=7,INT(A4573/100000)=8),F4573*K!$F$4+G4573*K!$F$5,F4573*K!$E$4+G4573*K!$E$5),0)</f>
        <v>64440</v>
      </c>
      <c r="L4573" s="25">
        <f>ROUND(J4573-K4573*0.7,0)</f>
        <v>148092</v>
      </c>
      <c r="M4573" s="25">
        <f>ROUND(J4573*0.3,0)</f>
        <v>57960</v>
      </c>
    </row>
    <row r="4574" spans="1:13" x14ac:dyDescent="0.2">
      <c r="A4574" s="53">
        <v>804110</v>
      </c>
      <c r="B4574" s="27" t="s">
        <v>27</v>
      </c>
      <c r="C4574" s="36" t="s">
        <v>5172</v>
      </c>
      <c r="D4574" s="54"/>
      <c r="E4574" s="30">
        <v>0.16</v>
      </c>
      <c r="F4574" s="55">
        <v>0.05</v>
      </c>
      <c r="G4574" s="55">
        <v>0.11</v>
      </c>
      <c r="H4574" s="30">
        <v>0</v>
      </c>
      <c r="J4574" s="25">
        <f>ROUND( IF(OR(ISNUMBER(SEARCH("#",B4574)),INT(A4574/100000)=7,INT(A4574/100000)=8),F4574*K!$D$4,F4574*K!$C$4) + IF(ISNUMBER(SEARCH("#",B4574)),0,G4574*K!$C$5) + IF(AND(ISNUMBER(SEARCH("#",B4574)),INT(A4574/100000)&lt;=7),G4574*K!$G$5,0) + IF(AND(ISNUMBER(SEARCH("#",B4574)),INT(A4574/100000)&gt;=8),G4574*K!$H$5,0),0)</f>
        <v>215950</v>
      </c>
      <c r="K4574" s="25">
        <f>ROUND(IF(OR(ISNUMBER(SEARCH("#",B4574)),INT(A4574/100000)=7,INT(A4574/100000)=8),F4574*K!$F$4+G4574*K!$F$5,F4574*K!$E$4+G4574*K!$E$5),0)</f>
        <v>62180</v>
      </c>
      <c r="L4574" s="25">
        <f>ROUND(J4574-K4574*0.7,0)</f>
        <v>172424</v>
      </c>
      <c r="M4574" s="25">
        <f>ROUND(J4574*0.3,0)</f>
        <v>64785</v>
      </c>
    </row>
    <row r="4575" spans="1:13" x14ac:dyDescent="0.2">
      <c r="A4575" s="53">
        <v>804115</v>
      </c>
      <c r="B4575" s="27" t="s">
        <v>27</v>
      </c>
      <c r="C4575" s="36" t="s">
        <v>5173</v>
      </c>
      <c r="D4575" s="54"/>
      <c r="E4575" s="30">
        <v>0.28000000000000003</v>
      </c>
      <c r="F4575" s="55">
        <v>0.11</v>
      </c>
      <c r="G4575" s="55">
        <v>0.17</v>
      </c>
      <c r="H4575" s="30">
        <v>0</v>
      </c>
      <c r="J4575" s="25">
        <f>ROUND( IF(OR(ISNUMBER(SEARCH("#",B4575)),INT(A4575/100000)=7,INT(A4575/100000)=8),F4575*K!$D$4,F4575*K!$C$4) + IF(ISNUMBER(SEARCH("#",B4575)),0,G4575*K!$C$5) + IF(AND(ISNUMBER(SEARCH("#",B4575)),INT(A4575/100000)&lt;=7),G4575*K!$G$5,0) + IF(AND(ISNUMBER(SEARCH("#",B4575)),INT(A4575/100000)&gt;=8),G4575*K!$H$5,0),0)</f>
        <v>352330</v>
      </c>
      <c r="K4575" s="25">
        <f>ROUND(IF(OR(ISNUMBER(SEARCH("#",B4575)),INT(A4575/100000)=7,INT(A4575/100000)=8),F4575*K!$F$4+G4575*K!$F$5,F4575*K!$E$4+G4575*K!$E$5),0)</f>
        <v>105980</v>
      </c>
      <c r="L4575" s="25">
        <f>ROUND(J4575-K4575*0.7,0)</f>
        <v>278144</v>
      </c>
      <c r="M4575" s="25">
        <f>ROUND(J4575*0.3,0)</f>
        <v>105699</v>
      </c>
    </row>
    <row r="4576" spans="1:13" ht="18.75" x14ac:dyDescent="0.2">
      <c r="A4576" s="53">
        <v>804120</v>
      </c>
      <c r="B4576" s="27" t="s">
        <v>27</v>
      </c>
      <c r="C4576" s="36" t="s">
        <v>5174</v>
      </c>
      <c r="D4576" s="54"/>
      <c r="E4576" s="30">
        <v>0.82</v>
      </c>
      <c r="F4576" s="55">
        <v>0.25</v>
      </c>
      <c r="G4576" s="55">
        <v>0.56999999999999995</v>
      </c>
      <c r="H4576" s="30">
        <v>0</v>
      </c>
      <c r="J4576" s="25">
        <f>ROUND( IF(OR(ISNUMBER(SEARCH("#",B4576)),INT(A4576/100000)=7,INT(A4576/100000)=8),F4576*K!$D$4,F4576*K!$C$4) + IF(ISNUMBER(SEARCH("#",B4576)),0,G4576*K!$C$5) + IF(AND(ISNUMBER(SEARCH("#",B4576)),INT(A4576/100000)&lt;=7),G4576*K!$G$5,0) + IF(AND(ISNUMBER(SEARCH("#",B4576)),INT(A4576/100000)&gt;=8),G4576*K!$H$5,0),0)</f>
        <v>1113850</v>
      </c>
      <c r="K4576" s="25">
        <f>ROUND(IF(OR(ISNUMBER(SEARCH("#",B4576)),INT(A4576/100000)=7,INT(A4576/100000)=8),F4576*K!$F$4+G4576*K!$F$5,F4576*K!$E$4+G4576*K!$E$5),0)</f>
        <v>319460</v>
      </c>
      <c r="L4576" s="25">
        <f>ROUND(J4576-K4576*0.7,0)</f>
        <v>890228</v>
      </c>
      <c r="M4576" s="25">
        <f>ROUND(J4576*0.3,0)</f>
        <v>334155</v>
      </c>
    </row>
    <row r="4577" spans="1:13" x14ac:dyDescent="0.2">
      <c r="A4577" s="53">
        <v>804125</v>
      </c>
      <c r="B4577" s="27" t="s">
        <v>27</v>
      </c>
      <c r="C4577" s="36" t="s">
        <v>5175</v>
      </c>
      <c r="D4577" s="54"/>
      <c r="E4577" s="30">
        <v>10.19</v>
      </c>
      <c r="F4577" s="55">
        <v>1.55</v>
      </c>
      <c r="G4577" s="55">
        <v>8.64</v>
      </c>
      <c r="H4577" s="30">
        <v>0</v>
      </c>
      <c r="J4577" s="25">
        <f>ROUND( IF(OR(ISNUMBER(SEARCH("#",B4577)),INT(A4577/100000)=7,INT(A4577/100000)=8),F4577*K!$D$4,F4577*K!$C$4) + IF(ISNUMBER(SEARCH("#",B4577)),0,G4577*K!$C$5) + IF(AND(ISNUMBER(SEARCH("#",B4577)),INT(A4577/100000)&lt;=7),G4577*K!$G$5,0) + IF(AND(ISNUMBER(SEARCH("#",B4577)),INT(A4577/100000)&gt;=8),G4577*K!$H$5,0),0)</f>
        <v>15611600</v>
      </c>
      <c r="K4577" s="25">
        <f>ROUND(IF(OR(ISNUMBER(SEARCH("#",B4577)),INT(A4577/100000)=7,INT(A4577/100000)=8),F4577*K!$F$4+G4577*K!$F$5,F4577*K!$E$4+G4577*K!$E$5),0)</f>
        <v>4166020</v>
      </c>
      <c r="L4577" s="25">
        <f>ROUND(J4577-K4577*0.7,0)</f>
        <v>12695386</v>
      </c>
      <c r="M4577" s="25">
        <f>ROUND(J4577*0.3,0)</f>
        <v>4683480</v>
      </c>
    </row>
    <row r="4578" spans="1:13" ht="18.75" x14ac:dyDescent="0.2">
      <c r="A4578" s="53">
        <v>804140</v>
      </c>
      <c r="B4578" s="27" t="s">
        <v>30</v>
      </c>
      <c r="C4578" s="36" t="s">
        <v>5176</v>
      </c>
      <c r="D4578" s="54"/>
      <c r="E4578" s="30">
        <v>1.57</v>
      </c>
      <c r="F4578" s="55">
        <v>0.43</v>
      </c>
      <c r="G4578" s="55">
        <v>1.1399999999999999</v>
      </c>
      <c r="H4578" s="30">
        <v>0</v>
      </c>
      <c r="J4578" s="25">
        <f>ROUND( IF(OR(ISNUMBER(SEARCH("#",B4578)),INT(A4578/100000)=7,INT(A4578/100000)=8),F4578*K!$D$4,F4578*K!$C$4) + IF(ISNUMBER(SEARCH("#",B4578)),0,G4578*K!$C$5) + IF(AND(ISNUMBER(SEARCH("#",B4578)),INT(A4578/100000)&lt;=7),G4578*K!$G$5,0) + IF(AND(ISNUMBER(SEARCH("#",B4578)),INT(A4578/100000)&gt;=8),G4578*K!$H$5,0),0)</f>
        <v>2187940</v>
      </c>
      <c r="K4578" s="25">
        <f>ROUND(IF(OR(ISNUMBER(SEARCH("#",B4578)),INT(A4578/100000)=7,INT(A4578/100000)=8),F4578*K!$F$4+G4578*K!$F$5,F4578*K!$E$4+G4578*K!$E$5),0)</f>
        <v>617780</v>
      </c>
      <c r="L4578" s="25">
        <f>ROUND(J4578-K4578*0.7,0)</f>
        <v>1755494</v>
      </c>
      <c r="M4578" s="25">
        <f>ROUND(J4578*0.3,0)</f>
        <v>656382</v>
      </c>
    </row>
    <row r="4579" spans="1:13" x14ac:dyDescent="0.2">
      <c r="A4579" s="53">
        <v>804145</v>
      </c>
      <c r="B4579" s="27" t="s">
        <v>30</v>
      </c>
      <c r="C4579" s="36" t="s">
        <v>5177</v>
      </c>
      <c r="D4579" s="54"/>
      <c r="E4579" s="30">
        <v>0.39</v>
      </c>
      <c r="F4579" s="55">
        <v>0.11</v>
      </c>
      <c r="G4579" s="55">
        <v>0.28000000000000003</v>
      </c>
      <c r="H4579" s="30">
        <v>0</v>
      </c>
      <c r="J4579" s="25">
        <f>ROUND( IF(OR(ISNUMBER(SEARCH("#",B4579)),INT(A4579/100000)=7,INT(A4579/100000)=8),F4579*K!$D$4,F4579*K!$C$4) + IF(ISNUMBER(SEARCH("#",B4579)),0,G4579*K!$C$5) + IF(AND(ISNUMBER(SEARCH("#",B4579)),INT(A4579/100000)&lt;=7),G4579*K!$G$5,0) + IF(AND(ISNUMBER(SEARCH("#",B4579)),INT(A4579/100000)&gt;=8),G4579*K!$H$5,0),0)</f>
        <v>539880</v>
      </c>
      <c r="K4579" s="25">
        <f>ROUND(IF(OR(ISNUMBER(SEARCH("#",B4579)),INT(A4579/100000)=7,INT(A4579/100000)=8),F4579*K!$F$4+G4579*K!$F$5,F4579*K!$E$4+G4579*K!$E$5),0)</f>
        <v>153060</v>
      </c>
      <c r="L4579" s="25">
        <f>ROUND(J4579-K4579*0.7,0)</f>
        <v>432738</v>
      </c>
      <c r="M4579" s="25">
        <f>ROUND(J4579*0.3,0)</f>
        <v>161964</v>
      </c>
    </row>
    <row r="4580" spans="1:13" x14ac:dyDescent="0.2">
      <c r="A4580" s="53">
        <v>804150</v>
      </c>
      <c r="B4580" s="27" t="s">
        <v>30</v>
      </c>
      <c r="C4580" s="36" t="s">
        <v>5178</v>
      </c>
      <c r="D4580" s="54"/>
      <c r="E4580" s="30">
        <v>0.65</v>
      </c>
      <c r="F4580" s="55">
        <v>0.18</v>
      </c>
      <c r="G4580" s="55">
        <v>0.47</v>
      </c>
      <c r="H4580" s="30">
        <v>0</v>
      </c>
      <c r="J4580" s="25">
        <f>ROUND( IF(OR(ISNUMBER(SEARCH("#",B4580)),INT(A4580/100000)=7,INT(A4580/100000)=8),F4580*K!$D$4,F4580*K!$C$4) + IF(ISNUMBER(SEARCH("#",B4580)),0,G4580*K!$C$5) + IF(AND(ISNUMBER(SEARCH("#",B4580)),INT(A4580/100000)&lt;=7),G4580*K!$G$5,0) + IF(AND(ISNUMBER(SEARCH("#",B4580)),INT(A4580/100000)&gt;=8),G4580*K!$H$5,0),0)</f>
        <v>903590</v>
      </c>
      <c r="K4580" s="25">
        <f>ROUND(IF(OR(ISNUMBER(SEARCH("#",B4580)),INT(A4580/100000)=7,INT(A4580/100000)=8),F4580*K!$F$4+G4580*K!$F$5,F4580*K!$E$4+G4580*K!$E$5),0)</f>
        <v>255520</v>
      </c>
      <c r="L4580" s="25">
        <f>ROUND(J4580-K4580*0.7,0)</f>
        <v>724726</v>
      </c>
      <c r="M4580" s="25">
        <f>ROUND(J4580*0.3,0)</f>
        <v>271077</v>
      </c>
    </row>
    <row r="4581" spans="1:13" x14ac:dyDescent="0.2">
      <c r="A4581" s="53">
        <v>804155</v>
      </c>
      <c r="B4581" s="27" t="s">
        <v>30</v>
      </c>
      <c r="C4581" s="36" t="s">
        <v>5179</v>
      </c>
      <c r="D4581" s="54"/>
      <c r="E4581" s="30">
        <v>0.5</v>
      </c>
      <c r="F4581" s="55">
        <v>0.14000000000000001</v>
      </c>
      <c r="G4581" s="55">
        <v>0.36</v>
      </c>
      <c r="H4581" s="30">
        <v>0</v>
      </c>
      <c r="J4581" s="25">
        <f>ROUND( IF(OR(ISNUMBER(SEARCH("#",B4581)),INT(A4581/100000)=7,INT(A4581/100000)=8),F4581*K!$D$4,F4581*K!$C$4) + IF(ISNUMBER(SEARCH("#",B4581)),0,G4581*K!$C$5) + IF(AND(ISNUMBER(SEARCH("#",B4581)),INT(A4581/100000)&lt;=7),G4581*K!$G$5,0) + IF(AND(ISNUMBER(SEARCH("#",B4581)),INT(A4581/100000)&gt;=8),G4581*K!$H$5,0),0)</f>
        <v>693320</v>
      </c>
      <c r="K4581" s="25">
        <f>ROUND(IF(OR(ISNUMBER(SEARCH("#",B4581)),INT(A4581/100000)=7,INT(A4581/100000)=8),F4581*K!$F$4+G4581*K!$F$5,F4581*K!$E$4+G4581*K!$E$5),0)</f>
        <v>196360</v>
      </c>
      <c r="L4581" s="25">
        <f>ROUND(J4581-K4581*0.7,0)</f>
        <v>555868</v>
      </c>
      <c r="M4581" s="25">
        <f>ROUND(J4581*0.3,0)</f>
        <v>207996</v>
      </c>
    </row>
    <row r="4582" spans="1:13" x14ac:dyDescent="0.2">
      <c r="A4582" s="53">
        <v>804160</v>
      </c>
      <c r="B4582" s="27" t="s">
        <v>30</v>
      </c>
      <c r="C4582" s="36" t="s">
        <v>5180</v>
      </c>
      <c r="D4582" s="54"/>
      <c r="E4582" s="30">
        <v>0.65</v>
      </c>
      <c r="F4582" s="55">
        <v>0.18</v>
      </c>
      <c r="G4582" s="55">
        <v>0.47</v>
      </c>
      <c r="H4582" s="30">
        <v>0</v>
      </c>
      <c r="J4582" s="25">
        <f>ROUND( IF(OR(ISNUMBER(SEARCH("#",B4582)),INT(A4582/100000)=7,INT(A4582/100000)=8),F4582*K!$D$4,F4582*K!$C$4) + IF(ISNUMBER(SEARCH("#",B4582)),0,G4582*K!$C$5) + IF(AND(ISNUMBER(SEARCH("#",B4582)),INT(A4582/100000)&lt;=7),G4582*K!$G$5,0) + IF(AND(ISNUMBER(SEARCH("#",B4582)),INT(A4582/100000)&gt;=8),G4582*K!$H$5,0),0)</f>
        <v>903590</v>
      </c>
      <c r="K4582" s="25">
        <f>ROUND(IF(OR(ISNUMBER(SEARCH("#",B4582)),INT(A4582/100000)=7,INT(A4582/100000)=8),F4582*K!$F$4+G4582*K!$F$5,F4582*K!$E$4+G4582*K!$E$5),0)</f>
        <v>255520</v>
      </c>
      <c r="L4582" s="25">
        <f>ROUND(J4582-K4582*0.7,0)</f>
        <v>724726</v>
      </c>
      <c r="M4582" s="25">
        <f>ROUND(J4582*0.3,0)</f>
        <v>271077</v>
      </c>
    </row>
    <row r="4583" spans="1:13" ht="33" x14ac:dyDescent="0.2">
      <c r="A4583" s="53">
        <v>804165</v>
      </c>
      <c r="B4583" s="27" t="s">
        <v>27</v>
      </c>
      <c r="C4583" s="36" t="s">
        <v>5181</v>
      </c>
      <c r="D4583" s="54"/>
      <c r="E4583" s="30">
        <v>6.6</v>
      </c>
      <c r="F4583" s="55">
        <v>1.8</v>
      </c>
      <c r="G4583" s="55">
        <v>4.8</v>
      </c>
      <c r="H4583" s="30">
        <v>0</v>
      </c>
      <c r="J4583" s="25">
        <f>ROUND( IF(OR(ISNUMBER(SEARCH("#",B4583)),INT(A4583/100000)=7,INT(A4583/100000)=8),F4583*K!$D$4,F4583*K!$C$4) + IF(ISNUMBER(SEARCH("#",B4583)),0,G4583*K!$C$5) + IF(AND(ISNUMBER(SEARCH("#",B4583)),INT(A4583/100000)&lt;=7),G4583*K!$G$5,0) + IF(AND(ISNUMBER(SEARCH("#",B4583)),INT(A4583/100000)&gt;=8),G4583*K!$H$5,0),0)</f>
        <v>9206400</v>
      </c>
      <c r="K4583" s="25">
        <f>ROUND(IF(OR(ISNUMBER(SEARCH("#",B4583)),INT(A4583/100000)=7,INT(A4583/100000)=8),F4583*K!$F$4+G4583*K!$F$5,F4583*K!$E$4+G4583*K!$E$5),0)</f>
        <v>2598000</v>
      </c>
      <c r="L4583" s="25">
        <f>ROUND(J4583-K4583*0.7,0)</f>
        <v>7387800</v>
      </c>
      <c r="M4583" s="25">
        <f>ROUND(J4583*0.3,0)</f>
        <v>2761920</v>
      </c>
    </row>
    <row r="4584" spans="1:13" ht="18.75" x14ac:dyDescent="0.2">
      <c r="A4584" s="53">
        <v>804170</v>
      </c>
      <c r="B4584" s="27" t="s">
        <v>30</v>
      </c>
      <c r="C4584" s="36" t="s">
        <v>5182</v>
      </c>
      <c r="D4584" s="54"/>
      <c r="E4584" s="30">
        <v>2.62</v>
      </c>
      <c r="F4584" s="55">
        <v>0.72</v>
      </c>
      <c r="G4584" s="55">
        <v>1.9</v>
      </c>
      <c r="H4584" s="30">
        <v>0</v>
      </c>
      <c r="J4584" s="25">
        <f>ROUND( IF(OR(ISNUMBER(SEARCH("#",B4584)),INT(A4584/100000)=7,INT(A4584/100000)=8),F4584*K!$D$4,F4584*K!$C$4) + IF(ISNUMBER(SEARCH("#",B4584)),0,G4584*K!$C$5) + IF(AND(ISNUMBER(SEARCH("#",B4584)),INT(A4584/100000)&lt;=7),G4584*K!$G$5,0) + IF(AND(ISNUMBER(SEARCH("#",B4584)),INT(A4584/100000)&gt;=8),G4584*K!$H$5,0),0)</f>
        <v>3648460</v>
      </c>
      <c r="K4584" s="25">
        <f>ROUND(IF(OR(ISNUMBER(SEARCH("#",B4584)),INT(A4584/100000)=7,INT(A4584/100000)=8),F4584*K!$F$4+G4584*K!$F$5,F4584*K!$E$4+G4584*K!$E$5),0)</f>
        <v>1030640</v>
      </c>
      <c r="L4584" s="25">
        <f>ROUND(J4584-K4584*0.7,0)</f>
        <v>2927012</v>
      </c>
      <c r="M4584" s="25">
        <f>ROUND(J4584*0.3,0)</f>
        <v>1094538</v>
      </c>
    </row>
    <row r="4585" spans="1:13" x14ac:dyDescent="0.2">
      <c r="A4585" s="53">
        <v>804175</v>
      </c>
      <c r="B4585" s="27" t="s">
        <v>30</v>
      </c>
      <c r="C4585" s="36" t="s">
        <v>5183</v>
      </c>
      <c r="D4585" s="54"/>
      <c r="E4585" s="30">
        <v>1.49</v>
      </c>
      <c r="F4585" s="55">
        <v>0.41</v>
      </c>
      <c r="G4585" s="55">
        <v>1.08</v>
      </c>
      <c r="H4585" s="30">
        <v>0</v>
      </c>
      <c r="J4585" s="25">
        <f>ROUND( IF(OR(ISNUMBER(SEARCH("#",B4585)),INT(A4585/100000)=7,INT(A4585/100000)=8),F4585*K!$D$4,F4585*K!$C$4) + IF(ISNUMBER(SEARCH("#",B4585)),0,G4585*K!$C$5) + IF(AND(ISNUMBER(SEARCH("#",B4585)),INT(A4585/100000)&lt;=7),G4585*K!$G$5,0) + IF(AND(ISNUMBER(SEARCH("#",B4585)),INT(A4585/100000)&gt;=8),G4585*K!$H$5,0),0)</f>
        <v>2074280</v>
      </c>
      <c r="K4585" s="25">
        <f>ROUND(IF(OR(ISNUMBER(SEARCH("#",B4585)),INT(A4585/100000)=7,INT(A4585/100000)=8),F4585*K!$F$4+G4585*K!$F$5,F4585*K!$E$4+G4585*K!$E$5),0)</f>
        <v>586060</v>
      </c>
      <c r="L4585" s="25">
        <f>ROUND(J4585-K4585*0.7,0)</f>
        <v>1664038</v>
      </c>
      <c r="M4585" s="25">
        <f>ROUND(J4585*0.3,0)</f>
        <v>622284</v>
      </c>
    </row>
    <row r="4586" spans="1:13" ht="18.75" x14ac:dyDescent="0.2">
      <c r="A4586" s="53">
        <v>804180</v>
      </c>
      <c r="B4586" s="27" t="s">
        <v>27</v>
      </c>
      <c r="C4586" s="36" t="s">
        <v>5184</v>
      </c>
      <c r="D4586" s="54"/>
      <c r="E4586" s="30">
        <v>0.41</v>
      </c>
      <c r="F4586" s="55">
        <v>0.11</v>
      </c>
      <c r="G4586" s="55">
        <v>0.3</v>
      </c>
      <c r="H4586" s="30">
        <v>0</v>
      </c>
      <c r="J4586" s="25">
        <f>ROUND( IF(OR(ISNUMBER(SEARCH("#",B4586)),INT(A4586/100000)=7,INT(A4586/100000)=8),F4586*K!$D$4,F4586*K!$C$4) + IF(ISNUMBER(SEARCH("#",B4586)),0,G4586*K!$C$5) + IF(AND(ISNUMBER(SEARCH("#",B4586)),INT(A4586/100000)&lt;=7),G4586*K!$G$5,0) + IF(AND(ISNUMBER(SEARCH("#",B4586)),INT(A4586/100000)&gt;=8),G4586*K!$H$5,0),0)</f>
        <v>573980</v>
      </c>
      <c r="K4586" s="25">
        <f>ROUND(IF(OR(ISNUMBER(SEARCH("#",B4586)),INT(A4586/100000)=7,INT(A4586/100000)=8),F4586*K!$F$4+G4586*K!$F$5,F4586*K!$E$4+G4586*K!$E$5),0)</f>
        <v>161620</v>
      </c>
      <c r="L4586" s="25">
        <f>ROUND(J4586-K4586*0.7,0)</f>
        <v>460846</v>
      </c>
      <c r="M4586" s="25">
        <f>ROUND(J4586*0.3,0)</f>
        <v>172194</v>
      </c>
    </row>
    <row r="4587" spans="1:13" ht="118.5" x14ac:dyDescent="0.2">
      <c r="A4587" s="53">
        <v>804181</v>
      </c>
      <c r="B4587" s="27" t="s">
        <v>30</v>
      </c>
      <c r="C4587" s="36" t="s">
        <v>5185</v>
      </c>
      <c r="D4587" s="57" t="s">
        <v>5186</v>
      </c>
      <c r="E4587" s="30">
        <v>1.1000000000000001</v>
      </c>
      <c r="F4587" s="55">
        <v>0.3</v>
      </c>
      <c r="G4587" s="55">
        <v>0.8</v>
      </c>
      <c r="H4587" s="30">
        <v>0</v>
      </c>
      <c r="J4587" s="25">
        <f>ROUND( IF(OR(ISNUMBER(SEARCH("#",B4587)),INT(A4587/100000)=7,INT(A4587/100000)=8),F4587*K!$D$4,F4587*K!$C$4) + IF(ISNUMBER(SEARCH("#",B4587)),0,G4587*K!$C$5) + IF(AND(ISNUMBER(SEARCH("#",B4587)),INT(A4587/100000)&lt;=7),G4587*K!$G$5,0) + IF(AND(ISNUMBER(SEARCH("#",B4587)),INT(A4587/100000)&gt;=8),G4587*K!$H$5,0),0)</f>
        <v>1534400</v>
      </c>
      <c r="K4587" s="25">
        <f>ROUND(IF(OR(ISNUMBER(SEARCH("#",B4587)),INT(A4587/100000)=7,INT(A4587/100000)=8),F4587*K!$F$4+G4587*K!$F$5,F4587*K!$E$4+G4587*K!$E$5),0)</f>
        <v>433000</v>
      </c>
      <c r="L4587" s="25">
        <f>ROUND(J4587-K4587*0.7,0)</f>
        <v>1231300</v>
      </c>
      <c r="M4587" s="25">
        <f>ROUND(J4587*0.3,0)</f>
        <v>460320</v>
      </c>
    </row>
    <row r="4588" spans="1:13" ht="118.5" x14ac:dyDescent="0.2">
      <c r="A4588" s="53">
        <v>804182</v>
      </c>
      <c r="B4588" s="27" t="s">
        <v>30</v>
      </c>
      <c r="C4588" s="36" t="s">
        <v>5187</v>
      </c>
      <c r="D4588" s="57" t="s">
        <v>5186</v>
      </c>
      <c r="E4588" s="30">
        <v>3.1</v>
      </c>
      <c r="F4588" s="55">
        <v>1</v>
      </c>
      <c r="G4588" s="55">
        <v>2.1</v>
      </c>
      <c r="H4588" s="30">
        <v>0</v>
      </c>
      <c r="J4588" s="25">
        <f>ROUND( IF(OR(ISNUMBER(SEARCH("#",B4588)),INT(A4588/100000)=7,INT(A4588/100000)=8),F4588*K!$D$4,F4588*K!$C$4) + IF(ISNUMBER(SEARCH("#",B4588)),0,G4588*K!$C$5) + IF(AND(ISNUMBER(SEARCH("#",B4588)),INT(A4588/100000)&lt;=7),G4588*K!$G$5,0) + IF(AND(ISNUMBER(SEARCH("#",B4588)),INT(A4588/100000)&gt;=8),G4588*K!$H$5,0),0)</f>
        <v>4148500</v>
      </c>
      <c r="K4588" s="25">
        <f>ROUND(IF(OR(ISNUMBER(SEARCH("#",B4588)),INT(A4588/100000)=7,INT(A4588/100000)=8),F4588*K!$F$4+G4588*K!$F$5,F4588*K!$E$4+G4588*K!$E$5),0)</f>
        <v>1200800</v>
      </c>
      <c r="L4588" s="25">
        <f>ROUND(J4588-K4588*0.7,0)</f>
        <v>3307940</v>
      </c>
      <c r="M4588" s="25">
        <f>ROUND(J4588*0.3,0)</f>
        <v>1244550</v>
      </c>
    </row>
    <row r="4589" spans="1:13" ht="118.5" x14ac:dyDescent="0.2">
      <c r="A4589" s="53">
        <v>804183</v>
      </c>
      <c r="B4589" s="27" t="s">
        <v>30</v>
      </c>
      <c r="C4589" s="36" t="s">
        <v>5188</v>
      </c>
      <c r="D4589" s="57" t="s">
        <v>5189</v>
      </c>
      <c r="E4589" s="30">
        <v>0.8</v>
      </c>
      <c r="F4589" s="55">
        <v>0.25</v>
      </c>
      <c r="G4589" s="55">
        <v>0.55000000000000004</v>
      </c>
      <c r="H4589" s="30">
        <v>0</v>
      </c>
      <c r="J4589" s="25">
        <f>ROUND( IF(OR(ISNUMBER(SEARCH("#",B4589)),INT(A4589/100000)=7,INT(A4589/100000)=8),F4589*K!$D$4,F4589*K!$C$4) + IF(ISNUMBER(SEARCH("#",B4589)),0,G4589*K!$C$5) + IF(AND(ISNUMBER(SEARCH("#",B4589)),INT(A4589/100000)&lt;=7),G4589*K!$G$5,0) + IF(AND(ISNUMBER(SEARCH("#",B4589)),INT(A4589/100000)&gt;=8),G4589*K!$H$5,0),0)</f>
        <v>1079750</v>
      </c>
      <c r="K4589" s="25">
        <f>ROUND(IF(OR(ISNUMBER(SEARCH("#",B4589)),INT(A4589/100000)=7,INT(A4589/100000)=8),F4589*K!$F$4+G4589*K!$F$5,F4589*K!$E$4+G4589*K!$E$5),0)</f>
        <v>310900</v>
      </c>
      <c r="L4589" s="25">
        <f>ROUND(J4589-K4589*0.7,0)</f>
        <v>862120</v>
      </c>
      <c r="M4589" s="25">
        <f>ROUND(J4589*0.3,0)</f>
        <v>323925</v>
      </c>
    </row>
    <row r="4590" spans="1:13" ht="118.5" x14ac:dyDescent="0.2">
      <c r="A4590" s="53">
        <v>804184</v>
      </c>
      <c r="B4590" s="27" t="s">
        <v>30</v>
      </c>
      <c r="C4590" s="36" t="s">
        <v>5190</v>
      </c>
      <c r="D4590" s="57" t="s">
        <v>5186</v>
      </c>
      <c r="E4590" s="30">
        <v>0.5</v>
      </c>
      <c r="F4590" s="55">
        <v>0.15</v>
      </c>
      <c r="G4590" s="55">
        <v>0.35</v>
      </c>
      <c r="H4590" s="30">
        <v>0</v>
      </c>
      <c r="J4590" s="25">
        <f>ROUND( IF(OR(ISNUMBER(SEARCH("#",B4590)),INT(A4590/100000)=7,INT(A4590/100000)=8),F4590*K!$D$4,F4590*K!$C$4) + IF(ISNUMBER(SEARCH("#",B4590)),0,G4590*K!$C$5) + IF(AND(ISNUMBER(SEARCH("#",B4590)),INT(A4590/100000)&lt;=7),G4590*K!$G$5,0) + IF(AND(ISNUMBER(SEARCH("#",B4590)),INT(A4590/100000)&gt;=8),G4590*K!$H$5,0),0)</f>
        <v>681950</v>
      </c>
      <c r="K4590" s="25">
        <f>ROUND(IF(OR(ISNUMBER(SEARCH("#",B4590)),INT(A4590/100000)=7,INT(A4590/100000)=8),F4590*K!$F$4+G4590*K!$F$5,F4590*K!$E$4+G4590*K!$E$5),0)</f>
        <v>195100</v>
      </c>
      <c r="L4590" s="25">
        <f>ROUND(J4590-K4590*0.7,0)</f>
        <v>545380</v>
      </c>
      <c r="M4590" s="25">
        <f>ROUND(J4590*0.3,0)</f>
        <v>204585</v>
      </c>
    </row>
    <row r="4591" spans="1:13" ht="118.5" x14ac:dyDescent="0.2">
      <c r="A4591" s="53">
        <v>804185</v>
      </c>
      <c r="B4591" s="27" t="s">
        <v>30</v>
      </c>
      <c r="C4591" s="36" t="s">
        <v>5191</v>
      </c>
      <c r="D4591" s="57" t="s">
        <v>5186</v>
      </c>
      <c r="E4591" s="30">
        <v>0.7</v>
      </c>
      <c r="F4591" s="55">
        <v>0.2</v>
      </c>
      <c r="G4591" s="55">
        <v>0.5</v>
      </c>
      <c r="H4591" s="30">
        <v>0</v>
      </c>
      <c r="J4591" s="25">
        <f>ROUND( IF(OR(ISNUMBER(SEARCH("#",B4591)),INT(A4591/100000)=7,INT(A4591/100000)=8),F4591*K!$D$4,F4591*K!$C$4) + IF(ISNUMBER(SEARCH("#",B4591)),0,G4591*K!$C$5) + IF(AND(ISNUMBER(SEARCH("#",B4591)),INT(A4591/100000)&lt;=7),G4591*K!$G$5,0) + IF(AND(ISNUMBER(SEARCH("#",B4591)),INT(A4591/100000)&gt;=8),G4591*K!$H$5,0),0)</f>
        <v>966100</v>
      </c>
      <c r="K4591" s="25">
        <f>ROUND(IF(OR(ISNUMBER(SEARCH("#",B4591)),INT(A4591/100000)=7,INT(A4591/100000)=8),F4591*K!$F$4+G4591*K!$F$5,F4591*K!$E$4+G4591*K!$E$5),0)</f>
        <v>274400</v>
      </c>
      <c r="L4591" s="25">
        <f>ROUND(J4591-K4591*0.7,0)</f>
        <v>774020</v>
      </c>
      <c r="M4591" s="25">
        <f>ROUND(J4591*0.3,0)</f>
        <v>289830</v>
      </c>
    </row>
    <row r="4592" spans="1:13" ht="118.5" x14ac:dyDescent="0.2">
      <c r="A4592" s="53">
        <v>804186</v>
      </c>
      <c r="B4592" s="27" t="s">
        <v>30</v>
      </c>
      <c r="C4592" s="36" t="s">
        <v>5192</v>
      </c>
      <c r="D4592" s="57" t="s">
        <v>5186</v>
      </c>
      <c r="E4592" s="30">
        <v>0.7</v>
      </c>
      <c r="F4592" s="55">
        <v>0.2</v>
      </c>
      <c r="G4592" s="55">
        <v>0.5</v>
      </c>
      <c r="H4592" s="30">
        <v>0</v>
      </c>
      <c r="J4592" s="25">
        <f>ROUND( IF(OR(ISNUMBER(SEARCH("#",B4592)),INT(A4592/100000)=7,INT(A4592/100000)=8),F4592*K!$D$4,F4592*K!$C$4) + IF(ISNUMBER(SEARCH("#",B4592)),0,G4592*K!$C$5) + IF(AND(ISNUMBER(SEARCH("#",B4592)),INT(A4592/100000)&lt;=7),G4592*K!$G$5,0) + IF(AND(ISNUMBER(SEARCH("#",B4592)),INT(A4592/100000)&gt;=8),G4592*K!$H$5,0),0)</f>
        <v>966100</v>
      </c>
      <c r="K4592" s="25">
        <f>ROUND(IF(OR(ISNUMBER(SEARCH("#",B4592)),INT(A4592/100000)=7,INT(A4592/100000)=8),F4592*K!$F$4+G4592*K!$F$5,F4592*K!$E$4+G4592*K!$E$5),0)</f>
        <v>274400</v>
      </c>
      <c r="L4592" s="25">
        <f>ROUND(J4592-K4592*0.7,0)</f>
        <v>774020</v>
      </c>
      <c r="M4592" s="25">
        <f>ROUND(J4592*0.3,0)</f>
        <v>289830</v>
      </c>
    </row>
    <row r="4593" spans="1:13" ht="118.5" x14ac:dyDescent="0.2">
      <c r="A4593" s="53">
        <v>804187</v>
      </c>
      <c r="B4593" s="27" t="s">
        <v>30</v>
      </c>
      <c r="C4593" s="36" t="s">
        <v>5193</v>
      </c>
      <c r="D4593" s="57" t="s">
        <v>5186</v>
      </c>
      <c r="E4593" s="30">
        <v>1</v>
      </c>
      <c r="F4593" s="55">
        <v>0.3</v>
      </c>
      <c r="G4593" s="55">
        <v>0.7</v>
      </c>
      <c r="H4593" s="30">
        <v>0</v>
      </c>
      <c r="J4593" s="25">
        <f>ROUND( IF(OR(ISNUMBER(SEARCH("#",B4593)),INT(A4593/100000)=7,INT(A4593/100000)=8),F4593*K!$D$4,F4593*K!$C$4) + IF(ISNUMBER(SEARCH("#",B4593)),0,G4593*K!$C$5) + IF(AND(ISNUMBER(SEARCH("#",B4593)),INT(A4593/100000)&lt;=7),G4593*K!$G$5,0) + IF(AND(ISNUMBER(SEARCH("#",B4593)),INT(A4593/100000)&gt;=8),G4593*K!$H$5,0),0)</f>
        <v>1363900</v>
      </c>
      <c r="K4593" s="25">
        <f>ROUND(IF(OR(ISNUMBER(SEARCH("#",B4593)),INT(A4593/100000)=7,INT(A4593/100000)=8),F4593*K!$F$4+G4593*K!$F$5,F4593*K!$E$4+G4593*K!$E$5),0)</f>
        <v>390200</v>
      </c>
      <c r="L4593" s="25">
        <f>ROUND(J4593-K4593*0.7,0)</f>
        <v>1090760</v>
      </c>
      <c r="M4593" s="25">
        <f>ROUND(J4593*0.3,0)</f>
        <v>409170</v>
      </c>
    </row>
    <row r="4594" spans="1:13" ht="118.5" x14ac:dyDescent="0.2">
      <c r="A4594" s="53">
        <v>804188</v>
      </c>
      <c r="B4594" s="27" t="s">
        <v>30</v>
      </c>
      <c r="C4594" s="36" t="s">
        <v>5194</v>
      </c>
      <c r="D4594" s="57" t="s">
        <v>5186</v>
      </c>
      <c r="E4594" s="30">
        <v>0.7</v>
      </c>
      <c r="F4594" s="55">
        <v>0.2</v>
      </c>
      <c r="G4594" s="55">
        <v>0.5</v>
      </c>
      <c r="H4594" s="30">
        <v>0</v>
      </c>
      <c r="J4594" s="25">
        <f>ROUND( IF(OR(ISNUMBER(SEARCH("#",B4594)),INT(A4594/100000)=7,INT(A4594/100000)=8),F4594*K!$D$4,F4594*K!$C$4) + IF(ISNUMBER(SEARCH("#",B4594)),0,G4594*K!$C$5) + IF(AND(ISNUMBER(SEARCH("#",B4594)),INT(A4594/100000)&lt;=7),G4594*K!$G$5,0) + IF(AND(ISNUMBER(SEARCH("#",B4594)),INT(A4594/100000)&gt;=8),G4594*K!$H$5,0),0)</f>
        <v>966100</v>
      </c>
      <c r="K4594" s="25">
        <f>ROUND(IF(OR(ISNUMBER(SEARCH("#",B4594)),INT(A4594/100000)=7,INT(A4594/100000)=8),F4594*K!$F$4+G4594*K!$F$5,F4594*K!$E$4+G4594*K!$E$5),0)</f>
        <v>274400</v>
      </c>
      <c r="L4594" s="25">
        <f>ROUND(J4594-K4594*0.7,0)</f>
        <v>774020</v>
      </c>
      <c r="M4594" s="25">
        <f>ROUND(J4594*0.3,0)</f>
        <v>289830</v>
      </c>
    </row>
    <row r="4595" spans="1:13" ht="118.5" x14ac:dyDescent="0.2">
      <c r="A4595" s="53">
        <v>804189</v>
      </c>
      <c r="B4595" s="27" t="s">
        <v>30</v>
      </c>
      <c r="C4595" s="36" t="s">
        <v>5195</v>
      </c>
      <c r="D4595" s="57" t="s">
        <v>5186</v>
      </c>
      <c r="E4595" s="30">
        <v>2.2999999999999998</v>
      </c>
      <c r="F4595" s="55">
        <v>0.7</v>
      </c>
      <c r="G4595" s="55">
        <v>1.6</v>
      </c>
      <c r="H4595" s="30">
        <v>0</v>
      </c>
      <c r="J4595" s="25">
        <f>ROUND( IF(OR(ISNUMBER(SEARCH("#",B4595)),INT(A4595/100000)=7,INT(A4595/100000)=8),F4595*K!$D$4,F4595*K!$C$4) + IF(ISNUMBER(SEARCH("#",B4595)),0,G4595*K!$C$5) + IF(AND(ISNUMBER(SEARCH("#",B4595)),INT(A4595/100000)&lt;=7),G4595*K!$G$5,0) + IF(AND(ISNUMBER(SEARCH("#",B4595)),INT(A4595/100000)&gt;=8),G4595*K!$H$5,0),0)</f>
        <v>3125600</v>
      </c>
      <c r="K4595" s="25">
        <f>ROUND(IF(OR(ISNUMBER(SEARCH("#",B4595)),INT(A4595/100000)=7,INT(A4595/100000)=8),F4595*K!$F$4+G4595*K!$F$5,F4595*K!$E$4+G4595*K!$E$5),0)</f>
        <v>896200</v>
      </c>
      <c r="L4595" s="25">
        <f>ROUND(J4595-K4595*0.7,0)</f>
        <v>2498260</v>
      </c>
      <c r="M4595" s="25">
        <f>ROUND(J4595*0.3,0)</f>
        <v>937680</v>
      </c>
    </row>
    <row r="4596" spans="1:13" ht="118.5" x14ac:dyDescent="0.2">
      <c r="A4596" s="53">
        <v>804190</v>
      </c>
      <c r="B4596" s="27" t="s">
        <v>30</v>
      </c>
      <c r="C4596" s="36" t="s">
        <v>5196</v>
      </c>
      <c r="D4596" s="57" t="s">
        <v>5186</v>
      </c>
      <c r="E4596" s="30">
        <v>1.6</v>
      </c>
      <c r="F4596" s="55">
        <v>0.5</v>
      </c>
      <c r="G4596" s="55">
        <v>1.1000000000000001</v>
      </c>
      <c r="H4596" s="30">
        <v>0</v>
      </c>
      <c r="J4596" s="25">
        <f>ROUND( IF(OR(ISNUMBER(SEARCH("#",B4596)),INT(A4596/100000)=7,INT(A4596/100000)=8),F4596*K!$D$4,F4596*K!$C$4) + IF(ISNUMBER(SEARCH("#",B4596)),0,G4596*K!$C$5) + IF(AND(ISNUMBER(SEARCH("#",B4596)),INT(A4596/100000)&lt;=7),G4596*K!$G$5,0) + IF(AND(ISNUMBER(SEARCH("#",B4596)),INT(A4596/100000)&gt;=8),G4596*K!$H$5,0),0)</f>
        <v>2159500</v>
      </c>
      <c r="K4596" s="25">
        <f>ROUND(IF(OR(ISNUMBER(SEARCH("#",B4596)),INT(A4596/100000)=7,INT(A4596/100000)=8),F4596*K!$F$4+G4596*K!$F$5,F4596*K!$E$4+G4596*K!$E$5),0)</f>
        <v>621800</v>
      </c>
      <c r="L4596" s="25">
        <f>ROUND(J4596-K4596*0.7,0)</f>
        <v>1724240</v>
      </c>
      <c r="M4596" s="25">
        <f>ROUND(J4596*0.3,0)</f>
        <v>647850</v>
      </c>
    </row>
    <row r="4597" spans="1:13" ht="118.5" x14ac:dyDescent="0.2">
      <c r="A4597" s="53">
        <v>804191</v>
      </c>
      <c r="B4597" s="27" t="s">
        <v>30</v>
      </c>
      <c r="C4597" s="36" t="s">
        <v>5197</v>
      </c>
      <c r="D4597" s="57" t="s">
        <v>5189</v>
      </c>
      <c r="E4597" s="30">
        <v>2.2999999999999998</v>
      </c>
      <c r="F4597" s="55">
        <v>0.7</v>
      </c>
      <c r="G4597" s="55">
        <v>1.6</v>
      </c>
      <c r="H4597" s="30">
        <v>0</v>
      </c>
      <c r="J4597" s="25">
        <f>ROUND( IF(OR(ISNUMBER(SEARCH("#",B4597)),INT(A4597/100000)=7,INT(A4597/100000)=8),F4597*K!$D$4,F4597*K!$C$4) + IF(ISNUMBER(SEARCH("#",B4597)),0,G4597*K!$C$5) + IF(AND(ISNUMBER(SEARCH("#",B4597)),INT(A4597/100000)&lt;=7),G4597*K!$G$5,0) + IF(AND(ISNUMBER(SEARCH("#",B4597)),INT(A4597/100000)&gt;=8),G4597*K!$H$5,0),0)</f>
        <v>3125600</v>
      </c>
      <c r="K4597" s="25">
        <f>ROUND(IF(OR(ISNUMBER(SEARCH("#",B4597)),INT(A4597/100000)=7,INT(A4597/100000)=8),F4597*K!$F$4+G4597*K!$F$5,F4597*K!$E$4+G4597*K!$E$5),0)</f>
        <v>896200</v>
      </c>
      <c r="L4597" s="25">
        <f>ROUND(J4597-K4597*0.7,0)</f>
        <v>2498260</v>
      </c>
      <c r="M4597" s="25">
        <f>ROUND(J4597*0.3,0)</f>
        <v>937680</v>
      </c>
    </row>
    <row r="4598" spans="1:13" ht="118.5" x14ac:dyDescent="0.2">
      <c r="A4598" s="53">
        <v>804192</v>
      </c>
      <c r="B4598" s="27" t="s">
        <v>30</v>
      </c>
      <c r="C4598" s="36" t="s">
        <v>5198</v>
      </c>
      <c r="D4598" s="57" t="s">
        <v>5199</v>
      </c>
      <c r="E4598" s="30">
        <v>2.2999999999999998</v>
      </c>
      <c r="F4598" s="55">
        <v>0.7</v>
      </c>
      <c r="G4598" s="55">
        <v>1.6</v>
      </c>
      <c r="H4598" s="30">
        <v>0</v>
      </c>
      <c r="J4598" s="25">
        <f>ROUND( IF(OR(ISNUMBER(SEARCH("#",B4598)),INT(A4598/100000)=7,INT(A4598/100000)=8),F4598*K!$D$4,F4598*K!$C$4) + IF(ISNUMBER(SEARCH("#",B4598)),0,G4598*K!$C$5) + IF(AND(ISNUMBER(SEARCH("#",B4598)),INT(A4598/100000)&lt;=7),G4598*K!$G$5,0) + IF(AND(ISNUMBER(SEARCH("#",B4598)),INT(A4598/100000)&gt;=8),G4598*K!$H$5,0),0)</f>
        <v>3125600</v>
      </c>
      <c r="K4598" s="25">
        <f>ROUND(IF(OR(ISNUMBER(SEARCH("#",B4598)),INT(A4598/100000)=7,INT(A4598/100000)=8),F4598*K!$F$4+G4598*K!$F$5,F4598*K!$E$4+G4598*K!$E$5),0)</f>
        <v>896200</v>
      </c>
      <c r="L4598" s="25">
        <f>ROUND(J4598-K4598*0.7,0)</f>
        <v>2498260</v>
      </c>
      <c r="M4598" s="25">
        <f>ROUND(J4598*0.3,0)</f>
        <v>937680</v>
      </c>
    </row>
    <row r="4599" spans="1:13" ht="118.5" x14ac:dyDescent="0.2">
      <c r="A4599" s="53">
        <v>804193</v>
      </c>
      <c r="B4599" s="27" t="s">
        <v>30</v>
      </c>
      <c r="C4599" s="36" t="s">
        <v>5200</v>
      </c>
      <c r="D4599" s="57" t="s">
        <v>5186</v>
      </c>
      <c r="E4599" s="30">
        <v>1.2</v>
      </c>
      <c r="F4599" s="55">
        <v>0.4</v>
      </c>
      <c r="G4599" s="55">
        <v>0.8</v>
      </c>
      <c r="H4599" s="30">
        <v>0</v>
      </c>
      <c r="J4599" s="25">
        <f>ROUND( IF(OR(ISNUMBER(SEARCH("#",B4599)),INT(A4599/100000)=7,INT(A4599/100000)=8),F4599*K!$D$4,F4599*K!$C$4) + IF(ISNUMBER(SEARCH("#",B4599)),0,G4599*K!$C$5) + IF(AND(ISNUMBER(SEARCH("#",B4599)),INT(A4599/100000)&lt;=7),G4599*K!$G$5,0) + IF(AND(ISNUMBER(SEARCH("#",B4599)),INT(A4599/100000)&gt;=8),G4599*K!$H$5,0),0)</f>
        <v>1591200</v>
      </c>
      <c r="K4599" s="25">
        <f>ROUND(IF(OR(ISNUMBER(SEARCH("#",B4599)),INT(A4599/100000)=7,INT(A4599/100000)=8),F4599*K!$F$4+G4599*K!$F$5,F4599*K!$E$4+G4599*K!$E$5),0)</f>
        <v>463200</v>
      </c>
      <c r="L4599" s="25">
        <f>ROUND(J4599-K4599*0.7,0)</f>
        <v>1266960</v>
      </c>
      <c r="M4599" s="25">
        <f>ROUND(J4599*0.3,0)</f>
        <v>477360</v>
      </c>
    </row>
    <row r="4600" spans="1:13" ht="118.5" x14ac:dyDescent="0.2">
      <c r="A4600" s="53">
        <v>804194</v>
      </c>
      <c r="B4600" s="27" t="s">
        <v>30</v>
      </c>
      <c r="C4600" s="36" t="s">
        <v>5201</v>
      </c>
      <c r="D4600" s="57" t="s">
        <v>5189</v>
      </c>
      <c r="E4600" s="30">
        <v>0.35</v>
      </c>
      <c r="F4600" s="55">
        <v>0.1</v>
      </c>
      <c r="G4600" s="55">
        <v>0.25</v>
      </c>
      <c r="H4600" s="30">
        <v>0</v>
      </c>
      <c r="J4600" s="25">
        <f>ROUND( IF(OR(ISNUMBER(SEARCH("#",B4600)),INT(A4600/100000)=7,INT(A4600/100000)=8),F4600*K!$D$4,F4600*K!$C$4) + IF(ISNUMBER(SEARCH("#",B4600)),0,G4600*K!$C$5) + IF(AND(ISNUMBER(SEARCH("#",B4600)),INT(A4600/100000)&lt;=7),G4600*K!$G$5,0) + IF(AND(ISNUMBER(SEARCH("#",B4600)),INT(A4600/100000)&gt;=8),G4600*K!$H$5,0),0)</f>
        <v>483050</v>
      </c>
      <c r="K4600" s="25">
        <f>ROUND(IF(OR(ISNUMBER(SEARCH("#",B4600)),INT(A4600/100000)=7,INT(A4600/100000)=8),F4600*K!$F$4+G4600*K!$F$5,F4600*K!$E$4+G4600*K!$E$5),0)</f>
        <v>137200</v>
      </c>
      <c r="L4600" s="25">
        <f>ROUND(J4600-K4600*0.7,0)</f>
        <v>387010</v>
      </c>
      <c r="M4600" s="25">
        <f>ROUND(J4600*0.3,0)</f>
        <v>144915</v>
      </c>
    </row>
    <row r="4601" spans="1:13" ht="118.5" x14ac:dyDescent="0.2">
      <c r="A4601" s="53">
        <v>804195</v>
      </c>
      <c r="B4601" s="27" t="s">
        <v>30</v>
      </c>
      <c r="C4601" s="36" t="s">
        <v>5202</v>
      </c>
      <c r="D4601" s="57" t="s">
        <v>5186</v>
      </c>
      <c r="E4601" s="30">
        <v>0.12</v>
      </c>
      <c r="F4601" s="55">
        <v>0.04</v>
      </c>
      <c r="G4601" s="55">
        <v>0.08</v>
      </c>
      <c r="H4601" s="30">
        <v>0</v>
      </c>
      <c r="J4601" s="25">
        <f>ROUND( IF(OR(ISNUMBER(SEARCH("#",B4601)),INT(A4601/100000)=7,INT(A4601/100000)=8),F4601*K!$D$4,F4601*K!$C$4) + IF(ISNUMBER(SEARCH("#",B4601)),0,G4601*K!$C$5) + IF(AND(ISNUMBER(SEARCH("#",B4601)),INT(A4601/100000)&lt;=7),G4601*K!$G$5,0) + IF(AND(ISNUMBER(SEARCH("#",B4601)),INT(A4601/100000)&gt;=8),G4601*K!$H$5,0),0)</f>
        <v>159120</v>
      </c>
      <c r="K4601" s="25">
        <f>ROUND(IF(OR(ISNUMBER(SEARCH("#",B4601)),INT(A4601/100000)=7,INT(A4601/100000)=8),F4601*K!$F$4+G4601*K!$F$5,F4601*K!$E$4+G4601*K!$E$5),0)</f>
        <v>46320</v>
      </c>
      <c r="L4601" s="25">
        <f>ROUND(J4601-K4601*0.7,0)</f>
        <v>126696</v>
      </c>
      <c r="M4601" s="25">
        <f>ROUND(J4601*0.3,0)</f>
        <v>47736</v>
      </c>
    </row>
    <row r="4602" spans="1:13" ht="118.5" x14ac:dyDescent="0.2">
      <c r="A4602" s="53">
        <v>804196</v>
      </c>
      <c r="B4602" s="27" t="s">
        <v>30</v>
      </c>
      <c r="C4602" s="36" t="s">
        <v>5203</v>
      </c>
      <c r="D4602" s="57" t="s">
        <v>5186</v>
      </c>
      <c r="E4602" s="30">
        <v>0.8</v>
      </c>
      <c r="F4602" s="55">
        <v>0.2</v>
      </c>
      <c r="G4602" s="55">
        <v>0.6</v>
      </c>
      <c r="H4602" s="30">
        <v>0</v>
      </c>
      <c r="J4602" s="25">
        <f>ROUND( IF(OR(ISNUMBER(SEARCH("#",B4602)),INT(A4602/100000)=7,INT(A4602/100000)=8),F4602*K!$D$4,F4602*K!$C$4) + IF(ISNUMBER(SEARCH("#",B4602)),0,G4602*K!$C$5) + IF(AND(ISNUMBER(SEARCH("#",B4602)),INT(A4602/100000)&lt;=7),G4602*K!$G$5,0) + IF(AND(ISNUMBER(SEARCH("#",B4602)),INT(A4602/100000)&gt;=8),G4602*K!$H$5,0),0)</f>
        <v>1136600</v>
      </c>
      <c r="K4602" s="25">
        <f>ROUND(IF(OR(ISNUMBER(SEARCH("#",B4602)),INT(A4602/100000)=7,INT(A4602/100000)=8),F4602*K!$F$4+G4602*K!$F$5,F4602*K!$E$4+G4602*K!$E$5),0)</f>
        <v>317200</v>
      </c>
      <c r="L4602" s="25">
        <f>ROUND(J4602-K4602*0.7,0)</f>
        <v>914560</v>
      </c>
      <c r="M4602" s="25">
        <f>ROUND(J4602*0.3,0)</f>
        <v>340980</v>
      </c>
    </row>
    <row r="4603" spans="1:13" ht="118.5" x14ac:dyDescent="0.2">
      <c r="A4603" s="53">
        <v>804197</v>
      </c>
      <c r="B4603" s="27" t="s">
        <v>30</v>
      </c>
      <c r="C4603" s="36" t="s">
        <v>5204</v>
      </c>
      <c r="D4603" s="57" t="s">
        <v>5189</v>
      </c>
      <c r="E4603" s="30">
        <v>1.1000000000000001</v>
      </c>
      <c r="F4603" s="55">
        <v>0.3</v>
      </c>
      <c r="G4603" s="55">
        <v>0.8</v>
      </c>
      <c r="H4603" s="30">
        <v>0</v>
      </c>
      <c r="J4603" s="25">
        <f>ROUND( IF(OR(ISNUMBER(SEARCH("#",B4603)),INT(A4603/100000)=7,INT(A4603/100000)=8),F4603*K!$D$4,F4603*K!$C$4) + IF(ISNUMBER(SEARCH("#",B4603)),0,G4603*K!$C$5) + IF(AND(ISNUMBER(SEARCH("#",B4603)),INT(A4603/100000)&lt;=7),G4603*K!$G$5,0) + IF(AND(ISNUMBER(SEARCH("#",B4603)),INT(A4603/100000)&gt;=8),G4603*K!$H$5,0),0)</f>
        <v>1534400</v>
      </c>
      <c r="K4603" s="25">
        <f>ROUND(IF(OR(ISNUMBER(SEARCH("#",B4603)),INT(A4603/100000)=7,INT(A4603/100000)=8),F4603*K!$F$4+G4603*K!$F$5,F4603*K!$E$4+G4603*K!$E$5),0)</f>
        <v>433000</v>
      </c>
      <c r="L4603" s="25">
        <f>ROUND(J4603-K4603*0.7,0)</f>
        <v>1231300</v>
      </c>
      <c r="M4603" s="25">
        <f>ROUND(J4603*0.3,0)</f>
        <v>460320</v>
      </c>
    </row>
    <row r="4604" spans="1:13" ht="118.5" x14ac:dyDescent="0.2">
      <c r="A4604" s="53">
        <v>804198</v>
      </c>
      <c r="B4604" s="27" t="s">
        <v>30</v>
      </c>
      <c r="C4604" s="36" t="s">
        <v>5205</v>
      </c>
      <c r="D4604" s="57" t="s">
        <v>5186</v>
      </c>
      <c r="E4604" s="30">
        <v>1</v>
      </c>
      <c r="F4604" s="55">
        <v>0.3</v>
      </c>
      <c r="G4604" s="55">
        <v>0.7</v>
      </c>
      <c r="H4604" s="30">
        <v>0</v>
      </c>
      <c r="J4604" s="25">
        <f>ROUND( IF(OR(ISNUMBER(SEARCH("#",B4604)),INT(A4604/100000)=7,INT(A4604/100000)=8),F4604*K!$D$4,F4604*K!$C$4) + IF(ISNUMBER(SEARCH("#",B4604)),0,G4604*K!$C$5) + IF(AND(ISNUMBER(SEARCH("#",B4604)),INT(A4604/100000)&lt;=7),G4604*K!$G$5,0) + IF(AND(ISNUMBER(SEARCH("#",B4604)),INT(A4604/100000)&gt;=8),G4604*K!$H$5,0),0)</f>
        <v>1363900</v>
      </c>
      <c r="K4604" s="25">
        <f>ROUND(IF(OR(ISNUMBER(SEARCH("#",B4604)),INT(A4604/100000)=7,INT(A4604/100000)=8),F4604*K!$F$4+G4604*K!$F$5,F4604*K!$E$4+G4604*K!$E$5),0)</f>
        <v>390200</v>
      </c>
      <c r="L4604" s="25">
        <f>ROUND(J4604-K4604*0.7,0)</f>
        <v>1090760</v>
      </c>
      <c r="M4604" s="25">
        <f>ROUND(J4604*0.3,0)</f>
        <v>409170</v>
      </c>
    </row>
    <row r="4605" spans="1:13" ht="118.5" x14ac:dyDescent="0.2">
      <c r="A4605" s="53">
        <v>804201</v>
      </c>
      <c r="B4605" s="27" t="s">
        <v>30</v>
      </c>
      <c r="C4605" s="36" t="s">
        <v>5206</v>
      </c>
      <c r="D4605" s="57" t="s">
        <v>5186</v>
      </c>
      <c r="E4605" s="30">
        <v>4.5</v>
      </c>
      <c r="F4605" s="55">
        <v>1</v>
      </c>
      <c r="G4605" s="55">
        <v>3.5</v>
      </c>
      <c r="H4605" s="30">
        <v>0</v>
      </c>
      <c r="J4605" s="25">
        <f>ROUND( IF(OR(ISNUMBER(SEARCH("#",B4605)),INT(A4605/100000)=7,INT(A4605/100000)=8),F4605*K!$D$4,F4605*K!$C$4) + IF(ISNUMBER(SEARCH("#",B4605)),0,G4605*K!$C$5) + IF(AND(ISNUMBER(SEARCH("#",B4605)),INT(A4605/100000)&lt;=7),G4605*K!$G$5,0) + IF(AND(ISNUMBER(SEARCH("#",B4605)),INT(A4605/100000)&gt;=8),G4605*K!$H$5,0),0)</f>
        <v>6535500</v>
      </c>
      <c r="K4605" s="25">
        <f>ROUND(IF(OR(ISNUMBER(SEARCH("#",B4605)),INT(A4605/100000)=7,INT(A4605/100000)=8),F4605*K!$F$4+G4605*K!$F$5,F4605*K!$E$4+G4605*K!$E$5),0)</f>
        <v>1800000</v>
      </c>
      <c r="L4605" s="25">
        <f>ROUND(J4605-K4605*0.7,0)</f>
        <v>5275500</v>
      </c>
      <c r="M4605" s="25">
        <f>ROUND(J4605*0.3,0)</f>
        <v>1960650</v>
      </c>
    </row>
    <row r="4606" spans="1:13" ht="118.5" x14ac:dyDescent="0.2">
      <c r="A4606" s="53">
        <v>804202</v>
      </c>
      <c r="B4606" s="27" t="s">
        <v>30</v>
      </c>
      <c r="C4606" s="36" t="s">
        <v>5207</v>
      </c>
      <c r="D4606" s="57" t="s">
        <v>5186</v>
      </c>
      <c r="E4606" s="30">
        <v>4.5</v>
      </c>
      <c r="F4606" s="55">
        <v>1</v>
      </c>
      <c r="G4606" s="55">
        <v>3.5</v>
      </c>
      <c r="H4606" s="30">
        <v>0</v>
      </c>
      <c r="J4606" s="25">
        <f>ROUND( IF(OR(ISNUMBER(SEARCH("#",B4606)),INT(A4606/100000)=7,INT(A4606/100000)=8),F4606*K!$D$4,F4606*K!$C$4) + IF(ISNUMBER(SEARCH("#",B4606)),0,G4606*K!$C$5) + IF(AND(ISNUMBER(SEARCH("#",B4606)),INT(A4606/100000)&lt;=7),G4606*K!$G$5,0) + IF(AND(ISNUMBER(SEARCH("#",B4606)),INT(A4606/100000)&gt;=8),G4606*K!$H$5,0),0)</f>
        <v>6535500</v>
      </c>
      <c r="K4606" s="25">
        <f>ROUND(IF(OR(ISNUMBER(SEARCH("#",B4606)),INT(A4606/100000)=7,INT(A4606/100000)=8),F4606*K!$F$4+G4606*K!$F$5,F4606*K!$E$4+G4606*K!$E$5),0)</f>
        <v>1800000</v>
      </c>
      <c r="L4606" s="25">
        <f>ROUND(J4606-K4606*0.7,0)</f>
        <v>5275500</v>
      </c>
      <c r="M4606" s="25">
        <f>ROUND(J4606*0.3,0)</f>
        <v>1960650</v>
      </c>
    </row>
    <row r="4607" spans="1:13" ht="118.5" x14ac:dyDescent="0.2">
      <c r="A4607" s="53">
        <v>804203</v>
      </c>
      <c r="B4607" s="27" t="s">
        <v>30</v>
      </c>
      <c r="C4607" s="36" t="s">
        <v>5208</v>
      </c>
      <c r="D4607" s="57" t="s">
        <v>5186</v>
      </c>
      <c r="E4607" s="30">
        <v>4.5</v>
      </c>
      <c r="F4607" s="55">
        <v>1</v>
      </c>
      <c r="G4607" s="55">
        <v>3.5</v>
      </c>
      <c r="H4607" s="30">
        <v>0</v>
      </c>
      <c r="J4607" s="25">
        <f>ROUND( IF(OR(ISNUMBER(SEARCH("#",B4607)),INT(A4607/100000)=7,INT(A4607/100000)=8),F4607*K!$D$4,F4607*K!$C$4) + IF(ISNUMBER(SEARCH("#",B4607)),0,G4607*K!$C$5) + IF(AND(ISNUMBER(SEARCH("#",B4607)),INT(A4607/100000)&lt;=7),G4607*K!$G$5,0) + IF(AND(ISNUMBER(SEARCH("#",B4607)),INT(A4607/100000)&gt;=8),G4607*K!$H$5,0),0)</f>
        <v>6535500</v>
      </c>
      <c r="K4607" s="25">
        <f>ROUND(IF(OR(ISNUMBER(SEARCH("#",B4607)),INT(A4607/100000)=7,INT(A4607/100000)=8),F4607*K!$F$4+G4607*K!$F$5,F4607*K!$E$4+G4607*K!$E$5),0)</f>
        <v>1800000</v>
      </c>
      <c r="L4607" s="25">
        <f>ROUND(J4607-K4607*0.7,0)</f>
        <v>5275500</v>
      </c>
      <c r="M4607" s="25">
        <f>ROUND(J4607*0.3,0)</f>
        <v>1960650</v>
      </c>
    </row>
    <row r="4608" spans="1:13" ht="118.5" x14ac:dyDescent="0.2">
      <c r="A4608" s="53">
        <v>804204</v>
      </c>
      <c r="B4608" s="27" t="s">
        <v>30</v>
      </c>
      <c r="C4608" s="36" t="s">
        <v>5209</v>
      </c>
      <c r="D4608" s="57" t="s">
        <v>5186</v>
      </c>
      <c r="E4608" s="30">
        <v>4.5</v>
      </c>
      <c r="F4608" s="55">
        <v>1</v>
      </c>
      <c r="G4608" s="55">
        <v>3.5</v>
      </c>
      <c r="H4608" s="30">
        <v>0</v>
      </c>
      <c r="J4608" s="25">
        <f>ROUND( IF(OR(ISNUMBER(SEARCH("#",B4608)),INT(A4608/100000)=7,INT(A4608/100000)=8),F4608*K!$D$4,F4608*K!$C$4) + IF(ISNUMBER(SEARCH("#",B4608)),0,G4608*K!$C$5) + IF(AND(ISNUMBER(SEARCH("#",B4608)),INT(A4608/100000)&lt;=7),G4608*K!$G$5,0) + IF(AND(ISNUMBER(SEARCH("#",B4608)),INT(A4608/100000)&gt;=8),G4608*K!$H$5,0),0)</f>
        <v>6535500</v>
      </c>
      <c r="K4608" s="25">
        <f>ROUND(IF(OR(ISNUMBER(SEARCH("#",B4608)),INT(A4608/100000)=7,INT(A4608/100000)=8),F4608*K!$F$4+G4608*K!$F$5,F4608*K!$E$4+G4608*K!$E$5),0)</f>
        <v>1800000</v>
      </c>
      <c r="L4608" s="25">
        <f>ROUND(J4608-K4608*0.7,0)</f>
        <v>5275500</v>
      </c>
      <c r="M4608" s="25">
        <f>ROUND(J4608*0.3,0)</f>
        <v>1960650</v>
      </c>
    </row>
    <row r="4609" spans="1:13" ht="118.5" x14ac:dyDescent="0.2">
      <c r="A4609" s="53">
        <v>804206</v>
      </c>
      <c r="B4609" s="27" t="s">
        <v>30</v>
      </c>
      <c r="C4609" s="36" t="s">
        <v>5210</v>
      </c>
      <c r="D4609" s="57" t="s">
        <v>5186</v>
      </c>
      <c r="E4609" s="30">
        <v>4.5</v>
      </c>
      <c r="F4609" s="55">
        <v>1</v>
      </c>
      <c r="G4609" s="55">
        <v>3.5</v>
      </c>
      <c r="H4609" s="30">
        <v>0</v>
      </c>
      <c r="J4609" s="25">
        <f>ROUND( IF(OR(ISNUMBER(SEARCH("#",B4609)),INT(A4609/100000)=7,INT(A4609/100000)=8),F4609*K!$D$4,F4609*K!$C$4) + IF(ISNUMBER(SEARCH("#",B4609)),0,G4609*K!$C$5) + IF(AND(ISNUMBER(SEARCH("#",B4609)),INT(A4609/100000)&lt;=7),G4609*K!$G$5,0) + IF(AND(ISNUMBER(SEARCH("#",B4609)),INT(A4609/100000)&gt;=8),G4609*K!$H$5,0),0)</f>
        <v>6535500</v>
      </c>
      <c r="K4609" s="25">
        <f>ROUND(IF(OR(ISNUMBER(SEARCH("#",B4609)),INT(A4609/100000)=7,INT(A4609/100000)=8),F4609*K!$F$4+G4609*K!$F$5,F4609*K!$E$4+G4609*K!$E$5),0)</f>
        <v>1800000</v>
      </c>
      <c r="L4609" s="25">
        <f>ROUND(J4609-K4609*0.7,0)</f>
        <v>5275500</v>
      </c>
      <c r="M4609" s="25">
        <f>ROUND(J4609*0.3,0)</f>
        <v>1960650</v>
      </c>
    </row>
    <row r="4610" spans="1:13" ht="33" x14ac:dyDescent="0.2">
      <c r="A4610" s="53">
        <v>804400</v>
      </c>
      <c r="B4610" s="27" t="s">
        <v>27</v>
      </c>
      <c r="C4610" s="36" t="s">
        <v>5211</v>
      </c>
      <c r="D4610" s="54"/>
      <c r="E4610" s="30">
        <v>0.55000000000000004</v>
      </c>
      <c r="F4610" s="55">
        <v>0.3</v>
      </c>
      <c r="G4610" s="55">
        <v>0.25</v>
      </c>
      <c r="H4610" s="30">
        <v>0</v>
      </c>
      <c r="J4610" s="25">
        <f>ROUND( IF(OR(ISNUMBER(SEARCH("#",B4610)),INT(A4610/100000)=7,INT(A4610/100000)=8),F4610*K!$D$4,F4610*K!$C$4) + IF(ISNUMBER(SEARCH("#",B4610)),0,G4610*K!$C$5) + IF(AND(ISNUMBER(SEARCH("#",B4610)),INT(A4610/100000)&lt;=7),G4610*K!$G$5,0) + IF(AND(ISNUMBER(SEARCH("#",B4610)),INT(A4610/100000)&gt;=8),G4610*K!$H$5,0),0)</f>
        <v>596650</v>
      </c>
      <c r="K4610" s="25">
        <f>ROUND(IF(OR(ISNUMBER(SEARCH("#",B4610)),INT(A4610/100000)=7,INT(A4610/100000)=8),F4610*K!$F$4+G4610*K!$F$5,F4610*K!$E$4+G4610*K!$E$5),0)</f>
        <v>197600</v>
      </c>
      <c r="L4610" s="25">
        <f>ROUND(J4610-K4610*0.7,0)</f>
        <v>458330</v>
      </c>
      <c r="M4610" s="25">
        <f>ROUND(J4610*0.3,0)</f>
        <v>178995</v>
      </c>
    </row>
    <row r="4611" spans="1:13" ht="33" x14ac:dyDescent="0.2">
      <c r="A4611" s="53">
        <v>804405</v>
      </c>
      <c r="B4611" s="27" t="s">
        <v>27</v>
      </c>
      <c r="C4611" s="36" t="s">
        <v>5212</v>
      </c>
      <c r="D4611" s="54"/>
      <c r="E4611" s="30">
        <v>1.9</v>
      </c>
      <c r="F4611" s="55">
        <v>0.6</v>
      </c>
      <c r="G4611" s="55">
        <v>1.3</v>
      </c>
      <c r="H4611" s="30">
        <v>0</v>
      </c>
      <c r="J4611" s="25">
        <f>ROUND( IF(OR(ISNUMBER(SEARCH("#",B4611)),INT(A4611/100000)=7,INT(A4611/100000)=8),F4611*K!$D$4,F4611*K!$C$4) + IF(ISNUMBER(SEARCH("#",B4611)),0,G4611*K!$C$5) + IF(AND(ISNUMBER(SEARCH("#",B4611)),INT(A4611/100000)&lt;=7),G4611*K!$G$5,0) + IF(AND(ISNUMBER(SEARCH("#",B4611)),INT(A4611/100000)&gt;=8),G4611*K!$H$5,0),0)</f>
        <v>2557300</v>
      </c>
      <c r="K4611" s="25">
        <f>ROUND(IF(OR(ISNUMBER(SEARCH("#",B4611)),INT(A4611/100000)=7,INT(A4611/100000)=8),F4611*K!$F$4+G4611*K!$F$5,F4611*K!$E$4+G4611*K!$E$5),0)</f>
        <v>737600</v>
      </c>
      <c r="L4611" s="25">
        <f>ROUND(J4611-K4611*0.7,0)</f>
        <v>2040980</v>
      </c>
      <c r="M4611" s="25">
        <f>ROUND(J4611*0.3,0)</f>
        <v>767190</v>
      </c>
    </row>
    <row r="4612" spans="1:13" x14ac:dyDescent="0.2">
      <c r="A4612" s="53">
        <v>804410</v>
      </c>
      <c r="B4612" s="27" t="s">
        <v>27</v>
      </c>
      <c r="C4612" s="36" t="s">
        <v>5213</v>
      </c>
      <c r="D4612" s="54"/>
      <c r="E4612" s="30">
        <v>0.17</v>
      </c>
      <c r="F4612" s="55">
        <v>0.04</v>
      </c>
      <c r="G4612" s="55">
        <v>0.13</v>
      </c>
      <c r="H4612" s="30">
        <v>0</v>
      </c>
      <c r="J4612" s="25">
        <f>ROUND( IF(OR(ISNUMBER(SEARCH("#",B4612)),INT(A4612/100000)=7,INT(A4612/100000)=8),F4612*K!$D$4,F4612*K!$C$4) + IF(ISNUMBER(SEARCH("#",B4612)),0,G4612*K!$C$5) + IF(AND(ISNUMBER(SEARCH("#",B4612)),INT(A4612/100000)&lt;=7),G4612*K!$G$5,0) + IF(AND(ISNUMBER(SEARCH("#",B4612)),INT(A4612/100000)&gt;=8),G4612*K!$H$5,0),0)</f>
        <v>244370</v>
      </c>
      <c r="K4612" s="25">
        <f>ROUND(IF(OR(ISNUMBER(SEARCH("#",B4612)),INT(A4612/100000)=7,INT(A4612/100000)=8),F4612*K!$F$4+G4612*K!$F$5,F4612*K!$E$4+G4612*K!$E$5),0)</f>
        <v>67720</v>
      </c>
      <c r="L4612" s="25">
        <f>ROUND(J4612-K4612*0.7,0)</f>
        <v>196966</v>
      </c>
      <c r="M4612" s="25">
        <f>ROUND(J4612*0.3,0)</f>
        <v>73311</v>
      </c>
    </row>
    <row r="4613" spans="1:13" ht="18.75" x14ac:dyDescent="0.2">
      <c r="A4613" s="53">
        <v>804415</v>
      </c>
      <c r="B4613" s="27" t="s">
        <v>27</v>
      </c>
      <c r="C4613" s="36" t="s">
        <v>5214</v>
      </c>
      <c r="D4613" s="54"/>
      <c r="E4613" s="30">
        <v>0.39</v>
      </c>
      <c r="F4613" s="55">
        <v>0.16</v>
      </c>
      <c r="G4613" s="55">
        <v>0.23</v>
      </c>
      <c r="H4613" s="30">
        <v>0</v>
      </c>
      <c r="J4613" s="25">
        <f>ROUND( IF(OR(ISNUMBER(SEARCH("#",B4613)),INT(A4613/100000)=7,INT(A4613/100000)=8),F4613*K!$D$4,F4613*K!$C$4) + IF(ISNUMBER(SEARCH("#",B4613)),0,G4613*K!$C$5) + IF(AND(ISNUMBER(SEARCH("#",B4613)),INT(A4613/100000)&lt;=7),G4613*K!$G$5,0) + IF(AND(ISNUMBER(SEARCH("#",B4613)),INT(A4613/100000)&gt;=8),G4613*K!$H$5,0),0)</f>
        <v>483030</v>
      </c>
      <c r="K4613" s="25">
        <f>ROUND(IF(OR(ISNUMBER(SEARCH("#",B4613)),INT(A4613/100000)=7,INT(A4613/100000)=8),F4613*K!$F$4+G4613*K!$F$5,F4613*K!$E$4+G4613*K!$E$5),0)</f>
        <v>146760</v>
      </c>
      <c r="L4613" s="25">
        <f>ROUND(J4613-K4613*0.7,0)</f>
        <v>380298</v>
      </c>
      <c r="M4613" s="25">
        <f>ROUND(J4613*0.3,0)</f>
        <v>144909</v>
      </c>
    </row>
    <row r="4614" spans="1:13" ht="45.75" x14ac:dyDescent="0.2">
      <c r="A4614" s="53">
        <v>804420</v>
      </c>
      <c r="B4614" s="27" t="s">
        <v>27</v>
      </c>
      <c r="C4614" s="36" t="s">
        <v>5215</v>
      </c>
      <c r="D4614" s="54"/>
      <c r="E4614" s="30">
        <v>0.52</v>
      </c>
      <c r="F4614" s="55">
        <v>0.27</v>
      </c>
      <c r="G4614" s="55">
        <v>0.25</v>
      </c>
      <c r="H4614" s="30">
        <v>0</v>
      </c>
      <c r="J4614" s="25">
        <f>ROUND( IF(OR(ISNUMBER(SEARCH("#",B4614)),INT(A4614/100000)=7,INT(A4614/100000)=8),F4614*K!$D$4,F4614*K!$C$4) + IF(ISNUMBER(SEARCH("#",B4614)),0,G4614*K!$C$5) + IF(AND(ISNUMBER(SEARCH("#",B4614)),INT(A4614/100000)&lt;=7),G4614*K!$G$5,0) + IF(AND(ISNUMBER(SEARCH("#",B4614)),INT(A4614/100000)&gt;=8),G4614*K!$H$5,0),0)</f>
        <v>579610</v>
      </c>
      <c r="K4614" s="25">
        <f>ROUND(IF(OR(ISNUMBER(SEARCH("#",B4614)),INT(A4614/100000)=7,INT(A4614/100000)=8),F4614*K!$F$4+G4614*K!$F$5,F4614*K!$E$4+G4614*K!$E$5),0)</f>
        <v>188540</v>
      </c>
      <c r="L4614" s="25">
        <f>ROUND(J4614-K4614*0.7,0)</f>
        <v>447632</v>
      </c>
      <c r="M4614" s="25">
        <f>ROUND(J4614*0.3,0)</f>
        <v>173883</v>
      </c>
    </row>
    <row r="4615" spans="1:13" ht="33" x14ac:dyDescent="0.2">
      <c r="A4615" s="53">
        <v>804425</v>
      </c>
      <c r="B4615" s="27" t="s">
        <v>27</v>
      </c>
      <c r="C4615" s="36" t="s">
        <v>5216</v>
      </c>
      <c r="D4615" s="54"/>
      <c r="E4615" s="30">
        <v>0.22</v>
      </c>
      <c r="F4615" s="55">
        <v>0.08</v>
      </c>
      <c r="G4615" s="55">
        <v>0.14000000000000001</v>
      </c>
      <c r="H4615" s="30">
        <v>0</v>
      </c>
      <c r="J4615" s="25">
        <f>ROUND( IF(OR(ISNUMBER(SEARCH("#",B4615)),INT(A4615/100000)=7,INT(A4615/100000)=8),F4615*K!$D$4,F4615*K!$C$4) + IF(ISNUMBER(SEARCH("#",B4615)),0,G4615*K!$C$5) + IF(AND(ISNUMBER(SEARCH("#",B4615)),INT(A4615/100000)&lt;=7),G4615*K!$G$5,0) + IF(AND(ISNUMBER(SEARCH("#",B4615)),INT(A4615/100000)&gt;=8),G4615*K!$H$5,0),0)</f>
        <v>284140</v>
      </c>
      <c r="K4615" s="25">
        <f>ROUND(IF(OR(ISNUMBER(SEARCH("#",B4615)),INT(A4615/100000)=7,INT(A4615/100000)=8),F4615*K!$F$4+G4615*K!$F$5,F4615*K!$E$4+G4615*K!$E$5),0)</f>
        <v>84080</v>
      </c>
      <c r="L4615" s="25">
        <f>ROUND(J4615-K4615*0.7,0)</f>
        <v>225284</v>
      </c>
      <c r="M4615" s="25">
        <f>ROUND(J4615*0.3,0)</f>
        <v>85242</v>
      </c>
    </row>
    <row r="4616" spans="1:13" ht="18.75" x14ac:dyDescent="0.2">
      <c r="A4616" s="53">
        <v>804430</v>
      </c>
      <c r="B4616" s="27" t="s">
        <v>30</v>
      </c>
      <c r="C4616" s="36" t="s">
        <v>5217</v>
      </c>
      <c r="D4616" s="54"/>
      <c r="E4616" s="30">
        <v>2.87</v>
      </c>
      <c r="F4616" s="55">
        <v>0.75</v>
      </c>
      <c r="G4616" s="55">
        <v>2.12</v>
      </c>
      <c r="H4616" s="30">
        <v>0</v>
      </c>
      <c r="J4616" s="25">
        <f>ROUND( IF(OR(ISNUMBER(SEARCH("#",B4616)),INT(A4616/100000)=7,INT(A4616/100000)=8),F4616*K!$D$4,F4616*K!$C$4) + IF(ISNUMBER(SEARCH("#",B4616)),0,G4616*K!$C$5) + IF(AND(ISNUMBER(SEARCH("#",B4616)),INT(A4616/100000)&lt;=7),G4616*K!$G$5,0) + IF(AND(ISNUMBER(SEARCH("#",B4616)),INT(A4616/100000)&gt;=8),G4616*K!$H$5,0),0)</f>
        <v>4040600</v>
      </c>
      <c r="K4616" s="25">
        <f>ROUND(IF(OR(ISNUMBER(SEARCH("#",B4616)),INT(A4616/100000)=7,INT(A4616/100000)=8),F4616*K!$F$4+G4616*K!$F$5,F4616*K!$E$4+G4616*K!$E$5),0)</f>
        <v>1133860</v>
      </c>
      <c r="L4616" s="25">
        <f>ROUND(J4616-K4616*0.7,0)</f>
        <v>3246898</v>
      </c>
      <c r="M4616" s="25">
        <f>ROUND(J4616*0.3,0)</f>
        <v>1212180</v>
      </c>
    </row>
    <row r="4617" spans="1:13" x14ac:dyDescent="0.2">
      <c r="A4617" s="53">
        <v>804435</v>
      </c>
      <c r="B4617" s="27" t="s">
        <v>30</v>
      </c>
      <c r="C4617" s="36" t="s">
        <v>5218</v>
      </c>
      <c r="D4617" s="54"/>
      <c r="E4617" s="30">
        <v>6.1</v>
      </c>
      <c r="F4617" s="55">
        <v>0.55000000000000004</v>
      </c>
      <c r="G4617" s="55">
        <v>5.55</v>
      </c>
      <c r="H4617" s="30">
        <v>0</v>
      </c>
      <c r="J4617" s="25">
        <f>ROUND( IF(OR(ISNUMBER(SEARCH("#",B4617)),INT(A4617/100000)=7,INT(A4617/100000)=8),F4617*K!$D$4,F4617*K!$C$4) + IF(ISNUMBER(SEARCH("#",B4617)),0,G4617*K!$C$5) + IF(AND(ISNUMBER(SEARCH("#",B4617)),INT(A4617/100000)&lt;=7),G4617*K!$G$5,0) + IF(AND(ISNUMBER(SEARCH("#",B4617)),INT(A4617/100000)&gt;=8),G4617*K!$H$5,0),0)</f>
        <v>9775150</v>
      </c>
      <c r="K4617" s="25">
        <f>ROUND(IF(OR(ISNUMBER(SEARCH("#",B4617)),INT(A4617/100000)=7,INT(A4617/100000)=8),F4617*K!$F$4+G4617*K!$F$5,F4617*K!$E$4+G4617*K!$E$5),0)</f>
        <v>2541500</v>
      </c>
      <c r="L4617" s="25">
        <f>ROUND(J4617-K4617*0.7,0)</f>
        <v>7996100</v>
      </c>
      <c r="M4617" s="25">
        <f>ROUND(J4617*0.3,0)</f>
        <v>2932545</v>
      </c>
    </row>
    <row r="4618" spans="1:13" ht="18.75" x14ac:dyDescent="0.2">
      <c r="A4618" s="53">
        <v>805000</v>
      </c>
      <c r="B4618" s="27" t="s">
        <v>27</v>
      </c>
      <c r="C4618" s="36" t="s">
        <v>5219</v>
      </c>
      <c r="D4618" s="54"/>
      <c r="E4618" s="30">
        <v>5</v>
      </c>
      <c r="F4618" s="55">
        <v>1</v>
      </c>
      <c r="G4618" s="55">
        <v>4</v>
      </c>
      <c r="H4618" s="30">
        <v>0</v>
      </c>
      <c r="J4618" s="25">
        <f>ROUND( IF(OR(ISNUMBER(SEARCH("#",B4618)),INT(A4618/100000)=7,INT(A4618/100000)=8),F4618*K!$D$4,F4618*K!$C$4) + IF(ISNUMBER(SEARCH("#",B4618)),0,G4618*K!$C$5) + IF(AND(ISNUMBER(SEARCH("#",B4618)),INT(A4618/100000)&lt;=7),G4618*K!$G$5,0) + IF(AND(ISNUMBER(SEARCH("#",B4618)),INT(A4618/100000)&gt;=8),G4618*K!$H$5,0),0)</f>
        <v>7388000</v>
      </c>
      <c r="K4618" s="25">
        <f>ROUND(IF(OR(ISNUMBER(SEARCH("#",B4618)),INT(A4618/100000)=7,INT(A4618/100000)=8),F4618*K!$F$4+G4618*K!$F$5,F4618*K!$E$4+G4618*K!$E$5),0)</f>
        <v>2014000</v>
      </c>
      <c r="L4618" s="25">
        <f>ROUND(J4618-K4618*0.7,0)</f>
        <v>5978200</v>
      </c>
      <c r="M4618" s="25">
        <f>ROUND(J4618*0.3,0)</f>
        <v>2216400</v>
      </c>
    </row>
    <row r="4619" spans="1:13" ht="18.75" x14ac:dyDescent="0.2">
      <c r="A4619" s="53">
        <v>805005</v>
      </c>
      <c r="B4619" s="27" t="s">
        <v>27</v>
      </c>
      <c r="C4619" s="36" t="s">
        <v>5220</v>
      </c>
      <c r="D4619" s="54"/>
      <c r="E4619" s="30">
        <v>7</v>
      </c>
      <c r="F4619" s="55">
        <v>1</v>
      </c>
      <c r="G4619" s="55">
        <v>6</v>
      </c>
      <c r="H4619" s="30">
        <v>0</v>
      </c>
      <c r="J4619" s="25">
        <f>ROUND( IF(OR(ISNUMBER(SEARCH("#",B4619)),INT(A4619/100000)=7,INT(A4619/100000)=8),F4619*K!$D$4,F4619*K!$C$4) + IF(ISNUMBER(SEARCH("#",B4619)),0,G4619*K!$C$5) + IF(AND(ISNUMBER(SEARCH("#",B4619)),INT(A4619/100000)&lt;=7),G4619*K!$G$5,0) + IF(AND(ISNUMBER(SEARCH("#",B4619)),INT(A4619/100000)&gt;=8),G4619*K!$H$5,0),0)</f>
        <v>10798000</v>
      </c>
      <c r="K4619" s="25">
        <f>ROUND(IF(OR(ISNUMBER(SEARCH("#",B4619)),INT(A4619/100000)=7,INT(A4619/100000)=8),F4619*K!$F$4+G4619*K!$F$5,F4619*K!$E$4+G4619*K!$E$5),0)</f>
        <v>2870000</v>
      </c>
      <c r="L4619" s="25">
        <f>ROUND(J4619-K4619*0.7,0)</f>
        <v>8789000</v>
      </c>
      <c r="M4619" s="25">
        <f>ROUND(J4619*0.3,0)</f>
        <v>3239400</v>
      </c>
    </row>
    <row r="4620" spans="1:13" ht="48" x14ac:dyDescent="0.2">
      <c r="A4620" s="53">
        <v>805010</v>
      </c>
      <c r="B4620" s="27" t="s">
        <v>27</v>
      </c>
      <c r="C4620" s="36" t="s">
        <v>5221</v>
      </c>
      <c r="D4620" s="54"/>
      <c r="E4620" s="30">
        <v>5</v>
      </c>
      <c r="F4620" s="55">
        <v>1</v>
      </c>
      <c r="G4620" s="55">
        <v>4</v>
      </c>
      <c r="H4620" s="30">
        <v>0</v>
      </c>
      <c r="J4620" s="25">
        <f>ROUND( IF(OR(ISNUMBER(SEARCH("#",B4620)),INT(A4620/100000)=7,INT(A4620/100000)=8),F4620*K!$D$4,F4620*K!$C$4) + IF(ISNUMBER(SEARCH("#",B4620)),0,G4620*K!$C$5) + IF(AND(ISNUMBER(SEARCH("#",B4620)),INT(A4620/100000)&lt;=7),G4620*K!$G$5,0) + IF(AND(ISNUMBER(SEARCH("#",B4620)),INT(A4620/100000)&gt;=8),G4620*K!$H$5,0),0)</f>
        <v>7388000</v>
      </c>
      <c r="K4620" s="25">
        <f>ROUND(IF(OR(ISNUMBER(SEARCH("#",B4620)),INT(A4620/100000)=7,INT(A4620/100000)=8),F4620*K!$F$4+G4620*K!$F$5,F4620*K!$E$4+G4620*K!$E$5),0)</f>
        <v>2014000</v>
      </c>
      <c r="L4620" s="25">
        <f>ROUND(J4620-K4620*0.7,0)</f>
        <v>5978200</v>
      </c>
      <c r="M4620" s="25">
        <f>ROUND(J4620*0.3,0)</f>
        <v>2216400</v>
      </c>
    </row>
    <row r="4621" spans="1:13" ht="18.75" x14ac:dyDescent="0.2">
      <c r="A4621" s="53">
        <v>805015</v>
      </c>
      <c r="B4621" s="27" t="s">
        <v>27</v>
      </c>
      <c r="C4621" s="36" t="s">
        <v>5222</v>
      </c>
      <c r="D4621" s="54"/>
      <c r="E4621" s="30">
        <v>2</v>
      </c>
      <c r="F4621" s="55">
        <v>0.5</v>
      </c>
      <c r="G4621" s="55">
        <v>1.5</v>
      </c>
      <c r="H4621" s="30">
        <v>0</v>
      </c>
      <c r="J4621" s="25">
        <f>ROUND( IF(OR(ISNUMBER(SEARCH("#",B4621)),INT(A4621/100000)=7,INT(A4621/100000)=8),F4621*K!$D$4,F4621*K!$C$4) + IF(ISNUMBER(SEARCH("#",B4621)),0,G4621*K!$C$5) + IF(AND(ISNUMBER(SEARCH("#",B4621)),INT(A4621/100000)&lt;=7),G4621*K!$G$5,0) + IF(AND(ISNUMBER(SEARCH("#",B4621)),INT(A4621/100000)&gt;=8),G4621*K!$H$5,0),0)</f>
        <v>2841500</v>
      </c>
      <c r="K4621" s="25">
        <f>ROUND(IF(OR(ISNUMBER(SEARCH("#",B4621)),INT(A4621/100000)=7,INT(A4621/100000)=8),F4621*K!$F$4+G4621*K!$F$5,F4621*K!$E$4+G4621*K!$E$5),0)</f>
        <v>793000</v>
      </c>
      <c r="L4621" s="25">
        <f>ROUND(J4621-K4621*0.7,0)</f>
        <v>2286400</v>
      </c>
      <c r="M4621" s="25">
        <f>ROUND(J4621*0.3,0)</f>
        <v>852450</v>
      </c>
    </row>
    <row r="4622" spans="1:13" x14ac:dyDescent="0.2">
      <c r="A4622" s="53">
        <v>805025</v>
      </c>
      <c r="B4622" s="27" t="s">
        <v>27</v>
      </c>
      <c r="C4622" s="36" t="s">
        <v>5223</v>
      </c>
      <c r="D4622" s="54"/>
      <c r="E4622" s="30">
        <v>10</v>
      </c>
      <c r="F4622" s="55">
        <v>2</v>
      </c>
      <c r="G4622" s="55">
        <v>8</v>
      </c>
      <c r="H4622" s="30">
        <v>0</v>
      </c>
      <c r="J4622" s="25">
        <f>ROUND( IF(OR(ISNUMBER(SEARCH("#",B4622)),INT(A4622/100000)=7,INT(A4622/100000)=8),F4622*K!$D$4,F4622*K!$C$4) + IF(ISNUMBER(SEARCH("#",B4622)),0,G4622*K!$C$5) + IF(AND(ISNUMBER(SEARCH("#",B4622)),INT(A4622/100000)&lt;=7),G4622*K!$G$5,0) + IF(AND(ISNUMBER(SEARCH("#",B4622)),INT(A4622/100000)&gt;=8),G4622*K!$H$5,0),0)</f>
        <v>14776000</v>
      </c>
      <c r="K4622" s="25">
        <f>ROUND(IF(OR(ISNUMBER(SEARCH("#",B4622)),INT(A4622/100000)=7,INT(A4622/100000)=8),F4622*K!$F$4+G4622*K!$F$5,F4622*K!$E$4+G4622*K!$E$5),0)</f>
        <v>4028000</v>
      </c>
      <c r="L4622" s="25">
        <f>ROUND(J4622-K4622*0.7,0)</f>
        <v>11956400</v>
      </c>
      <c r="M4622" s="25">
        <f>ROUND(J4622*0.3,0)</f>
        <v>4432800</v>
      </c>
    </row>
    <row r="4623" spans="1:13" ht="18.75" x14ac:dyDescent="0.2">
      <c r="A4623" s="53">
        <v>805030</v>
      </c>
      <c r="B4623" s="27" t="s">
        <v>27</v>
      </c>
      <c r="C4623" s="36" t="s">
        <v>5224</v>
      </c>
      <c r="D4623" s="54"/>
      <c r="E4623" s="30">
        <v>25</v>
      </c>
      <c r="F4623" s="55">
        <v>6</v>
      </c>
      <c r="G4623" s="55">
        <v>19</v>
      </c>
      <c r="H4623" s="30">
        <v>0</v>
      </c>
      <c r="J4623" s="25">
        <f>ROUND( IF(OR(ISNUMBER(SEARCH("#",B4623)),INT(A4623/100000)=7,INT(A4623/100000)=8),F4623*K!$D$4,F4623*K!$C$4) + IF(ISNUMBER(SEARCH("#",B4623)),0,G4623*K!$C$5) + IF(AND(ISNUMBER(SEARCH("#",B4623)),INT(A4623/100000)&lt;=7),G4623*K!$G$5,0) + IF(AND(ISNUMBER(SEARCH("#",B4623)),INT(A4623/100000)&gt;=8),G4623*K!$H$5,0),0)</f>
        <v>35803000</v>
      </c>
      <c r="K4623" s="25">
        <f>ROUND(IF(OR(ISNUMBER(SEARCH("#",B4623)),INT(A4623/100000)=7,INT(A4623/100000)=8),F4623*K!$F$4+G4623*K!$F$5,F4623*K!$E$4+G4623*K!$E$5),0)</f>
        <v>9944000</v>
      </c>
      <c r="L4623" s="25">
        <f>ROUND(J4623-K4623*0.7,0)</f>
        <v>28842200</v>
      </c>
      <c r="M4623" s="25">
        <f>ROUND(J4623*0.3,0)</f>
        <v>10740900</v>
      </c>
    </row>
    <row r="4624" spans="1:13" x14ac:dyDescent="0.2">
      <c r="A4624" s="53">
        <v>805045</v>
      </c>
      <c r="B4624" s="27" t="s">
        <v>27</v>
      </c>
      <c r="C4624" s="36" t="s">
        <v>5225</v>
      </c>
      <c r="D4624" s="54"/>
      <c r="E4624" s="30">
        <v>14.37</v>
      </c>
      <c r="F4624" s="55">
        <v>3.75</v>
      </c>
      <c r="G4624" s="55">
        <v>10.62</v>
      </c>
      <c r="H4624" s="30">
        <v>0</v>
      </c>
      <c r="J4624" s="25">
        <f>ROUND( IF(OR(ISNUMBER(SEARCH("#",B4624)),INT(A4624/100000)=7,INT(A4624/100000)=8),F4624*K!$D$4,F4624*K!$C$4) + IF(ISNUMBER(SEARCH("#",B4624)),0,G4624*K!$C$5) + IF(AND(ISNUMBER(SEARCH("#",B4624)),INT(A4624/100000)&lt;=7),G4624*K!$G$5,0) + IF(AND(ISNUMBER(SEARCH("#",B4624)),INT(A4624/100000)&gt;=8),G4624*K!$H$5,0),0)</f>
        <v>20237100</v>
      </c>
      <c r="K4624" s="25">
        <f>ROUND(IF(OR(ISNUMBER(SEARCH("#",B4624)),INT(A4624/100000)=7,INT(A4624/100000)=8),F4624*K!$F$4+G4624*K!$F$5,F4624*K!$E$4+G4624*K!$E$5),0)</f>
        <v>5677860</v>
      </c>
      <c r="L4624" s="25">
        <f>ROUND(J4624-K4624*0.7,0)</f>
        <v>16262598</v>
      </c>
      <c r="M4624" s="25">
        <f>ROUND(J4624*0.3,0)</f>
        <v>6071130</v>
      </c>
    </row>
    <row r="4625" spans="1:13" ht="33" x14ac:dyDescent="0.2">
      <c r="A4625" s="53">
        <v>805070</v>
      </c>
      <c r="B4625" s="27" t="s">
        <v>27</v>
      </c>
      <c r="C4625" s="36" t="s">
        <v>5226</v>
      </c>
      <c r="D4625" s="54"/>
      <c r="E4625" s="30">
        <v>7</v>
      </c>
      <c r="F4625" s="55">
        <v>1.5</v>
      </c>
      <c r="G4625" s="55">
        <v>5.5</v>
      </c>
      <c r="H4625" s="30">
        <v>0</v>
      </c>
      <c r="J4625" s="25">
        <f>ROUND( IF(OR(ISNUMBER(SEARCH("#",B4625)),INT(A4625/100000)=7,INT(A4625/100000)=8),F4625*K!$D$4,F4625*K!$C$4) + IF(ISNUMBER(SEARCH("#",B4625)),0,G4625*K!$C$5) + IF(AND(ISNUMBER(SEARCH("#",B4625)),INT(A4625/100000)&lt;=7),G4625*K!$G$5,0) + IF(AND(ISNUMBER(SEARCH("#",B4625)),INT(A4625/100000)&gt;=8),G4625*K!$H$5,0),0)</f>
        <v>10229500</v>
      </c>
      <c r="K4625" s="25">
        <f>ROUND(IF(OR(ISNUMBER(SEARCH("#",B4625)),INT(A4625/100000)=7,INT(A4625/100000)=8),F4625*K!$F$4+G4625*K!$F$5,F4625*K!$E$4+G4625*K!$E$5),0)</f>
        <v>2807000</v>
      </c>
      <c r="L4625" s="25">
        <f>ROUND(J4625-K4625*0.7,0)</f>
        <v>8264600</v>
      </c>
      <c r="M4625" s="25">
        <f>ROUND(J4625*0.3,0)</f>
        <v>3068850</v>
      </c>
    </row>
    <row r="4626" spans="1:13" ht="18.75" x14ac:dyDescent="0.2">
      <c r="A4626" s="53">
        <v>805079</v>
      </c>
      <c r="B4626" s="27" t="s">
        <v>27</v>
      </c>
      <c r="C4626" s="36" t="s">
        <v>5227</v>
      </c>
      <c r="D4626" s="54"/>
      <c r="E4626" s="30">
        <v>32</v>
      </c>
      <c r="F4626" s="55">
        <v>7</v>
      </c>
      <c r="G4626" s="55">
        <v>25</v>
      </c>
      <c r="H4626" s="30">
        <v>0</v>
      </c>
      <c r="J4626" s="25">
        <f>ROUND( IF(OR(ISNUMBER(SEARCH("#",B4626)),INT(A4626/100000)=7,INT(A4626/100000)=8),F4626*K!$D$4,F4626*K!$C$4) + IF(ISNUMBER(SEARCH("#",B4626)),0,G4626*K!$C$5) + IF(AND(ISNUMBER(SEARCH("#",B4626)),INT(A4626/100000)&lt;=7),G4626*K!$G$5,0) + IF(AND(ISNUMBER(SEARCH("#",B4626)),INT(A4626/100000)&gt;=8),G4626*K!$H$5,0),0)</f>
        <v>46601000</v>
      </c>
      <c r="K4626" s="25">
        <f>ROUND(IF(OR(ISNUMBER(SEARCH("#",B4626)),INT(A4626/100000)=7,INT(A4626/100000)=8),F4626*K!$F$4+G4626*K!$F$5,F4626*K!$E$4+G4626*K!$E$5),0)</f>
        <v>12814000</v>
      </c>
      <c r="L4626" s="25">
        <f>ROUND(J4626-K4626*0.7,0)</f>
        <v>37631200</v>
      </c>
      <c r="M4626" s="25">
        <f>ROUND(J4626*0.3,0)</f>
        <v>13980300</v>
      </c>
    </row>
    <row r="4627" spans="1:13" ht="18.75" x14ac:dyDescent="0.2">
      <c r="A4627" s="53">
        <v>805080</v>
      </c>
      <c r="B4627" s="27" t="s">
        <v>27</v>
      </c>
      <c r="C4627" s="36" t="s">
        <v>5228</v>
      </c>
      <c r="D4627" s="54"/>
      <c r="E4627" s="30">
        <v>35</v>
      </c>
      <c r="F4627" s="55">
        <v>8</v>
      </c>
      <c r="G4627" s="55">
        <v>27</v>
      </c>
      <c r="H4627" s="30">
        <v>0</v>
      </c>
      <c r="J4627" s="25">
        <f>ROUND( IF(OR(ISNUMBER(SEARCH("#",B4627)),INT(A4627/100000)=7,INT(A4627/100000)=8),F4627*K!$D$4,F4627*K!$C$4) + IF(ISNUMBER(SEARCH("#",B4627)),0,G4627*K!$C$5) + IF(AND(ISNUMBER(SEARCH("#",B4627)),INT(A4627/100000)&lt;=7),G4627*K!$G$5,0) + IF(AND(ISNUMBER(SEARCH("#",B4627)),INT(A4627/100000)&gt;=8),G4627*K!$H$5,0),0)</f>
        <v>50579000</v>
      </c>
      <c r="K4627" s="25">
        <f>ROUND(IF(OR(ISNUMBER(SEARCH("#",B4627)),INT(A4627/100000)=7,INT(A4627/100000)=8),F4627*K!$F$4+G4627*K!$F$5,F4627*K!$E$4+G4627*K!$E$5),0)</f>
        <v>13972000</v>
      </c>
      <c r="L4627" s="25">
        <f>ROUND(J4627-K4627*0.7,0)</f>
        <v>40798600</v>
      </c>
      <c r="M4627" s="25">
        <f>ROUND(J4627*0.3,0)</f>
        <v>15173700</v>
      </c>
    </row>
    <row r="4628" spans="1:13" ht="18.75" x14ac:dyDescent="0.2">
      <c r="A4628" s="53">
        <v>805081</v>
      </c>
      <c r="B4628" s="27" t="s">
        <v>27</v>
      </c>
      <c r="C4628" s="36" t="s">
        <v>5229</v>
      </c>
      <c r="D4628" s="54"/>
      <c r="E4628" s="30">
        <v>35</v>
      </c>
      <c r="F4628" s="55">
        <v>8</v>
      </c>
      <c r="G4628" s="55">
        <v>27</v>
      </c>
      <c r="H4628" s="30">
        <v>0</v>
      </c>
      <c r="J4628" s="25">
        <f>ROUND( IF(OR(ISNUMBER(SEARCH("#",B4628)),INT(A4628/100000)=7,INT(A4628/100000)=8),F4628*K!$D$4,F4628*K!$C$4) + IF(ISNUMBER(SEARCH("#",B4628)),0,G4628*K!$C$5) + IF(AND(ISNUMBER(SEARCH("#",B4628)),INT(A4628/100000)&lt;=7),G4628*K!$G$5,0) + IF(AND(ISNUMBER(SEARCH("#",B4628)),INT(A4628/100000)&gt;=8),G4628*K!$H$5,0),0)</f>
        <v>50579000</v>
      </c>
      <c r="K4628" s="25">
        <f>ROUND(IF(OR(ISNUMBER(SEARCH("#",B4628)),INT(A4628/100000)=7,INT(A4628/100000)=8),F4628*K!$F$4+G4628*K!$F$5,F4628*K!$E$4+G4628*K!$E$5),0)</f>
        <v>13972000</v>
      </c>
      <c r="L4628" s="25">
        <f>ROUND(J4628-K4628*0.7,0)</f>
        <v>40798600</v>
      </c>
      <c r="M4628" s="25">
        <f>ROUND(J4628*0.3,0)</f>
        <v>15173700</v>
      </c>
    </row>
    <row r="4629" spans="1:13" ht="18.75" x14ac:dyDescent="0.2">
      <c r="A4629" s="53">
        <v>805082</v>
      </c>
      <c r="B4629" s="27" t="s">
        <v>27</v>
      </c>
      <c r="C4629" s="36" t="s">
        <v>5230</v>
      </c>
      <c r="D4629" s="54"/>
      <c r="E4629" s="30">
        <v>35</v>
      </c>
      <c r="F4629" s="55">
        <v>8</v>
      </c>
      <c r="G4629" s="55">
        <v>27</v>
      </c>
      <c r="H4629" s="30">
        <v>0</v>
      </c>
      <c r="J4629" s="25">
        <f>ROUND( IF(OR(ISNUMBER(SEARCH("#",B4629)),INT(A4629/100000)=7,INT(A4629/100000)=8),F4629*K!$D$4,F4629*K!$C$4) + IF(ISNUMBER(SEARCH("#",B4629)),0,G4629*K!$C$5) + IF(AND(ISNUMBER(SEARCH("#",B4629)),INT(A4629/100000)&lt;=7),G4629*K!$G$5,0) + IF(AND(ISNUMBER(SEARCH("#",B4629)),INT(A4629/100000)&gt;=8),G4629*K!$H$5,0),0)</f>
        <v>50579000</v>
      </c>
      <c r="K4629" s="25">
        <f>ROUND(IF(OR(ISNUMBER(SEARCH("#",B4629)),INT(A4629/100000)=7,INT(A4629/100000)=8),F4629*K!$F$4+G4629*K!$F$5,F4629*K!$E$4+G4629*K!$E$5),0)</f>
        <v>13972000</v>
      </c>
      <c r="L4629" s="25">
        <f>ROUND(J4629-K4629*0.7,0)</f>
        <v>40798600</v>
      </c>
      <c r="M4629" s="25">
        <f>ROUND(J4629*0.3,0)</f>
        <v>15173700</v>
      </c>
    </row>
    <row r="4630" spans="1:13" ht="18.75" x14ac:dyDescent="0.2">
      <c r="A4630" s="53">
        <v>805083</v>
      </c>
      <c r="B4630" s="27" t="s">
        <v>27</v>
      </c>
      <c r="C4630" s="36" t="s">
        <v>5231</v>
      </c>
      <c r="D4630" s="54"/>
      <c r="E4630" s="30">
        <v>32</v>
      </c>
      <c r="F4630" s="55">
        <v>7</v>
      </c>
      <c r="G4630" s="55">
        <v>25</v>
      </c>
      <c r="H4630" s="30">
        <v>0</v>
      </c>
      <c r="J4630" s="25">
        <f>ROUND( IF(OR(ISNUMBER(SEARCH("#",B4630)),INT(A4630/100000)=7,INT(A4630/100000)=8),F4630*K!$D$4,F4630*K!$C$4) + IF(ISNUMBER(SEARCH("#",B4630)),0,G4630*K!$C$5) + IF(AND(ISNUMBER(SEARCH("#",B4630)),INT(A4630/100000)&lt;=7),G4630*K!$G$5,0) + IF(AND(ISNUMBER(SEARCH("#",B4630)),INT(A4630/100000)&gt;=8),G4630*K!$H$5,0),0)</f>
        <v>46601000</v>
      </c>
      <c r="K4630" s="25">
        <f>ROUND(IF(OR(ISNUMBER(SEARCH("#",B4630)),INT(A4630/100000)=7,INT(A4630/100000)=8),F4630*K!$F$4+G4630*K!$F$5,F4630*K!$E$4+G4630*K!$E$5),0)</f>
        <v>12814000</v>
      </c>
      <c r="L4630" s="25">
        <f>ROUND(J4630-K4630*0.7,0)</f>
        <v>37631200</v>
      </c>
      <c r="M4630" s="25">
        <f>ROUND(J4630*0.3,0)</f>
        <v>13980300</v>
      </c>
    </row>
    <row r="4631" spans="1:13" ht="18.75" x14ac:dyDescent="0.2">
      <c r="A4631" s="53">
        <v>805084</v>
      </c>
      <c r="B4631" s="27" t="s">
        <v>27</v>
      </c>
      <c r="C4631" s="36" t="s">
        <v>5232</v>
      </c>
      <c r="D4631" s="54"/>
      <c r="E4631" s="30">
        <v>32</v>
      </c>
      <c r="F4631" s="55">
        <v>7</v>
      </c>
      <c r="G4631" s="55">
        <v>25</v>
      </c>
      <c r="H4631" s="30">
        <v>0</v>
      </c>
      <c r="J4631" s="25">
        <f>ROUND( IF(OR(ISNUMBER(SEARCH("#",B4631)),INT(A4631/100000)=7,INT(A4631/100000)=8),F4631*K!$D$4,F4631*K!$C$4) + IF(ISNUMBER(SEARCH("#",B4631)),0,G4631*K!$C$5) + IF(AND(ISNUMBER(SEARCH("#",B4631)),INT(A4631/100000)&lt;=7),G4631*K!$G$5,0) + IF(AND(ISNUMBER(SEARCH("#",B4631)),INT(A4631/100000)&gt;=8),G4631*K!$H$5,0),0)</f>
        <v>46601000</v>
      </c>
      <c r="K4631" s="25">
        <f>ROUND(IF(OR(ISNUMBER(SEARCH("#",B4631)),INT(A4631/100000)=7,INT(A4631/100000)=8),F4631*K!$F$4+G4631*K!$F$5,F4631*K!$E$4+G4631*K!$E$5),0)</f>
        <v>12814000</v>
      </c>
      <c r="L4631" s="25">
        <f>ROUND(J4631-K4631*0.7,0)</f>
        <v>37631200</v>
      </c>
      <c r="M4631" s="25">
        <f>ROUND(J4631*0.3,0)</f>
        <v>13980300</v>
      </c>
    </row>
    <row r="4632" spans="1:13" ht="18.75" x14ac:dyDescent="0.2">
      <c r="A4632" s="53">
        <v>805086</v>
      </c>
      <c r="B4632" s="27" t="s">
        <v>27</v>
      </c>
      <c r="C4632" s="39" t="s">
        <v>5233</v>
      </c>
      <c r="D4632" s="54"/>
      <c r="E4632" s="30">
        <v>35</v>
      </c>
      <c r="F4632" s="55">
        <v>8</v>
      </c>
      <c r="G4632" s="55">
        <v>27</v>
      </c>
      <c r="H4632" s="30">
        <v>0</v>
      </c>
      <c r="J4632" s="25">
        <f>ROUND( IF(OR(ISNUMBER(SEARCH("#",B4632)),INT(A4632/100000)=7,INT(A4632/100000)=8),F4632*K!$D$4,F4632*K!$C$4) + IF(ISNUMBER(SEARCH("#",B4632)),0,G4632*K!$C$5) + IF(AND(ISNUMBER(SEARCH("#",B4632)),INT(A4632/100000)&lt;=7),G4632*K!$G$5,0) + IF(AND(ISNUMBER(SEARCH("#",B4632)),INT(A4632/100000)&gt;=8),G4632*K!$H$5,0),0)</f>
        <v>50579000</v>
      </c>
      <c r="K4632" s="25">
        <f>ROUND(IF(OR(ISNUMBER(SEARCH("#",B4632)),INT(A4632/100000)=7,INT(A4632/100000)=8),F4632*K!$F$4+G4632*K!$F$5,F4632*K!$E$4+G4632*K!$E$5),0)</f>
        <v>13972000</v>
      </c>
      <c r="L4632" s="25">
        <f>ROUND(J4632-K4632*0.7,0)</f>
        <v>40798600</v>
      </c>
      <c r="M4632" s="25">
        <f>ROUND(J4632*0.3,0)</f>
        <v>15173700</v>
      </c>
    </row>
    <row r="4633" spans="1:13" ht="18.75" x14ac:dyDescent="0.2">
      <c r="A4633" s="53">
        <v>805090</v>
      </c>
      <c r="B4633" s="27" t="s">
        <v>27</v>
      </c>
      <c r="C4633" s="39" t="s">
        <v>5234</v>
      </c>
      <c r="D4633" s="54"/>
      <c r="E4633" s="30">
        <v>4.5</v>
      </c>
      <c r="F4633" s="55">
        <v>1</v>
      </c>
      <c r="G4633" s="55">
        <v>3.5</v>
      </c>
      <c r="H4633" s="30">
        <v>0</v>
      </c>
      <c r="J4633" s="25">
        <f>ROUND( IF(OR(ISNUMBER(SEARCH("#",B4633)),INT(A4633/100000)=7,INT(A4633/100000)=8),F4633*K!$D$4,F4633*K!$C$4) + IF(ISNUMBER(SEARCH("#",B4633)),0,G4633*K!$C$5) + IF(AND(ISNUMBER(SEARCH("#",B4633)),INT(A4633/100000)&lt;=7),G4633*K!$G$5,0) + IF(AND(ISNUMBER(SEARCH("#",B4633)),INT(A4633/100000)&gt;=8),G4633*K!$H$5,0),0)</f>
        <v>6535500</v>
      </c>
      <c r="K4633" s="25">
        <f>ROUND(IF(OR(ISNUMBER(SEARCH("#",B4633)),INT(A4633/100000)=7,INT(A4633/100000)=8),F4633*K!$F$4+G4633*K!$F$5,F4633*K!$E$4+G4633*K!$E$5),0)</f>
        <v>1800000</v>
      </c>
      <c r="L4633" s="25">
        <f>ROUND(J4633-K4633*0.7,0)</f>
        <v>5275500</v>
      </c>
      <c r="M4633" s="25">
        <f>ROUND(J4633*0.3,0)</f>
        <v>1960650</v>
      </c>
    </row>
    <row r="4634" spans="1:13" ht="18.75" x14ac:dyDescent="0.2">
      <c r="A4634" s="53">
        <v>805092</v>
      </c>
      <c r="B4634" s="27" t="s">
        <v>27</v>
      </c>
      <c r="C4634" s="39" t="s">
        <v>5235</v>
      </c>
      <c r="D4634" s="54"/>
      <c r="E4634" s="30">
        <v>4.5</v>
      </c>
      <c r="F4634" s="55">
        <v>1</v>
      </c>
      <c r="G4634" s="55">
        <v>3.5</v>
      </c>
      <c r="H4634" s="30">
        <v>0</v>
      </c>
      <c r="J4634" s="25">
        <f>ROUND( IF(OR(ISNUMBER(SEARCH("#",B4634)),INT(A4634/100000)=7,INT(A4634/100000)=8),F4634*K!$D$4,F4634*K!$C$4) + IF(ISNUMBER(SEARCH("#",B4634)),0,G4634*K!$C$5) + IF(AND(ISNUMBER(SEARCH("#",B4634)),INT(A4634/100000)&lt;=7),G4634*K!$G$5,0) + IF(AND(ISNUMBER(SEARCH("#",B4634)),INT(A4634/100000)&gt;=8),G4634*K!$H$5,0),0)</f>
        <v>6535500</v>
      </c>
      <c r="K4634" s="25">
        <f>ROUND(IF(OR(ISNUMBER(SEARCH("#",B4634)),INT(A4634/100000)=7,INT(A4634/100000)=8),F4634*K!$F$4+G4634*K!$F$5,F4634*K!$E$4+G4634*K!$E$5),0)</f>
        <v>1800000</v>
      </c>
      <c r="L4634" s="25">
        <f>ROUND(J4634-K4634*0.7,0)</f>
        <v>5275500</v>
      </c>
      <c r="M4634" s="25">
        <f>ROUND(J4634*0.3,0)</f>
        <v>1960650</v>
      </c>
    </row>
    <row r="4635" spans="1:13" ht="18.75" x14ac:dyDescent="0.2">
      <c r="A4635" s="53">
        <v>805094</v>
      </c>
      <c r="B4635" s="27" t="s">
        <v>27</v>
      </c>
      <c r="C4635" s="39" t="s">
        <v>5236</v>
      </c>
      <c r="D4635" s="54"/>
      <c r="E4635" s="30">
        <v>4.5</v>
      </c>
      <c r="F4635" s="55">
        <v>1</v>
      </c>
      <c r="G4635" s="55">
        <v>3.5</v>
      </c>
      <c r="H4635" s="30">
        <v>0</v>
      </c>
      <c r="J4635" s="25">
        <f>ROUND( IF(OR(ISNUMBER(SEARCH("#",B4635)),INT(A4635/100000)=7,INT(A4635/100000)=8),F4635*K!$D$4,F4635*K!$C$4) + IF(ISNUMBER(SEARCH("#",B4635)),0,G4635*K!$C$5) + IF(AND(ISNUMBER(SEARCH("#",B4635)),INT(A4635/100000)&lt;=7),G4635*K!$G$5,0) + IF(AND(ISNUMBER(SEARCH("#",B4635)),INT(A4635/100000)&gt;=8),G4635*K!$H$5,0),0)</f>
        <v>6535500</v>
      </c>
      <c r="K4635" s="25">
        <f>ROUND(IF(OR(ISNUMBER(SEARCH("#",B4635)),INT(A4635/100000)=7,INT(A4635/100000)=8),F4635*K!$F$4+G4635*K!$F$5,F4635*K!$E$4+G4635*K!$E$5),0)</f>
        <v>1800000</v>
      </c>
      <c r="L4635" s="25">
        <f>ROUND(J4635-K4635*0.7,0)</f>
        <v>5275500</v>
      </c>
      <c r="M4635" s="25">
        <f>ROUND(J4635*0.3,0)</f>
        <v>1960650</v>
      </c>
    </row>
    <row r="4636" spans="1:13" ht="18.75" x14ac:dyDescent="0.2">
      <c r="A4636" s="53">
        <v>805096</v>
      </c>
      <c r="B4636" s="27" t="s">
        <v>27</v>
      </c>
      <c r="C4636" s="39" t="s">
        <v>5237</v>
      </c>
      <c r="D4636" s="54"/>
      <c r="E4636" s="30">
        <v>4.5</v>
      </c>
      <c r="F4636" s="55">
        <v>1</v>
      </c>
      <c r="G4636" s="55">
        <v>3.5</v>
      </c>
      <c r="H4636" s="30">
        <v>0</v>
      </c>
      <c r="J4636" s="25">
        <f>ROUND( IF(OR(ISNUMBER(SEARCH("#",B4636)),INT(A4636/100000)=7,INT(A4636/100000)=8),F4636*K!$D$4,F4636*K!$C$4) + IF(ISNUMBER(SEARCH("#",B4636)),0,G4636*K!$C$5) + IF(AND(ISNUMBER(SEARCH("#",B4636)),INT(A4636/100000)&lt;=7),G4636*K!$G$5,0) + IF(AND(ISNUMBER(SEARCH("#",B4636)),INT(A4636/100000)&gt;=8),G4636*K!$H$5,0),0)</f>
        <v>6535500</v>
      </c>
      <c r="K4636" s="25">
        <f>ROUND(IF(OR(ISNUMBER(SEARCH("#",B4636)),INT(A4636/100000)=7,INT(A4636/100000)=8),F4636*K!$F$4+G4636*K!$F$5,F4636*K!$E$4+G4636*K!$E$5),0)</f>
        <v>1800000</v>
      </c>
      <c r="L4636" s="25">
        <f>ROUND(J4636-K4636*0.7,0)</f>
        <v>5275500</v>
      </c>
      <c r="M4636" s="25">
        <f>ROUND(J4636*0.3,0)</f>
        <v>1960650</v>
      </c>
    </row>
    <row r="4637" spans="1:13" ht="18.75" x14ac:dyDescent="0.2">
      <c r="A4637" s="53">
        <v>805097</v>
      </c>
      <c r="B4637" s="27" t="s">
        <v>27</v>
      </c>
      <c r="C4637" s="39" t="s">
        <v>5238</v>
      </c>
      <c r="D4637" s="54"/>
      <c r="E4637" s="30">
        <v>4.5</v>
      </c>
      <c r="F4637" s="55">
        <v>1</v>
      </c>
      <c r="G4637" s="55">
        <v>3.5</v>
      </c>
      <c r="H4637" s="30">
        <v>0</v>
      </c>
      <c r="J4637" s="25">
        <f>ROUND( IF(OR(ISNUMBER(SEARCH("#",B4637)),INT(A4637/100000)=7,INT(A4637/100000)=8),F4637*K!$D$4,F4637*K!$C$4) + IF(ISNUMBER(SEARCH("#",B4637)),0,G4637*K!$C$5) + IF(AND(ISNUMBER(SEARCH("#",B4637)),INT(A4637/100000)&lt;=7),G4637*K!$G$5,0) + IF(AND(ISNUMBER(SEARCH("#",B4637)),INT(A4637/100000)&gt;=8),G4637*K!$H$5,0),0)</f>
        <v>6535500</v>
      </c>
      <c r="K4637" s="25">
        <f>ROUND(IF(OR(ISNUMBER(SEARCH("#",B4637)),INT(A4637/100000)=7,INT(A4637/100000)=8),F4637*K!$F$4+G4637*K!$F$5,F4637*K!$E$4+G4637*K!$E$5),0)</f>
        <v>1800000</v>
      </c>
      <c r="L4637" s="25">
        <f>ROUND(J4637-K4637*0.7,0)</f>
        <v>5275500</v>
      </c>
      <c r="M4637" s="25">
        <f>ROUND(J4637*0.3,0)</f>
        <v>1960650</v>
      </c>
    </row>
    <row r="4638" spans="1:13" ht="18.75" x14ac:dyDescent="0.2">
      <c r="A4638" s="53">
        <v>805098</v>
      </c>
      <c r="B4638" s="27" t="s">
        <v>27</v>
      </c>
      <c r="C4638" s="39" t="s">
        <v>5239</v>
      </c>
      <c r="D4638" s="54"/>
      <c r="E4638" s="30">
        <v>4.5</v>
      </c>
      <c r="F4638" s="55">
        <v>1</v>
      </c>
      <c r="G4638" s="55">
        <v>3.5</v>
      </c>
      <c r="H4638" s="30">
        <v>0</v>
      </c>
      <c r="J4638" s="25">
        <f>ROUND( IF(OR(ISNUMBER(SEARCH("#",B4638)),INT(A4638/100000)=7,INT(A4638/100000)=8),F4638*K!$D$4,F4638*K!$C$4) + IF(ISNUMBER(SEARCH("#",B4638)),0,G4638*K!$C$5) + IF(AND(ISNUMBER(SEARCH("#",B4638)),INT(A4638/100000)&lt;=7),G4638*K!$G$5,0) + IF(AND(ISNUMBER(SEARCH("#",B4638)),INT(A4638/100000)&gt;=8),G4638*K!$H$5,0),0)</f>
        <v>6535500</v>
      </c>
      <c r="K4638" s="25">
        <f>ROUND(IF(OR(ISNUMBER(SEARCH("#",B4638)),INT(A4638/100000)=7,INT(A4638/100000)=8),F4638*K!$F$4+G4638*K!$F$5,F4638*K!$E$4+G4638*K!$E$5),0)</f>
        <v>1800000</v>
      </c>
      <c r="L4638" s="25">
        <f>ROUND(J4638-K4638*0.7,0)</f>
        <v>5275500</v>
      </c>
      <c r="M4638" s="25">
        <f>ROUND(J4638*0.3,0)</f>
        <v>1960650</v>
      </c>
    </row>
    <row r="4639" spans="1:13" ht="18.75" x14ac:dyDescent="0.2">
      <c r="A4639" s="53">
        <v>805100</v>
      </c>
      <c r="B4639" s="27" t="s">
        <v>27</v>
      </c>
      <c r="C4639" s="39" t="s">
        <v>5240</v>
      </c>
      <c r="D4639" s="54"/>
      <c r="E4639" s="30">
        <v>11</v>
      </c>
      <c r="F4639" s="55">
        <v>3</v>
      </c>
      <c r="G4639" s="55">
        <v>8</v>
      </c>
      <c r="H4639" s="30">
        <v>0</v>
      </c>
      <c r="J4639" s="25">
        <f>ROUND( IF(OR(ISNUMBER(SEARCH("#",B4639)),INT(A4639/100000)=7,INT(A4639/100000)=8),F4639*K!$D$4,F4639*K!$C$4) + IF(ISNUMBER(SEARCH("#",B4639)),0,G4639*K!$C$5) + IF(AND(ISNUMBER(SEARCH("#",B4639)),INT(A4639/100000)&lt;=7),G4639*K!$G$5,0) + IF(AND(ISNUMBER(SEARCH("#",B4639)),INT(A4639/100000)&gt;=8),G4639*K!$H$5,0),0)</f>
        <v>15344000</v>
      </c>
      <c r="K4639" s="25">
        <f>ROUND(IF(OR(ISNUMBER(SEARCH("#",B4639)),INT(A4639/100000)=7,INT(A4639/100000)=8),F4639*K!$F$4+G4639*K!$F$5,F4639*K!$E$4+G4639*K!$E$5),0)</f>
        <v>4330000</v>
      </c>
      <c r="L4639" s="25">
        <f>ROUND(J4639-K4639*0.7,0)</f>
        <v>12313000</v>
      </c>
      <c r="M4639" s="25">
        <f>ROUND(J4639*0.3,0)</f>
        <v>4603200</v>
      </c>
    </row>
    <row r="4640" spans="1:13" ht="18.75" x14ac:dyDescent="0.2">
      <c r="A4640" s="53">
        <v>805102</v>
      </c>
      <c r="B4640" s="27" t="s">
        <v>27</v>
      </c>
      <c r="C4640" s="39" t="s">
        <v>5241</v>
      </c>
      <c r="D4640" s="54"/>
      <c r="E4640" s="30">
        <v>11</v>
      </c>
      <c r="F4640" s="55">
        <v>3</v>
      </c>
      <c r="G4640" s="55">
        <v>8</v>
      </c>
      <c r="H4640" s="30">
        <v>0</v>
      </c>
      <c r="J4640" s="25">
        <f>ROUND( IF(OR(ISNUMBER(SEARCH("#",B4640)),INT(A4640/100000)=7,INT(A4640/100000)=8),F4640*K!$D$4,F4640*K!$C$4) + IF(ISNUMBER(SEARCH("#",B4640)),0,G4640*K!$C$5) + IF(AND(ISNUMBER(SEARCH("#",B4640)),INT(A4640/100000)&lt;=7),G4640*K!$G$5,0) + IF(AND(ISNUMBER(SEARCH("#",B4640)),INT(A4640/100000)&gt;=8),G4640*K!$H$5,0),0)</f>
        <v>15344000</v>
      </c>
      <c r="K4640" s="25">
        <f>ROUND(IF(OR(ISNUMBER(SEARCH("#",B4640)),INT(A4640/100000)=7,INT(A4640/100000)=8),F4640*K!$F$4+G4640*K!$F$5,F4640*K!$E$4+G4640*K!$E$5),0)</f>
        <v>4330000</v>
      </c>
      <c r="L4640" s="25">
        <f>ROUND(J4640-K4640*0.7,0)</f>
        <v>12313000</v>
      </c>
      <c r="M4640" s="25">
        <f>ROUND(J4640*0.3,0)</f>
        <v>4603200</v>
      </c>
    </row>
    <row r="4641" spans="1:13" ht="18.75" x14ac:dyDescent="0.2">
      <c r="A4641" s="53">
        <v>805104</v>
      </c>
      <c r="B4641" s="27" t="s">
        <v>27</v>
      </c>
      <c r="C4641" s="39" t="s">
        <v>5242</v>
      </c>
      <c r="D4641" s="54"/>
      <c r="E4641" s="30">
        <v>11</v>
      </c>
      <c r="F4641" s="55">
        <v>3</v>
      </c>
      <c r="G4641" s="55">
        <v>8</v>
      </c>
      <c r="H4641" s="30">
        <v>0</v>
      </c>
      <c r="J4641" s="25">
        <f>ROUND( IF(OR(ISNUMBER(SEARCH("#",B4641)),INT(A4641/100000)=7,INT(A4641/100000)=8),F4641*K!$D$4,F4641*K!$C$4) + IF(ISNUMBER(SEARCH("#",B4641)),0,G4641*K!$C$5) + IF(AND(ISNUMBER(SEARCH("#",B4641)),INT(A4641/100000)&lt;=7),G4641*K!$G$5,0) + IF(AND(ISNUMBER(SEARCH("#",B4641)),INT(A4641/100000)&gt;=8),G4641*K!$H$5,0),0)</f>
        <v>15344000</v>
      </c>
      <c r="K4641" s="25">
        <f>ROUND(IF(OR(ISNUMBER(SEARCH("#",B4641)),INT(A4641/100000)=7,INT(A4641/100000)=8),F4641*K!$F$4+G4641*K!$F$5,F4641*K!$E$4+G4641*K!$E$5),0)</f>
        <v>4330000</v>
      </c>
      <c r="L4641" s="25">
        <f>ROUND(J4641-K4641*0.7,0)</f>
        <v>12313000</v>
      </c>
      <c r="M4641" s="25">
        <f>ROUND(J4641*0.3,0)</f>
        <v>4603200</v>
      </c>
    </row>
    <row r="4642" spans="1:13" ht="18.75" x14ac:dyDescent="0.2">
      <c r="A4642" s="53">
        <v>805105</v>
      </c>
      <c r="B4642" s="27" t="s">
        <v>27</v>
      </c>
      <c r="C4642" s="39" t="s">
        <v>5243</v>
      </c>
      <c r="D4642" s="54"/>
      <c r="E4642" s="30">
        <v>52.5</v>
      </c>
      <c r="F4642" s="55">
        <v>14.5</v>
      </c>
      <c r="G4642" s="55">
        <v>38</v>
      </c>
      <c r="H4642" s="30">
        <v>0</v>
      </c>
      <c r="J4642" s="25">
        <f>ROUND( IF(OR(ISNUMBER(SEARCH("#",B4642)),INT(A4642/100000)=7,INT(A4642/100000)=8),F4642*K!$D$4,F4642*K!$C$4) + IF(ISNUMBER(SEARCH("#",B4642)),0,G4642*K!$C$5) + IF(AND(ISNUMBER(SEARCH("#",B4642)),INT(A4642/100000)&lt;=7),G4642*K!$G$5,0) + IF(AND(ISNUMBER(SEARCH("#",B4642)),INT(A4642/100000)&gt;=8),G4642*K!$H$5,0),0)</f>
        <v>73026000</v>
      </c>
      <c r="K4642" s="25">
        <f>ROUND(IF(OR(ISNUMBER(SEARCH("#",B4642)),INT(A4642/100000)=7,INT(A4642/100000)=8),F4642*K!$F$4+G4642*K!$F$5,F4642*K!$E$4+G4642*K!$E$5),0)</f>
        <v>20643000</v>
      </c>
      <c r="L4642" s="25">
        <f>ROUND(J4642-K4642*0.7,0)</f>
        <v>58575900</v>
      </c>
      <c r="M4642" s="25">
        <f>ROUND(J4642*0.3,0)</f>
        <v>21907800</v>
      </c>
    </row>
    <row r="4643" spans="1:13" ht="18.75" x14ac:dyDescent="0.2">
      <c r="A4643" s="53">
        <v>805106</v>
      </c>
      <c r="B4643" s="27" t="s">
        <v>30</v>
      </c>
      <c r="C4643" s="39" t="s">
        <v>5244</v>
      </c>
      <c r="D4643" s="54"/>
      <c r="E4643" s="30">
        <v>52.5</v>
      </c>
      <c r="F4643" s="55">
        <v>14.5</v>
      </c>
      <c r="G4643" s="55">
        <v>38</v>
      </c>
      <c r="H4643" s="30">
        <v>0</v>
      </c>
      <c r="J4643" s="25">
        <f>ROUND( IF(OR(ISNUMBER(SEARCH("#",B4643)),INT(A4643/100000)=7,INT(A4643/100000)=8),F4643*K!$D$4,F4643*K!$C$4) + IF(ISNUMBER(SEARCH("#",B4643)),0,G4643*K!$C$5) + IF(AND(ISNUMBER(SEARCH("#",B4643)),INT(A4643/100000)&lt;=7),G4643*K!$G$5,0) + IF(AND(ISNUMBER(SEARCH("#",B4643)),INT(A4643/100000)&gt;=8),G4643*K!$H$5,0),0)</f>
        <v>73026000</v>
      </c>
      <c r="K4643" s="25">
        <f>ROUND(IF(OR(ISNUMBER(SEARCH("#",B4643)),INT(A4643/100000)=7,INT(A4643/100000)=8),F4643*K!$F$4+G4643*K!$F$5,F4643*K!$E$4+G4643*K!$E$5),0)</f>
        <v>20643000</v>
      </c>
      <c r="L4643" s="25">
        <f>ROUND(J4643-K4643*0.7,0)</f>
        <v>58575900</v>
      </c>
      <c r="M4643" s="25">
        <f>ROUND(J4643*0.3,0)</f>
        <v>21907800</v>
      </c>
    </row>
    <row r="4644" spans="1:13" ht="33" x14ac:dyDescent="0.2">
      <c r="A4644" s="53">
        <v>805107</v>
      </c>
      <c r="B4644" s="27" t="s">
        <v>27</v>
      </c>
      <c r="C4644" s="36" t="s">
        <v>5245</v>
      </c>
      <c r="D4644" s="54"/>
      <c r="E4644" s="30">
        <v>3.55</v>
      </c>
      <c r="F4644" s="55">
        <v>0.9</v>
      </c>
      <c r="G4644" s="55">
        <v>2.65</v>
      </c>
      <c r="H4644" s="30">
        <v>0</v>
      </c>
      <c r="J4644" s="25">
        <f>ROUND( IF(OR(ISNUMBER(SEARCH("#",B4644)),INT(A4644/100000)=7,INT(A4644/100000)=8),F4644*K!$D$4,F4644*K!$C$4) + IF(ISNUMBER(SEARCH("#",B4644)),0,G4644*K!$C$5) + IF(AND(ISNUMBER(SEARCH("#",B4644)),INT(A4644/100000)&lt;=7),G4644*K!$G$5,0) + IF(AND(ISNUMBER(SEARCH("#",B4644)),INT(A4644/100000)&gt;=8),G4644*K!$H$5,0),0)</f>
        <v>5029450</v>
      </c>
      <c r="K4644" s="25">
        <f>ROUND(IF(OR(ISNUMBER(SEARCH("#",B4644)),INT(A4644/100000)=7,INT(A4644/100000)=8),F4644*K!$F$4+G4644*K!$F$5,F4644*K!$E$4+G4644*K!$E$5),0)</f>
        <v>1406000</v>
      </c>
      <c r="L4644" s="25">
        <f>ROUND(J4644-K4644*0.7,0)</f>
        <v>4045250</v>
      </c>
      <c r="M4644" s="25">
        <f>ROUND(J4644*0.3,0)</f>
        <v>1508835</v>
      </c>
    </row>
    <row r="4645" spans="1:13" ht="33" x14ac:dyDescent="0.2">
      <c r="A4645" s="53">
        <v>805108</v>
      </c>
      <c r="B4645" s="27" t="s">
        <v>27</v>
      </c>
      <c r="C4645" s="36" t="s">
        <v>5246</v>
      </c>
      <c r="D4645" s="54"/>
      <c r="E4645" s="30">
        <v>3.55</v>
      </c>
      <c r="F4645" s="55">
        <v>0.9</v>
      </c>
      <c r="G4645" s="55">
        <v>2.65</v>
      </c>
      <c r="H4645" s="30">
        <v>0</v>
      </c>
      <c r="J4645" s="25">
        <f>ROUND( IF(OR(ISNUMBER(SEARCH("#",B4645)),INT(A4645/100000)=7,INT(A4645/100000)=8),F4645*K!$D$4,F4645*K!$C$4) + IF(ISNUMBER(SEARCH("#",B4645)),0,G4645*K!$C$5) + IF(AND(ISNUMBER(SEARCH("#",B4645)),INT(A4645/100000)&lt;=7),G4645*K!$G$5,0) + IF(AND(ISNUMBER(SEARCH("#",B4645)),INT(A4645/100000)&gt;=8),G4645*K!$H$5,0),0)</f>
        <v>5029450</v>
      </c>
      <c r="K4645" s="25">
        <f>ROUND(IF(OR(ISNUMBER(SEARCH("#",B4645)),INT(A4645/100000)=7,INT(A4645/100000)=8),F4645*K!$F$4+G4645*K!$F$5,F4645*K!$E$4+G4645*K!$E$5),0)</f>
        <v>1406000</v>
      </c>
      <c r="L4645" s="25">
        <f>ROUND(J4645-K4645*0.7,0)</f>
        <v>4045250</v>
      </c>
      <c r="M4645" s="25">
        <f>ROUND(J4645*0.3,0)</f>
        <v>1508835</v>
      </c>
    </row>
    <row r="4646" spans="1:13" ht="190.5" customHeight="1" x14ac:dyDescent="0.2">
      <c r="A4646" s="53">
        <v>805109</v>
      </c>
      <c r="B4646" s="27" t="s">
        <v>30</v>
      </c>
      <c r="C4646" s="36" t="s">
        <v>5247</v>
      </c>
      <c r="D4646" s="57" t="s">
        <v>5248</v>
      </c>
      <c r="E4646" s="30">
        <v>115</v>
      </c>
      <c r="F4646" s="55">
        <v>45</v>
      </c>
      <c r="G4646" s="55">
        <v>70</v>
      </c>
      <c r="H4646" s="30"/>
      <c r="J4646" s="25">
        <f>ROUND( IF(OR(ISNUMBER(SEARCH("#",B4646)),INT(A4646/100000)=7,INT(A4646/100000)=8),F4646*K!$D$4,F4646*K!$C$4) + IF(ISNUMBER(SEARCH("#",B4646)),0,G4646*K!$C$5) + IF(AND(ISNUMBER(SEARCH("#",B4646)),INT(A4646/100000)&lt;=7),G4646*K!$G$5,0) + IF(AND(ISNUMBER(SEARCH("#",B4646)),INT(A4646/100000)&gt;=8),G4646*K!$H$5,0),0)</f>
        <v>144910000</v>
      </c>
      <c r="K4646" s="25">
        <f>ROUND(IF(OR(ISNUMBER(SEARCH("#",B4646)),INT(A4646/100000)=7,INT(A4646/100000)=8),F4646*K!$F$4+G4646*K!$F$5,F4646*K!$E$4+G4646*K!$E$5),0)</f>
        <v>43550000</v>
      </c>
      <c r="L4646" s="25">
        <f>ROUND(J4646-K4646*0.7,0)</f>
        <v>114425000</v>
      </c>
      <c r="M4646" s="25">
        <f>ROUND(J4646*0.3,0)</f>
        <v>43473000</v>
      </c>
    </row>
    <row r="4647" spans="1:13" ht="102.75" customHeight="1" x14ac:dyDescent="0.2">
      <c r="A4647" s="53">
        <v>805119</v>
      </c>
      <c r="B4647" s="27" t="s">
        <v>27</v>
      </c>
      <c r="C4647" s="71" t="s">
        <v>5249</v>
      </c>
      <c r="D4647" s="54"/>
      <c r="E4647" s="30" t="s">
        <v>5250</v>
      </c>
      <c r="F4647" s="55">
        <v>4.1500000000000004</v>
      </c>
      <c r="G4647" s="55">
        <v>0.71</v>
      </c>
      <c r="H4647" s="55"/>
      <c r="J4647" s="25">
        <f>ROUND( IF(OR(ISNUMBER(SEARCH("#",B4647)),INT(A4647/100000)=7,INT(A4647/100000)=8),F4647*K!$D$4,F4647*K!$C$4) + IF(ISNUMBER(SEARCH("#",B4647)),0,G4647*K!$C$5) + IF(AND(ISNUMBER(SEARCH("#",B4647)),INT(A4647/100000)&lt;=7),G4647*K!$G$5,0) + IF(AND(ISNUMBER(SEARCH("#",B4647)),INT(A4647/100000)&gt;=8),G4647*K!$H$5,0),0)</f>
        <v>3567750</v>
      </c>
      <c r="K4647" s="25">
        <f>ROUND(IF(OR(ISNUMBER(SEARCH("#",B4647)),INT(A4647/100000)=7,INT(A4647/100000)=8),F4647*K!$F$4+G4647*K!$F$5,F4647*K!$E$4+G4647*K!$E$5),0)</f>
        <v>1557180</v>
      </c>
      <c r="L4647" s="25">
        <f>ROUND(J4647-K4647*0.7,0)</f>
        <v>2477724</v>
      </c>
      <c r="M4647" s="25">
        <f>ROUND(J4647*0.3,0)</f>
        <v>1070325</v>
      </c>
    </row>
    <row r="4648" spans="1:13" ht="60" x14ac:dyDescent="0.2">
      <c r="A4648" s="53">
        <v>805120</v>
      </c>
      <c r="B4648" s="27" t="s">
        <v>30</v>
      </c>
      <c r="C4648" s="71" t="s">
        <v>5251</v>
      </c>
      <c r="D4648" s="54"/>
      <c r="E4648" s="30" t="s">
        <v>5252</v>
      </c>
      <c r="F4648" s="55">
        <v>0.45</v>
      </c>
      <c r="G4648" s="55">
        <v>0.2</v>
      </c>
      <c r="H4648" s="55">
        <v>0</v>
      </c>
      <c r="J4648" s="25">
        <f>ROUND( IF(OR(ISNUMBER(SEARCH("#",B4648)),INT(A4648/100000)=7,INT(A4648/100000)=8),F4648*K!$D$4,F4648*K!$C$4) + IF(ISNUMBER(SEARCH("#",B4648)),0,G4648*K!$C$5) + IF(AND(ISNUMBER(SEARCH("#",B4648)),INT(A4648/100000)&lt;=7),G4648*K!$G$5,0) + IF(AND(ISNUMBER(SEARCH("#",B4648)),INT(A4648/100000)&gt;=8),G4648*K!$H$5,0),0)</f>
        <v>596600</v>
      </c>
      <c r="K4648" s="25">
        <f>ROUND(IF(OR(ISNUMBER(SEARCH("#",B4648)),INT(A4648/100000)=7,INT(A4648/100000)=8),F4648*K!$F$4+G4648*K!$F$5,F4648*K!$E$4+G4648*K!$E$5),0)</f>
        <v>221500</v>
      </c>
      <c r="L4648" s="25">
        <f>ROUND(J4648-K4648*0.7,0)</f>
        <v>441550</v>
      </c>
      <c r="M4648" s="25">
        <f>ROUND(J4648*0.3,0)</f>
        <v>178980</v>
      </c>
    </row>
    <row r="4649" spans="1:13" ht="73.5" x14ac:dyDescent="0.2">
      <c r="A4649" s="53">
        <v>805121</v>
      </c>
      <c r="B4649" s="27" t="s">
        <v>27</v>
      </c>
      <c r="C4649" s="71" t="s">
        <v>5253</v>
      </c>
      <c r="D4649" s="54"/>
      <c r="E4649" s="64">
        <v>0.92</v>
      </c>
      <c r="F4649" s="30" t="s">
        <v>5254</v>
      </c>
      <c r="G4649" s="55">
        <v>0.2</v>
      </c>
      <c r="H4649" s="55">
        <v>0</v>
      </c>
      <c r="J4649" s="25">
        <f>ROUND( IF(OR(ISNUMBER(SEARCH("#",B4649)),INT(A4649/100000)=7,INT(A4649/100000)=8),F4649*K!$D$4,F4649*K!$C$4) + IF(ISNUMBER(SEARCH("#",B4649)),0,G4649*K!$C$5) + IF(AND(ISNUMBER(SEARCH("#",B4649)),INT(A4649/100000)&lt;=7),G4649*K!$G$5,0) + IF(AND(ISNUMBER(SEARCH("#",B4649)),INT(A4649/100000)&gt;=8),G4649*K!$H$5,0),0)</f>
        <v>749960</v>
      </c>
      <c r="K4649" s="25">
        <f>ROUND(IF(OR(ISNUMBER(SEARCH("#",B4649)),INT(A4649/100000)=7,INT(A4649/100000)=8),F4649*K!$F$4+G4649*K!$F$5,F4649*K!$E$4+G4649*K!$E$5),0)</f>
        <v>303040</v>
      </c>
      <c r="L4649" s="25">
        <f>ROUND(J4649-K4649*0.7,0)</f>
        <v>537832</v>
      </c>
      <c r="M4649" s="25">
        <f>ROUND(J4649*0.3,0)</f>
        <v>224988</v>
      </c>
    </row>
    <row r="4650" spans="1:13" x14ac:dyDescent="0.2">
      <c r="A4650" s="53">
        <v>806000</v>
      </c>
      <c r="B4650" s="27" t="s">
        <v>30</v>
      </c>
      <c r="C4650" s="36" t="s">
        <v>5255</v>
      </c>
      <c r="D4650" s="54"/>
      <c r="E4650" s="30">
        <v>2.78</v>
      </c>
      <c r="F4650" s="55">
        <v>0.96</v>
      </c>
      <c r="G4650" s="55">
        <v>1.82</v>
      </c>
      <c r="H4650" s="30">
        <v>0</v>
      </c>
      <c r="J4650" s="25">
        <f>ROUND( IF(OR(ISNUMBER(SEARCH("#",B4650)),INT(A4650/100000)=7,INT(A4650/100000)=8),F4650*K!$D$4,F4650*K!$C$4) + IF(ISNUMBER(SEARCH("#",B4650)),0,G4650*K!$C$5) + IF(AND(ISNUMBER(SEARCH("#",B4650)),INT(A4650/100000)&lt;=7),G4650*K!$G$5,0) + IF(AND(ISNUMBER(SEARCH("#",B4650)),INT(A4650/100000)&gt;=8),G4650*K!$H$5,0),0)</f>
        <v>3648380</v>
      </c>
      <c r="K4650" s="25">
        <f>ROUND(IF(OR(ISNUMBER(SEARCH("#",B4650)),INT(A4650/100000)=7,INT(A4650/100000)=8),F4650*K!$F$4+G4650*K!$F$5,F4650*K!$E$4+G4650*K!$E$5),0)</f>
        <v>1068880</v>
      </c>
      <c r="L4650" s="25">
        <f>ROUND(J4650-K4650*0.7,0)</f>
        <v>2900164</v>
      </c>
      <c r="M4650" s="25">
        <f>ROUND(J4650*0.3,0)</f>
        <v>1094514</v>
      </c>
    </row>
    <row r="4651" spans="1:13" x14ac:dyDescent="0.2">
      <c r="A4651" s="53">
        <v>806005</v>
      </c>
      <c r="B4651" s="27" t="s">
        <v>30</v>
      </c>
      <c r="C4651" s="36" t="s">
        <v>5256</v>
      </c>
      <c r="D4651" s="54"/>
      <c r="E4651" s="30">
        <v>1.82</v>
      </c>
      <c r="F4651" s="55">
        <v>0.63</v>
      </c>
      <c r="G4651" s="55">
        <v>1.19</v>
      </c>
      <c r="H4651" s="30">
        <v>0</v>
      </c>
      <c r="J4651" s="25">
        <f>ROUND( IF(OR(ISNUMBER(SEARCH("#",B4651)),INT(A4651/100000)=7,INT(A4651/100000)=8),F4651*K!$D$4,F4651*K!$C$4) + IF(ISNUMBER(SEARCH("#",B4651)),0,G4651*K!$C$5) + IF(AND(ISNUMBER(SEARCH("#",B4651)),INT(A4651/100000)&lt;=7),G4651*K!$G$5,0) + IF(AND(ISNUMBER(SEARCH("#",B4651)),INT(A4651/100000)&gt;=8),G4651*K!$H$5,0),0)</f>
        <v>2386790</v>
      </c>
      <c r="K4651" s="25">
        <f>ROUND(IF(OR(ISNUMBER(SEARCH("#",B4651)),INT(A4651/100000)=7,INT(A4651/100000)=8),F4651*K!$F$4+G4651*K!$F$5,F4651*K!$E$4+G4651*K!$E$5),0)</f>
        <v>699580</v>
      </c>
      <c r="L4651" s="25">
        <f>ROUND(J4651-K4651*0.7,0)</f>
        <v>1897084</v>
      </c>
      <c r="M4651" s="25">
        <f>ROUND(J4651*0.3,0)</f>
        <v>716037</v>
      </c>
    </row>
    <row r="4652" spans="1:13" x14ac:dyDescent="0.2">
      <c r="A4652" s="53">
        <v>806010</v>
      </c>
      <c r="B4652" s="27" t="s">
        <v>30</v>
      </c>
      <c r="C4652" s="36" t="s">
        <v>5257</v>
      </c>
      <c r="D4652" s="54"/>
      <c r="E4652" s="30">
        <v>11.9</v>
      </c>
      <c r="F4652" s="55">
        <v>4.12</v>
      </c>
      <c r="G4652" s="55">
        <v>7.78</v>
      </c>
      <c r="H4652" s="30">
        <v>0</v>
      </c>
      <c r="J4652" s="25">
        <f>ROUND( IF(OR(ISNUMBER(SEARCH("#",B4652)),INT(A4652/100000)=7,INT(A4652/100000)=8),F4652*K!$D$4,F4652*K!$C$4) + IF(ISNUMBER(SEARCH("#",B4652)),0,G4652*K!$C$5) + IF(AND(ISNUMBER(SEARCH("#",B4652)),INT(A4652/100000)&lt;=7),G4652*K!$G$5,0) + IF(AND(ISNUMBER(SEARCH("#",B4652)),INT(A4652/100000)&gt;=8),G4652*K!$H$5,0),0)</f>
        <v>15605060</v>
      </c>
      <c r="K4652" s="25">
        <f>ROUND(IF(OR(ISNUMBER(SEARCH("#",B4652)),INT(A4652/100000)=7,INT(A4652/100000)=8),F4652*K!$F$4+G4652*K!$F$5,F4652*K!$E$4+G4652*K!$E$5),0)</f>
        <v>4574080</v>
      </c>
      <c r="L4652" s="25">
        <f>ROUND(J4652-K4652*0.7,0)</f>
        <v>12403204</v>
      </c>
      <c r="M4652" s="25">
        <f>ROUND(J4652*0.3,0)</f>
        <v>4681518</v>
      </c>
    </row>
    <row r="4653" spans="1:13" x14ac:dyDescent="0.2">
      <c r="A4653" s="53">
        <v>806015</v>
      </c>
      <c r="B4653" s="27" t="s">
        <v>30</v>
      </c>
      <c r="C4653" s="36" t="s">
        <v>5258</v>
      </c>
      <c r="D4653" s="54"/>
      <c r="E4653" s="30">
        <v>9.48</v>
      </c>
      <c r="F4653" s="55">
        <v>3.28</v>
      </c>
      <c r="G4653" s="55">
        <v>6.2</v>
      </c>
      <c r="H4653" s="30">
        <v>0</v>
      </c>
      <c r="J4653" s="25">
        <f>ROUND( IF(OR(ISNUMBER(SEARCH("#",B4653)),INT(A4653/100000)=7,INT(A4653/100000)=8),F4653*K!$D$4,F4653*K!$C$4) + IF(ISNUMBER(SEARCH("#",B4653)),0,G4653*K!$C$5) + IF(AND(ISNUMBER(SEARCH("#",B4653)),INT(A4653/100000)&lt;=7),G4653*K!$G$5,0) + IF(AND(ISNUMBER(SEARCH("#",B4653)),INT(A4653/100000)&gt;=8),G4653*K!$H$5,0),0)</f>
        <v>12434040</v>
      </c>
      <c r="K4653" s="25">
        <f>ROUND(IF(OR(ISNUMBER(SEARCH("#",B4653)),INT(A4653/100000)=7,INT(A4653/100000)=8),F4653*K!$F$4+G4653*K!$F$5,F4653*K!$E$4+G4653*K!$E$5),0)</f>
        <v>3644160</v>
      </c>
      <c r="L4653" s="25">
        <f>ROUND(J4653-K4653*0.7,0)</f>
        <v>9883128</v>
      </c>
      <c r="M4653" s="25">
        <f>ROUND(J4653*0.3,0)</f>
        <v>3730212</v>
      </c>
    </row>
    <row r="4654" spans="1:13" x14ac:dyDescent="0.2">
      <c r="A4654" s="53">
        <v>806020</v>
      </c>
      <c r="B4654" s="27" t="s">
        <v>30</v>
      </c>
      <c r="C4654" s="36" t="s">
        <v>5259</v>
      </c>
      <c r="D4654" s="54"/>
      <c r="E4654" s="30">
        <v>2.38</v>
      </c>
      <c r="F4654" s="55">
        <v>0.82</v>
      </c>
      <c r="G4654" s="55">
        <v>1.56</v>
      </c>
      <c r="H4654" s="30">
        <v>0</v>
      </c>
      <c r="J4654" s="25">
        <f>ROUND( IF(OR(ISNUMBER(SEARCH("#",B4654)),INT(A4654/100000)=7,INT(A4654/100000)=8),F4654*K!$D$4,F4654*K!$C$4) + IF(ISNUMBER(SEARCH("#",B4654)),0,G4654*K!$C$5) + IF(AND(ISNUMBER(SEARCH("#",B4654)),INT(A4654/100000)&lt;=7),G4654*K!$G$5,0) + IF(AND(ISNUMBER(SEARCH("#",B4654)),INT(A4654/100000)&gt;=8),G4654*K!$H$5,0),0)</f>
        <v>3125560</v>
      </c>
      <c r="K4654" s="25">
        <f>ROUND(IF(OR(ISNUMBER(SEARCH("#",B4654)),INT(A4654/100000)=7,INT(A4654/100000)=8),F4654*K!$F$4+G4654*K!$F$5,F4654*K!$E$4+G4654*K!$E$5),0)</f>
        <v>915320</v>
      </c>
      <c r="L4654" s="25">
        <f>ROUND(J4654-K4654*0.7,0)</f>
        <v>2484836</v>
      </c>
      <c r="M4654" s="25">
        <f>ROUND(J4654*0.3,0)</f>
        <v>937668</v>
      </c>
    </row>
    <row r="4655" spans="1:13" x14ac:dyDescent="0.2">
      <c r="A4655" s="53">
        <v>806025</v>
      </c>
      <c r="B4655" s="27" t="s">
        <v>30</v>
      </c>
      <c r="C4655" s="36" t="s">
        <v>5260</v>
      </c>
      <c r="D4655" s="54"/>
      <c r="E4655" s="30">
        <v>1.18</v>
      </c>
      <c r="F4655" s="55">
        <v>0.41</v>
      </c>
      <c r="G4655" s="55">
        <v>0.77</v>
      </c>
      <c r="H4655" s="30">
        <v>0</v>
      </c>
      <c r="J4655" s="25">
        <f>ROUND( IF(OR(ISNUMBER(SEARCH("#",B4655)),INT(A4655/100000)=7,INT(A4655/100000)=8),F4655*K!$D$4,F4655*K!$C$4) + IF(ISNUMBER(SEARCH("#",B4655)),0,G4655*K!$C$5) + IF(AND(ISNUMBER(SEARCH("#",B4655)),INT(A4655/100000)&lt;=7),G4655*K!$G$5,0) + IF(AND(ISNUMBER(SEARCH("#",B4655)),INT(A4655/100000)&gt;=8),G4655*K!$H$5,0),0)</f>
        <v>1545730</v>
      </c>
      <c r="K4655" s="25">
        <f>ROUND(IF(OR(ISNUMBER(SEARCH("#",B4655)),INT(A4655/100000)=7,INT(A4655/100000)=8),F4655*K!$F$4+G4655*K!$F$5,F4655*K!$E$4+G4655*K!$E$5),0)</f>
        <v>453380</v>
      </c>
      <c r="L4655" s="25">
        <f>ROUND(J4655-K4655*0.7,0)</f>
        <v>1228364</v>
      </c>
      <c r="M4655" s="25">
        <f>ROUND(J4655*0.3,0)</f>
        <v>463719</v>
      </c>
    </row>
    <row r="4656" spans="1:13" ht="18.75" x14ac:dyDescent="0.2">
      <c r="A4656" s="53">
        <v>806030</v>
      </c>
      <c r="B4656" s="27" t="s">
        <v>30</v>
      </c>
      <c r="C4656" s="36" t="s">
        <v>5261</v>
      </c>
      <c r="D4656" s="54"/>
      <c r="E4656" s="30">
        <v>1.18</v>
      </c>
      <c r="F4656" s="55">
        <v>0.41</v>
      </c>
      <c r="G4656" s="55">
        <v>0.77</v>
      </c>
      <c r="H4656" s="30">
        <v>0</v>
      </c>
      <c r="J4656" s="25">
        <f>ROUND( IF(OR(ISNUMBER(SEARCH("#",B4656)),INT(A4656/100000)=7,INT(A4656/100000)=8),F4656*K!$D$4,F4656*K!$C$4) + IF(ISNUMBER(SEARCH("#",B4656)),0,G4656*K!$C$5) + IF(AND(ISNUMBER(SEARCH("#",B4656)),INT(A4656/100000)&lt;=7),G4656*K!$G$5,0) + IF(AND(ISNUMBER(SEARCH("#",B4656)),INT(A4656/100000)&gt;=8),G4656*K!$H$5,0),0)</f>
        <v>1545730</v>
      </c>
      <c r="K4656" s="25">
        <f>ROUND(IF(OR(ISNUMBER(SEARCH("#",B4656)),INT(A4656/100000)=7,INT(A4656/100000)=8),F4656*K!$F$4+G4656*K!$F$5,F4656*K!$E$4+G4656*K!$E$5),0)</f>
        <v>453380</v>
      </c>
      <c r="L4656" s="25">
        <f>ROUND(J4656-K4656*0.7,0)</f>
        <v>1228364</v>
      </c>
      <c r="M4656" s="25">
        <f>ROUND(J4656*0.3,0)</f>
        <v>463719</v>
      </c>
    </row>
    <row r="4657" spans="1:13" x14ac:dyDescent="0.2">
      <c r="A4657" s="53">
        <v>806035</v>
      </c>
      <c r="B4657" s="27" t="s">
        <v>30</v>
      </c>
      <c r="C4657" s="36" t="s">
        <v>5262</v>
      </c>
      <c r="D4657" s="54"/>
      <c r="E4657" s="30">
        <v>3.95</v>
      </c>
      <c r="F4657" s="55">
        <v>1.37</v>
      </c>
      <c r="G4657" s="55">
        <v>2.58</v>
      </c>
      <c r="H4657" s="30">
        <v>0</v>
      </c>
      <c r="J4657" s="25">
        <f>ROUND( IF(OR(ISNUMBER(SEARCH("#",B4657)),INT(A4657/100000)=7,INT(A4657/100000)=8),F4657*K!$D$4,F4657*K!$C$4) + IF(ISNUMBER(SEARCH("#",B4657)),0,G4657*K!$C$5) + IF(AND(ISNUMBER(SEARCH("#",B4657)),INT(A4657/100000)&lt;=7),G4657*K!$G$5,0) + IF(AND(ISNUMBER(SEARCH("#",B4657)),INT(A4657/100000)&gt;=8),G4657*K!$H$5,0),0)</f>
        <v>5177060</v>
      </c>
      <c r="K4657" s="25">
        <f>ROUND(IF(OR(ISNUMBER(SEARCH("#",B4657)),INT(A4657/100000)=7,INT(A4657/100000)=8),F4657*K!$F$4+G4657*K!$F$5,F4657*K!$E$4+G4657*K!$E$5),0)</f>
        <v>1517980</v>
      </c>
      <c r="L4657" s="25">
        <f>ROUND(J4657-K4657*0.7,0)</f>
        <v>4114474</v>
      </c>
      <c r="M4657" s="25">
        <f>ROUND(J4657*0.3,0)</f>
        <v>1553118</v>
      </c>
    </row>
    <row r="4658" spans="1:13" x14ac:dyDescent="0.2">
      <c r="A4658" s="53">
        <v>806040</v>
      </c>
      <c r="B4658" s="27" t="s">
        <v>30</v>
      </c>
      <c r="C4658" s="36" t="s">
        <v>5263</v>
      </c>
      <c r="D4658" s="54"/>
      <c r="E4658" s="30">
        <v>3.95</v>
      </c>
      <c r="F4658" s="55">
        <v>1.37</v>
      </c>
      <c r="G4658" s="55">
        <v>2.58</v>
      </c>
      <c r="H4658" s="30">
        <v>0</v>
      </c>
      <c r="J4658" s="25">
        <f>ROUND( IF(OR(ISNUMBER(SEARCH("#",B4658)),INT(A4658/100000)=7,INT(A4658/100000)=8),F4658*K!$D$4,F4658*K!$C$4) + IF(ISNUMBER(SEARCH("#",B4658)),0,G4658*K!$C$5) + IF(AND(ISNUMBER(SEARCH("#",B4658)),INT(A4658/100000)&lt;=7),G4658*K!$G$5,0) + IF(AND(ISNUMBER(SEARCH("#",B4658)),INT(A4658/100000)&gt;=8),G4658*K!$H$5,0),0)</f>
        <v>5177060</v>
      </c>
      <c r="K4658" s="25">
        <f>ROUND(IF(OR(ISNUMBER(SEARCH("#",B4658)),INT(A4658/100000)=7,INT(A4658/100000)=8),F4658*K!$F$4+G4658*K!$F$5,F4658*K!$E$4+G4658*K!$E$5),0)</f>
        <v>1517980</v>
      </c>
      <c r="L4658" s="25">
        <f>ROUND(J4658-K4658*0.7,0)</f>
        <v>4114474</v>
      </c>
      <c r="M4658" s="25">
        <f>ROUND(J4658*0.3,0)</f>
        <v>1553118</v>
      </c>
    </row>
    <row r="4659" spans="1:13" ht="18.75" x14ac:dyDescent="0.2">
      <c r="A4659" s="53">
        <v>806045</v>
      </c>
      <c r="B4659" s="27" t="s">
        <v>30</v>
      </c>
      <c r="C4659" s="36" t="s">
        <v>5264</v>
      </c>
      <c r="D4659" s="54"/>
      <c r="E4659" s="30">
        <v>0.64</v>
      </c>
      <c r="F4659" s="55">
        <v>0.22</v>
      </c>
      <c r="G4659" s="55">
        <v>0.42</v>
      </c>
      <c r="H4659" s="30">
        <v>0</v>
      </c>
      <c r="J4659" s="25">
        <f>ROUND( IF(OR(ISNUMBER(SEARCH("#",B4659)),INT(A4659/100000)=7,INT(A4659/100000)=8),F4659*K!$D$4,F4659*K!$C$4) + IF(ISNUMBER(SEARCH("#",B4659)),0,G4659*K!$C$5) + IF(AND(ISNUMBER(SEARCH("#",B4659)),INT(A4659/100000)&lt;=7),G4659*K!$G$5,0) + IF(AND(ISNUMBER(SEARCH("#",B4659)),INT(A4659/100000)&gt;=8),G4659*K!$H$5,0),0)</f>
        <v>841060</v>
      </c>
      <c r="K4659" s="25">
        <f>ROUND(IF(OR(ISNUMBER(SEARCH("#",B4659)),INT(A4659/100000)=7,INT(A4659/100000)=8),F4659*K!$F$4+G4659*K!$F$5,F4659*K!$E$4+G4659*K!$E$5),0)</f>
        <v>246200</v>
      </c>
      <c r="L4659" s="25">
        <f>ROUND(J4659-K4659*0.7,0)</f>
        <v>668720</v>
      </c>
      <c r="M4659" s="25">
        <f>ROUND(J4659*0.3,0)</f>
        <v>252318</v>
      </c>
    </row>
    <row r="4660" spans="1:13" ht="33" x14ac:dyDescent="0.2">
      <c r="A4660" s="53">
        <v>806050</v>
      </c>
      <c r="B4660" s="27" t="s">
        <v>30</v>
      </c>
      <c r="C4660" s="36" t="s">
        <v>5265</v>
      </c>
      <c r="D4660" s="54"/>
      <c r="E4660" s="30">
        <v>16.079999999999998</v>
      </c>
      <c r="F4660" s="55">
        <v>4.42</v>
      </c>
      <c r="G4660" s="55">
        <v>11.66</v>
      </c>
      <c r="H4660" s="30">
        <v>0</v>
      </c>
      <c r="J4660" s="25">
        <f>ROUND( IF(OR(ISNUMBER(SEARCH("#",B4660)),INT(A4660/100000)=7,INT(A4660/100000)=8),F4660*K!$D$4,F4660*K!$C$4) + IF(ISNUMBER(SEARCH("#",B4660)),0,G4660*K!$C$5) + IF(AND(ISNUMBER(SEARCH("#",B4660)),INT(A4660/100000)&lt;=7),G4660*K!$G$5,0) + IF(AND(ISNUMBER(SEARCH("#",B4660)),INT(A4660/100000)&gt;=8),G4660*K!$H$5,0),0)</f>
        <v>22390860</v>
      </c>
      <c r="K4660" s="25">
        <f>ROUND(IF(OR(ISNUMBER(SEARCH("#",B4660)),INT(A4660/100000)=7,INT(A4660/100000)=8),F4660*K!$F$4+G4660*K!$F$5,F4660*K!$E$4+G4660*K!$E$5),0)</f>
        <v>6325320</v>
      </c>
      <c r="L4660" s="25">
        <f>ROUND(J4660-K4660*0.7,0)</f>
        <v>17963136</v>
      </c>
      <c r="M4660" s="25">
        <f>ROUND(J4660*0.3,0)</f>
        <v>6717258</v>
      </c>
    </row>
    <row r="4661" spans="1:13" ht="18.75" x14ac:dyDescent="0.2">
      <c r="A4661" s="53">
        <v>806055</v>
      </c>
      <c r="B4661" s="27" t="s">
        <v>30</v>
      </c>
      <c r="C4661" s="36" t="s">
        <v>5266</v>
      </c>
      <c r="D4661" s="54"/>
      <c r="E4661" s="30">
        <v>17.7</v>
      </c>
      <c r="F4661" s="55">
        <v>4.87</v>
      </c>
      <c r="G4661" s="55">
        <v>12.83</v>
      </c>
      <c r="H4661" s="30">
        <v>0</v>
      </c>
      <c r="J4661" s="25">
        <f>ROUND( IF(OR(ISNUMBER(SEARCH("#",B4661)),INT(A4661/100000)=7,INT(A4661/100000)=8),F4661*K!$D$4,F4661*K!$C$4) + IF(ISNUMBER(SEARCH("#",B4661)),0,G4661*K!$C$5) + IF(AND(ISNUMBER(SEARCH("#",B4661)),INT(A4661/100000)&lt;=7),G4661*K!$G$5,0) + IF(AND(ISNUMBER(SEARCH("#",B4661)),INT(A4661/100000)&gt;=8),G4661*K!$H$5,0),0)</f>
        <v>24641310</v>
      </c>
      <c r="K4661" s="25">
        <f>ROUND(IF(OR(ISNUMBER(SEARCH("#",B4661)),INT(A4661/100000)=7,INT(A4661/100000)=8),F4661*K!$F$4+G4661*K!$F$5,F4661*K!$E$4+G4661*K!$E$5),0)</f>
        <v>6961980</v>
      </c>
      <c r="L4661" s="25">
        <f>ROUND(J4661-K4661*0.7,0)</f>
        <v>19767924</v>
      </c>
      <c r="M4661" s="25">
        <f>ROUND(J4661*0.3,0)</f>
        <v>7392393</v>
      </c>
    </row>
    <row r="4662" spans="1:13" ht="18.75" x14ac:dyDescent="0.2">
      <c r="A4662" s="53">
        <v>806060</v>
      </c>
      <c r="B4662" s="27" t="s">
        <v>30</v>
      </c>
      <c r="C4662" s="36" t="s">
        <v>5267</v>
      </c>
      <c r="D4662" s="54"/>
      <c r="E4662" s="30">
        <v>20.9</v>
      </c>
      <c r="F4662" s="55">
        <v>5.75</v>
      </c>
      <c r="G4662" s="55">
        <v>15.15</v>
      </c>
      <c r="H4662" s="30">
        <v>0</v>
      </c>
      <c r="J4662" s="25">
        <f>ROUND( IF(OR(ISNUMBER(SEARCH("#",B4662)),INT(A4662/100000)=7,INT(A4662/100000)=8),F4662*K!$D$4,F4662*K!$C$4) + IF(ISNUMBER(SEARCH("#",B4662)),0,G4662*K!$C$5) + IF(AND(ISNUMBER(SEARCH("#",B4662)),INT(A4662/100000)&lt;=7),G4662*K!$G$5,0) + IF(AND(ISNUMBER(SEARCH("#",B4662)),INT(A4662/100000)&gt;=8),G4662*K!$H$5,0),0)</f>
        <v>29096750</v>
      </c>
      <c r="K4662" s="25">
        <f>ROUND(IF(OR(ISNUMBER(SEARCH("#",B4662)),INT(A4662/100000)=7,INT(A4662/100000)=8),F4662*K!$F$4+G4662*K!$F$5,F4662*K!$E$4+G4662*K!$E$5),0)</f>
        <v>8220700</v>
      </c>
      <c r="L4662" s="25">
        <f>ROUND(J4662-K4662*0.7,0)</f>
        <v>23342260</v>
      </c>
      <c r="M4662" s="25">
        <f>ROUND(J4662*0.3,0)</f>
        <v>8729025</v>
      </c>
    </row>
    <row r="4663" spans="1:13" ht="18.75" x14ac:dyDescent="0.2">
      <c r="A4663" s="53">
        <v>806065</v>
      </c>
      <c r="B4663" s="27" t="s">
        <v>30</v>
      </c>
      <c r="C4663" s="36" t="s">
        <v>5268</v>
      </c>
      <c r="D4663" s="54"/>
      <c r="E4663" s="30">
        <v>16.079999999999998</v>
      </c>
      <c r="F4663" s="55">
        <v>4.42</v>
      </c>
      <c r="G4663" s="55">
        <v>11.66</v>
      </c>
      <c r="H4663" s="30">
        <v>0</v>
      </c>
      <c r="J4663" s="25">
        <f>ROUND( IF(OR(ISNUMBER(SEARCH("#",B4663)),INT(A4663/100000)=7,INT(A4663/100000)=8),F4663*K!$D$4,F4663*K!$C$4) + IF(ISNUMBER(SEARCH("#",B4663)),0,G4663*K!$C$5) + IF(AND(ISNUMBER(SEARCH("#",B4663)),INT(A4663/100000)&lt;=7),G4663*K!$G$5,0) + IF(AND(ISNUMBER(SEARCH("#",B4663)),INT(A4663/100000)&gt;=8),G4663*K!$H$5,0),0)</f>
        <v>22390860</v>
      </c>
      <c r="K4663" s="25">
        <f>ROUND(IF(OR(ISNUMBER(SEARCH("#",B4663)),INT(A4663/100000)=7,INT(A4663/100000)=8),F4663*K!$F$4+G4663*K!$F$5,F4663*K!$E$4+G4663*K!$E$5),0)</f>
        <v>6325320</v>
      </c>
      <c r="L4663" s="25">
        <f>ROUND(J4663-K4663*0.7,0)</f>
        <v>17963136</v>
      </c>
      <c r="M4663" s="25">
        <f>ROUND(J4663*0.3,0)</f>
        <v>6717258</v>
      </c>
    </row>
    <row r="4664" spans="1:13" ht="18.75" x14ac:dyDescent="0.2">
      <c r="A4664" s="53">
        <v>806070</v>
      </c>
      <c r="B4664" s="27" t="s">
        <v>30</v>
      </c>
      <c r="C4664" s="36" t="s">
        <v>5269</v>
      </c>
      <c r="D4664" s="54"/>
      <c r="E4664" s="30">
        <v>20.9</v>
      </c>
      <c r="F4664" s="55">
        <v>5.75</v>
      </c>
      <c r="G4664" s="55">
        <v>15.15</v>
      </c>
      <c r="H4664" s="30">
        <v>0</v>
      </c>
      <c r="J4664" s="25">
        <f>ROUND( IF(OR(ISNUMBER(SEARCH("#",B4664)),INT(A4664/100000)=7,INT(A4664/100000)=8),F4664*K!$D$4,F4664*K!$C$4) + IF(ISNUMBER(SEARCH("#",B4664)),0,G4664*K!$C$5) + IF(AND(ISNUMBER(SEARCH("#",B4664)),INT(A4664/100000)&lt;=7),G4664*K!$G$5,0) + IF(AND(ISNUMBER(SEARCH("#",B4664)),INT(A4664/100000)&gt;=8),G4664*K!$H$5,0),0)</f>
        <v>29096750</v>
      </c>
      <c r="K4664" s="25">
        <f>ROUND(IF(OR(ISNUMBER(SEARCH("#",B4664)),INT(A4664/100000)=7,INT(A4664/100000)=8),F4664*K!$F$4+G4664*K!$F$5,F4664*K!$E$4+G4664*K!$E$5),0)</f>
        <v>8220700</v>
      </c>
      <c r="L4664" s="25">
        <f>ROUND(J4664-K4664*0.7,0)</f>
        <v>23342260</v>
      </c>
      <c r="M4664" s="25">
        <f>ROUND(J4664*0.3,0)</f>
        <v>8729025</v>
      </c>
    </row>
    <row r="4665" spans="1:13" x14ac:dyDescent="0.2">
      <c r="A4665" s="53">
        <v>806075</v>
      </c>
      <c r="B4665" s="27" t="s">
        <v>30</v>
      </c>
      <c r="C4665" s="36" t="s">
        <v>5270</v>
      </c>
      <c r="D4665" s="54"/>
      <c r="E4665" s="30">
        <v>9.65</v>
      </c>
      <c r="F4665" s="55">
        <v>2.65</v>
      </c>
      <c r="G4665" s="55">
        <v>7</v>
      </c>
      <c r="H4665" s="30">
        <v>0</v>
      </c>
      <c r="J4665" s="25">
        <f>ROUND( IF(OR(ISNUMBER(SEARCH("#",B4665)),INT(A4665/100000)=7,INT(A4665/100000)=8),F4665*K!$D$4,F4665*K!$C$4) + IF(ISNUMBER(SEARCH("#",B4665)),0,G4665*K!$C$5) + IF(AND(ISNUMBER(SEARCH("#",B4665)),INT(A4665/100000)&lt;=7),G4665*K!$G$5,0) + IF(AND(ISNUMBER(SEARCH("#",B4665)),INT(A4665/100000)&gt;=8),G4665*K!$H$5,0),0)</f>
        <v>13440200</v>
      </c>
      <c r="K4665" s="25">
        <f>ROUND(IF(OR(ISNUMBER(SEARCH("#",B4665)),INT(A4665/100000)=7,INT(A4665/100000)=8),F4665*K!$F$4+G4665*K!$F$5,F4665*K!$E$4+G4665*K!$E$5),0)</f>
        <v>3796300</v>
      </c>
      <c r="L4665" s="25">
        <f>ROUND(J4665-K4665*0.7,0)</f>
        <v>10782790</v>
      </c>
      <c r="M4665" s="25">
        <f>ROUND(J4665*0.3,0)</f>
        <v>4032060</v>
      </c>
    </row>
    <row r="4666" spans="1:13" x14ac:dyDescent="0.2">
      <c r="A4666" s="53">
        <v>806080</v>
      </c>
      <c r="B4666" s="27" t="s">
        <v>30</v>
      </c>
      <c r="C4666" s="36" t="s">
        <v>5271</v>
      </c>
      <c r="D4666" s="54"/>
      <c r="E4666" s="30">
        <v>1.28</v>
      </c>
      <c r="F4666" s="55">
        <v>0.35</v>
      </c>
      <c r="G4666" s="55">
        <v>0.93</v>
      </c>
      <c r="H4666" s="30">
        <v>0</v>
      </c>
      <c r="J4666" s="25">
        <f>ROUND( IF(OR(ISNUMBER(SEARCH("#",B4666)),INT(A4666/100000)=7,INT(A4666/100000)=8),F4666*K!$D$4,F4666*K!$C$4) + IF(ISNUMBER(SEARCH("#",B4666)),0,G4666*K!$C$5) + IF(AND(ISNUMBER(SEARCH("#",B4666)),INT(A4666/100000)&lt;=7),G4666*K!$G$5,0) + IF(AND(ISNUMBER(SEARCH("#",B4666)),INT(A4666/100000)&gt;=8),G4666*K!$H$5,0),0)</f>
        <v>1784450</v>
      </c>
      <c r="K4666" s="25">
        <f>ROUND(IF(OR(ISNUMBER(SEARCH("#",B4666)),INT(A4666/100000)=7,INT(A4666/100000)=8),F4666*K!$F$4+G4666*K!$F$5,F4666*K!$E$4+G4666*K!$E$5),0)</f>
        <v>503740</v>
      </c>
      <c r="L4666" s="25">
        <f>ROUND(J4666-K4666*0.7,0)</f>
        <v>1431832</v>
      </c>
      <c r="M4666" s="25">
        <f>ROUND(J4666*0.3,0)</f>
        <v>535335</v>
      </c>
    </row>
    <row r="4667" spans="1:13" x14ac:dyDescent="0.2">
      <c r="A4667" s="53">
        <v>806085</v>
      </c>
      <c r="B4667" s="27" t="s">
        <v>30</v>
      </c>
      <c r="C4667" s="36" t="s">
        <v>5272</v>
      </c>
      <c r="D4667" s="54"/>
      <c r="E4667" s="30">
        <v>1.28</v>
      </c>
      <c r="F4667" s="55">
        <v>0.35</v>
      </c>
      <c r="G4667" s="55">
        <v>0.93</v>
      </c>
      <c r="H4667" s="30">
        <v>0</v>
      </c>
      <c r="J4667" s="25">
        <f>ROUND( IF(OR(ISNUMBER(SEARCH("#",B4667)),INT(A4667/100000)=7,INT(A4667/100000)=8),F4667*K!$D$4,F4667*K!$C$4) + IF(ISNUMBER(SEARCH("#",B4667)),0,G4667*K!$C$5) + IF(AND(ISNUMBER(SEARCH("#",B4667)),INT(A4667/100000)&lt;=7),G4667*K!$G$5,0) + IF(AND(ISNUMBER(SEARCH("#",B4667)),INT(A4667/100000)&gt;=8),G4667*K!$H$5,0),0)</f>
        <v>1784450</v>
      </c>
      <c r="K4667" s="25">
        <f>ROUND(IF(OR(ISNUMBER(SEARCH("#",B4667)),INT(A4667/100000)=7,INT(A4667/100000)=8),F4667*K!$F$4+G4667*K!$F$5,F4667*K!$E$4+G4667*K!$E$5),0)</f>
        <v>503740</v>
      </c>
      <c r="L4667" s="25">
        <f>ROUND(J4667-K4667*0.7,0)</f>
        <v>1431832</v>
      </c>
      <c r="M4667" s="25">
        <f>ROUND(J4667*0.3,0)</f>
        <v>535335</v>
      </c>
    </row>
    <row r="4668" spans="1:13" x14ac:dyDescent="0.2">
      <c r="A4668" s="53">
        <v>806090</v>
      </c>
      <c r="B4668" s="27" t="s">
        <v>30</v>
      </c>
      <c r="C4668" s="36" t="s">
        <v>5273</v>
      </c>
      <c r="D4668" s="54"/>
      <c r="E4668" s="30">
        <v>1.1299999999999999</v>
      </c>
      <c r="F4668" s="55">
        <v>0.31</v>
      </c>
      <c r="G4668" s="55">
        <v>0.82</v>
      </c>
      <c r="H4668" s="30">
        <v>0</v>
      </c>
      <c r="J4668" s="25">
        <f>ROUND( IF(OR(ISNUMBER(SEARCH("#",B4668)),INT(A4668/100000)=7,INT(A4668/100000)=8),F4668*K!$D$4,F4668*K!$C$4) + IF(ISNUMBER(SEARCH("#",B4668)),0,G4668*K!$C$5) + IF(AND(ISNUMBER(SEARCH("#",B4668)),INT(A4668/100000)&lt;=7),G4668*K!$G$5,0) + IF(AND(ISNUMBER(SEARCH("#",B4668)),INT(A4668/100000)&gt;=8),G4668*K!$H$5,0),0)</f>
        <v>1574180</v>
      </c>
      <c r="K4668" s="25">
        <f>ROUND(IF(OR(ISNUMBER(SEARCH("#",B4668)),INT(A4668/100000)=7,INT(A4668/100000)=8),F4668*K!$F$4+G4668*K!$F$5,F4668*K!$E$4+G4668*K!$E$5),0)</f>
        <v>444580</v>
      </c>
      <c r="L4668" s="25">
        <f>ROUND(J4668-K4668*0.7,0)</f>
        <v>1262974</v>
      </c>
      <c r="M4668" s="25">
        <f>ROUND(J4668*0.3,0)</f>
        <v>472254</v>
      </c>
    </row>
    <row r="4669" spans="1:13" x14ac:dyDescent="0.2">
      <c r="A4669" s="53">
        <v>806095</v>
      </c>
      <c r="B4669" s="27" t="s">
        <v>30</v>
      </c>
      <c r="C4669" s="36" t="s">
        <v>5274</v>
      </c>
      <c r="D4669" s="54"/>
      <c r="E4669" s="30">
        <v>1.1299999999999999</v>
      </c>
      <c r="F4669" s="55">
        <v>0.31</v>
      </c>
      <c r="G4669" s="55">
        <v>0.82</v>
      </c>
      <c r="H4669" s="30">
        <v>0</v>
      </c>
      <c r="J4669" s="25">
        <f>ROUND( IF(OR(ISNUMBER(SEARCH("#",B4669)),INT(A4669/100000)=7,INT(A4669/100000)=8),F4669*K!$D$4,F4669*K!$C$4) + IF(ISNUMBER(SEARCH("#",B4669)),0,G4669*K!$C$5) + IF(AND(ISNUMBER(SEARCH("#",B4669)),INT(A4669/100000)&lt;=7),G4669*K!$G$5,0) + IF(AND(ISNUMBER(SEARCH("#",B4669)),INT(A4669/100000)&gt;=8),G4669*K!$H$5,0),0)</f>
        <v>1574180</v>
      </c>
      <c r="K4669" s="25">
        <f>ROUND(IF(OR(ISNUMBER(SEARCH("#",B4669)),INT(A4669/100000)=7,INT(A4669/100000)=8),F4669*K!$F$4+G4669*K!$F$5,F4669*K!$E$4+G4669*K!$E$5),0)</f>
        <v>444580</v>
      </c>
      <c r="L4669" s="25">
        <f>ROUND(J4669-K4669*0.7,0)</f>
        <v>1262974</v>
      </c>
      <c r="M4669" s="25">
        <f>ROUND(J4669*0.3,0)</f>
        <v>472254</v>
      </c>
    </row>
    <row r="4670" spans="1:13" ht="18.75" x14ac:dyDescent="0.2">
      <c r="A4670" s="53">
        <v>806200</v>
      </c>
      <c r="B4670" s="27" t="s">
        <v>30</v>
      </c>
      <c r="C4670" s="36" t="s">
        <v>5275</v>
      </c>
      <c r="D4670" s="54"/>
      <c r="E4670" s="30">
        <v>4.97</v>
      </c>
      <c r="F4670" s="55">
        <v>1.37</v>
      </c>
      <c r="G4670" s="55">
        <v>3.6</v>
      </c>
      <c r="H4670" s="30">
        <v>0</v>
      </c>
      <c r="J4670" s="25">
        <f>ROUND( IF(OR(ISNUMBER(SEARCH("#",B4670)),INT(A4670/100000)=7,INT(A4670/100000)=8),F4670*K!$D$4,F4670*K!$C$4) + IF(ISNUMBER(SEARCH("#",B4670)),0,G4670*K!$C$5) + IF(AND(ISNUMBER(SEARCH("#",B4670)),INT(A4670/100000)&lt;=7),G4670*K!$G$5,0) + IF(AND(ISNUMBER(SEARCH("#",B4670)),INT(A4670/100000)&gt;=8),G4670*K!$H$5,0),0)</f>
        <v>6916160</v>
      </c>
      <c r="K4670" s="25">
        <f>ROUND(IF(OR(ISNUMBER(SEARCH("#",B4670)),INT(A4670/100000)=7,INT(A4670/100000)=8),F4670*K!$F$4+G4670*K!$F$5,F4670*K!$E$4+G4670*K!$E$5),0)</f>
        <v>1954540</v>
      </c>
      <c r="L4670" s="25">
        <f>ROUND(J4670-K4670*0.7,0)</f>
        <v>5547982</v>
      </c>
      <c r="M4670" s="25">
        <f>ROUND(J4670*0.3,0)</f>
        <v>2074848</v>
      </c>
    </row>
    <row r="4671" spans="1:13" ht="33" x14ac:dyDescent="0.2">
      <c r="A4671" s="53">
        <v>806205</v>
      </c>
      <c r="B4671" s="27" t="s">
        <v>30</v>
      </c>
      <c r="C4671" s="36" t="s">
        <v>5276</v>
      </c>
      <c r="D4671" s="54"/>
      <c r="E4671" s="30">
        <v>6.39</v>
      </c>
      <c r="F4671" s="55">
        <v>1.76</v>
      </c>
      <c r="G4671" s="55">
        <v>4.63</v>
      </c>
      <c r="H4671" s="30">
        <v>0</v>
      </c>
      <c r="J4671" s="25">
        <f>ROUND( IF(OR(ISNUMBER(SEARCH("#",B4671)),INT(A4671/100000)=7,INT(A4671/100000)=8),F4671*K!$D$4,F4671*K!$C$4) + IF(ISNUMBER(SEARCH("#",B4671)),0,G4671*K!$C$5) + IF(AND(ISNUMBER(SEARCH("#",B4671)),INT(A4671/100000)&lt;=7),G4671*K!$G$5,0) + IF(AND(ISNUMBER(SEARCH("#",B4671)),INT(A4671/100000)&gt;=8),G4671*K!$H$5,0),0)</f>
        <v>8893830</v>
      </c>
      <c r="K4671" s="25">
        <f>ROUND(IF(OR(ISNUMBER(SEARCH("#",B4671)),INT(A4671/100000)=7,INT(A4671/100000)=8),F4671*K!$F$4+G4671*K!$F$5,F4671*K!$E$4+G4671*K!$E$5),0)</f>
        <v>2513160</v>
      </c>
      <c r="L4671" s="25">
        <f>ROUND(J4671-K4671*0.7,0)</f>
        <v>7134618</v>
      </c>
      <c r="M4671" s="25">
        <f>ROUND(J4671*0.3,0)</f>
        <v>2668149</v>
      </c>
    </row>
    <row r="4672" spans="1:13" ht="33" x14ac:dyDescent="0.2">
      <c r="A4672" s="53">
        <v>806210</v>
      </c>
      <c r="B4672" s="27" t="s">
        <v>30</v>
      </c>
      <c r="C4672" s="36" t="s">
        <v>5277</v>
      </c>
      <c r="D4672" s="54"/>
      <c r="E4672" s="30">
        <v>14</v>
      </c>
      <c r="F4672" s="55">
        <v>3.85</v>
      </c>
      <c r="G4672" s="55">
        <v>10.15</v>
      </c>
      <c r="H4672" s="30">
        <v>0</v>
      </c>
      <c r="J4672" s="25">
        <f>ROUND( IF(OR(ISNUMBER(SEARCH("#",B4672)),INT(A4672/100000)=7,INT(A4672/100000)=8),F4672*K!$D$4,F4672*K!$C$4) + IF(ISNUMBER(SEARCH("#",B4672)),0,G4672*K!$C$5) + IF(AND(ISNUMBER(SEARCH("#",B4672)),INT(A4672/100000)&lt;=7),G4672*K!$G$5,0) + IF(AND(ISNUMBER(SEARCH("#",B4672)),INT(A4672/100000)&gt;=8),G4672*K!$H$5,0),0)</f>
        <v>19492550</v>
      </c>
      <c r="K4672" s="25">
        <f>ROUND(IF(OR(ISNUMBER(SEARCH("#",B4672)),INT(A4672/100000)=7,INT(A4672/100000)=8),F4672*K!$F$4+G4672*K!$F$5,F4672*K!$E$4+G4672*K!$E$5),0)</f>
        <v>5506900</v>
      </c>
      <c r="L4672" s="25">
        <f>ROUND(J4672-K4672*0.7,0)</f>
        <v>15637720</v>
      </c>
      <c r="M4672" s="25">
        <f>ROUND(J4672*0.3,0)</f>
        <v>5847765</v>
      </c>
    </row>
    <row r="4673" spans="1:13" ht="18.75" x14ac:dyDescent="0.2">
      <c r="A4673" s="53">
        <v>806505</v>
      </c>
      <c r="B4673" s="27" t="s">
        <v>27</v>
      </c>
      <c r="C4673" s="36" t="s">
        <v>5278</v>
      </c>
      <c r="D4673" s="54"/>
      <c r="E4673" s="30">
        <v>55</v>
      </c>
      <c r="F4673" s="55">
        <v>25</v>
      </c>
      <c r="G4673" s="55">
        <v>30</v>
      </c>
      <c r="H4673" s="30">
        <v>0</v>
      </c>
      <c r="J4673" s="25">
        <f>ROUND( IF(OR(ISNUMBER(SEARCH("#",B4673)),INT(A4673/100000)=7,INT(A4673/100000)=8),F4673*K!$D$4,F4673*K!$C$4) + IF(ISNUMBER(SEARCH("#",B4673)),0,G4673*K!$C$5) + IF(AND(ISNUMBER(SEARCH("#",B4673)),INT(A4673/100000)&lt;=7),G4673*K!$G$5,0) + IF(AND(ISNUMBER(SEARCH("#",B4673)),INT(A4673/100000)&gt;=8),G4673*K!$H$5,0),0)</f>
        <v>65350000</v>
      </c>
      <c r="K4673" s="25">
        <f>ROUND(IF(OR(ISNUMBER(SEARCH("#",B4673)),INT(A4673/100000)=7,INT(A4673/100000)=8),F4673*K!$F$4+G4673*K!$F$5,F4673*K!$E$4+G4673*K!$E$5),0)</f>
        <v>20390000</v>
      </c>
      <c r="L4673" s="25">
        <f>ROUND(J4673-K4673*0.7,0)</f>
        <v>51077000</v>
      </c>
      <c r="M4673" s="25">
        <f>ROUND(J4673*0.3,0)</f>
        <v>19605000</v>
      </c>
    </row>
    <row r="4674" spans="1:13" ht="18.75" x14ac:dyDescent="0.2">
      <c r="A4674" s="53">
        <v>806507</v>
      </c>
      <c r="B4674" s="27" t="s">
        <v>27</v>
      </c>
      <c r="C4674" s="36" t="s">
        <v>5279</v>
      </c>
      <c r="D4674" s="54"/>
      <c r="E4674" s="30">
        <v>55</v>
      </c>
      <c r="F4674" s="55">
        <v>25</v>
      </c>
      <c r="G4674" s="55">
        <v>30</v>
      </c>
      <c r="H4674" s="30">
        <v>0</v>
      </c>
      <c r="J4674" s="25">
        <f>ROUND( IF(OR(ISNUMBER(SEARCH("#",B4674)),INT(A4674/100000)=7,INT(A4674/100000)=8),F4674*K!$D$4,F4674*K!$C$4) + IF(ISNUMBER(SEARCH("#",B4674)),0,G4674*K!$C$5) + IF(AND(ISNUMBER(SEARCH("#",B4674)),INT(A4674/100000)&lt;=7),G4674*K!$G$5,0) + IF(AND(ISNUMBER(SEARCH("#",B4674)),INT(A4674/100000)&gt;=8),G4674*K!$H$5,0),0)</f>
        <v>65350000</v>
      </c>
      <c r="K4674" s="25">
        <f>ROUND(IF(OR(ISNUMBER(SEARCH("#",B4674)),INT(A4674/100000)=7,INT(A4674/100000)=8),F4674*K!$F$4+G4674*K!$F$5,F4674*K!$E$4+G4674*K!$E$5),0)</f>
        <v>20390000</v>
      </c>
      <c r="L4674" s="25">
        <f>ROUND(J4674-K4674*0.7,0)</f>
        <v>51077000</v>
      </c>
      <c r="M4674" s="25">
        <f>ROUND(J4674*0.3,0)</f>
        <v>19605000</v>
      </c>
    </row>
    <row r="4675" spans="1:13" ht="18.75" x14ac:dyDescent="0.2">
      <c r="A4675" s="53">
        <v>806515</v>
      </c>
      <c r="B4675" s="27" t="s">
        <v>27</v>
      </c>
      <c r="C4675" s="36" t="s">
        <v>5280</v>
      </c>
      <c r="D4675" s="54"/>
      <c r="E4675" s="30">
        <v>55</v>
      </c>
      <c r="F4675" s="55">
        <v>25</v>
      </c>
      <c r="G4675" s="55">
        <v>30</v>
      </c>
      <c r="H4675" s="30">
        <v>0</v>
      </c>
      <c r="J4675" s="25">
        <f>ROUND( IF(OR(ISNUMBER(SEARCH("#",B4675)),INT(A4675/100000)=7,INT(A4675/100000)=8),F4675*K!$D$4,F4675*K!$C$4) + IF(ISNUMBER(SEARCH("#",B4675)),0,G4675*K!$C$5) + IF(AND(ISNUMBER(SEARCH("#",B4675)),INT(A4675/100000)&lt;=7),G4675*K!$G$5,0) + IF(AND(ISNUMBER(SEARCH("#",B4675)),INT(A4675/100000)&gt;=8),G4675*K!$H$5,0),0)</f>
        <v>65350000</v>
      </c>
      <c r="K4675" s="25">
        <f>ROUND(IF(OR(ISNUMBER(SEARCH("#",B4675)),INT(A4675/100000)=7,INT(A4675/100000)=8),F4675*K!$F$4+G4675*K!$F$5,F4675*K!$E$4+G4675*K!$E$5),0)</f>
        <v>20390000</v>
      </c>
      <c r="L4675" s="25">
        <f>ROUND(J4675-K4675*0.7,0)</f>
        <v>51077000</v>
      </c>
      <c r="M4675" s="25">
        <f>ROUND(J4675*0.3,0)</f>
        <v>19605000</v>
      </c>
    </row>
    <row r="4676" spans="1:13" ht="33" x14ac:dyDescent="0.2">
      <c r="A4676" s="53">
        <v>806525</v>
      </c>
      <c r="B4676" s="27" t="s">
        <v>27</v>
      </c>
      <c r="C4676" s="36" t="s">
        <v>5281</v>
      </c>
      <c r="D4676" s="54"/>
      <c r="E4676" s="30">
        <v>55</v>
      </c>
      <c r="F4676" s="55">
        <v>25</v>
      </c>
      <c r="G4676" s="55">
        <v>30</v>
      </c>
      <c r="H4676" s="30">
        <v>0</v>
      </c>
      <c r="J4676" s="25">
        <f>ROUND( IF(OR(ISNUMBER(SEARCH("#",B4676)),INT(A4676/100000)=7,INT(A4676/100000)=8),F4676*K!$D$4,F4676*K!$C$4) + IF(ISNUMBER(SEARCH("#",B4676)),0,G4676*K!$C$5) + IF(AND(ISNUMBER(SEARCH("#",B4676)),INT(A4676/100000)&lt;=7),G4676*K!$G$5,0) + IF(AND(ISNUMBER(SEARCH("#",B4676)),INT(A4676/100000)&gt;=8),G4676*K!$H$5,0),0)</f>
        <v>65350000</v>
      </c>
      <c r="K4676" s="25">
        <f>ROUND(IF(OR(ISNUMBER(SEARCH("#",B4676)),INT(A4676/100000)=7,INT(A4676/100000)=8),F4676*K!$F$4+G4676*K!$F$5,F4676*K!$E$4+G4676*K!$E$5),0)</f>
        <v>20390000</v>
      </c>
      <c r="L4676" s="25">
        <f>ROUND(J4676-K4676*0.7,0)</f>
        <v>51077000</v>
      </c>
      <c r="M4676" s="25">
        <f>ROUND(J4676*0.3,0)</f>
        <v>19605000</v>
      </c>
    </row>
    <row r="4677" spans="1:13" ht="33" x14ac:dyDescent="0.2">
      <c r="A4677" s="53">
        <v>806535</v>
      </c>
      <c r="B4677" s="27" t="s">
        <v>27</v>
      </c>
      <c r="C4677" s="36" t="s">
        <v>5282</v>
      </c>
      <c r="D4677" s="54"/>
      <c r="E4677" s="30">
        <v>55</v>
      </c>
      <c r="F4677" s="55">
        <v>25</v>
      </c>
      <c r="G4677" s="55">
        <v>30</v>
      </c>
      <c r="H4677" s="30">
        <v>0</v>
      </c>
      <c r="J4677" s="25">
        <f>ROUND( IF(OR(ISNUMBER(SEARCH("#",B4677)),INT(A4677/100000)=7,INT(A4677/100000)=8),F4677*K!$D$4,F4677*K!$C$4) + IF(ISNUMBER(SEARCH("#",B4677)),0,G4677*K!$C$5) + IF(AND(ISNUMBER(SEARCH("#",B4677)),INT(A4677/100000)&lt;=7),G4677*K!$G$5,0) + IF(AND(ISNUMBER(SEARCH("#",B4677)),INT(A4677/100000)&gt;=8),G4677*K!$H$5,0),0)</f>
        <v>65350000</v>
      </c>
      <c r="K4677" s="25">
        <f>ROUND(IF(OR(ISNUMBER(SEARCH("#",B4677)),INT(A4677/100000)=7,INT(A4677/100000)=8),F4677*K!$F$4+G4677*K!$F$5,F4677*K!$E$4+G4677*K!$E$5),0)</f>
        <v>20390000</v>
      </c>
      <c r="L4677" s="25">
        <f>ROUND(J4677-K4677*0.7,0)</f>
        <v>51077000</v>
      </c>
      <c r="M4677" s="25">
        <f>ROUND(J4677*0.3,0)</f>
        <v>19605000</v>
      </c>
    </row>
    <row r="4678" spans="1:13" ht="61.5" x14ac:dyDescent="0.2">
      <c r="A4678" s="53">
        <v>806545</v>
      </c>
      <c r="B4678" s="27" t="s">
        <v>27</v>
      </c>
      <c r="C4678" s="36" t="s">
        <v>5283</v>
      </c>
      <c r="D4678" s="57" t="s">
        <v>5284</v>
      </c>
      <c r="E4678" s="30">
        <v>18</v>
      </c>
      <c r="F4678" s="55">
        <v>9</v>
      </c>
      <c r="G4678" s="55">
        <v>9</v>
      </c>
      <c r="H4678" s="30">
        <v>0</v>
      </c>
      <c r="J4678" s="25">
        <f>ROUND( IF(OR(ISNUMBER(SEARCH("#",B4678)),INT(A4678/100000)=7,INT(A4678/100000)=8),F4678*K!$D$4,F4678*K!$C$4) + IF(ISNUMBER(SEARCH("#",B4678)),0,G4678*K!$C$5) + IF(AND(ISNUMBER(SEARCH("#",B4678)),INT(A4678/100000)&lt;=7),G4678*K!$G$5,0) + IF(AND(ISNUMBER(SEARCH("#",B4678)),INT(A4678/100000)&gt;=8),G4678*K!$H$5,0),0)</f>
        <v>20457000</v>
      </c>
      <c r="K4678" s="25">
        <f>ROUND(IF(OR(ISNUMBER(SEARCH("#",B4678)),INT(A4678/100000)=7,INT(A4678/100000)=8),F4678*K!$F$4+G4678*K!$F$5,F4678*K!$E$4+G4678*K!$E$5),0)</f>
        <v>6570000</v>
      </c>
      <c r="L4678" s="25">
        <f>ROUND(J4678-K4678*0.7,0)</f>
        <v>15858000</v>
      </c>
      <c r="M4678" s="25">
        <f>ROUND(J4678*0.3,0)</f>
        <v>6137100</v>
      </c>
    </row>
    <row r="4679" spans="1:13" ht="33" x14ac:dyDescent="0.2">
      <c r="A4679" s="53">
        <v>806550</v>
      </c>
      <c r="B4679" s="27" t="s">
        <v>27</v>
      </c>
      <c r="C4679" s="36" t="s">
        <v>5285</v>
      </c>
      <c r="D4679" s="57" t="s">
        <v>5286</v>
      </c>
      <c r="E4679" s="30">
        <v>55</v>
      </c>
      <c r="F4679" s="55">
        <v>25</v>
      </c>
      <c r="G4679" s="55">
        <v>30</v>
      </c>
      <c r="H4679" s="30">
        <v>0</v>
      </c>
      <c r="J4679" s="25">
        <f>ROUND( IF(OR(ISNUMBER(SEARCH("#",B4679)),INT(A4679/100000)=7,INT(A4679/100000)=8),F4679*K!$D$4,F4679*K!$C$4) + IF(ISNUMBER(SEARCH("#",B4679)),0,G4679*K!$C$5) + IF(AND(ISNUMBER(SEARCH("#",B4679)),INT(A4679/100000)&lt;=7),G4679*K!$G$5,0) + IF(AND(ISNUMBER(SEARCH("#",B4679)),INT(A4679/100000)&gt;=8),G4679*K!$H$5,0),0)</f>
        <v>65350000</v>
      </c>
      <c r="K4679" s="25">
        <f>ROUND(IF(OR(ISNUMBER(SEARCH("#",B4679)),INT(A4679/100000)=7,INT(A4679/100000)=8),F4679*K!$F$4+G4679*K!$F$5,F4679*K!$E$4+G4679*K!$E$5),0)</f>
        <v>20390000</v>
      </c>
      <c r="L4679" s="25">
        <f>ROUND(J4679-K4679*0.7,0)</f>
        <v>51077000</v>
      </c>
      <c r="M4679" s="25">
        <f>ROUND(J4679*0.3,0)</f>
        <v>19605000</v>
      </c>
    </row>
    <row r="4680" spans="1:13" ht="32.25" x14ac:dyDescent="0.2">
      <c r="A4680" s="53">
        <v>806560</v>
      </c>
      <c r="B4680" s="27" t="s">
        <v>27</v>
      </c>
      <c r="C4680" s="36" t="s">
        <v>5287</v>
      </c>
      <c r="D4680" s="54"/>
      <c r="E4680" s="30">
        <v>18</v>
      </c>
      <c r="F4680" s="55">
        <v>9</v>
      </c>
      <c r="G4680" s="55">
        <v>9</v>
      </c>
      <c r="H4680" s="30">
        <v>0</v>
      </c>
      <c r="J4680" s="25">
        <f>ROUND( IF(OR(ISNUMBER(SEARCH("#",B4680)),INT(A4680/100000)=7,INT(A4680/100000)=8),F4680*K!$D$4,F4680*K!$C$4) + IF(ISNUMBER(SEARCH("#",B4680)),0,G4680*K!$C$5) + IF(AND(ISNUMBER(SEARCH("#",B4680)),INT(A4680/100000)&lt;=7),G4680*K!$G$5,0) + IF(AND(ISNUMBER(SEARCH("#",B4680)),INT(A4680/100000)&gt;=8),G4680*K!$H$5,0),0)</f>
        <v>20457000</v>
      </c>
      <c r="K4680" s="25">
        <f>ROUND(IF(OR(ISNUMBER(SEARCH("#",B4680)),INT(A4680/100000)=7,INT(A4680/100000)=8),F4680*K!$F$4+G4680*K!$F$5,F4680*K!$E$4+G4680*K!$E$5),0)</f>
        <v>6570000</v>
      </c>
      <c r="L4680" s="25">
        <f>ROUND(J4680-K4680*0.7,0)</f>
        <v>15858000</v>
      </c>
      <c r="M4680" s="25">
        <f>ROUND(J4680*0.3,0)</f>
        <v>6137100</v>
      </c>
    </row>
    <row r="4681" spans="1:13" ht="32.25" x14ac:dyDescent="0.2">
      <c r="A4681" s="53">
        <v>806565</v>
      </c>
      <c r="B4681" s="27" t="s">
        <v>27</v>
      </c>
      <c r="C4681" s="36" t="s">
        <v>5288</v>
      </c>
      <c r="D4681" s="54"/>
      <c r="E4681" s="30">
        <v>55</v>
      </c>
      <c r="F4681" s="55">
        <v>25</v>
      </c>
      <c r="G4681" s="55">
        <v>30</v>
      </c>
      <c r="H4681" s="30">
        <v>0</v>
      </c>
      <c r="J4681" s="25">
        <f>ROUND( IF(OR(ISNUMBER(SEARCH("#",B4681)),INT(A4681/100000)=7,INT(A4681/100000)=8),F4681*K!$D$4,F4681*K!$C$4) + IF(ISNUMBER(SEARCH("#",B4681)),0,G4681*K!$C$5) + IF(AND(ISNUMBER(SEARCH("#",B4681)),INT(A4681/100000)&lt;=7),G4681*K!$G$5,0) + IF(AND(ISNUMBER(SEARCH("#",B4681)),INT(A4681/100000)&gt;=8),G4681*K!$H$5,0),0)</f>
        <v>65350000</v>
      </c>
      <c r="K4681" s="25">
        <f>ROUND(IF(OR(ISNUMBER(SEARCH("#",B4681)),INT(A4681/100000)=7,INT(A4681/100000)=8),F4681*K!$F$4+G4681*K!$F$5,F4681*K!$E$4+G4681*K!$E$5),0)</f>
        <v>20390000</v>
      </c>
      <c r="L4681" s="25">
        <f>ROUND(J4681-K4681*0.7,0)</f>
        <v>51077000</v>
      </c>
      <c r="M4681" s="25">
        <f>ROUND(J4681*0.3,0)</f>
        <v>19605000</v>
      </c>
    </row>
    <row r="4682" spans="1:13" ht="18.75" x14ac:dyDescent="0.2">
      <c r="A4682" s="53">
        <v>806575</v>
      </c>
      <c r="B4682" s="27" t="s">
        <v>27</v>
      </c>
      <c r="C4682" s="39" t="s">
        <v>5289</v>
      </c>
      <c r="D4682" s="54"/>
      <c r="E4682" s="30">
        <v>55</v>
      </c>
      <c r="F4682" s="55">
        <v>25</v>
      </c>
      <c r="G4682" s="55">
        <v>30</v>
      </c>
      <c r="H4682" s="30">
        <v>0</v>
      </c>
      <c r="J4682" s="25">
        <f>ROUND( IF(OR(ISNUMBER(SEARCH("#",B4682)),INT(A4682/100000)=7,INT(A4682/100000)=8),F4682*K!$D$4,F4682*K!$C$4) + IF(ISNUMBER(SEARCH("#",B4682)),0,G4682*K!$C$5) + IF(AND(ISNUMBER(SEARCH("#",B4682)),INT(A4682/100000)&lt;=7),G4682*K!$G$5,0) + IF(AND(ISNUMBER(SEARCH("#",B4682)),INT(A4682/100000)&gt;=8),G4682*K!$H$5,0),0)</f>
        <v>65350000</v>
      </c>
      <c r="K4682" s="25">
        <f>ROUND(IF(OR(ISNUMBER(SEARCH("#",B4682)),INT(A4682/100000)=7,INT(A4682/100000)=8),F4682*K!$F$4+G4682*K!$F$5,F4682*K!$E$4+G4682*K!$E$5),0)</f>
        <v>20390000</v>
      </c>
      <c r="L4682" s="25">
        <f>ROUND(J4682-K4682*0.7,0)</f>
        <v>51077000</v>
      </c>
      <c r="M4682" s="25">
        <f>ROUND(J4682*0.3,0)</f>
        <v>19605000</v>
      </c>
    </row>
    <row r="4683" spans="1:13" x14ac:dyDescent="0.2">
      <c r="A4683" s="53">
        <v>806580</v>
      </c>
      <c r="B4683" s="27" t="s">
        <v>30</v>
      </c>
      <c r="C4683" s="36" t="s">
        <v>5290</v>
      </c>
      <c r="D4683" s="54"/>
      <c r="E4683" s="30">
        <v>55</v>
      </c>
      <c r="F4683" s="55">
        <v>25</v>
      </c>
      <c r="G4683" s="55">
        <v>30</v>
      </c>
      <c r="H4683" s="30">
        <v>0</v>
      </c>
      <c r="J4683" s="25">
        <f>ROUND( IF(OR(ISNUMBER(SEARCH("#",B4683)),INT(A4683/100000)=7,INT(A4683/100000)=8),F4683*K!$D$4,F4683*K!$C$4) + IF(ISNUMBER(SEARCH("#",B4683)),0,G4683*K!$C$5) + IF(AND(ISNUMBER(SEARCH("#",B4683)),INT(A4683/100000)&lt;=7),G4683*K!$G$5,0) + IF(AND(ISNUMBER(SEARCH("#",B4683)),INT(A4683/100000)&gt;=8),G4683*K!$H$5,0),0)</f>
        <v>65350000</v>
      </c>
      <c r="K4683" s="25">
        <f>ROUND(IF(OR(ISNUMBER(SEARCH("#",B4683)),INT(A4683/100000)=7,INT(A4683/100000)=8),F4683*K!$F$4+G4683*K!$F$5,F4683*K!$E$4+G4683*K!$E$5),0)</f>
        <v>20390000</v>
      </c>
      <c r="L4683" s="25">
        <f>ROUND(J4683-K4683*0.7,0)</f>
        <v>51077000</v>
      </c>
      <c r="M4683" s="25">
        <f>ROUND(J4683*0.3,0)</f>
        <v>19605000</v>
      </c>
    </row>
    <row r="4684" spans="1:13" ht="29.25" x14ac:dyDescent="0.2">
      <c r="A4684" s="53">
        <v>807000</v>
      </c>
      <c r="B4684" s="27" t="s">
        <v>27</v>
      </c>
      <c r="C4684" s="36" t="s">
        <v>5291</v>
      </c>
      <c r="D4684" s="54"/>
      <c r="E4684" s="30">
        <v>0.21</v>
      </c>
      <c r="F4684" s="55">
        <v>0</v>
      </c>
      <c r="G4684" s="55">
        <v>0.21</v>
      </c>
      <c r="H4684" s="30">
        <v>0</v>
      </c>
      <c r="J4684" s="25">
        <f>ROUND( IF(OR(ISNUMBER(SEARCH("#",B4684)),INT(A4684/100000)=7,INT(A4684/100000)=8),F4684*K!$D$4,F4684*K!$C$4) + IF(ISNUMBER(SEARCH("#",B4684)),0,G4684*K!$C$5) + IF(AND(ISNUMBER(SEARCH("#",B4684)),INT(A4684/100000)&lt;=7),G4684*K!$G$5,0) + IF(AND(ISNUMBER(SEARCH("#",B4684)),INT(A4684/100000)&gt;=8),G4684*K!$H$5,0),0)</f>
        <v>358050</v>
      </c>
      <c r="K4684" s="25">
        <f>ROUND(IF(OR(ISNUMBER(SEARCH("#",B4684)),INT(A4684/100000)=7,INT(A4684/100000)=8),F4684*K!$F$4+G4684*K!$F$5,F4684*K!$E$4+G4684*K!$E$5),0)</f>
        <v>89880</v>
      </c>
      <c r="L4684" s="25">
        <f>ROUND(J4684-K4684*0.7,0)</f>
        <v>295134</v>
      </c>
      <c r="M4684" s="25">
        <f>ROUND(J4684*0.3,0)</f>
        <v>107415</v>
      </c>
    </row>
    <row r="4685" spans="1:13" ht="29.25" x14ac:dyDescent="0.2">
      <c r="A4685" s="53">
        <v>807005</v>
      </c>
      <c r="B4685" s="27" t="s">
        <v>27</v>
      </c>
      <c r="C4685" s="36" t="s">
        <v>5292</v>
      </c>
      <c r="D4685" s="54"/>
      <c r="E4685" s="30">
        <v>2.2000000000000002</v>
      </c>
      <c r="F4685" s="55">
        <v>1.35</v>
      </c>
      <c r="G4685" s="55">
        <v>0.85</v>
      </c>
      <c r="H4685" s="30">
        <v>0</v>
      </c>
      <c r="J4685" s="25">
        <f>ROUND( IF(OR(ISNUMBER(SEARCH("#",B4685)),INT(A4685/100000)=7,INT(A4685/100000)=8),F4685*K!$D$4,F4685*K!$C$4) + IF(ISNUMBER(SEARCH("#",B4685)),0,G4685*K!$C$5) + IF(AND(ISNUMBER(SEARCH("#",B4685)),INT(A4685/100000)&lt;=7),G4685*K!$G$5,0) + IF(AND(ISNUMBER(SEARCH("#",B4685)),INT(A4685/100000)&gt;=8),G4685*K!$H$5,0),0)</f>
        <v>2216050</v>
      </c>
      <c r="K4685" s="25">
        <f>ROUND(IF(OR(ISNUMBER(SEARCH("#",B4685)),INT(A4685/100000)=7,INT(A4685/100000)=8),F4685*K!$F$4+G4685*K!$F$5,F4685*K!$E$4+G4685*K!$E$5),0)</f>
        <v>771500</v>
      </c>
      <c r="L4685" s="25">
        <f>ROUND(J4685-K4685*0.7,0)</f>
        <v>1676000</v>
      </c>
      <c r="M4685" s="25">
        <f>ROUND(J4685*0.3,0)</f>
        <v>664815</v>
      </c>
    </row>
    <row r="4686" spans="1:13" ht="18.75" x14ac:dyDescent="0.2">
      <c r="A4686" s="53">
        <v>807010</v>
      </c>
      <c r="B4686" s="27" t="s">
        <v>27</v>
      </c>
      <c r="C4686" s="36" t="s">
        <v>5293</v>
      </c>
      <c r="D4686" s="54"/>
      <c r="E4686" s="30">
        <v>1.1000000000000001</v>
      </c>
      <c r="F4686" s="55">
        <v>0.55000000000000004</v>
      </c>
      <c r="G4686" s="55">
        <v>0.55000000000000004</v>
      </c>
      <c r="H4686" s="30">
        <v>0</v>
      </c>
      <c r="J4686" s="25">
        <f>ROUND( IF(OR(ISNUMBER(SEARCH("#",B4686)),INT(A4686/100000)=7,INT(A4686/100000)=8),F4686*K!$D$4,F4686*K!$C$4) + IF(ISNUMBER(SEARCH("#",B4686)),0,G4686*K!$C$5) + IF(AND(ISNUMBER(SEARCH("#",B4686)),INT(A4686/100000)&lt;=7),G4686*K!$G$5,0) + IF(AND(ISNUMBER(SEARCH("#",B4686)),INT(A4686/100000)&gt;=8),G4686*K!$H$5,0),0)</f>
        <v>1250150</v>
      </c>
      <c r="K4686" s="25">
        <f>ROUND(IF(OR(ISNUMBER(SEARCH("#",B4686)),INT(A4686/100000)=7,INT(A4686/100000)=8),F4686*K!$F$4+G4686*K!$F$5,F4686*K!$E$4+G4686*K!$E$5),0)</f>
        <v>401500</v>
      </c>
      <c r="L4686" s="25">
        <f>ROUND(J4686-K4686*0.7,0)</f>
        <v>969100</v>
      </c>
      <c r="M4686" s="25">
        <f>ROUND(J4686*0.3,0)</f>
        <v>375045</v>
      </c>
    </row>
    <row r="4687" spans="1:13" ht="18.75" x14ac:dyDescent="0.2">
      <c r="A4687" s="53">
        <v>807015</v>
      </c>
      <c r="B4687" s="27" t="s">
        <v>27</v>
      </c>
      <c r="C4687" s="36" t="s">
        <v>5294</v>
      </c>
      <c r="D4687" s="54"/>
      <c r="E4687" s="30">
        <v>1.1399999999999999</v>
      </c>
      <c r="F4687" s="55">
        <v>0.56999999999999995</v>
      </c>
      <c r="G4687" s="55">
        <v>0.56999999999999995</v>
      </c>
      <c r="H4687" s="30">
        <v>0</v>
      </c>
      <c r="J4687" s="25">
        <f>ROUND( IF(OR(ISNUMBER(SEARCH("#",B4687)),INT(A4687/100000)=7,INT(A4687/100000)=8),F4687*K!$D$4,F4687*K!$C$4) + IF(ISNUMBER(SEARCH("#",B4687)),0,G4687*K!$C$5) + IF(AND(ISNUMBER(SEARCH("#",B4687)),INT(A4687/100000)&lt;=7),G4687*K!$G$5,0) + IF(AND(ISNUMBER(SEARCH("#",B4687)),INT(A4687/100000)&gt;=8),G4687*K!$H$5,0),0)</f>
        <v>1295610</v>
      </c>
      <c r="K4687" s="25">
        <f>ROUND(IF(OR(ISNUMBER(SEARCH("#",B4687)),INT(A4687/100000)=7,INT(A4687/100000)=8),F4687*K!$F$4+G4687*K!$F$5,F4687*K!$E$4+G4687*K!$E$5),0)</f>
        <v>416100</v>
      </c>
      <c r="L4687" s="25">
        <f>ROUND(J4687-K4687*0.7,0)</f>
        <v>1004340</v>
      </c>
      <c r="M4687" s="25">
        <f>ROUND(J4687*0.3,0)</f>
        <v>388683</v>
      </c>
    </row>
    <row r="4688" spans="1:13" ht="18.75" x14ac:dyDescent="0.2">
      <c r="A4688" s="53">
        <v>807020</v>
      </c>
      <c r="B4688" s="27" t="s">
        <v>27</v>
      </c>
      <c r="C4688" s="36" t="s">
        <v>5295</v>
      </c>
      <c r="D4688" s="54"/>
      <c r="E4688" s="30">
        <v>1.04</v>
      </c>
      <c r="F4688" s="55">
        <v>0.52</v>
      </c>
      <c r="G4688" s="55">
        <v>0.52</v>
      </c>
      <c r="H4688" s="30">
        <v>0</v>
      </c>
      <c r="J4688" s="25">
        <f>ROUND( IF(OR(ISNUMBER(SEARCH("#",B4688)),INT(A4688/100000)=7,INT(A4688/100000)=8),F4688*K!$D$4,F4688*K!$C$4) + IF(ISNUMBER(SEARCH("#",B4688)),0,G4688*K!$C$5) + IF(AND(ISNUMBER(SEARCH("#",B4688)),INT(A4688/100000)&lt;=7),G4688*K!$G$5,0) + IF(AND(ISNUMBER(SEARCH("#",B4688)),INT(A4688/100000)&gt;=8),G4688*K!$H$5,0),0)</f>
        <v>1181960</v>
      </c>
      <c r="K4688" s="25">
        <f>ROUND(IF(OR(ISNUMBER(SEARCH("#",B4688)),INT(A4688/100000)=7,INT(A4688/100000)=8),F4688*K!$F$4+G4688*K!$F$5,F4688*K!$E$4+G4688*K!$E$5),0)</f>
        <v>379600</v>
      </c>
      <c r="L4688" s="25">
        <f>ROUND(J4688-K4688*0.7,0)</f>
        <v>916240</v>
      </c>
      <c r="M4688" s="25">
        <f>ROUND(J4688*0.3,0)</f>
        <v>354588</v>
      </c>
    </row>
    <row r="4689" spans="1:13" ht="18.75" x14ac:dyDescent="0.2">
      <c r="A4689" s="53">
        <v>807025</v>
      </c>
      <c r="B4689" s="27" t="s">
        <v>27</v>
      </c>
      <c r="C4689" s="36" t="s">
        <v>5296</v>
      </c>
      <c r="D4689" s="54"/>
      <c r="E4689" s="30" t="s">
        <v>5297</v>
      </c>
      <c r="F4689" s="55">
        <v>0.22</v>
      </c>
      <c r="G4689" s="55">
        <v>4.5</v>
      </c>
      <c r="H4689" s="30"/>
      <c r="J4689" s="25">
        <f>ROUND( IF(OR(ISNUMBER(SEARCH("#",B4689)),INT(A4689/100000)=7,INT(A4689/100000)=8),F4689*K!$D$4,F4689*K!$C$4) + IF(ISNUMBER(SEARCH("#",B4689)),0,G4689*K!$C$5) + IF(AND(ISNUMBER(SEARCH("#",B4689)),INT(A4689/100000)&lt;=7),G4689*K!$G$5,0) + IF(AND(ISNUMBER(SEARCH("#",B4689)),INT(A4689/100000)&gt;=8),G4689*K!$H$5,0),0)</f>
        <v>7797460</v>
      </c>
      <c r="K4689" s="25">
        <f>ROUND(IF(OR(ISNUMBER(SEARCH("#",B4689)),INT(A4689/100000)=7,INT(A4689/100000)=8),F4689*K!$F$4+G4689*K!$F$5,F4689*K!$E$4+G4689*K!$E$5),0)</f>
        <v>1992440</v>
      </c>
      <c r="L4689" s="25">
        <f>ROUND(J4689-K4689*0.7,0)</f>
        <v>6402752</v>
      </c>
      <c r="M4689" s="25">
        <f>ROUND(J4689*0.3,0)</f>
        <v>2339238</v>
      </c>
    </row>
    <row r="4690" spans="1:13" ht="48" x14ac:dyDescent="0.2">
      <c r="A4690" s="53">
        <v>807026</v>
      </c>
      <c r="B4690" s="27" t="s">
        <v>27</v>
      </c>
      <c r="C4690" s="36" t="s">
        <v>5298</v>
      </c>
      <c r="D4690" s="54"/>
      <c r="E4690" s="30" t="s">
        <v>5299</v>
      </c>
      <c r="F4690" s="55">
        <v>0.9</v>
      </c>
      <c r="G4690" s="55">
        <v>0.7</v>
      </c>
      <c r="H4690" s="30">
        <v>0</v>
      </c>
      <c r="J4690" s="25">
        <f>ROUND( IF(OR(ISNUMBER(SEARCH("#",B4690)),INT(A4690/100000)=7,INT(A4690/100000)=8),F4690*K!$D$4,F4690*K!$C$4) + IF(ISNUMBER(SEARCH("#",B4690)),0,G4690*K!$C$5) + IF(AND(ISNUMBER(SEARCH("#",B4690)),INT(A4690/100000)&lt;=7),G4690*K!$G$5,0) + IF(AND(ISNUMBER(SEARCH("#",B4690)),INT(A4690/100000)&gt;=8),G4690*K!$H$5,0),0)</f>
        <v>1704700</v>
      </c>
      <c r="K4690" s="25">
        <f>ROUND(IF(OR(ISNUMBER(SEARCH("#",B4690)),INT(A4690/100000)=7,INT(A4690/100000)=8),F4690*K!$F$4+G4690*K!$F$5,F4690*K!$E$4+G4690*K!$E$5),0)</f>
        <v>571400</v>
      </c>
      <c r="L4690" s="25">
        <f>ROUND(J4690-K4690*0.7,0)</f>
        <v>1304720</v>
      </c>
      <c r="M4690" s="25">
        <f>ROUND(J4690*0.3,0)</f>
        <v>511410</v>
      </c>
    </row>
    <row r="4691" spans="1:13" x14ac:dyDescent="0.2">
      <c r="A4691" s="53">
        <v>807027</v>
      </c>
      <c r="B4691" s="27" t="s">
        <v>30</v>
      </c>
      <c r="C4691" s="49" t="s">
        <v>5300</v>
      </c>
      <c r="D4691" s="54"/>
      <c r="E4691" s="30">
        <v>3</v>
      </c>
      <c r="F4691" s="55">
        <v>1</v>
      </c>
      <c r="G4691" s="55">
        <v>2</v>
      </c>
      <c r="H4691" s="30">
        <v>0</v>
      </c>
      <c r="J4691" s="25">
        <f>ROUND( IF(OR(ISNUMBER(SEARCH("#",B4691)),INT(A4691/100000)=7,INT(A4691/100000)=8),F4691*K!$D$4,F4691*K!$C$4) + IF(ISNUMBER(SEARCH("#",B4691)),0,G4691*K!$C$5) + IF(AND(ISNUMBER(SEARCH("#",B4691)),INT(A4691/100000)&lt;=7),G4691*K!$G$5,0) + IF(AND(ISNUMBER(SEARCH("#",B4691)),INT(A4691/100000)&gt;=8),G4691*K!$H$5,0),0)</f>
        <v>3978000</v>
      </c>
      <c r="K4691" s="25">
        <f>ROUND(IF(OR(ISNUMBER(SEARCH("#",B4691)),INT(A4691/100000)=7,INT(A4691/100000)=8),F4691*K!$F$4+G4691*K!$F$5,F4691*K!$E$4+G4691*K!$E$5),0)</f>
        <v>1158000</v>
      </c>
      <c r="L4691" s="25">
        <f>ROUND(J4691-K4691*0.7,0)</f>
        <v>3167400</v>
      </c>
      <c r="M4691" s="25">
        <f>ROUND(J4691*0.3,0)</f>
        <v>1193400</v>
      </c>
    </row>
    <row r="4692" spans="1:13" x14ac:dyDescent="0.2">
      <c r="A4692" s="53">
        <v>807035</v>
      </c>
      <c r="B4692" s="27" t="s">
        <v>27</v>
      </c>
      <c r="C4692" s="36" t="s">
        <v>5301</v>
      </c>
      <c r="D4692" s="54"/>
      <c r="E4692" s="30">
        <v>2.2000000000000002</v>
      </c>
      <c r="F4692" s="55">
        <v>1.35</v>
      </c>
      <c r="G4692" s="55">
        <v>0.85</v>
      </c>
      <c r="H4692" s="30">
        <v>0</v>
      </c>
      <c r="J4692" s="25">
        <f>ROUND( IF(OR(ISNUMBER(SEARCH("#",B4692)),INT(A4692/100000)=7,INT(A4692/100000)=8),F4692*K!$D$4,F4692*K!$C$4) + IF(ISNUMBER(SEARCH("#",B4692)),0,G4692*K!$C$5) + IF(AND(ISNUMBER(SEARCH("#",B4692)),INT(A4692/100000)&lt;=7),G4692*K!$G$5,0) + IF(AND(ISNUMBER(SEARCH("#",B4692)),INT(A4692/100000)&gt;=8),G4692*K!$H$5,0),0)</f>
        <v>2216050</v>
      </c>
      <c r="K4692" s="25">
        <f>ROUND(IF(OR(ISNUMBER(SEARCH("#",B4692)),INT(A4692/100000)=7,INT(A4692/100000)=8),F4692*K!$F$4+G4692*K!$F$5,F4692*K!$E$4+G4692*K!$E$5),0)</f>
        <v>771500</v>
      </c>
      <c r="L4692" s="25">
        <f>ROUND(J4692-K4692*0.7,0)</f>
        <v>1676000</v>
      </c>
      <c r="M4692" s="25">
        <f>ROUND(J4692*0.3,0)</f>
        <v>664815</v>
      </c>
    </row>
    <row r="4693" spans="1:13" ht="18.75" x14ac:dyDescent="0.2">
      <c r="A4693" s="53">
        <v>807045</v>
      </c>
      <c r="B4693" s="27" t="s">
        <v>27</v>
      </c>
      <c r="C4693" s="36" t="s">
        <v>5302</v>
      </c>
      <c r="D4693" s="54"/>
      <c r="E4693" s="30">
        <v>6.7</v>
      </c>
      <c r="F4693" s="55">
        <v>5</v>
      </c>
      <c r="G4693" s="55">
        <v>1.7</v>
      </c>
      <c r="H4693" s="30">
        <v>0</v>
      </c>
      <c r="J4693" s="25">
        <f>ROUND( IF(OR(ISNUMBER(SEARCH("#",B4693)),INT(A4693/100000)=7,INT(A4693/100000)=8),F4693*K!$D$4,F4693*K!$C$4) + IF(ISNUMBER(SEARCH("#",B4693)),0,G4693*K!$C$5) + IF(AND(ISNUMBER(SEARCH("#",B4693)),INT(A4693/100000)&lt;=7),G4693*K!$G$5,0) + IF(AND(ISNUMBER(SEARCH("#",B4693)),INT(A4693/100000)&gt;=8),G4693*K!$H$5,0),0)</f>
        <v>5738500</v>
      </c>
      <c r="K4693" s="25">
        <f>ROUND(IF(OR(ISNUMBER(SEARCH("#",B4693)),INT(A4693/100000)=7,INT(A4693/100000)=8),F4693*K!$F$4+G4693*K!$F$5,F4693*K!$E$4+G4693*K!$E$5),0)</f>
        <v>2237600</v>
      </c>
      <c r="L4693" s="25">
        <f>ROUND(J4693-K4693*0.7,0)</f>
        <v>4172180</v>
      </c>
      <c r="M4693" s="25">
        <f>ROUND(J4693*0.3,0)</f>
        <v>1721550</v>
      </c>
    </row>
    <row r="4694" spans="1:13" ht="33" x14ac:dyDescent="0.2">
      <c r="A4694" s="53">
        <v>807050</v>
      </c>
      <c r="B4694" s="27" t="s">
        <v>27</v>
      </c>
      <c r="C4694" s="36" t="s">
        <v>5303</v>
      </c>
      <c r="D4694" s="57" t="s">
        <v>5304</v>
      </c>
      <c r="E4694" s="30">
        <v>5.5</v>
      </c>
      <c r="F4694" s="55">
        <v>4</v>
      </c>
      <c r="G4694" s="55">
        <v>1.5</v>
      </c>
      <c r="H4694" s="30">
        <v>0</v>
      </c>
      <c r="J4694" s="25">
        <f>ROUND( IF(OR(ISNUMBER(SEARCH("#",B4694)),INT(A4694/100000)=7,INT(A4694/100000)=8),F4694*K!$D$4,F4694*K!$C$4) + IF(ISNUMBER(SEARCH("#",B4694)),0,G4694*K!$C$5) + IF(AND(ISNUMBER(SEARCH("#",B4694)),INT(A4694/100000)&lt;=7),G4694*K!$G$5,0) + IF(AND(ISNUMBER(SEARCH("#",B4694)),INT(A4694/100000)&gt;=8),G4694*K!$H$5,0),0)</f>
        <v>4829500</v>
      </c>
      <c r="K4694" s="25">
        <f>ROUND(IF(OR(ISNUMBER(SEARCH("#",B4694)),INT(A4694/100000)=7,INT(A4694/100000)=8),F4694*K!$F$4+G4694*K!$F$5,F4694*K!$E$4+G4694*K!$E$5),0)</f>
        <v>1850000</v>
      </c>
      <c r="L4694" s="25">
        <f>ROUND(J4694-K4694*0.7,0)</f>
        <v>3534500</v>
      </c>
      <c r="M4694" s="25">
        <f>ROUND(J4694*0.3,0)</f>
        <v>1448850</v>
      </c>
    </row>
    <row r="4695" spans="1:13" ht="33" x14ac:dyDescent="0.2">
      <c r="A4695" s="53">
        <v>807055</v>
      </c>
      <c r="B4695" s="27" t="s">
        <v>27</v>
      </c>
      <c r="C4695" s="36" t="s">
        <v>5305</v>
      </c>
      <c r="D4695" s="57" t="s">
        <v>5306</v>
      </c>
      <c r="E4695" s="30">
        <v>7</v>
      </c>
      <c r="F4695" s="55">
        <v>5</v>
      </c>
      <c r="G4695" s="55">
        <v>2</v>
      </c>
      <c r="H4695" s="30">
        <v>0</v>
      </c>
      <c r="J4695" s="25">
        <f>ROUND( IF(OR(ISNUMBER(SEARCH("#",B4695)),INT(A4695/100000)=7,INT(A4695/100000)=8),F4695*K!$D$4,F4695*K!$C$4) + IF(ISNUMBER(SEARCH("#",B4695)),0,G4695*K!$C$5) + IF(AND(ISNUMBER(SEARCH("#",B4695)),INT(A4695/100000)&lt;=7),G4695*K!$G$5,0) + IF(AND(ISNUMBER(SEARCH("#",B4695)),INT(A4695/100000)&gt;=8),G4695*K!$H$5,0),0)</f>
        <v>6250000</v>
      </c>
      <c r="K4695" s="25">
        <f>ROUND(IF(OR(ISNUMBER(SEARCH("#",B4695)),INT(A4695/100000)=7,INT(A4695/100000)=8),F4695*K!$F$4+G4695*K!$F$5,F4695*K!$E$4+G4695*K!$E$5),0)</f>
        <v>2366000</v>
      </c>
      <c r="L4695" s="25">
        <f>ROUND(J4695-K4695*0.7,0)</f>
        <v>4593800</v>
      </c>
      <c r="M4695" s="25">
        <f>ROUND(J4695*0.3,0)</f>
        <v>1875000</v>
      </c>
    </row>
    <row r="4696" spans="1:13" x14ac:dyDescent="0.2">
      <c r="A4696" s="53">
        <v>807090</v>
      </c>
      <c r="B4696" s="27" t="s">
        <v>27</v>
      </c>
      <c r="C4696" s="36" t="s">
        <v>5307</v>
      </c>
      <c r="D4696" s="54"/>
      <c r="E4696" s="30">
        <v>0.18</v>
      </c>
      <c r="F4696" s="55">
        <v>0.11</v>
      </c>
      <c r="G4696" s="55">
        <v>7.0000000000000007E-2</v>
      </c>
      <c r="H4696" s="30">
        <v>0</v>
      </c>
      <c r="J4696" s="25">
        <f>ROUND( IF(OR(ISNUMBER(SEARCH("#",B4696)),INT(A4696/100000)=7,INT(A4696/100000)=8),F4696*K!$D$4,F4696*K!$C$4) + IF(ISNUMBER(SEARCH("#",B4696)),0,G4696*K!$C$5) + IF(AND(ISNUMBER(SEARCH("#",B4696)),INT(A4696/100000)&lt;=7),G4696*K!$G$5,0) + IF(AND(ISNUMBER(SEARCH("#",B4696)),INT(A4696/100000)&gt;=8),G4696*K!$H$5,0),0)</f>
        <v>181830</v>
      </c>
      <c r="K4696" s="25">
        <f>ROUND(IF(OR(ISNUMBER(SEARCH("#",B4696)),INT(A4696/100000)=7,INT(A4696/100000)=8),F4696*K!$F$4+G4696*K!$F$5,F4696*K!$E$4+G4696*K!$E$5),0)</f>
        <v>63180</v>
      </c>
      <c r="L4696" s="25">
        <f>ROUND(J4696-K4696*0.7,0)</f>
        <v>137604</v>
      </c>
      <c r="M4696" s="25">
        <f>ROUND(J4696*0.3,0)</f>
        <v>54549</v>
      </c>
    </row>
    <row r="4697" spans="1:13" ht="33" x14ac:dyDescent="0.2">
      <c r="A4697" s="53">
        <v>807095</v>
      </c>
      <c r="B4697" s="27" t="s">
        <v>27</v>
      </c>
      <c r="C4697" s="36" t="s">
        <v>5308</v>
      </c>
      <c r="D4697" s="54"/>
      <c r="E4697" s="30">
        <v>0.46</v>
      </c>
      <c r="F4697" s="55">
        <v>0.23</v>
      </c>
      <c r="G4697" s="55">
        <v>0.23</v>
      </c>
      <c r="H4697" s="30">
        <v>0</v>
      </c>
      <c r="J4697" s="25">
        <f>ROUND( IF(OR(ISNUMBER(SEARCH("#",B4697)),INT(A4697/100000)=7,INT(A4697/100000)=8),F4697*K!$D$4,F4697*K!$C$4) + IF(ISNUMBER(SEARCH("#",B4697)),0,G4697*K!$C$5) + IF(AND(ISNUMBER(SEARCH("#",B4697)),INT(A4697/100000)&lt;=7),G4697*K!$G$5,0) + IF(AND(ISNUMBER(SEARCH("#",B4697)),INT(A4697/100000)&gt;=8),G4697*K!$H$5,0),0)</f>
        <v>522790</v>
      </c>
      <c r="K4697" s="25">
        <f>ROUND(IF(OR(ISNUMBER(SEARCH("#",B4697)),INT(A4697/100000)=7,INT(A4697/100000)=8),F4697*K!$F$4+G4697*K!$F$5,F4697*K!$E$4+G4697*K!$E$5),0)</f>
        <v>167900</v>
      </c>
      <c r="L4697" s="25">
        <f>ROUND(J4697-K4697*0.7,0)</f>
        <v>405260</v>
      </c>
      <c r="M4697" s="25">
        <f>ROUND(J4697*0.3,0)</f>
        <v>156837</v>
      </c>
    </row>
    <row r="4698" spans="1:13" ht="33" x14ac:dyDescent="0.2">
      <c r="A4698" s="53">
        <v>807100</v>
      </c>
      <c r="B4698" s="27" t="s">
        <v>27</v>
      </c>
      <c r="C4698" s="36" t="s">
        <v>5309</v>
      </c>
      <c r="D4698" s="54"/>
      <c r="E4698" s="30">
        <v>0.46</v>
      </c>
      <c r="F4698" s="55">
        <v>0.23</v>
      </c>
      <c r="G4698" s="55">
        <v>0.23</v>
      </c>
      <c r="H4698" s="30">
        <v>0</v>
      </c>
      <c r="J4698" s="25">
        <f>ROUND( IF(OR(ISNUMBER(SEARCH("#",B4698)),INT(A4698/100000)=7,INT(A4698/100000)=8),F4698*K!$D$4,F4698*K!$C$4) + IF(ISNUMBER(SEARCH("#",B4698)),0,G4698*K!$C$5) + IF(AND(ISNUMBER(SEARCH("#",B4698)),INT(A4698/100000)&lt;=7),G4698*K!$G$5,0) + IF(AND(ISNUMBER(SEARCH("#",B4698)),INT(A4698/100000)&gt;=8),G4698*K!$H$5,0),0)</f>
        <v>522790</v>
      </c>
      <c r="K4698" s="25">
        <f>ROUND(IF(OR(ISNUMBER(SEARCH("#",B4698)),INT(A4698/100000)=7,INT(A4698/100000)=8),F4698*K!$F$4+G4698*K!$F$5,F4698*K!$E$4+G4698*K!$E$5),0)</f>
        <v>167900</v>
      </c>
      <c r="L4698" s="25">
        <f>ROUND(J4698-K4698*0.7,0)</f>
        <v>405260</v>
      </c>
      <c r="M4698" s="25">
        <f>ROUND(J4698*0.3,0)</f>
        <v>156837</v>
      </c>
    </row>
    <row r="4699" spans="1:13" ht="18.75" x14ac:dyDescent="0.2">
      <c r="A4699" s="53">
        <v>807105</v>
      </c>
      <c r="B4699" s="27" t="s">
        <v>27</v>
      </c>
      <c r="C4699" s="36" t="s">
        <v>5310</v>
      </c>
      <c r="D4699" s="54"/>
      <c r="E4699" s="30">
        <v>0.46</v>
      </c>
      <c r="F4699" s="55">
        <v>0.23</v>
      </c>
      <c r="G4699" s="55">
        <v>0.23</v>
      </c>
      <c r="H4699" s="30">
        <v>0</v>
      </c>
      <c r="J4699" s="25">
        <f>ROUND( IF(OR(ISNUMBER(SEARCH("#",B4699)),INT(A4699/100000)=7,INT(A4699/100000)=8),F4699*K!$D$4,F4699*K!$C$4) + IF(ISNUMBER(SEARCH("#",B4699)),0,G4699*K!$C$5) + IF(AND(ISNUMBER(SEARCH("#",B4699)),INT(A4699/100000)&lt;=7),G4699*K!$G$5,0) + IF(AND(ISNUMBER(SEARCH("#",B4699)),INT(A4699/100000)&gt;=8),G4699*K!$H$5,0),0)</f>
        <v>522790</v>
      </c>
      <c r="K4699" s="25">
        <f>ROUND(IF(OR(ISNUMBER(SEARCH("#",B4699)),INT(A4699/100000)=7,INT(A4699/100000)=8),F4699*K!$F$4+G4699*K!$F$5,F4699*K!$E$4+G4699*K!$E$5),0)</f>
        <v>167900</v>
      </c>
      <c r="L4699" s="25">
        <f>ROUND(J4699-K4699*0.7,0)</f>
        <v>405260</v>
      </c>
      <c r="M4699" s="25">
        <f>ROUND(J4699*0.3,0)</f>
        <v>156837</v>
      </c>
    </row>
    <row r="4700" spans="1:13" x14ac:dyDescent="0.2">
      <c r="A4700" s="53">
        <v>807110</v>
      </c>
      <c r="B4700" s="27" t="s">
        <v>27</v>
      </c>
      <c r="C4700" s="36" t="s">
        <v>5311</v>
      </c>
      <c r="D4700" s="54"/>
      <c r="E4700" s="30">
        <v>0.46</v>
      </c>
      <c r="F4700" s="55">
        <v>0.23</v>
      </c>
      <c r="G4700" s="55">
        <v>0.23</v>
      </c>
      <c r="H4700" s="30">
        <v>0</v>
      </c>
      <c r="J4700" s="25">
        <f>ROUND( IF(OR(ISNUMBER(SEARCH("#",B4700)),INT(A4700/100000)=7,INT(A4700/100000)=8),F4700*K!$D$4,F4700*K!$C$4) + IF(ISNUMBER(SEARCH("#",B4700)),0,G4700*K!$C$5) + IF(AND(ISNUMBER(SEARCH("#",B4700)),INT(A4700/100000)&lt;=7),G4700*K!$G$5,0) + IF(AND(ISNUMBER(SEARCH("#",B4700)),INT(A4700/100000)&gt;=8),G4700*K!$H$5,0),0)</f>
        <v>522790</v>
      </c>
      <c r="K4700" s="25">
        <f>ROUND(IF(OR(ISNUMBER(SEARCH("#",B4700)),INT(A4700/100000)=7,INT(A4700/100000)=8),F4700*K!$F$4+G4700*K!$F$5,F4700*K!$E$4+G4700*K!$E$5),0)</f>
        <v>167900</v>
      </c>
      <c r="L4700" s="25">
        <f>ROUND(J4700-K4700*0.7,0)</f>
        <v>405260</v>
      </c>
      <c r="M4700" s="25">
        <f>ROUND(J4700*0.3,0)</f>
        <v>156837</v>
      </c>
    </row>
    <row r="4701" spans="1:13" ht="33" x14ac:dyDescent="0.2">
      <c r="A4701" s="53">
        <v>807115</v>
      </c>
      <c r="B4701" s="27" t="s">
        <v>27</v>
      </c>
      <c r="C4701" s="36" t="s">
        <v>5312</v>
      </c>
      <c r="D4701" s="54"/>
      <c r="E4701" s="30">
        <v>2.58</v>
      </c>
      <c r="F4701" s="55">
        <v>1.29</v>
      </c>
      <c r="G4701" s="55">
        <v>1.29</v>
      </c>
      <c r="H4701" s="30">
        <v>0</v>
      </c>
      <c r="J4701" s="25">
        <f>ROUND( IF(OR(ISNUMBER(SEARCH("#",B4701)),INT(A4701/100000)=7,INT(A4701/100000)=8),F4701*K!$D$4,F4701*K!$C$4) + IF(ISNUMBER(SEARCH("#",B4701)),0,G4701*K!$C$5) + IF(AND(ISNUMBER(SEARCH("#",B4701)),INT(A4701/100000)&lt;=7),G4701*K!$G$5,0) + IF(AND(ISNUMBER(SEARCH("#",B4701)),INT(A4701/100000)&gt;=8),G4701*K!$H$5,0),0)</f>
        <v>2932170</v>
      </c>
      <c r="K4701" s="25">
        <f>ROUND(IF(OR(ISNUMBER(SEARCH("#",B4701)),INT(A4701/100000)=7,INT(A4701/100000)=8),F4701*K!$F$4+G4701*K!$F$5,F4701*K!$E$4+G4701*K!$E$5),0)</f>
        <v>941700</v>
      </c>
      <c r="L4701" s="25">
        <f>ROUND(J4701-K4701*0.7,0)</f>
        <v>2272980</v>
      </c>
      <c r="M4701" s="25">
        <f>ROUND(J4701*0.3,0)</f>
        <v>879651</v>
      </c>
    </row>
    <row r="4702" spans="1:13" ht="15.75" x14ac:dyDescent="0.2">
      <c r="A4702" s="53">
        <v>807120</v>
      </c>
      <c r="B4702" s="27" t="s">
        <v>27</v>
      </c>
      <c r="C4702" s="36" t="s">
        <v>5313</v>
      </c>
      <c r="D4702" s="54"/>
      <c r="E4702" s="30">
        <v>4.5</v>
      </c>
      <c r="F4702" s="55">
        <v>4.5</v>
      </c>
      <c r="G4702" s="56"/>
      <c r="H4702" s="30">
        <v>0</v>
      </c>
      <c r="J4702" s="25">
        <f>ROUND( IF(OR(ISNUMBER(SEARCH("#",B4702)),INT(A4702/100000)=7,INT(A4702/100000)=8),F4702*K!$D$4,F4702*K!$C$4) + IF(ISNUMBER(SEARCH("#",B4702)),0,G4702*K!$C$5) + IF(AND(ISNUMBER(SEARCH("#",B4702)),INT(A4702/100000)&lt;=7),G4702*K!$G$5,0) + IF(AND(ISNUMBER(SEARCH("#",B4702)),INT(A4702/100000)&gt;=8),G4702*K!$H$5,0),0)</f>
        <v>2556000</v>
      </c>
      <c r="K4702" s="25">
        <f>ROUND(IF(OR(ISNUMBER(SEARCH("#",B4702)),INT(A4702/100000)=7,INT(A4702/100000)=8),F4702*K!$F$4+G4702*K!$F$5,F4702*K!$E$4+G4702*K!$E$5),0)</f>
        <v>1359000</v>
      </c>
      <c r="L4702" s="25">
        <f>ROUND(J4702-K4702*0.7,0)</f>
        <v>1604700</v>
      </c>
      <c r="M4702" s="25">
        <f>ROUND(J4702*0.3,0)</f>
        <v>766800</v>
      </c>
    </row>
    <row r="4703" spans="1:13" x14ac:dyDescent="0.2">
      <c r="A4703" s="53">
        <v>807125</v>
      </c>
      <c r="B4703" s="27" t="s">
        <v>27</v>
      </c>
      <c r="C4703" s="36" t="s">
        <v>5314</v>
      </c>
      <c r="D4703" s="54"/>
      <c r="E4703" s="30">
        <v>7.5</v>
      </c>
      <c r="F4703" s="55">
        <v>5.5</v>
      </c>
      <c r="G4703" s="55">
        <v>2</v>
      </c>
      <c r="H4703" s="30">
        <v>0</v>
      </c>
      <c r="J4703" s="25">
        <f>ROUND( IF(OR(ISNUMBER(SEARCH("#",B4703)),INT(A4703/100000)=7,INT(A4703/100000)=8),F4703*K!$D$4,F4703*K!$C$4) + IF(ISNUMBER(SEARCH("#",B4703)),0,G4703*K!$C$5) + IF(AND(ISNUMBER(SEARCH("#",B4703)),INT(A4703/100000)&lt;=7),G4703*K!$G$5,0) + IF(AND(ISNUMBER(SEARCH("#",B4703)),INT(A4703/100000)&gt;=8),G4703*K!$H$5,0),0)</f>
        <v>6534000</v>
      </c>
      <c r="K4703" s="25">
        <f>ROUND(IF(OR(ISNUMBER(SEARCH("#",B4703)),INT(A4703/100000)=7,INT(A4703/100000)=8),F4703*K!$F$4+G4703*K!$F$5,F4703*K!$E$4+G4703*K!$E$5),0)</f>
        <v>2517000</v>
      </c>
      <c r="L4703" s="25">
        <f>ROUND(J4703-K4703*0.7,0)</f>
        <v>4772100</v>
      </c>
      <c r="M4703" s="25">
        <f>ROUND(J4703*0.3,0)</f>
        <v>1960200</v>
      </c>
    </row>
    <row r="4704" spans="1:13" x14ac:dyDescent="0.2">
      <c r="A4704" s="53">
        <v>807130</v>
      </c>
      <c r="B4704" s="27" t="s">
        <v>27</v>
      </c>
      <c r="C4704" s="36" t="s">
        <v>5315</v>
      </c>
      <c r="D4704" s="54"/>
      <c r="E4704" s="30">
        <v>10.6</v>
      </c>
      <c r="F4704" s="55">
        <v>8</v>
      </c>
      <c r="G4704" s="55">
        <v>2.6</v>
      </c>
      <c r="H4704" s="30">
        <v>0</v>
      </c>
      <c r="J4704" s="25">
        <f>ROUND( IF(OR(ISNUMBER(SEARCH("#",B4704)),INT(A4704/100000)=7,INT(A4704/100000)=8),F4704*K!$D$4,F4704*K!$C$4) + IF(ISNUMBER(SEARCH("#",B4704)),0,G4704*K!$C$5) + IF(AND(ISNUMBER(SEARCH("#",B4704)),INT(A4704/100000)&lt;=7),G4704*K!$G$5,0) + IF(AND(ISNUMBER(SEARCH("#",B4704)),INT(A4704/100000)&gt;=8),G4704*K!$H$5,0),0)</f>
        <v>8977000</v>
      </c>
      <c r="K4704" s="25">
        <f>ROUND(IF(OR(ISNUMBER(SEARCH("#",B4704)),INT(A4704/100000)=7,INT(A4704/100000)=8),F4704*K!$F$4+G4704*K!$F$5,F4704*K!$E$4+G4704*K!$E$5),0)</f>
        <v>3528800</v>
      </c>
      <c r="L4704" s="25">
        <f>ROUND(J4704-K4704*0.7,0)</f>
        <v>6506840</v>
      </c>
      <c r="M4704" s="25">
        <f>ROUND(J4704*0.3,0)</f>
        <v>2693100</v>
      </c>
    </row>
    <row r="4705" spans="1:13" ht="18.75" x14ac:dyDescent="0.2">
      <c r="A4705" s="53">
        <v>807135</v>
      </c>
      <c r="B4705" s="27" t="s">
        <v>27</v>
      </c>
      <c r="C4705" s="36" t="s">
        <v>5316</v>
      </c>
      <c r="D4705" s="54"/>
      <c r="E4705" s="30">
        <v>5.2</v>
      </c>
      <c r="F4705" s="55">
        <v>3.7</v>
      </c>
      <c r="G4705" s="55">
        <v>1.5</v>
      </c>
      <c r="H4705" s="30">
        <v>0</v>
      </c>
      <c r="J4705" s="25">
        <f>ROUND( IF(OR(ISNUMBER(SEARCH("#",B4705)),INT(A4705/100000)=7,INT(A4705/100000)=8),F4705*K!$D$4,F4705*K!$C$4) + IF(ISNUMBER(SEARCH("#",B4705)),0,G4705*K!$C$5) + IF(AND(ISNUMBER(SEARCH("#",B4705)),INT(A4705/100000)&lt;=7),G4705*K!$G$5,0) + IF(AND(ISNUMBER(SEARCH("#",B4705)),INT(A4705/100000)&gt;=8),G4705*K!$H$5,0),0)</f>
        <v>4659100</v>
      </c>
      <c r="K4705" s="25">
        <f>ROUND(IF(OR(ISNUMBER(SEARCH("#",B4705)),INT(A4705/100000)=7,INT(A4705/100000)=8),F4705*K!$F$4+G4705*K!$F$5,F4705*K!$E$4+G4705*K!$E$5),0)</f>
        <v>1759400</v>
      </c>
      <c r="L4705" s="25">
        <f>ROUND(J4705-K4705*0.7,0)</f>
        <v>3427520</v>
      </c>
      <c r="M4705" s="25">
        <f>ROUND(J4705*0.3,0)</f>
        <v>1397730</v>
      </c>
    </row>
    <row r="4706" spans="1:13" x14ac:dyDescent="0.2">
      <c r="A4706" s="53">
        <v>807140</v>
      </c>
      <c r="B4706" s="27" t="s">
        <v>27</v>
      </c>
      <c r="C4706" s="36" t="s">
        <v>5317</v>
      </c>
      <c r="D4706" s="54"/>
      <c r="E4706" s="30">
        <v>4.2</v>
      </c>
      <c r="F4706" s="55">
        <v>2.5</v>
      </c>
      <c r="G4706" s="55">
        <v>1.7</v>
      </c>
      <c r="H4706" s="30">
        <v>0</v>
      </c>
      <c r="J4706" s="25">
        <f>ROUND( IF(OR(ISNUMBER(SEARCH("#",B4706)),INT(A4706/100000)=7,INT(A4706/100000)=8),F4706*K!$D$4,F4706*K!$C$4) + IF(ISNUMBER(SEARCH("#",B4706)),0,G4706*K!$C$5) + IF(AND(ISNUMBER(SEARCH("#",B4706)),INT(A4706/100000)&lt;=7),G4706*K!$G$5,0) + IF(AND(ISNUMBER(SEARCH("#",B4706)),INT(A4706/100000)&gt;=8),G4706*K!$H$5,0),0)</f>
        <v>4318500</v>
      </c>
      <c r="K4706" s="25">
        <f>ROUND(IF(OR(ISNUMBER(SEARCH("#",B4706)),INT(A4706/100000)=7,INT(A4706/100000)=8),F4706*K!$F$4+G4706*K!$F$5,F4706*K!$E$4+G4706*K!$E$5),0)</f>
        <v>1482600</v>
      </c>
      <c r="L4706" s="25">
        <f>ROUND(J4706-K4706*0.7,0)</f>
        <v>3280680</v>
      </c>
      <c r="M4706" s="25">
        <f>ROUND(J4706*0.3,0)</f>
        <v>1295550</v>
      </c>
    </row>
    <row r="4707" spans="1:13" x14ac:dyDescent="0.2">
      <c r="A4707" s="53">
        <v>807145</v>
      </c>
      <c r="B4707" s="27" t="s">
        <v>27</v>
      </c>
      <c r="C4707" s="36" t="s">
        <v>5318</v>
      </c>
      <c r="D4707" s="54"/>
      <c r="E4707" s="30">
        <v>1.45</v>
      </c>
      <c r="F4707" s="55">
        <v>0.45</v>
      </c>
      <c r="G4707" s="55">
        <v>1</v>
      </c>
      <c r="H4707" s="30">
        <v>0</v>
      </c>
      <c r="J4707" s="25">
        <f>ROUND( IF(OR(ISNUMBER(SEARCH("#",B4707)),INT(A4707/100000)=7,INT(A4707/100000)=8),F4707*K!$D$4,F4707*K!$C$4) + IF(ISNUMBER(SEARCH("#",B4707)),0,G4707*K!$C$5) + IF(AND(ISNUMBER(SEARCH("#",B4707)),INT(A4707/100000)&lt;=7),G4707*K!$G$5,0) + IF(AND(ISNUMBER(SEARCH("#",B4707)),INT(A4707/100000)&gt;=8),G4707*K!$H$5,0),0)</f>
        <v>1960600</v>
      </c>
      <c r="K4707" s="25">
        <f>ROUND(IF(OR(ISNUMBER(SEARCH("#",B4707)),INT(A4707/100000)=7,INT(A4707/100000)=8),F4707*K!$F$4+G4707*K!$F$5,F4707*K!$E$4+G4707*K!$E$5),0)</f>
        <v>563900</v>
      </c>
      <c r="L4707" s="25">
        <f>ROUND(J4707-K4707*0.7,0)</f>
        <v>1565870</v>
      </c>
      <c r="M4707" s="25">
        <f>ROUND(J4707*0.3,0)</f>
        <v>588180</v>
      </c>
    </row>
    <row r="4708" spans="1:13" x14ac:dyDescent="0.2">
      <c r="A4708" s="53">
        <v>807150</v>
      </c>
      <c r="B4708" s="27" t="s">
        <v>27</v>
      </c>
      <c r="C4708" s="36" t="s">
        <v>5319</v>
      </c>
      <c r="D4708" s="54"/>
      <c r="E4708" s="30">
        <v>12</v>
      </c>
      <c r="F4708" s="55">
        <v>4</v>
      </c>
      <c r="G4708" s="55">
        <v>8</v>
      </c>
      <c r="H4708" s="30">
        <v>0</v>
      </c>
      <c r="J4708" s="25">
        <f>ROUND( IF(OR(ISNUMBER(SEARCH("#",B4708)),INT(A4708/100000)=7,INT(A4708/100000)=8),F4708*K!$D$4,F4708*K!$C$4) + IF(ISNUMBER(SEARCH("#",B4708)),0,G4708*K!$C$5) + IF(AND(ISNUMBER(SEARCH("#",B4708)),INT(A4708/100000)&lt;=7),G4708*K!$G$5,0) + IF(AND(ISNUMBER(SEARCH("#",B4708)),INT(A4708/100000)&gt;=8),G4708*K!$H$5,0),0)</f>
        <v>15912000</v>
      </c>
      <c r="K4708" s="25">
        <f>ROUND(IF(OR(ISNUMBER(SEARCH("#",B4708)),INT(A4708/100000)=7,INT(A4708/100000)=8),F4708*K!$F$4+G4708*K!$F$5,F4708*K!$E$4+G4708*K!$E$5),0)</f>
        <v>4632000</v>
      </c>
      <c r="L4708" s="25">
        <f>ROUND(J4708-K4708*0.7,0)</f>
        <v>12669600</v>
      </c>
      <c r="M4708" s="25">
        <f>ROUND(J4708*0.3,0)</f>
        <v>4773600</v>
      </c>
    </row>
    <row r="4709" spans="1:13" x14ac:dyDescent="0.2">
      <c r="A4709" s="53">
        <v>807155</v>
      </c>
      <c r="B4709" s="27" t="s">
        <v>27</v>
      </c>
      <c r="C4709" s="36" t="s">
        <v>5320</v>
      </c>
      <c r="D4709" s="54"/>
      <c r="E4709" s="30">
        <v>15</v>
      </c>
      <c r="F4709" s="55">
        <v>5</v>
      </c>
      <c r="G4709" s="55">
        <v>10</v>
      </c>
      <c r="H4709" s="30">
        <v>0</v>
      </c>
      <c r="J4709" s="25">
        <f>ROUND( IF(OR(ISNUMBER(SEARCH("#",B4709)),INT(A4709/100000)=7,INT(A4709/100000)=8),F4709*K!$D$4,F4709*K!$C$4) + IF(ISNUMBER(SEARCH("#",B4709)),0,G4709*K!$C$5) + IF(AND(ISNUMBER(SEARCH("#",B4709)),INT(A4709/100000)&lt;=7),G4709*K!$G$5,0) + IF(AND(ISNUMBER(SEARCH("#",B4709)),INT(A4709/100000)&gt;=8),G4709*K!$H$5,0),0)</f>
        <v>19890000</v>
      </c>
      <c r="K4709" s="25">
        <f>ROUND(IF(OR(ISNUMBER(SEARCH("#",B4709)),INT(A4709/100000)=7,INT(A4709/100000)=8),F4709*K!$F$4+G4709*K!$F$5,F4709*K!$E$4+G4709*K!$E$5),0)</f>
        <v>5790000</v>
      </c>
      <c r="L4709" s="25">
        <f>ROUND(J4709-K4709*0.7,0)</f>
        <v>15837000</v>
      </c>
      <c r="M4709" s="25">
        <f>ROUND(J4709*0.3,0)</f>
        <v>5967000</v>
      </c>
    </row>
    <row r="4710" spans="1:13" ht="18.75" x14ac:dyDescent="0.2">
      <c r="A4710" s="53">
        <v>807160</v>
      </c>
      <c r="B4710" s="27" t="s">
        <v>27</v>
      </c>
      <c r="C4710" s="36" t="s">
        <v>5321</v>
      </c>
      <c r="D4710" s="54"/>
      <c r="E4710" s="30">
        <v>0.4</v>
      </c>
      <c r="F4710" s="55">
        <v>0.2</v>
      </c>
      <c r="G4710" s="55">
        <v>0.2</v>
      </c>
      <c r="H4710" s="30">
        <v>0</v>
      </c>
      <c r="J4710" s="25">
        <f>ROUND( IF(OR(ISNUMBER(SEARCH("#",B4710)),INT(A4710/100000)=7,INT(A4710/100000)=8),F4710*K!$D$4,F4710*K!$C$4) + IF(ISNUMBER(SEARCH("#",B4710)),0,G4710*K!$C$5) + IF(AND(ISNUMBER(SEARCH("#",B4710)),INT(A4710/100000)&lt;=7),G4710*K!$G$5,0) + IF(AND(ISNUMBER(SEARCH("#",B4710)),INT(A4710/100000)&gt;=8),G4710*K!$H$5,0),0)</f>
        <v>454600</v>
      </c>
      <c r="K4710" s="25">
        <f>ROUND(IF(OR(ISNUMBER(SEARCH("#",B4710)),INT(A4710/100000)=7,INT(A4710/100000)=8),F4710*K!$F$4+G4710*K!$F$5,F4710*K!$E$4+G4710*K!$E$5),0)</f>
        <v>146000</v>
      </c>
      <c r="L4710" s="25">
        <f>ROUND(J4710-K4710*0.7,0)</f>
        <v>352400</v>
      </c>
      <c r="M4710" s="25">
        <f>ROUND(J4710*0.3,0)</f>
        <v>136380</v>
      </c>
    </row>
    <row r="4711" spans="1:13" ht="33" x14ac:dyDescent="0.2">
      <c r="A4711" s="53">
        <v>807161</v>
      </c>
      <c r="B4711" s="27" t="s">
        <v>27</v>
      </c>
      <c r="C4711" s="36" t="s">
        <v>5322</v>
      </c>
      <c r="D4711" s="54"/>
      <c r="E4711" s="30">
        <v>2</v>
      </c>
      <c r="F4711" s="55">
        <v>1.25</v>
      </c>
      <c r="G4711" s="55">
        <v>0.75</v>
      </c>
      <c r="H4711" s="30">
        <v>0</v>
      </c>
      <c r="J4711" s="25">
        <f>ROUND( IF(OR(ISNUMBER(SEARCH("#",B4711)),INT(A4711/100000)=7,INT(A4711/100000)=8),F4711*K!$D$4,F4711*K!$C$4) + IF(ISNUMBER(SEARCH("#",B4711)),0,G4711*K!$C$5) + IF(AND(ISNUMBER(SEARCH("#",B4711)),INT(A4711/100000)&lt;=7),G4711*K!$G$5,0) + IF(AND(ISNUMBER(SEARCH("#",B4711)),INT(A4711/100000)&gt;=8),G4711*K!$H$5,0),0)</f>
        <v>1988750</v>
      </c>
      <c r="K4711" s="25">
        <f>ROUND(IF(OR(ISNUMBER(SEARCH("#",B4711)),INT(A4711/100000)=7,INT(A4711/100000)=8),F4711*K!$F$4+G4711*K!$F$5,F4711*K!$E$4+G4711*K!$E$5),0)</f>
        <v>698500</v>
      </c>
      <c r="L4711" s="25">
        <f>ROUND(J4711-K4711*0.7,0)</f>
        <v>1499800</v>
      </c>
      <c r="M4711" s="25">
        <f>ROUND(J4711*0.3,0)</f>
        <v>596625</v>
      </c>
    </row>
    <row r="4712" spans="1:13" ht="33" x14ac:dyDescent="0.2">
      <c r="A4712" s="53">
        <v>807162</v>
      </c>
      <c r="B4712" s="27" t="s">
        <v>27</v>
      </c>
      <c r="C4712" s="36" t="s">
        <v>5323</v>
      </c>
      <c r="D4712" s="54"/>
      <c r="E4712" s="30">
        <v>2</v>
      </c>
      <c r="F4712" s="55">
        <v>1.25</v>
      </c>
      <c r="G4712" s="55">
        <v>0.75</v>
      </c>
      <c r="H4712" s="30">
        <v>0</v>
      </c>
      <c r="J4712" s="25">
        <f>ROUND( IF(OR(ISNUMBER(SEARCH("#",B4712)),INT(A4712/100000)=7,INT(A4712/100000)=8),F4712*K!$D$4,F4712*K!$C$4) + IF(ISNUMBER(SEARCH("#",B4712)),0,G4712*K!$C$5) + IF(AND(ISNUMBER(SEARCH("#",B4712)),INT(A4712/100000)&lt;=7),G4712*K!$G$5,0) + IF(AND(ISNUMBER(SEARCH("#",B4712)),INT(A4712/100000)&gt;=8),G4712*K!$H$5,0),0)</f>
        <v>1988750</v>
      </c>
      <c r="K4712" s="25">
        <f>ROUND(IF(OR(ISNUMBER(SEARCH("#",B4712)),INT(A4712/100000)=7,INT(A4712/100000)=8),F4712*K!$F$4+G4712*K!$F$5,F4712*K!$E$4+G4712*K!$E$5),0)</f>
        <v>698500</v>
      </c>
      <c r="L4712" s="25">
        <f>ROUND(J4712-K4712*0.7,0)</f>
        <v>1499800</v>
      </c>
      <c r="M4712" s="25">
        <f>ROUND(J4712*0.3,0)</f>
        <v>596625</v>
      </c>
    </row>
    <row r="4713" spans="1:13" ht="33" x14ac:dyDescent="0.2">
      <c r="A4713" s="53">
        <v>807163</v>
      </c>
      <c r="B4713" s="27" t="s">
        <v>27</v>
      </c>
      <c r="C4713" s="36" t="s">
        <v>5324</v>
      </c>
      <c r="D4713" s="54"/>
      <c r="E4713" s="30">
        <v>2</v>
      </c>
      <c r="F4713" s="55">
        <v>1.25</v>
      </c>
      <c r="G4713" s="55">
        <v>0.75</v>
      </c>
      <c r="H4713" s="30">
        <v>0</v>
      </c>
      <c r="J4713" s="25">
        <f>ROUND( IF(OR(ISNUMBER(SEARCH("#",B4713)),INT(A4713/100000)=7,INT(A4713/100000)=8),F4713*K!$D$4,F4713*K!$C$4) + IF(ISNUMBER(SEARCH("#",B4713)),0,G4713*K!$C$5) + IF(AND(ISNUMBER(SEARCH("#",B4713)),INT(A4713/100000)&lt;=7),G4713*K!$G$5,0) + IF(AND(ISNUMBER(SEARCH("#",B4713)),INT(A4713/100000)&gt;=8),G4713*K!$H$5,0),0)</f>
        <v>1988750</v>
      </c>
      <c r="K4713" s="25">
        <f>ROUND(IF(OR(ISNUMBER(SEARCH("#",B4713)),INT(A4713/100000)=7,INT(A4713/100000)=8),F4713*K!$F$4+G4713*K!$F$5,F4713*K!$E$4+G4713*K!$E$5),0)</f>
        <v>698500</v>
      </c>
      <c r="L4713" s="25">
        <f>ROUND(J4713-K4713*0.7,0)</f>
        <v>1499800</v>
      </c>
      <c r="M4713" s="25">
        <f>ROUND(J4713*0.3,0)</f>
        <v>596625</v>
      </c>
    </row>
    <row r="4714" spans="1:13" ht="33" x14ac:dyDescent="0.2">
      <c r="A4714" s="53">
        <v>807164</v>
      </c>
      <c r="B4714" s="27" t="s">
        <v>27</v>
      </c>
      <c r="C4714" s="36" t="s">
        <v>5325</v>
      </c>
      <c r="D4714" s="54"/>
      <c r="E4714" s="30">
        <v>2</v>
      </c>
      <c r="F4714" s="55">
        <v>1.25</v>
      </c>
      <c r="G4714" s="55">
        <v>0.75</v>
      </c>
      <c r="H4714" s="30">
        <v>0</v>
      </c>
      <c r="J4714" s="25">
        <f>ROUND( IF(OR(ISNUMBER(SEARCH("#",B4714)),INT(A4714/100000)=7,INT(A4714/100000)=8),F4714*K!$D$4,F4714*K!$C$4) + IF(ISNUMBER(SEARCH("#",B4714)),0,G4714*K!$C$5) + IF(AND(ISNUMBER(SEARCH("#",B4714)),INT(A4714/100000)&lt;=7),G4714*K!$G$5,0) + IF(AND(ISNUMBER(SEARCH("#",B4714)),INT(A4714/100000)&gt;=8),G4714*K!$H$5,0),0)</f>
        <v>1988750</v>
      </c>
      <c r="K4714" s="25">
        <f>ROUND(IF(OR(ISNUMBER(SEARCH("#",B4714)),INT(A4714/100000)=7,INT(A4714/100000)=8),F4714*K!$F$4+G4714*K!$F$5,F4714*K!$E$4+G4714*K!$E$5),0)</f>
        <v>698500</v>
      </c>
      <c r="L4714" s="25">
        <f>ROUND(J4714-K4714*0.7,0)</f>
        <v>1499800</v>
      </c>
      <c r="M4714" s="25">
        <f>ROUND(J4714*0.3,0)</f>
        <v>596625</v>
      </c>
    </row>
    <row r="4715" spans="1:13" ht="33" x14ac:dyDescent="0.2">
      <c r="A4715" s="53">
        <v>807165</v>
      </c>
      <c r="B4715" s="27" t="s">
        <v>27</v>
      </c>
      <c r="C4715" s="36" t="s">
        <v>5326</v>
      </c>
      <c r="D4715" s="54"/>
      <c r="E4715" s="30">
        <v>2</v>
      </c>
      <c r="F4715" s="55">
        <v>1.25</v>
      </c>
      <c r="G4715" s="55">
        <v>0.75</v>
      </c>
      <c r="H4715" s="30">
        <v>0</v>
      </c>
      <c r="J4715" s="25">
        <f>ROUND( IF(OR(ISNUMBER(SEARCH("#",B4715)),INT(A4715/100000)=7,INT(A4715/100000)=8),F4715*K!$D$4,F4715*K!$C$4) + IF(ISNUMBER(SEARCH("#",B4715)),0,G4715*K!$C$5) + IF(AND(ISNUMBER(SEARCH("#",B4715)),INT(A4715/100000)&lt;=7),G4715*K!$G$5,0) + IF(AND(ISNUMBER(SEARCH("#",B4715)),INT(A4715/100000)&gt;=8),G4715*K!$H$5,0),0)</f>
        <v>1988750</v>
      </c>
      <c r="K4715" s="25">
        <f>ROUND(IF(OR(ISNUMBER(SEARCH("#",B4715)),INT(A4715/100000)=7,INT(A4715/100000)=8),F4715*K!$F$4+G4715*K!$F$5,F4715*K!$E$4+G4715*K!$E$5),0)</f>
        <v>698500</v>
      </c>
      <c r="L4715" s="25">
        <f>ROUND(J4715-K4715*0.7,0)</f>
        <v>1499800</v>
      </c>
      <c r="M4715" s="25">
        <f>ROUND(J4715*0.3,0)</f>
        <v>596625</v>
      </c>
    </row>
    <row r="4716" spans="1:13" ht="33" x14ac:dyDescent="0.2">
      <c r="A4716" s="53">
        <v>807166</v>
      </c>
      <c r="B4716" s="27" t="s">
        <v>27</v>
      </c>
      <c r="C4716" s="36" t="s">
        <v>5327</v>
      </c>
      <c r="D4716" s="54"/>
      <c r="E4716" s="30">
        <v>2</v>
      </c>
      <c r="F4716" s="55">
        <v>1.25</v>
      </c>
      <c r="G4716" s="55">
        <v>0.75</v>
      </c>
      <c r="H4716" s="30">
        <v>0</v>
      </c>
      <c r="J4716" s="25">
        <f>ROUND( IF(OR(ISNUMBER(SEARCH("#",B4716)),INT(A4716/100000)=7,INT(A4716/100000)=8),F4716*K!$D$4,F4716*K!$C$4) + IF(ISNUMBER(SEARCH("#",B4716)),0,G4716*K!$C$5) + IF(AND(ISNUMBER(SEARCH("#",B4716)),INT(A4716/100000)&lt;=7),G4716*K!$G$5,0) + IF(AND(ISNUMBER(SEARCH("#",B4716)),INT(A4716/100000)&gt;=8),G4716*K!$H$5,0),0)</f>
        <v>1988750</v>
      </c>
      <c r="K4716" s="25">
        <f>ROUND(IF(OR(ISNUMBER(SEARCH("#",B4716)),INT(A4716/100000)=7,INT(A4716/100000)=8),F4716*K!$F$4+G4716*K!$F$5,F4716*K!$E$4+G4716*K!$E$5),0)</f>
        <v>698500</v>
      </c>
      <c r="L4716" s="25">
        <f>ROUND(J4716-K4716*0.7,0)</f>
        <v>1499800</v>
      </c>
      <c r="M4716" s="25">
        <f>ROUND(J4716*0.3,0)</f>
        <v>596625</v>
      </c>
    </row>
    <row r="4717" spans="1:13" ht="33" x14ac:dyDescent="0.2">
      <c r="A4717" s="53">
        <v>807167</v>
      </c>
      <c r="B4717" s="27" t="s">
        <v>27</v>
      </c>
      <c r="C4717" s="36" t="s">
        <v>5328</v>
      </c>
      <c r="D4717" s="54"/>
      <c r="E4717" s="30">
        <v>2</v>
      </c>
      <c r="F4717" s="55">
        <v>1.25</v>
      </c>
      <c r="G4717" s="55">
        <v>0.75</v>
      </c>
      <c r="H4717" s="30">
        <v>0</v>
      </c>
      <c r="J4717" s="25">
        <f>ROUND( IF(OR(ISNUMBER(SEARCH("#",B4717)),INT(A4717/100000)=7,INT(A4717/100000)=8),F4717*K!$D$4,F4717*K!$C$4) + IF(ISNUMBER(SEARCH("#",B4717)),0,G4717*K!$C$5) + IF(AND(ISNUMBER(SEARCH("#",B4717)),INT(A4717/100000)&lt;=7),G4717*K!$G$5,0) + IF(AND(ISNUMBER(SEARCH("#",B4717)),INT(A4717/100000)&gt;=8),G4717*K!$H$5,0),0)</f>
        <v>1988750</v>
      </c>
      <c r="K4717" s="25">
        <f>ROUND(IF(OR(ISNUMBER(SEARCH("#",B4717)),INT(A4717/100000)=7,INT(A4717/100000)=8),F4717*K!$F$4+G4717*K!$F$5,F4717*K!$E$4+G4717*K!$E$5),0)</f>
        <v>698500</v>
      </c>
      <c r="L4717" s="25">
        <f>ROUND(J4717-K4717*0.7,0)</f>
        <v>1499800</v>
      </c>
      <c r="M4717" s="25">
        <f>ROUND(J4717*0.3,0)</f>
        <v>596625</v>
      </c>
    </row>
    <row r="4718" spans="1:13" ht="33" x14ac:dyDescent="0.2">
      <c r="A4718" s="53">
        <v>807168</v>
      </c>
      <c r="B4718" s="27" t="s">
        <v>27</v>
      </c>
      <c r="C4718" s="36" t="s">
        <v>5329</v>
      </c>
      <c r="D4718" s="54"/>
      <c r="E4718" s="30">
        <v>2</v>
      </c>
      <c r="F4718" s="55">
        <v>1.25</v>
      </c>
      <c r="G4718" s="55">
        <v>0.75</v>
      </c>
      <c r="H4718" s="30">
        <v>0</v>
      </c>
      <c r="J4718" s="25">
        <f>ROUND( IF(OR(ISNUMBER(SEARCH("#",B4718)),INT(A4718/100000)=7,INT(A4718/100000)=8),F4718*K!$D$4,F4718*K!$C$4) + IF(ISNUMBER(SEARCH("#",B4718)),0,G4718*K!$C$5) + IF(AND(ISNUMBER(SEARCH("#",B4718)),INT(A4718/100000)&lt;=7),G4718*K!$G$5,0) + IF(AND(ISNUMBER(SEARCH("#",B4718)),INT(A4718/100000)&gt;=8),G4718*K!$H$5,0),0)</f>
        <v>1988750</v>
      </c>
      <c r="K4718" s="25">
        <f>ROUND(IF(OR(ISNUMBER(SEARCH("#",B4718)),INT(A4718/100000)=7,INT(A4718/100000)=8),F4718*K!$F$4+G4718*K!$F$5,F4718*K!$E$4+G4718*K!$E$5),0)</f>
        <v>698500</v>
      </c>
      <c r="L4718" s="25">
        <f>ROUND(J4718-K4718*0.7,0)</f>
        <v>1499800</v>
      </c>
      <c r="M4718" s="25">
        <f>ROUND(J4718*0.3,0)</f>
        <v>596625</v>
      </c>
    </row>
    <row r="4719" spans="1:13" ht="33" x14ac:dyDescent="0.2">
      <c r="A4719" s="53">
        <v>807169</v>
      </c>
      <c r="B4719" s="27" t="s">
        <v>27</v>
      </c>
      <c r="C4719" s="36" t="s">
        <v>5330</v>
      </c>
      <c r="D4719" s="54"/>
      <c r="E4719" s="30">
        <v>2</v>
      </c>
      <c r="F4719" s="55">
        <v>1.25</v>
      </c>
      <c r="G4719" s="55">
        <v>0.75</v>
      </c>
      <c r="H4719" s="30">
        <v>0</v>
      </c>
      <c r="J4719" s="25">
        <f>ROUND( IF(OR(ISNUMBER(SEARCH("#",B4719)),INT(A4719/100000)=7,INT(A4719/100000)=8),F4719*K!$D$4,F4719*K!$C$4) + IF(ISNUMBER(SEARCH("#",B4719)),0,G4719*K!$C$5) + IF(AND(ISNUMBER(SEARCH("#",B4719)),INT(A4719/100000)&lt;=7),G4719*K!$G$5,0) + IF(AND(ISNUMBER(SEARCH("#",B4719)),INT(A4719/100000)&gt;=8),G4719*K!$H$5,0),0)</f>
        <v>1988750</v>
      </c>
      <c r="K4719" s="25">
        <f>ROUND(IF(OR(ISNUMBER(SEARCH("#",B4719)),INT(A4719/100000)=7,INT(A4719/100000)=8),F4719*K!$F$4+G4719*K!$F$5,F4719*K!$E$4+G4719*K!$E$5),0)</f>
        <v>698500</v>
      </c>
      <c r="L4719" s="25">
        <f>ROUND(J4719-K4719*0.7,0)</f>
        <v>1499800</v>
      </c>
      <c r="M4719" s="25">
        <f>ROUND(J4719*0.3,0)</f>
        <v>596625</v>
      </c>
    </row>
    <row r="4720" spans="1:13" ht="33" x14ac:dyDescent="0.2">
      <c r="A4720" s="53">
        <v>807170</v>
      </c>
      <c r="B4720" s="27" t="s">
        <v>27</v>
      </c>
      <c r="C4720" s="36" t="s">
        <v>5331</v>
      </c>
      <c r="D4720" s="54"/>
      <c r="E4720" s="30">
        <v>2</v>
      </c>
      <c r="F4720" s="55">
        <v>1.25</v>
      </c>
      <c r="G4720" s="55">
        <v>0.75</v>
      </c>
      <c r="H4720" s="30">
        <v>0</v>
      </c>
      <c r="J4720" s="25">
        <f>ROUND( IF(OR(ISNUMBER(SEARCH("#",B4720)),INT(A4720/100000)=7,INT(A4720/100000)=8),F4720*K!$D$4,F4720*K!$C$4) + IF(ISNUMBER(SEARCH("#",B4720)),0,G4720*K!$C$5) + IF(AND(ISNUMBER(SEARCH("#",B4720)),INT(A4720/100000)&lt;=7),G4720*K!$G$5,0) + IF(AND(ISNUMBER(SEARCH("#",B4720)),INT(A4720/100000)&gt;=8),G4720*K!$H$5,0),0)</f>
        <v>1988750</v>
      </c>
      <c r="K4720" s="25">
        <f>ROUND(IF(OR(ISNUMBER(SEARCH("#",B4720)),INT(A4720/100000)=7,INT(A4720/100000)=8),F4720*K!$F$4+G4720*K!$F$5,F4720*K!$E$4+G4720*K!$E$5),0)</f>
        <v>698500</v>
      </c>
      <c r="L4720" s="25">
        <f>ROUND(J4720-K4720*0.7,0)</f>
        <v>1499800</v>
      </c>
      <c r="M4720" s="25">
        <f>ROUND(J4720*0.3,0)</f>
        <v>596625</v>
      </c>
    </row>
    <row r="4721" spans="1:13" ht="33" x14ac:dyDescent="0.2">
      <c r="A4721" s="53">
        <v>807171</v>
      </c>
      <c r="B4721" s="27" t="s">
        <v>27</v>
      </c>
      <c r="C4721" s="36" t="s">
        <v>5332</v>
      </c>
      <c r="D4721" s="54"/>
      <c r="E4721" s="30">
        <v>2</v>
      </c>
      <c r="F4721" s="55">
        <v>1.25</v>
      </c>
      <c r="G4721" s="55">
        <v>0.75</v>
      </c>
      <c r="H4721" s="30">
        <v>0</v>
      </c>
      <c r="J4721" s="25">
        <f>ROUND( IF(OR(ISNUMBER(SEARCH("#",B4721)),INT(A4721/100000)=7,INT(A4721/100000)=8),F4721*K!$D$4,F4721*K!$C$4) + IF(ISNUMBER(SEARCH("#",B4721)),0,G4721*K!$C$5) + IF(AND(ISNUMBER(SEARCH("#",B4721)),INT(A4721/100000)&lt;=7),G4721*K!$G$5,0) + IF(AND(ISNUMBER(SEARCH("#",B4721)),INT(A4721/100000)&gt;=8),G4721*K!$H$5,0),0)</f>
        <v>1988750</v>
      </c>
      <c r="K4721" s="25">
        <f>ROUND(IF(OR(ISNUMBER(SEARCH("#",B4721)),INT(A4721/100000)=7,INT(A4721/100000)=8),F4721*K!$F$4+G4721*K!$F$5,F4721*K!$E$4+G4721*K!$E$5),0)</f>
        <v>698500</v>
      </c>
      <c r="L4721" s="25">
        <f>ROUND(J4721-K4721*0.7,0)</f>
        <v>1499800</v>
      </c>
      <c r="M4721" s="25">
        <f>ROUND(J4721*0.3,0)</f>
        <v>596625</v>
      </c>
    </row>
    <row r="4722" spans="1:13" ht="33" x14ac:dyDescent="0.2">
      <c r="A4722" s="53">
        <v>807172</v>
      </c>
      <c r="B4722" s="27" t="s">
        <v>27</v>
      </c>
      <c r="C4722" s="36" t="s">
        <v>5333</v>
      </c>
      <c r="D4722" s="54"/>
      <c r="E4722" s="30">
        <v>2</v>
      </c>
      <c r="F4722" s="55">
        <v>1.25</v>
      </c>
      <c r="G4722" s="55">
        <v>0.75</v>
      </c>
      <c r="H4722" s="30">
        <v>0</v>
      </c>
      <c r="J4722" s="25">
        <f>ROUND( IF(OR(ISNUMBER(SEARCH("#",B4722)),INT(A4722/100000)=7,INT(A4722/100000)=8),F4722*K!$D$4,F4722*K!$C$4) + IF(ISNUMBER(SEARCH("#",B4722)),0,G4722*K!$C$5) + IF(AND(ISNUMBER(SEARCH("#",B4722)),INT(A4722/100000)&lt;=7),G4722*K!$G$5,0) + IF(AND(ISNUMBER(SEARCH("#",B4722)),INT(A4722/100000)&gt;=8),G4722*K!$H$5,0),0)</f>
        <v>1988750</v>
      </c>
      <c r="K4722" s="25">
        <f>ROUND(IF(OR(ISNUMBER(SEARCH("#",B4722)),INT(A4722/100000)=7,INT(A4722/100000)=8),F4722*K!$F$4+G4722*K!$F$5,F4722*K!$E$4+G4722*K!$E$5),0)</f>
        <v>698500</v>
      </c>
      <c r="L4722" s="25">
        <f>ROUND(J4722-K4722*0.7,0)</f>
        <v>1499800</v>
      </c>
      <c r="M4722" s="25">
        <f>ROUND(J4722*0.3,0)</f>
        <v>596625</v>
      </c>
    </row>
    <row r="4723" spans="1:13" ht="33" x14ac:dyDescent="0.2">
      <c r="A4723" s="53">
        <v>807173</v>
      </c>
      <c r="B4723" s="27" t="s">
        <v>27</v>
      </c>
      <c r="C4723" s="36" t="s">
        <v>5334</v>
      </c>
      <c r="D4723" s="54"/>
      <c r="E4723" s="30">
        <v>2</v>
      </c>
      <c r="F4723" s="55">
        <v>1.25</v>
      </c>
      <c r="G4723" s="55">
        <v>0.75</v>
      </c>
      <c r="H4723" s="30">
        <v>0</v>
      </c>
      <c r="J4723" s="25">
        <f>ROUND( IF(OR(ISNUMBER(SEARCH("#",B4723)),INT(A4723/100000)=7,INT(A4723/100000)=8),F4723*K!$D$4,F4723*K!$C$4) + IF(ISNUMBER(SEARCH("#",B4723)),0,G4723*K!$C$5) + IF(AND(ISNUMBER(SEARCH("#",B4723)),INT(A4723/100000)&lt;=7),G4723*K!$G$5,0) + IF(AND(ISNUMBER(SEARCH("#",B4723)),INT(A4723/100000)&gt;=8),G4723*K!$H$5,0),0)</f>
        <v>1988750</v>
      </c>
      <c r="K4723" s="25">
        <f>ROUND(IF(OR(ISNUMBER(SEARCH("#",B4723)),INT(A4723/100000)=7,INT(A4723/100000)=8),F4723*K!$F$4+G4723*K!$F$5,F4723*K!$E$4+G4723*K!$E$5),0)</f>
        <v>698500</v>
      </c>
      <c r="L4723" s="25">
        <f>ROUND(J4723-K4723*0.7,0)</f>
        <v>1499800</v>
      </c>
      <c r="M4723" s="25">
        <f>ROUND(J4723*0.3,0)</f>
        <v>596625</v>
      </c>
    </row>
    <row r="4724" spans="1:13" ht="33" x14ac:dyDescent="0.2">
      <c r="A4724" s="53">
        <v>807174</v>
      </c>
      <c r="B4724" s="27" t="s">
        <v>27</v>
      </c>
      <c r="C4724" s="36" t="s">
        <v>5335</v>
      </c>
      <c r="D4724" s="54"/>
      <c r="E4724" s="30">
        <v>2</v>
      </c>
      <c r="F4724" s="55">
        <v>1.25</v>
      </c>
      <c r="G4724" s="55">
        <v>0.75</v>
      </c>
      <c r="H4724" s="30">
        <v>0</v>
      </c>
      <c r="J4724" s="25">
        <f>ROUND( IF(OR(ISNUMBER(SEARCH("#",B4724)),INT(A4724/100000)=7,INT(A4724/100000)=8),F4724*K!$D$4,F4724*K!$C$4) + IF(ISNUMBER(SEARCH("#",B4724)),0,G4724*K!$C$5) + IF(AND(ISNUMBER(SEARCH("#",B4724)),INT(A4724/100000)&lt;=7),G4724*K!$G$5,0) + IF(AND(ISNUMBER(SEARCH("#",B4724)),INT(A4724/100000)&gt;=8),G4724*K!$H$5,0),0)</f>
        <v>1988750</v>
      </c>
      <c r="K4724" s="25">
        <f>ROUND(IF(OR(ISNUMBER(SEARCH("#",B4724)),INT(A4724/100000)=7,INT(A4724/100000)=8),F4724*K!$F$4+G4724*K!$F$5,F4724*K!$E$4+G4724*K!$E$5),0)</f>
        <v>698500</v>
      </c>
      <c r="L4724" s="25">
        <f>ROUND(J4724-K4724*0.7,0)</f>
        <v>1499800</v>
      </c>
      <c r="M4724" s="25">
        <f>ROUND(J4724*0.3,0)</f>
        <v>596625</v>
      </c>
    </row>
    <row r="4725" spans="1:13" ht="33" x14ac:dyDescent="0.2">
      <c r="A4725" s="53">
        <v>807180</v>
      </c>
      <c r="B4725" s="27" t="s">
        <v>27</v>
      </c>
      <c r="C4725" s="36" t="s">
        <v>5336</v>
      </c>
      <c r="D4725" s="54"/>
      <c r="E4725" s="30">
        <v>6</v>
      </c>
      <c r="F4725" s="55">
        <v>4</v>
      </c>
      <c r="G4725" s="55">
        <v>2</v>
      </c>
      <c r="H4725" s="30">
        <v>0</v>
      </c>
      <c r="J4725" s="25">
        <f>ROUND( IF(OR(ISNUMBER(SEARCH("#",B4725)),INT(A4725/100000)=7,INT(A4725/100000)=8),F4725*K!$D$4,F4725*K!$C$4) + IF(ISNUMBER(SEARCH("#",B4725)),0,G4725*K!$C$5) + IF(AND(ISNUMBER(SEARCH("#",B4725)),INT(A4725/100000)&lt;=7),G4725*K!$G$5,0) + IF(AND(ISNUMBER(SEARCH("#",B4725)),INT(A4725/100000)&gt;=8),G4725*K!$H$5,0),0)</f>
        <v>5682000</v>
      </c>
      <c r="K4725" s="25">
        <f>ROUND(IF(OR(ISNUMBER(SEARCH("#",B4725)),INT(A4725/100000)=7,INT(A4725/100000)=8),F4725*K!$F$4+G4725*K!$F$5,F4725*K!$E$4+G4725*K!$E$5),0)</f>
        <v>2064000</v>
      </c>
      <c r="L4725" s="25">
        <f>ROUND(J4725-K4725*0.7,0)</f>
        <v>4237200</v>
      </c>
      <c r="M4725" s="25">
        <f>ROUND(J4725*0.3,0)</f>
        <v>1704600</v>
      </c>
    </row>
    <row r="4726" spans="1:13" ht="33" x14ac:dyDescent="0.2">
      <c r="A4726" s="53">
        <v>807181</v>
      </c>
      <c r="B4726" s="27" t="s">
        <v>27</v>
      </c>
      <c r="C4726" s="36" t="s">
        <v>5337</v>
      </c>
      <c r="D4726" s="54"/>
      <c r="E4726" s="30">
        <v>6</v>
      </c>
      <c r="F4726" s="55">
        <v>4</v>
      </c>
      <c r="G4726" s="55">
        <v>2</v>
      </c>
      <c r="H4726" s="30">
        <v>0</v>
      </c>
      <c r="J4726" s="25">
        <f>ROUND( IF(OR(ISNUMBER(SEARCH("#",B4726)),INT(A4726/100000)=7,INT(A4726/100000)=8),F4726*K!$D$4,F4726*K!$C$4) + IF(ISNUMBER(SEARCH("#",B4726)),0,G4726*K!$C$5) + IF(AND(ISNUMBER(SEARCH("#",B4726)),INT(A4726/100000)&lt;=7),G4726*K!$G$5,0) + IF(AND(ISNUMBER(SEARCH("#",B4726)),INT(A4726/100000)&gt;=8),G4726*K!$H$5,0),0)</f>
        <v>5682000</v>
      </c>
      <c r="K4726" s="25">
        <f>ROUND(IF(OR(ISNUMBER(SEARCH("#",B4726)),INT(A4726/100000)=7,INT(A4726/100000)=8),F4726*K!$F$4+G4726*K!$F$5,F4726*K!$E$4+G4726*K!$E$5),0)</f>
        <v>2064000</v>
      </c>
      <c r="L4726" s="25">
        <f>ROUND(J4726-K4726*0.7,0)</f>
        <v>4237200</v>
      </c>
      <c r="M4726" s="25">
        <f>ROUND(J4726*0.3,0)</f>
        <v>1704600</v>
      </c>
    </row>
    <row r="4727" spans="1:13" ht="33" x14ac:dyDescent="0.2">
      <c r="A4727" s="53">
        <v>807182</v>
      </c>
      <c r="B4727" s="27" t="s">
        <v>27</v>
      </c>
      <c r="C4727" s="36" t="s">
        <v>5338</v>
      </c>
      <c r="D4727" s="54"/>
      <c r="E4727" s="30">
        <v>6</v>
      </c>
      <c r="F4727" s="55">
        <v>4</v>
      </c>
      <c r="G4727" s="55">
        <v>2</v>
      </c>
      <c r="H4727" s="30">
        <v>0</v>
      </c>
      <c r="J4727" s="25">
        <f>ROUND( IF(OR(ISNUMBER(SEARCH("#",B4727)),INT(A4727/100000)=7,INT(A4727/100000)=8),F4727*K!$D$4,F4727*K!$C$4) + IF(ISNUMBER(SEARCH("#",B4727)),0,G4727*K!$C$5) + IF(AND(ISNUMBER(SEARCH("#",B4727)),INT(A4727/100000)&lt;=7),G4727*K!$G$5,0) + IF(AND(ISNUMBER(SEARCH("#",B4727)),INT(A4727/100000)&gt;=8),G4727*K!$H$5,0),0)</f>
        <v>5682000</v>
      </c>
      <c r="K4727" s="25">
        <f>ROUND(IF(OR(ISNUMBER(SEARCH("#",B4727)),INT(A4727/100000)=7,INT(A4727/100000)=8),F4727*K!$F$4+G4727*K!$F$5,F4727*K!$E$4+G4727*K!$E$5),0)</f>
        <v>2064000</v>
      </c>
      <c r="L4727" s="25">
        <f>ROUND(J4727-K4727*0.7,0)</f>
        <v>4237200</v>
      </c>
      <c r="M4727" s="25">
        <f>ROUND(J4727*0.3,0)</f>
        <v>1704600</v>
      </c>
    </row>
    <row r="4728" spans="1:13" ht="33" x14ac:dyDescent="0.2">
      <c r="A4728" s="53">
        <v>807183</v>
      </c>
      <c r="B4728" s="27" t="s">
        <v>27</v>
      </c>
      <c r="C4728" s="36" t="s">
        <v>5339</v>
      </c>
      <c r="D4728" s="54"/>
      <c r="E4728" s="30">
        <v>6</v>
      </c>
      <c r="F4728" s="55">
        <v>4</v>
      </c>
      <c r="G4728" s="55">
        <v>2</v>
      </c>
      <c r="H4728" s="30">
        <v>0</v>
      </c>
      <c r="J4728" s="25">
        <f>ROUND( IF(OR(ISNUMBER(SEARCH("#",B4728)),INT(A4728/100000)=7,INT(A4728/100000)=8),F4728*K!$D$4,F4728*K!$C$4) + IF(ISNUMBER(SEARCH("#",B4728)),0,G4728*K!$C$5) + IF(AND(ISNUMBER(SEARCH("#",B4728)),INT(A4728/100000)&lt;=7),G4728*K!$G$5,0) + IF(AND(ISNUMBER(SEARCH("#",B4728)),INT(A4728/100000)&gt;=8),G4728*K!$H$5,0),0)</f>
        <v>5682000</v>
      </c>
      <c r="K4728" s="25">
        <f>ROUND(IF(OR(ISNUMBER(SEARCH("#",B4728)),INT(A4728/100000)=7,INT(A4728/100000)=8),F4728*K!$F$4+G4728*K!$F$5,F4728*K!$E$4+G4728*K!$E$5),0)</f>
        <v>2064000</v>
      </c>
      <c r="L4728" s="25">
        <f>ROUND(J4728-K4728*0.7,0)</f>
        <v>4237200</v>
      </c>
      <c r="M4728" s="25">
        <f>ROUND(J4728*0.3,0)</f>
        <v>1704600</v>
      </c>
    </row>
    <row r="4729" spans="1:13" ht="33" x14ac:dyDescent="0.2">
      <c r="A4729" s="53">
        <v>807184</v>
      </c>
      <c r="B4729" s="27" t="s">
        <v>27</v>
      </c>
      <c r="C4729" s="36" t="s">
        <v>5340</v>
      </c>
      <c r="D4729" s="54"/>
      <c r="E4729" s="30">
        <v>6</v>
      </c>
      <c r="F4729" s="55">
        <v>4</v>
      </c>
      <c r="G4729" s="55">
        <v>2</v>
      </c>
      <c r="H4729" s="30">
        <v>0</v>
      </c>
      <c r="J4729" s="25">
        <f>ROUND( IF(OR(ISNUMBER(SEARCH("#",B4729)),INT(A4729/100000)=7,INT(A4729/100000)=8),F4729*K!$D$4,F4729*K!$C$4) + IF(ISNUMBER(SEARCH("#",B4729)),0,G4729*K!$C$5) + IF(AND(ISNUMBER(SEARCH("#",B4729)),INT(A4729/100000)&lt;=7),G4729*K!$G$5,0) + IF(AND(ISNUMBER(SEARCH("#",B4729)),INT(A4729/100000)&gt;=8),G4729*K!$H$5,0),0)</f>
        <v>5682000</v>
      </c>
      <c r="K4729" s="25">
        <f>ROUND(IF(OR(ISNUMBER(SEARCH("#",B4729)),INT(A4729/100000)=7,INT(A4729/100000)=8),F4729*K!$F$4+G4729*K!$F$5,F4729*K!$E$4+G4729*K!$E$5),0)</f>
        <v>2064000</v>
      </c>
      <c r="L4729" s="25">
        <f>ROUND(J4729-K4729*0.7,0)</f>
        <v>4237200</v>
      </c>
      <c r="M4729" s="25">
        <f>ROUND(J4729*0.3,0)</f>
        <v>1704600</v>
      </c>
    </row>
    <row r="4730" spans="1:13" ht="33" x14ac:dyDescent="0.2">
      <c r="A4730" s="53">
        <v>807185</v>
      </c>
      <c r="B4730" s="27" t="s">
        <v>27</v>
      </c>
      <c r="C4730" s="36" t="s">
        <v>5341</v>
      </c>
      <c r="D4730" s="54"/>
      <c r="E4730" s="30">
        <v>6</v>
      </c>
      <c r="F4730" s="55">
        <v>4</v>
      </c>
      <c r="G4730" s="55">
        <v>2</v>
      </c>
      <c r="H4730" s="30">
        <v>0</v>
      </c>
      <c r="J4730" s="25">
        <f>ROUND( IF(OR(ISNUMBER(SEARCH("#",B4730)),INT(A4730/100000)=7,INT(A4730/100000)=8),F4730*K!$D$4,F4730*K!$C$4) + IF(ISNUMBER(SEARCH("#",B4730)),0,G4730*K!$C$5) + IF(AND(ISNUMBER(SEARCH("#",B4730)),INT(A4730/100000)&lt;=7),G4730*K!$G$5,0) + IF(AND(ISNUMBER(SEARCH("#",B4730)),INT(A4730/100000)&gt;=8),G4730*K!$H$5,0),0)</f>
        <v>5682000</v>
      </c>
      <c r="K4730" s="25">
        <f>ROUND(IF(OR(ISNUMBER(SEARCH("#",B4730)),INT(A4730/100000)=7,INT(A4730/100000)=8),F4730*K!$F$4+G4730*K!$F$5,F4730*K!$E$4+G4730*K!$E$5),0)</f>
        <v>2064000</v>
      </c>
      <c r="L4730" s="25">
        <f>ROUND(J4730-K4730*0.7,0)</f>
        <v>4237200</v>
      </c>
      <c r="M4730" s="25">
        <f>ROUND(J4730*0.3,0)</f>
        <v>1704600</v>
      </c>
    </row>
    <row r="4731" spans="1:13" ht="33" x14ac:dyDescent="0.2">
      <c r="A4731" s="53">
        <v>807186</v>
      </c>
      <c r="B4731" s="27" t="s">
        <v>27</v>
      </c>
      <c r="C4731" s="36" t="s">
        <v>5342</v>
      </c>
      <c r="D4731" s="54"/>
      <c r="E4731" s="30">
        <v>6</v>
      </c>
      <c r="F4731" s="55">
        <v>4</v>
      </c>
      <c r="G4731" s="55">
        <v>2</v>
      </c>
      <c r="H4731" s="30">
        <v>0</v>
      </c>
      <c r="J4731" s="25">
        <f>ROUND( IF(OR(ISNUMBER(SEARCH("#",B4731)),INT(A4731/100000)=7,INT(A4731/100000)=8),F4731*K!$D$4,F4731*K!$C$4) + IF(ISNUMBER(SEARCH("#",B4731)),0,G4731*K!$C$5) + IF(AND(ISNUMBER(SEARCH("#",B4731)),INT(A4731/100000)&lt;=7),G4731*K!$G$5,0) + IF(AND(ISNUMBER(SEARCH("#",B4731)),INT(A4731/100000)&gt;=8),G4731*K!$H$5,0),0)</f>
        <v>5682000</v>
      </c>
      <c r="K4731" s="25">
        <f>ROUND(IF(OR(ISNUMBER(SEARCH("#",B4731)),INT(A4731/100000)=7,INT(A4731/100000)=8),F4731*K!$F$4+G4731*K!$F$5,F4731*K!$E$4+G4731*K!$E$5),0)</f>
        <v>2064000</v>
      </c>
      <c r="L4731" s="25">
        <f>ROUND(J4731-K4731*0.7,0)</f>
        <v>4237200</v>
      </c>
      <c r="M4731" s="25">
        <f>ROUND(J4731*0.3,0)</f>
        <v>1704600</v>
      </c>
    </row>
    <row r="4732" spans="1:13" ht="33" x14ac:dyDescent="0.2">
      <c r="A4732" s="53">
        <v>807187</v>
      </c>
      <c r="B4732" s="27" t="s">
        <v>27</v>
      </c>
      <c r="C4732" s="36" t="s">
        <v>5343</v>
      </c>
      <c r="D4732" s="54"/>
      <c r="E4732" s="30">
        <v>6</v>
      </c>
      <c r="F4732" s="55">
        <v>4</v>
      </c>
      <c r="G4732" s="55">
        <v>2</v>
      </c>
      <c r="H4732" s="30">
        <v>0</v>
      </c>
      <c r="J4732" s="25">
        <f>ROUND( IF(OR(ISNUMBER(SEARCH("#",B4732)),INT(A4732/100000)=7,INT(A4732/100000)=8),F4732*K!$D$4,F4732*K!$C$4) + IF(ISNUMBER(SEARCH("#",B4732)),0,G4732*K!$C$5) + IF(AND(ISNUMBER(SEARCH("#",B4732)),INT(A4732/100000)&lt;=7),G4732*K!$G$5,0) + IF(AND(ISNUMBER(SEARCH("#",B4732)),INT(A4732/100000)&gt;=8),G4732*K!$H$5,0),0)</f>
        <v>5682000</v>
      </c>
      <c r="K4732" s="25">
        <f>ROUND(IF(OR(ISNUMBER(SEARCH("#",B4732)),INT(A4732/100000)=7,INT(A4732/100000)=8),F4732*K!$F$4+G4732*K!$F$5,F4732*K!$E$4+G4732*K!$E$5),0)</f>
        <v>2064000</v>
      </c>
      <c r="L4732" s="25">
        <f>ROUND(J4732-K4732*0.7,0)</f>
        <v>4237200</v>
      </c>
      <c r="M4732" s="25">
        <f>ROUND(J4732*0.3,0)</f>
        <v>1704600</v>
      </c>
    </row>
    <row r="4733" spans="1:13" ht="33" x14ac:dyDescent="0.2">
      <c r="A4733" s="53">
        <v>807188</v>
      </c>
      <c r="B4733" s="27" t="s">
        <v>27</v>
      </c>
      <c r="C4733" s="36" t="s">
        <v>5344</v>
      </c>
      <c r="D4733" s="54"/>
      <c r="E4733" s="30">
        <v>6</v>
      </c>
      <c r="F4733" s="55">
        <v>4</v>
      </c>
      <c r="G4733" s="55">
        <v>2</v>
      </c>
      <c r="H4733" s="30">
        <v>0</v>
      </c>
      <c r="J4733" s="25">
        <f>ROUND( IF(OR(ISNUMBER(SEARCH("#",B4733)),INT(A4733/100000)=7,INT(A4733/100000)=8),F4733*K!$D$4,F4733*K!$C$4) + IF(ISNUMBER(SEARCH("#",B4733)),0,G4733*K!$C$5) + IF(AND(ISNUMBER(SEARCH("#",B4733)),INT(A4733/100000)&lt;=7),G4733*K!$G$5,0) + IF(AND(ISNUMBER(SEARCH("#",B4733)),INT(A4733/100000)&gt;=8),G4733*K!$H$5,0),0)</f>
        <v>5682000</v>
      </c>
      <c r="K4733" s="25">
        <f>ROUND(IF(OR(ISNUMBER(SEARCH("#",B4733)),INT(A4733/100000)=7,INT(A4733/100000)=8),F4733*K!$F$4+G4733*K!$F$5,F4733*K!$E$4+G4733*K!$E$5),0)</f>
        <v>2064000</v>
      </c>
      <c r="L4733" s="25">
        <f>ROUND(J4733-K4733*0.7,0)</f>
        <v>4237200</v>
      </c>
      <c r="M4733" s="25">
        <f>ROUND(J4733*0.3,0)</f>
        <v>1704600</v>
      </c>
    </row>
    <row r="4734" spans="1:13" ht="33" x14ac:dyDescent="0.2">
      <c r="A4734" s="53">
        <v>807189</v>
      </c>
      <c r="B4734" s="27" t="s">
        <v>27</v>
      </c>
      <c r="C4734" s="36" t="s">
        <v>5345</v>
      </c>
      <c r="D4734" s="54"/>
      <c r="E4734" s="30">
        <v>6</v>
      </c>
      <c r="F4734" s="55">
        <v>4</v>
      </c>
      <c r="G4734" s="55">
        <v>2</v>
      </c>
      <c r="H4734" s="30">
        <v>0</v>
      </c>
      <c r="J4734" s="25">
        <f>ROUND( IF(OR(ISNUMBER(SEARCH("#",B4734)),INT(A4734/100000)=7,INT(A4734/100000)=8),F4734*K!$D$4,F4734*K!$C$4) + IF(ISNUMBER(SEARCH("#",B4734)),0,G4734*K!$C$5) + IF(AND(ISNUMBER(SEARCH("#",B4734)),INT(A4734/100000)&lt;=7),G4734*K!$G$5,0) + IF(AND(ISNUMBER(SEARCH("#",B4734)),INT(A4734/100000)&gt;=8),G4734*K!$H$5,0),0)</f>
        <v>5682000</v>
      </c>
      <c r="K4734" s="25">
        <f>ROUND(IF(OR(ISNUMBER(SEARCH("#",B4734)),INT(A4734/100000)=7,INT(A4734/100000)=8),F4734*K!$F$4+G4734*K!$F$5,F4734*K!$E$4+G4734*K!$E$5),0)</f>
        <v>2064000</v>
      </c>
      <c r="L4734" s="25">
        <f>ROUND(J4734-K4734*0.7,0)</f>
        <v>4237200</v>
      </c>
      <c r="M4734" s="25">
        <f>ROUND(J4734*0.3,0)</f>
        <v>1704600</v>
      </c>
    </row>
    <row r="4735" spans="1:13" ht="33" x14ac:dyDescent="0.2">
      <c r="A4735" s="53">
        <v>807190</v>
      </c>
      <c r="B4735" s="27" t="s">
        <v>27</v>
      </c>
      <c r="C4735" s="36" t="s">
        <v>5346</v>
      </c>
      <c r="D4735" s="54"/>
      <c r="E4735" s="30">
        <v>6</v>
      </c>
      <c r="F4735" s="55">
        <v>4</v>
      </c>
      <c r="G4735" s="55">
        <v>2</v>
      </c>
      <c r="H4735" s="30">
        <v>0</v>
      </c>
      <c r="J4735" s="25">
        <f>ROUND( IF(OR(ISNUMBER(SEARCH("#",B4735)),INT(A4735/100000)=7,INT(A4735/100000)=8),F4735*K!$D$4,F4735*K!$C$4) + IF(ISNUMBER(SEARCH("#",B4735)),0,G4735*K!$C$5) + IF(AND(ISNUMBER(SEARCH("#",B4735)),INT(A4735/100000)&lt;=7),G4735*K!$G$5,0) + IF(AND(ISNUMBER(SEARCH("#",B4735)),INT(A4735/100000)&gt;=8),G4735*K!$H$5,0),0)</f>
        <v>5682000</v>
      </c>
      <c r="K4735" s="25">
        <f>ROUND(IF(OR(ISNUMBER(SEARCH("#",B4735)),INT(A4735/100000)=7,INT(A4735/100000)=8),F4735*K!$F$4+G4735*K!$F$5,F4735*K!$E$4+G4735*K!$E$5),0)</f>
        <v>2064000</v>
      </c>
      <c r="L4735" s="25">
        <f>ROUND(J4735-K4735*0.7,0)</f>
        <v>4237200</v>
      </c>
      <c r="M4735" s="25">
        <f>ROUND(J4735*0.3,0)</f>
        <v>1704600</v>
      </c>
    </row>
    <row r="4736" spans="1:13" ht="33" x14ac:dyDescent="0.2">
      <c r="A4736" s="53">
        <v>807191</v>
      </c>
      <c r="B4736" s="27" t="s">
        <v>27</v>
      </c>
      <c r="C4736" s="36" t="s">
        <v>5347</v>
      </c>
      <c r="D4736" s="54"/>
      <c r="E4736" s="30">
        <v>6</v>
      </c>
      <c r="F4736" s="55">
        <v>4</v>
      </c>
      <c r="G4736" s="55">
        <v>2</v>
      </c>
      <c r="H4736" s="30">
        <v>0</v>
      </c>
      <c r="J4736" s="25">
        <f>ROUND( IF(OR(ISNUMBER(SEARCH("#",B4736)),INT(A4736/100000)=7,INT(A4736/100000)=8),F4736*K!$D$4,F4736*K!$C$4) + IF(ISNUMBER(SEARCH("#",B4736)),0,G4736*K!$C$5) + IF(AND(ISNUMBER(SEARCH("#",B4736)),INT(A4736/100000)&lt;=7),G4736*K!$G$5,0) + IF(AND(ISNUMBER(SEARCH("#",B4736)),INT(A4736/100000)&gt;=8),G4736*K!$H$5,0),0)</f>
        <v>5682000</v>
      </c>
      <c r="K4736" s="25">
        <f>ROUND(IF(OR(ISNUMBER(SEARCH("#",B4736)),INT(A4736/100000)=7,INT(A4736/100000)=8),F4736*K!$F$4+G4736*K!$F$5,F4736*K!$E$4+G4736*K!$E$5),0)</f>
        <v>2064000</v>
      </c>
      <c r="L4736" s="25">
        <f>ROUND(J4736-K4736*0.7,0)</f>
        <v>4237200</v>
      </c>
      <c r="M4736" s="25">
        <f>ROUND(J4736*0.3,0)</f>
        <v>1704600</v>
      </c>
    </row>
    <row r="4737" spans="1:13" ht="33" x14ac:dyDescent="0.2">
      <c r="A4737" s="53">
        <v>807192</v>
      </c>
      <c r="B4737" s="27" t="s">
        <v>27</v>
      </c>
      <c r="C4737" s="36" t="s">
        <v>5348</v>
      </c>
      <c r="D4737" s="54"/>
      <c r="E4737" s="30">
        <v>6</v>
      </c>
      <c r="F4737" s="55">
        <v>4</v>
      </c>
      <c r="G4737" s="55">
        <v>2</v>
      </c>
      <c r="H4737" s="30">
        <v>0</v>
      </c>
      <c r="J4737" s="25">
        <f>ROUND( IF(OR(ISNUMBER(SEARCH("#",B4737)),INT(A4737/100000)=7,INT(A4737/100000)=8),F4737*K!$D$4,F4737*K!$C$4) + IF(ISNUMBER(SEARCH("#",B4737)),0,G4737*K!$C$5) + IF(AND(ISNUMBER(SEARCH("#",B4737)),INT(A4737/100000)&lt;=7),G4737*K!$G$5,0) + IF(AND(ISNUMBER(SEARCH("#",B4737)),INT(A4737/100000)&gt;=8),G4737*K!$H$5,0),0)</f>
        <v>5682000</v>
      </c>
      <c r="K4737" s="25">
        <f>ROUND(IF(OR(ISNUMBER(SEARCH("#",B4737)),INT(A4737/100000)=7,INT(A4737/100000)=8),F4737*K!$F$4+G4737*K!$F$5,F4737*K!$E$4+G4737*K!$E$5),0)</f>
        <v>2064000</v>
      </c>
      <c r="L4737" s="25">
        <f>ROUND(J4737-K4737*0.7,0)</f>
        <v>4237200</v>
      </c>
      <c r="M4737" s="25">
        <f>ROUND(J4737*0.3,0)</f>
        <v>1704600</v>
      </c>
    </row>
    <row r="4738" spans="1:13" ht="33" x14ac:dyDescent="0.2">
      <c r="A4738" s="53">
        <v>807193</v>
      </c>
      <c r="B4738" s="27" t="s">
        <v>27</v>
      </c>
      <c r="C4738" s="36" t="s">
        <v>5349</v>
      </c>
      <c r="D4738" s="54"/>
      <c r="E4738" s="30">
        <v>6</v>
      </c>
      <c r="F4738" s="55">
        <v>4</v>
      </c>
      <c r="G4738" s="55">
        <v>2</v>
      </c>
      <c r="H4738" s="30">
        <v>0</v>
      </c>
      <c r="J4738" s="25">
        <f>ROUND( IF(OR(ISNUMBER(SEARCH("#",B4738)),INT(A4738/100000)=7,INT(A4738/100000)=8),F4738*K!$D$4,F4738*K!$C$4) + IF(ISNUMBER(SEARCH("#",B4738)),0,G4738*K!$C$5) + IF(AND(ISNUMBER(SEARCH("#",B4738)),INT(A4738/100000)&lt;=7),G4738*K!$G$5,0) + IF(AND(ISNUMBER(SEARCH("#",B4738)),INT(A4738/100000)&gt;=8),G4738*K!$H$5,0),0)</f>
        <v>5682000</v>
      </c>
      <c r="K4738" s="25">
        <f>ROUND(IF(OR(ISNUMBER(SEARCH("#",B4738)),INT(A4738/100000)=7,INT(A4738/100000)=8),F4738*K!$F$4+G4738*K!$F$5,F4738*K!$E$4+G4738*K!$E$5),0)</f>
        <v>2064000</v>
      </c>
      <c r="L4738" s="25">
        <f>ROUND(J4738-K4738*0.7,0)</f>
        <v>4237200</v>
      </c>
      <c r="M4738" s="25">
        <f>ROUND(J4738*0.3,0)</f>
        <v>1704600</v>
      </c>
    </row>
    <row r="4739" spans="1:13" ht="33" x14ac:dyDescent="0.2">
      <c r="A4739" s="53">
        <v>807194</v>
      </c>
      <c r="B4739" s="27" t="s">
        <v>27</v>
      </c>
      <c r="C4739" s="36" t="s">
        <v>5350</v>
      </c>
      <c r="D4739" s="54"/>
      <c r="E4739" s="30">
        <v>6</v>
      </c>
      <c r="F4739" s="55">
        <v>4</v>
      </c>
      <c r="G4739" s="55">
        <v>2</v>
      </c>
      <c r="H4739" s="30">
        <v>0</v>
      </c>
      <c r="J4739" s="25">
        <f>ROUND( IF(OR(ISNUMBER(SEARCH("#",B4739)),INT(A4739/100000)=7,INT(A4739/100000)=8),F4739*K!$D$4,F4739*K!$C$4) + IF(ISNUMBER(SEARCH("#",B4739)),0,G4739*K!$C$5) + IF(AND(ISNUMBER(SEARCH("#",B4739)),INT(A4739/100000)&lt;=7),G4739*K!$G$5,0) + IF(AND(ISNUMBER(SEARCH("#",B4739)),INT(A4739/100000)&gt;=8),G4739*K!$H$5,0),0)</f>
        <v>5682000</v>
      </c>
      <c r="K4739" s="25">
        <f>ROUND(IF(OR(ISNUMBER(SEARCH("#",B4739)),INT(A4739/100000)=7,INT(A4739/100000)=8),F4739*K!$F$4+G4739*K!$F$5,F4739*K!$E$4+G4739*K!$E$5),0)</f>
        <v>2064000</v>
      </c>
      <c r="L4739" s="25">
        <f>ROUND(J4739-K4739*0.7,0)</f>
        <v>4237200</v>
      </c>
      <c r="M4739" s="25">
        <f>ROUND(J4739*0.3,0)</f>
        <v>1704600</v>
      </c>
    </row>
    <row r="4740" spans="1:13" ht="33" x14ac:dyDescent="0.2">
      <c r="A4740" s="53">
        <v>807195</v>
      </c>
      <c r="B4740" s="27" t="s">
        <v>27</v>
      </c>
      <c r="C4740" s="36" t="s">
        <v>5351</v>
      </c>
      <c r="D4740" s="54"/>
      <c r="E4740" s="30">
        <v>6</v>
      </c>
      <c r="F4740" s="55">
        <v>4</v>
      </c>
      <c r="G4740" s="55">
        <v>2</v>
      </c>
      <c r="H4740" s="30">
        <v>0</v>
      </c>
      <c r="J4740" s="25">
        <f>ROUND( IF(OR(ISNUMBER(SEARCH("#",B4740)),INT(A4740/100000)=7,INT(A4740/100000)=8),F4740*K!$D$4,F4740*K!$C$4) + IF(ISNUMBER(SEARCH("#",B4740)),0,G4740*K!$C$5) + IF(AND(ISNUMBER(SEARCH("#",B4740)),INT(A4740/100000)&lt;=7),G4740*K!$G$5,0) + IF(AND(ISNUMBER(SEARCH("#",B4740)),INT(A4740/100000)&gt;=8),G4740*K!$H$5,0),0)</f>
        <v>5682000</v>
      </c>
      <c r="K4740" s="25">
        <f>ROUND(IF(OR(ISNUMBER(SEARCH("#",B4740)),INT(A4740/100000)=7,INT(A4740/100000)=8),F4740*K!$F$4+G4740*K!$F$5,F4740*K!$E$4+G4740*K!$E$5),0)</f>
        <v>2064000</v>
      </c>
      <c r="L4740" s="25">
        <f>ROUND(J4740-K4740*0.7,0)</f>
        <v>4237200</v>
      </c>
      <c r="M4740" s="25">
        <f>ROUND(J4740*0.3,0)</f>
        <v>1704600</v>
      </c>
    </row>
    <row r="4741" spans="1:13" ht="33" x14ac:dyDescent="0.2">
      <c r="A4741" s="53">
        <v>807197</v>
      </c>
      <c r="B4741" s="27" t="s">
        <v>27</v>
      </c>
      <c r="C4741" s="36" t="s">
        <v>5352</v>
      </c>
      <c r="D4741" s="54"/>
      <c r="E4741" s="30">
        <v>6</v>
      </c>
      <c r="F4741" s="55">
        <v>4</v>
      </c>
      <c r="G4741" s="55">
        <v>2</v>
      </c>
      <c r="H4741" s="30">
        <v>0</v>
      </c>
      <c r="J4741" s="25">
        <f>ROUND( IF(OR(ISNUMBER(SEARCH("#",B4741)),INT(A4741/100000)=7,INT(A4741/100000)=8),F4741*K!$D$4,F4741*K!$C$4) + IF(ISNUMBER(SEARCH("#",B4741)),0,G4741*K!$C$5) + IF(AND(ISNUMBER(SEARCH("#",B4741)),INT(A4741/100000)&lt;=7),G4741*K!$G$5,0) + IF(AND(ISNUMBER(SEARCH("#",B4741)),INT(A4741/100000)&gt;=8),G4741*K!$H$5,0),0)</f>
        <v>5682000</v>
      </c>
      <c r="K4741" s="25">
        <f>ROUND(IF(OR(ISNUMBER(SEARCH("#",B4741)),INT(A4741/100000)=7,INT(A4741/100000)=8),F4741*K!$F$4+G4741*K!$F$5,F4741*K!$E$4+G4741*K!$E$5),0)</f>
        <v>2064000</v>
      </c>
      <c r="L4741" s="25">
        <f>ROUND(J4741-K4741*0.7,0)</f>
        <v>4237200</v>
      </c>
      <c r="M4741" s="25">
        <f>ROUND(J4741*0.3,0)</f>
        <v>1704600</v>
      </c>
    </row>
    <row r="4742" spans="1:13" ht="33" x14ac:dyDescent="0.2">
      <c r="A4742" s="53">
        <v>807198</v>
      </c>
      <c r="B4742" s="27" t="s">
        <v>27</v>
      </c>
      <c r="C4742" s="36" t="s">
        <v>5353</v>
      </c>
      <c r="D4742" s="54"/>
      <c r="E4742" s="30">
        <v>6</v>
      </c>
      <c r="F4742" s="55">
        <v>4</v>
      </c>
      <c r="G4742" s="55">
        <v>2</v>
      </c>
      <c r="H4742" s="30">
        <v>0</v>
      </c>
      <c r="J4742" s="25">
        <f>ROUND( IF(OR(ISNUMBER(SEARCH("#",B4742)),INT(A4742/100000)=7,INT(A4742/100000)=8),F4742*K!$D$4,F4742*K!$C$4) + IF(ISNUMBER(SEARCH("#",B4742)),0,G4742*K!$C$5) + IF(AND(ISNUMBER(SEARCH("#",B4742)),INT(A4742/100000)&lt;=7),G4742*K!$G$5,0) + IF(AND(ISNUMBER(SEARCH("#",B4742)),INT(A4742/100000)&gt;=8),G4742*K!$H$5,0),0)</f>
        <v>5682000</v>
      </c>
      <c r="K4742" s="25">
        <f>ROUND(IF(OR(ISNUMBER(SEARCH("#",B4742)),INT(A4742/100000)=7,INT(A4742/100000)=8),F4742*K!$F$4+G4742*K!$F$5,F4742*K!$E$4+G4742*K!$E$5),0)</f>
        <v>2064000</v>
      </c>
      <c r="L4742" s="25">
        <f>ROUND(J4742-K4742*0.7,0)</f>
        <v>4237200</v>
      </c>
      <c r="M4742" s="25">
        <f>ROUND(J4742*0.3,0)</f>
        <v>1704600</v>
      </c>
    </row>
    <row r="4743" spans="1:13" ht="33" x14ac:dyDescent="0.2">
      <c r="A4743" s="53">
        <v>807199</v>
      </c>
      <c r="B4743" s="27" t="s">
        <v>27</v>
      </c>
      <c r="C4743" s="36" t="s">
        <v>5354</v>
      </c>
      <c r="D4743" s="54"/>
      <c r="E4743" s="30">
        <v>6</v>
      </c>
      <c r="F4743" s="55">
        <v>4</v>
      </c>
      <c r="G4743" s="55">
        <v>2</v>
      </c>
      <c r="H4743" s="30">
        <v>0</v>
      </c>
      <c r="J4743" s="25">
        <f>ROUND( IF(OR(ISNUMBER(SEARCH("#",B4743)),INT(A4743/100000)=7,INT(A4743/100000)=8),F4743*K!$D$4,F4743*K!$C$4) + IF(ISNUMBER(SEARCH("#",B4743)),0,G4743*K!$C$5) + IF(AND(ISNUMBER(SEARCH("#",B4743)),INT(A4743/100000)&lt;=7),G4743*K!$G$5,0) + IF(AND(ISNUMBER(SEARCH("#",B4743)),INT(A4743/100000)&gt;=8),G4743*K!$H$5,0),0)</f>
        <v>5682000</v>
      </c>
      <c r="K4743" s="25">
        <f>ROUND(IF(OR(ISNUMBER(SEARCH("#",B4743)),INT(A4743/100000)=7,INT(A4743/100000)=8),F4743*K!$F$4+G4743*K!$F$5,F4743*K!$E$4+G4743*K!$E$5),0)</f>
        <v>2064000</v>
      </c>
      <c r="L4743" s="25">
        <f>ROUND(J4743-K4743*0.7,0)</f>
        <v>4237200</v>
      </c>
      <c r="M4743" s="25">
        <f>ROUND(J4743*0.3,0)</f>
        <v>1704600</v>
      </c>
    </row>
    <row r="4744" spans="1:13" ht="33" x14ac:dyDescent="0.2">
      <c r="A4744" s="53">
        <v>807200</v>
      </c>
      <c r="B4744" s="27" t="s">
        <v>27</v>
      </c>
      <c r="C4744" s="36" t="s">
        <v>5355</v>
      </c>
      <c r="D4744" s="54"/>
      <c r="E4744" s="30">
        <v>6</v>
      </c>
      <c r="F4744" s="55">
        <v>4</v>
      </c>
      <c r="G4744" s="55">
        <v>2</v>
      </c>
      <c r="H4744" s="30">
        <v>0</v>
      </c>
      <c r="J4744" s="25">
        <f>ROUND( IF(OR(ISNUMBER(SEARCH("#",B4744)),INT(A4744/100000)=7,INT(A4744/100000)=8),F4744*K!$D$4,F4744*K!$C$4) + IF(ISNUMBER(SEARCH("#",B4744)),0,G4744*K!$C$5) + IF(AND(ISNUMBER(SEARCH("#",B4744)),INT(A4744/100000)&lt;=7),G4744*K!$G$5,0) + IF(AND(ISNUMBER(SEARCH("#",B4744)),INT(A4744/100000)&gt;=8),G4744*K!$H$5,0),0)</f>
        <v>5682000</v>
      </c>
      <c r="K4744" s="25">
        <f>ROUND(IF(OR(ISNUMBER(SEARCH("#",B4744)),INT(A4744/100000)=7,INT(A4744/100000)=8),F4744*K!$F$4+G4744*K!$F$5,F4744*K!$E$4+G4744*K!$E$5),0)</f>
        <v>2064000</v>
      </c>
      <c r="L4744" s="25">
        <f>ROUND(J4744-K4744*0.7,0)</f>
        <v>4237200</v>
      </c>
      <c r="M4744" s="25">
        <f>ROUND(J4744*0.3,0)</f>
        <v>1704600</v>
      </c>
    </row>
    <row r="4745" spans="1:13" ht="33" x14ac:dyDescent="0.2">
      <c r="A4745" s="53">
        <v>807201</v>
      </c>
      <c r="B4745" s="27" t="s">
        <v>27</v>
      </c>
      <c r="C4745" s="36" t="s">
        <v>5356</v>
      </c>
      <c r="D4745" s="54"/>
      <c r="E4745" s="30">
        <v>6</v>
      </c>
      <c r="F4745" s="55">
        <v>4</v>
      </c>
      <c r="G4745" s="55">
        <v>2</v>
      </c>
      <c r="H4745" s="30">
        <v>0</v>
      </c>
      <c r="J4745" s="25">
        <f>ROUND( IF(OR(ISNUMBER(SEARCH("#",B4745)),INT(A4745/100000)=7,INT(A4745/100000)=8),F4745*K!$D$4,F4745*K!$C$4) + IF(ISNUMBER(SEARCH("#",B4745)),0,G4745*K!$C$5) + IF(AND(ISNUMBER(SEARCH("#",B4745)),INT(A4745/100000)&lt;=7),G4745*K!$G$5,0) + IF(AND(ISNUMBER(SEARCH("#",B4745)),INT(A4745/100000)&gt;=8),G4745*K!$H$5,0),0)</f>
        <v>5682000</v>
      </c>
      <c r="K4745" s="25">
        <f>ROUND(IF(OR(ISNUMBER(SEARCH("#",B4745)),INT(A4745/100000)=7,INT(A4745/100000)=8),F4745*K!$F$4+G4745*K!$F$5,F4745*K!$E$4+G4745*K!$E$5),0)</f>
        <v>2064000</v>
      </c>
      <c r="L4745" s="25">
        <f>ROUND(J4745-K4745*0.7,0)</f>
        <v>4237200</v>
      </c>
      <c r="M4745" s="25">
        <f>ROUND(J4745*0.3,0)</f>
        <v>1704600</v>
      </c>
    </row>
    <row r="4746" spans="1:13" ht="33" x14ac:dyDescent="0.2">
      <c r="A4746" s="53">
        <v>807202</v>
      </c>
      <c r="B4746" s="27" t="s">
        <v>27</v>
      </c>
      <c r="C4746" s="36" t="s">
        <v>5357</v>
      </c>
      <c r="D4746" s="54"/>
      <c r="E4746" s="30">
        <v>6</v>
      </c>
      <c r="F4746" s="55">
        <v>4</v>
      </c>
      <c r="G4746" s="55">
        <v>2</v>
      </c>
      <c r="H4746" s="30">
        <v>0</v>
      </c>
      <c r="J4746" s="25">
        <f>ROUND( IF(OR(ISNUMBER(SEARCH("#",B4746)),INT(A4746/100000)=7,INT(A4746/100000)=8),F4746*K!$D$4,F4746*K!$C$4) + IF(ISNUMBER(SEARCH("#",B4746)),0,G4746*K!$C$5) + IF(AND(ISNUMBER(SEARCH("#",B4746)),INT(A4746/100000)&lt;=7),G4746*K!$G$5,0) + IF(AND(ISNUMBER(SEARCH("#",B4746)),INT(A4746/100000)&gt;=8),G4746*K!$H$5,0),0)</f>
        <v>5682000</v>
      </c>
      <c r="K4746" s="25">
        <f>ROUND(IF(OR(ISNUMBER(SEARCH("#",B4746)),INT(A4746/100000)=7,INT(A4746/100000)=8),F4746*K!$F$4+G4746*K!$F$5,F4746*K!$E$4+G4746*K!$E$5),0)</f>
        <v>2064000</v>
      </c>
      <c r="L4746" s="25">
        <f>ROUND(J4746-K4746*0.7,0)</f>
        <v>4237200</v>
      </c>
      <c r="M4746" s="25">
        <f>ROUND(J4746*0.3,0)</f>
        <v>1704600</v>
      </c>
    </row>
    <row r="4747" spans="1:13" ht="33" x14ac:dyDescent="0.2">
      <c r="A4747" s="53">
        <v>807203</v>
      </c>
      <c r="B4747" s="27" t="s">
        <v>27</v>
      </c>
      <c r="C4747" s="36" t="s">
        <v>5358</v>
      </c>
      <c r="D4747" s="54"/>
      <c r="E4747" s="30">
        <v>6</v>
      </c>
      <c r="F4747" s="55">
        <v>4</v>
      </c>
      <c r="G4747" s="55">
        <v>2</v>
      </c>
      <c r="H4747" s="30">
        <v>0</v>
      </c>
      <c r="J4747" s="25">
        <f>ROUND( IF(OR(ISNUMBER(SEARCH("#",B4747)),INT(A4747/100000)=7,INT(A4747/100000)=8),F4747*K!$D$4,F4747*K!$C$4) + IF(ISNUMBER(SEARCH("#",B4747)),0,G4747*K!$C$5) + IF(AND(ISNUMBER(SEARCH("#",B4747)),INT(A4747/100000)&lt;=7),G4747*K!$G$5,0) + IF(AND(ISNUMBER(SEARCH("#",B4747)),INT(A4747/100000)&gt;=8),G4747*K!$H$5,0),0)</f>
        <v>5682000</v>
      </c>
      <c r="K4747" s="25">
        <f>ROUND(IF(OR(ISNUMBER(SEARCH("#",B4747)),INT(A4747/100000)=7,INT(A4747/100000)=8),F4747*K!$F$4+G4747*K!$F$5,F4747*K!$E$4+G4747*K!$E$5),0)</f>
        <v>2064000</v>
      </c>
      <c r="L4747" s="25">
        <f>ROUND(J4747-K4747*0.7,0)</f>
        <v>4237200</v>
      </c>
      <c r="M4747" s="25">
        <f>ROUND(J4747*0.3,0)</f>
        <v>1704600</v>
      </c>
    </row>
    <row r="4748" spans="1:13" ht="33" x14ac:dyDescent="0.2">
      <c r="A4748" s="53">
        <v>807204</v>
      </c>
      <c r="B4748" s="27" t="s">
        <v>27</v>
      </c>
      <c r="C4748" s="36" t="s">
        <v>5359</v>
      </c>
      <c r="D4748" s="54"/>
      <c r="E4748" s="30">
        <v>6</v>
      </c>
      <c r="F4748" s="55">
        <v>4</v>
      </c>
      <c r="G4748" s="55">
        <v>2</v>
      </c>
      <c r="H4748" s="30">
        <v>0</v>
      </c>
      <c r="J4748" s="25">
        <f>ROUND( IF(OR(ISNUMBER(SEARCH("#",B4748)),INT(A4748/100000)=7,INT(A4748/100000)=8),F4748*K!$D$4,F4748*K!$C$4) + IF(ISNUMBER(SEARCH("#",B4748)),0,G4748*K!$C$5) + IF(AND(ISNUMBER(SEARCH("#",B4748)),INT(A4748/100000)&lt;=7),G4748*K!$G$5,0) + IF(AND(ISNUMBER(SEARCH("#",B4748)),INT(A4748/100000)&gt;=8),G4748*K!$H$5,0),0)</f>
        <v>5682000</v>
      </c>
      <c r="K4748" s="25">
        <f>ROUND(IF(OR(ISNUMBER(SEARCH("#",B4748)),INT(A4748/100000)=7,INT(A4748/100000)=8),F4748*K!$F$4+G4748*K!$F$5,F4748*K!$E$4+G4748*K!$E$5),0)</f>
        <v>2064000</v>
      </c>
      <c r="L4748" s="25">
        <f>ROUND(J4748-K4748*0.7,0)</f>
        <v>4237200</v>
      </c>
      <c r="M4748" s="25">
        <f>ROUND(J4748*0.3,0)</f>
        <v>1704600</v>
      </c>
    </row>
    <row r="4749" spans="1:13" ht="33" x14ac:dyDescent="0.2">
      <c r="A4749" s="53">
        <v>807205</v>
      </c>
      <c r="B4749" s="27" t="s">
        <v>27</v>
      </c>
      <c r="C4749" s="36" t="s">
        <v>5360</v>
      </c>
      <c r="D4749" s="54"/>
      <c r="E4749" s="30">
        <v>6</v>
      </c>
      <c r="F4749" s="55">
        <v>4</v>
      </c>
      <c r="G4749" s="55">
        <v>2</v>
      </c>
      <c r="H4749" s="30">
        <v>0</v>
      </c>
      <c r="J4749" s="25">
        <f>ROUND( IF(OR(ISNUMBER(SEARCH("#",B4749)),INT(A4749/100000)=7,INT(A4749/100000)=8),F4749*K!$D$4,F4749*K!$C$4) + IF(ISNUMBER(SEARCH("#",B4749)),0,G4749*K!$C$5) + IF(AND(ISNUMBER(SEARCH("#",B4749)),INT(A4749/100000)&lt;=7),G4749*K!$G$5,0) + IF(AND(ISNUMBER(SEARCH("#",B4749)),INT(A4749/100000)&gt;=8),G4749*K!$H$5,0),0)</f>
        <v>5682000</v>
      </c>
      <c r="K4749" s="25">
        <f>ROUND(IF(OR(ISNUMBER(SEARCH("#",B4749)),INT(A4749/100000)=7,INT(A4749/100000)=8),F4749*K!$F$4+G4749*K!$F$5,F4749*K!$E$4+G4749*K!$E$5),0)</f>
        <v>2064000</v>
      </c>
      <c r="L4749" s="25">
        <f>ROUND(J4749-K4749*0.7,0)</f>
        <v>4237200</v>
      </c>
      <c r="M4749" s="25">
        <f>ROUND(J4749*0.3,0)</f>
        <v>1704600</v>
      </c>
    </row>
    <row r="4750" spans="1:13" ht="33" x14ac:dyDescent="0.2">
      <c r="A4750" s="53">
        <v>807206</v>
      </c>
      <c r="B4750" s="27" t="s">
        <v>27</v>
      </c>
      <c r="C4750" s="36" t="s">
        <v>5361</v>
      </c>
      <c r="D4750" s="54"/>
      <c r="E4750" s="30">
        <v>6</v>
      </c>
      <c r="F4750" s="55">
        <v>4</v>
      </c>
      <c r="G4750" s="55">
        <v>2</v>
      </c>
      <c r="H4750" s="30">
        <v>0</v>
      </c>
      <c r="J4750" s="25">
        <f>ROUND( IF(OR(ISNUMBER(SEARCH("#",B4750)),INT(A4750/100000)=7,INT(A4750/100000)=8),F4750*K!$D$4,F4750*K!$C$4) + IF(ISNUMBER(SEARCH("#",B4750)),0,G4750*K!$C$5) + IF(AND(ISNUMBER(SEARCH("#",B4750)),INT(A4750/100000)&lt;=7),G4750*K!$G$5,0) + IF(AND(ISNUMBER(SEARCH("#",B4750)),INT(A4750/100000)&gt;=8),G4750*K!$H$5,0),0)</f>
        <v>5682000</v>
      </c>
      <c r="K4750" s="25">
        <f>ROUND(IF(OR(ISNUMBER(SEARCH("#",B4750)),INT(A4750/100000)=7,INT(A4750/100000)=8),F4750*K!$F$4+G4750*K!$F$5,F4750*K!$E$4+G4750*K!$E$5),0)</f>
        <v>2064000</v>
      </c>
      <c r="L4750" s="25">
        <f>ROUND(J4750-K4750*0.7,0)</f>
        <v>4237200</v>
      </c>
      <c r="M4750" s="25">
        <f>ROUND(J4750*0.3,0)</f>
        <v>1704600</v>
      </c>
    </row>
    <row r="4751" spans="1:13" ht="33" x14ac:dyDescent="0.2">
      <c r="A4751" s="53">
        <v>807207</v>
      </c>
      <c r="B4751" s="27" t="s">
        <v>27</v>
      </c>
      <c r="C4751" s="36" t="s">
        <v>5362</v>
      </c>
      <c r="D4751" s="54"/>
      <c r="E4751" s="30">
        <v>6</v>
      </c>
      <c r="F4751" s="55">
        <v>4</v>
      </c>
      <c r="G4751" s="55">
        <v>2</v>
      </c>
      <c r="H4751" s="30">
        <v>0</v>
      </c>
      <c r="J4751" s="25">
        <f>ROUND( IF(OR(ISNUMBER(SEARCH("#",B4751)),INT(A4751/100000)=7,INT(A4751/100000)=8),F4751*K!$D$4,F4751*K!$C$4) + IF(ISNUMBER(SEARCH("#",B4751)),0,G4751*K!$C$5) + IF(AND(ISNUMBER(SEARCH("#",B4751)),INT(A4751/100000)&lt;=7),G4751*K!$G$5,0) + IF(AND(ISNUMBER(SEARCH("#",B4751)),INT(A4751/100000)&gt;=8),G4751*K!$H$5,0),0)</f>
        <v>5682000</v>
      </c>
      <c r="K4751" s="25">
        <f>ROUND(IF(OR(ISNUMBER(SEARCH("#",B4751)),INT(A4751/100000)=7,INT(A4751/100000)=8),F4751*K!$F$4+G4751*K!$F$5,F4751*K!$E$4+G4751*K!$E$5),0)</f>
        <v>2064000</v>
      </c>
      <c r="L4751" s="25">
        <f>ROUND(J4751-K4751*0.7,0)</f>
        <v>4237200</v>
      </c>
      <c r="M4751" s="25">
        <f>ROUND(J4751*0.3,0)</f>
        <v>1704600</v>
      </c>
    </row>
    <row r="4752" spans="1:13" ht="33" x14ac:dyDescent="0.2">
      <c r="A4752" s="53">
        <v>807208</v>
      </c>
      <c r="B4752" s="27" t="s">
        <v>27</v>
      </c>
      <c r="C4752" s="36" t="s">
        <v>5363</v>
      </c>
      <c r="D4752" s="54"/>
      <c r="E4752" s="30">
        <v>6</v>
      </c>
      <c r="F4752" s="55">
        <v>4</v>
      </c>
      <c r="G4752" s="55">
        <v>2</v>
      </c>
      <c r="H4752" s="30">
        <v>0</v>
      </c>
      <c r="J4752" s="25">
        <f>ROUND( IF(OR(ISNUMBER(SEARCH("#",B4752)),INT(A4752/100000)=7,INT(A4752/100000)=8),F4752*K!$D$4,F4752*K!$C$4) + IF(ISNUMBER(SEARCH("#",B4752)),0,G4752*K!$C$5) + IF(AND(ISNUMBER(SEARCH("#",B4752)),INT(A4752/100000)&lt;=7),G4752*K!$G$5,0) + IF(AND(ISNUMBER(SEARCH("#",B4752)),INT(A4752/100000)&gt;=8),G4752*K!$H$5,0),0)</f>
        <v>5682000</v>
      </c>
      <c r="K4752" s="25">
        <f>ROUND(IF(OR(ISNUMBER(SEARCH("#",B4752)),INT(A4752/100000)=7,INT(A4752/100000)=8),F4752*K!$F$4+G4752*K!$F$5,F4752*K!$E$4+G4752*K!$E$5),0)</f>
        <v>2064000</v>
      </c>
      <c r="L4752" s="25">
        <f>ROUND(J4752-K4752*0.7,0)</f>
        <v>4237200</v>
      </c>
      <c r="M4752" s="25">
        <f>ROUND(J4752*0.3,0)</f>
        <v>1704600</v>
      </c>
    </row>
    <row r="4753" spans="1:13" ht="33" x14ac:dyDescent="0.2">
      <c r="A4753" s="53">
        <v>807209</v>
      </c>
      <c r="B4753" s="27" t="s">
        <v>27</v>
      </c>
      <c r="C4753" s="36" t="s">
        <v>5364</v>
      </c>
      <c r="D4753" s="54"/>
      <c r="E4753" s="30">
        <v>6</v>
      </c>
      <c r="F4753" s="55">
        <v>4</v>
      </c>
      <c r="G4753" s="55">
        <v>2</v>
      </c>
      <c r="H4753" s="30">
        <v>0</v>
      </c>
      <c r="J4753" s="25">
        <f>ROUND( IF(OR(ISNUMBER(SEARCH("#",B4753)),INT(A4753/100000)=7,INT(A4753/100000)=8),F4753*K!$D$4,F4753*K!$C$4) + IF(ISNUMBER(SEARCH("#",B4753)),0,G4753*K!$C$5) + IF(AND(ISNUMBER(SEARCH("#",B4753)),INT(A4753/100000)&lt;=7),G4753*K!$G$5,0) + IF(AND(ISNUMBER(SEARCH("#",B4753)),INT(A4753/100000)&gt;=8),G4753*K!$H$5,0),0)</f>
        <v>5682000</v>
      </c>
      <c r="K4753" s="25">
        <f>ROUND(IF(OR(ISNUMBER(SEARCH("#",B4753)),INT(A4753/100000)=7,INT(A4753/100000)=8),F4753*K!$F$4+G4753*K!$F$5,F4753*K!$E$4+G4753*K!$E$5),0)</f>
        <v>2064000</v>
      </c>
      <c r="L4753" s="25">
        <f>ROUND(J4753-K4753*0.7,0)</f>
        <v>4237200</v>
      </c>
      <c r="M4753" s="25">
        <f>ROUND(J4753*0.3,0)</f>
        <v>1704600</v>
      </c>
    </row>
    <row r="4754" spans="1:13" ht="33" x14ac:dyDescent="0.2">
      <c r="A4754" s="53">
        <v>807210</v>
      </c>
      <c r="B4754" s="27" t="s">
        <v>27</v>
      </c>
      <c r="C4754" s="36" t="s">
        <v>5365</v>
      </c>
      <c r="D4754" s="54"/>
      <c r="E4754" s="30">
        <v>6</v>
      </c>
      <c r="F4754" s="55">
        <v>4</v>
      </c>
      <c r="G4754" s="55">
        <v>2</v>
      </c>
      <c r="H4754" s="30">
        <v>0</v>
      </c>
      <c r="J4754" s="25">
        <f>ROUND( IF(OR(ISNUMBER(SEARCH("#",B4754)),INT(A4754/100000)=7,INT(A4754/100000)=8),F4754*K!$D$4,F4754*K!$C$4) + IF(ISNUMBER(SEARCH("#",B4754)),0,G4754*K!$C$5) + IF(AND(ISNUMBER(SEARCH("#",B4754)),INT(A4754/100000)&lt;=7),G4754*K!$G$5,0) + IF(AND(ISNUMBER(SEARCH("#",B4754)),INT(A4754/100000)&gt;=8),G4754*K!$H$5,0),0)</f>
        <v>5682000</v>
      </c>
      <c r="K4754" s="25">
        <f>ROUND(IF(OR(ISNUMBER(SEARCH("#",B4754)),INT(A4754/100000)=7,INT(A4754/100000)=8),F4754*K!$F$4+G4754*K!$F$5,F4754*K!$E$4+G4754*K!$E$5),0)</f>
        <v>2064000</v>
      </c>
      <c r="L4754" s="25">
        <f>ROUND(J4754-K4754*0.7,0)</f>
        <v>4237200</v>
      </c>
      <c r="M4754" s="25">
        <f>ROUND(J4754*0.3,0)</f>
        <v>1704600</v>
      </c>
    </row>
    <row r="4755" spans="1:13" ht="33" x14ac:dyDescent="0.2">
      <c r="A4755" s="53">
        <v>807211</v>
      </c>
      <c r="B4755" s="27" t="s">
        <v>27</v>
      </c>
      <c r="C4755" s="36" t="s">
        <v>5366</v>
      </c>
      <c r="D4755" s="54"/>
      <c r="E4755" s="30">
        <v>6</v>
      </c>
      <c r="F4755" s="55">
        <v>4</v>
      </c>
      <c r="G4755" s="55">
        <v>2</v>
      </c>
      <c r="H4755" s="30">
        <v>0</v>
      </c>
      <c r="J4755" s="25">
        <f>ROUND( IF(OR(ISNUMBER(SEARCH("#",B4755)),INT(A4755/100000)=7,INT(A4755/100000)=8),F4755*K!$D$4,F4755*K!$C$4) + IF(ISNUMBER(SEARCH("#",B4755)),0,G4755*K!$C$5) + IF(AND(ISNUMBER(SEARCH("#",B4755)),INT(A4755/100000)&lt;=7),G4755*K!$G$5,0) + IF(AND(ISNUMBER(SEARCH("#",B4755)),INT(A4755/100000)&gt;=8),G4755*K!$H$5,0),0)</f>
        <v>5682000</v>
      </c>
      <c r="K4755" s="25">
        <f>ROUND(IF(OR(ISNUMBER(SEARCH("#",B4755)),INT(A4755/100000)=7,INT(A4755/100000)=8),F4755*K!$F$4+G4755*K!$F$5,F4755*K!$E$4+G4755*K!$E$5),0)</f>
        <v>2064000</v>
      </c>
      <c r="L4755" s="25">
        <f>ROUND(J4755-K4755*0.7,0)</f>
        <v>4237200</v>
      </c>
      <c r="M4755" s="25">
        <f>ROUND(J4755*0.3,0)</f>
        <v>1704600</v>
      </c>
    </row>
    <row r="4756" spans="1:13" ht="33" x14ac:dyDescent="0.2">
      <c r="A4756" s="53">
        <v>807212</v>
      </c>
      <c r="B4756" s="27" t="s">
        <v>27</v>
      </c>
      <c r="C4756" s="36" t="s">
        <v>5367</v>
      </c>
      <c r="D4756" s="54"/>
      <c r="E4756" s="30">
        <v>6</v>
      </c>
      <c r="F4756" s="55">
        <v>4</v>
      </c>
      <c r="G4756" s="55">
        <v>2</v>
      </c>
      <c r="H4756" s="30">
        <v>0</v>
      </c>
      <c r="J4756" s="25">
        <f>ROUND( IF(OR(ISNUMBER(SEARCH("#",B4756)),INT(A4756/100000)=7,INT(A4756/100000)=8),F4756*K!$D$4,F4756*K!$C$4) + IF(ISNUMBER(SEARCH("#",B4756)),0,G4756*K!$C$5) + IF(AND(ISNUMBER(SEARCH("#",B4756)),INT(A4756/100000)&lt;=7),G4756*K!$G$5,0) + IF(AND(ISNUMBER(SEARCH("#",B4756)),INT(A4756/100000)&gt;=8),G4756*K!$H$5,0),0)</f>
        <v>5682000</v>
      </c>
      <c r="K4756" s="25">
        <f>ROUND(IF(OR(ISNUMBER(SEARCH("#",B4756)),INT(A4756/100000)=7,INT(A4756/100000)=8),F4756*K!$F$4+G4756*K!$F$5,F4756*K!$E$4+G4756*K!$E$5),0)</f>
        <v>2064000</v>
      </c>
      <c r="L4756" s="25">
        <f>ROUND(J4756-K4756*0.7,0)</f>
        <v>4237200</v>
      </c>
      <c r="M4756" s="25">
        <f>ROUND(J4756*0.3,0)</f>
        <v>1704600</v>
      </c>
    </row>
    <row r="4757" spans="1:13" ht="33" x14ac:dyDescent="0.2">
      <c r="A4757" s="53">
        <v>807216</v>
      </c>
      <c r="B4757" s="27" t="s">
        <v>27</v>
      </c>
      <c r="C4757" s="36" t="s">
        <v>5368</v>
      </c>
      <c r="D4757" s="54"/>
      <c r="E4757" s="30">
        <v>6</v>
      </c>
      <c r="F4757" s="55">
        <v>4</v>
      </c>
      <c r="G4757" s="55">
        <v>2</v>
      </c>
      <c r="H4757" s="30">
        <v>0</v>
      </c>
      <c r="J4757" s="25">
        <f>ROUND( IF(OR(ISNUMBER(SEARCH("#",B4757)),INT(A4757/100000)=7,INT(A4757/100000)=8),F4757*K!$D$4,F4757*K!$C$4) + IF(ISNUMBER(SEARCH("#",B4757)),0,G4757*K!$C$5) + IF(AND(ISNUMBER(SEARCH("#",B4757)),INT(A4757/100000)&lt;=7),G4757*K!$G$5,0) + IF(AND(ISNUMBER(SEARCH("#",B4757)),INT(A4757/100000)&gt;=8),G4757*K!$H$5,0),0)</f>
        <v>5682000</v>
      </c>
      <c r="K4757" s="25">
        <f>ROUND(IF(OR(ISNUMBER(SEARCH("#",B4757)),INT(A4757/100000)=7,INT(A4757/100000)=8),F4757*K!$F$4+G4757*K!$F$5,F4757*K!$E$4+G4757*K!$E$5),0)</f>
        <v>2064000</v>
      </c>
      <c r="L4757" s="25">
        <f>ROUND(J4757-K4757*0.7,0)</f>
        <v>4237200</v>
      </c>
      <c r="M4757" s="25">
        <f>ROUND(J4757*0.3,0)</f>
        <v>1704600</v>
      </c>
    </row>
    <row r="4758" spans="1:13" ht="33" x14ac:dyDescent="0.2">
      <c r="A4758" s="53">
        <v>807217</v>
      </c>
      <c r="B4758" s="27" t="s">
        <v>27</v>
      </c>
      <c r="C4758" s="36" t="s">
        <v>5369</v>
      </c>
      <c r="D4758" s="54"/>
      <c r="E4758" s="30">
        <v>6</v>
      </c>
      <c r="F4758" s="55">
        <v>4</v>
      </c>
      <c r="G4758" s="55">
        <v>2</v>
      </c>
      <c r="H4758" s="30">
        <v>0</v>
      </c>
      <c r="J4758" s="25">
        <f>ROUND( IF(OR(ISNUMBER(SEARCH("#",B4758)),INT(A4758/100000)=7,INT(A4758/100000)=8),F4758*K!$D$4,F4758*K!$C$4) + IF(ISNUMBER(SEARCH("#",B4758)),0,G4758*K!$C$5) + IF(AND(ISNUMBER(SEARCH("#",B4758)),INT(A4758/100000)&lt;=7),G4758*K!$G$5,0) + IF(AND(ISNUMBER(SEARCH("#",B4758)),INT(A4758/100000)&gt;=8),G4758*K!$H$5,0),0)</f>
        <v>5682000</v>
      </c>
      <c r="K4758" s="25">
        <f>ROUND(IF(OR(ISNUMBER(SEARCH("#",B4758)),INT(A4758/100000)=7,INT(A4758/100000)=8),F4758*K!$F$4+G4758*K!$F$5,F4758*K!$E$4+G4758*K!$E$5),0)</f>
        <v>2064000</v>
      </c>
      <c r="L4758" s="25">
        <f>ROUND(J4758-K4758*0.7,0)</f>
        <v>4237200</v>
      </c>
      <c r="M4758" s="25">
        <f>ROUND(J4758*0.3,0)</f>
        <v>1704600</v>
      </c>
    </row>
    <row r="4759" spans="1:13" ht="33" x14ac:dyDescent="0.2">
      <c r="A4759" s="53">
        <v>807218</v>
      </c>
      <c r="B4759" s="27" t="s">
        <v>27</v>
      </c>
      <c r="C4759" s="36" t="s">
        <v>5370</v>
      </c>
      <c r="D4759" s="54"/>
      <c r="E4759" s="30">
        <v>6</v>
      </c>
      <c r="F4759" s="55">
        <v>4</v>
      </c>
      <c r="G4759" s="55">
        <v>2</v>
      </c>
      <c r="H4759" s="30">
        <v>0</v>
      </c>
      <c r="J4759" s="25">
        <f>ROUND( IF(OR(ISNUMBER(SEARCH("#",B4759)),INT(A4759/100000)=7,INT(A4759/100000)=8),F4759*K!$D$4,F4759*K!$C$4) + IF(ISNUMBER(SEARCH("#",B4759)),0,G4759*K!$C$5) + IF(AND(ISNUMBER(SEARCH("#",B4759)),INT(A4759/100000)&lt;=7),G4759*K!$G$5,0) + IF(AND(ISNUMBER(SEARCH("#",B4759)),INT(A4759/100000)&gt;=8),G4759*K!$H$5,0),0)</f>
        <v>5682000</v>
      </c>
      <c r="K4759" s="25">
        <f>ROUND(IF(OR(ISNUMBER(SEARCH("#",B4759)),INT(A4759/100000)=7,INT(A4759/100000)=8),F4759*K!$F$4+G4759*K!$F$5,F4759*K!$E$4+G4759*K!$E$5),0)</f>
        <v>2064000</v>
      </c>
      <c r="L4759" s="25">
        <f>ROUND(J4759-K4759*0.7,0)</f>
        <v>4237200</v>
      </c>
      <c r="M4759" s="25">
        <f>ROUND(J4759*0.3,0)</f>
        <v>1704600</v>
      </c>
    </row>
    <row r="4760" spans="1:13" ht="33" x14ac:dyDescent="0.2">
      <c r="A4760" s="53">
        <v>807219</v>
      </c>
      <c r="B4760" s="27" t="s">
        <v>27</v>
      </c>
      <c r="C4760" s="36" t="s">
        <v>5371</v>
      </c>
      <c r="D4760" s="54"/>
      <c r="E4760" s="30">
        <v>6</v>
      </c>
      <c r="F4760" s="55">
        <v>4</v>
      </c>
      <c r="G4760" s="55">
        <v>2</v>
      </c>
      <c r="H4760" s="30">
        <v>0</v>
      </c>
      <c r="J4760" s="25">
        <f>ROUND( IF(OR(ISNUMBER(SEARCH("#",B4760)),INT(A4760/100000)=7,INT(A4760/100000)=8),F4760*K!$D$4,F4760*K!$C$4) + IF(ISNUMBER(SEARCH("#",B4760)),0,G4760*K!$C$5) + IF(AND(ISNUMBER(SEARCH("#",B4760)),INT(A4760/100000)&lt;=7),G4760*K!$G$5,0) + IF(AND(ISNUMBER(SEARCH("#",B4760)),INT(A4760/100000)&gt;=8),G4760*K!$H$5,0),0)</f>
        <v>5682000</v>
      </c>
      <c r="K4760" s="25">
        <f>ROUND(IF(OR(ISNUMBER(SEARCH("#",B4760)),INT(A4760/100000)=7,INT(A4760/100000)=8),F4760*K!$F$4+G4760*K!$F$5,F4760*K!$E$4+G4760*K!$E$5),0)</f>
        <v>2064000</v>
      </c>
      <c r="L4760" s="25">
        <f>ROUND(J4760-K4760*0.7,0)</f>
        <v>4237200</v>
      </c>
      <c r="M4760" s="25">
        <f>ROUND(J4760*0.3,0)</f>
        <v>1704600</v>
      </c>
    </row>
    <row r="4761" spans="1:13" ht="33" x14ac:dyDescent="0.2">
      <c r="A4761" s="53">
        <v>807220</v>
      </c>
      <c r="B4761" s="27" t="s">
        <v>27</v>
      </c>
      <c r="C4761" s="36" t="s">
        <v>5372</v>
      </c>
      <c r="D4761" s="54"/>
      <c r="E4761" s="30">
        <v>6</v>
      </c>
      <c r="F4761" s="55">
        <v>4</v>
      </c>
      <c r="G4761" s="55">
        <v>2</v>
      </c>
      <c r="H4761" s="30">
        <v>0</v>
      </c>
      <c r="J4761" s="25">
        <f>ROUND( IF(OR(ISNUMBER(SEARCH("#",B4761)),INT(A4761/100000)=7,INT(A4761/100000)=8),F4761*K!$D$4,F4761*K!$C$4) + IF(ISNUMBER(SEARCH("#",B4761)),0,G4761*K!$C$5) + IF(AND(ISNUMBER(SEARCH("#",B4761)),INT(A4761/100000)&lt;=7),G4761*K!$G$5,0) + IF(AND(ISNUMBER(SEARCH("#",B4761)),INT(A4761/100000)&gt;=8),G4761*K!$H$5,0),0)</f>
        <v>5682000</v>
      </c>
      <c r="K4761" s="25">
        <f>ROUND(IF(OR(ISNUMBER(SEARCH("#",B4761)),INT(A4761/100000)=7,INT(A4761/100000)=8),F4761*K!$F$4+G4761*K!$F$5,F4761*K!$E$4+G4761*K!$E$5),0)</f>
        <v>2064000</v>
      </c>
      <c r="L4761" s="25">
        <f>ROUND(J4761-K4761*0.7,0)</f>
        <v>4237200</v>
      </c>
      <c r="M4761" s="25">
        <f>ROUND(J4761*0.3,0)</f>
        <v>1704600</v>
      </c>
    </row>
    <row r="4762" spans="1:13" ht="33" x14ac:dyDescent="0.2">
      <c r="A4762" s="53">
        <v>807221</v>
      </c>
      <c r="B4762" s="27" t="s">
        <v>27</v>
      </c>
      <c r="C4762" s="36" t="s">
        <v>5373</v>
      </c>
      <c r="D4762" s="54"/>
      <c r="E4762" s="30">
        <v>6</v>
      </c>
      <c r="F4762" s="55">
        <v>4</v>
      </c>
      <c r="G4762" s="55">
        <v>2</v>
      </c>
      <c r="H4762" s="30">
        <v>0</v>
      </c>
      <c r="J4762" s="25">
        <f>ROUND( IF(OR(ISNUMBER(SEARCH("#",B4762)),INT(A4762/100000)=7,INT(A4762/100000)=8),F4762*K!$D$4,F4762*K!$C$4) + IF(ISNUMBER(SEARCH("#",B4762)),0,G4762*K!$C$5) + IF(AND(ISNUMBER(SEARCH("#",B4762)),INT(A4762/100000)&lt;=7),G4762*K!$G$5,0) + IF(AND(ISNUMBER(SEARCH("#",B4762)),INT(A4762/100000)&gt;=8),G4762*K!$H$5,0),0)</f>
        <v>5682000</v>
      </c>
      <c r="K4762" s="25">
        <f>ROUND(IF(OR(ISNUMBER(SEARCH("#",B4762)),INT(A4762/100000)=7,INT(A4762/100000)=8),F4762*K!$F$4+G4762*K!$F$5,F4762*K!$E$4+G4762*K!$E$5),0)</f>
        <v>2064000</v>
      </c>
      <c r="L4762" s="25">
        <f>ROUND(J4762-K4762*0.7,0)</f>
        <v>4237200</v>
      </c>
      <c r="M4762" s="25">
        <f>ROUND(J4762*0.3,0)</f>
        <v>1704600</v>
      </c>
    </row>
    <row r="4763" spans="1:13" ht="33" x14ac:dyDescent="0.2">
      <c r="A4763" s="53">
        <v>807223</v>
      </c>
      <c r="B4763" s="27" t="s">
        <v>27</v>
      </c>
      <c r="C4763" s="36" t="s">
        <v>5374</v>
      </c>
      <c r="D4763" s="54"/>
      <c r="E4763" s="30" t="s">
        <v>1569</v>
      </c>
      <c r="F4763" s="55">
        <v>4</v>
      </c>
      <c r="G4763" s="55">
        <v>2</v>
      </c>
      <c r="H4763" s="30" t="s">
        <v>32</v>
      </c>
      <c r="J4763" s="25">
        <f>ROUND( IF(OR(ISNUMBER(SEARCH("#",B4763)),INT(A4763/100000)=7,INT(A4763/100000)=8),F4763*K!$D$4,F4763*K!$C$4) + IF(ISNUMBER(SEARCH("#",B4763)),0,G4763*K!$C$5) + IF(AND(ISNUMBER(SEARCH("#",B4763)),INT(A4763/100000)&lt;=7),G4763*K!$G$5,0) + IF(AND(ISNUMBER(SEARCH("#",B4763)),INT(A4763/100000)&gt;=8),G4763*K!$H$5,0),0)</f>
        <v>5682000</v>
      </c>
      <c r="K4763" s="25">
        <f>ROUND(IF(OR(ISNUMBER(SEARCH("#",B4763)),INT(A4763/100000)=7,INT(A4763/100000)=8),F4763*K!$F$4+G4763*K!$F$5,F4763*K!$E$4+G4763*K!$E$5),0)</f>
        <v>2064000</v>
      </c>
      <c r="L4763" s="25">
        <f>ROUND(J4763-K4763*0.7,0)</f>
        <v>4237200</v>
      </c>
      <c r="M4763" s="25">
        <f>ROUND(J4763*0.3,0)</f>
        <v>1704600</v>
      </c>
    </row>
    <row r="4764" spans="1:13" ht="33" x14ac:dyDescent="0.2">
      <c r="A4764" s="53">
        <v>807230</v>
      </c>
      <c r="B4764" s="27" t="s">
        <v>27</v>
      </c>
      <c r="C4764" s="36" t="s">
        <v>5375</v>
      </c>
      <c r="D4764" s="54"/>
      <c r="E4764" s="30">
        <v>8</v>
      </c>
      <c r="F4764" s="55">
        <v>6</v>
      </c>
      <c r="G4764" s="55">
        <v>2</v>
      </c>
      <c r="H4764" s="30">
        <v>0</v>
      </c>
      <c r="J4764" s="25">
        <f>ROUND( IF(OR(ISNUMBER(SEARCH("#",B4764)),INT(A4764/100000)=7,INT(A4764/100000)=8),F4764*K!$D$4,F4764*K!$C$4) + IF(ISNUMBER(SEARCH("#",B4764)),0,G4764*K!$C$5) + IF(AND(ISNUMBER(SEARCH("#",B4764)),INT(A4764/100000)&lt;=7),G4764*K!$G$5,0) + IF(AND(ISNUMBER(SEARCH("#",B4764)),INT(A4764/100000)&gt;=8),G4764*K!$H$5,0),0)</f>
        <v>6818000</v>
      </c>
      <c r="K4764" s="25">
        <f>ROUND(IF(OR(ISNUMBER(SEARCH("#",B4764)),INT(A4764/100000)=7,INT(A4764/100000)=8),F4764*K!$F$4+G4764*K!$F$5,F4764*K!$E$4+G4764*K!$E$5),0)</f>
        <v>2668000</v>
      </c>
      <c r="L4764" s="25">
        <f>ROUND(J4764-K4764*0.7,0)</f>
        <v>4950400</v>
      </c>
      <c r="M4764" s="25">
        <f>ROUND(J4764*0.3,0)</f>
        <v>2045400</v>
      </c>
    </row>
    <row r="4765" spans="1:13" ht="33" x14ac:dyDescent="0.2">
      <c r="A4765" s="53">
        <v>807231</v>
      </c>
      <c r="B4765" s="27" t="s">
        <v>27</v>
      </c>
      <c r="C4765" s="36" t="s">
        <v>5376</v>
      </c>
      <c r="D4765" s="54"/>
      <c r="E4765" s="30">
        <v>8</v>
      </c>
      <c r="F4765" s="55">
        <v>6</v>
      </c>
      <c r="G4765" s="55">
        <v>2</v>
      </c>
      <c r="H4765" s="30">
        <v>0</v>
      </c>
      <c r="J4765" s="25">
        <f>ROUND( IF(OR(ISNUMBER(SEARCH("#",B4765)),INT(A4765/100000)=7,INT(A4765/100000)=8),F4765*K!$D$4,F4765*K!$C$4) + IF(ISNUMBER(SEARCH("#",B4765)),0,G4765*K!$C$5) + IF(AND(ISNUMBER(SEARCH("#",B4765)),INT(A4765/100000)&lt;=7),G4765*K!$G$5,0) + IF(AND(ISNUMBER(SEARCH("#",B4765)),INT(A4765/100000)&gt;=8),G4765*K!$H$5,0),0)</f>
        <v>6818000</v>
      </c>
      <c r="K4765" s="25">
        <f>ROUND(IF(OR(ISNUMBER(SEARCH("#",B4765)),INT(A4765/100000)=7,INT(A4765/100000)=8),F4765*K!$F$4+G4765*K!$F$5,F4765*K!$E$4+G4765*K!$E$5),0)</f>
        <v>2668000</v>
      </c>
      <c r="L4765" s="25">
        <f>ROUND(J4765-K4765*0.7,0)</f>
        <v>4950400</v>
      </c>
      <c r="M4765" s="25">
        <f>ROUND(J4765*0.3,0)</f>
        <v>2045400</v>
      </c>
    </row>
    <row r="4766" spans="1:13" ht="33" x14ac:dyDescent="0.2">
      <c r="A4766" s="53">
        <v>807232</v>
      </c>
      <c r="B4766" s="27" t="s">
        <v>27</v>
      </c>
      <c r="C4766" s="36" t="s">
        <v>5377</v>
      </c>
      <c r="D4766" s="54"/>
      <c r="E4766" s="30">
        <v>8</v>
      </c>
      <c r="F4766" s="55">
        <v>6</v>
      </c>
      <c r="G4766" s="55">
        <v>2</v>
      </c>
      <c r="H4766" s="30">
        <v>0</v>
      </c>
      <c r="J4766" s="25">
        <f>ROUND( IF(OR(ISNUMBER(SEARCH("#",B4766)),INT(A4766/100000)=7,INT(A4766/100000)=8),F4766*K!$D$4,F4766*K!$C$4) + IF(ISNUMBER(SEARCH("#",B4766)),0,G4766*K!$C$5) + IF(AND(ISNUMBER(SEARCH("#",B4766)),INT(A4766/100000)&lt;=7),G4766*K!$G$5,0) + IF(AND(ISNUMBER(SEARCH("#",B4766)),INT(A4766/100000)&gt;=8),G4766*K!$H$5,0),0)</f>
        <v>6818000</v>
      </c>
      <c r="K4766" s="25">
        <f>ROUND(IF(OR(ISNUMBER(SEARCH("#",B4766)),INT(A4766/100000)=7,INT(A4766/100000)=8),F4766*K!$F$4+G4766*K!$F$5,F4766*K!$E$4+G4766*K!$E$5),0)</f>
        <v>2668000</v>
      </c>
      <c r="L4766" s="25">
        <f>ROUND(J4766-K4766*0.7,0)</f>
        <v>4950400</v>
      </c>
      <c r="M4766" s="25">
        <f>ROUND(J4766*0.3,0)</f>
        <v>2045400</v>
      </c>
    </row>
    <row r="4767" spans="1:13" ht="33" x14ac:dyDescent="0.2">
      <c r="A4767" s="53">
        <v>807233</v>
      </c>
      <c r="B4767" s="27" t="s">
        <v>27</v>
      </c>
      <c r="C4767" s="36" t="s">
        <v>5378</v>
      </c>
      <c r="D4767" s="54"/>
      <c r="E4767" s="30">
        <v>8</v>
      </c>
      <c r="F4767" s="55">
        <v>6</v>
      </c>
      <c r="G4767" s="55">
        <v>2</v>
      </c>
      <c r="H4767" s="30">
        <v>0</v>
      </c>
      <c r="J4767" s="25">
        <f>ROUND( IF(OR(ISNUMBER(SEARCH("#",B4767)),INT(A4767/100000)=7,INT(A4767/100000)=8),F4767*K!$D$4,F4767*K!$C$4) + IF(ISNUMBER(SEARCH("#",B4767)),0,G4767*K!$C$5) + IF(AND(ISNUMBER(SEARCH("#",B4767)),INT(A4767/100000)&lt;=7),G4767*K!$G$5,0) + IF(AND(ISNUMBER(SEARCH("#",B4767)),INT(A4767/100000)&gt;=8),G4767*K!$H$5,0),0)</f>
        <v>6818000</v>
      </c>
      <c r="K4767" s="25">
        <f>ROUND(IF(OR(ISNUMBER(SEARCH("#",B4767)),INT(A4767/100000)=7,INT(A4767/100000)=8),F4767*K!$F$4+G4767*K!$F$5,F4767*K!$E$4+G4767*K!$E$5),0)</f>
        <v>2668000</v>
      </c>
      <c r="L4767" s="25">
        <f>ROUND(J4767-K4767*0.7,0)</f>
        <v>4950400</v>
      </c>
      <c r="M4767" s="25">
        <f>ROUND(J4767*0.3,0)</f>
        <v>2045400</v>
      </c>
    </row>
    <row r="4768" spans="1:13" ht="33" x14ac:dyDescent="0.2">
      <c r="A4768" s="53">
        <v>807234</v>
      </c>
      <c r="B4768" s="27" t="s">
        <v>27</v>
      </c>
      <c r="C4768" s="36" t="s">
        <v>5379</v>
      </c>
      <c r="D4768" s="54"/>
      <c r="E4768" s="30">
        <v>8</v>
      </c>
      <c r="F4768" s="55">
        <v>6</v>
      </c>
      <c r="G4768" s="55">
        <v>2</v>
      </c>
      <c r="H4768" s="30">
        <v>0</v>
      </c>
      <c r="J4768" s="25">
        <f>ROUND( IF(OR(ISNUMBER(SEARCH("#",B4768)),INT(A4768/100000)=7,INT(A4768/100000)=8),F4768*K!$D$4,F4768*K!$C$4) + IF(ISNUMBER(SEARCH("#",B4768)),0,G4768*K!$C$5) + IF(AND(ISNUMBER(SEARCH("#",B4768)),INT(A4768/100000)&lt;=7),G4768*K!$G$5,0) + IF(AND(ISNUMBER(SEARCH("#",B4768)),INT(A4768/100000)&gt;=8),G4768*K!$H$5,0),0)</f>
        <v>6818000</v>
      </c>
      <c r="K4768" s="25">
        <f>ROUND(IF(OR(ISNUMBER(SEARCH("#",B4768)),INT(A4768/100000)=7,INT(A4768/100000)=8),F4768*K!$F$4+G4768*K!$F$5,F4768*K!$E$4+G4768*K!$E$5),0)</f>
        <v>2668000</v>
      </c>
      <c r="L4768" s="25">
        <f>ROUND(J4768-K4768*0.7,0)</f>
        <v>4950400</v>
      </c>
      <c r="M4768" s="25">
        <f>ROUND(J4768*0.3,0)</f>
        <v>2045400</v>
      </c>
    </row>
    <row r="4769" spans="1:13" ht="33" x14ac:dyDescent="0.2">
      <c r="A4769" s="53">
        <v>807235</v>
      </c>
      <c r="B4769" s="27" t="s">
        <v>27</v>
      </c>
      <c r="C4769" s="36" t="s">
        <v>5380</v>
      </c>
      <c r="D4769" s="54"/>
      <c r="E4769" s="30">
        <v>8</v>
      </c>
      <c r="F4769" s="55">
        <v>6</v>
      </c>
      <c r="G4769" s="55">
        <v>2</v>
      </c>
      <c r="H4769" s="30">
        <v>0</v>
      </c>
      <c r="J4769" s="25">
        <f>ROUND( IF(OR(ISNUMBER(SEARCH("#",B4769)),INT(A4769/100000)=7,INT(A4769/100000)=8),F4769*K!$D$4,F4769*K!$C$4) + IF(ISNUMBER(SEARCH("#",B4769)),0,G4769*K!$C$5) + IF(AND(ISNUMBER(SEARCH("#",B4769)),INT(A4769/100000)&lt;=7),G4769*K!$G$5,0) + IF(AND(ISNUMBER(SEARCH("#",B4769)),INT(A4769/100000)&gt;=8),G4769*K!$H$5,0),0)</f>
        <v>6818000</v>
      </c>
      <c r="K4769" s="25">
        <f>ROUND(IF(OR(ISNUMBER(SEARCH("#",B4769)),INT(A4769/100000)=7,INT(A4769/100000)=8),F4769*K!$F$4+G4769*K!$F$5,F4769*K!$E$4+G4769*K!$E$5),0)</f>
        <v>2668000</v>
      </c>
      <c r="L4769" s="25">
        <f>ROUND(J4769-K4769*0.7,0)</f>
        <v>4950400</v>
      </c>
      <c r="M4769" s="25">
        <f>ROUND(J4769*0.3,0)</f>
        <v>2045400</v>
      </c>
    </row>
    <row r="4770" spans="1:13" ht="33" x14ac:dyDescent="0.2">
      <c r="A4770" s="53">
        <v>807236</v>
      </c>
      <c r="B4770" s="27" t="s">
        <v>27</v>
      </c>
      <c r="C4770" s="36" t="s">
        <v>5381</v>
      </c>
      <c r="D4770" s="54"/>
      <c r="E4770" s="30">
        <v>8</v>
      </c>
      <c r="F4770" s="55">
        <v>6</v>
      </c>
      <c r="G4770" s="55">
        <v>2</v>
      </c>
      <c r="H4770" s="30">
        <v>0</v>
      </c>
      <c r="J4770" s="25">
        <f>ROUND( IF(OR(ISNUMBER(SEARCH("#",B4770)),INT(A4770/100000)=7,INT(A4770/100000)=8),F4770*K!$D$4,F4770*K!$C$4) + IF(ISNUMBER(SEARCH("#",B4770)),0,G4770*K!$C$5) + IF(AND(ISNUMBER(SEARCH("#",B4770)),INT(A4770/100000)&lt;=7),G4770*K!$G$5,0) + IF(AND(ISNUMBER(SEARCH("#",B4770)),INT(A4770/100000)&gt;=8),G4770*K!$H$5,0),0)</f>
        <v>6818000</v>
      </c>
      <c r="K4770" s="25">
        <f>ROUND(IF(OR(ISNUMBER(SEARCH("#",B4770)),INT(A4770/100000)=7,INT(A4770/100000)=8),F4770*K!$F$4+G4770*K!$F$5,F4770*K!$E$4+G4770*K!$E$5),0)</f>
        <v>2668000</v>
      </c>
      <c r="L4770" s="25">
        <f>ROUND(J4770-K4770*0.7,0)</f>
        <v>4950400</v>
      </c>
      <c r="M4770" s="25">
        <f>ROUND(J4770*0.3,0)</f>
        <v>2045400</v>
      </c>
    </row>
    <row r="4771" spans="1:13" ht="33" x14ac:dyDescent="0.2">
      <c r="A4771" s="53">
        <v>807237</v>
      </c>
      <c r="B4771" s="27" t="s">
        <v>27</v>
      </c>
      <c r="C4771" s="36" t="s">
        <v>5382</v>
      </c>
      <c r="D4771" s="54"/>
      <c r="E4771" s="30">
        <v>8</v>
      </c>
      <c r="F4771" s="55">
        <v>6</v>
      </c>
      <c r="G4771" s="55">
        <v>2</v>
      </c>
      <c r="H4771" s="30">
        <v>0</v>
      </c>
      <c r="J4771" s="25">
        <f>ROUND( IF(OR(ISNUMBER(SEARCH("#",B4771)),INT(A4771/100000)=7,INT(A4771/100000)=8),F4771*K!$D$4,F4771*K!$C$4) + IF(ISNUMBER(SEARCH("#",B4771)),0,G4771*K!$C$5) + IF(AND(ISNUMBER(SEARCH("#",B4771)),INT(A4771/100000)&lt;=7),G4771*K!$G$5,0) + IF(AND(ISNUMBER(SEARCH("#",B4771)),INT(A4771/100000)&gt;=8),G4771*K!$H$5,0),0)</f>
        <v>6818000</v>
      </c>
      <c r="K4771" s="25">
        <f>ROUND(IF(OR(ISNUMBER(SEARCH("#",B4771)),INT(A4771/100000)=7,INT(A4771/100000)=8),F4771*K!$F$4+G4771*K!$F$5,F4771*K!$E$4+G4771*K!$E$5),0)</f>
        <v>2668000</v>
      </c>
      <c r="L4771" s="25">
        <f>ROUND(J4771-K4771*0.7,0)</f>
        <v>4950400</v>
      </c>
      <c r="M4771" s="25">
        <f>ROUND(J4771*0.3,0)</f>
        <v>2045400</v>
      </c>
    </row>
    <row r="4772" spans="1:13" ht="33" x14ac:dyDescent="0.2">
      <c r="A4772" s="53">
        <v>807238</v>
      </c>
      <c r="B4772" s="27" t="s">
        <v>27</v>
      </c>
      <c r="C4772" s="36" t="s">
        <v>5383</v>
      </c>
      <c r="D4772" s="54"/>
      <c r="E4772" s="30">
        <v>8</v>
      </c>
      <c r="F4772" s="55">
        <v>6</v>
      </c>
      <c r="G4772" s="55">
        <v>2</v>
      </c>
      <c r="H4772" s="30">
        <v>0</v>
      </c>
      <c r="J4772" s="25">
        <f>ROUND( IF(OR(ISNUMBER(SEARCH("#",B4772)),INT(A4772/100000)=7,INT(A4772/100000)=8),F4772*K!$D$4,F4772*K!$C$4) + IF(ISNUMBER(SEARCH("#",B4772)),0,G4772*K!$C$5) + IF(AND(ISNUMBER(SEARCH("#",B4772)),INT(A4772/100000)&lt;=7),G4772*K!$G$5,0) + IF(AND(ISNUMBER(SEARCH("#",B4772)),INT(A4772/100000)&gt;=8),G4772*K!$H$5,0),0)</f>
        <v>6818000</v>
      </c>
      <c r="K4772" s="25">
        <f>ROUND(IF(OR(ISNUMBER(SEARCH("#",B4772)),INT(A4772/100000)=7,INT(A4772/100000)=8),F4772*K!$F$4+G4772*K!$F$5,F4772*K!$E$4+G4772*K!$E$5),0)</f>
        <v>2668000</v>
      </c>
      <c r="L4772" s="25">
        <f>ROUND(J4772-K4772*0.7,0)</f>
        <v>4950400</v>
      </c>
      <c r="M4772" s="25">
        <f>ROUND(J4772*0.3,0)</f>
        <v>2045400</v>
      </c>
    </row>
    <row r="4773" spans="1:13" ht="33" x14ac:dyDescent="0.2">
      <c r="A4773" s="53">
        <v>807239</v>
      </c>
      <c r="B4773" s="27" t="s">
        <v>27</v>
      </c>
      <c r="C4773" s="36" t="s">
        <v>5384</v>
      </c>
      <c r="D4773" s="54"/>
      <c r="E4773" s="30">
        <v>8</v>
      </c>
      <c r="F4773" s="55">
        <v>6</v>
      </c>
      <c r="G4773" s="55">
        <v>2</v>
      </c>
      <c r="H4773" s="30">
        <v>0</v>
      </c>
      <c r="J4773" s="25">
        <f>ROUND( IF(OR(ISNUMBER(SEARCH("#",B4773)),INT(A4773/100000)=7,INT(A4773/100000)=8),F4773*K!$D$4,F4773*K!$C$4) + IF(ISNUMBER(SEARCH("#",B4773)),0,G4773*K!$C$5) + IF(AND(ISNUMBER(SEARCH("#",B4773)),INT(A4773/100000)&lt;=7),G4773*K!$G$5,0) + IF(AND(ISNUMBER(SEARCH("#",B4773)),INT(A4773/100000)&gt;=8),G4773*K!$H$5,0),0)</f>
        <v>6818000</v>
      </c>
      <c r="K4773" s="25">
        <f>ROUND(IF(OR(ISNUMBER(SEARCH("#",B4773)),INT(A4773/100000)=7,INT(A4773/100000)=8),F4773*K!$F$4+G4773*K!$F$5,F4773*K!$E$4+G4773*K!$E$5),0)</f>
        <v>2668000</v>
      </c>
      <c r="L4773" s="25">
        <f>ROUND(J4773-K4773*0.7,0)</f>
        <v>4950400</v>
      </c>
      <c r="M4773" s="25">
        <f>ROUND(J4773*0.3,0)</f>
        <v>2045400</v>
      </c>
    </row>
    <row r="4774" spans="1:13" ht="33" x14ac:dyDescent="0.2">
      <c r="A4774" s="53">
        <v>807240</v>
      </c>
      <c r="B4774" s="27" t="s">
        <v>27</v>
      </c>
      <c r="C4774" s="36" t="s">
        <v>5385</v>
      </c>
      <c r="D4774" s="54"/>
      <c r="E4774" s="30">
        <v>8</v>
      </c>
      <c r="F4774" s="55">
        <v>6</v>
      </c>
      <c r="G4774" s="55">
        <v>2</v>
      </c>
      <c r="H4774" s="30">
        <v>0</v>
      </c>
      <c r="J4774" s="25">
        <f>ROUND( IF(OR(ISNUMBER(SEARCH("#",B4774)),INT(A4774/100000)=7,INT(A4774/100000)=8),F4774*K!$D$4,F4774*K!$C$4) + IF(ISNUMBER(SEARCH("#",B4774)),0,G4774*K!$C$5) + IF(AND(ISNUMBER(SEARCH("#",B4774)),INT(A4774/100000)&lt;=7),G4774*K!$G$5,0) + IF(AND(ISNUMBER(SEARCH("#",B4774)),INT(A4774/100000)&gt;=8),G4774*K!$H$5,0),0)</f>
        <v>6818000</v>
      </c>
      <c r="K4774" s="25">
        <f>ROUND(IF(OR(ISNUMBER(SEARCH("#",B4774)),INT(A4774/100000)=7,INT(A4774/100000)=8),F4774*K!$F$4+G4774*K!$F$5,F4774*K!$E$4+G4774*K!$E$5),0)</f>
        <v>2668000</v>
      </c>
      <c r="L4774" s="25">
        <f>ROUND(J4774-K4774*0.7,0)</f>
        <v>4950400</v>
      </c>
      <c r="M4774" s="25">
        <f>ROUND(J4774*0.3,0)</f>
        <v>2045400</v>
      </c>
    </row>
    <row r="4775" spans="1:13" ht="33" x14ac:dyDescent="0.2">
      <c r="A4775" s="53">
        <v>807241</v>
      </c>
      <c r="B4775" s="27" t="s">
        <v>27</v>
      </c>
      <c r="C4775" s="36" t="s">
        <v>5386</v>
      </c>
      <c r="D4775" s="54"/>
      <c r="E4775" s="30">
        <v>8</v>
      </c>
      <c r="F4775" s="55">
        <v>6</v>
      </c>
      <c r="G4775" s="55">
        <v>2</v>
      </c>
      <c r="H4775" s="30">
        <v>0</v>
      </c>
      <c r="J4775" s="25">
        <f>ROUND( IF(OR(ISNUMBER(SEARCH("#",B4775)),INT(A4775/100000)=7,INT(A4775/100000)=8),F4775*K!$D$4,F4775*K!$C$4) + IF(ISNUMBER(SEARCH("#",B4775)),0,G4775*K!$C$5) + IF(AND(ISNUMBER(SEARCH("#",B4775)),INT(A4775/100000)&lt;=7),G4775*K!$G$5,0) + IF(AND(ISNUMBER(SEARCH("#",B4775)),INT(A4775/100000)&gt;=8),G4775*K!$H$5,0),0)</f>
        <v>6818000</v>
      </c>
      <c r="K4775" s="25">
        <f>ROUND(IF(OR(ISNUMBER(SEARCH("#",B4775)),INT(A4775/100000)=7,INT(A4775/100000)=8),F4775*K!$F$4+G4775*K!$F$5,F4775*K!$E$4+G4775*K!$E$5),0)</f>
        <v>2668000</v>
      </c>
      <c r="L4775" s="25">
        <f>ROUND(J4775-K4775*0.7,0)</f>
        <v>4950400</v>
      </c>
      <c r="M4775" s="25">
        <f>ROUND(J4775*0.3,0)</f>
        <v>2045400</v>
      </c>
    </row>
    <row r="4776" spans="1:13" ht="33" x14ac:dyDescent="0.2">
      <c r="A4776" s="53">
        <v>807242</v>
      </c>
      <c r="B4776" s="27" t="s">
        <v>27</v>
      </c>
      <c r="C4776" s="36" t="s">
        <v>5387</v>
      </c>
      <c r="D4776" s="54"/>
      <c r="E4776" s="30">
        <v>8</v>
      </c>
      <c r="F4776" s="55">
        <v>6</v>
      </c>
      <c r="G4776" s="55">
        <v>2</v>
      </c>
      <c r="H4776" s="30">
        <v>0</v>
      </c>
      <c r="J4776" s="25">
        <f>ROUND( IF(OR(ISNUMBER(SEARCH("#",B4776)),INT(A4776/100000)=7,INT(A4776/100000)=8),F4776*K!$D$4,F4776*K!$C$4) + IF(ISNUMBER(SEARCH("#",B4776)),0,G4776*K!$C$5) + IF(AND(ISNUMBER(SEARCH("#",B4776)),INT(A4776/100000)&lt;=7),G4776*K!$G$5,0) + IF(AND(ISNUMBER(SEARCH("#",B4776)),INT(A4776/100000)&gt;=8),G4776*K!$H$5,0),0)</f>
        <v>6818000</v>
      </c>
      <c r="K4776" s="25">
        <f>ROUND(IF(OR(ISNUMBER(SEARCH("#",B4776)),INT(A4776/100000)=7,INT(A4776/100000)=8),F4776*K!$F$4+G4776*K!$F$5,F4776*K!$E$4+G4776*K!$E$5),0)</f>
        <v>2668000</v>
      </c>
      <c r="L4776" s="25">
        <f>ROUND(J4776-K4776*0.7,0)</f>
        <v>4950400</v>
      </c>
      <c r="M4776" s="25">
        <f>ROUND(J4776*0.3,0)</f>
        <v>2045400</v>
      </c>
    </row>
    <row r="4777" spans="1:13" ht="33" x14ac:dyDescent="0.2">
      <c r="A4777" s="53">
        <v>807243</v>
      </c>
      <c r="B4777" s="27" t="s">
        <v>27</v>
      </c>
      <c r="C4777" s="36" t="s">
        <v>5388</v>
      </c>
      <c r="D4777" s="54"/>
      <c r="E4777" s="30">
        <v>8</v>
      </c>
      <c r="F4777" s="55">
        <v>6</v>
      </c>
      <c r="G4777" s="55">
        <v>2</v>
      </c>
      <c r="H4777" s="30">
        <v>0</v>
      </c>
      <c r="J4777" s="25">
        <f>ROUND( IF(OR(ISNUMBER(SEARCH("#",B4777)),INT(A4777/100000)=7,INT(A4777/100000)=8),F4777*K!$D$4,F4777*K!$C$4) + IF(ISNUMBER(SEARCH("#",B4777)),0,G4777*K!$C$5) + IF(AND(ISNUMBER(SEARCH("#",B4777)),INT(A4777/100000)&lt;=7),G4777*K!$G$5,0) + IF(AND(ISNUMBER(SEARCH("#",B4777)),INT(A4777/100000)&gt;=8),G4777*K!$H$5,0),0)</f>
        <v>6818000</v>
      </c>
      <c r="K4777" s="25">
        <f>ROUND(IF(OR(ISNUMBER(SEARCH("#",B4777)),INT(A4777/100000)=7,INT(A4777/100000)=8),F4777*K!$F$4+G4777*K!$F$5,F4777*K!$E$4+G4777*K!$E$5),0)</f>
        <v>2668000</v>
      </c>
      <c r="L4777" s="25">
        <f>ROUND(J4777-K4777*0.7,0)</f>
        <v>4950400</v>
      </c>
      <c r="M4777" s="25">
        <f>ROUND(J4777*0.3,0)</f>
        <v>2045400</v>
      </c>
    </row>
    <row r="4778" spans="1:13" ht="33" x14ac:dyDescent="0.2">
      <c r="A4778" s="53">
        <v>807244</v>
      </c>
      <c r="B4778" s="27" t="s">
        <v>27</v>
      </c>
      <c r="C4778" s="36" t="s">
        <v>5389</v>
      </c>
      <c r="D4778" s="54"/>
      <c r="E4778" s="30">
        <v>8</v>
      </c>
      <c r="F4778" s="55">
        <v>6</v>
      </c>
      <c r="G4778" s="55">
        <v>2</v>
      </c>
      <c r="H4778" s="30">
        <v>0</v>
      </c>
      <c r="J4778" s="25">
        <f>ROUND( IF(OR(ISNUMBER(SEARCH("#",B4778)),INT(A4778/100000)=7,INT(A4778/100000)=8),F4778*K!$D$4,F4778*K!$C$4) + IF(ISNUMBER(SEARCH("#",B4778)),0,G4778*K!$C$5) + IF(AND(ISNUMBER(SEARCH("#",B4778)),INT(A4778/100000)&lt;=7),G4778*K!$G$5,0) + IF(AND(ISNUMBER(SEARCH("#",B4778)),INT(A4778/100000)&gt;=8),G4778*K!$H$5,0),0)</f>
        <v>6818000</v>
      </c>
      <c r="K4778" s="25">
        <f>ROUND(IF(OR(ISNUMBER(SEARCH("#",B4778)),INT(A4778/100000)=7,INT(A4778/100000)=8),F4778*K!$F$4+G4778*K!$F$5,F4778*K!$E$4+G4778*K!$E$5),0)</f>
        <v>2668000</v>
      </c>
      <c r="L4778" s="25">
        <f>ROUND(J4778-K4778*0.7,0)</f>
        <v>4950400</v>
      </c>
      <c r="M4778" s="25">
        <f>ROUND(J4778*0.3,0)</f>
        <v>2045400</v>
      </c>
    </row>
    <row r="4779" spans="1:13" ht="33" x14ac:dyDescent="0.2">
      <c r="A4779" s="53">
        <v>807245</v>
      </c>
      <c r="B4779" s="27" t="s">
        <v>27</v>
      </c>
      <c r="C4779" s="36" t="s">
        <v>5390</v>
      </c>
      <c r="D4779" s="54"/>
      <c r="E4779" s="30">
        <v>8</v>
      </c>
      <c r="F4779" s="55">
        <v>6</v>
      </c>
      <c r="G4779" s="55">
        <v>2</v>
      </c>
      <c r="H4779" s="30">
        <v>0</v>
      </c>
      <c r="J4779" s="25">
        <f>ROUND( IF(OR(ISNUMBER(SEARCH("#",B4779)),INT(A4779/100000)=7,INT(A4779/100000)=8),F4779*K!$D$4,F4779*K!$C$4) + IF(ISNUMBER(SEARCH("#",B4779)),0,G4779*K!$C$5) + IF(AND(ISNUMBER(SEARCH("#",B4779)),INT(A4779/100000)&lt;=7),G4779*K!$G$5,0) + IF(AND(ISNUMBER(SEARCH("#",B4779)),INT(A4779/100000)&gt;=8),G4779*K!$H$5,0),0)</f>
        <v>6818000</v>
      </c>
      <c r="K4779" s="25">
        <f>ROUND(IF(OR(ISNUMBER(SEARCH("#",B4779)),INT(A4779/100000)=7,INT(A4779/100000)=8),F4779*K!$F$4+G4779*K!$F$5,F4779*K!$E$4+G4779*K!$E$5),0)</f>
        <v>2668000</v>
      </c>
      <c r="L4779" s="25">
        <f>ROUND(J4779-K4779*0.7,0)</f>
        <v>4950400</v>
      </c>
      <c r="M4779" s="25">
        <f>ROUND(J4779*0.3,0)</f>
        <v>2045400</v>
      </c>
    </row>
    <row r="4780" spans="1:13" ht="33" x14ac:dyDescent="0.2">
      <c r="A4780" s="53">
        <v>807246</v>
      </c>
      <c r="B4780" s="27" t="s">
        <v>27</v>
      </c>
      <c r="C4780" s="36" t="s">
        <v>5391</v>
      </c>
      <c r="D4780" s="54"/>
      <c r="E4780" s="30">
        <v>8</v>
      </c>
      <c r="F4780" s="55">
        <v>6</v>
      </c>
      <c r="G4780" s="55">
        <v>2</v>
      </c>
      <c r="H4780" s="30">
        <v>0</v>
      </c>
      <c r="J4780" s="25">
        <f>ROUND( IF(OR(ISNUMBER(SEARCH("#",B4780)),INT(A4780/100000)=7,INT(A4780/100000)=8),F4780*K!$D$4,F4780*K!$C$4) + IF(ISNUMBER(SEARCH("#",B4780)),0,G4780*K!$C$5) + IF(AND(ISNUMBER(SEARCH("#",B4780)),INT(A4780/100000)&lt;=7),G4780*K!$G$5,0) + IF(AND(ISNUMBER(SEARCH("#",B4780)),INT(A4780/100000)&gt;=8),G4780*K!$H$5,0),0)</f>
        <v>6818000</v>
      </c>
      <c r="K4780" s="25">
        <f>ROUND(IF(OR(ISNUMBER(SEARCH("#",B4780)),INT(A4780/100000)=7,INT(A4780/100000)=8),F4780*K!$F$4+G4780*K!$F$5,F4780*K!$E$4+G4780*K!$E$5),0)</f>
        <v>2668000</v>
      </c>
      <c r="L4780" s="25">
        <f>ROUND(J4780-K4780*0.7,0)</f>
        <v>4950400</v>
      </c>
      <c r="M4780" s="25">
        <f>ROUND(J4780*0.3,0)</f>
        <v>2045400</v>
      </c>
    </row>
    <row r="4781" spans="1:13" ht="33" x14ac:dyDescent="0.2">
      <c r="A4781" s="53">
        <v>807247</v>
      </c>
      <c r="B4781" s="27" t="s">
        <v>27</v>
      </c>
      <c r="C4781" s="36" t="s">
        <v>5392</v>
      </c>
      <c r="D4781" s="54"/>
      <c r="E4781" s="30">
        <v>8</v>
      </c>
      <c r="F4781" s="55">
        <v>6</v>
      </c>
      <c r="G4781" s="55">
        <v>2</v>
      </c>
      <c r="H4781" s="30">
        <v>0</v>
      </c>
      <c r="J4781" s="25">
        <f>ROUND( IF(OR(ISNUMBER(SEARCH("#",B4781)),INT(A4781/100000)=7,INT(A4781/100000)=8),F4781*K!$D$4,F4781*K!$C$4) + IF(ISNUMBER(SEARCH("#",B4781)),0,G4781*K!$C$5) + IF(AND(ISNUMBER(SEARCH("#",B4781)),INT(A4781/100000)&lt;=7),G4781*K!$G$5,0) + IF(AND(ISNUMBER(SEARCH("#",B4781)),INT(A4781/100000)&gt;=8),G4781*K!$H$5,0),0)</f>
        <v>6818000</v>
      </c>
      <c r="K4781" s="25">
        <f>ROUND(IF(OR(ISNUMBER(SEARCH("#",B4781)),INT(A4781/100000)=7,INT(A4781/100000)=8),F4781*K!$F$4+G4781*K!$F$5,F4781*K!$E$4+G4781*K!$E$5),0)</f>
        <v>2668000</v>
      </c>
      <c r="L4781" s="25">
        <f>ROUND(J4781-K4781*0.7,0)</f>
        <v>4950400</v>
      </c>
      <c r="M4781" s="25">
        <f>ROUND(J4781*0.3,0)</f>
        <v>2045400</v>
      </c>
    </row>
    <row r="4782" spans="1:13" ht="33" x14ac:dyDescent="0.2">
      <c r="A4782" s="53">
        <v>807248</v>
      </c>
      <c r="B4782" s="27" t="s">
        <v>27</v>
      </c>
      <c r="C4782" s="36" t="s">
        <v>5393</v>
      </c>
      <c r="D4782" s="54"/>
      <c r="E4782" s="30">
        <v>8</v>
      </c>
      <c r="F4782" s="55">
        <v>6</v>
      </c>
      <c r="G4782" s="55">
        <v>2</v>
      </c>
      <c r="H4782" s="30">
        <v>0</v>
      </c>
      <c r="J4782" s="25">
        <f>ROUND( IF(OR(ISNUMBER(SEARCH("#",B4782)),INT(A4782/100000)=7,INT(A4782/100000)=8),F4782*K!$D$4,F4782*K!$C$4) + IF(ISNUMBER(SEARCH("#",B4782)),0,G4782*K!$C$5) + IF(AND(ISNUMBER(SEARCH("#",B4782)),INT(A4782/100000)&lt;=7),G4782*K!$G$5,0) + IF(AND(ISNUMBER(SEARCH("#",B4782)),INT(A4782/100000)&gt;=8),G4782*K!$H$5,0),0)</f>
        <v>6818000</v>
      </c>
      <c r="K4782" s="25">
        <f>ROUND(IF(OR(ISNUMBER(SEARCH("#",B4782)),INT(A4782/100000)=7,INT(A4782/100000)=8),F4782*K!$F$4+G4782*K!$F$5,F4782*K!$E$4+G4782*K!$E$5),0)</f>
        <v>2668000</v>
      </c>
      <c r="L4782" s="25">
        <f>ROUND(J4782-K4782*0.7,0)</f>
        <v>4950400</v>
      </c>
      <c r="M4782" s="25">
        <f>ROUND(J4782*0.3,0)</f>
        <v>2045400</v>
      </c>
    </row>
    <row r="4783" spans="1:13" ht="33" x14ac:dyDescent="0.2">
      <c r="A4783" s="53">
        <v>807249</v>
      </c>
      <c r="B4783" s="27" t="s">
        <v>27</v>
      </c>
      <c r="C4783" s="36" t="s">
        <v>5394</v>
      </c>
      <c r="D4783" s="54"/>
      <c r="E4783" s="30">
        <v>8</v>
      </c>
      <c r="F4783" s="55">
        <v>6</v>
      </c>
      <c r="G4783" s="55">
        <v>2</v>
      </c>
      <c r="H4783" s="30">
        <v>0</v>
      </c>
      <c r="J4783" s="25">
        <f>ROUND( IF(OR(ISNUMBER(SEARCH("#",B4783)),INT(A4783/100000)=7,INT(A4783/100000)=8),F4783*K!$D$4,F4783*K!$C$4) + IF(ISNUMBER(SEARCH("#",B4783)),0,G4783*K!$C$5) + IF(AND(ISNUMBER(SEARCH("#",B4783)),INT(A4783/100000)&lt;=7),G4783*K!$G$5,0) + IF(AND(ISNUMBER(SEARCH("#",B4783)),INT(A4783/100000)&gt;=8),G4783*K!$H$5,0),0)</f>
        <v>6818000</v>
      </c>
      <c r="K4783" s="25">
        <f>ROUND(IF(OR(ISNUMBER(SEARCH("#",B4783)),INT(A4783/100000)=7,INT(A4783/100000)=8),F4783*K!$F$4+G4783*K!$F$5,F4783*K!$E$4+G4783*K!$E$5),0)</f>
        <v>2668000</v>
      </c>
      <c r="L4783" s="25">
        <f>ROUND(J4783-K4783*0.7,0)</f>
        <v>4950400</v>
      </c>
      <c r="M4783" s="25">
        <f>ROUND(J4783*0.3,0)</f>
        <v>2045400</v>
      </c>
    </row>
    <row r="4784" spans="1:13" ht="33" x14ac:dyDescent="0.2">
      <c r="A4784" s="53">
        <v>807250</v>
      </c>
      <c r="B4784" s="27" t="s">
        <v>27</v>
      </c>
      <c r="C4784" s="36" t="s">
        <v>5395</v>
      </c>
      <c r="D4784" s="54"/>
      <c r="E4784" s="30">
        <v>8</v>
      </c>
      <c r="F4784" s="55">
        <v>6</v>
      </c>
      <c r="G4784" s="55">
        <v>2</v>
      </c>
      <c r="H4784" s="30">
        <v>0</v>
      </c>
      <c r="J4784" s="25">
        <f>ROUND( IF(OR(ISNUMBER(SEARCH("#",B4784)),INT(A4784/100000)=7,INT(A4784/100000)=8),F4784*K!$D$4,F4784*K!$C$4) + IF(ISNUMBER(SEARCH("#",B4784)),0,G4784*K!$C$5) + IF(AND(ISNUMBER(SEARCH("#",B4784)),INT(A4784/100000)&lt;=7),G4784*K!$G$5,0) + IF(AND(ISNUMBER(SEARCH("#",B4784)),INT(A4784/100000)&gt;=8),G4784*K!$H$5,0),0)</f>
        <v>6818000</v>
      </c>
      <c r="K4784" s="25">
        <f>ROUND(IF(OR(ISNUMBER(SEARCH("#",B4784)),INT(A4784/100000)=7,INT(A4784/100000)=8),F4784*K!$F$4+G4784*K!$F$5,F4784*K!$E$4+G4784*K!$E$5),0)</f>
        <v>2668000</v>
      </c>
      <c r="L4784" s="25">
        <f>ROUND(J4784-K4784*0.7,0)</f>
        <v>4950400</v>
      </c>
      <c r="M4784" s="25">
        <f>ROUND(J4784*0.3,0)</f>
        <v>2045400</v>
      </c>
    </row>
    <row r="4785" spans="1:13" ht="33" x14ac:dyDescent="0.2">
      <c r="A4785" s="53">
        <v>807251</v>
      </c>
      <c r="B4785" s="27" t="s">
        <v>27</v>
      </c>
      <c r="C4785" s="36" t="s">
        <v>5396</v>
      </c>
      <c r="D4785" s="54"/>
      <c r="E4785" s="30">
        <v>8</v>
      </c>
      <c r="F4785" s="55">
        <v>6</v>
      </c>
      <c r="G4785" s="55">
        <v>2</v>
      </c>
      <c r="H4785" s="30">
        <v>0</v>
      </c>
      <c r="J4785" s="25">
        <f>ROUND( IF(OR(ISNUMBER(SEARCH("#",B4785)),INT(A4785/100000)=7,INT(A4785/100000)=8),F4785*K!$D$4,F4785*K!$C$4) + IF(ISNUMBER(SEARCH("#",B4785)),0,G4785*K!$C$5) + IF(AND(ISNUMBER(SEARCH("#",B4785)),INT(A4785/100000)&lt;=7),G4785*K!$G$5,0) + IF(AND(ISNUMBER(SEARCH("#",B4785)),INT(A4785/100000)&gt;=8),G4785*K!$H$5,0),0)</f>
        <v>6818000</v>
      </c>
      <c r="K4785" s="25">
        <f>ROUND(IF(OR(ISNUMBER(SEARCH("#",B4785)),INT(A4785/100000)=7,INT(A4785/100000)=8),F4785*K!$F$4+G4785*K!$F$5,F4785*K!$E$4+G4785*K!$E$5),0)</f>
        <v>2668000</v>
      </c>
      <c r="L4785" s="25">
        <f>ROUND(J4785-K4785*0.7,0)</f>
        <v>4950400</v>
      </c>
      <c r="M4785" s="25">
        <f>ROUND(J4785*0.3,0)</f>
        <v>2045400</v>
      </c>
    </row>
    <row r="4786" spans="1:13" ht="33" x14ac:dyDescent="0.2">
      <c r="A4786" s="53">
        <v>807252</v>
      </c>
      <c r="B4786" s="27" t="s">
        <v>27</v>
      </c>
      <c r="C4786" s="36" t="s">
        <v>5397</v>
      </c>
      <c r="D4786" s="54"/>
      <c r="E4786" s="30">
        <v>8</v>
      </c>
      <c r="F4786" s="55">
        <v>6</v>
      </c>
      <c r="G4786" s="55">
        <v>2</v>
      </c>
      <c r="H4786" s="30">
        <v>0</v>
      </c>
      <c r="J4786" s="25">
        <f>ROUND( IF(OR(ISNUMBER(SEARCH("#",B4786)),INT(A4786/100000)=7,INT(A4786/100000)=8),F4786*K!$D$4,F4786*K!$C$4) + IF(ISNUMBER(SEARCH("#",B4786)),0,G4786*K!$C$5) + IF(AND(ISNUMBER(SEARCH("#",B4786)),INT(A4786/100000)&lt;=7),G4786*K!$G$5,0) + IF(AND(ISNUMBER(SEARCH("#",B4786)),INT(A4786/100000)&gt;=8),G4786*K!$H$5,0),0)</f>
        <v>6818000</v>
      </c>
      <c r="K4786" s="25">
        <f>ROUND(IF(OR(ISNUMBER(SEARCH("#",B4786)),INT(A4786/100000)=7,INT(A4786/100000)=8),F4786*K!$F$4+G4786*K!$F$5,F4786*K!$E$4+G4786*K!$E$5),0)</f>
        <v>2668000</v>
      </c>
      <c r="L4786" s="25">
        <f>ROUND(J4786-K4786*0.7,0)</f>
        <v>4950400</v>
      </c>
      <c r="M4786" s="25">
        <f>ROUND(J4786*0.3,0)</f>
        <v>2045400</v>
      </c>
    </row>
    <row r="4787" spans="1:13" ht="33" x14ac:dyDescent="0.2">
      <c r="A4787" s="53">
        <v>807253</v>
      </c>
      <c r="B4787" s="27" t="s">
        <v>27</v>
      </c>
      <c r="C4787" s="36" t="s">
        <v>5398</v>
      </c>
      <c r="D4787" s="54"/>
      <c r="E4787" s="30">
        <v>8</v>
      </c>
      <c r="F4787" s="55">
        <v>6</v>
      </c>
      <c r="G4787" s="55">
        <v>2</v>
      </c>
      <c r="H4787" s="30">
        <v>0</v>
      </c>
      <c r="J4787" s="25">
        <f>ROUND( IF(OR(ISNUMBER(SEARCH("#",B4787)),INT(A4787/100000)=7,INT(A4787/100000)=8),F4787*K!$D$4,F4787*K!$C$4) + IF(ISNUMBER(SEARCH("#",B4787)),0,G4787*K!$C$5) + IF(AND(ISNUMBER(SEARCH("#",B4787)),INT(A4787/100000)&lt;=7),G4787*K!$G$5,0) + IF(AND(ISNUMBER(SEARCH("#",B4787)),INT(A4787/100000)&gt;=8),G4787*K!$H$5,0),0)</f>
        <v>6818000</v>
      </c>
      <c r="K4787" s="25">
        <f>ROUND(IF(OR(ISNUMBER(SEARCH("#",B4787)),INT(A4787/100000)=7,INT(A4787/100000)=8),F4787*K!$F$4+G4787*K!$F$5,F4787*K!$E$4+G4787*K!$E$5),0)</f>
        <v>2668000</v>
      </c>
      <c r="L4787" s="25">
        <f>ROUND(J4787-K4787*0.7,0)</f>
        <v>4950400</v>
      </c>
      <c r="M4787" s="25">
        <f>ROUND(J4787*0.3,0)</f>
        <v>2045400</v>
      </c>
    </row>
    <row r="4788" spans="1:13" ht="33" x14ac:dyDescent="0.2">
      <c r="A4788" s="53">
        <v>807254</v>
      </c>
      <c r="B4788" s="27" t="s">
        <v>27</v>
      </c>
      <c r="C4788" s="36" t="s">
        <v>5399</v>
      </c>
      <c r="D4788" s="54"/>
      <c r="E4788" s="30">
        <v>8</v>
      </c>
      <c r="F4788" s="55">
        <v>6</v>
      </c>
      <c r="G4788" s="55">
        <v>2</v>
      </c>
      <c r="H4788" s="30">
        <v>0</v>
      </c>
      <c r="J4788" s="25">
        <f>ROUND( IF(OR(ISNUMBER(SEARCH("#",B4788)),INT(A4788/100000)=7,INT(A4788/100000)=8),F4788*K!$D$4,F4788*K!$C$4) + IF(ISNUMBER(SEARCH("#",B4788)),0,G4788*K!$C$5) + IF(AND(ISNUMBER(SEARCH("#",B4788)),INT(A4788/100000)&lt;=7),G4788*K!$G$5,0) + IF(AND(ISNUMBER(SEARCH("#",B4788)),INT(A4788/100000)&gt;=8),G4788*K!$H$5,0),0)</f>
        <v>6818000</v>
      </c>
      <c r="K4788" s="25">
        <f>ROUND(IF(OR(ISNUMBER(SEARCH("#",B4788)),INT(A4788/100000)=7,INT(A4788/100000)=8),F4788*K!$F$4+G4788*K!$F$5,F4788*K!$E$4+G4788*K!$E$5),0)</f>
        <v>2668000</v>
      </c>
      <c r="L4788" s="25">
        <f>ROUND(J4788-K4788*0.7,0)</f>
        <v>4950400</v>
      </c>
      <c r="M4788" s="25">
        <f>ROUND(J4788*0.3,0)</f>
        <v>2045400</v>
      </c>
    </row>
    <row r="4789" spans="1:13" ht="33" x14ac:dyDescent="0.2">
      <c r="A4789" s="53">
        <v>807255</v>
      </c>
      <c r="B4789" s="27" t="s">
        <v>27</v>
      </c>
      <c r="C4789" s="36" t="s">
        <v>5400</v>
      </c>
      <c r="D4789" s="54"/>
      <c r="E4789" s="30">
        <v>8</v>
      </c>
      <c r="F4789" s="55">
        <v>6</v>
      </c>
      <c r="G4789" s="55">
        <v>2</v>
      </c>
      <c r="H4789" s="30">
        <v>0</v>
      </c>
      <c r="J4789" s="25">
        <f>ROUND( IF(OR(ISNUMBER(SEARCH("#",B4789)),INT(A4789/100000)=7,INT(A4789/100000)=8),F4789*K!$D$4,F4789*K!$C$4) + IF(ISNUMBER(SEARCH("#",B4789)),0,G4789*K!$C$5) + IF(AND(ISNUMBER(SEARCH("#",B4789)),INT(A4789/100000)&lt;=7),G4789*K!$G$5,0) + IF(AND(ISNUMBER(SEARCH("#",B4789)),INT(A4789/100000)&gt;=8),G4789*K!$H$5,0),0)</f>
        <v>6818000</v>
      </c>
      <c r="K4789" s="25">
        <f>ROUND(IF(OR(ISNUMBER(SEARCH("#",B4789)),INT(A4789/100000)=7,INT(A4789/100000)=8),F4789*K!$F$4+G4789*K!$F$5,F4789*K!$E$4+G4789*K!$E$5),0)</f>
        <v>2668000</v>
      </c>
      <c r="L4789" s="25">
        <f>ROUND(J4789-K4789*0.7,0)</f>
        <v>4950400</v>
      </c>
      <c r="M4789" s="25">
        <f>ROUND(J4789*0.3,0)</f>
        <v>2045400</v>
      </c>
    </row>
    <row r="4790" spans="1:13" ht="33" x14ac:dyDescent="0.2">
      <c r="A4790" s="53">
        <v>807256</v>
      </c>
      <c r="B4790" s="27" t="s">
        <v>27</v>
      </c>
      <c r="C4790" s="36" t="s">
        <v>5401</v>
      </c>
      <c r="D4790" s="54"/>
      <c r="E4790" s="30">
        <v>8</v>
      </c>
      <c r="F4790" s="55">
        <v>6</v>
      </c>
      <c r="G4790" s="55">
        <v>2</v>
      </c>
      <c r="H4790" s="30">
        <v>0</v>
      </c>
      <c r="J4790" s="25">
        <f>ROUND( IF(OR(ISNUMBER(SEARCH("#",B4790)),INT(A4790/100000)=7,INT(A4790/100000)=8),F4790*K!$D$4,F4790*K!$C$4) + IF(ISNUMBER(SEARCH("#",B4790)),0,G4790*K!$C$5) + IF(AND(ISNUMBER(SEARCH("#",B4790)),INT(A4790/100000)&lt;=7),G4790*K!$G$5,0) + IF(AND(ISNUMBER(SEARCH("#",B4790)),INT(A4790/100000)&gt;=8),G4790*K!$H$5,0),0)</f>
        <v>6818000</v>
      </c>
      <c r="K4790" s="25">
        <f>ROUND(IF(OR(ISNUMBER(SEARCH("#",B4790)),INT(A4790/100000)=7,INT(A4790/100000)=8),F4790*K!$F$4+G4790*K!$F$5,F4790*K!$E$4+G4790*K!$E$5),0)</f>
        <v>2668000</v>
      </c>
      <c r="L4790" s="25">
        <f>ROUND(J4790-K4790*0.7,0)</f>
        <v>4950400</v>
      </c>
      <c r="M4790" s="25">
        <f>ROUND(J4790*0.3,0)</f>
        <v>2045400</v>
      </c>
    </row>
    <row r="4791" spans="1:13" ht="33" x14ac:dyDescent="0.2">
      <c r="A4791" s="53">
        <v>807257</v>
      </c>
      <c r="B4791" s="27" t="s">
        <v>27</v>
      </c>
      <c r="C4791" s="36" t="s">
        <v>5402</v>
      </c>
      <c r="D4791" s="54"/>
      <c r="E4791" s="30">
        <v>8</v>
      </c>
      <c r="F4791" s="55">
        <v>6</v>
      </c>
      <c r="G4791" s="55">
        <v>2</v>
      </c>
      <c r="H4791" s="30">
        <v>0</v>
      </c>
      <c r="J4791" s="25">
        <f>ROUND( IF(OR(ISNUMBER(SEARCH("#",B4791)),INT(A4791/100000)=7,INT(A4791/100000)=8),F4791*K!$D$4,F4791*K!$C$4) + IF(ISNUMBER(SEARCH("#",B4791)),0,G4791*K!$C$5) + IF(AND(ISNUMBER(SEARCH("#",B4791)),INT(A4791/100000)&lt;=7),G4791*K!$G$5,0) + IF(AND(ISNUMBER(SEARCH("#",B4791)),INT(A4791/100000)&gt;=8),G4791*K!$H$5,0),0)</f>
        <v>6818000</v>
      </c>
      <c r="K4791" s="25">
        <f>ROUND(IF(OR(ISNUMBER(SEARCH("#",B4791)),INT(A4791/100000)=7,INT(A4791/100000)=8),F4791*K!$F$4+G4791*K!$F$5,F4791*K!$E$4+G4791*K!$E$5),0)</f>
        <v>2668000</v>
      </c>
      <c r="L4791" s="25">
        <f>ROUND(J4791-K4791*0.7,0)</f>
        <v>4950400</v>
      </c>
      <c r="M4791" s="25">
        <f>ROUND(J4791*0.3,0)</f>
        <v>2045400</v>
      </c>
    </row>
    <row r="4792" spans="1:13" ht="33" x14ac:dyDescent="0.2">
      <c r="A4792" s="53">
        <v>807258</v>
      </c>
      <c r="B4792" s="27" t="s">
        <v>27</v>
      </c>
      <c r="C4792" s="36" t="s">
        <v>5403</v>
      </c>
      <c r="D4792" s="54"/>
      <c r="E4792" s="30">
        <v>8</v>
      </c>
      <c r="F4792" s="55">
        <v>6</v>
      </c>
      <c r="G4792" s="55">
        <v>2</v>
      </c>
      <c r="H4792" s="30">
        <v>0</v>
      </c>
      <c r="J4792" s="25">
        <f>ROUND( IF(OR(ISNUMBER(SEARCH("#",B4792)),INT(A4792/100000)=7,INT(A4792/100000)=8),F4792*K!$D$4,F4792*K!$C$4) + IF(ISNUMBER(SEARCH("#",B4792)),0,G4792*K!$C$5) + IF(AND(ISNUMBER(SEARCH("#",B4792)),INT(A4792/100000)&lt;=7),G4792*K!$G$5,0) + IF(AND(ISNUMBER(SEARCH("#",B4792)),INT(A4792/100000)&gt;=8),G4792*K!$H$5,0),0)</f>
        <v>6818000</v>
      </c>
      <c r="K4792" s="25">
        <f>ROUND(IF(OR(ISNUMBER(SEARCH("#",B4792)),INT(A4792/100000)=7,INT(A4792/100000)=8),F4792*K!$F$4+G4792*K!$F$5,F4792*K!$E$4+G4792*K!$E$5),0)</f>
        <v>2668000</v>
      </c>
      <c r="L4792" s="25">
        <f>ROUND(J4792-K4792*0.7,0)</f>
        <v>4950400</v>
      </c>
      <c r="M4792" s="25">
        <f>ROUND(J4792*0.3,0)</f>
        <v>2045400</v>
      </c>
    </row>
    <row r="4793" spans="1:13" ht="33" x14ac:dyDescent="0.2">
      <c r="A4793" s="53">
        <v>807259</v>
      </c>
      <c r="B4793" s="27" t="s">
        <v>27</v>
      </c>
      <c r="C4793" s="36" t="s">
        <v>5404</v>
      </c>
      <c r="D4793" s="54"/>
      <c r="E4793" s="30">
        <v>8</v>
      </c>
      <c r="F4793" s="55">
        <v>6</v>
      </c>
      <c r="G4793" s="55">
        <v>2</v>
      </c>
      <c r="H4793" s="30">
        <v>0</v>
      </c>
      <c r="J4793" s="25">
        <f>ROUND( IF(OR(ISNUMBER(SEARCH("#",B4793)),INT(A4793/100000)=7,INT(A4793/100000)=8),F4793*K!$D$4,F4793*K!$C$4) + IF(ISNUMBER(SEARCH("#",B4793)),0,G4793*K!$C$5) + IF(AND(ISNUMBER(SEARCH("#",B4793)),INT(A4793/100000)&lt;=7),G4793*K!$G$5,0) + IF(AND(ISNUMBER(SEARCH("#",B4793)),INT(A4793/100000)&gt;=8),G4793*K!$H$5,0),0)</f>
        <v>6818000</v>
      </c>
      <c r="K4793" s="25">
        <f>ROUND(IF(OR(ISNUMBER(SEARCH("#",B4793)),INT(A4793/100000)=7,INT(A4793/100000)=8),F4793*K!$F$4+G4793*K!$F$5,F4793*K!$E$4+G4793*K!$E$5),0)</f>
        <v>2668000</v>
      </c>
      <c r="L4793" s="25">
        <f>ROUND(J4793-K4793*0.7,0)</f>
        <v>4950400</v>
      </c>
      <c r="M4793" s="25">
        <f>ROUND(J4793*0.3,0)</f>
        <v>2045400</v>
      </c>
    </row>
    <row r="4794" spans="1:13" ht="33" x14ac:dyDescent="0.2">
      <c r="A4794" s="53">
        <v>807260</v>
      </c>
      <c r="B4794" s="27" t="s">
        <v>27</v>
      </c>
      <c r="C4794" s="36" t="s">
        <v>5405</v>
      </c>
      <c r="D4794" s="54"/>
      <c r="E4794" s="30">
        <v>8</v>
      </c>
      <c r="F4794" s="55">
        <v>6</v>
      </c>
      <c r="G4794" s="55">
        <v>2</v>
      </c>
      <c r="H4794" s="30">
        <v>0</v>
      </c>
      <c r="J4794" s="25">
        <f>ROUND( IF(OR(ISNUMBER(SEARCH("#",B4794)),INT(A4794/100000)=7,INT(A4794/100000)=8),F4794*K!$D$4,F4794*K!$C$4) + IF(ISNUMBER(SEARCH("#",B4794)),0,G4794*K!$C$5) + IF(AND(ISNUMBER(SEARCH("#",B4794)),INT(A4794/100000)&lt;=7),G4794*K!$G$5,0) + IF(AND(ISNUMBER(SEARCH("#",B4794)),INT(A4794/100000)&gt;=8),G4794*K!$H$5,0),0)</f>
        <v>6818000</v>
      </c>
      <c r="K4794" s="25">
        <f>ROUND(IF(OR(ISNUMBER(SEARCH("#",B4794)),INT(A4794/100000)=7,INT(A4794/100000)=8),F4794*K!$F$4+G4794*K!$F$5,F4794*K!$E$4+G4794*K!$E$5),0)</f>
        <v>2668000</v>
      </c>
      <c r="L4794" s="25">
        <f>ROUND(J4794-K4794*0.7,0)</f>
        <v>4950400</v>
      </c>
      <c r="M4794" s="25">
        <f>ROUND(J4794*0.3,0)</f>
        <v>2045400</v>
      </c>
    </row>
    <row r="4795" spans="1:13" ht="33" x14ac:dyDescent="0.2">
      <c r="A4795" s="53">
        <v>807261</v>
      </c>
      <c r="B4795" s="27" t="s">
        <v>27</v>
      </c>
      <c r="C4795" s="36" t="s">
        <v>5406</v>
      </c>
      <c r="D4795" s="54"/>
      <c r="E4795" s="30">
        <v>8</v>
      </c>
      <c r="F4795" s="55">
        <v>6</v>
      </c>
      <c r="G4795" s="55">
        <v>2</v>
      </c>
      <c r="H4795" s="30">
        <v>0</v>
      </c>
      <c r="J4795" s="25">
        <f>ROUND( IF(OR(ISNUMBER(SEARCH("#",B4795)),INT(A4795/100000)=7,INT(A4795/100000)=8),F4795*K!$D$4,F4795*K!$C$4) + IF(ISNUMBER(SEARCH("#",B4795)),0,G4795*K!$C$5) + IF(AND(ISNUMBER(SEARCH("#",B4795)),INT(A4795/100000)&lt;=7),G4795*K!$G$5,0) + IF(AND(ISNUMBER(SEARCH("#",B4795)),INT(A4795/100000)&gt;=8),G4795*K!$H$5,0),0)</f>
        <v>6818000</v>
      </c>
      <c r="K4795" s="25">
        <f>ROUND(IF(OR(ISNUMBER(SEARCH("#",B4795)),INT(A4795/100000)=7,INT(A4795/100000)=8),F4795*K!$F$4+G4795*K!$F$5,F4795*K!$E$4+G4795*K!$E$5),0)</f>
        <v>2668000</v>
      </c>
      <c r="L4795" s="25">
        <f>ROUND(J4795-K4795*0.7,0)</f>
        <v>4950400</v>
      </c>
      <c r="M4795" s="25">
        <f>ROUND(J4795*0.3,0)</f>
        <v>2045400</v>
      </c>
    </row>
    <row r="4796" spans="1:13" ht="33" x14ac:dyDescent="0.2">
      <c r="A4796" s="53">
        <v>807262</v>
      </c>
      <c r="B4796" s="27" t="s">
        <v>27</v>
      </c>
      <c r="C4796" s="36" t="s">
        <v>5407</v>
      </c>
      <c r="D4796" s="54"/>
      <c r="E4796" s="30">
        <v>8</v>
      </c>
      <c r="F4796" s="55">
        <v>6</v>
      </c>
      <c r="G4796" s="55">
        <v>2</v>
      </c>
      <c r="H4796" s="30">
        <v>0</v>
      </c>
      <c r="J4796" s="25">
        <f>ROUND( IF(OR(ISNUMBER(SEARCH("#",B4796)),INT(A4796/100000)=7,INT(A4796/100000)=8),F4796*K!$D$4,F4796*K!$C$4) + IF(ISNUMBER(SEARCH("#",B4796)),0,G4796*K!$C$5) + IF(AND(ISNUMBER(SEARCH("#",B4796)),INT(A4796/100000)&lt;=7),G4796*K!$G$5,0) + IF(AND(ISNUMBER(SEARCH("#",B4796)),INT(A4796/100000)&gt;=8),G4796*K!$H$5,0),0)</f>
        <v>6818000</v>
      </c>
      <c r="K4796" s="25">
        <f>ROUND(IF(OR(ISNUMBER(SEARCH("#",B4796)),INT(A4796/100000)=7,INT(A4796/100000)=8),F4796*K!$F$4+G4796*K!$F$5,F4796*K!$E$4+G4796*K!$E$5),0)</f>
        <v>2668000</v>
      </c>
      <c r="L4796" s="25">
        <f>ROUND(J4796-K4796*0.7,0)</f>
        <v>4950400</v>
      </c>
      <c r="M4796" s="25">
        <f>ROUND(J4796*0.3,0)</f>
        <v>2045400</v>
      </c>
    </row>
    <row r="4797" spans="1:13" ht="33" x14ac:dyDescent="0.2">
      <c r="A4797" s="53">
        <v>807263</v>
      </c>
      <c r="B4797" s="27" t="s">
        <v>27</v>
      </c>
      <c r="C4797" s="36" t="s">
        <v>5408</v>
      </c>
      <c r="D4797" s="54"/>
      <c r="E4797" s="30">
        <v>8</v>
      </c>
      <c r="F4797" s="55">
        <v>6</v>
      </c>
      <c r="G4797" s="55">
        <v>2</v>
      </c>
      <c r="H4797" s="30">
        <v>0</v>
      </c>
      <c r="J4797" s="25">
        <f>ROUND( IF(OR(ISNUMBER(SEARCH("#",B4797)),INT(A4797/100000)=7,INT(A4797/100000)=8),F4797*K!$D$4,F4797*K!$C$4) + IF(ISNUMBER(SEARCH("#",B4797)),0,G4797*K!$C$5) + IF(AND(ISNUMBER(SEARCH("#",B4797)),INT(A4797/100000)&lt;=7),G4797*K!$G$5,0) + IF(AND(ISNUMBER(SEARCH("#",B4797)),INT(A4797/100000)&gt;=8),G4797*K!$H$5,0),0)</f>
        <v>6818000</v>
      </c>
      <c r="K4797" s="25">
        <f>ROUND(IF(OR(ISNUMBER(SEARCH("#",B4797)),INT(A4797/100000)=7,INT(A4797/100000)=8),F4797*K!$F$4+G4797*K!$F$5,F4797*K!$E$4+G4797*K!$E$5),0)</f>
        <v>2668000</v>
      </c>
      <c r="L4797" s="25">
        <f>ROUND(J4797-K4797*0.7,0)</f>
        <v>4950400</v>
      </c>
      <c r="M4797" s="25">
        <f>ROUND(J4797*0.3,0)</f>
        <v>2045400</v>
      </c>
    </row>
    <row r="4798" spans="1:13" ht="33" x14ac:dyDescent="0.2">
      <c r="A4798" s="53">
        <v>807264</v>
      </c>
      <c r="B4798" s="27" t="s">
        <v>27</v>
      </c>
      <c r="C4798" s="36" t="s">
        <v>5409</v>
      </c>
      <c r="D4798" s="54"/>
      <c r="E4798" s="30">
        <v>8</v>
      </c>
      <c r="F4798" s="55">
        <v>6</v>
      </c>
      <c r="G4798" s="55">
        <v>2</v>
      </c>
      <c r="H4798" s="30">
        <v>0</v>
      </c>
      <c r="J4798" s="25">
        <f>ROUND( IF(OR(ISNUMBER(SEARCH("#",B4798)),INT(A4798/100000)=7,INT(A4798/100000)=8),F4798*K!$D$4,F4798*K!$C$4) + IF(ISNUMBER(SEARCH("#",B4798)),0,G4798*K!$C$5) + IF(AND(ISNUMBER(SEARCH("#",B4798)),INT(A4798/100000)&lt;=7),G4798*K!$G$5,0) + IF(AND(ISNUMBER(SEARCH("#",B4798)),INT(A4798/100000)&gt;=8),G4798*K!$H$5,0),0)</f>
        <v>6818000</v>
      </c>
      <c r="K4798" s="25">
        <f>ROUND(IF(OR(ISNUMBER(SEARCH("#",B4798)),INT(A4798/100000)=7,INT(A4798/100000)=8),F4798*K!$F$4+G4798*K!$F$5,F4798*K!$E$4+G4798*K!$E$5),0)</f>
        <v>2668000</v>
      </c>
      <c r="L4798" s="25">
        <f>ROUND(J4798-K4798*0.7,0)</f>
        <v>4950400</v>
      </c>
      <c r="M4798" s="25">
        <f>ROUND(J4798*0.3,0)</f>
        <v>2045400</v>
      </c>
    </row>
    <row r="4799" spans="1:13" ht="33" x14ac:dyDescent="0.2">
      <c r="A4799" s="53">
        <v>807265</v>
      </c>
      <c r="B4799" s="27" t="s">
        <v>27</v>
      </c>
      <c r="C4799" s="36" t="s">
        <v>5410</v>
      </c>
      <c r="D4799" s="54"/>
      <c r="E4799" s="30">
        <v>8</v>
      </c>
      <c r="F4799" s="55">
        <v>6</v>
      </c>
      <c r="G4799" s="55">
        <v>2</v>
      </c>
      <c r="H4799" s="30">
        <v>0</v>
      </c>
      <c r="J4799" s="25">
        <f>ROUND( IF(OR(ISNUMBER(SEARCH("#",B4799)),INT(A4799/100000)=7,INT(A4799/100000)=8),F4799*K!$D$4,F4799*K!$C$4) + IF(ISNUMBER(SEARCH("#",B4799)),0,G4799*K!$C$5) + IF(AND(ISNUMBER(SEARCH("#",B4799)),INT(A4799/100000)&lt;=7),G4799*K!$G$5,0) + IF(AND(ISNUMBER(SEARCH("#",B4799)),INT(A4799/100000)&gt;=8),G4799*K!$H$5,0),0)</f>
        <v>6818000</v>
      </c>
      <c r="K4799" s="25">
        <f>ROUND(IF(OR(ISNUMBER(SEARCH("#",B4799)),INT(A4799/100000)=7,INT(A4799/100000)=8),F4799*K!$F$4+G4799*K!$F$5,F4799*K!$E$4+G4799*K!$E$5),0)</f>
        <v>2668000</v>
      </c>
      <c r="L4799" s="25">
        <f>ROUND(J4799-K4799*0.7,0)</f>
        <v>4950400</v>
      </c>
      <c r="M4799" s="25">
        <f>ROUND(J4799*0.3,0)</f>
        <v>2045400</v>
      </c>
    </row>
    <row r="4800" spans="1:13" ht="33" x14ac:dyDescent="0.2">
      <c r="A4800" s="53">
        <v>807266</v>
      </c>
      <c r="B4800" s="27" t="s">
        <v>27</v>
      </c>
      <c r="C4800" s="36" t="s">
        <v>5411</v>
      </c>
      <c r="D4800" s="54"/>
      <c r="E4800" s="30">
        <v>8</v>
      </c>
      <c r="F4800" s="55">
        <v>6</v>
      </c>
      <c r="G4800" s="55">
        <v>2</v>
      </c>
      <c r="H4800" s="30">
        <v>0</v>
      </c>
      <c r="J4800" s="25">
        <f>ROUND( IF(OR(ISNUMBER(SEARCH("#",B4800)),INT(A4800/100000)=7,INT(A4800/100000)=8),F4800*K!$D$4,F4800*K!$C$4) + IF(ISNUMBER(SEARCH("#",B4800)),0,G4800*K!$C$5) + IF(AND(ISNUMBER(SEARCH("#",B4800)),INT(A4800/100000)&lt;=7),G4800*K!$G$5,0) + IF(AND(ISNUMBER(SEARCH("#",B4800)),INT(A4800/100000)&gt;=8),G4800*K!$H$5,0),0)</f>
        <v>6818000</v>
      </c>
      <c r="K4800" s="25">
        <f>ROUND(IF(OR(ISNUMBER(SEARCH("#",B4800)),INT(A4800/100000)=7,INT(A4800/100000)=8),F4800*K!$F$4+G4800*K!$F$5,F4800*K!$E$4+G4800*K!$E$5),0)</f>
        <v>2668000</v>
      </c>
      <c r="L4800" s="25">
        <f>ROUND(J4800-K4800*0.7,0)</f>
        <v>4950400</v>
      </c>
      <c r="M4800" s="25">
        <f>ROUND(J4800*0.3,0)</f>
        <v>2045400</v>
      </c>
    </row>
    <row r="4801" spans="1:13" ht="33" x14ac:dyDescent="0.2">
      <c r="A4801" s="53">
        <v>807267</v>
      </c>
      <c r="B4801" s="27" t="s">
        <v>27</v>
      </c>
      <c r="C4801" s="36" t="s">
        <v>5412</v>
      </c>
      <c r="D4801" s="54"/>
      <c r="E4801" s="30">
        <v>8</v>
      </c>
      <c r="F4801" s="55">
        <v>6</v>
      </c>
      <c r="G4801" s="55">
        <v>2</v>
      </c>
      <c r="H4801" s="30">
        <v>0</v>
      </c>
      <c r="J4801" s="25">
        <f>ROUND( IF(OR(ISNUMBER(SEARCH("#",B4801)),INT(A4801/100000)=7,INT(A4801/100000)=8),F4801*K!$D$4,F4801*K!$C$4) + IF(ISNUMBER(SEARCH("#",B4801)),0,G4801*K!$C$5) + IF(AND(ISNUMBER(SEARCH("#",B4801)),INT(A4801/100000)&lt;=7),G4801*K!$G$5,0) + IF(AND(ISNUMBER(SEARCH("#",B4801)),INT(A4801/100000)&gt;=8),G4801*K!$H$5,0),0)</f>
        <v>6818000</v>
      </c>
      <c r="K4801" s="25">
        <f>ROUND(IF(OR(ISNUMBER(SEARCH("#",B4801)),INT(A4801/100000)=7,INT(A4801/100000)=8),F4801*K!$F$4+G4801*K!$F$5,F4801*K!$E$4+G4801*K!$E$5),0)</f>
        <v>2668000</v>
      </c>
      <c r="L4801" s="25">
        <f>ROUND(J4801-K4801*0.7,0)</f>
        <v>4950400</v>
      </c>
      <c r="M4801" s="25">
        <f>ROUND(J4801*0.3,0)</f>
        <v>2045400</v>
      </c>
    </row>
    <row r="4802" spans="1:13" ht="33" x14ac:dyDescent="0.2">
      <c r="A4802" s="53">
        <v>807268</v>
      </c>
      <c r="B4802" s="27" t="s">
        <v>27</v>
      </c>
      <c r="C4802" s="36" t="s">
        <v>5413</v>
      </c>
      <c r="D4802" s="54"/>
      <c r="E4802" s="30">
        <v>8</v>
      </c>
      <c r="F4802" s="55">
        <v>6</v>
      </c>
      <c r="G4802" s="55">
        <v>2</v>
      </c>
      <c r="H4802" s="30">
        <v>0</v>
      </c>
      <c r="J4802" s="25">
        <f>ROUND( IF(OR(ISNUMBER(SEARCH("#",B4802)),INT(A4802/100000)=7,INT(A4802/100000)=8),F4802*K!$D$4,F4802*K!$C$4) + IF(ISNUMBER(SEARCH("#",B4802)),0,G4802*K!$C$5) + IF(AND(ISNUMBER(SEARCH("#",B4802)),INT(A4802/100000)&lt;=7),G4802*K!$G$5,0) + IF(AND(ISNUMBER(SEARCH("#",B4802)),INT(A4802/100000)&gt;=8),G4802*K!$H$5,0),0)</f>
        <v>6818000</v>
      </c>
      <c r="K4802" s="25">
        <f>ROUND(IF(OR(ISNUMBER(SEARCH("#",B4802)),INT(A4802/100000)=7,INT(A4802/100000)=8),F4802*K!$F$4+G4802*K!$F$5,F4802*K!$E$4+G4802*K!$E$5),0)</f>
        <v>2668000</v>
      </c>
      <c r="L4802" s="25">
        <f>ROUND(J4802-K4802*0.7,0)</f>
        <v>4950400</v>
      </c>
      <c r="M4802" s="25">
        <f>ROUND(J4802*0.3,0)</f>
        <v>2045400</v>
      </c>
    </row>
    <row r="4803" spans="1:13" ht="48" x14ac:dyDescent="0.2">
      <c r="A4803" s="53">
        <v>807269</v>
      </c>
      <c r="B4803" s="27" t="s">
        <v>27</v>
      </c>
      <c r="C4803" s="36" t="s">
        <v>5414</v>
      </c>
      <c r="D4803" s="54"/>
      <c r="E4803" s="30">
        <v>8</v>
      </c>
      <c r="F4803" s="55">
        <v>6</v>
      </c>
      <c r="G4803" s="55">
        <v>2</v>
      </c>
      <c r="H4803" s="30">
        <v>0</v>
      </c>
      <c r="J4803" s="25">
        <f>ROUND( IF(OR(ISNUMBER(SEARCH("#",B4803)),INT(A4803/100000)=7,INT(A4803/100000)=8),F4803*K!$D$4,F4803*K!$C$4) + IF(ISNUMBER(SEARCH("#",B4803)),0,G4803*K!$C$5) + IF(AND(ISNUMBER(SEARCH("#",B4803)),INT(A4803/100000)&lt;=7),G4803*K!$G$5,0) + IF(AND(ISNUMBER(SEARCH("#",B4803)),INT(A4803/100000)&gt;=8),G4803*K!$H$5,0),0)</f>
        <v>6818000</v>
      </c>
      <c r="K4803" s="25">
        <f>ROUND(IF(OR(ISNUMBER(SEARCH("#",B4803)),INT(A4803/100000)=7,INT(A4803/100000)=8),F4803*K!$F$4+G4803*K!$F$5,F4803*K!$E$4+G4803*K!$E$5),0)</f>
        <v>2668000</v>
      </c>
      <c r="L4803" s="25">
        <f>ROUND(J4803-K4803*0.7,0)</f>
        <v>4950400</v>
      </c>
      <c r="M4803" s="25">
        <f>ROUND(J4803*0.3,0)</f>
        <v>2045400</v>
      </c>
    </row>
    <row r="4804" spans="1:13" ht="33" x14ac:dyDescent="0.2">
      <c r="A4804" s="53">
        <v>807270</v>
      </c>
      <c r="B4804" s="27" t="s">
        <v>27</v>
      </c>
      <c r="C4804" s="36" t="s">
        <v>5415</v>
      </c>
      <c r="D4804" s="54"/>
      <c r="E4804" s="30">
        <v>8</v>
      </c>
      <c r="F4804" s="55">
        <v>6</v>
      </c>
      <c r="G4804" s="55">
        <v>2</v>
      </c>
      <c r="H4804" s="30">
        <v>0</v>
      </c>
      <c r="J4804" s="25">
        <f>ROUND( IF(OR(ISNUMBER(SEARCH("#",B4804)),INT(A4804/100000)=7,INT(A4804/100000)=8),F4804*K!$D$4,F4804*K!$C$4) + IF(ISNUMBER(SEARCH("#",B4804)),0,G4804*K!$C$5) + IF(AND(ISNUMBER(SEARCH("#",B4804)),INT(A4804/100000)&lt;=7),G4804*K!$G$5,0) + IF(AND(ISNUMBER(SEARCH("#",B4804)),INT(A4804/100000)&gt;=8),G4804*K!$H$5,0),0)</f>
        <v>6818000</v>
      </c>
      <c r="K4804" s="25">
        <f>ROUND(IF(OR(ISNUMBER(SEARCH("#",B4804)),INT(A4804/100000)=7,INT(A4804/100000)=8),F4804*K!$F$4+G4804*K!$F$5,F4804*K!$E$4+G4804*K!$E$5),0)</f>
        <v>2668000</v>
      </c>
      <c r="L4804" s="25">
        <f>ROUND(J4804-K4804*0.7,0)</f>
        <v>4950400</v>
      </c>
      <c r="M4804" s="25">
        <f>ROUND(J4804*0.3,0)</f>
        <v>2045400</v>
      </c>
    </row>
    <row r="4805" spans="1:13" ht="33" x14ac:dyDescent="0.2">
      <c r="A4805" s="53">
        <v>807271</v>
      </c>
      <c r="B4805" s="27" t="s">
        <v>27</v>
      </c>
      <c r="C4805" s="36" t="s">
        <v>5416</v>
      </c>
      <c r="D4805" s="54"/>
      <c r="E4805" s="30">
        <v>8</v>
      </c>
      <c r="F4805" s="55">
        <v>6</v>
      </c>
      <c r="G4805" s="55">
        <v>2</v>
      </c>
      <c r="H4805" s="30">
        <v>0</v>
      </c>
      <c r="J4805" s="25">
        <f>ROUND( IF(OR(ISNUMBER(SEARCH("#",B4805)),INT(A4805/100000)=7,INT(A4805/100000)=8),F4805*K!$D$4,F4805*K!$C$4) + IF(ISNUMBER(SEARCH("#",B4805)),0,G4805*K!$C$5) + IF(AND(ISNUMBER(SEARCH("#",B4805)),INT(A4805/100000)&lt;=7),G4805*K!$G$5,0) + IF(AND(ISNUMBER(SEARCH("#",B4805)),INT(A4805/100000)&gt;=8),G4805*K!$H$5,0),0)</f>
        <v>6818000</v>
      </c>
      <c r="K4805" s="25">
        <f>ROUND(IF(OR(ISNUMBER(SEARCH("#",B4805)),INT(A4805/100000)=7,INT(A4805/100000)=8),F4805*K!$F$4+G4805*K!$F$5,F4805*K!$E$4+G4805*K!$E$5),0)</f>
        <v>2668000</v>
      </c>
      <c r="L4805" s="25">
        <f>ROUND(J4805-K4805*0.7,0)</f>
        <v>4950400</v>
      </c>
      <c r="M4805" s="25">
        <f>ROUND(J4805*0.3,0)</f>
        <v>2045400</v>
      </c>
    </row>
    <row r="4806" spans="1:13" ht="33" x14ac:dyDescent="0.2">
      <c r="A4806" s="53">
        <v>807272</v>
      </c>
      <c r="B4806" s="27" t="s">
        <v>27</v>
      </c>
      <c r="C4806" s="36" t="s">
        <v>5417</v>
      </c>
      <c r="D4806" s="54"/>
      <c r="E4806" s="30">
        <v>8</v>
      </c>
      <c r="F4806" s="55">
        <v>6</v>
      </c>
      <c r="G4806" s="55">
        <v>2</v>
      </c>
      <c r="H4806" s="30">
        <v>0</v>
      </c>
      <c r="J4806" s="25">
        <f>ROUND( IF(OR(ISNUMBER(SEARCH("#",B4806)),INT(A4806/100000)=7,INT(A4806/100000)=8),F4806*K!$D$4,F4806*K!$C$4) + IF(ISNUMBER(SEARCH("#",B4806)),0,G4806*K!$C$5) + IF(AND(ISNUMBER(SEARCH("#",B4806)),INT(A4806/100000)&lt;=7),G4806*K!$G$5,0) + IF(AND(ISNUMBER(SEARCH("#",B4806)),INT(A4806/100000)&gt;=8),G4806*K!$H$5,0),0)</f>
        <v>6818000</v>
      </c>
      <c r="K4806" s="25">
        <f>ROUND(IF(OR(ISNUMBER(SEARCH("#",B4806)),INT(A4806/100000)=7,INT(A4806/100000)=8),F4806*K!$F$4+G4806*K!$F$5,F4806*K!$E$4+G4806*K!$E$5),0)</f>
        <v>2668000</v>
      </c>
      <c r="L4806" s="25">
        <f>ROUND(J4806-K4806*0.7,0)</f>
        <v>4950400</v>
      </c>
      <c r="M4806" s="25">
        <f>ROUND(J4806*0.3,0)</f>
        <v>2045400</v>
      </c>
    </row>
    <row r="4807" spans="1:13" ht="33" x14ac:dyDescent="0.2">
      <c r="A4807" s="53">
        <v>807273</v>
      </c>
      <c r="B4807" s="27" t="s">
        <v>27</v>
      </c>
      <c r="C4807" s="36" t="s">
        <v>5418</v>
      </c>
      <c r="D4807" s="54"/>
      <c r="E4807" s="30">
        <v>8</v>
      </c>
      <c r="F4807" s="55">
        <v>6</v>
      </c>
      <c r="G4807" s="55">
        <v>2</v>
      </c>
      <c r="H4807" s="30">
        <v>0</v>
      </c>
      <c r="J4807" s="25">
        <f>ROUND( IF(OR(ISNUMBER(SEARCH("#",B4807)),INT(A4807/100000)=7,INT(A4807/100000)=8),F4807*K!$D$4,F4807*K!$C$4) + IF(ISNUMBER(SEARCH("#",B4807)),0,G4807*K!$C$5) + IF(AND(ISNUMBER(SEARCH("#",B4807)),INT(A4807/100000)&lt;=7),G4807*K!$G$5,0) + IF(AND(ISNUMBER(SEARCH("#",B4807)),INT(A4807/100000)&gt;=8),G4807*K!$H$5,0),0)</f>
        <v>6818000</v>
      </c>
      <c r="K4807" s="25">
        <f>ROUND(IF(OR(ISNUMBER(SEARCH("#",B4807)),INT(A4807/100000)=7,INT(A4807/100000)=8),F4807*K!$F$4+G4807*K!$F$5,F4807*K!$E$4+G4807*K!$E$5),0)</f>
        <v>2668000</v>
      </c>
      <c r="L4807" s="25">
        <f>ROUND(J4807-K4807*0.7,0)</f>
        <v>4950400</v>
      </c>
      <c r="M4807" s="25">
        <f>ROUND(J4807*0.3,0)</f>
        <v>2045400</v>
      </c>
    </row>
    <row r="4808" spans="1:13" ht="33" x14ac:dyDescent="0.2">
      <c r="A4808" s="53">
        <v>807274</v>
      </c>
      <c r="B4808" s="27" t="s">
        <v>27</v>
      </c>
      <c r="C4808" s="36" t="s">
        <v>5419</v>
      </c>
      <c r="D4808" s="54"/>
      <c r="E4808" s="30">
        <v>8</v>
      </c>
      <c r="F4808" s="55">
        <v>6</v>
      </c>
      <c r="G4808" s="55">
        <v>2</v>
      </c>
      <c r="H4808" s="30">
        <v>0</v>
      </c>
      <c r="J4808" s="25">
        <f>ROUND( IF(OR(ISNUMBER(SEARCH("#",B4808)),INT(A4808/100000)=7,INT(A4808/100000)=8),F4808*K!$D$4,F4808*K!$C$4) + IF(ISNUMBER(SEARCH("#",B4808)),0,G4808*K!$C$5) + IF(AND(ISNUMBER(SEARCH("#",B4808)),INT(A4808/100000)&lt;=7),G4808*K!$G$5,0) + IF(AND(ISNUMBER(SEARCH("#",B4808)),INT(A4808/100000)&gt;=8),G4808*K!$H$5,0),0)</f>
        <v>6818000</v>
      </c>
      <c r="K4808" s="25">
        <f>ROUND(IF(OR(ISNUMBER(SEARCH("#",B4808)),INT(A4808/100000)=7,INT(A4808/100000)=8),F4808*K!$F$4+G4808*K!$F$5,F4808*K!$E$4+G4808*K!$E$5),0)</f>
        <v>2668000</v>
      </c>
      <c r="L4808" s="25">
        <f>ROUND(J4808-K4808*0.7,0)</f>
        <v>4950400</v>
      </c>
      <c r="M4808" s="25">
        <f>ROUND(J4808*0.3,0)</f>
        <v>2045400</v>
      </c>
    </row>
    <row r="4809" spans="1:13" ht="33" x14ac:dyDescent="0.2">
      <c r="A4809" s="53">
        <v>807275</v>
      </c>
      <c r="B4809" s="27" t="s">
        <v>27</v>
      </c>
      <c r="C4809" s="36" t="s">
        <v>5420</v>
      </c>
      <c r="D4809" s="54"/>
      <c r="E4809" s="30">
        <v>8</v>
      </c>
      <c r="F4809" s="55">
        <v>6</v>
      </c>
      <c r="G4809" s="55">
        <v>2</v>
      </c>
      <c r="H4809" s="30">
        <v>0</v>
      </c>
      <c r="J4809" s="25">
        <f>ROUND( IF(OR(ISNUMBER(SEARCH("#",B4809)),INT(A4809/100000)=7,INT(A4809/100000)=8),F4809*K!$D$4,F4809*K!$C$4) + IF(ISNUMBER(SEARCH("#",B4809)),0,G4809*K!$C$5) + IF(AND(ISNUMBER(SEARCH("#",B4809)),INT(A4809/100000)&lt;=7),G4809*K!$G$5,0) + IF(AND(ISNUMBER(SEARCH("#",B4809)),INT(A4809/100000)&gt;=8),G4809*K!$H$5,0),0)</f>
        <v>6818000</v>
      </c>
      <c r="K4809" s="25">
        <f>ROUND(IF(OR(ISNUMBER(SEARCH("#",B4809)),INT(A4809/100000)=7,INT(A4809/100000)=8),F4809*K!$F$4+G4809*K!$F$5,F4809*K!$E$4+G4809*K!$E$5),0)</f>
        <v>2668000</v>
      </c>
      <c r="L4809" s="25">
        <f>ROUND(J4809-K4809*0.7,0)</f>
        <v>4950400</v>
      </c>
      <c r="M4809" s="25">
        <f>ROUND(J4809*0.3,0)</f>
        <v>2045400</v>
      </c>
    </row>
    <row r="4810" spans="1:13" ht="33" x14ac:dyDescent="0.2">
      <c r="A4810" s="53">
        <v>807276</v>
      </c>
      <c r="B4810" s="27" t="s">
        <v>27</v>
      </c>
      <c r="C4810" s="36" t="s">
        <v>5421</v>
      </c>
      <c r="D4810" s="54"/>
      <c r="E4810" s="30">
        <v>8</v>
      </c>
      <c r="F4810" s="55">
        <v>6</v>
      </c>
      <c r="G4810" s="55">
        <v>2</v>
      </c>
      <c r="H4810" s="30">
        <v>0</v>
      </c>
      <c r="J4810" s="25">
        <f>ROUND( IF(OR(ISNUMBER(SEARCH("#",B4810)),INT(A4810/100000)=7,INT(A4810/100000)=8),F4810*K!$D$4,F4810*K!$C$4) + IF(ISNUMBER(SEARCH("#",B4810)),0,G4810*K!$C$5) + IF(AND(ISNUMBER(SEARCH("#",B4810)),INT(A4810/100000)&lt;=7),G4810*K!$G$5,0) + IF(AND(ISNUMBER(SEARCH("#",B4810)),INT(A4810/100000)&gt;=8),G4810*K!$H$5,0),0)</f>
        <v>6818000</v>
      </c>
      <c r="K4810" s="25">
        <f>ROUND(IF(OR(ISNUMBER(SEARCH("#",B4810)),INT(A4810/100000)=7,INT(A4810/100000)=8),F4810*K!$F$4+G4810*K!$F$5,F4810*K!$E$4+G4810*K!$E$5),0)</f>
        <v>2668000</v>
      </c>
      <c r="L4810" s="25">
        <f>ROUND(J4810-K4810*0.7,0)</f>
        <v>4950400</v>
      </c>
      <c r="M4810" s="25">
        <f>ROUND(J4810*0.3,0)</f>
        <v>2045400</v>
      </c>
    </row>
    <row r="4811" spans="1:13" ht="33" x14ac:dyDescent="0.2">
      <c r="A4811" s="53">
        <v>807277</v>
      </c>
      <c r="B4811" s="27" t="s">
        <v>27</v>
      </c>
      <c r="C4811" s="36" t="s">
        <v>5422</v>
      </c>
      <c r="D4811" s="54"/>
      <c r="E4811" s="30">
        <v>8</v>
      </c>
      <c r="F4811" s="55">
        <v>6</v>
      </c>
      <c r="G4811" s="55">
        <v>2</v>
      </c>
      <c r="H4811" s="30">
        <v>0</v>
      </c>
      <c r="J4811" s="25">
        <f>ROUND( IF(OR(ISNUMBER(SEARCH("#",B4811)),INT(A4811/100000)=7,INT(A4811/100000)=8),F4811*K!$D$4,F4811*K!$C$4) + IF(ISNUMBER(SEARCH("#",B4811)),0,G4811*K!$C$5) + IF(AND(ISNUMBER(SEARCH("#",B4811)),INT(A4811/100000)&lt;=7),G4811*K!$G$5,0) + IF(AND(ISNUMBER(SEARCH("#",B4811)),INT(A4811/100000)&gt;=8),G4811*K!$H$5,0),0)</f>
        <v>6818000</v>
      </c>
      <c r="K4811" s="25">
        <f>ROUND(IF(OR(ISNUMBER(SEARCH("#",B4811)),INT(A4811/100000)=7,INT(A4811/100000)=8),F4811*K!$F$4+G4811*K!$F$5,F4811*K!$E$4+G4811*K!$E$5),0)</f>
        <v>2668000</v>
      </c>
      <c r="L4811" s="25">
        <f>ROUND(J4811-K4811*0.7,0)</f>
        <v>4950400</v>
      </c>
      <c r="M4811" s="25">
        <f>ROUND(J4811*0.3,0)</f>
        <v>2045400</v>
      </c>
    </row>
    <row r="4812" spans="1:13" ht="33" x14ac:dyDescent="0.2">
      <c r="A4812" s="53">
        <v>807278</v>
      </c>
      <c r="B4812" s="27" t="s">
        <v>27</v>
      </c>
      <c r="C4812" s="36" t="s">
        <v>5423</v>
      </c>
      <c r="D4812" s="54"/>
      <c r="E4812" s="30">
        <v>8</v>
      </c>
      <c r="F4812" s="55">
        <v>6</v>
      </c>
      <c r="G4812" s="55">
        <v>2</v>
      </c>
      <c r="H4812" s="30">
        <v>0</v>
      </c>
      <c r="J4812" s="25">
        <f>ROUND( IF(OR(ISNUMBER(SEARCH("#",B4812)),INT(A4812/100000)=7,INT(A4812/100000)=8),F4812*K!$D$4,F4812*K!$C$4) + IF(ISNUMBER(SEARCH("#",B4812)),0,G4812*K!$C$5) + IF(AND(ISNUMBER(SEARCH("#",B4812)),INT(A4812/100000)&lt;=7),G4812*K!$G$5,0) + IF(AND(ISNUMBER(SEARCH("#",B4812)),INT(A4812/100000)&gt;=8),G4812*K!$H$5,0),0)</f>
        <v>6818000</v>
      </c>
      <c r="K4812" s="25">
        <f>ROUND(IF(OR(ISNUMBER(SEARCH("#",B4812)),INT(A4812/100000)=7,INT(A4812/100000)=8),F4812*K!$F$4+G4812*K!$F$5,F4812*K!$E$4+G4812*K!$E$5),0)</f>
        <v>2668000</v>
      </c>
      <c r="L4812" s="25">
        <f>ROUND(J4812-K4812*0.7,0)</f>
        <v>4950400</v>
      </c>
      <c r="M4812" s="25">
        <f>ROUND(J4812*0.3,0)</f>
        <v>2045400</v>
      </c>
    </row>
    <row r="4813" spans="1:13" ht="33" x14ac:dyDescent="0.2">
      <c r="A4813" s="53">
        <v>807279</v>
      </c>
      <c r="B4813" s="27" t="s">
        <v>27</v>
      </c>
      <c r="C4813" s="36" t="s">
        <v>5424</v>
      </c>
      <c r="E4813" s="30">
        <v>8</v>
      </c>
      <c r="F4813" s="55">
        <v>6</v>
      </c>
      <c r="G4813" s="55">
        <v>2</v>
      </c>
      <c r="H4813" s="30">
        <v>0</v>
      </c>
      <c r="J4813" s="25">
        <f>ROUND( IF(OR(ISNUMBER(SEARCH("#",B4813)),INT(A4813/100000)=7,INT(A4813/100000)=8),F4813*K!$D$4,F4813*K!$C$4) + IF(ISNUMBER(SEARCH("#",B4813)),0,G4813*K!$C$5) + IF(AND(ISNUMBER(SEARCH("#",B4813)),INT(A4813/100000)&lt;=7),G4813*K!$G$5,0) + IF(AND(ISNUMBER(SEARCH("#",B4813)),INT(A4813/100000)&gt;=8),G4813*K!$H$5,0),0)</f>
        <v>6818000</v>
      </c>
      <c r="K4813" s="25">
        <f>ROUND(IF(OR(ISNUMBER(SEARCH("#",B4813)),INT(A4813/100000)=7,INT(A4813/100000)=8),F4813*K!$F$4+G4813*K!$F$5,F4813*K!$E$4+G4813*K!$E$5),0)</f>
        <v>2668000</v>
      </c>
      <c r="L4813" s="25">
        <f>ROUND(J4813-K4813*0.7,0)</f>
        <v>4950400</v>
      </c>
      <c r="M4813" s="25">
        <f>ROUND(J4813*0.3,0)</f>
        <v>2045400</v>
      </c>
    </row>
    <row r="4814" spans="1:13" ht="33" x14ac:dyDescent="0.2">
      <c r="A4814" s="53">
        <v>807280</v>
      </c>
      <c r="B4814" s="27" t="s">
        <v>27</v>
      </c>
      <c r="C4814" s="36" t="s">
        <v>5425</v>
      </c>
      <c r="D4814" s="54"/>
      <c r="E4814" s="30">
        <v>8</v>
      </c>
      <c r="F4814" s="55">
        <v>6</v>
      </c>
      <c r="G4814" s="55">
        <v>2</v>
      </c>
      <c r="H4814" s="30">
        <v>0</v>
      </c>
      <c r="J4814" s="25">
        <f>ROUND( IF(OR(ISNUMBER(SEARCH("#",B4814)),INT(A4814/100000)=7,INT(A4814/100000)=8),F4814*K!$D$4,F4814*K!$C$4) + IF(ISNUMBER(SEARCH("#",B4814)),0,G4814*K!$C$5) + IF(AND(ISNUMBER(SEARCH("#",B4814)),INT(A4814/100000)&lt;=7),G4814*K!$G$5,0) + IF(AND(ISNUMBER(SEARCH("#",B4814)),INT(A4814/100000)&gt;=8),G4814*K!$H$5,0),0)</f>
        <v>6818000</v>
      </c>
      <c r="K4814" s="25">
        <f>ROUND(IF(OR(ISNUMBER(SEARCH("#",B4814)),INT(A4814/100000)=7,INT(A4814/100000)=8),F4814*K!$F$4+G4814*K!$F$5,F4814*K!$E$4+G4814*K!$E$5),0)</f>
        <v>2668000</v>
      </c>
      <c r="L4814" s="25">
        <f>ROUND(J4814-K4814*0.7,0)</f>
        <v>4950400</v>
      </c>
      <c r="M4814" s="25">
        <f>ROUND(J4814*0.3,0)</f>
        <v>2045400</v>
      </c>
    </row>
    <row r="4815" spans="1:13" ht="33" x14ac:dyDescent="0.2">
      <c r="A4815" s="53">
        <v>807281</v>
      </c>
      <c r="B4815" s="27" t="s">
        <v>27</v>
      </c>
      <c r="C4815" s="36" t="s">
        <v>5426</v>
      </c>
      <c r="D4815" s="54"/>
      <c r="E4815" s="30">
        <v>8</v>
      </c>
      <c r="F4815" s="55">
        <v>6</v>
      </c>
      <c r="G4815" s="55">
        <v>2</v>
      </c>
      <c r="H4815" s="30">
        <v>0</v>
      </c>
      <c r="J4815" s="25">
        <f>ROUND( IF(OR(ISNUMBER(SEARCH("#",B4815)),INT(A4815/100000)=7,INT(A4815/100000)=8),F4815*K!$D$4,F4815*K!$C$4) + IF(ISNUMBER(SEARCH("#",B4815)),0,G4815*K!$C$5) + IF(AND(ISNUMBER(SEARCH("#",B4815)),INT(A4815/100000)&lt;=7),G4815*K!$G$5,0) + IF(AND(ISNUMBER(SEARCH("#",B4815)),INT(A4815/100000)&gt;=8),G4815*K!$H$5,0),0)</f>
        <v>6818000</v>
      </c>
      <c r="K4815" s="25">
        <f>ROUND(IF(OR(ISNUMBER(SEARCH("#",B4815)),INT(A4815/100000)=7,INT(A4815/100000)=8),F4815*K!$F$4+G4815*K!$F$5,F4815*K!$E$4+G4815*K!$E$5),0)</f>
        <v>2668000</v>
      </c>
      <c r="L4815" s="25">
        <f>ROUND(J4815-K4815*0.7,0)</f>
        <v>4950400</v>
      </c>
      <c r="M4815" s="25">
        <f>ROUND(J4815*0.3,0)</f>
        <v>2045400</v>
      </c>
    </row>
    <row r="4816" spans="1:13" ht="33" x14ac:dyDescent="0.2">
      <c r="A4816" s="53">
        <v>807282</v>
      </c>
      <c r="B4816" s="27" t="s">
        <v>27</v>
      </c>
      <c r="C4816" s="36" t="s">
        <v>5427</v>
      </c>
      <c r="D4816" s="54"/>
      <c r="E4816" s="30">
        <v>8</v>
      </c>
      <c r="F4816" s="55">
        <v>6</v>
      </c>
      <c r="G4816" s="55">
        <v>2</v>
      </c>
      <c r="H4816" s="30">
        <v>0</v>
      </c>
      <c r="J4816" s="25">
        <f>ROUND( IF(OR(ISNUMBER(SEARCH("#",B4816)),INT(A4816/100000)=7,INT(A4816/100000)=8),F4816*K!$D$4,F4816*K!$C$4) + IF(ISNUMBER(SEARCH("#",B4816)),0,G4816*K!$C$5) + IF(AND(ISNUMBER(SEARCH("#",B4816)),INT(A4816/100000)&lt;=7),G4816*K!$G$5,0) + IF(AND(ISNUMBER(SEARCH("#",B4816)),INT(A4816/100000)&gt;=8),G4816*K!$H$5,0),0)</f>
        <v>6818000</v>
      </c>
      <c r="K4816" s="25">
        <f>ROUND(IF(OR(ISNUMBER(SEARCH("#",B4816)),INT(A4816/100000)=7,INT(A4816/100000)=8),F4816*K!$F$4+G4816*K!$F$5,F4816*K!$E$4+G4816*K!$E$5),0)</f>
        <v>2668000</v>
      </c>
      <c r="L4816" s="25">
        <f>ROUND(J4816-K4816*0.7,0)</f>
        <v>4950400</v>
      </c>
      <c r="M4816" s="25">
        <f>ROUND(J4816*0.3,0)</f>
        <v>2045400</v>
      </c>
    </row>
    <row r="4817" spans="1:13" ht="33" x14ac:dyDescent="0.2">
      <c r="A4817" s="53">
        <v>807283</v>
      </c>
      <c r="B4817" s="27" t="s">
        <v>27</v>
      </c>
      <c r="C4817" s="36" t="s">
        <v>5428</v>
      </c>
      <c r="D4817" s="54"/>
      <c r="E4817" s="30">
        <v>8</v>
      </c>
      <c r="F4817" s="55">
        <v>6</v>
      </c>
      <c r="G4817" s="55">
        <v>2</v>
      </c>
      <c r="H4817" s="30">
        <v>0</v>
      </c>
      <c r="J4817" s="25">
        <f>ROUND( IF(OR(ISNUMBER(SEARCH("#",B4817)),INT(A4817/100000)=7,INT(A4817/100000)=8),F4817*K!$D$4,F4817*K!$C$4) + IF(ISNUMBER(SEARCH("#",B4817)),0,G4817*K!$C$5) + IF(AND(ISNUMBER(SEARCH("#",B4817)),INT(A4817/100000)&lt;=7),G4817*K!$G$5,0) + IF(AND(ISNUMBER(SEARCH("#",B4817)),INT(A4817/100000)&gt;=8),G4817*K!$H$5,0),0)</f>
        <v>6818000</v>
      </c>
      <c r="K4817" s="25">
        <f>ROUND(IF(OR(ISNUMBER(SEARCH("#",B4817)),INT(A4817/100000)=7,INT(A4817/100000)=8),F4817*K!$F$4+G4817*K!$F$5,F4817*K!$E$4+G4817*K!$E$5),0)</f>
        <v>2668000</v>
      </c>
      <c r="L4817" s="25">
        <f>ROUND(J4817-K4817*0.7,0)</f>
        <v>4950400</v>
      </c>
      <c r="M4817" s="25">
        <f>ROUND(J4817*0.3,0)</f>
        <v>2045400</v>
      </c>
    </row>
    <row r="4818" spans="1:13" ht="33" x14ac:dyDescent="0.2">
      <c r="A4818" s="53">
        <v>807284</v>
      </c>
      <c r="B4818" s="27" t="s">
        <v>27</v>
      </c>
      <c r="C4818" s="36" t="s">
        <v>5429</v>
      </c>
      <c r="D4818" s="54"/>
      <c r="E4818" s="30">
        <v>8</v>
      </c>
      <c r="F4818" s="55">
        <v>6</v>
      </c>
      <c r="G4818" s="55">
        <v>2</v>
      </c>
      <c r="H4818" s="30">
        <v>0</v>
      </c>
      <c r="J4818" s="25">
        <f>ROUND( IF(OR(ISNUMBER(SEARCH("#",B4818)),INT(A4818/100000)=7,INT(A4818/100000)=8),F4818*K!$D$4,F4818*K!$C$4) + IF(ISNUMBER(SEARCH("#",B4818)),0,G4818*K!$C$5) + IF(AND(ISNUMBER(SEARCH("#",B4818)),INT(A4818/100000)&lt;=7),G4818*K!$G$5,0) + IF(AND(ISNUMBER(SEARCH("#",B4818)),INT(A4818/100000)&gt;=8),G4818*K!$H$5,0),0)</f>
        <v>6818000</v>
      </c>
      <c r="K4818" s="25">
        <f>ROUND(IF(OR(ISNUMBER(SEARCH("#",B4818)),INT(A4818/100000)=7,INT(A4818/100000)=8),F4818*K!$F$4+G4818*K!$F$5,F4818*K!$E$4+G4818*K!$E$5),0)</f>
        <v>2668000</v>
      </c>
      <c r="L4818" s="25">
        <f>ROUND(J4818-K4818*0.7,0)</f>
        <v>4950400</v>
      </c>
      <c r="M4818" s="25">
        <f>ROUND(J4818*0.3,0)</f>
        <v>2045400</v>
      </c>
    </row>
    <row r="4819" spans="1:13" ht="33" x14ac:dyDescent="0.2">
      <c r="A4819" s="53">
        <v>807285</v>
      </c>
      <c r="B4819" s="27" t="s">
        <v>27</v>
      </c>
      <c r="C4819" s="36" t="s">
        <v>5430</v>
      </c>
      <c r="D4819" s="54"/>
      <c r="E4819" s="30">
        <v>8</v>
      </c>
      <c r="F4819" s="55">
        <v>6</v>
      </c>
      <c r="G4819" s="55">
        <v>2</v>
      </c>
      <c r="H4819" s="30">
        <v>0</v>
      </c>
      <c r="J4819" s="25">
        <f>ROUND( IF(OR(ISNUMBER(SEARCH("#",B4819)),INT(A4819/100000)=7,INT(A4819/100000)=8),F4819*K!$D$4,F4819*K!$C$4) + IF(ISNUMBER(SEARCH("#",B4819)),0,G4819*K!$C$5) + IF(AND(ISNUMBER(SEARCH("#",B4819)),INT(A4819/100000)&lt;=7),G4819*K!$G$5,0) + IF(AND(ISNUMBER(SEARCH("#",B4819)),INT(A4819/100000)&gt;=8),G4819*K!$H$5,0),0)</f>
        <v>6818000</v>
      </c>
      <c r="K4819" s="25">
        <f>ROUND(IF(OR(ISNUMBER(SEARCH("#",B4819)),INT(A4819/100000)=7,INT(A4819/100000)=8),F4819*K!$F$4+G4819*K!$F$5,F4819*K!$E$4+G4819*K!$E$5),0)</f>
        <v>2668000</v>
      </c>
      <c r="L4819" s="25">
        <f>ROUND(J4819-K4819*0.7,0)</f>
        <v>4950400</v>
      </c>
      <c r="M4819" s="25">
        <f>ROUND(J4819*0.3,0)</f>
        <v>2045400</v>
      </c>
    </row>
    <row r="4820" spans="1:13" ht="33" x14ac:dyDescent="0.2">
      <c r="A4820" s="53">
        <v>807286</v>
      </c>
      <c r="B4820" s="27" t="s">
        <v>27</v>
      </c>
      <c r="C4820" s="36" t="s">
        <v>5431</v>
      </c>
      <c r="D4820" s="54"/>
      <c r="E4820" s="30">
        <v>8</v>
      </c>
      <c r="F4820" s="55">
        <v>6</v>
      </c>
      <c r="G4820" s="55">
        <v>2</v>
      </c>
      <c r="H4820" s="30">
        <v>0</v>
      </c>
      <c r="J4820" s="25">
        <f>ROUND( IF(OR(ISNUMBER(SEARCH("#",B4820)),INT(A4820/100000)=7,INT(A4820/100000)=8),F4820*K!$D$4,F4820*K!$C$4) + IF(ISNUMBER(SEARCH("#",B4820)),0,G4820*K!$C$5) + IF(AND(ISNUMBER(SEARCH("#",B4820)),INT(A4820/100000)&lt;=7),G4820*K!$G$5,0) + IF(AND(ISNUMBER(SEARCH("#",B4820)),INT(A4820/100000)&gt;=8),G4820*K!$H$5,0),0)</f>
        <v>6818000</v>
      </c>
      <c r="K4820" s="25">
        <f>ROUND(IF(OR(ISNUMBER(SEARCH("#",B4820)),INT(A4820/100000)=7,INT(A4820/100000)=8),F4820*K!$F$4+G4820*K!$F$5,F4820*K!$E$4+G4820*K!$E$5),0)</f>
        <v>2668000</v>
      </c>
      <c r="L4820" s="25">
        <f>ROUND(J4820-K4820*0.7,0)</f>
        <v>4950400</v>
      </c>
      <c r="M4820" s="25">
        <f>ROUND(J4820*0.3,0)</f>
        <v>2045400</v>
      </c>
    </row>
    <row r="4821" spans="1:13" ht="33" x14ac:dyDescent="0.2">
      <c r="A4821" s="53">
        <v>807287</v>
      </c>
      <c r="B4821" s="27" t="s">
        <v>27</v>
      </c>
      <c r="C4821" s="36" t="s">
        <v>5432</v>
      </c>
      <c r="D4821" s="54"/>
      <c r="E4821" s="30">
        <v>8</v>
      </c>
      <c r="F4821" s="55">
        <v>6</v>
      </c>
      <c r="G4821" s="55">
        <v>2</v>
      </c>
      <c r="H4821" s="30">
        <v>0</v>
      </c>
      <c r="J4821" s="25">
        <f>ROUND( IF(OR(ISNUMBER(SEARCH("#",B4821)),INT(A4821/100000)=7,INT(A4821/100000)=8),F4821*K!$D$4,F4821*K!$C$4) + IF(ISNUMBER(SEARCH("#",B4821)),0,G4821*K!$C$5) + IF(AND(ISNUMBER(SEARCH("#",B4821)),INT(A4821/100000)&lt;=7),G4821*K!$G$5,0) + IF(AND(ISNUMBER(SEARCH("#",B4821)),INT(A4821/100000)&gt;=8),G4821*K!$H$5,0),0)</f>
        <v>6818000</v>
      </c>
      <c r="K4821" s="25">
        <f>ROUND(IF(OR(ISNUMBER(SEARCH("#",B4821)),INT(A4821/100000)=7,INT(A4821/100000)=8),F4821*K!$F$4+G4821*K!$F$5,F4821*K!$E$4+G4821*K!$E$5),0)</f>
        <v>2668000</v>
      </c>
      <c r="L4821" s="25">
        <f>ROUND(J4821-K4821*0.7,0)</f>
        <v>4950400</v>
      </c>
      <c r="M4821" s="25">
        <f>ROUND(J4821*0.3,0)</f>
        <v>2045400</v>
      </c>
    </row>
    <row r="4822" spans="1:13" ht="33" x14ac:dyDescent="0.2">
      <c r="A4822" s="53">
        <v>807288</v>
      </c>
      <c r="B4822" s="27" t="s">
        <v>27</v>
      </c>
      <c r="C4822" s="36" t="s">
        <v>5433</v>
      </c>
      <c r="D4822" s="54"/>
      <c r="E4822" s="30">
        <v>8</v>
      </c>
      <c r="F4822" s="55">
        <v>6</v>
      </c>
      <c r="G4822" s="55">
        <v>2</v>
      </c>
      <c r="H4822" s="30">
        <v>0</v>
      </c>
      <c r="J4822" s="25">
        <f>ROUND( IF(OR(ISNUMBER(SEARCH("#",B4822)),INT(A4822/100000)=7,INT(A4822/100000)=8),F4822*K!$D$4,F4822*K!$C$4) + IF(ISNUMBER(SEARCH("#",B4822)),0,G4822*K!$C$5) + IF(AND(ISNUMBER(SEARCH("#",B4822)),INT(A4822/100000)&lt;=7),G4822*K!$G$5,0) + IF(AND(ISNUMBER(SEARCH("#",B4822)),INT(A4822/100000)&gt;=8),G4822*K!$H$5,0),0)</f>
        <v>6818000</v>
      </c>
      <c r="K4822" s="25">
        <f>ROUND(IF(OR(ISNUMBER(SEARCH("#",B4822)),INT(A4822/100000)=7,INT(A4822/100000)=8),F4822*K!$F$4+G4822*K!$F$5,F4822*K!$E$4+G4822*K!$E$5),0)</f>
        <v>2668000</v>
      </c>
      <c r="L4822" s="25">
        <f>ROUND(J4822-K4822*0.7,0)</f>
        <v>4950400</v>
      </c>
      <c r="M4822" s="25">
        <f>ROUND(J4822*0.3,0)</f>
        <v>2045400</v>
      </c>
    </row>
    <row r="4823" spans="1:13" ht="48" x14ac:dyDescent="0.2">
      <c r="A4823" s="53">
        <v>807289</v>
      </c>
      <c r="B4823" s="27" t="s">
        <v>27</v>
      </c>
      <c r="C4823" s="36" t="s">
        <v>5434</v>
      </c>
      <c r="D4823" s="54"/>
      <c r="E4823" s="30">
        <v>8</v>
      </c>
      <c r="F4823" s="55">
        <v>6</v>
      </c>
      <c r="G4823" s="55">
        <v>2</v>
      </c>
      <c r="H4823" s="30">
        <v>0</v>
      </c>
      <c r="J4823" s="25">
        <f>ROUND( IF(OR(ISNUMBER(SEARCH("#",B4823)),INT(A4823/100000)=7,INT(A4823/100000)=8),F4823*K!$D$4,F4823*K!$C$4) + IF(ISNUMBER(SEARCH("#",B4823)),0,G4823*K!$C$5) + IF(AND(ISNUMBER(SEARCH("#",B4823)),INT(A4823/100000)&lt;=7),G4823*K!$G$5,0) + IF(AND(ISNUMBER(SEARCH("#",B4823)),INT(A4823/100000)&gt;=8),G4823*K!$H$5,0),0)</f>
        <v>6818000</v>
      </c>
      <c r="K4823" s="25">
        <f>ROUND(IF(OR(ISNUMBER(SEARCH("#",B4823)),INT(A4823/100000)=7,INT(A4823/100000)=8),F4823*K!$F$4+G4823*K!$F$5,F4823*K!$E$4+G4823*K!$E$5),0)</f>
        <v>2668000</v>
      </c>
      <c r="L4823" s="25">
        <f>ROUND(J4823-K4823*0.7,0)</f>
        <v>4950400</v>
      </c>
      <c r="M4823" s="25">
        <f>ROUND(J4823*0.3,0)</f>
        <v>2045400</v>
      </c>
    </row>
    <row r="4824" spans="1:13" ht="33" x14ac:dyDescent="0.2">
      <c r="A4824" s="53">
        <v>807290</v>
      </c>
      <c r="B4824" s="27" t="s">
        <v>27</v>
      </c>
      <c r="C4824" s="36" t="s">
        <v>5435</v>
      </c>
      <c r="D4824" s="54"/>
      <c r="E4824" s="30">
        <v>8</v>
      </c>
      <c r="F4824" s="55">
        <v>6</v>
      </c>
      <c r="G4824" s="55">
        <v>2</v>
      </c>
      <c r="H4824" s="30">
        <v>0</v>
      </c>
      <c r="J4824" s="25">
        <f>ROUND( IF(OR(ISNUMBER(SEARCH("#",B4824)),INT(A4824/100000)=7,INT(A4824/100000)=8),F4824*K!$D$4,F4824*K!$C$4) + IF(ISNUMBER(SEARCH("#",B4824)),0,G4824*K!$C$5) + IF(AND(ISNUMBER(SEARCH("#",B4824)),INT(A4824/100000)&lt;=7),G4824*K!$G$5,0) + IF(AND(ISNUMBER(SEARCH("#",B4824)),INT(A4824/100000)&gt;=8),G4824*K!$H$5,0),0)</f>
        <v>6818000</v>
      </c>
      <c r="K4824" s="25">
        <f>ROUND(IF(OR(ISNUMBER(SEARCH("#",B4824)),INT(A4824/100000)=7,INT(A4824/100000)=8),F4824*K!$F$4+G4824*K!$F$5,F4824*K!$E$4+G4824*K!$E$5),0)</f>
        <v>2668000</v>
      </c>
      <c r="L4824" s="25">
        <f>ROUND(J4824-K4824*0.7,0)</f>
        <v>4950400</v>
      </c>
      <c r="M4824" s="25">
        <f>ROUND(J4824*0.3,0)</f>
        <v>2045400</v>
      </c>
    </row>
    <row r="4825" spans="1:13" ht="33" x14ac:dyDescent="0.2">
      <c r="A4825" s="53">
        <v>807291</v>
      </c>
      <c r="B4825" s="27" t="s">
        <v>27</v>
      </c>
      <c r="C4825" s="36" t="s">
        <v>5436</v>
      </c>
      <c r="D4825" s="54"/>
      <c r="E4825" s="30">
        <v>8</v>
      </c>
      <c r="F4825" s="55">
        <v>6</v>
      </c>
      <c r="G4825" s="55">
        <v>2</v>
      </c>
      <c r="H4825" s="30">
        <v>0</v>
      </c>
      <c r="J4825" s="25">
        <f>ROUND( IF(OR(ISNUMBER(SEARCH("#",B4825)),INT(A4825/100000)=7,INT(A4825/100000)=8),F4825*K!$D$4,F4825*K!$C$4) + IF(ISNUMBER(SEARCH("#",B4825)),0,G4825*K!$C$5) + IF(AND(ISNUMBER(SEARCH("#",B4825)),INT(A4825/100000)&lt;=7),G4825*K!$G$5,0) + IF(AND(ISNUMBER(SEARCH("#",B4825)),INT(A4825/100000)&gt;=8),G4825*K!$H$5,0),0)</f>
        <v>6818000</v>
      </c>
      <c r="K4825" s="25">
        <f>ROUND(IF(OR(ISNUMBER(SEARCH("#",B4825)),INT(A4825/100000)=7,INT(A4825/100000)=8),F4825*K!$F$4+G4825*K!$F$5,F4825*K!$E$4+G4825*K!$E$5),0)</f>
        <v>2668000</v>
      </c>
      <c r="L4825" s="25">
        <f>ROUND(J4825-K4825*0.7,0)</f>
        <v>4950400</v>
      </c>
      <c r="M4825" s="25">
        <f>ROUND(J4825*0.3,0)</f>
        <v>2045400</v>
      </c>
    </row>
    <row r="4826" spans="1:13" ht="33" x14ac:dyDescent="0.2">
      <c r="A4826" s="53">
        <v>807292</v>
      </c>
      <c r="B4826" s="27" t="s">
        <v>27</v>
      </c>
      <c r="C4826" s="36" t="s">
        <v>5437</v>
      </c>
      <c r="D4826" s="54"/>
      <c r="E4826" s="30">
        <v>8</v>
      </c>
      <c r="F4826" s="55">
        <v>6</v>
      </c>
      <c r="G4826" s="55">
        <v>2</v>
      </c>
      <c r="H4826" s="30">
        <v>0</v>
      </c>
      <c r="J4826" s="25">
        <f>ROUND( IF(OR(ISNUMBER(SEARCH("#",B4826)),INT(A4826/100000)=7,INT(A4826/100000)=8),F4826*K!$D$4,F4826*K!$C$4) + IF(ISNUMBER(SEARCH("#",B4826)),0,G4826*K!$C$5) + IF(AND(ISNUMBER(SEARCH("#",B4826)),INT(A4826/100000)&lt;=7),G4826*K!$G$5,0) + IF(AND(ISNUMBER(SEARCH("#",B4826)),INT(A4826/100000)&gt;=8),G4826*K!$H$5,0),0)</f>
        <v>6818000</v>
      </c>
      <c r="K4826" s="25">
        <f>ROUND(IF(OR(ISNUMBER(SEARCH("#",B4826)),INT(A4826/100000)=7,INT(A4826/100000)=8),F4826*K!$F$4+G4826*K!$F$5,F4826*K!$E$4+G4826*K!$E$5),0)</f>
        <v>2668000</v>
      </c>
      <c r="L4826" s="25">
        <f>ROUND(J4826-K4826*0.7,0)</f>
        <v>4950400</v>
      </c>
      <c r="M4826" s="25">
        <f>ROUND(J4826*0.3,0)</f>
        <v>2045400</v>
      </c>
    </row>
    <row r="4827" spans="1:13" ht="33" x14ac:dyDescent="0.2">
      <c r="A4827" s="53">
        <v>807295</v>
      </c>
      <c r="B4827" s="27" t="s">
        <v>27</v>
      </c>
      <c r="C4827" s="36" t="s">
        <v>5438</v>
      </c>
      <c r="D4827" s="54"/>
      <c r="E4827" s="30">
        <v>10</v>
      </c>
      <c r="F4827" s="55">
        <v>7</v>
      </c>
      <c r="G4827" s="55">
        <v>3</v>
      </c>
      <c r="H4827" s="30">
        <v>0</v>
      </c>
      <c r="J4827" s="25">
        <f>ROUND( IF(OR(ISNUMBER(SEARCH("#",B4827)),INT(A4827/100000)=7,INT(A4827/100000)=8),F4827*K!$D$4,F4827*K!$C$4) + IF(ISNUMBER(SEARCH("#",B4827)),0,G4827*K!$C$5) + IF(AND(ISNUMBER(SEARCH("#",B4827)),INT(A4827/100000)&lt;=7),G4827*K!$G$5,0) + IF(AND(ISNUMBER(SEARCH("#",B4827)),INT(A4827/100000)&gt;=8),G4827*K!$H$5,0),0)</f>
        <v>9091000</v>
      </c>
      <c r="K4827" s="25">
        <f>ROUND(IF(OR(ISNUMBER(SEARCH("#",B4827)),INT(A4827/100000)=7,INT(A4827/100000)=8),F4827*K!$F$4+G4827*K!$F$5,F4827*K!$E$4+G4827*K!$E$5),0)</f>
        <v>3398000</v>
      </c>
      <c r="L4827" s="25">
        <f>ROUND(J4827-K4827*0.7,0)</f>
        <v>6712400</v>
      </c>
      <c r="M4827" s="25">
        <f>ROUND(J4827*0.3,0)</f>
        <v>2727300</v>
      </c>
    </row>
    <row r="4828" spans="1:13" ht="33" x14ac:dyDescent="0.2">
      <c r="A4828" s="53">
        <v>807296</v>
      </c>
      <c r="B4828" s="27" t="s">
        <v>27</v>
      </c>
      <c r="C4828" s="36" t="s">
        <v>5439</v>
      </c>
      <c r="D4828" s="54"/>
      <c r="E4828" s="30">
        <v>10</v>
      </c>
      <c r="F4828" s="55">
        <v>7</v>
      </c>
      <c r="G4828" s="55">
        <v>3</v>
      </c>
      <c r="H4828" s="30">
        <v>0</v>
      </c>
      <c r="J4828" s="25">
        <f>ROUND( IF(OR(ISNUMBER(SEARCH("#",B4828)),INT(A4828/100000)=7,INT(A4828/100000)=8),F4828*K!$D$4,F4828*K!$C$4) + IF(ISNUMBER(SEARCH("#",B4828)),0,G4828*K!$C$5) + IF(AND(ISNUMBER(SEARCH("#",B4828)),INT(A4828/100000)&lt;=7),G4828*K!$G$5,0) + IF(AND(ISNUMBER(SEARCH("#",B4828)),INT(A4828/100000)&gt;=8),G4828*K!$H$5,0),0)</f>
        <v>9091000</v>
      </c>
      <c r="K4828" s="25">
        <f>ROUND(IF(OR(ISNUMBER(SEARCH("#",B4828)),INT(A4828/100000)=7,INT(A4828/100000)=8),F4828*K!$F$4+G4828*K!$F$5,F4828*K!$E$4+G4828*K!$E$5),0)</f>
        <v>3398000</v>
      </c>
      <c r="L4828" s="25">
        <f>ROUND(J4828-K4828*0.7,0)</f>
        <v>6712400</v>
      </c>
      <c r="M4828" s="25">
        <f>ROUND(J4828*0.3,0)</f>
        <v>2727300</v>
      </c>
    </row>
    <row r="4829" spans="1:13" ht="33" x14ac:dyDescent="0.2">
      <c r="A4829" s="53">
        <v>807299</v>
      </c>
      <c r="B4829" s="27" t="s">
        <v>27</v>
      </c>
      <c r="C4829" s="36" t="s">
        <v>5440</v>
      </c>
      <c r="D4829" s="54"/>
      <c r="E4829" s="30">
        <v>10</v>
      </c>
      <c r="F4829" s="55">
        <v>7</v>
      </c>
      <c r="G4829" s="55">
        <v>3</v>
      </c>
      <c r="H4829" s="30">
        <v>0</v>
      </c>
      <c r="J4829" s="25">
        <f>ROUND( IF(OR(ISNUMBER(SEARCH("#",B4829)),INT(A4829/100000)=7,INT(A4829/100000)=8),F4829*K!$D$4,F4829*K!$C$4) + IF(ISNUMBER(SEARCH("#",B4829)),0,G4829*K!$C$5) + IF(AND(ISNUMBER(SEARCH("#",B4829)),INT(A4829/100000)&lt;=7),G4829*K!$G$5,0) + IF(AND(ISNUMBER(SEARCH("#",B4829)),INT(A4829/100000)&gt;=8),G4829*K!$H$5,0),0)</f>
        <v>9091000</v>
      </c>
      <c r="K4829" s="25">
        <f>ROUND(IF(OR(ISNUMBER(SEARCH("#",B4829)),INT(A4829/100000)=7,INT(A4829/100000)=8),F4829*K!$F$4+G4829*K!$F$5,F4829*K!$E$4+G4829*K!$E$5),0)</f>
        <v>3398000</v>
      </c>
      <c r="L4829" s="25">
        <f>ROUND(J4829-K4829*0.7,0)</f>
        <v>6712400</v>
      </c>
      <c r="M4829" s="25">
        <f>ROUND(J4829*0.3,0)</f>
        <v>2727300</v>
      </c>
    </row>
    <row r="4830" spans="1:13" ht="33" x14ac:dyDescent="0.2">
      <c r="A4830" s="53">
        <v>807300</v>
      </c>
      <c r="B4830" s="27" t="s">
        <v>27</v>
      </c>
      <c r="C4830" s="36" t="s">
        <v>5441</v>
      </c>
      <c r="E4830" s="30">
        <v>10</v>
      </c>
      <c r="F4830" s="55">
        <v>7</v>
      </c>
      <c r="G4830" s="55">
        <v>3</v>
      </c>
      <c r="H4830" s="30">
        <v>0</v>
      </c>
      <c r="J4830" s="25">
        <f>ROUND( IF(OR(ISNUMBER(SEARCH("#",B4830)),INT(A4830/100000)=7,INT(A4830/100000)=8),F4830*K!$D$4,F4830*K!$C$4) + IF(ISNUMBER(SEARCH("#",B4830)),0,G4830*K!$C$5) + IF(AND(ISNUMBER(SEARCH("#",B4830)),INT(A4830/100000)&lt;=7),G4830*K!$G$5,0) + IF(AND(ISNUMBER(SEARCH("#",B4830)),INT(A4830/100000)&gt;=8),G4830*K!$H$5,0),0)</f>
        <v>9091000</v>
      </c>
      <c r="K4830" s="25">
        <f>ROUND(IF(OR(ISNUMBER(SEARCH("#",B4830)),INT(A4830/100000)=7,INT(A4830/100000)=8),F4830*K!$F$4+G4830*K!$F$5,F4830*K!$E$4+G4830*K!$E$5),0)</f>
        <v>3398000</v>
      </c>
      <c r="L4830" s="25">
        <f>ROUND(J4830-K4830*0.7,0)</f>
        <v>6712400</v>
      </c>
      <c r="M4830" s="25">
        <f>ROUND(J4830*0.3,0)</f>
        <v>2727300</v>
      </c>
    </row>
    <row r="4831" spans="1:13" ht="33" x14ac:dyDescent="0.2">
      <c r="A4831" s="53">
        <v>807301</v>
      </c>
      <c r="B4831" s="27" t="s">
        <v>27</v>
      </c>
      <c r="C4831" s="36" t="s">
        <v>5442</v>
      </c>
      <c r="D4831" s="54"/>
      <c r="E4831" s="30">
        <v>10</v>
      </c>
      <c r="F4831" s="55">
        <v>7</v>
      </c>
      <c r="G4831" s="55">
        <v>3</v>
      </c>
      <c r="H4831" s="30">
        <v>0</v>
      </c>
      <c r="J4831" s="25">
        <f>ROUND( IF(OR(ISNUMBER(SEARCH("#",B4831)),INT(A4831/100000)=7,INT(A4831/100000)=8),F4831*K!$D$4,F4831*K!$C$4) + IF(ISNUMBER(SEARCH("#",B4831)),0,G4831*K!$C$5) + IF(AND(ISNUMBER(SEARCH("#",B4831)),INT(A4831/100000)&lt;=7),G4831*K!$G$5,0) + IF(AND(ISNUMBER(SEARCH("#",B4831)),INT(A4831/100000)&gt;=8),G4831*K!$H$5,0),0)</f>
        <v>9091000</v>
      </c>
      <c r="K4831" s="25">
        <f>ROUND(IF(OR(ISNUMBER(SEARCH("#",B4831)),INT(A4831/100000)=7,INT(A4831/100000)=8),F4831*K!$F$4+G4831*K!$F$5,F4831*K!$E$4+G4831*K!$E$5),0)</f>
        <v>3398000</v>
      </c>
      <c r="L4831" s="25">
        <f>ROUND(J4831-K4831*0.7,0)</f>
        <v>6712400</v>
      </c>
      <c r="M4831" s="25">
        <f>ROUND(J4831*0.3,0)</f>
        <v>2727300</v>
      </c>
    </row>
    <row r="4832" spans="1:13" ht="33" x14ac:dyDescent="0.2">
      <c r="A4832" s="53">
        <v>807302</v>
      </c>
      <c r="B4832" s="27" t="s">
        <v>27</v>
      </c>
      <c r="C4832" s="36" t="s">
        <v>5443</v>
      </c>
      <c r="D4832" s="54"/>
      <c r="E4832" s="30">
        <v>10</v>
      </c>
      <c r="F4832" s="55">
        <v>7</v>
      </c>
      <c r="G4832" s="55">
        <v>3</v>
      </c>
      <c r="H4832" s="30">
        <v>0</v>
      </c>
      <c r="J4832" s="25">
        <f>ROUND( IF(OR(ISNUMBER(SEARCH("#",B4832)),INT(A4832/100000)=7,INT(A4832/100000)=8),F4832*K!$D$4,F4832*K!$C$4) + IF(ISNUMBER(SEARCH("#",B4832)),0,G4832*K!$C$5) + IF(AND(ISNUMBER(SEARCH("#",B4832)),INT(A4832/100000)&lt;=7),G4832*K!$G$5,0) + IF(AND(ISNUMBER(SEARCH("#",B4832)),INT(A4832/100000)&gt;=8),G4832*K!$H$5,0),0)</f>
        <v>9091000</v>
      </c>
      <c r="K4832" s="25">
        <f>ROUND(IF(OR(ISNUMBER(SEARCH("#",B4832)),INT(A4832/100000)=7,INT(A4832/100000)=8),F4832*K!$F$4+G4832*K!$F$5,F4832*K!$E$4+G4832*K!$E$5),0)</f>
        <v>3398000</v>
      </c>
      <c r="L4832" s="25">
        <f>ROUND(J4832-K4832*0.7,0)</f>
        <v>6712400</v>
      </c>
      <c r="M4832" s="25">
        <f>ROUND(J4832*0.3,0)</f>
        <v>2727300</v>
      </c>
    </row>
    <row r="4833" spans="1:13" ht="33" x14ac:dyDescent="0.2">
      <c r="A4833" s="53">
        <v>807303</v>
      </c>
      <c r="B4833" s="27" t="s">
        <v>27</v>
      </c>
      <c r="C4833" s="36" t="s">
        <v>5444</v>
      </c>
      <c r="D4833" s="54"/>
      <c r="E4833" s="30">
        <v>10</v>
      </c>
      <c r="F4833" s="55">
        <v>7</v>
      </c>
      <c r="G4833" s="55">
        <v>3</v>
      </c>
      <c r="H4833" s="30">
        <v>0</v>
      </c>
      <c r="J4833" s="25">
        <f>ROUND( IF(OR(ISNUMBER(SEARCH("#",B4833)),INT(A4833/100000)=7,INT(A4833/100000)=8),F4833*K!$D$4,F4833*K!$C$4) + IF(ISNUMBER(SEARCH("#",B4833)),0,G4833*K!$C$5) + IF(AND(ISNUMBER(SEARCH("#",B4833)),INT(A4833/100000)&lt;=7),G4833*K!$G$5,0) + IF(AND(ISNUMBER(SEARCH("#",B4833)),INT(A4833/100000)&gt;=8),G4833*K!$H$5,0),0)</f>
        <v>9091000</v>
      </c>
      <c r="K4833" s="25">
        <f>ROUND(IF(OR(ISNUMBER(SEARCH("#",B4833)),INT(A4833/100000)=7,INT(A4833/100000)=8),F4833*K!$F$4+G4833*K!$F$5,F4833*K!$E$4+G4833*K!$E$5),0)</f>
        <v>3398000</v>
      </c>
      <c r="L4833" s="25">
        <f>ROUND(J4833-K4833*0.7,0)</f>
        <v>6712400</v>
      </c>
      <c r="M4833" s="25">
        <f>ROUND(J4833*0.3,0)</f>
        <v>2727300</v>
      </c>
    </row>
    <row r="4834" spans="1:13" ht="33" x14ac:dyDescent="0.2">
      <c r="A4834" s="53">
        <v>807304</v>
      </c>
      <c r="B4834" s="27" t="s">
        <v>27</v>
      </c>
      <c r="C4834" s="36" t="s">
        <v>5445</v>
      </c>
      <c r="D4834" s="54"/>
      <c r="E4834" s="30">
        <v>10</v>
      </c>
      <c r="F4834" s="55">
        <v>7</v>
      </c>
      <c r="G4834" s="55">
        <v>3</v>
      </c>
      <c r="H4834" s="30">
        <v>0</v>
      </c>
      <c r="J4834" s="25">
        <f>ROUND( IF(OR(ISNUMBER(SEARCH("#",B4834)),INT(A4834/100000)=7,INT(A4834/100000)=8),F4834*K!$D$4,F4834*K!$C$4) + IF(ISNUMBER(SEARCH("#",B4834)),0,G4834*K!$C$5) + IF(AND(ISNUMBER(SEARCH("#",B4834)),INT(A4834/100000)&lt;=7),G4834*K!$G$5,0) + IF(AND(ISNUMBER(SEARCH("#",B4834)),INT(A4834/100000)&gt;=8),G4834*K!$H$5,0),0)</f>
        <v>9091000</v>
      </c>
      <c r="K4834" s="25">
        <f>ROUND(IF(OR(ISNUMBER(SEARCH("#",B4834)),INT(A4834/100000)=7,INT(A4834/100000)=8),F4834*K!$F$4+G4834*K!$F$5,F4834*K!$E$4+G4834*K!$E$5),0)</f>
        <v>3398000</v>
      </c>
      <c r="L4834" s="25">
        <f>ROUND(J4834-K4834*0.7,0)</f>
        <v>6712400</v>
      </c>
      <c r="M4834" s="25">
        <f>ROUND(J4834*0.3,0)</f>
        <v>2727300</v>
      </c>
    </row>
    <row r="4835" spans="1:13" ht="33" x14ac:dyDescent="0.2">
      <c r="A4835" s="53">
        <v>807305</v>
      </c>
      <c r="B4835" s="27" t="s">
        <v>27</v>
      </c>
      <c r="C4835" s="36" t="s">
        <v>5446</v>
      </c>
      <c r="D4835" s="54"/>
      <c r="E4835" s="30">
        <v>10</v>
      </c>
      <c r="F4835" s="55">
        <v>7</v>
      </c>
      <c r="G4835" s="55">
        <v>3</v>
      </c>
      <c r="H4835" s="30">
        <v>0</v>
      </c>
      <c r="J4835" s="25">
        <f>ROUND( IF(OR(ISNUMBER(SEARCH("#",B4835)),INT(A4835/100000)=7,INT(A4835/100000)=8),F4835*K!$D$4,F4835*K!$C$4) + IF(ISNUMBER(SEARCH("#",B4835)),0,G4835*K!$C$5) + IF(AND(ISNUMBER(SEARCH("#",B4835)),INT(A4835/100000)&lt;=7),G4835*K!$G$5,0) + IF(AND(ISNUMBER(SEARCH("#",B4835)),INT(A4835/100000)&gt;=8),G4835*K!$H$5,0),0)</f>
        <v>9091000</v>
      </c>
      <c r="K4835" s="25">
        <f>ROUND(IF(OR(ISNUMBER(SEARCH("#",B4835)),INT(A4835/100000)=7,INT(A4835/100000)=8),F4835*K!$F$4+G4835*K!$F$5,F4835*K!$E$4+G4835*K!$E$5),0)</f>
        <v>3398000</v>
      </c>
      <c r="L4835" s="25">
        <f>ROUND(J4835-K4835*0.7,0)</f>
        <v>6712400</v>
      </c>
      <c r="M4835" s="25">
        <f>ROUND(J4835*0.3,0)</f>
        <v>2727300</v>
      </c>
    </row>
    <row r="4836" spans="1:13" ht="33" x14ac:dyDescent="0.2">
      <c r="A4836" s="53">
        <v>807306</v>
      </c>
      <c r="B4836" s="27" t="s">
        <v>27</v>
      </c>
      <c r="C4836" s="36" t="s">
        <v>5447</v>
      </c>
      <c r="D4836" s="54"/>
      <c r="E4836" s="30">
        <v>10</v>
      </c>
      <c r="F4836" s="55">
        <v>7</v>
      </c>
      <c r="G4836" s="55">
        <v>3</v>
      </c>
      <c r="H4836" s="30">
        <v>0</v>
      </c>
      <c r="J4836" s="25">
        <f>ROUND( IF(OR(ISNUMBER(SEARCH("#",B4836)),INT(A4836/100000)=7,INT(A4836/100000)=8),F4836*K!$D$4,F4836*K!$C$4) + IF(ISNUMBER(SEARCH("#",B4836)),0,G4836*K!$C$5) + IF(AND(ISNUMBER(SEARCH("#",B4836)),INT(A4836/100000)&lt;=7),G4836*K!$G$5,0) + IF(AND(ISNUMBER(SEARCH("#",B4836)),INT(A4836/100000)&gt;=8),G4836*K!$H$5,0),0)</f>
        <v>9091000</v>
      </c>
      <c r="K4836" s="25">
        <f>ROUND(IF(OR(ISNUMBER(SEARCH("#",B4836)),INT(A4836/100000)=7,INT(A4836/100000)=8),F4836*K!$F$4+G4836*K!$F$5,F4836*K!$E$4+G4836*K!$E$5),0)</f>
        <v>3398000</v>
      </c>
      <c r="L4836" s="25">
        <f>ROUND(J4836-K4836*0.7,0)</f>
        <v>6712400</v>
      </c>
      <c r="M4836" s="25">
        <f>ROUND(J4836*0.3,0)</f>
        <v>2727300</v>
      </c>
    </row>
    <row r="4837" spans="1:13" ht="33" x14ac:dyDescent="0.2">
      <c r="A4837" s="53">
        <v>807307</v>
      </c>
      <c r="B4837" s="27" t="s">
        <v>27</v>
      </c>
      <c r="C4837" s="36" t="s">
        <v>5448</v>
      </c>
      <c r="D4837" s="54"/>
      <c r="E4837" s="30">
        <v>10</v>
      </c>
      <c r="F4837" s="55">
        <v>7</v>
      </c>
      <c r="G4837" s="55">
        <v>3</v>
      </c>
      <c r="H4837" s="30">
        <v>0</v>
      </c>
      <c r="J4837" s="25">
        <f>ROUND( IF(OR(ISNUMBER(SEARCH("#",B4837)),INT(A4837/100000)=7,INT(A4837/100000)=8),F4837*K!$D$4,F4837*K!$C$4) + IF(ISNUMBER(SEARCH("#",B4837)),0,G4837*K!$C$5) + IF(AND(ISNUMBER(SEARCH("#",B4837)),INT(A4837/100000)&lt;=7),G4837*K!$G$5,0) + IF(AND(ISNUMBER(SEARCH("#",B4837)),INT(A4837/100000)&gt;=8),G4837*K!$H$5,0),0)</f>
        <v>9091000</v>
      </c>
      <c r="K4837" s="25">
        <f>ROUND(IF(OR(ISNUMBER(SEARCH("#",B4837)),INT(A4837/100000)=7,INT(A4837/100000)=8),F4837*K!$F$4+G4837*K!$F$5,F4837*K!$E$4+G4837*K!$E$5),0)</f>
        <v>3398000</v>
      </c>
      <c r="L4837" s="25">
        <f>ROUND(J4837-K4837*0.7,0)</f>
        <v>6712400</v>
      </c>
      <c r="M4837" s="25">
        <f>ROUND(J4837*0.3,0)</f>
        <v>2727300</v>
      </c>
    </row>
    <row r="4838" spans="1:13" ht="48" x14ac:dyDescent="0.2">
      <c r="A4838" s="53">
        <v>807308</v>
      </c>
      <c r="B4838" s="27" t="s">
        <v>27</v>
      </c>
      <c r="C4838" s="36" t="s">
        <v>5449</v>
      </c>
      <c r="D4838" s="54"/>
      <c r="E4838" s="30">
        <v>10</v>
      </c>
      <c r="F4838" s="55">
        <v>7</v>
      </c>
      <c r="G4838" s="55">
        <v>3</v>
      </c>
      <c r="H4838" s="30">
        <v>0</v>
      </c>
      <c r="J4838" s="25">
        <f>ROUND( IF(OR(ISNUMBER(SEARCH("#",B4838)),INT(A4838/100000)=7,INT(A4838/100000)=8),F4838*K!$D$4,F4838*K!$C$4) + IF(ISNUMBER(SEARCH("#",B4838)),0,G4838*K!$C$5) + IF(AND(ISNUMBER(SEARCH("#",B4838)),INT(A4838/100000)&lt;=7),G4838*K!$G$5,0) + IF(AND(ISNUMBER(SEARCH("#",B4838)),INT(A4838/100000)&gt;=8),G4838*K!$H$5,0),0)</f>
        <v>9091000</v>
      </c>
      <c r="K4838" s="25">
        <f>ROUND(IF(OR(ISNUMBER(SEARCH("#",B4838)),INT(A4838/100000)=7,INT(A4838/100000)=8),F4838*K!$F$4+G4838*K!$F$5,F4838*K!$E$4+G4838*K!$E$5),0)</f>
        <v>3398000</v>
      </c>
      <c r="L4838" s="25">
        <f>ROUND(J4838-K4838*0.7,0)</f>
        <v>6712400</v>
      </c>
      <c r="M4838" s="25">
        <f>ROUND(J4838*0.3,0)</f>
        <v>2727300</v>
      </c>
    </row>
    <row r="4839" spans="1:13" ht="33" x14ac:dyDescent="0.2">
      <c r="A4839" s="53">
        <v>807309</v>
      </c>
      <c r="B4839" s="27" t="s">
        <v>27</v>
      </c>
      <c r="C4839" s="36" t="s">
        <v>5450</v>
      </c>
      <c r="D4839" s="54"/>
      <c r="E4839" s="30">
        <v>10</v>
      </c>
      <c r="F4839" s="55">
        <v>7</v>
      </c>
      <c r="G4839" s="55">
        <v>3</v>
      </c>
      <c r="H4839" s="30">
        <v>0</v>
      </c>
      <c r="J4839" s="25">
        <f>ROUND( IF(OR(ISNUMBER(SEARCH("#",B4839)),INT(A4839/100000)=7,INT(A4839/100000)=8),F4839*K!$D$4,F4839*K!$C$4) + IF(ISNUMBER(SEARCH("#",B4839)),0,G4839*K!$C$5) + IF(AND(ISNUMBER(SEARCH("#",B4839)),INT(A4839/100000)&lt;=7),G4839*K!$G$5,0) + IF(AND(ISNUMBER(SEARCH("#",B4839)),INT(A4839/100000)&gt;=8),G4839*K!$H$5,0),0)</f>
        <v>9091000</v>
      </c>
      <c r="K4839" s="25">
        <f>ROUND(IF(OR(ISNUMBER(SEARCH("#",B4839)),INT(A4839/100000)=7,INT(A4839/100000)=8),F4839*K!$F$4+G4839*K!$F$5,F4839*K!$E$4+G4839*K!$E$5),0)</f>
        <v>3398000</v>
      </c>
      <c r="L4839" s="25">
        <f>ROUND(J4839-K4839*0.7,0)</f>
        <v>6712400</v>
      </c>
      <c r="M4839" s="25">
        <f>ROUND(J4839*0.3,0)</f>
        <v>2727300</v>
      </c>
    </row>
    <row r="4840" spans="1:13" ht="33" x14ac:dyDescent="0.2">
      <c r="A4840" s="53">
        <v>807310</v>
      </c>
      <c r="B4840" s="27" t="s">
        <v>27</v>
      </c>
      <c r="C4840" s="36" t="s">
        <v>5451</v>
      </c>
      <c r="D4840" s="54"/>
      <c r="E4840" s="30">
        <v>15</v>
      </c>
      <c r="F4840" s="55">
        <v>10</v>
      </c>
      <c r="G4840" s="55">
        <v>5</v>
      </c>
      <c r="H4840" s="30">
        <v>0</v>
      </c>
      <c r="J4840" s="25">
        <f>ROUND( IF(OR(ISNUMBER(SEARCH("#",B4840)),INT(A4840/100000)=7,INT(A4840/100000)=8),F4840*K!$D$4,F4840*K!$C$4) + IF(ISNUMBER(SEARCH("#",B4840)),0,G4840*K!$C$5) + IF(AND(ISNUMBER(SEARCH("#",B4840)),INT(A4840/100000)&lt;=7),G4840*K!$G$5,0) + IF(AND(ISNUMBER(SEARCH("#",B4840)),INT(A4840/100000)&gt;=8),G4840*K!$H$5,0),0)</f>
        <v>14205000</v>
      </c>
      <c r="K4840" s="25">
        <f>ROUND(IF(OR(ISNUMBER(SEARCH("#",B4840)),INT(A4840/100000)=7,INT(A4840/100000)=8),F4840*K!$F$4+G4840*K!$F$5,F4840*K!$E$4+G4840*K!$E$5),0)</f>
        <v>5160000</v>
      </c>
      <c r="L4840" s="25">
        <f>ROUND(J4840-K4840*0.7,0)</f>
        <v>10593000</v>
      </c>
      <c r="M4840" s="25">
        <f>ROUND(J4840*0.3,0)</f>
        <v>4261500</v>
      </c>
    </row>
    <row r="4841" spans="1:13" ht="33" x14ac:dyDescent="0.2">
      <c r="A4841" s="53">
        <v>807312</v>
      </c>
      <c r="B4841" s="27" t="s">
        <v>27</v>
      </c>
      <c r="C4841" s="36" t="s">
        <v>5452</v>
      </c>
      <c r="D4841" s="54"/>
      <c r="E4841" s="30">
        <v>15</v>
      </c>
      <c r="F4841" s="55">
        <v>10</v>
      </c>
      <c r="G4841" s="55">
        <v>5</v>
      </c>
      <c r="H4841" s="30">
        <v>0</v>
      </c>
      <c r="J4841" s="25">
        <f>ROUND( IF(OR(ISNUMBER(SEARCH("#",B4841)),INT(A4841/100000)=7,INT(A4841/100000)=8),F4841*K!$D$4,F4841*K!$C$4) + IF(ISNUMBER(SEARCH("#",B4841)),0,G4841*K!$C$5) + IF(AND(ISNUMBER(SEARCH("#",B4841)),INT(A4841/100000)&lt;=7),G4841*K!$G$5,0) + IF(AND(ISNUMBER(SEARCH("#",B4841)),INT(A4841/100000)&gt;=8),G4841*K!$H$5,0),0)</f>
        <v>14205000</v>
      </c>
      <c r="K4841" s="25">
        <f>ROUND(IF(OR(ISNUMBER(SEARCH("#",B4841)),INT(A4841/100000)=7,INT(A4841/100000)=8),F4841*K!$F$4+G4841*K!$F$5,F4841*K!$E$4+G4841*K!$E$5),0)</f>
        <v>5160000</v>
      </c>
      <c r="L4841" s="25">
        <f>ROUND(J4841-K4841*0.7,0)</f>
        <v>10593000</v>
      </c>
      <c r="M4841" s="25">
        <f>ROUND(J4841*0.3,0)</f>
        <v>4261500</v>
      </c>
    </row>
    <row r="4842" spans="1:13" ht="33" x14ac:dyDescent="0.2">
      <c r="A4842" s="53">
        <v>807313</v>
      </c>
      <c r="B4842" s="27" t="s">
        <v>27</v>
      </c>
      <c r="C4842" s="36" t="s">
        <v>5453</v>
      </c>
      <c r="D4842" s="54"/>
      <c r="E4842" s="30">
        <v>15</v>
      </c>
      <c r="F4842" s="55">
        <v>10</v>
      </c>
      <c r="G4842" s="55">
        <v>5</v>
      </c>
      <c r="H4842" s="30">
        <v>0</v>
      </c>
      <c r="J4842" s="25">
        <f>ROUND( IF(OR(ISNUMBER(SEARCH("#",B4842)),INT(A4842/100000)=7,INT(A4842/100000)=8),F4842*K!$D$4,F4842*K!$C$4) + IF(ISNUMBER(SEARCH("#",B4842)),0,G4842*K!$C$5) + IF(AND(ISNUMBER(SEARCH("#",B4842)),INT(A4842/100000)&lt;=7),G4842*K!$G$5,0) + IF(AND(ISNUMBER(SEARCH("#",B4842)),INT(A4842/100000)&gt;=8),G4842*K!$H$5,0),0)</f>
        <v>14205000</v>
      </c>
      <c r="K4842" s="25">
        <f>ROUND(IF(OR(ISNUMBER(SEARCH("#",B4842)),INT(A4842/100000)=7,INT(A4842/100000)=8),F4842*K!$F$4+G4842*K!$F$5,F4842*K!$E$4+G4842*K!$E$5),0)</f>
        <v>5160000</v>
      </c>
      <c r="L4842" s="25">
        <f>ROUND(J4842-K4842*0.7,0)</f>
        <v>10593000</v>
      </c>
      <c r="M4842" s="25">
        <f>ROUND(J4842*0.3,0)</f>
        <v>4261500</v>
      </c>
    </row>
    <row r="4843" spans="1:13" ht="33" x14ac:dyDescent="0.2">
      <c r="A4843" s="53">
        <v>807314</v>
      </c>
      <c r="B4843" s="27" t="s">
        <v>27</v>
      </c>
      <c r="C4843" s="36" t="s">
        <v>5454</v>
      </c>
      <c r="D4843" s="54"/>
      <c r="E4843" s="30">
        <v>15</v>
      </c>
      <c r="F4843" s="55">
        <v>10</v>
      </c>
      <c r="G4843" s="55">
        <v>5</v>
      </c>
      <c r="H4843" s="30">
        <v>0</v>
      </c>
      <c r="J4843" s="25">
        <f>ROUND( IF(OR(ISNUMBER(SEARCH("#",B4843)),INT(A4843/100000)=7,INT(A4843/100000)=8),F4843*K!$D$4,F4843*K!$C$4) + IF(ISNUMBER(SEARCH("#",B4843)),0,G4843*K!$C$5) + IF(AND(ISNUMBER(SEARCH("#",B4843)),INT(A4843/100000)&lt;=7),G4843*K!$G$5,0) + IF(AND(ISNUMBER(SEARCH("#",B4843)),INT(A4843/100000)&gt;=8),G4843*K!$H$5,0),0)</f>
        <v>14205000</v>
      </c>
      <c r="K4843" s="25">
        <f>ROUND(IF(OR(ISNUMBER(SEARCH("#",B4843)),INT(A4843/100000)=7,INT(A4843/100000)=8),F4843*K!$F$4+G4843*K!$F$5,F4843*K!$E$4+G4843*K!$E$5),0)</f>
        <v>5160000</v>
      </c>
      <c r="L4843" s="25">
        <f>ROUND(J4843-K4843*0.7,0)</f>
        <v>10593000</v>
      </c>
      <c r="M4843" s="25">
        <f>ROUND(J4843*0.3,0)</f>
        <v>4261500</v>
      </c>
    </row>
    <row r="4844" spans="1:13" ht="33" x14ac:dyDescent="0.2">
      <c r="A4844" s="53">
        <v>807315</v>
      </c>
      <c r="B4844" s="27" t="s">
        <v>27</v>
      </c>
      <c r="C4844" s="36" t="s">
        <v>5455</v>
      </c>
      <c r="D4844" s="54"/>
      <c r="E4844" s="30">
        <v>15</v>
      </c>
      <c r="F4844" s="55">
        <v>10</v>
      </c>
      <c r="G4844" s="55">
        <v>5</v>
      </c>
      <c r="H4844" s="30">
        <v>0</v>
      </c>
      <c r="J4844" s="25">
        <f>ROUND( IF(OR(ISNUMBER(SEARCH("#",B4844)),INT(A4844/100000)=7,INT(A4844/100000)=8),F4844*K!$D$4,F4844*K!$C$4) + IF(ISNUMBER(SEARCH("#",B4844)),0,G4844*K!$C$5) + IF(AND(ISNUMBER(SEARCH("#",B4844)),INT(A4844/100000)&lt;=7),G4844*K!$G$5,0) + IF(AND(ISNUMBER(SEARCH("#",B4844)),INT(A4844/100000)&gt;=8),G4844*K!$H$5,0),0)</f>
        <v>14205000</v>
      </c>
      <c r="K4844" s="25">
        <f>ROUND(IF(OR(ISNUMBER(SEARCH("#",B4844)),INT(A4844/100000)=7,INT(A4844/100000)=8),F4844*K!$F$4+G4844*K!$F$5,F4844*K!$E$4+G4844*K!$E$5),0)</f>
        <v>5160000</v>
      </c>
      <c r="L4844" s="25">
        <f>ROUND(J4844-K4844*0.7,0)</f>
        <v>10593000</v>
      </c>
      <c r="M4844" s="25">
        <f>ROUND(J4844*0.3,0)</f>
        <v>4261500</v>
      </c>
    </row>
    <row r="4845" spans="1:13" ht="33" x14ac:dyDescent="0.2">
      <c r="A4845" s="53">
        <v>807317</v>
      </c>
      <c r="B4845" s="27" t="s">
        <v>27</v>
      </c>
      <c r="C4845" s="36" t="s">
        <v>5456</v>
      </c>
      <c r="D4845" s="54"/>
      <c r="E4845" s="30">
        <v>15</v>
      </c>
      <c r="F4845" s="55">
        <v>10</v>
      </c>
      <c r="G4845" s="55">
        <v>5</v>
      </c>
      <c r="H4845" s="30">
        <v>0</v>
      </c>
      <c r="J4845" s="25">
        <f>ROUND( IF(OR(ISNUMBER(SEARCH("#",B4845)),INT(A4845/100000)=7,INT(A4845/100000)=8),F4845*K!$D$4,F4845*K!$C$4) + IF(ISNUMBER(SEARCH("#",B4845)),0,G4845*K!$C$5) + IF(AND(ISNUMBER(SEARCH("#",B4845)),INT(A4845/100000)&lt;=7),G4845*K!$G$5,0) + IF(AND(ISNUMBER(SEARCH("#",B4845)),INT(A4845/100000)&gt;=8),G4845*K!$H$5,0),0)</f>
        <v>14205000</v>
      </c>
      <c r="K4845" s="25">
        <f>ROUND(IF(OR(ISNUMBER(SEARCH("#",B4845)),INT(A4845/100000)=7,INT(A4845/100000)=8),F4845*K!$F$4+G4845*K!$F$5,F4845*K!$E$4+G4845*K!$E$5),0)</f>
        <v>5160000</v>
      </c>
      <c r="L4845" s="25">
        <f>ROUND(J4845-K4845*0.7,0)</f>
        <v>10593000</v>
      </c>
      <c r="M4845" s="25">
        <f>ROUND(J4845*0.3,0)</f>
        <v>4261500</v>
      </c>
    </row>
    <row r="4846" spans="1:13" ht="33" x14ac:dyDescent="0.2">
      <c r="A4846" s="53">
        <v>807318</v>
      </c>
      <c r="B4846" s="27" t="s">
        <v>27</v>
      </c>
      <c r="C4846" s="36" t="s">
        <v>5457</v>
      </c>
      <c r="D4846" s="54"/>
      <c r="E4846" s="30">
        <v>15</v>
      </c>
      <c r="F4846" s="55">
        <v>10</v>
      </c>
      <c r="G4846" s="55">
        <v>5</v>
      </c>
      <c r="H4846" s="30">
        <v>0</v>
      </c>
      <c r="J4846" s="25">
        <f>ROUND( IF(OR(ISNUMBER(SEARCH("#",B4846)),INT(A4846/100000)=7,INT(A4846/100000)=8),F4846*K!$D$4,F4846*K!$C$4) + IF(ISNUMBER(SEARCH("#",B4846)),0,G4846*K!$C$5) + IF(AND(ISNUMBER(SEARCH("#",B4846)),INT(A4846/100000)&lt;=7),G4846*K!$G$5,0) + IF(AND(ISNUMBER(SEARCH("#",B4846)),INT(A4846/100000)&gt;=8),G4846*K!$H$5,0),0)</f>
        <v>14205000</v>
      </c>
      <c r="K4846" s="25">
        <f>ROUND(IF(OR(ISNUMBER(SEARCH("#",B4846)),INT(A4846/100000)=7,INT(A4846/100000)=8),F4846*K!$F$4+G4846*K!$F$5,F4846*K!$E$4+G4846*K!$E$5),0)</f>
        <v>5160000</v>
      </c>
      <c r="L4846" s="25">
        <f>ROUND(J4846-K4846*0.7,0)</f>
        <v>10593000</v>
      </c>
      <c r="M4846" s="25">
        <f>ROUND(J4846*0.3,0)</f>
        <v>4261500</v>
      </c>
    </row>
    <row r="4847" spans="1:13" ht="33" x14ac:dyDescent="0.2">
      <c r="A4847" s="53">
        <v>807319</v>
      </c>
      <c r="B4847" s="27" t="s">
        <v>27</v>
      </c>
      <c r="C4847" s="36" t="s">
        <v>5458</v>
      </c>
      <c r="D4847" s="54"/>
      <c r="E4847" s="30">
        <v>15</v>
      </c>
      <c r="F4847" s="55">
        <v>10</v>
      </c>
      <c r="G4847" s="55">
        <v>5</v>
      </c>
      <c r="H4847" s="30">
        <v>0</v>
      </c>
      <c r="J4847" s="25">
        <f>ROUND( IF(OR(ISNUMBER(SEARCH("#",B4847)),INT(A4847/100000)=7,INT(A4847/100000)=8),F4847*K!$D$4,F4847*K!$C$4) + IF(ISNUMBER(SEARCH("#",B4847)),0,G4847*K!$C$5) + IF(AND(ISNUMBER(SEARCH("#",B4847)),INT(A4847/100000)&lt;=7),G4847*K!$G$5,0) + IF(AND(ISNUMBER(SEARCH("#",B4847)),INT(A4847/100000)&gt;=8),G4847*K!$H$5,0),0)</f>
        <v>14205000</v>
      </c>
      <c r="K4847" s="25">
        <f>ROUND(IF(OR(ISNUMBER(SEARCH("#",B4847)),INT(A4847/100000)=7,INT(A4847/100000)=8),F4847*K!$F$4+G4847*K!$F$5,F4847*K!$E$4+G4847*K!$E$5),0)</f>
        <v>5160000</v>
      </c>
      <c r="L4847" s="25">
        <f>ROUND(J4847-K4847*0.7,0)</f>
        <v>10593000</v>
      </c>
      <c r="M4847" s="25">
        <f>ROUND(J4847*0.3,0)</f>
        <v>4261500</v>
      </c>
    </row>
    <row r="4848" spans="1:13" ht="33" x14ac:dyDescent="0.2">
      <c r="A4848" s="53">
        <v>807320</v>
      </c>
      <c r="B4848" s="27" t="s">
        <v>27</v>
      </c>
      <c r="C4848" s="36" t="s">
        <v>5459</v>
      </c>
      <c r="D4848" s="54"/>
      <c r="E4848" s="30">
        <v>15</v>
      </c>
      <c r="F4848" s="55">
        <v>10</v>
      </c>
      <c r="G4848" s="55">
        <v>5</v>
      </c>
      <c r="H4848" s="30">
        <v>0</v>
      </c>
      <c r="J4848" s="25">
        <f>ROUND( IF(OR(ISNUMBER(SEARCH("#",B4848)),INT(A4848/100000)=7,INT(A4848/100000)=8),F4848*K!$D$4,F4848*K!$C$4) + IF(ISNUMBER(SEARCH("#",B4848)),0,G4848*K!$C$5) + IF(AND(ISNUMBER(SEARCH("#",B4848)),INT(A4848/100000)&lt;=7),G4848*K!$G$5,0) + IF(AND(ISNUMBER(SEARCH("#",B4848)),INT(A4848/100000)&gt;=8),G4848*K!$H$5,0),0)</f>
        <v>14205000</v>
      </c>
      <c r="K4848" s="25">
        <f>ROUND(IF(OR(ISNUMBER(SEARCH("#",B4848)),INT(A4848/100000)=7,INT(A4848/100000)=8),F4848*K!$F$4+G4848*K!$F$5,F4848*K!$E$4+G4848*K!$E$5),0)</f>
        <v>5160000</v>
      </c>
      <c r="L4848" s="25">
        <f>ROUND(J4848-K4848*0.7,0)</f>
        <v>10593000</v>
      </c>
      <c r="M4848" s="25">
        <f>ROUND(J4848*0.3,0)</f>
        <v>4261500</v>
      </c>
    </row>
    <row r="4849" spans="1:13" ht="33" x14ac:dyDescent="0.2">
      <c r="A4849" s="53">
        <v>807321</v>
      </c>
      <c r="B4849" s="27" t="s">
        <v>27</v>
      </c>
      <c r="C4849" s="36" t="s">
        <v>5460</v>
      </c>
      <c r="D4849" s="54"/>
      <c r="E4849" s="30">
        <v>15</v>
      </c>
      <c r="F4849" s="55">
        <v>10</v>
      </c>
      <c r="G4849" s="55">
        <v>5</v>
      </c>
      <c r="H4849" s="30">
        <v>0</v>
      </c>
      <c r="J4849" s="25">
        <f>ROUND( IF(OR(ISNUMBER(SEARCH("#",B4849)),INT(A4849/100000)=7,INT(A4849/100000)=8),F4849*K!$D$4,F4849*K!$C$4) + IF(ISNUMBER(SEARCH("#",B4849)),0,G4849*K!$C$5) + IF(AND(ISNUMBER(SEARCH("#",B4849)),INT(A4849/100000)&lt;=7),G4849*K!$G$5,0) + IF(AND(ISNUMBER(SEARCH("#",B4849)),INT(A4849/100000)&gt;=8),G4849*K!$H$5,0),0)</f>
        <v>14205000</v>
      </c>
      <c r="K4849" s="25">
        <f>ROUND(IF(OR(ISNUMBER(SEARCH("#",B4849)),INT(A4849/100000)=7,INT(A4849/100000)=8),F4849*K!$F$4+G4849*K!$F$5,F4849*K!$E$4+G4849*K!$E$5),0)</f>
        <v>5160000</v>
      </c>
      <c r="L4849" s="25">
        <f>ROUND(J4849-K4849*0.7,0)</f>
        <v>10593000</v>
      </c>
      <c r="M4849" s="25">
        <f>ROUND(J4849*0.3,0)</f>
        <v>4261500</v>
      </c>
    </row>
    <row r="4850" spans="1:13" ht="33" x14ac:dyDescent="0.2">
      <c r="A4850" s="53">
        <v>807322</v>
      </c>
      <c r="B4850" s="27" t="s">
        <v>27</v>
      </c>
      <c r="C4850" s="36" t="s">
        <v>5461</v>
      </c>
      <c r="D4850" s="54"/>
      <c r="E4850" s="30">
        <v>15</v>
      </c>
      <c r="F4850" s="55">
        <v>10</v>
      </c>
      <c r="G4850" s="55">
        <v>5</v>
      </c>
      <c r="H4850" s="30">
        <v>0</v>
      </c>
      <c r="J4850" s="25">
        <f>ROUND( IF(OR(ISNUMBER(SEARCH("#",B4850)),INT(A4850/100000)=7,INT(A4850/100000)=8),F4850*K!$D$4,F4850*K!$C$4) + IF(ISNUMBER(SEARCH("#",B4850)),0,G4850*K!$C$5) + IF(AND(ISNUMBER(SEARCH("#",B4850)),INT(A4850/100000)&lt;=7),G4850*K!$G$5,0) + IF(AND(ISNUMBER(SEARCH("#",B4850)),INT(A4850/100000)&gt;=8),G4850*K!$H$5,0),0)</f>
        <v>14205000</v>
      </c>
      <c r="K4850" s="25">
        <f>ROUND(IF(OR(ISNUMBER(SEARCH("#",B4850)),INT(A4850/100000)=7,INT(A4850/100000)=8),F4850*K!$F$4+G4850*K!$F$5,F4850*K!$E$4+G4850*K!$E$5),0)</f>
        <v>5160000</v>
      </c>
      <c r="L4850" s="25">
        <f>ROUND(J4850-K4850*0.7,0)</f>
        <v>10593000</v>
      </c>
      <c r="M4850" s="25">
        <f>ROUND(J4850*0.3,0)</f>
        <v>4261500</v>
      </c>
    </row>
    <row r="4851" spans="1:13" ht="33" x14ac:dyDescent="0.2">
      <c r="A4851" s="53">
        <v>807323</v>
      </c>
      <c r="B4851" s="27" t="s">
        <v>27</v>
      </c>
      <c r="C4851" s="36" t="s">
        <v>5462</v>
      </c>
      <c r="D4851" s="54"/>
      <c r="E4851" s="30">
        <v>15</v>
      </c>
      <c r="F4851" s="55">
        <v>10</v>
      </c>
      <c r="G4851" s="55">
        <v>5</v>
      </c>
      <c r="H4851" s="30">
        <v>0</v>
      </c>
      <c r="J4851" s="25">
        <f>ROUND( IF(OR(ISNUMBER(SEARCH("#",B4851)),INT(A4851/100000)=7,INT(A4851/100000)=8),F4851*K!$D$4,F4851*K!$C$4) + IF(ISNUMBER(SEARCH("#",B4851)),0,G4851*K!$C$5) + IF(AND(ISNUMBER(SEARCH("#",B4851)),INT(A4851/100000)&lt;=7),G4851*K!$G$5,0) + IF(AND(ISNUMBER(SEARCH("#",B4851)),INT(A4851/100000)&gt;=8),G4851*K!$H$5,0),0)</f>
        <v>14205000</v>
      </c>
      <c r="K4851" s="25">
        <f>ROUND(IF(OR(ISNUMBER(SEARCH("#",B4851)),INT(A4851/100000)=7,INT(A4851/100000)=8),F4851*K!$F$4+G4851*K!$F$5,F4851*K!$E$4+G4851*K!$E$5),0)</f>
        <v>5160000</v>
      </c>
      <c r="L4851" s="25">
        <f>ROUND(J4851-K4851*0.7,0)</f>
        <v>10593000</v>
      </c>
      <c r="M4851" s="25">
        <f>ROUND(J4851*0.3,0)</f>
        <v>4261500</v>
      </c>
    </row>
    <row r="4852" spans="1:13" ht="46.5" x14ac:dyDescent="0.2">
      <c r="A4852" s="53">
        <v>807324</v>
      </c>
      <c r="B4852" s="27" t="s">
        <v>27</v>
      </c>
      <c r="C4852" s="36" t="s">
        <v>5463</v>
      </c>
      <c r="D4852" s="54"/>
      <c r="E4852" s="30">
        <v>15</v>
      </c>
      <c r="F4852" s="55">
        <v>10</v>
      </c>
      <c r="G4852" s="55">
        <v>5</v>
      </c>
      <c r="H4852" s="30">
        <v>0</v>
      </c>
      <c r="J4852" s="25">
        <f>ROUND( IF(OR(ISNUMBER(SEARCH("#",B4852)),INT(A4852/100000)=7,INT(A4852/100000)=8),F4852*K!$D$4,F4852*K!$C$4) + IF(ISNUMBER(SEARCH("#",B4852)),0,G4852*K!$C$5) + IF(AND(ISNUMBER(SEARCH("#",B4852)),INT(A4852/100000)&lt;=7),G4852*K!$G$5,0) + IF(AND(ISNUMBER(SEARCH("#",B4852)),INT(A4852/100000)&gt;=8),G4852*K!$H$5,0),0)</f>
        <v>14205000</v>
      </c>
      <c r="K4852" s="25">
        <f>ROUND(IF(OR(ISNUMBER(SEARCH("#",B4852)),INT(A4852/100000)=7,INT(A4852/100000)=8),F4852*K!$F$4+G4852*K!$F$5,F4852*K!$E$4+G4852*K!$E$5),0)</f>
        <v>5160000</v>
      </c>
      <c r="L4852" s="25">
        <f>ROUND(J4852-K4852*0.7,0)</f>
        <v>10593000</v>
      </c>
      <c r="M4852" s="25">
        <f>ROUND(J4852*0.3,0)</f>
        <v>4261500</v>
      </c>
    </row>
    <row r="4853" spans="1:13" ht="33" x14ac:dyDescent="0.2">
      <c r="A4853" s="53">
        <v>807325</v>
      </c>
      <c r="B4853" s="27" t="s">
        <v>27</v>
      </c>
      <c r="C4853" s="36" t="s">
        <v>5464</v>
      </c>
      <c r="D4853" s="54"/>
      <c r="E4853" s="30">
        <v>15</v>
      </c>
      <c r="F4853" s="55">
        <v>10</v>
      </c>
      <c r="G4853" s="55">
        <v>5</v>
      </c>
      <c r="H4853" s="30">
        <v>0</v>
      </c>
      <c r="J4853" s="25">
        <f>ROUND( IF(OR(ISNUMBER(SEARCH("#",B4853)),INT(A4853/100000)=7,INT(A4853/100000)=8),F4853*K!$D$4,F4853*K!$C$4) + IF(ISNUMBER(SEARCH("#",B4853)),0,G4853*K!$C$5) + IF(AND(ISNUMBER(SEARCH("#",B4853)),INT(A4853/100000)&lt;=7),G4853*K!$G$5,0) + IF(AND(ISNUMBER(SEARCH("#",B4853)),INT(A4853/100000)&gt;=8),G4853*K!$H$5,0),0)</f>
        <v>14205000</v>
      </c>
      <c r="K4853" s="25">
        <f>ROUND(IF(OR(ISNUMBER(SEARCH("#",B4853)),INT(A4853/100000)=7,INT(A4853/100000)=8),F4853*K!$F$4+G4853*K!$F$5,F4853*K!$E$4+G4853*K!$E$5),0)</f>
        <v>5160000</v>
      </c>
      <c r="L4853" s="25">
        <f>ROUND(J4853-K4853*0.7,0)</f>
        <v>10593000</v>
      </c>
      <c r="M4853" s="25">
        <f>ROUND(J4853*0.3,0)</f>
        <v>4261500</v>
      </c>
    </row>
    <row r="4854" spans="1:13" ht="33" x14ac:dyDescent="0.2">
      <c r="A4854" s="53">
        <v>807326</v>
      </c>
      <c r="B4854" s="27" t="s">
        <v>27</v>
      </c>
      <c r="C4854" s="36" t="s">
        <v>5465</v>
      </c>
      <c r="D4854" s="54"/>
      <c r="E4854" s="30">
        <v>15</v>
      </c>
      <c r="F4854" s="55">
        <v>10</v>
      </c>
      <c r="G4854" s="55">
        <v>5</v>
      </c>
      <c r="H4854" s="30">
        <v>0</v>
      </c>
      <c r="J4854" s="25">
        <f>ROUND( IF(OR(ISNUMBER(SEARCH("#",B4854)),INT(A4854/100000)=7,INT(A4854/100000)=8),F4854*K!$D$4,F4854*K!$C$4) + IF(ISNUMBER(SEARCH("#",B4854)),0,G4854*K!$C$5) + IF(AND(ISNUMBER(SEARCH("#",B4854)),INT(A4854/100000)&lt;=7),G4854*K!$G$5,0) + IF(AND(ISNUMBER(SEARCH("#",B4854)),INT(A4854/100000)&gt;=8),G4854*K!$H$5,0),0)</f>
        <v>14205000</v>
      </c>
      <c r="K4854" s="25">
        <f>ROUND(IF(OR(ISNUMBER(SEARCH("#",B4854)),INT(A4854/100000)=7,INT(A4854/100000)=8),F4854*K!$F$4+G4854*K!$F$5,F4854*K!$E$4+G4854*K!$E$5),0)</f>
        <v>5160000</v>
      </c>
      <c r="L4854" s="25">
        <f>ROUND(J4854-K4854*0.7,0)</f>
        <v>10593000</v>
      </c>
      <c r="M4854" s="25">
        <f>ROUND(J4854*0.3,0)</f>
        <v>4261500</v>
      </c>
    </row>
    <row r="4855" spans="1:13" ht="33" x14ac:dyDescent="0.2">
      <c r="A4855" s="53">
        <v>807327</v>
      </c>
      <c r="B4855" s="27" t="s">
        <v>27</v>
      </c>
      <c r="C4855" s="36" t="s">
        <v>5466</v>
      </c>
      <c r="D4855" s="54"/>
      <c r="E4855" s="30">
        <v>15</v>
      </c>
      <c r="F4855" s="55">
        <v>10</v>
      </c>
      <c r="G4855" s="55">
        <v>5</v>
      </c>
      <c r="H4855" s="30">
        <v>0</v>
      </c>
      <c r="J4855" s="25">
        <f>ROUND( IF(OR(ISNUMBER(SEARCH("#",B4855)),INT(A4855/100000)=7,INT(A4855/100000)=8),F4855*K!$D$4,F4855*K!$C$4) + IF(ISNUMBER(SEARCH("#",B4855)),0,G4855*K!$C$5) + IF(AND(ISNUMBER(SEARCH("#",B4855)),INT(A4855/100000)&lt;=7),G4855*K!$G$5,0) + IF(AND(ISNUMBER(SEARCH("#",B4855)),INT(A4855/100000)&gt;=8),G4855*K!$H$5,0),0)</f>
        <v>14205000</v>
      </c>
      <c r="K4855" s="25">
        <f>ROUND(IF(OR(ISNUMBER(SEARCH("#",B4855)),INT(A4855/100000)=7,INT(A4855/100000)=8),F4855*K!$F$4+G4855*K!$F$5,F4855*K!$E$4+G4855*K!$E$5),0)</f>
        <v>5160000</v>
      </c>
      <c r="L4855" s="25">
        <f>ROUND(J4855-K4855*0.7,0)</f>
        <v>10593000</v>
      </c>
      <c r="M4855" s="25">
        <f>ROUND(J4855*0.3,0)</f>
        <v>4261500</v>
      </c>
    </row>
    <row r="4856" spans="1:13" ht="33" x14ac:dyDescent="0.2">
      <c r="A4856" s="53">
        <v>807328</v>
      </c>
      <c r="B4856" s="27" t="s">
        <v>27</v>
      </c>
      <c r="C4856" s="36" t="s">
        <v>5467</v>
      </c>
      <c r="D4856" s="54"/>
      <c r="E4856" s="30">
        <v>15</v>
      </c>
      <c r="F4856" s="55">
        <v>10</v>
      </c>
      <c r="G4856" s="55">
        <v>5</v>
      </c>
      <c r="H4856" s="30">
        <v>0</v>
      </c>
      <c r="J4856" s="25">
        <f>ROUND( IF(OR(ISNUMBER(SEARCH("#",B4856)),INT(A4856/100000)=7,INT(A4856/100000)=8),F4856*K!$D$4,F4856*K!$C$4) + IF(ISNUMBER(SEARCH("#",B4856)),0,G4856*K!$C$5) + IF(AND(ISNUMBER(SEARCH("#",B4856)),INT(A4856/100000)&lt;=7),G4856*K!$G$5,0) + IF(AND(ISNUMBER(SEARCH("#",B4856)),INT(A4856/100000)&gt;=8),G4856*K!$H$5,0),0)</f>
        <v>14205000</v>
      </c>
      <c r="K4856" s="25">
        <f>ROUND(IF(OR(ISNUMBER(SEARCH("#",B4856)),INT(A4856/100000)=7,INT(A4856/100000)=8),F4856*K!$F$4+G4856*K!$F$5,F4856*K!$E$4+G4856*K!$E$5),0)</f>
        <v>5160000</v>
      </c>
      <c r="L4856" s="25">
        <f>ROUND(J4856-K4856*0.7,0)</f>
        <v>10593000</v>
      </c>
      <c r="M4856" s="25">
        <f>ROUND(J4856*0.3,0)</f>
        <v>4261500</v>
      </c>
    </row>
    <row r="4857" spans="1:13" ht="33" x14ac:dyDescent="0.2">
      <c r="A4857" s="53">
        <v>807329</v>
      </c>
      <c r="B4857" s="27" t="s">
        <v>27</v>
      </c>
      <c r="C4857" s="36" t="s">
        <v>5468</v>
      </c>
      <c r="D4857" s="54"/>
      <c r="E4857" s="30">
        <v>15</v>
      </c>
      <c r="F4857" s="55">
        <v>10</v>
      </c>
      <c r="G4857" s="55">
        <v>5</v>
      </c>
      <c r="H4857" s="30">
        <v>0</v>
      </c>
      <c r="J4857" s="25">
        <f>ROUND( IF(OR(ISNUMBER(SEARCH("#",B4857)),INT(A4857/100000)=7,INT(A4857/100000)=8),F4857*K!$D$4,F4857*K!$C$4) + IF(ISNUMBER(SEARCH("#",B4857)),0,G4857*K!$C$5) + IF(AND(ISNUMBER(SEARCH("#",B4857)),INT(A4857/100000)&lt;=7),G4857*K!$G$5,0) + IF(AND(ISNUMBER(SEARCH("#",B4857)),INT(A4857/100000)&gt;=8),G4857*K!$H$5,0),0)</f>
        <v>14205000</v>
      </c>
      <c r="K4857" s="25">
        <f>ROUND(IF(OR(ISNUMBER(SEARCH("#",B4857)),INT(A4857/100000)=7,INT(A4857/100000)=8),F4857*K!$F$4+G4857*K!$F$5,F4857*K!$E$4+G4857*K!$E$5),0)</f>
        <v>5160000</v>
      </c>
      <c r="L4857" s="25">
        <f>ROUND(J4857-K4857*0.7,0)</f>
        <v>10593000</v>
      </c>
      <c r="M4857" s="25">
        <f>ROUND(J4857*0.3,0)</f>
        <v>4261500</v>
      </c>
    </row>
    <row r="4858" spans="1:13" ht="33" x14ac:dyDescent="0.2">
      <c r="A4858" s="53">
        <v>807330</v>
      </c>
      <c r="B4858" s="27" t="s">
        <v>27</v>
      </c>
      <c r="C4858" s="36" t="s">
        <v>5469</v>
      </c>
      <c r="D4858" s="54"/>
      <c r="E4858" s="30">
        <v>15</v>
      </c>
      <c r="F4858" s="55">
        <v>10</v>
      </c>
      <c r="G4858" s="55">
        <v>5</v>
      </c>
      <c r="H4858" s="30">
        <v>0</v>
      </c>
      <c r="J4858" s="25">
        <f>ROUND( IF(OR(ISNUMBER(SEARCH("#",B4858)),INT(A4858/100000)=7,INT(A4858/100000)=8),F4858*K!$D$4,F4858*K!$C$4) + IF(ISNUMBER(SEARCH("#",B4858)),0,G4858*K!$C$5) + IF(AND(ISNUMBER(SEARCH("#",B4858)),INT(A4858/100000)&lt;=7),G4858*K!$G$5,0) + IF(AND(ISNUMBER(SEARCH("#",B4858)),INT(A4858/100000)&gt;=8),G4858*K!$H$5,0),0)</f>
        <v>14205000</v>
      </c>
      <c r="K4858" s="25">
        <f>ROUND(IF(OR(ISNUMBER(SEARCH("#",B4858)),INT(A4858/100000)=7,INT(A4858/100000)=8),F4858*K!$F$4+G4858*K!$F$5,F4858*K!$E$4+G4858*K!$E$5),0)</f>
        <v>5160000</v>
      </c>
      <c r="L4858" s="25">
        <f>ROUND(J4858-K4858*0.7,0)</f>
        <v>10593000</v>
      </c>
      <c r="M4858" s="25">
        <f>ROUND(J4858*0.3,0)</f>
        <v>4261500</v>
      </c>
    </row>
    <row r="4859" spans="1:13" ht="33" x14ac:dyDescent="0.2">
      <c r="A4859" s="53">
        <v>807331</v>
      </c>
      <c r="B4859" s="27" t="s">
        <v>27</v>
      </c>
      <c r="C4859" s="36" t="s">
        <v>5470</v>
      </c>
      <c r="D4859" s="54"/>
      <c r="E4859" s="30">
        <v>15</v>
      </c>
      <c r="F4859" s="55">
        <v>10</v>
      </c>
      <c r="G4859" s="55">
        <v>5</v>
      </c>
      <c r="H4859" s="30">
        <v>0</v>
      </c>
      <c r="J4859" s="25">
        <f>ROUND( IF(OR(ISNUMBER(SEARCH("#",B4859)),INT(A4859/100000)=7,INT(A4859/100000)=8),F4859*K!$D$4,F4859*K!$C$4) + IF(ISNUMBER(SEARCH("#",B4859)),0,G4859*K!$C$5) + IF(AND(ISNUMBER(SEARCH("#",B4859)),INT(A4859/100000)&lt;=7),G4859*K!$G$5,0) + IF(AND(ISNUMBER(SEARCH("#",B4859)),INT(A4859/100000)&gt;=8),G4859*K!$H$5,0),0)</f>
        <v>14205000</v>
      </c>
      <c r="K4859" s="25">
        <f>ROUND(IF(OR(ISNUMBER(SEARCH("#",B4859)),INT(A4859/100000)=7,INT(A4859/100000)=8),F4859*K!$F$4+G4859*K!$F$5,F4859*K!$E$4+G4859*K!$E$5),0)</f>
        <v>5160000</v>
      </c>
      <c r="L4859" s="25">
        <f>ROUND(J4859-K4859*0.7,0)</f>
        <v>10593000</v>
      </c>
      <c r="M4859" s="25">
        <f>ROUND(J4859*0.3,0)</f>
        <v>4261500</v>
      </c>
    </row>
    <row r="4860" spans="1:13" ht="33" x14ac:dyDescent="0.2">
      <c r="A4860" s="53">
        <v>807332</v>
      </c>
      <c r="B4860" s="27" t="s">
        <v>27</v>
      </c>
      <c r="C4860" s="36" t="s">
        <v>5471</v>
      </c>
      <c r="D4860" s="54"/>
      <c r="E4860" s="30">
        <v>15</v>
      </c>
      <c r="F4860" s="55">
        <v>10</v>
      </c>
      <c r="G4860" s="55">
        <v>5</v>
      </c>
      <c r="H4860" s="30">
        <v>0</v>
      </c>
      <c r="J4860" s="25">
        <f>ROUND( IF(OR(ISNUMBER(SEARCH("#",B4860)),INT(A4860/100000)=7,INT(A4860/100000)=8),F4860*K!$D$4,F4860*K!$C$4) + IF(ISNUMBER(SEARCH("#",B4860)),0,G4860*K!$C$5) + IF(AND(ISNUMBER(SEARCH("#",B4860)),INT(A4860/100000)&lt;=7),G4860*K!$G$5,0) + IF(AND(ISNUMBER(SEARCH("#",B4860)),INT(A4860/100000)&gt;=8),G4860*K!$H$5,0),0)</f>
        <v>14205000</v>
      </c>
      <c r="K4860" s="25">
        <f>ROUND(IF(OR(ISNUMBER(SEARCH("#",B4860)),INT(A4860/100000)=7,INT(A4860/100000)=8),F4860*K!$F$4+G4860*K!$F$5,F4860*K!$E$4+G4860*K!$E$5),0)</f>
        <v>5160000</v>
      </c>
      <c r="L4860" s="25">
        <f>ROUND(J4860-K4860*0.7,0)</f>
        <v>10593000</v>
      </c>
      <c r="M4860" s="25">
        <f>ROUND(J4860*0.3,0)</f>
        <v>4261500</v>
      </c>
    </row>
    <row r="4861" spans="1:13" ht="33" x14ac:dyDescent="0.2">
      <c r="A4861" s="53">
        <v>807333</v>
      </c>
      <c r="B4861" s="27" t="s">
        <v>27</v>
      </c>
      <c r="C4861" s="36" t="s">
        <v>5472</v>
      </c>
      <c r="D4861" s="54"/>
      <c r="E4861" s="30">
        <v>15</v>
      </c>
      <c r="F4861" s="55">
        <v>10</v>
      </c>
      <c r="G4861" s="55">
        <v>5</v>
      </c>
      <c r="H4861" s="30">
        <v>0</v>
      </c>
      <c r="J4861" s="25">
        <f>ROUND( IF(OR(ISNUMBER(SEARCH("#",B4861)),INT(A4861/100000)=7,INT(A4861/100000)=8),F4861*K!$D$4,F4861*K!$C$4) + IF(ISNUMBER(SEARCH("#",B4861)),0,G4861*K!$C$5) + IF(AND(ISNUMBER(SEARCH("#",B4861)),INT(A4861/100000)&lt;=7),G4861*K!$G$5,0) + IF(AND(ISNUMBER(SEARCH("#",B4861)),INT(A4861/100000)&gt;=8),G4861*K!$H$5,0),0)</f>
        <v>14205000</v>
      </c>
      <c r="K4861" s="25">
        <f>ROUND(IF(OR(ISNUMBER(SEARCH("#",B4861)),INT(A4861/100000)=7,INT(A4861/100000)=8),F4861*K!$F$4+G4861*K!$F$5,F4861*K!$E$4+G4861*K!$E$5),0)</f>
        <v>5160000</v>
      </c>
      <c r="L4861" s="25">
        <f>ROUND(J4861-K4861*0.7,0)</f>
        <v>10593000</v>
      </c>
      <c r="M4861" s="25">
        <f>ROUND(J4861*0.3,0)</f>
        <v>4261500</v>
      </c>
    </row>
    <row r="4862" spans="1:13" ht="33" x14ac:dyDescent="0.2">
      <c r="A4862" s="53">
        <v>807334</v>
      </c>
      <c r="B4862" s="27" t="s">
        <v>27</v>
      </c>
      <c r="C4862" s="36" t="s">
        <v>5473</v>
      </c>
      <c r="D4862" s="54"/>
      <c r="E4862" s="30">
        <v>15</v>
      </c>
      <c r="F4862" s="55">
        <v>10</v>
      </c>
      <c r="G4862" s="55">
        <v>5</v>
      </c>
      <c r="H4862" s="30">
        <v>0</v>
      </c>
      <c r="J4862" s="25">
        <f>ROUND( IF(OR(ISNUMBER(SEARCH("#",B4862)),INT(A4862/100000)=7,INT(A4862/100000)=8),F4862*K!$D$4,F4862*K!$C$4) + IF(ISNUMBER(SEARCH("#",B4862)),0,G4862*K!$C$5) + IF(AND(ISNUMBER(SEARCH("#",B4862)),INT(A4862/100000)&lt;=7),G4862*K!$G$5,0) + IF(AND(ISNUMBER(SEARCH("#",B4862)),INT(A4862/100000)&gt;=8),G4862*K!$H$5,0),0)</f>
        <v>14205000</v>
      </c>
      <c r="K4862" s="25">
        <f>ROUND(IF(OR(ISNUMBER(SEARCH("#",B4862)),INT(A4862/100000)=7,INT(A4862/100000)=8),F4862*K!$F$4+G4862*K!$F$5,F4862*K!$E$4+G4862*K!$E$5),0)</f>
        <v>5160000</v>
      </c>
      <c r="L4862" s="25">
        <f>ROUND(J4862-K4862*0.7,0)</f>
        <v>10593000</v>
      </c>
      <c r="M4862" s="25">
        <f>ROUND(J4862*0.3,0)</f>
        <v>4261500</v>
      </c>
    </row>
    <row r="4863" spans="1:13" ht="33" x14ac:dyDescent="0.2">
      <c r="A4863" s="53">
        <v>807335</v>
      </c>
      <c r="B4863" s="27" t="s">
        <v>27</v>
      </c>
      <c r="C4863" s="36" t="s">
        <v>5474</v>
      </c>
      <c r="D4863" s="54"/>
      <c r="E4863" s="30">
        <v>15</v>
      </c>
      <c r="F4863" s="55">
        <v>10</v>
      </c>
      <c r="G4863" s="55">
        <v>5</v>
      </c>
      <c r="H4863" s="30">
        <v>0</v>
      </c>
      <c r="J4863" s="25">
        <f>ROUND( IF(OR(ISNUMBER(SEARCH("#",B4863)),INT(A4863/100000)=7,INT(A4863/100000)=8),F4863*K!$D$4,F4863*K!$C$4) + IF(ISNUMBER(SEARCH("#",B4863)),0,G4863*K!$C$5) + IF(AND(ISNUMBER(SEARCH("#",B4863)),INT(A4863/100000)&lt;=7),G4863*K!$G$5,0) + IF(AND(ISNUMBER(SEARCH("#",B4863)),INT(A4863/100000)&gt;=8),G4863*K!$H$5,0),0)</f>
        <v>14205000</v>
      </c>
      <c r="K4863" s="25">
        <f>ROUND(IF(OR(ISNUMBER(SEARCH("#",B4863)),INT(A4863/100000)=7,INT(A4863/100000)=8),F4863*K!$F$4+G4863*K!$F$5,F4863*K!$E$4+G4863*K!$E$5),0)</f>
        <v>5160000</v>
      </c>
      <c r="L4863" s="25">
        <f>ROUND(J4863-K4863*0.7,0)</f>
        <v>10593000</v>
      </c>
      <c r="M4863" s="25">
        <f>ROUND(J4863*0.3,0)</f>
        <v>4261500</v>
      </c>
    </row>
    <row r="4864" spans="1:13" ht="33" x14ac:dyDescent="0.2">
      <c r="A4864" s="53">
        <v>807339</v>
      </c>
      <c r="B4864" s="27" t="s">
        <v>27</v>
      </c>
      <c r="C4864" s="36" t="s">
        <v>5475</v>
      </c>
      <c r="D4864" s="54"/>
      <c r="E4864" s="30">
        <v>15</v>
      </c>
      <c r="F4864" s="55">
        <v>10</v>
      </c>
      <c r="G4864" s="55">
        <v>5</v>
      </c>
      <c r="H4864" s="30">
        <v>0</v>
      </c>
      <c r="J4864" s="25">
        <f>ROUND( IF(OR(ISNUMBER(SEARCH("#",B4864)),INT(A4864/100000)=7,INT(A4864/100000)=8),F4864*K!$D$4,F4864*K!$C$4) + IF(ISNUMBER(SEARCH("#",B4864)),0,G4864*K!$C$5) + IF(AND(ISNUMBER(SEARCH("#",B4864)),INT(A4864/100000)&lt;=7),G4864*K!$G$5,0) + IF(AND(ISNUMBER(SEARCH("#",B4864)),INT(A4864/100000)&gt;=8),G4864*K!$H$5,0),0)</f>
        <v>14205000</v>
      </c>
      <c r="K4864" s="25">
        <f>ROUND(IF(OR(ISNUMBER(SEARCH("#",B4864)),INT(A4864/100000)=7,INT(A4864/100000)=8),F4864*K!$F$4+G4864*K!$F$5,F4864*K!$E$4+G4864*K!$E$5),0)</f>
        <v>5160000</v>
      </c>
      <c r="L4864" s="25">
        <f>ROUND(J4864-K4864*0.7,0)</f>
        <v>10593000</v>
      </c>
      <c r="M4864" s="25">
        <f>ROUND(J4864*0.3,0)</f>
        <v>4261500</v>
      </c>
    </row>
    <row r="4865" spans="1:13" ht="33" x14ac:dyDescent="0.2">
      <c r="A4865" s="53">
        <v>807341</v>
      </c>
      <c r="B4865" s="27" t="s">
        <v>27</v>
      </c>
      <c r="C4865" s="36" t="s">
        <v>5476</v>
      </c>
      <c r="D4865" s="54"/>
      <c r="E4865" s="30">
        <v>15</v>
      </c>
      <c r="F4865" s="55">
        <v>10</v>
      </c>
      <c r="G4865" s="55">
        <v>5</v>
      </c>
      <c r="H4865" s="30">
        <v>0</v>
      </c>
      <c r="J4865" s="25">
        <f>ROUND( IF(OR(ISNUMBER(SEARCH("#",B4865)),INT(A4865/100000)=7,INT(A4865/100000)=8),F4865*K!$D$4,F4865*K!$C$4) + IF(ISNUMBER(SEARCH("#",B4865)),0,G4865*K!$C$5) + IF(AND(ISNUMBER(SEARCH("#",B4865)),INT(A4865/100000)&lt;=7),G4865*K!$G$5,0) + IF(AND(ISNUMBER(SEARCH("#",B4865)),INT(A4865/100000)&gt;=8),G4865*K!$H$5,0),0)</f>
        <v>14205000</v>
      </c>
      <c r="K4865" s="25">
        <f>ROUND(IF(OR(ISNUMBER(SEARCH("#",B4865)),INT(A4865/100000)=7,INT(A4865/100000)=8),F4865*K!$F$4+G4865*K!$F$5,F4865*K!$E$4+G4865*K!$E$5),0)</f>
        <v>5160000</v>
      </c>
      <c r="L4865" s="25">
        <f>ROUND(J4865-K4865*0.7,0)</f>
        <v>10593000</v>
      </c>
      <c r="M4865" s="25">
        <f>ROUND(J4865*0.3,0)</f>
        <v>4261500</v>
      </c>
    </row>
    <row r="4866" spans="1:13" ht="48" x14ac:dyDescent="0.2">
      <c r="A4866" s="53">
        <v>807350</v>
      </c>
      <c r="B4866" s="27" t="s">
        <v>27</v>
      </c>
      <c r="C4866" s="36" t="s">
        <v>5477</v>
      </c>
      <c r="D4866" s="54"/>
      <c r="E4866" s="30">
        <v>8</v>
      </c>
      <c r="F4866" s="55">
        <v>6</v>
      </c>
      <c r="G4866" s="55">
        <v>2</v>
      </c>
      <c r="H4866" s="30">
        <v>0</v>
      </c>
      <c r="J4866" s="25">
        <f>ROUND( IF(OR(ISNUMBER(SEARCH("#",B4866)),INT(A4866/100000)=7,INT(A4866/100000)=8),F4866*K!$D$4,F4866*K!$C$4) + IF(ISNUMBER(SEARCH("#",B4866)),0,G4866*K!$C$5) + IF(AND(ISNUMBER(SEARCH("#",B4866)),INT(A4866/100000)&lt;=7),G4866*K!$G$5,0) + IF(AND(ISNUMBER(SEARCH("#",B4866)),INT(A4866/100000)&gt;=8),G4866*K!$H$5,0),0)</f>
        <v>6818000</v>
      </c>
      <c r="K4866" s="25">
        <f>ROUND(IF(OR(ISNUMBER(SEARCH("#",B4866)),INT(A4866/100000)=7,INT(A4866/100000)=8),F4866*K!$F$4+G4866*K!$F$5,F4866*K!$E$4+G4866*K!$E$5),0)</f>
        <v>2668000</v>
      </c>
      <c r="L4866" s="25">
        <f>ROUND(J4866-K4866*0.7,0)</f>
        <v>4950400</v>
      </c>
      <c r="M4866" s="25">
        <f>ROUND(J4866*0.3,0)</f>
        <v>2045400</v>
      </c>
    </row>
    <row r="4867" spans="1:13" ht="48" x14ac:dyDescent="0.2">
      <c r="A4867" s="53">
        <v>807351</v>
      </c>
      <c r="B4867" s="27" t="s">
        <v>27</v>
      </c>
      <c r="C4867" s="36" t="s">
        <v>5478</v>
      </c>
      <c r="D4867" s="54"/>
      <c r="E4867" s="30">
        <v>8</v>
      </c>
      <c r="F4867" s="55">
        <v>6</v>
      </c>
      <c r="G4867" s="55">
        <v>2</v>
      </c>
      <c r="H4867" s="30">
        <v>0</v>
      </c>
      <c r="J4867" s="25">
        <f>ROUND( IF(OR(ISNUMBER(SEARCH("#",B4867)),INT(A4867/100000)=7,INT(A4867/100000)=8),F4867*K!$D$4,F4867*K!$C$4) + IF(ISNUMBER(SEARCH("#",B4867)),0,G4867*K!$C$5) + IF(AND(ISNUMBER(SEARCH("#",B4867)),INT(A4867/100000)&lt;=7),G4867*K!$G$5,0) + IF(AND(ISNUMBER(SEARCH("#",B4867)),INT(A4867/100000)&gt;=8),G4867*K!$H$5,0),0)</f>
        <v>6818000</v>
      </c>
      <c r="K4867" s="25">
        <f>ROUND(IF(OR(ISNUMBER(SEARCH("#",B4867)),INT(A4867/100000)=7,INT(A4867/100000)=8),F4867*K!$F$4+G4867*K!$F$5,F4867*K!$E$4+G4867*K!$E$5),0)</f>
        <v>2668000</v>
      </c>
      <c r="L4867" s="25">
        <f>ROUND(J4867-K4867*0.7,0)</f>
        <v>4950400</v>
      </c>
      <c r="M4867" s="25">
        <f>ROUND(J4867*0.3,0)</f>
        <v>2045400</v>
      </c>
    </row>
    <row r="4868" spans="1:13" ht="48" x14ac:dyDescent="0.2">
      <c r="A4868" s="53">
        <v>807352</v>
      </c>
      <c r="B4868" s="27" t="s">
        <v>27</v>
      </c>
      <c r="C4868" s="36" t="s">
        <v>5479</v>
      </c>
      <c r="D4868" s="54"/>
      <c r="E4868" s="30">
        <v>8</v>
      </c>
      <c r="F4868" s="55">
        <v>6</v>
      </c>
      <c r="G4868" s="55">
        <v>2</v>
      </c>
      <c r="H4868" s="30">
        <v>0</v>
      </c>
      <c r="J4868" s="25">
        <f>ROUND( IF(OR(ISNUMBER(SEARCH("#",B4868)),INT(A4868/100000)=7,INT(A4868/100000)=8),F4868*K!$D$4,F4868*K!$C$4) + IF(ISNUMBER(SEARCH("#",B4868)),0,G4868*K!$C$5) + IF(AND(ISNUMBER(SEARCH("#",B4868)),INT(A4868/100000)&lt;=7),G4868*K!$G$5,0) + IF(AND(ISNUMBER(SEARCH("#",B4868)),INT(A4868/100000)&gt;=8),G4868*K!$H$5,0),0)</f>
        <v>6818000</v>
      </c>
      <c r="K4868" s="25">
        <f>ROUND(IF(OR(ISNUMBER(SEARCH("#",B4868)),INT(A4868/100000)=7,INT(A4868/100000)=8),F4868*K!$F$4+G4868*K!$F$5,F4868*K!$E$4+G4868*K!$E$5),0)</f>
        <v>2668000</v>
      </c>
      <c r="L4868" s="25">
        <f>ROUND(J4868-K4868*0.7,0)</f>
        <v>4950400</v>
      </c>
      <c r="M4868" s="25">
        <f>ROUND(J4868*0.3,0)</f>
        <v>2045400</v>
      </c>
    </row>
    <row r="4869" spans="1:13" ht="48" x14ac:dyDescent="0.2">
      <c r="A4869" s="53">
        <v>807353</v>
      </c>
      <c r="B4869" s="27" t="s">
        <v>27</v>
      </c>
      <c r="C4869" s="36" t="s">
        <v>5480</v>
      </c>
      <c r="D4869" s="54"/>
      <c r="E4869" s="30">
        <v>8</v>
      </c>
      <c r="F4869" s="55">
        <v>6</v>
      </c>
      <c r="G4869" s="55">
        <v>2</v>
      </c>
      <c r="H4869" s="30">
        <v>0</v>
      </c>
      <c r="J4869" s="25">
        <f>ROUND( IF(OR(ISNUMBER(SEARCH("#",B4869)),INT(A4869/100000)=7,INT(A4869/100000)=8),F4869*K!$D$4,F4869*K!$C$4) + IF(ISNUMBER(SEARCH("#",B4869)),0,G4869*K!$C$5) + IF(AND(ISNUMBER(SEARCH("#",B4869)),INT(A4869/100000)&lt;=7),G4869*K!$G$5,0) + IF(AND(ISNUMBER(SEARCH("#",B4869)),INT(A4869/100000)&gt;=8),G4869*K!$H$5,0),0)</f>
        <v>6818000</v>
      </c>
      <c r="K4869" s="25">
        <f>ROUND(IF(OR(ISNUMBER(SEARCH("#",B4869)),INT(A4869/100000)=7,INT(A4869/100000)=8),F4869*K!$F$4+G4869*K!$F$5,F4869*K!$E$4+G4869*K!$E$5),0)</f>
        <v>2668000</v>
      </c>
      <c r="L4869" s="25">
        <f>ROUND(J4869-K4869*0.7,0)</f>
        <v>4950400</v>
      </c>
      <c r="M4869" s="25">
        <f>ROUND(J4869*0.3,0)</f>
        <v>2045400</v>
      </c>
    </row>
    <row r="4870" spans="1:13" ht="48" x14ac:dyDescent="0.2">
      <c r="A4870" s="53">
        <v>807354</v>
      </c>
      <c r="B4870" s="27" t="s">
        <v>27</v>
      </c>
      <c r="C4870" s="36" t="s">
        <v>5481</v>
      </c>
      <c r="D4870" s="54"/>
      <c r="E4870" s="30">
        <v>8</v>
      </c>
      <c r="F4870" s="55">
        <v>6</v>
      </c>
      <c r="G4870" s="55">
        <v>2</v>
      </c>
      <c r="H4870" s="30">
        <v>0</v>
      </c>
      <c r="J4870" s="25">
        <f>ROUND( IF(OR(ISNUMBER(SEARCH("#",B4870)),INT(A4870/100000)=7,INT(A4870/100000)=8),F4870*K!$D$4,F4870*K!$C$4) + IF(ISNUMBER(SEARCH("#",B4870)),0,G4870*K!$C$5) + IF(AND(ISNUMBER(SEARCH("#",B4870)),INT(A4870/100000)&lt;=7),G4870*K!$G$5,0) + IF(AND(ISNUMBER(SEARCH("#",B4870)),INT(A4870/100000)&gt;=8),G4870*K!$H$5,0),0)</f>
        <v>6818000</v>
      </c>
      <c r="K4870" s="25">
        <f>ROUND(IF(OR(ISNUMBER(SEARCH("#",B4870)),INT(A4870/100000)=7,INT(A4870/100000)=8),F4870*K!$F$4+G4870*K!$F$5,F4870*K!$E$4+G4870*K!$E$5),0)</f>
        <v>2668000</v>
      </c>
      <c r="L4870" s="25">
        <f>ROUND(J4870-K4870*0.7,0)</f>
        <v>4950400</v>
      </c>
      <c r="M4870" s="25">
        <f>ROUND(J4870*0.3,0)</f>
        <v>2045400</v>
      </c>
    </row>
    <row r="4871" spans="1:13" ht="18.75" x14ac:dyDescent="0.2">
      <c r="A4871" s="53">
        <v>809015</v>
      </c>
      <c r="B4871" s="27" t="s">
        <v>27</v>
      </c>
      <c r="C4871" s="36" t="s">
        <v>5482</v>
      </c>
      <c r="D4871" s="54"/>
      <c r="E4871" s="30">
        <v>6</v>
      </c>
      <c r="F4871" s="55">
        <v>3</v>
      </c>
      <c r="G4871" s="55">
        <v>3</v>
      </c>
      <c r="H4871" s="30">
        <v>0</v>
      </c>
      <c r="J4871" s="25">
        <f>ROUND( IF(OR(ISNUMBER(SEARCH("#",B4871)),INT(A4871/100000)=7,INT(A4871/100000)=8),F4871*K!$D$4,F4871*K!$C$4) + IF(ISNUMBER(SEARCH("#",B4871)),0,G4871*K!$C$5) + IF(AND(ISNUMBER(SEARCH("#",B4871)),INT(A4871/100000)&lt;=7),G4871*K!$G$5,0) + IF(AND(ISNUMBER(SEARCH("#",B4871)),INT(A4871/100000)&gt;=8),G4871*K!$H$5,0),0)</f>
        <v>6819000</v>
      </c>
      <c r="K4871" s="25">
        <f>ROUND(IF(OR(ISNUMBER(SEARCH("#",B4871)),INT(A4871/100000)=7,INT(A4871/100000)=8),F4871*K!$F$4+G4871*K!$F$5,F4871*K!$E$4+G4871*K!$E$5),0)</f>
        <v>2190000</v>
      </c>
      <c r="L4871" s="25">
        <f>ROUND(J4871-K4871*0.7,0)</f>
        <v>5286000</v>
      </c>
      <c r="M4871" s="25">
        <f>ROUND(J4871*0.3,0)</f>
        <v>2045700</v>
      </c>
    </row>
    <row r="4872" spans="1:13" ht="18.75" x14ac:dyDescent="0.2">
      <c r="A4872" s="53">
        <v>809020</v>
      </c>
      <c r="B4872" s="27" t="s">
        <v>27</v>
      </c>
      <c r="C4872" s="36" t="s">
        <v>5483</v>
      </c>
      <c r="D4872" s="54"/>
      <c r="E4872" s="30">
        <v>5</v>
      </c>
      <c r="F4872" s="55">
        <v>2.5</v>
      </c>
      <c r="G4872" s="55">
        <v>2.5</v>
      </c>
      <c r="H4872" s="30">
        <v>0</v>
      </c>
      <c r="J4872" s="25">
        <f>ROUND( IF(OR(ISNUMBER(SEARCH("#",B4872)),INT(A4872/100000)=7,INT(A4872/100000)=8),F4872*K!$D$4,F4872*K!$C$4) + IF(ISNUMBER(SEARCH("#",B4872)),0,G4872*K!$C$5) + IF(AND(ISNUMBER(SEARCH("#",B4872)),INT(A4872/100000)&lt;=7),G4872*K!$G$5,0) + IF(AND(ISNUMBER(SEARCH("#",B4872)),INT(A4872/100000)&gt;=8),G4872*K!$H$5,0),0)</f>
        <v>5682500</v>
      </c>
      <c r="K4872" s="25">
        <f>ROUND(IF(OR(ISNUMBER(SEARCH("#",B4872)),INT(A4872/100000)=7,INT(A4872/100000)=8),F4872*K!$F$4+G4872*K!$F$5,F4872*K!$E$4+G4872*K!$E$5),0)</f>
        <v>1825000</v>
      </c>
      <c r="L4872" s="25">
        <f>ROUND(J4872-K4872*0.7,0)</f>
        <v>4405000</v>
      </c>
      <c r="M4872" s="25">
        <f>ROUND(J4872*0.3,0)</f>
        <v>1704750</v>
      </c>
    </row>
    <row r="4873" spans="1:13" x14ac:dyDescent="0.2">
      <c r="A4873" s="53">
        <v>809025</v>
      </c>
      <c r="B4873" s="27" t="s">
        <v>27</v>
      </c>
      <c r="C4873" s="36" t="s">
        <v>5484</v>
      </c>
      <c r="D4873" s="54"/>
      <c r="E4873" s="30">
        <v>4.5</v>
      </c>
      <c r="F4873" s="55">
        <v>1.5</v>
      </c>
      <c r="G4873" s="55">
        <v>3</v>
      </c>
      <c r="H4873" s="30">
        <v>0</v>
      </c>
      <c r="J4873" s="25">
        <f>ROUND( IF(OR(ISNUMBER(SEARCH("#",B4873)),INT(A4873/100000)=7,INT(A4873/100000)=8),F4873*K!$D$4,F4873*K!$C$4) + IF(ISNUMBER(SEARCH("#",B4873)),0,G4873*K!$C$5) + IF(AND(ISNUMBER(SEARCH("#",B4873)),INT(A4873/100000)&lt;=7),G4873*K!$G$5,0) + IF(AND(ISNUMBER(SEARCH("#",B4873)),INT(A4873/100000)&gt;=8),G4873*K!$H$5,0),0)</f>
        <v>5967000</v>
      </c>
      <c r="K4873" s="25">
        <f>ROUND(IF(OR(ISNUMBER(SEARCH("#",B4873)),INT(A4873/100000)=7,INT(A4873/100000)=8),F4873*K!$F$4+G4873*K!$F$5,F4873*K!$E$4+G4873*K!$E$5),0)</f>
        <v>1737000</v>
      </c>
      <c r="L4873" s="25">
        <f>ROUND(J4873-K4873*0.7,0)</f>
        <v>4751100</v>
      </c>
      <c r="M4873" s="25">
        <f>ROUND(J4873*0.3,0)</f>
        <v>1790100</v>
      </c>
    </row>
    <row r="4874" spans="1:13" x14ac:dyDescent="0.2">
      <c r="A4874" s="53">
        <v>809030</v>
      </c>
      <c r="B4874" s="27" t="s">
        <v>27</v>
      </c>
      <c r="C4874" s="36" t="s">
        <v>5485</v>
      </c>
      <c r="D4874" s="54"/>
      <c r="E4874" s="30">
        <v>15</v>
      </c>
      <c r="F4874" s="55">
        <v>7</v>
      </c>
      <c r="G4874" s="55">
        <v>8</v>
      </c>
      <c r="H4874" s="30">
        <v>0</v>
      </c>
      <c r="J4874" s="25">
        <f>ROUND( IF(OR(ISNUMBER(SEARCH("#",B4874)),INT(A4874/100000)=7,INT(A4874/100000)=8),F4874*K!$D$4,F4874*K!$C$4) + IF(ISNUMBER(SEARCH("#",B4874)),0,G4874*K!$C$5) + IF(AND(ISNUMBER(SEARCH("#",B4874)),INT(A4874/100000)&lt;=7),G4874*K!$G$5,0) + IF(AND(ISNUMBER(SEARCH("#",B4874)),INT(A4874/100000)&gt;=8),G4874*K!$H$5,0),0)</f>
        <v>17616000</v>
      </c>
      <c r="K4874" s="25">
        <f>ROUND(IF(OR(ISNUMBER(SEARCH("#",B4874)),INT(A4874/100000)=7,INT(A4874/100000)=8),F4874*K!$F$4+G4874*K!$F$5,F4874*K!$E$4+G4874*K!$E$5),0)</f>
        <v>5538000</v>
      </c>
      <c r="L4874" s="25">
        <f>ROUND(J4874-K4874*0.7,0)</f>
        <v>13739400</v>
      </c>
      <c r="M4874" s="25">
        <f>ROUND(J4874*0.3,0)</f>
        <v>5284800</v>
      </c>
    </row>
    <row r="4875" spans="1:13" x14ac:dyDescent="0.2">
      <c r="A4875" s="53">
        <v>809035</v>
      </c>
      <c r="B4875" s="27" t="s">
        <v>43</v>
      </c>
      <c r="C4875" s="36" t="s">
        <v>5486</v>
      </c>
      <c r="D4875" s="54"/>
      <c r="E4875" s="30" t="s">
        <v>114</v>
      </c>
      <c r="F4875" s="55">
        <v>1</v>
      </c>
      <c r="G4875" s="55">
        <v>4</v>
      </c>
      <c r="H4875" s="30">
        <v>0</v>
      </c>
      <c r="J4875" s="25">
        <f>ROUND( IF(OR(ISNUMBER(SEARCH("#",B4875)),INT(A4875/100000)=7,INT(A4875/100000)=8),F4875*K!$D$4,F4875*K!$C$4) + IF(ISNUMBER(SEARCH("#",B4875)),0,G4875*K!$C$5) + IF(AND(ISNUMBER(SEARCH("#",B4875)),INT(A4875/100000)&lt;=7),G4875*K!$G$5,0) + IF(AND(ISNUMBER(SEARCH("#",B4875)),INT(A4875/100000)&gt;=8),G4875*K!$H$5,0),0)</f>
        <v>7388000</v>
      </c>
      <c r="K4875" s="25">
        <f>ROUND(IF(OR(ISNUMBER(SEARCH("#",B4875)),INT(A4875/100000)=7,INT(A4875/100000)=8),F4875*K!$F$4+G4875*K!$F$5,F4875*K!$E$4+G4875*K!$E$5),0)</f>
        <v>2014000</v>
      </c>
      <c r="L4875" s="25">
        <f>ROUND(J4875-K4875*0.7,0)</f>
        <v>5978200</v>
      </c>
      <c r="M4875" s="25">
        <f>ROUND(J4875*0.3,0)</f>
        <v>2216400</v>
      </c>
    </row>
    <row r="4876" spans="1:13" x14ac:dyDescent="0.2">
      <c r="A4876" s="53">
        <v>809040</v>
      </c>
      <c r="B4876" s="27" t="s">
        <v>27</v>
      </c>
      <c r="C4876" s="36" t="s">
        <v>5487</v>
      </c>
      <c r="D4876" s="54"/>
      <c r="E4876" s="30">
        <v>7</v>
      </c>
      <c r="F4876" s="55">
        <v>3</v>
      </c>
      <c r="G4876" s="55">
        <v>4</v>
      </c>
      <c r="H4876" s="30">
        <v>0</v>
      </c>
      <c r="J4876" s="25">
        <f>ROUND( IF(OR(ISNUMBER(SEARCH("#",B4876)),INT(A4876/100000)=7,INT(A4876/100000)=8),F4876*K!$D$4,F4876*K!$C$4) + IF(ISNUMBER(SEARCH("#",B4876)),0,G4876*K!$C$5) + IF(AND(ISNUMBER(SEARCH("#",B4876)),INT(A4876/100000)&lt;=7),G4876*K!$G$5,0) + IF(AND(ISNUMBER(SEARCH("#",B4876)),INT(A4876/100000)&gt;=8),G4876*K!$H$5,0),0)</f>
        <v>8524000</v>
      </c>
      <c r="K4876" s="25">
        <f>ROUND(IF(OR(ISNUMBER(SEARCH("#",B4876)),INT(A4876/100000)=7,INT(A4876/100000)=8),F4876*K!$F$4+G4876*K!$F$5,F4876*K!$E$4+G4876*K!$E$5),0)</f>
        <v>2618000</v>
      </c>
      <c r="L4876" s="25">
        <f>ROUND(J4876-K4876*0.7,0)</f>
        <v>6691400</v>
      </c>
      <c r="M4876" s="25">
        <f>ROUND(J4876*0.3,0)</f>
        <v>2557200</v>
      </c>
    </row>
    <row r="4877" spans="1:13" x14ac:dyDescent="0.2">
      <c r="A4877" s="53">
        <v>809045</v>
      </c>
      <c r="B4877" s="27" t="s">
        <v>27</v>
      </c>
      <c r="C4877" s="36" t="s">
        <v>5488</v>
      </c>
      <c r="D4877" s="54"/>
      <c r="E4877" s="30">
        <v>5</v>
      </c>
      <c r="F4877" s="55">
        <v>1.5</v>
      </c>
      <c r="G4877" s="55">
        <v>3.5</v>
      </c>
      <c r="H4877" s="30">
        <v>0</v>
      </c>
      <c r="J4877" s="25">
        <f>ROUND( IF(OR(ISNUMBER(SEARCH("#",B4877)),INT(A4877/100000)=7,INT(A4877/100000)=8),F4877*K!$D$4,F4877*K!$C$4) + IF(ISNUMBER(SEARCH("#",B4877)),0,G4877*K!$C$5) + IF(AND(ISNUMBER(SEARCH("#",B4877)),INT(A4877/100000)&lt;=7),G4877*K!$G$5,0) + IF(AND(ISNUMBER(SEARCH("#",B4877)),INT(A4877/100000)&gt;=8),G4877*K!$H$5,0),0)</f>
        <v>6819500</v>
      </c>
      <c r="K4877" s="25">
        <f>ROUND(IF(OR(ISNUMBER(SEARCH("#",B4877)),INT(A4877/100000)=7,INT(A4877/100000)=8),F4877*K!$F$4+G4877*K!$F$5,F4877*K!$E$4+G4877*K!$E$5),0)</f>
        <v>1951000</v>
      </c>
      <c r="L4877" s="25">
        <f>ROUND(J4877-K4877*0.7,0)</f>
        <v>5453800</v>
      </c>
      <c r="M4877" s="25">
        <f>ROUND(J4877*0.3,0)</f>
        <v>2045850</v>
      </c>
    </row>
    <row r="4878" spans="1:13" ht="18.75" x14ac:dyDescent="0.2">
      <c r="A4878" s="53">
        <v>809050</v>
      </c>
      <c r="B4878" s="27" t="s">
        <v>27</v>
      </c>
      <c r="C4878" s="36" t="s">
        <v>5489</v>
      </c>
      <c r="D4878" s="54"/>
      <c r="E4878" s="30">
        <v>7</v>
      </c>
      <c r="F4878" s="55">
        <v>3</v>
      </c>
      <c r="G4878" s="55">
        <v>4</v>
      </c>
      <c r="H4878" s="30">
        <v>0</v>
      </c>
      <c r="J4878" s="25">
        <f>ROUND( IF(OR(ISNUMBER(SEARCH("#",B4878)),INT(A4878/100000)=7,INT(A4878/100000)=8),F4878*K!$D$4,F4878*K!$C$4) + IF(ISNUMBER(SEARCH("#",B4878)),0,G4878*K!$C$5) + IF(AND(ISNUMBER(SEARCH("#",B4878)),INT(A4878/100000)&lt;=7),G4878*K!$G$5,0) + IF(AND(ISNUMBER(SEARCH("#",B4878)),INT(A4878/100000)&gt;=8),G4878*K!$H$5,0),0)</f>
        <v>8524000</v>
      </c>
      <c r="K4878" s="25">
        <f>ROUND(IF(OR(ISNUMBER(SEARCH("#",B4878)),INT(A4878/100000)=7,INT(A4878/100000)=8),F4878*K!$F$4+G4878*K!$F$5,F4878*K!$E$4+G4878*K!$E$5),0)</f>
        <v>2618000</v>
      </c>
      <c r="L4878" s="25">
        <f>ROUND(J4878-K4878*0.7,0)</f>
        <v>6691400</v>
      </c>
      <c r="M4878" s="25">
        <f>ROUND(J4878*0.3,0)</f>
        <v>2557200</v>
      </c>
    </row>
    <row r="4879" spans="1:13" ht="18.75" x14ac:dyDescent="0.2">
      <c r="A4879" s="53">
        <v>809055</v>
      </c>
      <c r="B4879" s="27" t="s">
        <v>27</v>
      </c>
      <c r="C4879" s="36" t="s">
        <v>5490</v>
      </c>
      <c r="D4879" s="54"/>
      <c r="E4879" s="30">
        <v>8</v>
      </c>
      <c r="F4879" s="55">
        <v>3</v>
      </c>
      <c r="G4879" s="55">
        <v>5</v>
      </c>
      <c r="H4879" s="30">
        <v>0</v>
      </c>
      <c r="J4879" s="25">
        <f>ROUND( IF(OR(ISNUMBER(SEARCH("#",B4879)),INT(A4879/100000)=7,INT(A4879/100000)=8),F4879*K!$D$4,F4879*K!$C$4) + IF(ISNUMBER(SEARCH("#",B4879)),0,G4879*K!$C$5) + IF(AND(ISNUMBER(SEARCH("#",B4879)),INT(A4879/100000)&lt;=7),G4879*K!$G$5,0) + IF(AND(ISNUMBER(SEARCH("#",B4879)),INT(A4879/100000)&gt;=8),G4879*K!$H$5,0),0)</f>
        <v>10229000</v>
      </c>
      <c r="K4879" s="25">
        <f>ROUND(IF(OR(ISNUMBER(SEARCH("#",B4879)),INT(A4879/100000)=7,INT(A4879/100000)=8),F4879*K!$F$4+G4879*K!$F$5,F4879*K!$E$4+G4879*K!$E$5),0)</f>
        <v>3046000</v>
      </c>
      <c r="L4879" s="25">
        <f>ROUND(J4879-K4879*0.7,0)</f>
        <v>8096800</v>
      </c>
      <c r="M4879" s="25">
        <f>ROUND(J4879*0.3,0)</f>
        <v>3068700</v>
      </c>
    </row>
    <row r="4880" spans="1:13" ht="18.75" x14ac:dyDescent="0.2">
      <c r="A4880" s="53">
        <v>809060</v>
      </c>
      <c r="B4880" s="27" t="s">
        <v>27</v>
      </c>
      <c r="C4880" s="36" t="s">
        <v>5491</v>
      </c>
      <c r="D4880" s="54"/>
      <c r="E4880" s="30" t="s">
        <v>2590</v>
      </c>
      <c r="F4880" s="55">
        <v>4</v>
      </c>
      <c r="G4880" s="55">
        <v>5</v>
      </c>
      <c r="H4880" s="30" t="s">
        <v>32</v>
      </c>
      <c r="J4880" s="25">
        <f>ROUND( IF(OR(ISNUMBER(SEARCH("#",B4880)),INT(A4880/100000)=7,INT(A4880/100000)=8),F4880*K!$D$4,F4880*K!$C$4) + IF(ISNUMBER(SEARCH("#",B4880)),0,G4880*K!$C$5) + IF(AND(ISNUMBER(SEARCH("#",B4880)),INT(A4880/100000)&lt;=7),G4880*K!$G$5,0) + IF(AND(ISNUMBER(SEARCH("#",B4880)),INT(A4880/100000)&gt;=8),G4880*K!$H$5,0),0)</f>
        <v>10797000</v>
      </c>
      <c r="K4880" s="25">
        <f>ROUND(IF(OR(ISNUMBER(SEARCH("#",B4880)),INT(A4880/100000)=7,INT(A4880/100000)=8),F4880*K!$F$4+G4880*K!$F$5,F4880*K!$E$4+G4880*K!$E$5),0)</f>
        <v>3348000</v>
      </c>
      <c r="L4880" s="25">
        <f>ROUND(J4880-K4880*0.7,0)</f>
        <v>8453400</v>
      </c>
      <c r="M4880" s="25">
        <f>ROUND(J4880*0.3,0)</f>
        <v>3239100</v>
      </c>
    </row>
    <row r="4881" spans="1:13" x14ac:dyDescent="0.2">
      <c r="A4881" s="53">
        <v>809062</v>
      </c>
      <c r="B4881" s="27" t="s">
        <v>27</v>
      </c>
      <c r="C4881" s="36" t="s">
        <v>5492</v>
      </c>
      <c r="D4881" s="54"/>
      <c r="E4881" s="30">
        <v>3</v>
      </c>
      <c r="F4881" s="55">
        <v>1.5</v>
      </c>
      <c r="G4881" s="55">
        <v>1.5</v>
      </c>
      <c r="H4881" s="30">
        <v>0</v>
      </c>
      <c r="J4881" s="25">
        <f>ROUND( IF(OR(ISNUMBER(SEARCH("#",B4881)),INT(A4881/100000)=7,INT(A4881/100000)=8),F4881*K!$D$4,F4881*K!$C$4) + IF(ISNUMBER(SEARCH("#",B4881)),0,G4881*K!$C$5) + IF(AND(ISNUMBER(SEARCH("#",B4881)),INT(A4881/100000)&lt;=7),G4881*K!$G$5,0) + IF(AND(ISNUMBER(SEARCH("#",B4881)),INT(A4881/100000)&gt;=8),G4881*K!$H$5,0),0)</f>
        <v>3409500</v>
      </c>
      <c r="K4881" s="25">
        <f>ROUND(IF(OR(ISNUMBER(SEARCH("#",B4881)),INT(A4881/100000)=7,INT(A4881/100000)=8),F4881*K!$F$4+G4881*K!$F$5,F4881*K!$E$4+G4881*K!$E$5),0)</f>
        <v>1095000</v>
      </c>
      <c r="L4881" s="25">
        <f>ROUND(J4881-K4881*0.7,0)</f>
        <v>2643000</v>
      </c>
      <c r="M4881" s="25">
        <f>ROUND(J4881*0.3,0)</f>
        <v>1022850</v>
      </c>
    </row>
    <row r="4882" spans="1:13" ht="18.75" x14ac:dyDescent="0.2">
      <c r="A4882" s="53">
        <v>809063</v>
      </c>
      <c r="B4882" s="27" t="s">
        <v>27</v>
      </c>
      <c r="C4882" s="36" t="s">
        <v>5493</v>
      </c>
      <c r="D4882" s="54"/>
      <c r="E4882" s="30" t="s">
        <v>2182</v>
      </c>
      <c r="F4882" s="55">
        <v>4</v>
      </c>
      <c r="G4882" s="55">
        <v>6</v>
      </c>
      <c r="H4882" s="30" t="s">
        <v>32</v>
      </c>
      <c r="J4882" s="25">
        <f>ROUND( IF(OR(ISNUMBER(SEARCH("#",B4882)),INT(A4882/100000)=7,INT(A4882/100000)=8),F4882*K!$D$4,F4882*K!$C$4) + IF(ISNUMBER(SEARCH("#",B4882)),0,G4882*K!$C$5) + IF(AND(ISNUMBER(SEARCH("#",B4882)),INT(A4882/100000)&lt;=7),G4882*K!$G$5,0) + IF(AND(ISNUMBER(SEARCH("#",B4882)),INT(A4882/100000)&gt;=8),G4882*K!$H$5,0),0)</f>
        <v>12502000</v>
      </c>
      <c r="K4882" s="25">
        <f>ROUND(IF(OR(ISNUMBER(SEARCH("#",B4882)),INT(A4882/100000)=7,INT(A4882/100000)=8),F4882*K!$F$4+G4882*K!$F$5,F4882*K!$E$4+G4882*K!$E$5),0)</f>
        <v>3776000</v>
      </c>
      <c r="L4882" s="25">
        <f>ROUND(J4882-K4882*0.7,0)</f>
        <v>9858800</v>
      </c>
      <c r="M4882" s="25">
        <f>ROUND(J4882*0.3,0)</f>
        <v>3750600</v>
      </c>
    </row>
    <row r="4883" spans="1:13" x14ac:dyDescent="0.2">
      <c r="A4883" s="53">
        <v>809065</v>
      </c>
      <c r="B4883" s="27" t="s">
        <v>27</v>
      </c>
      <c r="C4883" s="36" t="s">
        <v>5494</v>
      </c>
      <c r="D4883" s="54"/>
      <c r="E4883" s="30">
        <v>1.5</v>
      </c>
      <c r="F4883" s="55">
        <v>0.75</v>
      </c>
      <c r="G4883" s="55">
        <v>0.75</v>
      </c>
      <c r="H4883" s="30">
        <v>0</v>
      </c>
      <c r="J4883" s="25">
        <f>ROUND( IF(OR(ISNUMBER(SEARCH("#",B4883)),INT(A4883/100000)=7,INT(A4883/100000)=8),F4883*K!$D$4,F4883*K!$C$4) + IF(ISNUMBER(SEARCH("#",B4883)),0,G4883*K!$C$5) + IF(AND(ISNUMBER(SEARCH("#",B4883)),INT(A4883/100000)&lt;=7),G4883*K!$G$5,0) + IF(AND(ISNUMBER(SEARCH("#",B4883)),INT(A4883/100000)&gt;=8),G4883*K!$H$5,0),0)</f>
        <v>1704750</v>
      </c>
      <c r="K4883" s="25">
        <f>ROUND(IF(OR(ISNUMBER(SEARCH("#",B4883)),INT(A4883/100000)=7,INT(A4883/100000)=8),F4883*K!$F$4+G4883*K!$F$5,F4883*K!$E$4+G4883*K!$E$5),0)</f>
        <v>547500</v>
      </c>
      <c r="L4883" s="25">
        <f>ROUND(J4883-K4883*0.7,0)</f>
        <v>1321500</v>
      </c>
      <c r="M4883" s="25">
        <f>ROUND(J4883*0.3,0)</f>
        <v>511425</v>
      </c>
    </row>
    <row r="4884" spans="1:13" ht="23.25" customHeight="1" x14ac:dyDescent="0.2">
      <c r="A4884" s="53">
        <v>809070</v>
      </c>
      <c r="B4884" s="27" t="s">
        <v>27</v>
      </c>
      <c r="C4884" s="36" t="s">
        <v>5495</v>
      </c>
      <c r="D4884" s="54"/>
      <c r="E4884" s="30">
        <v>1.5</v>
      </c>
      <c r="F4884" s="55">
        <v>0.75</v>
      </c>
      <c r="G4884" s="55">
        <v>0.75</v>
      </c>
      <c r="H4884" s="30">
        <v>0</v>
      </c>
      <c r="J4884" s="25">
        <f>ROUND( IF(OR(ISNUMBER(SEARCH("#",B4884)),INT(A4884/100000)=7,INT(A4884/100000)=8),F4884*K!$D$4,F4884*K!$C$4) + IF(ISNUMBER(SEARCH("#",B4884)),0,G4884*K!$C$5) + IF(AND(ISNUMBER(SEARCH("#",B4884)),INT(A4884/100000)&lt;=7),G4884*K!$G$5,0) + IF(AND(ISNUMBER(SEARCH("#",B4884)),INT(A4884/100000)&gt;=8),G4884*K!$H$5,0),0)</f>
        <v>1704750</v>
      </c>
      <c r="K4884" s="25">
        <f>ROUND(IF(OR(ISNUMBER(SEARCH("#",B4884)),INT(A4884/100000)=7,INT(A4884/100000)=8),F4884*K!$F$4+G4884*K!$F$5,F4884*K!$E$4+G4884*K!$E$5),0)</f>
        <v>547500</v>
      </c>
      <c r="L4884" s="25">
        <f>ROUND(J4884-K4884*0.7,0)</f>
        <v>1321500</v>
      </c>
      <c r="M4884" s="25">
        <f>ROUND(J4884*0.3,0)</f>
        <v>511425</v>
      </c>
    </row>
    <row r="4885" spans="1:13" ht="18.75" x14ac:dyDescent="0.2">
      <c r="A4885" s="53">
        <v>809075</v>
      </c>
      <c r="B4885" s="27" t="s">
        <v>27</v>
      </c>
      <c r="C4885" s="36" t="s">
        <v>5496</v>
      </c>
      <c r="D4885" s="54"/>
      <c r="E4885" s="30">
        <v>1.5</v>
      </c>
      <c r="F4885" s="55">
        <v>0.75</v>
      </c>
      <c r="G4885" s="55">
        <v>0.75</v>
      </c>
      <c r="H4885" s="30">
        <v>0</v>
      </c>
      <c r="J4885" s="25">
        <f>ROUND( IF(OR(ISNUMBER(SEARCH("#",B4885)),INT(A4885/100000)=7,INT(A4885/100000)=8),F4885*K!$D$4,F4885*K!$C$4) + IF(ISNUMBER(SEARCH("#",B4885)),0,G4885*K!$C$5) + IF(AND(ISNUMBER(SEARCH("#",B4885)),INT(A4885/100000)&lt;=7),G4885*K!$G$5,0) + IF(AND(ISNUMBER(SEARCH("#",B4885)),INT(A4885/100000)&gt;=8),G4885*K!$H$5,0),0)</f>
        <v>1704750</v>
      </c>
      <c r="K4885" s="25">
        <f>ROUND(IF(OR(ISNUMBER(SEARCH("#",B4885)),INT(A4885/100000)=7,INT(A4885/100000)=8),F4885*K!$F$4+G4885*K!$F$5,F4885*K!$E$4+G4885*K!$E$5),0)</f>
        <v>547500</v>
      </c>
      <c r="L4885" s="25">
        <f>ROUND(J4885-K4885*0.7,0)</f>
        <v>1321500</v>
      </c>
      <c r="M4885" s="25">
        <f>ROUND(J4885*0.3,0)</f>
        <v>511425</v>
      </c>
    </row>
    <row r="4886" spans="1:13" x14ac:dyDescent="0.2">
      <c r="A4886" s="53">
        <v>809080</v>
      </c>
      <c r="B4886" s="27" t="s">
        <v>27</v>
      </c>
      <c r="C4886" s="36" t="s">
        <v>5497</v>
      </c>
      <c r="D4886" s="54"/>
      <c r="E4886" s="30">
        <v>14</v>
      </c>
      <c r="F4886" s="55">
        <v>6</v>
      </c>
      <c r="G4886" s="55">
        <v>8</v>
      </c>
      <c r="H4886" s="30">
        <v>0</v>
      </c>
      <c r="J4886" s="25">
        <f>ROUND( IF(OR(ISNUMBER(SEARCH("#",B4886)),INT(A4886/100000)=7,INT(A4886/100000)=8),F4886*K!$D$4,F4886*K!$C$4) + IF(ISNUMBER(SEARCH("#",B4886)),0,G4886*K!$C$5) + IF(AND(ISNUMBER(SEARCH("#",B4886)),INT(A4886/100000)&lt;=7),G4886*K!$G$5,0) + IF(AND(ISNUMBER(SEARCH("#",B4886)),INT(A4886/100000)&gt;=8),G4886*K!$H$5,0),0)</f>
        <v>17048000</v>
      </c>
      <c r="K4886" s="25">
        <f>ROUND(IF(OR(ISNUMBER(SEARCH("#",B4886)),INT(A4886/100000)=7,INT(A4886/100000)=8),F4886*K!$F$4+G4886*K!$F$5,F4886*K!$E$4+G4886*K!$E$5),0)</f>
        <v>5236000</v>
      </c>
      <c r="L4886" s="25">
        <f>ROUND(J4886-K4886*0.7,0)</f>
        <v>13382800</v>
      </c>
      <c r="M4886" s="25">
        <f>ROUND(J4886*0.3,0)</f>
        <v>5114400</v>
      </c>
    </row>
    <row r="4887" spans="1:13" x14ac:dyDescent="0.2">
      <c r="A4887" s="53">
        <v>809085</v>
      </c>
      <c r="B4887" s="27" t="s">
        <v>27</v>
      </c>
      <c r="C4887" s="36" t="s">
        <v>5498</v>
      </c>
      <c r="D4887" s="54"/>
      <c r="E4887" s="30">
        <v>4</v>
      </c>
      <c r="F4887" s="55">
        <v>0.5</v>
      </c>
      <c r="G4887" s="55">
        <v>3.5</v>
      </c>
      <c r="H4887" s="30">
        <v>0</v>
      </c>
      <c r="J4887" s="25">
        <f>ROUND( IF(OR(ISNUMBER(SEARCH("#",B4887)),INT(A4887/100000)=7,INT(A4887/100000)=8),F4887*K!$D$4,F4887*K!$C$4) + IF(ISNUMBER(SEARCH("#",B4887)),0,G4887*K!$C$5) + IF(AND(ISNUMBER(SEARCH("#",B4887)),INT(A4887/100000)&lt;=7),G4887*K!$G$5,0) + IF(AND(ISNUMBER(SEARCH("#",B4887)),INT(A4887/100000)&gt;=8),G4887*K!$H$5,0),0)</f>
        <v>6251500</v>
      </c>
      <c r="K4887" s="25">
        <f>ROUND(IF(OR(ISNUMBER(SEARCH("#",B4887)),INT(A4887/100000)=7,INT(A4887/100000)=8),F4887*K!$F$4+G4887*K!$F$5,F4887*K!$E$4+G4887*K!$E$5),0)</f>
        <v>1649000</v>
      </c>
      <c r="L4887" s="25">
        <f>ROUND(J4887-K4887*0.7,0)</f>
        <v>5097200</v>
      </c>
      <c r="M4887" s="25">
        <f>ROUND(J4887*0.3,0)</f>
        <v>1875450</v>
      </c>
    </row>
    <row r="4888" spans="1:13" x14ac:dyDescent="0.2">
      <c r="A4888" s="53">
        <v>809090</v>
      </c>
      <c r="B4888" s="27" t="s">
        <v>27</v>
      </c>
      <c r="C4888" s="36" t="s">
        <v>5499</v>
      </c>
      <c r="D4888" s="54"/>
      <c r="E4888" s="30">
        <v>4</v>
      </c>
      <c r="F4888" s="55">
        <v>0.5</v>
      </c>
      <c r="G4888" s="55">
        <v>3.5</v>
      </c>
      <c r="H4888" s="30">
        <v>0</v>
      </c>
      <c r="J4888" s="25">
        <f>ROUND( IF(OR(ISNUMBER(SEARCH("#",B4888)),INT(A4888/100000)=7,INT(A4888/100000)=8),F4888*K!$D$4,F4888*K!$C$4) + IF(ISNUMBER(SEARCH("#",B4888)),0,G4888*K!$C$5) + IF(AND(ISNUMBER(SEARCH("#",B4888)),INT(A4888/100000)&lt;=7),G4888*K!$G$5,0) + IF(AND(ISNUMBER(SEARCH("#",B4888)),INT(A4888/100000)&gt;=8),G4888*K!$H$5,0),0)</f>
        <v>6251500</v>
      </c>
      <c r="K4888" s="25">
        <f>ROUND(IF(OR(ISNUMBER(SEARCH("#",B4888)),INT(A4888/100000)=7,INT(A4888/100000)=8),F4888*K!$F$4+G4888*K!$F$5,F4888*K!$E$4+G4888*K!$E$5),0)</f>
        <v>1649000</v>
      </c>
      <c r="L4888" s="25">
        <f>ROUND(J4888-K4888*0.7,0)</f>
        <v>5097200</v>
      </c>
      <c r="M4888" s="25">
        <f>ROUND(J4888*0.3,0)</f>
        <v>1875450</v>
      </c>
    </row>
    <row r="4889" spans="1:13" ht="18.75" x14ac:dyDescent="0.2">
      <c r="A4889" s="53">
        <v>809095</v>
      </c>
      <c r="B4889" s="27" t="s">
        <v>27</v>
      </c>
      <c r="C4889" s="36" t="s">
        <v>5500</v>
      </c>
      <c r="D4889" s="54"/>
      <c r="E4889" s="30">
        <v>4</v>
      </c>
      <c r="F4889" s="55">
        <v>0.5</v>
      </c>
      <c r="G4889" s="55">
        <v>3.5</v>
      </c>
      <c r="H4889" s="30">
        <v>0</v>
      </c>
      <c r="J4889" s="25">
        <f>ROUND( IF(OR(ISNUMBER(SEARCH("#",B4889)),INT(A4889/100000)=7,INT(A4889/100000)=8),F4889*K!$D$4,F4889*K!$C$4) + IF(ISNUMBER(SEARCH("#",B4889)),0,G4889*K!$C$5) + IF(AND(ISNUMBER(SEARCH("#",B4889)),INT(A4889/100000)&lt;=7),G4889*K!$G$5,0) + IF(AND(ISNUMBER(SEARCH("#",B4889)),INT(A4889/100000)&gt;=8),G4889*K!$H$5,0),0)</f>
        <v>6251500</v>
      </c>
      <c r="K4889" s="25">
        <f>ROUND(IF(OR(ISNUMBER(SEARCH("#",B4889)),INT(A4889/100000)=7,INT(A4889/100000)=8),F4889*K!$F$4+G4889*K!$F$5,F4889*K!$E$4+G4889*K!$E$5),0)</f>
        <v>1649000</v>
      </c>
      <c r="L4889" s="25">
        <f>ROUND(J4889-K4889*0.7,0)</f>
        <v>5097200</v>
      </c>
      <c r="M4889" s="25">
        <f>ROUND(J4889*0.3,0)</f>
        <v>1875450</v>
      </c>
    </row>
    <row r="4890" spans="1:13" x14ac:dyDescent="0.2">
      <c r="A4890" s="53">
        <v>809100</v>
      </c>
      <c r="B4890" s="27" t="s">
        <v>27</v>
      </c>
      <c r="C4890" s="36" t="s">
        <v>5501</v>
      </c>
      <c r="D4890" s="54"/>
      <c r="E4890" s="30">
        <v>4</v>
      </c>
      <c r="F4890" s="55">
        <v>0.5</v>
      </c>
      <c r="G4890" s="55">
        <v>3.5</v>
      </c>
      <c r="H4890" s="30">
        <v>0</v>
      </c>
      <c r="J4890" s="25">
        <f>ROUND( IF(OR(ISNUMBER(SEARCH("#",B4890)),INT(A4890/100000)=7,INT(A4890/100000)=8),F4890*K!$D$4,F4890*K!$C$4) + IF(ISNUMBER(SEARCH("#",B4890)),0,G4890*K!$C$5) + IF(AND(ISNUMBER(SEARCH("#",B4890)),INT(A4890/100000)&lt;=7),G4890*K!$G$5,0) + IF(AND(ISNUMBER(SEARCH("#",B4890)),INT(A4890/100000)&gt;=8),G4890*K!$H$5,0),0)</f>
        <v>6251500</v>
      </c>
      <c r="K4890" s="25">
        <f>ROUND(IF(OR(ISNUMBER(SEARCH("#",B4890)),INT(A4890/100000)=7,INT(A4890/100000)=8),F4890*K!$F$4+G4890*K!$F$5,F4890*K!$E$4+G4890*K!$E$5),0)</f>
        <v>1649000</v>
      </c>
      <c r="L4890" s="25">
        <f>ROUND(J4890-K4890*0.7,0)</f>
        <v>5097200</v>
      </c>
      <c r="M4890" s="25">
        <f>ROUND(J4890*0.3,0)</f>
        <v>1875450</v>
      </c>
    </row>
    <row r="4891" spans="1:13" x14ac:dyDescent="0.2">
      <c r="A4891" s="53">
        <v>809105</v>
      </c>
      <c r="B4891" s="27" t="s">
        <v>27</v>
      </c>
      <c r="C4891" s="36" t="s">
        <v>5502</v>
      </c>
      <c r="D4891" s="54"/>
      <c r="E4891" s="30">
        <v>15</v>
      </c>
      <c r="F4891" s="55">
        <v>5</v>
      </c>
      <c r="G4891" s="55">
        <v>10</v>
      </c>
      <c r="H4891" s="30">
        <v>0</v>
      </c>
      <c r="J4891" s="25">
        <f>ROUND( IF(OR(ISNUMBER(SEARCH("#",B4891)),INT(A4891/100000)=7,INT(A4891/100000)=8),F4891*K!$D$4,F4891*K!$C$4) + IF(ISNUMBER(SEARCH("#",B4891)),0,G4891*K!$C$5) + IF(AND(ISNUMBER(SEARCH("#",B4891)),INT(A4891/100000)&lt;=7),G4891*K!$G$5,0) + IF(AND(ISNUMBER(SEARCH("#",B4891)),INT(A4891/100000)&gt;=8),G4891*K!$H$5,0),0)</f>
        <v>19890000</v>
      </c>
      <c r="K4891" s="25">
        <f>ROUND(IF(OR(ISNUMBER(SEARCH("#",B4891)),INT(A4891/100000)=7,INT(A4891/100000)=8),F4891*K!$F$4+G4891*K!$F$5,F4891*K!$E$4+G4891*K!$E$5),0)</f>
        <v>5790000</v>
      </c>
      <c r="L4891" s="25">
        <f>ROUND(J4891-K4891*0.7,0)</f>
        <v>15837000</v>
      </c>
      <c r="M4891" s="25">
        <f>ROUND(J4891*0.3,0)</f>
        <v>5967000</v>
      </c>
    </row>
    <row r="4892" spans="1:13" x14ac:dyDescent="0.2">
      <c r="A4892" s="53">
        <v>809110</v>
      </c>
      <c r="B4892" s="27" t="s">
        <v>27</v>
      </c>
      <c r="C4892" s="36" t="s">
        <v>5503</v>
      </c>
      <c r="D4892" s="54"/>
      <c r="E4892" s="30">
        <v>8</v>
      </c>
      <c r="F4892" s="55">
        <v>2</v>
      </c>
      <c r="G4892" s="55">
        <v>6</v>
      </c>
      <c r="H4892" s="30">
        <v>0</v>
      </c>
      <c r="J4892" s="25">
        <f>ROUND( IF(OR(ISNUMBER(SEARCH("#",B4892)),INT(A4892/100000)=7,INT(A4892/100000)=8),F4892*K!$D$4,F4892*K!$C$4) + IF(ISNUMBER(SEARCH("#",B4892)),0,G4892*K!$C$5) + IF(AND(ISNUMBER(SEARCH("#",B4892)),INT(A4892/100000)&lt;=7),G4892*K!$G$5,0) + IF(AND(ISNUMBER(SEARCH("#",B4892)),INT(A4892/100000)&gt;=8),G4892*K!$H$5,0),0)</f>
        <v>11366000</v>
      </c>
      <c r="K4892" s="25">
        <f>ROUND(IF(OR(ISNUMBER(SEARCH("#",B4892)),INT(A4892/100000)=7,INT(A4892/100000)=8),F4892*K!$F$4+G4892*K!$F$5,F4892*K!$E$4+G4892*K!$E$5),0)</f>
        <v>3172000</v>
      </c>
      <c r="L4892" s="25">
        <f>ROUND(J4892-K4892*0.7,0)</f>
        <v>9145600</v>
      </c>
      <c r="M4892" s="25">
        <f>ROUND(J4892*0.3,0)</f>
        <v>3409800</v>
      </c>
    </row>
    <row r="4893" spans="1:13" x14ac:dyDescent="0.2">
      <c r="A4893" s="53">
        <v>809115</v>
      </c>
      <c r="B4893" s="27" t="s">
        <v>27</v>
      </c>
      <c r="C4893" s="36" t="s">
        <v>5504</v>
      </c>
      <c r="D4893" s="54"/>
      <c r="E4893" s="30">
        <v>20</v>
      </c>
      <c r="F4893" s="55">
        <v>7</v>
      </c>
      <c r="G4893" s="55">
        <v>13</v>
      </c>
      <c r="H4893" s="30">
        <v>0</v>
      </c>
      <c r="J4893" s="25">
        <f>ROUND( IF(OR(ISNUMBER(SEARCH("#",B4893)),INT(A4893/100000)=7,INT(A4893/100000)=8),F4893*K!$D$4,F4893*K!$C$4) + IF(ISNUMBER(SEARCH("#",B4893)),0,G4893*K!$C$5) + IF(AND(ISNUMBER(SEARCH("#",B4893)),INT(A4893/100000)&lt;=7),G4893*K!$G$5,0) + IF(AND(ISNUMBER(SEARCH("#",B4893)),INT(A4893/100000)&gt;=8),G4893*K!$H$5,0),0)</f>
        <v>26141000</v>
      </c>
      <c r="K4893" s="25">
        <f>ROUND(IF(OR(ISNUMBER(SEARCH("#",B4893)),INT(A4893/100000)=7,INT(A4893/100000)=8),F4893*K!$F$4+G4893*K!$F$5,F4893*K!$E$4+G4893*K!$E$5),0)</f>
        <v>7678000</v>
      </c>
      <c r="L4893" s="25">
        <f>ROUND(J4893-K4893*0.7,0)</f>
        <v>20766400</v>
      </c>
      <c r="M4893" s="25">
        <f>ROUND(J4893*0.3,0)</f>
        <v>7842300</v>
      </c>
    </row>
    <row r="4894" spans="1:13" x14ac:dyDescent="0.2">
      <c r="A4894" s="53">
        <v>809120</v>
      </c>
      <c r="B4894" s="27" t="s">
        <v>27</v>
      </c>
      <c r="C4894" s="36" t="s">
        <v>5505</v>
      </c>
      <c r="D4894" s="54"/>
      <c r="E4894" s="30">
        <v>10</v>
      </c>
      <c r="F4894" s="55">
        <v>3</v>
      </c>
      <c r="G4894" s="55">
        <v>7</v>
      </c>
      <c r="H4894" s="30">
        <v>0</v>
      </c>
      <c r="J4894" s="25">
        <f>ROUND( IF(OR(ISNUMBER(SEARCH("#",B4894)),INT(A4894/100000)=7,INT(A4894/100000)=8),F4894*K!$D$4,F4894*K!$C$4) + IF(ISNUMBER(SEARCH("#",B4894)),0,G4894*K!$C$5) + IF(AND(ISNUMBER(SEARCH("#",B4894)),INT(A4894/100000)&lt;=7),G4894*K!$G$5,0) + IF(AND(ISNUMBER(SEARCH("#",B4894)),INT(A4894/100000)&gt;=8),G4894*K!$H$5,0),0)</f>
        <v>13639000</v>
      </c>
      <c r="K4894" s="25">
        <f>ROUND(IF(OR(ISNUMBER(SEARCH("#",B4894)),INT(A4894/100000)=7,INT(A4894/100000)=8),F4894*K!$F$4+G4894*K!$F$5,F4894*K!$E$4+G4894*K!$E$5),0)</f>
        <v>3902000</v>
      </c>
      <c r="L4894" s="25">
        <f>ROUND(J4894-K4894*0.7,0)</f>
        <v>10907600</v>
      </c>
      <c r="M4894" s="25">
        <f>ROUND(J4894*0.3,0)</f>
        <v>4091700</v>
      </c>
    </row>
    <row r="4895" spans="1:13" x14ac:dyDescent="0.2">
      <c r="A4895" s="53">
        <v>809125</v>
      </c>
      <c r="B4895" s="27" t="s">
        <v>27</v>
      </c>
      <c r="C4895" s="36" t="s">
        <v>5506</v>
      </c>
      <c r="D4895" s="54"/>
      <c r="E4895" s="30">
        <v>15</v>
      </c>
      <c r="F4895" s="55">
        <v>6</v>
      </c>
      <c r="G4895" s="55">
        <v>9</v>
      </c>
      <c r="H4895" s="30">
        <v>0</v>
      </c>
      <c r="J4895" s="25">
        <f>ROUND( IF(OR(ISNUMBER(SEARCH("#",B4895)),INT(A4895/100000)=7,INT(A4895/100000)=8),F4895*K!$D$4,F4895*K!$C$4) + IF(ISNUMBER(SEARCH("#",B4895)),0,G4895*K!$C$5) + IF(AND(ISNUMBER(SEARCH("#",B4895)),INT(A4895/100000)&lt;=7),G4895*K!$G$5,0) + IF(AND(ISNUMBER(SEARCH("#",B4895)),INT(A4895/100000)&gt;=8),G4895*K!$H$5,0),0)</f>
        <v>18753000</v>
      </c>
      <c r="K4895" s="25">
        <f>ROUND(IF(OR(ISNUMBER(SEARCH("#",B4895)),INT(A4895/100000)=7,INT(A4895/100000)=8),F4895*K!$F$4+G4895*K!$F$5,F4895*K!$E$4+G4895*K!$E$5),0)</f>
        <v>5664000</v>
      </c>
      <c r="L4895" s="25">
        <f>ROUND(J4895-K4895*0.7,0)</f>
        <v>14788200</v>
      </c>
      <c r="M4895" s="25">
        <f>ROUND(J4895*0.3,0)</f>
        <v>5625900</v>
      </c>
    </row>
    <row r="4896" spans="1:13" x14ac:dyDescent="0.2">
      <c r="A4896" s="53">
        <v>809130</v>
      </c>
      <c r="B4896" s="27" t="s">
        <v>27</v>
      </c>
      <c r="C4896" s="36" t="s">
        <v>5507</v>
      </c>
      <c r="D4896" s="54"/>
      <c r="E4896" s="30">
        <v>45</v>
      </c>
      <c r="F4896" s="55">
        <v>25</v>
      </c>
      <c r="G4896" s="55">
        <v>20</v>
      </c>
      <c r="H4896" s="30">
        <v>0</v>
      </c>
      <c r="J4896" s="25">
        <f>ROUND( IF(OR(ISNUMBER(SEARCH("#",B4896)),INT(A4896/100000)=7,INT(A4896/100000)=8),F4896*K!$D$4,F4896*K!$C$4) + IF(ISNUMBER(SEARCH("#",B4896)),0,G4896*K!$C$5) + IF(AND(ISNUMBER(SEARCH("#",B4896)),INT(A4896/100000)&lt;=7),G4896*K!$G$5,0) + IF(AND(ISNUMBER(SEARCH("#",B4896)),INT(A4896/100000)&gt;=8),G4896*K!$H$5,0),0)</f>
        <v>48300000</v>
      </c>
      <c r="K4896" s="25">
        <f>ROUND(IF(OR(ISNUMBER(SEARCH("#",B4896)),INT(A4896/100000)=7,INT(A4896/100000)=8),F4896*K!$F$4+G4896*K!$F$5,F4896*K!$E$4+G4896*K!$E$5),0)</f>
        <v>16110000</v>
      </c>
      <c r="L4896" s="25">
        <f>ROUND(J4896-K4896*0.7,0)</f>
        <v>37023000</v>
      </c>
      <c r="M4896" s="25">
        <f>ROUND(J4896*0.3,0)</f>
        <v>14490000</v>
      </c>
    </row>
    <row r="4897" spans="1:13" ht="32.25" x14ac:dyDescent="0.2">
      <c r="A4897" s="53">
        <v>809140</v>
      </c>
      <c r="B4897" s="27" t="s">
        <v>30</v>
      </c>
      <c r="C4897" s="36" t="s">
        <v>5508</v>
      </c>
      <c r="D4897" s="54"/>
      <c r="E4897" s="30" t="s">
        <v>1615</v>
      </c>
      <c r="F4897" s="55">
        <v>7</v>
      </c>
      <c r="G4897" s="55">
        <v>8</v>
      </c>
      <c r="H4897" s="30" t="s">
        <v>32</v>
      </c>
      <c r="J4897" s="25">
        <f>ROUND( IF(OR(ISNUMBER(SEARCH("#",B4897)),INT(A4897/100000)=7,INT(A4897/100000)=8),F4897*K!$D$4,F4897*K!$C$4) + IF(ISNUMBER(SEARCH("#",B4897)),0,G4897*K!$C$5) + IF(AND(ISNUMBER(SEARCH("#",B4897)),INT(A4897/100000)&lt;=7),G4897*K!$G$5,0) + IF(AND(ISNUMBER(SEARCH("#",B4897)),INT(A4897/100000)&gt;=8),G4897*K!$H$5,0),0)</f>
        <v>17616000</v>
      </c>
      <c r="K4897" s="25">
        <f>ROUND(IF(OR(ISNUMBER(SEARCH("#",B4897)),INT(A4897/100000)=7,INT(A4897/100000)=8),F4897*K!$F$4+G4897*K!$F$5,F4897*K!$E$4+G4897*K!$E$5),0)</f>
        <v>5538000</v>
      </c>
      <c r="L4897" s="25">
        <f>ROUND(J4897-K4897*0.7,0)</f>
        <v>13739400</v>
      </c>
      <c r="M4897" s="25">
        <f>ROUND(J4897*0.3,0)</f>
        <v>5284800</v>
      </c>
    </row>
    <row r="4898" spans="1:13" x14ac:dyDescent="0.2">
      <c r="A4898" s="53">
        <v>809141</v>
      </c>
      <c r="B4898" s="27" t="s">
        <v>5509</v>
      </c>
      <c r="C4898" s="36" t="s">
        <v>5510</v>
      </c>
      <c r="D4898" s="54"/>
      <c r="E4898" s="30" t="s">
        <v>5511</v>
      </c>
      <c r="F4898" s="55">
        <v>1.8</v>
      </c>
      <c r="G4898" s="55">
        <v>2</v>
      </c>
      <c r="H4898" s="30" t="s">
        <v>32</v>
      </c>
      <c r="J4898" s="25">
        <f>ROUND( IF(OR(ISNUMBER(SEARCH("#",B4898)),INT(A4898/100000)=7,INT(A4898/100000)=8),F4898*K!$D$4,F4898*K!$C$4) + IF(ISNUMBER(SEARCH("#",B4898)),0,G4898*K!$C$5) + IF(AND(ISNUMBER(SEARCH("#",B4898)),INT(A4898/100000)&lt;=7),G4898*K!$G$5,0) + IF(AND(ISNUMBER(SEARCH("#",B4898)),INT(A4898/100000)&gt;=8),G4898*K!$H$5,0),0)</f>
        <v>4432400</v>
      </c>
      <c r="K4898" s="25">
        <f>ROUND(IF(OR(ISNUMBER(SEARCH("#",B4898)),INT(A4898/100000)=7,INT(A4898/100000)=8),F4898*K!$F$4+G4898*K!$F$5,F4898*K!$E$4+G4898*K!$E$5),0)</f>
        <v>1399600</v>
      </c>
      <c r="L4898" s="25">
        <f>ROUND(J4898-K4898*0.7,0)</f>
        <v>3452680</v>
      </c>
      <c r="M4898" s="25">
        <f>ROUND(J4898*0.3,0)</f>
        <v>1329720</v>
      </c>
    </row>
    <row r="4899" spans="1:13" ht="48" x14ac:dyDescent="0.2">
      <c r="A4899" s="53">
        <v>809196</v>
      </c>
      <c r="B4899" s="27" t="s">
        <v>27</v>
      </c>
      <c r="C4899" s="36" t="s">
        <v>5512</v>
      </c>
      <c r="D4899" s="54"/>
      <c r="E4899" s="30">
        <v>7</v>
      </c>
      <c r="F4899" s="55">
        <v>3</v>
      </c>
      <c r="G4899" s="55">
        <v>4</v>
      </c>
      <c r="H4899" s="30">
        <v>0</v>
      </c>
      <c r="J4899" s="25">
        <f>ROUND( IF(OR(ISNUMBER(SEARCH("#",B4899)),INT(A4899/100000)=7,INT(A4899/100000)=8),F4899*K!$D$4,F4899*K!$C$4) + IF(ISNUMBER(SEARCH("#",B4899)),0,G4899*K!$C$5) + IF(AND(ISNUMBER(SEARCH("#",B4899)),INT(A4899/100000)&lt;=7),G4899*K!$G$5,0) + IF(AND(ISNUMBER(SEARCH("#",B4899)),INT(A4899/100000)&gt;=8),G4899*K!$H$5,0),0)</f>
        <v>8524000</v>
      </c>
      <c r="K4899" s="25">
        <f>ROUND(IF(OR(ISNUMBER(SEARCH("#",B4899)),INT(A4899/100000)=7,INT(A4899/100000)=8),F4899*K!$F$4+G4899*K!$F$5,F4899*K!$E$4+G4899*K!$E$5),0)</f>
        <v>2618000</v>
      </c>
      <c r="L4899" s="25">
        <f>ROUND(J4899-K4899*0.7,0)</f>
        <v>6691400</v>
      </c>
      <c r="M4899" s="25">
        <f>ROUND(J4899*0.3,0)</f>
        <v>2557200</v>
      </c>
    </row>
    <row r="4900" spans="1:13" x14ac:dyDescent="0.2">
      <c r="A4900" s="53">
        <v>809197</v>
      </c>
      <c r="B4900" s="27" t="s">
        <v>27</v>
      </c>
      <c r="C4900" s="36" t="s">
        <v>5513</v>
      </c>
      <c r="D4900" s="54"/>
      <c r="E4900" s="30">
        <v>5</v>
      </c>
      <c r="F4900" s="55">
        <v>2.5</v>
      </c>
      <c r="G4900" s="55">
        <v>2.5</v>
      </c>
      <c r="H4900" s="30">
        <v>0</v>
      </c>
      <c r="J4900" s="25">
        <f>ROUND( IF(OR(ISNUMBER(SEARCH("#",B4900)),INT(A4900/100000)=7,INT(A4900/100000)=8),F4900*K!$D$4,F4900*K!$C$4) + IF(ISNUMBER(SEARCH("#",B4900)),0,G4900*K!$C$5) + IF(AND(ISNUMBER(SEARCH("#",B4900)),INT(A4900/100000)&lt;=7),G4900*K!$G$5,0) + IF(AND(ISNUMBER(SEARCH("#",B4900)),INT(A4900/100000)&gt;=8),G4900*K!$H$5,0),0)</f>
        <v>5682500</v>
      </c>
      <c r="K4900" s="25">
        <f>ROUND(IF(OR(ISNUMBER(SEARCH("#",B4900)),INT(A4900/100000)=7,INT(A4900/100000)=8),F4900*K!$F$4+G4900*K!$F$5,F4900*K!$E$4+G4900*K!$E$5),0)</f>
        <v>1825000</v>
      </c>
      <c r="L4900" s="25">
        <f>ROUND(J4900-K4900*0.7,0)</f>
        <v>4405000</v>
      </c>
      <c r="M4900" s="25">
        <f>ROUND(J4900*0.3,0)</f>
        <v>1704750</v>
      </c>
    </row>
    <row r="4901" spans="1:13" x14ac:dyDescent="0.2">
      <c r="A4901" s="53">
        <v>809198</v>
      </c>
      <c r="B4901" s="27" t="s">
        <v>43</v>
      </c>
      <c r="C4901" s="36" t="s">
        <v>5514</v>
      </c>
      <c r="D4901" s="54"/>
      <c r="E4901" s="30">
        <v>3</v>
      </c>
      <c r="F4901" s="55">
        <v>1.5</v>
      </c>
      <c r="G4901" s="55">
        <v>1.5</v>
      </c>
      <c r="H4901" s="30">
        <v>0</v>
      </c>
      <c r="J4901" s="25">
        <f>ROUND( IF(OR(ISNUMBER(SEARCH("#",B4901)),INT(A4901/100000)=7,INT(A4901/100000)=8),F4901*K!$D$4,F4901*K!$C$4) + IF(ISNUMBER(SEARCH("#",B4901)),0,G4901*K!$C$5) + IF(AND(ISNUMBER(SEARCH("#",B4901)),INT(A4901/100000)&lt;=7),G4901*K!$G$5,0) + IF(AND(ISNUMBER(SEARCH("#",B4901)),INT(A4901/100000)&gt;=8),G4901*K!$H$5,0),0)</f>
        <v>3409500</v>
      </c>
      <c r="K4901" s="25">
        <f>ROUND(IF(OR(ISNUMBER(SEARCH("#",B4901)),INT(A4901/100000)=7,INT(A4901/100000)=8),F4901*K!$F$4+G4901*K!$F$5,F4901*K!$E$4+G4901*K!$E$5),0)</f>
        <v>1095000</v>
      </c>
      <c r="L4901" s="25">
        <f>ROUND(J4901-K4901*0.7,0)</f>
        <v>2643000</v>
      </c>
      <c r="M4901" s="25">
        <f>ROUND(J4901*0.3,0)</f>
        <v>1022850</v>
      </c>
    </row>
    <row r="4902" spans="1:13" ht="18.75" x14ac:dyDescent="0.2">
      <c r="A4902" s="53">
        <v>810000</v>
      </c>
      <c r="B4902" s="27" t="s">
        <v>30</v>
      </c>
      <c r="C4902" s="36" t="s">
        <v>5515</v>
      </c>
      <c r="D4902" s="54"/>
      <c r="E4902" s="30">
        <v>8</v>
      </c>
      <c r="F4902" s="55">
        <v>3</v>
      </c>
      <c r="G4902" s="55">
        <v>5</v>
      </c>
      <c r="H4902" s="30">
        <v>0</v>
      </c>
      <c r="J4902" s="25">
        <f>ROUND( IF(OR(ISNUMBER(SEARCH("#",B4902)),INT(A4902/100000)=7,INT(A4902/100000)=8),F4902*K!$D$4,F4902*K!$C$4) + IF(ISNUMBER(SEARCH("#",B4902)),0,G4902*K!$C$5) + IF(AND(ISNUMBER(SEARCH("#",B4902)),INT(A4902/100000)&lt;=7),G4902*K!$G$5,0) + IF(AND(ISNUMBER(SEARCH("#",B4902)),INT(A4902/100000)&gt;=8),G4902*K!$H$5,0),0)</f>
        <v>10229000</v>
      </c>
      <c r="K4902" s="25">
        <f>ROUND(IF(OR(ISNUMBER(SEARCH("#",B4902)),INT(A4902/100000)=7,INT(A4902/100000)=8),F4902*K!$F$4+G4902*K!$F$5,F4902*K!$E$4+G4902*K!$E$5),0)</f>
        <v>3046000</v>
      </c>
      <c r="L4902" s="25">
        <f>ROUND(J4902-K4902*0.7,0)</f>
        <v>8096800</v>
      </c>
      <c r="M4902" s="25">
        <f>ROUND(J4902*0.3,0)</f>
        <v>3068700</v>
      </c>
    </row>
    <row r="4903" spans="1:13" ht="18.75" x14ac:dyDescent="0.2">
      <c r="A4903" s="53">
        <v>810002</v>
      </c>
      <c r="B4903" s="27" t="s">
        <v>30</v>
      </c>
      <c r="C4903" s="36" t="s">
        <v>5516</v>
      </c>
      <c r="D4903" s="54"/>
      <c r="E4903" s="30">
        <v>8</v>
      </c>
      <c r="F4903" s="55">
        <v>3</v>
      </c>
      <c r="G4903" s="55">
        <v>5</v>
      </c>
      <c r="H4903" s="30">
        <v>0</v>
      </c>
      <c r="J4903" s="25">
        <f>ROUND( IF(OR(ISNUMBER(SEARCH("#",B4903)),INT(A4903/100000)=7,INT(A4903/100000)=8),F4903*K!$D$4,F4903*K!$C$4) + IF(ISNUMBER(SEARCH("#",B4903)),0,G4903*K!$C$5) + IF(AND(ISNUMBER(SEARCH("#",B4903)),INT(A4903/100000)&lt;=7),G4903*K!$G$5,0) + IF(AND(ISNUMBER(SEARCH("#",B4903)),INT(A4903/100000)&gt;=8),G4903*K!$H$5,0),0)</f>
        <v>10229000</v>
      </c>
      <c r="K4903" s="25">
        <f>ROUND(IF(OR(ISNUMBER(SEARCH("#",B4903)),INT(A4903/100000)=7,INT(A4903/100000)=8),F4903*K!$F$4+G4903*K!$F$5,F4903*K!$E$4+G4903*K!$E$5),0)</f>
        <v>3046000</v>
      </c>
      <c r="L4903" s="25">
        <f>ROUND(J4903-K4903*0.7,0)</f>
        <v>8096800</v>
      </c>
      <c r="M4903" s="25">
        <f>ROUND(J4903*0.3,0)</f>
        <v>3068700</v>
      </c>
    </row>
    <row r="4904" spans="1:13" x14ac:dyDescent="0.2">
      <c r="A4904" s="53">
        <v>810004</v>
      </c>
      <c r="B4904" s="27" t="s">
        <v>30</v>
      </c>
      <c r="C4904" s="36" t="s">
        <v>5517</v>
      </c>
      <c r="D4904" s="54"/>
      <c r="E4904" s="30">
        <v>8</v>
      </c>
      <c r="F4904" s="55">
        <v>3</v>
      </c>
      <c r="G4904" s="55">
        <v>5</v>
      </c>
      <c r="H4904" s="30">
        <v>0</v>
      </c>
      <c r="J4904" s="25">
        <f>ROUND( IF(OR(ISNUMBER(SEARCH("#",B4904)),INT(A4904/100000)=7,INT(A4904/100000)=8),F4904*K!$D$4,F4904*K!$C$4) + IF(ISNUMBER(SEARCH("#",B4904)),0,G4904*K!$C$5) + IF(AND(ISNUMBER(SEARCH("#",B4904)),INT(A4904/100000)&lt;=7),G4904*K!$G$5,0) + IF(AND(ISNUMBER(SEARCH("#",B4904)),INT(A4904/100000)&gt;=8),G4904*K!$H$5,0),0)</f>
        <v>10229000</v>
      </c>
      <c r="K4904" s="25">
        <f>ROUND(IF(OR(ISNUMBER(SEARCH("#",B4904)),INT(A4904/100000)=7,INT(A4904/100000)=8),F4904*K!$F$4+G4904*K!$F$5,F4904*K!$E$4+G4904*K!$E$5),0)</f>
        <v>3046000</v>
      </c>
      <c r="L4904" s="25">
        <f>ROUND(J4904-K4904*0.7,0)</f>
        <v>8096800</v>
      </c>
      <c r="M4904" s="25">
        <f>ROUND(J4904*0.3,0)</f>
        <v>3068700</v>
      </c>
    </row>
    <row r="4905" spans="1:13" ht="18.75" x14ac:dyDescent="0.2">
      <c r="A4905" s="53">
        <v>810006</v>
      </c>
      <c r="B4905" s="27" t="s">
        <v>30</v>
      </c>
      <c r="C4905" s="36" t="s">
        <v>5518</v>
      </c>
      <c r="D4905" s="54"/>
      <c r="E4905" s="30">
        <v>8</v>
      </c>
      <c r="F4905" s="55">
        <v>3</v>
      </c>
      <c r="G4905" s="55">
        <v>5</v>
      </c>
      <c r="H4905" s="30">
        <v>0</v>
      </c>
      <c r="J4905" s="25">
        <f>ROUND( IF(OR(ISNUMBER(SEARCH("#",B4905)),INT(A4905/100000)=7,INT(A4905/100000)=8),F4905*K!$D$4,F4905*K!$C$4) + IF(ISNUMBER(SEARCH("#",B4905)),0,G4905*K!$C$5) + IF(AND(ISNUMBER(SEARCH("#",B4905)),INT(A4905/100000)&lt;=7),G4905*K!$G$5,0) + IF(AND(ISNUMBER(SEARCH("#",B4905)),INT(A4905/100000)&gt;=8),G4905*K!$H$5,0),0)</f>
        <v>10229000</v>
      </c>
      <c r="K4905" s="25">
        <f>ROUND(IF(OR(ISNUMBER(SEARCH("#",B4905)),INT(A4905/100000)=7,INT(A4905/100000)=8),F4905*K!$F$4+G4905*K!$F$5,F4905*K!$E$4+G4905*K!$E$5),0)</f>
        <v>3046000</v>
      </c>
      <c r="L4905" s="25">
        <f>ROUND(J4905-K4905*0.7,0)</f>
        <v>8096800</v>
      </c>
      <c r="M4905" s="25">
        <f>ROUND(J4905*0.3,0)</f>
        <v>3068700</v>
      </c>
    </row>
    <row r="4906" spans="1:13" x14ac:dyDescent="0.2">
      <c r="A4906" s="53">
        <v>810008</v>
      </c>
      <c r="B4906" s="27" t="s">
        <v>30</v>
      </c>
      <c r="C4906" s="36" t="s">
        <v>5519</v>
      </c>
      <c r="D4906" s="54"/>
      <c r="E4906" s="30">
        <v>8</v>
      </c>
      <c r="F4906" s="55">
        <v>3</v>
      </c>
      <c r="G4906" s="55">
        <v>5</v>
      </c>
      <c r="H4906" s="30">
        <v>0</v>
      </c>
      <c r="J4906" s="25">
        <f>ROUND( IF(OR(ISNUMBER(SEARCH("#",B4906)),INT(A4906/100000)=7,INT(A4906/100000)=8),F4906*K!$D$4,F4906*K!$C$4) + IF(ISNUMBER(SEARCH("#",B4906)),0,G4906*K!$C$5) + IF(AND(ISNUMBER(SEARCH("#",B4906)),INT(A4906/100000)&lt;=7),G4906*K!$G$5,0) + IF(AND(ISNUMBER(SEARCH("#",B4906)),INT(A4906/100000)&gt;=8),G4906*K!$H$5,0),0)</f>
        <v>10229000</v>
      </c>
      <c r="K4906" s="25">
        <f>ROUND(IF(OR(ISNUMBER(SEARCH("#",B4906)),INT(A4906/100000)=7,INT(A4906/100000)=8),F4906*K!$F$4+G4906*K!$F$5,F4906*K!$E$4+G4906*K!$E$5),0)</f>
        <v>3046000</v>
      </c>
      <c r="L4906" s="25">
        <f>ROUND(J4906-K4906*0.7,0)</f>
        <v>8096800</v>
      </c>
      <c r="M4906" s="25">
        <f>ROUND(J4906*0.3,0)</f>
        <v>3068700</v>
      </c>
    </row>
    <row r="4907" spans="1:13" ht="32.25" x14ac:dyDescent="0.2">
      <c r="A4907" s="53">
        <v>810020</v>
      </c>
      <c r="B4907" s="27" t="s">
        <v>27</v>
      </c>
      <c r="C4907" s="36" t="s">
        <v>5520</v>
      </c>
      <c r="D4907" s="54"/>
      <c r="E4907" s="30">
        <v>11</v>
      </c>
      <c r="F4907" s="55">
        <v>4</v>
      </c>
      <c r="G4907" s="55">
        <v>7</v>
      </c>
      <c r="H4907" s="30">
        <v>0</v>
      </c>
      <c r="J4907" s="25">
        <f>ROUND( IF(OR(ISNUMBER(SEARCH("#",B4907)),INT(A4907/100000)=7,INT(A4907/100000)=8),F4907*K!$D$4,F4907*K!$C$4) + IF(ISNUMBER(SEARCH("#",B4907)),0,G4907*K!$C$5) + IF(AND(ISNUMBER(SEARCH("#",B4907)),INT(A4907/100000)&lt;=7),G4907*K!$G$5,0) + IF(AND(ISNUMBER(SEARCH("#",B4907)),INT(A4907/100000)&gt;=8),G4907*K!$H$5,0),0)</f>
        <v>14207000</v>
      </c>
      <c r="K4907" s="25">
        <f>ROUND(IF(OR(ISNUMBER(SEARCH("#",B4907)),INT(A4907/100000)=7,INT(A4907/100000)=8),F4907*K!$F$4+G4907*K!$F$5,F4907*K!$E$4+G4907*K!$E$5),0)</f>
        <v>4204000</v>
      </c>
      <c r="L4907" s="25">
        <f>ROUND(J4907-K4907*0.7,0)</f>
        <v>11264200</v>
      </c>
      <c r="M4907" s="25">
        <f>ROUND(J4907*0.3,0)</f>
        <v>4262100</v>
      </c>
    </row>
    <row r="4908" spans="1:13" ht="46.5" x14ac:dyDescent="0.2">
      <c r="A4908" s="53">
        <v>810022</v>
      </c>
      <c r="B4908" s="27" t="s">
        <v>30</v>
      </c>
      <c r="C4908" s="36" t="s">
        <v>5521</v>
      </c>
      <c r="D4908" s="54"/>
      <c r="E4908" s="30">
        <v>20</v>
      </c>
      <c r="F4908" s="55">
        <v>7</v>
      </c>
      <c r="G4908" s="55">
        <v>13</v>
      </c>
      <c r="H4908" s="30">
        <v>0</v>
      </c>
      <c r="J4908" s="25">
        <f>ROUND( IF(OR(ISNUMBER(SEARCH("#",B4908)),INT(A4908/100000)=7,INT(A4908/100000)=8),F4908*K!$D$4,F4908*K!$C$4) + IF(ISNUMBER(SEARCH("#",B4908)),0,G4908*K!$C$5) + IF(AND(ISNUMBER(SEARCH("#",B4908)),INT(A4908/100000)&lt;=7),G4908*K!$G$5,0) + IF(AND(ISNUMBER(SEARCH("#",B4908)),INT(A4908/100000)&gt;=8),G4908*K!$H$5,0),0)</f>
        <v>26141000</v>
      </c>
      <c r="K4908" s="25">
        <f>ROUND(IF(OR(ISNUMBER(SEARCH("#",B4908)),INT(A4908/100000)=7,INT(A4908/100000)=8),F4908*K!$F$4+G4908*K!$F$5,F4908*K!$E$4+G4908*K!$E$5),0)</f>
        <v>7678000</v>
      </c>
      <c r="L4908" s="25">
        <f>ROUND(J4908-K4908*0.7,0)</f>
        <v>20766400</v>
      </c>
      <c r="M4908" s="25">
        <f>ROUND(J4908*0.3,0)</f>
        <v>7842300</v>
      </c>
    </row>
    <row r="4909" spans="1:13" ht="18.75" x14ac:dyDescent="0.2">
      <c r="A4909" s="53">
        <v>810024</v>
      </c>
      <c r="B4909" s="27" t="s">
        <v>27</v>
      </c>
      <c r="C4909" s="36" t="s">
        <v>5522</v>
      </c>
      <c r="D4909" s="54"/>
      <c r="E4909" s="30">
        <v>30</v>
      </c>
      <c r="F4909" s="55">
        <v>9</v>
      </c>
      <c r="G4909" s="55">
        <v>21</v>
      </c>
      <c r="H4909" s="30">
        <v>0</v>
      </c>
      <c r="J4909" s="25">
        <f>ROUND( IF(OR(ISNUMBER(SEARCH("#",B4909)),INT(A4909/100000)=7,INT(A4909/100000)=8),F4909*K!$D$4,F4909*K!$C$4) + IF(ISNUMBER(SEARCH("#",B4909)),0,G4909*K!$C$5) + IF(AND(ISNUMBER(SEARCH("#",B4909)),INT(A4909/100000)&lt;=7),G4909*K!$G$5,0) + IF(AND(ISNUMBER(SEARCH("#",B4909)),INT(A4909/100000)&gt;=8),G4909*K!$H$5,0),0)</f>
        <v>40917000</v>
      </c>
      <c r="K4909" s="25">
        <f>ROUND(IF(OR(ISNUMBER(SEARCH("#",B4909)),INT(A4909/100000)=7,INT(A4909/100000)=8),F4909*K!$F$4+G4909*K!$F$5,F4909*K!$E$4+G4909*K!$E$5),0)</f>
        <v>11706000</v>
      </c>
      <c r="L4909" s="25">
        <f>ROUND(J4909-K4909*0.7,0)</f>
        <v>32722800</v>
      </c>
      <c r="M4909" s="25">
        <f>ROUND(J4909*0.3,0)</f>
        <v>12275100</v>
      </c>
    </row>
    <row r="4910" spans="1:13" ht="18.75" x14ac:dyDescent="0.2">
      <c r="A4910" s="53">
        <v>810026</v>
      </c>
      <c r="B4910" s="27" t="s">
        <v>27</v>
      </c>
      <c r="C4910" s="36" t="s">
        <v>5523</v>
      </c>
      <c r="D4910" s="54"/>
      <c r="E4910" s="30">
        <v>11</v>
      </c>
      <c r="F4910" s="55">
        <v>4</v>
      </c>
      <c r="G4910" s="55">
        <v>7</v>
      </c>
      <c r="H4910" s="30">
        <v>0</v>
      </c>
      <c r="J4910" s="25">
        <f>ROUND( IF(OR(ISNUMBER(SEARCH("#",B4910)),INT(A4910/100000)=7,INT(A4910/100000)=8),F4910*K!$D$4,F4910*K!$C$4) + IF(ISNUMBER(SEARCH("#",B4910)),0,G4910*K!$C$5) + IF(AND(ISNUMBER(SEARCH("#",B4910)),INT(A4910/100000)&lt;=7),G4910*K!$G$5,0) + IF(AND(ISNUMBER(SEARCH("#",B4910)),INT(A4910/100000)&gt;=8),G4910*K!$H$5,0),0)</f>
        <v>14207000</v>
      </c>
      <c r="K4910" s="25">
        <f>ROUND(IF(OR(ISNUMBER(SEARCH("#",B4910)),INT(A4910/100000)=7,INT(A4910/100000)=8),F4910*K!$F$4+G4910*K!$F$5,F4910*K!$E$4+G4910*K!$E$5),0)</f>
        <v>4204000</v>
      </c>
      <c r="L4910" s="25">
        <f>ROUND(J4910-K4910*0.7,0)</f>
        <v>11264200</v>
      </c>
      <c r="M4910" s="25">
        <f>ROUND(J4910*0.3,0)</f>
        <v>4262100</v>
      </c>
    </row>
    <row r="4911" spans="1:13" ht="46.5" x14ac:dyDescent="0.2">
      <c r="A4911" s="53">
        <v>810028</v>
      </c>
      <c r="B4911" s="27" t="s">
        <v>27</v>
      </c>
      <c r="C4911" s="36" t="s">
        <v>5524</v>
      </c>
      <c r="D4911" s="57" t="s">
        <v>5525</v>
      </c>
      <c r="E4911" s="30">
        <v>30</v>
      </c>
      <c r="F4911" s="55">
        <v>9</v>
      </c>
      <c r="G4911" s="55">
        <v>21</v>
      </c>
      <c r="H4911" s="30">
        <v>0</v>
      </c>
      <c r="J4911" s="25">
        <f>ROUND( IF(OR(ISNUMBER(SEARCH("#",B4911)),INT(A4911/100000)=7,INT(A4911/100000)=8),F4911*K!$D$4,F4911*K!$C$4) + IF(ISNUMBER(SEARCH("#",B4911)),0,G4911*K!$C$5) + IF(AND(ISNUMBER(SEARCH("#",B4911)),INT(A4911/100000)&lt;=7),G4911*K!$G$5,0) + IF(AND(ISNUMBER(SEARCH("#",B4911)),INT(A4911/100000)&gt;=8),G4911*K!$H$5,0),0)</f>
        <v>40917000</v>
      </c>
      <c r="K4911" s="25">
        <f>ROUND(IF(OR(ISNUMBER(SEARCH("#",B4911)),INT(A4911/100000)=7,INT(A4911/100000)=8),F4911*K!$F$4+G4911*K!$F$5,F4911*K!$E$4+G4911*K!$E$5),0)</f>
        <v>11706000</v>
      </c>
      <c r="L4911" s="25">
        <f>ROUND(J4911-K4911*0.7,0)</f>
        <v>32722800</v>
      </c>
      <c r="M4911" s="25">
        <f>ROUND(J4911*0.3,0)</f>
        <v>12275100</v>
      </c>
    </row>
    <row r="4912" spans="1:13" ht="33" x14ac:dyDescent="0.2">
      <c r="A4912" s="53">
        <v>810030</v>
      </c>
      <c r="B4912" s="27" t="s">
        <v>30</v>
      </c>
      <c r="C4912" s="36" t="s">
        <v>5526</v>
      </c>
      <c r="D4912" s="54"/>
      <c r="E4912" s="30">
        <v>8</v>
      </c>
      <c r="F4912" s="55">
        <v>3</v>
      </c>
      <c r="G4912" s="55">
        <v>5</v>
      </c>
      <c r="H4912" s="30">
        <v>0</v>
      </c>
      <c r="J4912" s="25">
        <f>ROUND( IF(OR(ISNUMBER(SEARCH("#",B4912)),INT(A4912/100000)=7,INT(A4912/100000)=8),F4912*K!$D$4,F4912*K!$C$4) + IF(ISNUMBER(SEARCH("#",B4912)),0,G4912*K!$C$5) + IF(AND(ISNUMBER(SEARCH("#",B4912)),INT(A4912/100000)&lt;=7),G4912*K!$G$5,0) + IF(AND(ISNUMBER(SEARCH("#",B4912)),INT(A4912/100000)&gt;=8),G4912*K!$H$5,0),0)</f>
        <v>10229000</v>
      </c>
      <c r="K4912" s="25">
        <f>ROUND(IF(OR(ISNUMBER(SEARCH("#",B4912)),INT(A4912/100000)=7,INT(A4912/100000)=8),F4912*K!$F$4+G4912*K!$F$5,F4912*K!$E$4+G4912*K!$E$5),0)</f>
        <v>3046000</v>
      </c>
      <c r="L4912" s="25">
        <f>ROUND(J4912-K4912*0.7,0)</f>
        <v>8096800</v>
      </c>
      <c r="M4912" s="25">
        <f>ROUND(J4912*0.3,0)</f>
        <v>3068700</v>
      </c>
    </row>
    <row r="4913" spans="1:13" ht="32.25" x14ac:dyDescent="0.2">
      <c r="A4913" s="53">
        <v>810032</v>
      </c>
      <c r="B4913" s="27" t="s">
        <v>30</v>
      </c>
      <c r="C4913" s="36" t="s">
        <v>5527</v>
      </c>
      <c r="D4913" s="54"/>
      <c r="E4913" s="30">
        <v>20</v>
      </c>
      <c r="F4913" s="55">
        <v>7</v>
      </c>
      <c r="G4913" s="55">
        <v>13</v>
      </c>
      <c r="H4913" s="30">
        <v>0</v>
      </c>
      <c r="J4913" s="25">
        <f>ROUND( IF(OR(ISNUMBER(SEARCH("#",B4913)),INT(A4913/100000)=7,INT(A4913/100000)=8),F4913*K!$D$4,F4913*K!$C$4) + IF(ISNUMBER(SEARCH("#",B4913)),0,G4913*K!$C$5) + IF(AND(ISNUMBER(SEARCH("#",B4913)),INT(A4913/100000)&lt;=7),G4913*K!$G$5,0) + IF(AND(ISNUMBER(SEARCH("#",B4913)),INT(A4913/100000)&gt;=8),G4913*K!$H$5,0),0)</f>
        <v>26141000</v>
      </c>
      <c r="K4913" s="25">
        <f>ROUND(IF(OR(ISNUMBER(SEARCH("#",B4913)),INT(A4913/100000)=7,INT(A4913/100000)=8),F4913*K!$F$4+G4913*K!$F$5,F4913*K!$E$4+G4913*K!$E$5),0)</f>
        <v>7678000</v>
      </c>
      <c r="L4913" s="25">
        <f>ROUND(J4913-K4913*0.7,0)</f>
        <v>20766400</v>
      </c>
      <c r="M4913" s="25">
        <f>ROUND(J4913*0.3,0)</f>
        <v>7842300</v>
      </c>
    </row>
    <row r="4914" spans="1:13" x14ac:dyDescent="0.2">
      <c r="A4914" s="53">
        <v>810034</v>
      </c>
      <c r="B4914" s="27" t="s">
        <v>30</v>
      </c>
      <c r="C4914" s="36" t="s">
        <v>5528</v>
      </c>
      <c r="D4914" s="54"/>
      <c r="E4914" s="30">
        <v>25</v>
      </c>
      <c r="F4914" s="55">
        <v>7</v>
      </c>
      <c r="G4914" s="55">
        <v>18</v>
      </c>
      <c r="H4914" s="30">
        <v>0</v>
      </c>
      <c r="J4914" s="25">
        <f>ROUND( IF(OR(ISNUMBER(SEARCH("#",B4914)),INT(A4914/100000)=7,INT(A4914/100000)=8),F4914*K!$D$4,F4914*K!$C$4) + IF(ISNUMBER(SEARCH("#",B4914)),0,G4914*K!$C$5) + IF(AND(ISNUMBER(SEARCH("#",B4914)),INT(A4914/100000)&lt;=7),G4914*K!$G$5,0) + IF(AND(ISNUMBER(SEARCH("#",B4914)),INT(A4914/100000)&gt;=8),G4914*K!$H$5,0),0)</f>
        <v>34666000</v>
      </c>
      <c r="K4914" s="25">
        <f>ROUND(IF(OR(ISNUMBER(SEARCH("#",B4914)),INT(A4914/100000)=7,INT(A4914/100000)=8),F4914*K!$F$4+G4914*K!$F$5,F4914*K!$E$4+G4914*K!$E$5),0)</f>
        <v>9818000</v>
      </c>
      <c r="L4914" s="25">
        <f>ROUND(J4914-K4914*0.7,0)</f>
        <v>27793400</v>
      </c>
      <c r="M4914" s="25">
        <f>ROUND(J4914*0.3,0)</f>
        <v>10399800</v>
      </c>
    </row>
    <row r="4915" spans="1:13" x14ac:dyDescent="0.2">
      <c r="A4915" s="53">
        <v>810036</v>
      </c>
      <c r="B4915" s="27" t="s">
        <v>30</v>
      </c>
      <c r="C4915" s="36" t="s">
        <v>5529</v>
      </c>
      <c r="D4915" s="54"/>
      <c r="E4915" s="30">
        <v>25</v>
      </c>
      <c r="F4915" s="55">
        <v>7</v>
      </c>
      <c r="G4915" s="55">
        <v>18</v>
      </c>
      <c r="H4915" s="30">
        <v>0</v>
      </c>
      <c r="J4915" s="25">
        <f>ROUND( IF(OR(ISNUMBER(SEARCH("#",B4915)),INT(A4915/100000)=7,INT(A4915/100000)=8),F4915*K!$D$4,F4915*K!$C$4) + IF(ISNUMBER(SEARCH("#",B4915)),0,G4915*K!$C$5) + IF(AND(ISNUMBER(SEARCH("#",B4915)),INT(A4915/100000)&lt;=7),G4915*K!$G$5,0) + IF(AND(ISNUMBER(SEARCH("#",B4915)),INT(A4915/100000)&gt;=8),G4915*K!$H$5,0),0)</f>
        <v>34666000</v>
      </c>
      <c r="K4915" s="25">
        <f>ROUND(IF(OR(ISNUMBER(SEARCH("#",B4915)),INT(A4915/100000)=7,INT(A4915/100000)=8),F4915*K!$F$4+G4915*K!$F$5,F4915*K!$E$4+G4915*K!$E$5),0)</f>
        <v>9818000</v>
      </c>
      <c r="L4915" s="25">
        <f>ROUND(J4915-K4915*0.7,0)</f>
        <v>27793400</v>
      </c>
      <c r="M4915" s="25">
        <f>ROUND(J4915*0.3,0)</f>
        <v>10399800</v>
      </c>
    </row>
    <row r="4916" spans="1:13" ht="32.25" x14ac:dyDescent="0.2">
      <c r="A4916" s="53">
        <v>810050</v>
      </c>
      <c r="B4916" s="27" t="s">
        <v>30</v>
      </c>
      <c r="C4916" s="36" t="s">
        <v>5530</v>
      </c>
      <c r="D4916" s="54"/>
      <c r="E4916" s="30">
        <v>16</v>
      </c>
      <c r="F4916" s="55">
        <v>5</v>
      </c>
      <c r="G4916" s="55">
        <v>11</v>
      </c>
      <c r="H4916" s="30">
        <v>0</v>
      </c>
      <c r="J4916" s="25">
        <f>ROUND( IF(OR(ISNUMBER(SEARCH("#",B4916)),INT(A4916/100000)=7,INT(A4916/100000)=8),F4916*K!$D$4,F4916*K!$C$4) + IF(ISNUMBER(SEARCH("#",B4916)),0,G4916*K!$C$5) + IF(AND(ISNUMBER(SEARCH("#",B4916)),INT(A4916/100000)&lt;=7),G4916*K!$G$5,0) + IF(AND(ISNUMBER(SEARCH("#",B4916)),INT(A4916/100000)&gt;=8),G4916*K!$H$5,0),0)</f>
        <v>21595000</v>
      </c>
      <c r="K4916" s="25">
        <f>ROUND(IF(OR(ISNUMBER(SEARCH("#",B4916)),INT(A4916/100000)=7,INT(A4916/100000)=8),F4916*K!$F$4+G4916*K!$F$5,F4916*K!$E$4+G4916*K!$E$5),0)</f>
        <v>6218000</v>
      </c>
      <c r="L4916" s="25">
        <f>ROUND(J4916-K4916*0.7,0)</f>
        <v>17242400</v>
      </c>
      <c r="M4916" s="25">
        <f>ROUND(J4916*0.3,0)</f>
        <v>6478500</v>
      </c>
    </row>
    <row r="4917" spans="1:13" ht="18.75" x14ac:dyDescent="0.2">
      <c r="A4917" s="53">
        <v>810052</v>
      </c>
      <c r="B4917" s="27" t="s">
        <v>27</v>
      </c>
      <c r="C4917" s="36" t="s">
        <v>5531</v>
      </c>
      <c r="D4917" s="54"/>
      <c r="E4917" s="30">
        <v>16</v>
      </c>
      <c r="F4917" s="55">
        <v>5</v>
      </c>
      <c r="G4917" s="55">
        <v>11</v>
      </c>
      <c r="H4917" s="30">
        <v>0</v>
      </c>
      <c r="J4917" s="25">
        <f>ROUND( IF(OR(ISNUMBER(SEARCH("#",B4917)),INT(A4917/100000)=7,INT(A4917/100000)=8),F4917*K!$D$4,F4917*K!$C$4) + IF(ISNUMBER(SEARCH("#",B4917)),0,G4917*K!$C$5) + IF(AND(ISNUMBER(SEARCH("#",B4917)),INT(A4917/100000)&lt;=7),G4917*K!$G$5,0) + IF(AND(ISNUMBER(SEARCH("#",B4917)),INT(A4917/100000)&gt;=8),G4917*K!$H$5,0),0)</f>
        <v>21595000</v>
      </c>
      <c r="K4917" s="25">
        <f>ROUND(IF(OR(ISNUMBER(SEARCH("#",B4917)),INT(A4917/100000)=7,INT(A4917/100000)=8),F4917*K!$F$4+G4917*K!$F$5,F4917*K!$E$4+G4917*K!$E$5),0)</f>
        <v>6218000</v>
      </c>
      <c r="L4917" s="25">
        <f>ROUND(J4917-K4917*0.7,0)</f>
        <v>17242400</v>
      </c>
      <c r="M4917" s="25">
        <f>ROUND(J4917*0.3,0)</f>
        <v>6478500</v>
      </c>
    </row>
    <row r="4918" spans="1:13" ht="18.75" x14ac:dyDescent="0.2">
      <c r="A4918" s="53">
        <v>810054</v>
      </c>
      <c r="B4918" s="27" t="s">
        <v>27</v>
      </c>
      <c r="C4918" s="36" t="s">
        <v>5532</v>
      </c>
      <c r="D4918" s="54"/>
      <c r="E4918" s="30">
        <v>16</v>
      </c>
      <c r="F4918" s="55">
        <v>5</v>
      </c>
      <c r="G4918" s="55">
        <v>11</v>
      </c>
      <c r="H4918" s="30">
        <v>0</v>
      </c>
      <c r="J4918" s="25">
        <f>ROUND( IF(OR(ISNUMBER(SEARCH("#",B4918)),INT(A4918/100000)=7,INT(A4918/100000)=8),F4918*K!$D$4,F4918*K!$C$4) + IF(ISNUMBER(SEARCH("#",B4918)),0,G4918*K!$C$5) + IF(AND(ISNUMBER(SEARCH("#",B4918)),INT(A4918/100000)&lt;=7),G4918*K!$G$5,0) + IF(AND(ISNUMBER(SEARCH("#",B4918)),INT(A4918/100000)&gt;=8),G4918*K!$H$5,0),0)</f>
        <v>21595000</v>
      </c>
      <c r="K4918" s="25">
        <f>ROUND(IF(OR(ISNUMBER(SEARCH("#",B4918)),INT(A4918/100000)=7,INT(A4918/100000)=8),F4918*K!$F$4+G4918*K!$F$5,F4918*K!$E$4+G4918*K!$E$5),0)</f>
        <v>6218000</v>
      </c>
      <c r="L4918" s="25">
        <f>ROUND(J4918-K4918*0.7,0)</f>
        <v>17242400</v>
      </c>
      <c r="M4918" s="25">
        <f>ROUND(J4918*0.3,0)</f>
        <v>6478500</v>
      </c>
    </row>
    <row r="4919" spans="1:13" ht="18.75" x14ac:dyDescent="0.2">
      <c r="A4919" s="53">
        <v>810056</v>
      </c>
      <c r="B4919" s="27" t="s">
        <v>27</v>
      </c>
      <c r="C4919" s="36" t="s">
        <v>5533</v>
      </c>
      <c r="D4919" s="54"/>
      <c r="E4919" s="30">
        <v>16</v>
      </c>
      <c r="F4919" s="55">
        <v>5</v>
      </c>
      <c r="G4919" s="55">
        <v>11</v>
      </c>
      <c r="H4919" s="30">
        <v>0</v>
      </c>
      <c r="J4919" s="25">
        <f>ROUND( IF(OR(ISNUMBER(SEARCH("#",B4919)),INT(A4919/100000)=7,INT(A4919/100000)=8),F4919*K!$D$4,F4919*K!$C$4) + IF(ISNUMBER(SEARCH("#",B4919)),0,G4919*K!$C$5) + IF(AND(ISNUMBER(SEARCH("#",B4919)),INT(A4919/100000)&lt;=7),G4919*K!$G$5,0) + IF(AND(ISNUMBER(SEARCH("#",B4919)),INT(A4919/100000)&gt;=8),G4919*K!$H$5,0),0)</f>
        <v>21595000</v>
      </c>
      <c r="K4919" s="25">
        <f>ROUND(IF(OR(ISNUMBER(SEARCH("#",B4919)),INT(A4919/100000)=7,INT(A4919/100000)=8),F4919*K!$F$4+G4919*K!$F$5,F4919*K!$E$4+G4919*K!$E$5),0)</f>
        <v>6218000</v>
      </c>
      <c r="L4919" s="25">
        <f>ROUND(J4919-K4919*0.7,0)</f>
        <v>17242400</v>
      </c>
      <c r="M4919" s="25">
        <f>ROUND(J4919*0.3,0)</f>
        <v>6478500</v>
      </c>
    </row>
    <row r="4920" spans="1:13" ht="18.75" x14ac:dyDescent="0.2">
      <c r="A4920" s="53">
        <v>810058</v>
      </c>
      <c r="B4920" s="27" t="s">
        <v>27</v>
      </c>
      <c r="C4920" s="36" t="s">
        <v>5534</v>
      </c>
      <c r="D4920" s="54"/>
      <c r="E4920" s="30">
        <v>20</v>
      </c>
      <c r="F4920" s="55">
        <v>7</v>
      </c>
      <c r="G4920" s="55">
        <v>13</v>
      </c>
      <c r="H4920" s="30">
        <v>0</v>
      </c>
      <c r="J4920" s="25">
        <f>ROUND( IF(OR(ISNUMBER(SEARCH("#",B4920)),INT(A4920/100000)=7,INT(A4920/100000)=8),F4920*K!$D$4,F4920*K!$C$4) + IF(ISNUMBER(SEARCH("#",B4920)),0,G4920*K!$C$5) + IF(AND(ISNUMBER(SEARCH("#",B4920)),INT(A4920/100000)&lt;=7),G4920*K!$G$5,0) + IF(AND(ISNUMBER(SEARCH("#",B4920)),INT(A4920/100000)&gt;=8),G4920*K!$H$5,0),0)</f>
        <v>26141000</v>
      </c>
      <c r="K4920" s="25">
        <f>ROUND(IF(OR(ISNUMBER(SEARCH("#",B4920)),INT(A4920/100000)=7,INT(A4920/100000)=8),F4920*K!$F$4+G4920*K!$F$5,F4920*K!$E$4+G4920*K!$E$5),0)</f>
        <v>7678000</v>
      </c>
      <c r="L4920" s="25">
        <f>ROUND(J4920-K4920*0.7,0)</f>
        <v>20766400</v>
      </c>
      <c r="M4920" s="25">
        <f>ROUND(J4920*0.3,0)</f>
        <v>7842300</v>
      </c>
    </row>
    <row r="4921" spans="1:13" ht="33" x14ac:dyDescent="0.2">
      <c r="A4921" s="53">
        <v>810060</v>
      </c>
      <c r="B4921" s="27" t="s">
        <v>30</v>
      </c>
      <c r="C4921" s="36" t="s">
        <v>5535</v>
      </c>
      <c r="D4921" s="57" t="s">
        <v>5536</v>
      </c>
      <c r="E4921" s="30">
        <v>40</v>
      </c>
      <c r="F4921" s="55">
        <v>14</v>
      </c>
      <c r="G4921" s="55">
        <v>26</v>
      </c>
      <c r="H4921" s="30">
        <v>0</v>
      </c>
      <c r="J4921" s="25">
        <f>ROUND( IF(OR(ISNUMBER(SEARCH("#",B4921)),INT(A4921/100000)=7,INT(A4921/100000)=8),F4921*K!$D$4,F4921*K!$C$4) + IF(ISNUMBER(SEARCH("#",B4921)),0,G4921*K!$C$5) + IF(AND(ISNUMBER(SEARCH("#",B4921)),INT(A4921/100000)&lt;=7),G4921*K!$G$5,0) + IF(AND(ISNUMBER(SEARCH("#",B4921)),INT(A4921/100000)&gt;=8),G4921*K!$H$5,0),0)</f>
        <v>52282000</v>
      </c>
      <c r="K4921" s="25">
        <f>ROUND(IF(OR(ISNUMBER(SEARCH("#",B4921)),INT(A4921/100000)=7,INT(A4921/100000)=8),F4921*K!$F$4+G4921*K!$F$5,F4921*K!$E$4+G4921*K!$E$5),0)</f>
        <v>15356000</v>
      </c>
      <c r="L4921" s="25">
        <f>ROUND(J4921-K4921*0.7,0)</f>
        <v>41532800</v>
      </c>
      <c r="M4921" s="25">
        <f>ROUND(J4921*0.3,0)</f>
        <v>15684600</v>
      </c>
    </row>
    <row r="4922" spans="1:13" x14ac:dyDescent="0.2">
      <c r="A4922" s="53">
        <v>810062</v>
      </c>
      <c r="B4922" s="27" t="s">
        <v>27</v>
      </c>
      <c r="C4922" s="36" t="s">
        <v>5537</v>
      </c>
      <c r="D4922" s="54"/>
      <c r="E4922" s="30">
        <v>19</v>
      </c>
      <c r="F4922" s="55">
        <v>7</v>
      </c>
      <c r="G4922" s="55">
        <v>12</v>
      </c>
      <c r="H4922" s="30">
        <v>0</v>
      </c>
      <c r="J4922" s="25">
        <f>ROUND( IF(OR(ISNUMBER(SEARCH("#",B4922)),INT(A4922/100000)=7,INT(A4922/100000)=8),F4922*K!$D$4,F4922*K!$C$4) + IF(ISNUMBER(SEARCH("#",B4922)),0,G4922*K!$C$5) + IF(AND(ISNUMBER(SEARCH("#",B4922)),INT(A4922/100000)&lt;=7),G4922*K!$G$5,0) + IF(AND(ISNUMBER(SEARCH("#",B4922)),INT(A4922/100000)&gt;=8),G4922*K!$H$5,0),0)</f>
        <v>24436000</v>
      </c>
      <c r="K4922" s="25">
        <f>ROUND(IF(OR(ISNUMBER(SEARCH("#",B4922)),INT(A4922/100000)=7,INT(A4922/100000)=8),F4922*K!$F$4+G4922*K!$F$5,F4922*K!$E$4+G4922*K!$E$5),0)</f>
        <v>7250000</v>
      </c>
      <c r="L4922" s="25">
        <f>ROUND(J4922-K4922*0.7,0)</f>
        <v>19361000</v>
      </c>
      <c r="M4922" s="25">
        <f>ROUND(J4922*0.3,0)</f>
        <v>7330800</v>
      </c>
    </row>
    <row r="4923" spans="1:13" ht="59.25" customHeight="1" x14ac:dyDescent="0.2">
      <c r="A4923" s="53">
        <v>810064</v>
      </c>
      <c r="B4923" s="27" t="s">
        <v>30</v>
      </c>
      <c r="C4923" s="36" t="s">
        <v>5538</v>
      </c>
      <c r="D4923" s="54"/>
      <c r="E4923" s="30">
        <v>16</v>
      </c>
      <c r="F4923" s="55">
        <v>5</v>
      </c>
      <c r="G4923" s="55">
        <v>11</v>
      </c>
      <c r="H4923" s="30">
        <v>0</v>
      </c>
      <c r="J4923" s="25">
        <f>ROUND( IF(OR(ISNUMBER(SEARCH("#",B4923)),INT(A4923/100000)=7,INT(A4923/100000)=8),F4923*K!$D$4,F4923*K!$C$4) + IF(ISNUMBER(SEARCH("#",B4923)),0,G4923*K!$C$5) + IF(AND(ISNUMBER(SEARCH("#",B4923)),INT(A4923/100000)&lt;=7),G4923*K!$G$5,0) + IF(AND(ISNUMBER(SEARCH("#",B4923)),INT(A4923/100000)&gt;=8),G4923*K!$H$5,0),0)</f>
        <v>21595000</v>
      </c>
      <c r="K4923" s="25">
        <f>ROUND(IF(OR(ISNUMBER(SEARCH("#",B4923)),INT(A4923/100000)=7,INT(A4923/100000)=8),F4923*K!$F$4+G4923*K!$F$5,F4923*K!$E$4+G4923*K!$E$5),0)</f>
        <v>6218000</v>
      </c>
      <c r="L4923" s="25">
        <f>ROUND(J4923-K4923*0.7,0)</f>
        <v>17242400</v>
      </c>
      <c r="M4923" s="25">
        <f>ROUND(J4923*0.3,0)</f>
        <v>6478500</v>
      </c>
    </row>
    <row r="4924" spans="1:13" x14ac:dyDescent="0.2">
      <c r="A4924" s="53">
        <v>810080</v>
      </c>
      <c r="B4924" s="27" t="s">
        <v>27</v>
      </c>
      <c r="C4924" s="36" t="s">
        <v>5539</v>
      </c>
      <c r="D4924" s="54"/>
      <c r="E4924" s="30">
        <v>20</v>
      </c>
      <c r="F4924" s="55">
        <v>7</v>
      </c>
      <c r="G4924" s="55">
        <v>13</v>
      </c>
      <c r="H4924" s="30">
        <v>0</v>
      </c>
      <c r="J4924" s="25">
        <f>ROUND( IF(OR(ISNUMBER(SEARCH("#",B4924)),INT(A4924/100000)=7,INT(A4924/100000)=8),F4924*K!$D$4,F4924*K!$C$4) + IF(ISNUMBER(SEARCH("#",B4924)),0,G4924*K!$C$5) + IF(AND(ISNUMBER(SEARCH("#",B4924)),INT(A4924/100000)&lt;=7),G4924*K!$G$5,0) + IF(AND(ISNUMBER(SEARCH("#",B4924)),INT(A4924/100000)&gt;=8),G4924*K!$H$5,0),0)</f>
        <v>26141000</v>
      </c>
      <c r="K4924" s="25">
        <f>ROUND(IF(OR(ISNUMBER(SEARCH("#",B4924)),INT(A4924/100000)=7,INT(A4924/100000)=8),F4924*K!$F$4+G4924*K!$F$5,F4924*K!$E$4+G4924*K!$E$5),0)</f>
        <v>7678000</v>
      </c>
      <c r="L4924" s="25">
        <f>ROUND(J4924-K4924*0.7,0)</f>
        <v>20766400</v>
      </c>
      <c r="M4924" s="25">
        <f>ROUND(J4924*0.3,0)</f>
        <v>7842300</v>
      </c>
    </row>
    <row r="4925" spans="1:13" x14ac:dyDescent="0.2">
      <c r="A4925" s="53">
        <v>810082</v>
      </c>
      <c r="B4925" s="27" t="s">
        <v>27</v>
      </c>
      <c r="C4925" s="36" t="s">
        <v>5540</v>
      </c>
      <c r="D4925" s="54"/>
      <c r="E4925" s="30">
        <v>20</v>
      </c>
      <c r="F4925" s="55">
        <v>7</v>
      </c>
      <c r="G4925" s="55">
        <v>13</v>
      </c>
      <c r="H4925" s="30">
        <v>0</v>
      </c>
      <c r="J4925" s="25">
        <f>ROUND( IF(OR(ISNUMBER(SEARCH("#",B4925)),INT(A4925/100000)=7,INT(A4925/100000)=8),F4925*K!$D$4,F4925*K!$C$4) + IF(ISNUMBER(SEARCH("#",B4925)),0,G4925*K!$C$5) + IF(AND(ISNUMBER(SEARCH("#",B4925)),INT(A4925/100000)&lt;=7),G4925*K!$G$5,0) + IF(AND(ISNUMBER(SEARCH("#",B4925)),INT(A4925/100000)&gt;=8),G4925*K!$H$5,0),0)</f>
        <v>26141000</v>
      </c>
      <c r="K4925" s="25">
        <f>ROUND(IF(OR(ISNUMBER(SEARCH("#",B4925)),INT(A4925/100000)=7,INT(A4925/100000)=8),F4925*K!$F$4+G4925*K!$F$5,F4925*K!$E$4+G4925*K!$E$5),0)</f>
        <v>7678000</v>
      </c>
      <c r="L4925" s="25">
        <f>ROUND(J4925-K4925*0.7,0)</f>
        <v>20766400</v>
      </c>
      <c r="M4925" s="25">
        <f>ROUND(J4925*0.3,0)</f>
        <v>7842300</v>
      </c>
    </row>
    <row r="4926" spans="1:13" x14ac:dyDescent="0.2">
      <c r="A4926" s="53">
        <v>810084</v>
      </c>
      <c r="B4926" s="27" t="s">
        <v>30</v>
      </c>
      <c r="C4926" s="36" t="s">
        <v>5541</v>
      </c>
      <c r="D4926" s="54"/>
      <c r="E4926" s="30">
        <v>40</v>
      </c>
      <c r="F4926" s="55">
        <v>14</v>
      </c>
      <c r="G4926" s="55">
        <v>26</v>
      </c>
      <c r="H4926" s="30">
        <v>0</v>
      </c>
      <c r="J4926" s="25">
        <f>ROUND( IF(OR(ISNUMBER(SEARCH("#",B4926)),INT(A4926/100000)=7,INT(A4926/100000)=8),F4926*K!$D$4,F4926*K!$C$4) + IF(ISNUMBER(SEARCH("#",B4926)),0,G4926*K!$C$5) + IF(AND(ISNUMBER(SEARCH("#",B4926)),INT(A4926/100000)&lt;=7),G4926*K!$G$5,0) + IF(AND(ISNUMBER(SEARCH("#",B4926)),INT(A4926/100000)&gt;=8),G4926*K!$H$5,0),0)</f>
        <v>52282000</v>
      </c>
      <c r="K4926" s="25">
        <f>ROUND(IF(OR(ISNUMBER(SEARCH("#",B4926)),INT(A4926/100000)=7,INT(A4926/100000)=8),F4926*K!$F$4+G4926*K!$F$5,F4926*K!$E$4+G4926*K!$E$5),0)</f>
        <v>15356000</v>
      </c>
      <c r="L4926" s="25">
        <f>ROUND(J4926-K4926*0.7,0)</f>
        <v>41532800</v>
      </c>
      <c r="M4926" s="25">
        <f>ROUND(J4926*0.3,0)</f>
        <v>15684600</v>
      </c>
    </row>
    <row r="4927" spans="1:13" ht="129" customHeight="1" x14ac:dyDescent="0.2">
      <c r="A4927" s="53">
        <v>810086</v>
      </c>
      <c r="B4927" s="27" t="s">
        <v>30</v>
      </c>
      <c r="C4927" s="36" t="s">
        <v>5542</v>
      </c>
      <c r="D4927" s="58" t="s">
        <v>5543</v>
      </c>
      <c r="E4927" s="30">
        <v>50</v>
      </c>
      <c r="F4927" s="55">
        <v>18</v>
      </c>
      <c r="G4927" s="55">
        <v>32</v>
      </c>
      <c r="H4927" s="30">
        <v>0</v>
      </c>
      <c r="J4927" s="25">
        <f>ROUND( IF(OR(ISNUMBER(SEARCH("#",B4927)),INT(A4927/100000)=7,INT(A4927/100000)=8),F4927*K!$D$4,F4927*K!$C$4) + IF(ISNUMBER(SEARCH("#",B4927)),0,G4927*K!$C$5) + IF(AND(ISNUMBER(SEARCH("#",B4927)),INT(A4927/100000)&lt;=7),G4927*K!$G$5,0) + IF(AND(ISNUMBER(SEARCH("#",B4927)),INT(A4927/100000)&gt;=8),G4927*K!$H$5,0),0)</f>
        <v>64784000</v>
      </c>
      <c r="K4927" s="25">
        <f>ROUND(IF(OR(ISNUMBER(SEARCH("#",B4927)),INT(A4927/100000)=7,INT(A4927/100000)=8),F4927*K!$F$4+G4927*K!$F$5,F4927*K!$E$4+G4927*K!$E$5),0)</f>
        <v>19132000</v>
      </c>
      <c r="L4927" s="25">
        <f>ROUND(J4927-K4927*0.7,0)</f>
        <v>51391600</v>
      </c>
      <c r="M4927" s="25">
        <f>ROUND(J4927*0.3,0)</f>
        <v>19435200</v>
      </c>
    </row>
    <row r="4928" spans="1:13" ht="33" x14ac:dyDescent="0.2">
      <c r="A4928" s="53">
        <v>810088</v>
      </c>
      <c r="B4928" s="27" t="s">
        <v>30</v>
      </c>
      <c r="C4928" s="36" t="s">
        <v>5544</v>
      </c>
      <c r="D4928" s="54"/>
      <c r="E4928" s="30">
        <v>50</v>
      </c>
      <c r="F4928" s="55">
        <v>18</v>
      </c>
      <c r="G4928" s="55">
        <v>32</v>
      </c>
      <c r="H4928" s="30">
        <v>0</v>
      </c>
      <c r="J4928" s="25">
        <f>ROUND( IF(OR(ISNUMBER(SEARCH("#",B4928)),INT(A4928/100000)=7,INT(A4928/100000)=8),F4928*K!$D$4,F4928*K!$C$4) + IF(ISNUMBER(SEARCH("#",B4928)),0,G4928*K!$C$5) + IF(AND(ISNUMBER(SEARCH("#",B4928)),INT(A4928/100000)&lt;=7),G4928*K!$G$5,0) + IF(AND(ISNUMBER(SEARCH("#",B4928)),INT(A4928/100000)&gt;=8),G4928*K!$H$5,0),0)</f>
        <v>64784000</v>
      </c>
      <c r="K4928" s="25">
        <f>ROUND(IF(OR(ISNUMBER(SEARCH("#",B4928)),INT(A4928/100000)=7,INT(A4928/100000)=8),F4928*K!$F$4+G4928*K!$F$5,F4928*K!$E$4+G4928*K!$E$5),0)</f>
        <v>19132000</v>
      </c>
      <c r="L4928" s="25">
        <f>ROUND(J4928-K4928*0.7,0)</f>
        <v>51391600</v>
      </c>
      <c r="M4928" s="25">
        <f>ROUND(J4928*0.3,0)</f>
        <v>19435200</v>
      </c>
    </row>
    <row r="4929" spans="1:13" x14ac:dyDescent="0.2">
      <c r="A4929" s="53">
        <v>810100</v>
      </c>
      <c r="B4929" s="27" t="s">
        <v>27</v>
      </c>
      <c r="C4929" s="36" t="s">
        <v>5545</v>
      </c>
      <c r="D4929" s="54"/>
      <c r="E4929" s="30">
        <v>55</v>
      </c>
      <c r="F4929" s="55">
        <v>25</v>
      </c>
      <c r="G4929" s="55">
        <v>30</v>
      </c>
      <c r="H4929" s="30">
        <v>0</v>
      </c>
      <c r="J4929" s="25">
        <f>ROUND( IF(OR(ISNUMBER(SEARCH("#",B4929)),INT(A4929/100000)=7,INT(A4929/100000)=8),F4929*K!$D$4,F4929*K!$C$4) + IF(ISNUMBER(SEARCH("#",B4929)),0,G4929*K!$C$5) + IF(AND(ISNUMBER(SEARCH("#",B4929)),INT(A4929/100000)&lt;=7),G4929*K!$G$5,0) + IF(AND(ISNUMBER(SEARCH("#",B4929)),INT(A4929/100000)&gt;=8),G4929*K!$H$5,0),0)</f>
        <v>65350000</v>
      </c>
      <c r="K4929" s="25">
        <f>ROUND(IF(OR(ISNUMBER(SEARCH("#",B4929)),INT(A4929/100000)=7,INT(A4929/100000)=8),F4929*K!$F$4+G4929*K!$F$5,F4929*K!$E$4+G4929*K!$E$5),0)</f>
        <v>20390000</v>
      </c>
      <c r="L4929" s="25">
        <f>ROUND(J4929-K4929*0.7,0)</f>
        <v>51077000</v>
      </c>
      <c r="M4929" s="25">
        <f>ROUND(J4929*0.3,0)</f>
        <v>19605000</v>
      </c>
    </row>
    <row r="4930" spans="1:13" ht="29.25" x14ac:dyDescent="0.2">
      <c r="A4930" s="53">
        <v>810102</v>
      </c>
      <c r="B4930" s="27" t="s">
        <v>27</v>
      </c>
      <c r="C4930" s="36" t="s">
        <v>5546</v>
      </c>
      <c r="D4930" s="54"/>
      <c r="E4930" s="30">
        <v>55</v>
      </c>
      <c r="F4930" s="55">
        <v>25</v>
      </c>
      <c r="G4930" s="55">
        <v>30</v>
      </c>
      <c r="H4930" s="30">
        <v>0</v>
      </c>
      <c r="J4930" s="25">
        <f>ROUND( IF(OR(ISNUMBER(SEARCH("#",B4930)),INT(A4930/100000)=7,INT(A4930/100000)=8),F4930*K!$D$4,F4930*K!$C$4) + IF(ISNUMBER(SEARCH("#",B4930)),0,G4930*K!$C$5) + IF(AND(ISNUMBER(SEARCH("#",B4930)),INT(A4930/100000)&lt;=7),G4930*K!$G$5,0) + IF(AND(ISNUMBER(SEARCH("#",B4930)),INT(A4930/100000)&gt;=8),G4930*K!$H$5,0),0)</f>
        <v>65350000</v>
      </c>
      <c r="K4930" s="25">
        <f>ROUND(IF(OR(ISNUMBER(SEARCH("#",B4930)),INT(A4930/100000)=7,INT(A4930/100000)=8),F4930*K!$F$4+G4930*K!$F$5,F4930*K!$E$4+G4930*K!$E$5),0)</f>
        <v>20390000</v>
      </c>
      <c r="L4930" s="25">
        <f>ROUND(J4930-K4930*0.7,0)</f>
        <v>51077000</v>
      </c>
      <c r="M4930" s="25">
        <f>ROUND(J4930*0.3,0)</f>
        <v>19605000</v>
      </c>
    </row>
    <row r="4931" spans="1:13" x14ac:dyDescent="0.2">
      <c r="A4931" s="53">
        <v>810104</v>
      </c>
      <c r="B4931" s="27" t="s">
        <v>27</v>
      </c>
      <c r="C4931" s="36" t="s">
        <v>5547</v>
      </c>
      <c r="D4931" s="54"/>
      <c r="E4931" s="30">
        <v>55</v>
      </c>
      <c r="F4931" s="55">
        <v>25</v>
      </c>
      <c r="G4931" s="55">
        <v>30</v>
      </c>
      <c r="H4931" s="30">
        <v>0</v>
      </c>
      <c r="J4931" s="25">
        <f>ROUND( IF(OR(ISNUMBER(SEARCH("#",B4931)),INT(A4931/100000)=7,INT(A4931/100000)=8),F4931*K!$D$4,F4931*K!$C$4) + IF(ISNUMBER(SEARCH("#",B4931)),0,G4931*K!$C$5) + IF(AND(ISNUMBER(SEARCH("#",B4931)),INT(A4931/100000)&lt;=7),G4931*K!$G$5,0) + IF(AND(ISNUMBER(SEARCH("#",B4931)),INT(A4931/100000)&gt;=8),G4931*K!$H$5,0),0)</f>
        <v>65350000</v>
      </c>
      <c r="K4931" s="25">
        <f>ROUND(IF(OR(ISNUMBER(SEARCH("#",B4931)),INT(A4931/100000)=7,INT(A4931/100000)=8),F4931*K!$F$4+G4931*K!$F$5,F4931*K!$E$4+G4931*K!$E$5),0)</f>
        <v>20390000</v>
      </c>
      <c r="L4931" s="25">
        <f>ROUND(J4931-K4931*0.7,0)</f>
        <v>51077000</v>
      </c>
      <c r="M4931" s="25">
        <f>ROUND(J4931*0.3,0)</f>
        <v>19605000</v>
      </c>
    </row>
    <row r="4932" spans="1:13" ht="18.75" x14ac:dyDescent="0.2">
      <c r="A4932" s="53">
        <v>810106</v>
      </c>
      <c r="B4932" s="27" t="s">
        <v>27</v>
      </c>
      <c r="C4932" s="36" t="s">
        <v>5548</v>
      </c>
      <c r="D4932" s="54"/>
      <c r="E4932" s="30">
        <v>65</v>
      </c>
      <c r="F4932" s="55">
        <v>25</v>
      </c>
      <c r="G4932" s="55">
        <v>40</v>
      </c>
      <c r="H4932" s="30">
        <v>0</v>
      </c>
      <c r="J4932" s="25">
        <f>ROUND( IF(OR(ISNUMBER(SEARCH("#",B4932)),INT(A4932/100000)=7,INT(A4932/100000)=8),F4932*K!$D$4,F4932*K!$C$4) + IF(ISNUMBER(SEARCH("#",B4932)),0,G4932*K!$C$5) + IF(AND(ISNUMBER(SEARCH("#",B4932)),INT(A4932/100000)&lt;=7),G4932*K!$G$5,0) + IF(AND(ISNUMBER(SEARCH("#",B4932)),INT(A4932/100000)&gt;=8),G4932*K!$H$5,0),0)</f>
        <v>82400000</v>
      </c>
      <c r="K4932" s="25">
        <f>ROUND(IF(OR(ISNUMBER(SEARCH("#",B4932)),INT(A4932/100000)=7,INT(A4932/100000)=8),F4932*K!$F$4+G4932*K!$F$5,F4932*K!$E$4+G4932*K!$E$5),0)</f>
        <v>24670000</v>
      </c>
      <c r="L4932" s="25">
        <f>ROUND(J4932-K4932*0.7,0)</f>
        <v>65131000</v>
      </c>
      <c r="M4932" s="25">
        <f>ROUND(J4932*0.3,0)</f>
        <v>24720000</v>
      </c>
    </row>
    <row r="4933" spans="1:13" ht="18.75" x14ac:dyDescent="0.2">
      <c r="A4933" s="53">
        <v>810108</v>
      </c>
      <c r="B4933" s="27" t="s">
        <v>27</v>
      </c>
      <c r="C4933" s="36" t="s">
        <v>5549</v>
      </c>
      <c r="D4933" s="54"/>
      <c r="E4933" s="30">
        <v>55</v>
      </c>
      <c r="F4933" s="55">
        <v>25</v>
      </c>
      <c r="G4933" s="55">
        <v>30</v>
      </c>
      <c r="H4933" s="30">
        <v>0</v>
      </c>
      <c r="J4933" s="25">
        <f>ROUND( IF(OR(ISNUMBER(SEARCH("#",B4933)),INT(A4933/100000)=7,INT(A4933/100000)=8),F4933*K!$D$4,F4933*K!$C$4) + IF(ISNUMBER(SEARCH("#",B4933)),0,G4933*K!$C$5) + IF(AND(ISNUMBER(SEARCH("#",B4933)),INT(A4933/100000)&lt;=7),G4933*K!$G$5,0) + IF(AND(ISNUMBER(SEARCH("#",B4933)),INT(A4933/100000)&gt;=8),G4933*K!$H$5,0),0)</f>
        <v>65350000</v>
      </c>
      <c r="K4933" s="25">
        <f>ROUND(IF(OR(ISNUMBER(SEARCH("#",B4933)),INT(A4933/100000)=7,INT(A4933/100000)=8),F4933*K!$F$4+G4933*K!$F$5,F4933*K!$E$4+G4933*K!$E$5),0)</f>
        <v>20390000</v>
      </c>
      <c r="L4933" s="25">
        <f>ROUND(J4933-K4933*0.7,0)</f>
        <v>51077000</v>
      </c>
      <c r="M4933" s="25">
        <f>ROUND(J4933*0.3,0)</f>
        <v>19605000</v>
      </c>
    </row>
    <row r="4934" spans="1:13" ht="29.25" x14ac:dyDescent="0.2">
      <c r="A4934" s="53">
        <v>810110</v>
      </c>
      <c r="B4934" s="27" t="s">
        <v>30</v>
      </c>
      <c r="C4934" s="36" t="s">
        <v>5550</v>
      </c>
      <c r="D4934" s="54"/>
      <c r="E4934" s="30">
        <v>65</v>
      </c>
      <c r="F4934" s="55">
        <v>22</v>
      </c>
      <c r="G4934" s="55">
        <v>43</v>
      </c>
      <c r="H4934" s="30">
        <v>0</v>
      </c>
      <c r="J4934" s="25">
        <f>ROUND( IF(OR(ISNUMBER(SEARCH("#",B4934)),INT(A4934/100000)=7,INT(A4934/100000)=8),F4934*K!$D$4,F4934*K!$C$4) + IF(ISNUMBER(SEARCH("#",B4934)),0,G4934*K!$C$5) + IF(AND(ISNUMBER(SEARCH("#",B4934)),INT(A4934/100000)&lt;=7),G4934*K!$G$5,0) + IF(AND(ISNUMBER(SEARCH("#",B4934)),INT(A4934/100000)&gt;=8),G4934*K!$H$5,0),0)</f>
        <v>85811000</v>
      </c>
      <c r="K4934" s="25">
        <f>ROUND(IF(OR(ISNUMBER(SEARCH("#",B4934)),INT(A4934/100000)=7,INT(A4934/100000)=8),F4934*K!$F$4+G4934*K!$F$5,F4934*K!$E$4+G4934*K!$E$5),0)</f>
        <v>25048000</v>
      </c>
      <c r="L4934" s="25">
        <f>ROUND(J4934-K4934*0.7,0)</f>
        <v>68277400</v>
      </c>
      <c r="M4934" s="25">
        <f>ROUND(J4934*0.3,0)</f>
        <v>25743300</v>
      </c>
    </row>
    <row r="4935" spans="1:13" ht="18.75" x14ac:dyDescent="0.2">
      <c r="A4935" s="53">
        <v>810112</v>
      </c>
      <c r="B4935" s="27" t="s">
        <v>27</v>
      </c>
      <c r="C4935" s="36" t="s">
        <v>5551</v>
      </c>
      <c r="D4935" s="54"/>
      <c r="E4935" s="30">
        <v>75</v>
      </c>
      <c r="F4935" s="55">
        <v>23</v>
      </c>
      <c r="G4935" s="55">
        <v>52</v>
      </c>
      <c r="H4935" s="30">
        <v>0</v>
      </c>
      <c r="J4935" s="25">
        <f>ROUND( IF(OR(ISNUMBER(SEARCH("#",B4935)),INT(A4935/100000)=7,INT(A4935/100000)=8),F4935*K!$D$4,F4935*K!$C$4) + IF(ISNUMBER(SEARCH("#",B4935)),0,G4935*K!$C$5) + IF(AND(ISNUMBER(SEARCH("#",B4935)),INT(A4935/100000)&lt;=7),G4935*K!$G$5,0) + IF(AND(ISNUMBER(SEARCH("#",B4935)),INT(A4935/100000)&gt;=8),G4935*K!$H$5,0),0)</f>
        <v>101724000</v>
      </c>
      <c r="K4935" s="25">
        <f>ROUND(IF(OR(ISNUMBER(SEARCH("#",B4935)),INT(A4935/100000)=7,INT(A4935/100000)=8),F4935*K!$F$4+G4935*K!$F$5,F4935*K!$E$4+G4935*K!$E$5),0)</f>
        <v>29202000</v>
      </c>
      <c r="L4935" s="25">
        <f>ROUND(J4935-K4935*0.7,0)</f>
        <v>81282600</v>
      </c>
      <c r="M4935" s="25">
        <f>ROUND(J4935*0.3,0)</f>
        <v>30517200</v>
      </c>
    </row>
    <row r="4936" spans="1:13" ht="18.75" x14ac:dyDescent="0.2">
      <c r="A4936" s="53">
        <v>810118</v>
      </c>
      <c r="B4936" s="27" t="s">
        <v>27</v>
      </c>
      <c r="C4936" s="36" t="s">
        <v>5552</v>
      </c>
      <c r="D4936" s="54"/>
      <c r="E4936" s="30">
        <v>37.5</v>
      </c>
      <c r="F4936" s="55">
        <v>11.5</v>
      </c>
      <c r="G4936" s="55">
        <v>26</v>
      </c>
      <c r="H4936" s="30">
        <v>0</v>
      </c>
      <c r="J4936" s="25">
        <f>ROUND( IF(OR(ISNUMBER(SEARCH("#",B4936)),INT(A4936/100000)=7,INT(A4936/100000)=8),F4936*K!$D$4,F4936*K!$C$4) + IF(ISNUMBER(SEARCH("#",B4936)),0,G4936*K!$C$5) + IF(AND(ISNUMBER(SEARCH("#",B4936)),INT(A4936/100000)&lt;=7),G4936*K!$G$5,0) + IF(AND(ISNUMBER(SEARCH("#",B4936)),INT(A4936/100000)&gt;=8),G4936*K!$H$5,0),0)</f>
        <v>50862000</v>
      </c>
      <c r="K4936" s="25">
        <f>ROUND(IF(OR(ISNUMBER(SEARCH("#",B4936)),INT(A4936/100000)=7,INT(A4936/100000)=8),F4936*K!$F$4+G4936*K!$F$5,F4936*K!$E$4+G4936*K!$E$5),0)</f>
        <v>14601000</v>
      </c>
      <c r="L4936" s="25">
        <f>ROUND(J4936-K4936*0.7,0)</f>
        <v>40641300</v>
      </c>
      <c r="M4936" s="25">
        <f>ROUND(J4936*0.3,0)</f>
        <v>15258600</v>
      </c>
    </row>
    <row r="4937" spans="1:13" ht="18.75" x14ac:dyDescent="0.2">
      <c r="A4937" s="53">
        <v>810120</v>
      </c>
      <c r="B4937" s="27" t="s">
        <v>27</v>
      </c>
      <c r="C4937" s="36" t="s">
        <v>5553</v>
      </c>
      <c r="D4937" s="54"/>
      <c r="E4937" s="30">
        <v>37.5</v>
      </c>
      <c r="F4937" s="55">
        <v>11.5</v>
      </c>
      <c r="G4937" s="55">
        <v>26</v>
      </c>
      <c r="H4937" s="30">
        <v>0</v>
      </c>
      <c r="J4937" s="25">
        <f>ROUND( IF(OR(ISNUMBER(SEARCH("#",B4937)),INT(A4937/100000)=7,INT(A4937/100000)=8),F4937*K!$D$4,F4937*K!$C$4) + IF(ISNUMBER(SEARCH("#",B4937)),0,G4937*K!$C$5) + IF(AND(ISNUMBER(SEARCH("#",B4937)),INT(A4937/100000)&lt;=7),G4937*K!$G$5,0) + IF(AND(ISNUMBER(SEARCH("#",B4937)),INT(A4937/100000)&gt;=8),G4937*K!$H$5,0),0)</f>
        <v>50862000</v>
      </c>
      <c r="K4937" s="25">
        <f>ROUND(IF(OR(ISNUMBER(SEARCH("#",B4937)),INT(A4937/100000)=7,INT(A4937/100000)=8),F4937*K!$F$4+G4937*K!$F$5,F4937*K!$E$4+G4937*K!$E$5),0)</f>
        <v>14601000</v>
      </c>
      <c r="L4937" s="25">
        <f>ROUND(J4937-K4937*0.7,0)</f>
        <v>40641300</v>
      </c>
      <c r="M4937" s="25">
        <f>ROUND(J4937*0.3,0)</f>
        <v>15258600</v>
      </c>
    </row>
    <row r="4938" spans="1:13" ht="18.75" x14ac:dyDescent="0.2">
      <c r="A4938" s="53">
        <v>810126</v>
      </c>
      <c r="B4938" s="27" t="s">
        <v>30</v>
      </c>
      <c r="C4938" s="36" t="s">
        <v>5554</v>
      </c>
      <c r="D4938" s="54"/>
      <c r="E4938" s="30">
        <v>37.5</v>
      </c>
      <c r="F4938" s="55">
        <v>11.5</v>
      </c>
      <c r="G4938" s="55">
        <v>26</v>
      </c>
      <c r="H4938" s="30">
        <v>0</v>
      </c>
      <c r="J4938" s="25">
        <f>ROUND( IF(OR(ISNUMBER(SEARCH("#",B4938)),INT(A4938/100000)=7,INT(A4938/100000)=8),F4938*K!$D$4,F4938*K!$C$4) + IF(ISNUMBER(SEARCH("#",B4938)),0,G4938*K!$C$5) + IF(AND(ISNUMBER(SEARCH("#",B4938)),INT(A4938/100000)&lt;=7),G4938*K!$G$5,0) + IF(AND(ISNUMBER(SEARCH("#",B4938)),INT(A4938/100000)&gt;=8),G4938*K!$H$5,0),0)</f>
        <v>50862000</v>
      </c>
      <c r="K4938" s="25">
        <f>ROUND(IF(OR(ISNUMBER(SEARCH("#",B4938)),INT(A4938/100000)=7,INT(A4938/100000)=8),F4938*K!$F$4+G4938*K!$F$5,F4938*K!$E$4+G4938*K!$E$5),0)</f>
        <v>14601000</v>
      </c>
      <c r="L4938" s="25">
        <f>ROUND(J4938-K4938*0.7,0)</f>
        <v>40641300</v>
      </c>
      <c r="M4938" s="25">
        <f>ROUND(J4938*0.3,0)</f>
        <v>15258600</v>
      </c>
    </row>
    <row r="4939" spans="1:13" ht="18.75" x14ac:dyDescent="0.2">
      <c r="A4939" s="53">
        <v>810128</v>
      </c>
      <c r="B4939" s="27" t="s">
        <v>30</v>
      </c>
      <c r="C4939" s="36" t="s">
        <v>5555</v>
      </c>
      <c r="D4939" s="54"/>
      <c r="E4939" s="30">
        <v>37.5</v>
      </c>
      <c r="F4939" s="55">
        <v>11.5</v>
      </c>
      <c r="G4939" s="55">
        <v>26</v>
      </c>
      <c r="H4939" s="30">
        <v>0</v>
      </c>
      <c r="J4939" s="25">
        <f>ROUND( IF(OR(ISNUMBER(SEARCH("#",B4939)),INT(A4939/100000)=7,INT(A4939/100000)=8),F4939*K!$D$4,F4939*K!$C$4) + IF(ISNUMBER(SEARCH("#",B4939)),0,G4939*K!$C$5) + IF(AND(ISNUMBER(SEARCH("#",B4939)),INT(A4939/100000)&lt;=7),G4939*K!$G$5,0) + IF(AND(ISNUMBER(SEARCH("#",B4939)),INT(A4939/100000)&gt;=8),G4939*K!$H$5,0),0)</f>
        <v>50862000</v>
      </c>
      <c r="K4939" s="25">
        <f>ROUND(IF(OR(ISNUMBER(SEARCH("#",B4939)),INT(A4939/100000)=7,INT(A4939/100000)=8),F4939*K!$F$4+G4939*K!$F$5,F4939*K!$E$4+G4939*K!$E$5),0)</f>
        <v>14601000</v>
      </c>
      <c r="L4939" s="25">
        <f>ROUND(J4939-K4939*0.7,0)</f>
        <v>40641300</v>
      </c>
      <c r="M4939" s="25">
        <f>ROUND(J4939*0.3,0)</f>
        <v>15258600</v>
      </c>
    </row>
    <row r="4940" spans="1:13" ht="33" x14ac:dyDescent="0.2">
      <c r="A4940" s="53">
        <v>810130</v>
      </c>
      <c r="B4940" s="27" t="s">
        <v>30</v>
      </c>
      <c r="C4940" s="36" t="s">
        <v>5556</v>
      </c>
      <c r="D4940" s="54"/>
      <c r="E4940" s="30">
        <v>75</v>
      </c>
      <c r="F4940" s="55">
        <v>23</v>
      </c>
      <c r="G4940" s="55">
        <v>52</v>
      </c>
      <c r="H4940" s="30">
        <v>0</v>
      </c>
      <c r="J4940" s="25">
        <f>ROUND( IF(OR(ISNUMBER(SEARCH("#",B4940)),INT(A4940/100000)=7,INT(A4940/100000)=8),F4940*K!$D$4,F4940*K!$C$4) + IF(ISNUMBER(SEARCH("#",B4940)),0,G4940*K!$C$5) + IF(AND(ISNUMBER(SEARCH("#",B4940)),INT(A4940/100000)&lt;=7),G4940*K!$G$5,0) + IF(AND(ISNUMBER(SEARCH("#",B4940)),INT(A4940/100000)&gt;=8),G4940*K!$H$5,0),0)</f>
        <v>101724000</v>
      </c>
      <c r="K4940" s="25">
        <f>ROUND(IF(OR(ISNUMBER(SEARCH("#",B4940)),INT(A4940/100000)=7,INT(A4940/100000)=8),F4940*K!$F$4+G4940*K!$F$5,F4940*K!$E$4+G4940*K!$E$5),0)</f>
        <v>29202000</v>
      </c>
      <c r="L4940" s="25">
        <f>ROUND(J4940-K4940*0.7,0)</f>
        <v>81282600</v>
      </c>
      <c r="M4940" s="25">
        <f>ROUND(J4940*0.3,0)</f>
        <v>30517200</v>
      </c>
    </row>
    <row r="4941" spans="1:13" ht="18.75" x14ac:dyDescent="0.2">
      <c r="A4941" s="53">
        <v>810140</v>
      </c>
      <c r="B4941" s="27" t="s">
        <v>30</v>
      </c>
      <c r="C4941" s="36" t="s">
        <v>5557</v>
      </c>
      <c r="D4941" s="54"/>
      <c r="E4941" s="30">
        <v>25</v>
      </c>
      <c r="F4941" s="55">
        <v>9</v>
      </c>
      <c r="G4941" s="55">
        <v>16</v>
      </c>
      <c r="H4941" s="30">
        <v>0</v>
      </c>
      <c r="J4941" s="25">
        <f>ROUND( IF(OR(ISNUMBER(SEARCH("#",B4941)),INT(A4941/100000)=7,INT(A4941/100000)=8),F4941*K!$D$4,F4941*K!$C$4) + IF(ISNUMBER(SEARCH("#",B4941)),0,G4941*K!$C$5) + IF(AND(ISNUMBER(SEARCH("#",B4941)),INT(A4941/100000)&lt;=7),G4941*K!$G$5,0) + IF(AND(ISNUMBER(SEARCH("#",B4941)),INT(A4941/100000)&gt;=8),G4941*K!$H$5,0),0)</f>
        <v>32392000</v>
      </c>
      <c r="K4941" s="25">
        <f>ROUND(IF(OR(ISNUMBER(SEARCH("#",B4941)),INT(A4941/100000)=7,INT(A4941/100000)=8),F4941*K!$F$4+G4941*K!$F$5,F4941*K!$E$4+G4941*K!$E$5),0)</f>
        <v>9566000</v>
      </c>
      <c r="L4941" s="25">
        <f>ROUND(J4941-K4941*0.7,0)</f>
        <v>25695800</v>
      </c>
      <c r="M4941" s="25">
        <f>ROUND(J4941*0.3,0)</f>
        <v>9717600</v>
      </c>
    </row>
    <row r="4942" spans="1:13" ht="18.75" x14ac:dyDescent="0.2">
      <c r="A4942" s="53">
        <v>810142</v>
      </c>
      <c r="B4942" s="27" t="s">
        <v>30</v>
      </c>
      <c r="C4942" s="36" t="s">
        <v>5558</v>
      </c>
      <c r="D4942" s="54"/>
      <c r="E4942" s="30">
        <v>25</v>
      </c>
      <c r="F4942" s="55">
        <v>9</v>
      </c>
      <c r="G4942" s="55">
        <v>16</v>
      </c>
      <c r="H4942" s="30">
        <v>0</v>
      </c>
      <c r="J4942" s="25">
        <f>ROUND( IF(OR(ISNUMBER(SEARCH("#",B4942)),INT(A4942/100000)=7,INT(A4942/100000)=8),F4942*K!$D$4,F4942*K!$C$4) + IF(ISNUMBER(SEARCH("#",B4942)),0,G4942*K!$C$5) + IF(AND(ISNUMBER(SEARCH("#",B4942)),INT(A4942/100000)&lt;=7),G4942*K!$G$5,0) + IF(AND(ISNUMBER(SEARCH("#",B4942)),INT(A4942/100000)&gt;=8),G4942*K!$H$5,0),0)</f>
        <v>32392000</v>
      </c>
      <c r="K4942" s="25">
        <f>ROUND(IF(OR(ISNUMBER(SEARCH("#",B4942)),INT(A4942/100000)=7,INT(A4942/100000)=8),F4942*K!$F$4+G4942*K!$F$5,F4942*K!$E$4+G4942*K!$E$5),0)</f>
        <v>9566000</v>
      </c>
      <c r="L4942" s="25">
        <f>ROUND(J4942-K4942*0.7,0)</f>
        <v>25695800</v>
      </c>
      <c r="M4942" s="25">
        <f>ROUND(J4942*0.3,0)</f>
        <v>9717600</v>
      </c>
    </row>
    <row r="4943" spans="1:13" ht="18.75" x14ac:dyDescent="0.2">
      <c r="A4943" s="53">
        <v>810144</v>
      </c>
      <c r="B4943" s="27" t="s">
        <v>30</v>
      </c>
      <c r="C4943" s="36" t="s">
        <v>5559</v>
      </c>
      <c r="D4943" s="54"/>
      <c r="E4943" s="30">
        <v>50</v>
      </c>
      <c r="F4943" s="55">
        <v>18</v>
      </c>
      <c r="G4943" s="55">
        <v>32</v>
      </c>
      <c r="H4943" s="30">
        <v>0</v>
      </c>
      <c r="J4943" s="25">
        <f>ROUND( IF(OR(ISNUMBER(SEARCH("#",B4943)),INT(A4943/100000)=7,INT(A4943/100000)=8),F4943*K!$D$4,F4943*K!$C$4) + IF(ISNUMBER(SEARCH("#",B4943)),0,G4943*K!$C$5) + IF(AND(ISNUMBER(SEARCH("#",B4943)),INT(A4943/100000)&lt;=7),G4943*K!$G$5,0) + IF(AND(ISNUMBER(SEARCH("#",B4943)),INT(A4943/100000)&gt;=8),G4943*K!$H$5,0),0)</f>
        <v>64784000</v>
      </c>
      <c r="K4943" s="25">
        <f>ROUND(IF(OR(ISNUMBER(SEARCH("#",B4943)),INT(A4943/100000)=7,INT(A4943/100000)=8),F4943*K!$F$4+G4943*K!$F$5,F4943*K!$E$4+G4943*K!$E$5),0)</f>
        <v>19132000</v>
      </c>
      <c r="L4943" s="25">
        <f>ROUND(J4943-K4943*0.7,0)</f>
        <v>51391600</v>
      </c>
      <c r="M4943" s="25">
        <f>ROUND(J4943*0.3,0)</f>
        <v>19435200</v>
      </c>
    </row>
    <row r="4944" spans="1:13" x14ac:dyDescent="0.2">
      <c r="A4944" s="53">
        <v>810150</v>
      </c>
      <c r="B4944" s="27" t="s">
        <v>27</v>
      </c>
      <c r="C4944" s="36" t="s">
        <v>5560</v>
      </c>
      <c r="D4944" s="54"/>
      <c r="E4944" s="30">
        <v>38</v>
      </c>
      <c r="F4944" s="55">
        <v>12</v>
      </c>
      <c r="G4944" s="55">
        <v>26</v>
      </c>
      <c r="H4944" s="30">
        <v>0</v>
      </c>
      <c r="J4944" s="25">
        <f>ROUND( IF(OR(ISNUMBER(SEARCH("#",B4944)),INT(A4944/100000)=7,INT(A4944/100000)=8),F4944*K!$D$4,F4944*K!$C$4) + IF(ISNUMBER(SEARCH("#",B4944)),0,G4944*K!$C$5) + IF(AND(ISNUMBER(SEARCH("#",B4944)),INT(A4944/100000)&lt;=7),G4944*K!$G$5,0) + IF(AND(ISNUMBER(SEARCH("#",B4944)),INT(A4944/100000)&gt;=8),G4944*K!$H$5,0),0)</f>
        <v>51146000</v>
      </c>
      <c r="K4944" s="25">
        <f>ROUND(IF(OR(ISNUMBER(SEARCH("#",B4944)),INT(A4944/100000)=7,INT(A4944/100000)=8),F4944*K!$F$4+G4944*K!$F$5,F4944*K!$E$4+G4944*K!$E$5),0)</f>
        <v>14752000</v>
      </c>
      <c r="L4944" s="25">
        <f>ROUND(J4944-K4944*0.7,0)</f>
        <v>40819600</v>
      </c>
      <c r="M4944" s="25">
        <f>ROUND(J4944*0.3,0)</f>
        <v>15343800</v>
      </c>
    </row>
    <row r="4945" spans="1:13" x14ac:dyDescent="0.2">
      <c r="A4945" s="53">
        <v>810152</v>
      </c>
      <c r="B4945" s="27" t="s">
        <v>27</v>
      </c>
      <c r="C4945" s="36" t="s">
        <v>5561</v>
      </c>
      <c r="D4945" s="54"/>
      <c r="E4945" s="30">
        <v>38</v>
      </c>
      <c r="F4945" s="55">
        <v>12</v>
      </c>
      <c r="G4945" s="55">
        <v>26</v>
      </c>
      <c r="H4945" s="30">
        <v>0</v>
      </c>
      <c r="J4945" s="25">
        <f>ROUND( IF(OR(ISNUMBER(SEARCH("#",B4945)),INT(A4945/100000)=7,INT(A4945/100000)=8),F4945*K!$D$4,F4945*K!$C$4) + IF(ISNUMBER(SEARCH("#",B4945)),0,G4945*K!$C$5) + IF(AND(ISNUMBER(SEARCH("#",B4945)),INT(A4945/100000)&lt;=7),G4945*K!$G$5,0) + IF(AND(ISNUMBER(SEARCH("#",B4945)),INT(A4945/100000)&gt;=8),G4945*K!$H$5,0),0)</f>
        <v>51146000</v>
      </c>
      <c r="K4945" s="25">
        <f>ROUND(IF(OR(ISNUMBER(SEARCH("#",B4945)),INT(A4945/100000)=7,INT(A4945/100000)=8),F4945*K!$F$4+G4945*K!$F$5,F4945*K!$E$4+G4945*K!$E$5),0)</f>
        <v>14752000</v>
      </c>
      <c r="L4945" s="25">
        <f>ROUND(J4945-K4945*0.7,0)</f>
        <v>40819600</v>
      </c>
      <c r="M4945" s="25">
        <f>ROUND(J4945*0.3,0)</f>
        <v>15343800</v>
      </c>
    </row>
    <row r="4946" spans="1:13" x14ac:dyDescent="0.2">
      <c r="A4946" s="53">
        <v>810154</v>
      </c>
      <c r="B4946" s="27" t="s">
        <v>27</v>
      </c>
      <c r="C4946" s="36" t="s">
        <v>5562</v>
      </c>
      <c r="D4946" s="54"/>
      <c r="E4946" s="30">
        <v>38</v>
      </c>
      <c r="F4946" s="55">
        <v>12</v>
      </c>
      <c r="G4946" s="55">
        <v>26</v>
      </c>
      <c r="H4946" s="30">
        <v>0</v>
      </c>
      <c r="J4946" s="25">
        <f>ROUND( IF(OR(ISNUMBER(SEARCH("#",B4946)),INT(A4946/100000)=7,INT(A4946/100000)=8),F4946*K!$D$4,F4946*K!$C$4) + IF(ISNUMBER(SEARCH("#",B4946)),0,G4946*K!$C$5) + IF(AND(ISNUMBER(SEARCH("#",B4946)),INT(A4946/100000)&lt;=7),G4946*K!$G$5,0) + IF(AND(ISNUMBER(SEARCH("#",B4946)),INT(A4946/100000)&gt;=8),G4946*K!$H$5,0),0)</f>
        <v>51146000</v>
      </c>
      <c r="K4946" s="25">
        <f>ROUND(IF(OR(ISNUMBER(SEARCH("#",B4946)),INT(A4946/100000)=7,INT(A4946/100000)=8),F4946*K!$F$4+G4946*K!$F$5,F4946*K!$E$4+G4946*K!$E$5),0)</f>
        <v>14752000</v>
      </c>
      <c r="L4946" s="25">
        <f>ROUND(J4946-K4946*0.7,0)</f>
        <v>40819600</v>
      </c>
      <c r="M4946" s="25">
        <f>ROUND(J4946*0.3,0)</f>
        <v>15343800</v>
      </c>
    </row>
    <row r="4947" spans="1:13" x14ac:dyDescent="0.2">
      <c r="A4947" s="53">
        <v>810156</v>
      </c>
      <c r="B4947" s="27" t="s">
        <v>27</v>
      </c>
      <c r="C4947" s="36" t="s">
        <v>5563</v>
      </c>
      <c r="D4947" s="54"/>
      <c r="E4947" s="30">
        <v>38</v>
      </c>
      <c r="F4947" s="55">
        <v>12</v>
      </c>
      <c r="G4947" s="55">
        <v>26</v>
      </c>
      <c r="H4947" s="30">
        <v>0</v>
      </c>
      <c r="J4947" s="25">
        <f>ROUND( IF(OR(ISNUMBER(SEARCH("#",B4947)),INT(A4947/100000)=7,INT(A4947/100000)=8),F4947*K!$D$4,F4947*K!$C$4) + IF(ISNUMBER(SEARCH("#",B4947)),0,G4947*K!$C$5) + IF(AND(ISNUMBER(SEARCH("#",B4947)),INT(A4947/100000)&lt;=7),G4947*K!$G$5,0) + IF(AND(ISNUMBER(SEARCH("#",B4947)),INT(A4947/100000)&gt;=8),G4947*K!$H$5,0),0)</f>
        <v>51146000</v>
      </c>
      <c r="K4947" s="25">
        <f>ROUND(IF(OR(ISNUMBER(SEARCH("#",B4947)),INT(A4947/100000)=7,INT(A4947/100000)=8),F4947*K!$F$4+G4947*K!$F$5,F4947*K!$E$4+G4947*K!$E$5),0)</f>
        <v>14752000</v>
      </c>
      <c r="L4947" s="25">
        <f>ROUND(J4947-K4947*0.7,0)</f>
        <v>40819600</v>
      </c>
      <c r="M4947" s="25">
        <f>ROUND(J4947*0.3,0)</f>
        <v>15343800</v>
      </c>
    </row>
    <row r="4948" spans="1:13" ht="18.75" x14ac:dyDescent="0.2">
      <c r="A4948" s="53">
        <v>810158</v>
      </c>
      <c r="B4948" s="27" t="s">
        <v>27</v>
      </c>
      <c r="C4948" s="36" t="s">
        <v>5564</v>
      </c>
      <c r="D4948" s="54"/>
      <c r="E4948" s="30">
        <v>42.5</v>
      </c>
      <c r="F4948" s="55">
        <v>13.5</v>
      </c>
      <c r="G4948" s="55">
        <v>29</v>
      </c>
      <c r="H4948" s="30">
        <v>0</v>
      </c>
      <c r="J4948" s="25">
        <f>ROUND( IF(OR(ISNUMBER(SEARCH("#",B4948)),INT(A4948/100000)=7,INT(A4948/100000)=8),F4948*K!$D$4,F4948*K!$C$4) + IF(ISNUMBER(SEARCH("#",B4948)),0,G4948*K!$C$5) + IF(AND(ISNUMBER(SEARCH("#",B4948)),INT(A4948/100000)&lt;=7),G4948*K!$G$5,0) + IF(AND(ISNUMBER(SEARCH("#",B4948)),INT(A4948/100000)&gt;=8),G4948*K!$H$5,0),0)</f>
        <v>57113000</v>
      </c>
      <c r="K4948" s="25">
        <f>ROUND(IF(OR(ISNUMBER(SEARCH("#",B4948)),INT(A4948/100000)=7,INT(A4948/100000)=8),F4948*K!$F$4+G4948*K!$F$5,F4948*K!$E$4+G4948*K!$E$5),0)</f>
        <v>16489000</v>
      </c>
      <c r="L4948" s="25">
        <f>ROUND(J4948-K4948*0.7,0)</f>
        <v>45570700</v>
      </c>
      <c r="M4948" s="25">
        <f>ROUND(J4948*0.3,0)</f>
        <v>17133900</v>
      </c>
    </row>
    <row r="4949" spans="1:13" ht="18.75" x14ac:dyDescent="0.2">
      <c r="A4949" s="53">
        <v>810160</v>
      </c>
      <c r="B4949" s="27" t="s">
        <v>27</v>
      </c>
      <c r="C4949" s="36" t="s">
        <v>5565</v>
      </c>
      <c r="D4949" s="54"/>
      <c r="E4949" s="30">
        <v>42.5</v>
      </c>
      <c r="F4949" s="55">
        <v>13.5</v>
      </c>
      <c r="G4949" s="55">
        <v>29</v>
      </c>
      <c r="H4949" s="30">
        <v>0</v>
      </c>
      <c r="J4949" s="25">
        <f>ROUND( IF(OR(ISNUMBER(SEARCH("#",B4949)),INT(A4949/100000)=7,INT(A4949/100000)=8),F4949*K!$D$4,F4949*K!$C$4) + IF(ISNUMBER(SEARCH("#",B4949)),0,G4949*K!$C$5) + IF(AND(ISNUMBER(SEARCH("#",B4949)),INT(A4949/100000)&lt;=7),G4949*K!$G$5,0) + IF(AND(ISNUMBER(SEARCH("#",B4949)),INT(A4949/100000)&gt;=8),G4949*K!$H$5,0),0)</f>
        <v>57113000</v>
      </c>
      <c r="K4949" s="25">
        <f>ROUND(IF(OR(ISNUMBER(SEARCH("#",B4949)),INT(A4949/100000)=7,INT(A4949/100000)=8),F4949*K!$F$4+G4949*K!$F$5,F4949*K!$E$4+G4949*K!$E$5),0)</f>
        <v>16489000</v>
      </c>
      <c r="L4949" s="25">
        <f>ROUND(J4949-K4949*0.7,0)</f>
        <v>45570700</v>
      </c>
      <c r="M4949" s="25">
        <f>ROUND(J4949*0.3,0)</f>
        <v>17133900</v>
      </c>
    </row>
    <row r="4950" spans="1:13" ht="18.75" x14ac:dyDescent="0.2">
      <c r="A4950" s="53">
        <v>810162</v>
      </c>
      <c r="B4950" s="27" t="s">
        <v>30</v>
      </c>
      <c r="C4950" s="36" t="s">
        <v>5566</v>
      </c>
      <c r="D4950" s="54"/>
      <c r="E4950" s="30">
        <v>85</v>
      </c>
      <c r="F4950" s="55">
        <v>27</v>
      </c>
      <c r="G4950" s="55">
        <v>58</v>
      </c>
      <c r="H4950" s="30">
        <v>0</v>
      </c>
      <c r="J4950" s="25">
        <f>ROUND( IF(OR(ISNUMBER(SEARCH("#",B4950)),INT(A4950/100000)=7,INT(A4950/100000)=8),F4950*K!$D$4,F4950*K!$C$4) + IF(ISNUMBER(SEARCH("#",B4950)),0,G4950*K!$C$5) + IF(AND(ISNUMBER(SEARCH("#",B4950)),INT(A4950/100000)&lt;=7),G4950*K!$G$5,0) + IF(AND(ISNUMBER(SEARCH("#",B4950)),INT(A4950/100000)&gt;=8),G4950*K!$H$5,0),0)</f>
        <v>114226000</v>
      </c>
      <c r="K4950" s="25">
        <f>ROUND(IF(OR(ISNUMBER(SEARCH("#",B4950)),INT(A4950/100000)=7,INT(A4950/100000)=8),F4950*K!$F$4+G4950*K!$F$5,F4950*K!$E$4+G4950*K!$E$5),0)</f>
        <v>32978000</v>
      </c>
      <c r="L4950" s="25">
        <f>ROUND(J4950-K4950*0.7,0)</f>
        <v>91141400</v>
      </c>
      <c r="M4950" s="25">
        <f>ROUND(J4950*0.3,0)</f>
        <v>34267800</v>
      </c>
    </row>
    <row r="4951" spans="1:13" ht="33" x14ac:dyDescent="0.2">
      <c r="A4951" s="53">
        <v>810164</v>
      </c>
      <c r="B4951" s="27" t="s">
        <v>30</v>
      </c>
      <c r="C4951" s="36" t="s">
        <v>5567</v>
      </c>
      <c r="D4951" s="54"/>
      <c r="E4951" s="30">
        <v>120</v>
      </c>
      <c r="F4951" s="55">
        <v>35</v>
      </c>
      <c r="G4951" s="55">
        <v>85</v>
      </c>
      <c r="H4951" s="30">
        <v>0</v>
      </c>
      <c r="J4951" s="25">
        <f>ROUND( IF(OR(ISNUMBER(SEARCH("#",B4951)),INT(A4951/100000)=7,INT(A4951/100000)=8),F4951*K!$D$4,F4951*K!$C$4) + IF(ISNUMBER(SEARCH("#",B4951)),0,G4951*K!$C$5) + IF(AND(ISNUMBER(SEARCH("#",B4951)),INT(A4951/100000)&lt;=7),G4951*K!$G$5,0) + IF(AND(ISNUMBER(SEARCH("#",B4951)),INT(A4951/100000)&gt;=8),G4951*K!$H$5,0),0)</f>
        <v>164805000</v>
      </c>
      <c r="K4951" s="25">
        <f>ROUND(IF(OR(ISNUMBER(SEARCH("#",B4951)),INT(A4951/100000)=7,INT(A4951/100000)=8),F4951*K!$F$4+G4951*K!$F$5,F4951*K!$E$4+G4951*K!$E$5),0)</f>
        <v>46950000</v>
      </c>
      <c r="L4951" s="25">
        <f>ROUND(J4951-K4951*0.7,0)</f>
        <v>131940000</v>
      </c>
      <c r="M4951" s="25">
        <f>ROUND(J4951*0.3,0)</f>
        <v>49441500</v>
      </c>
    </row>
    <row r="4952" spans="1:13" ht="18.75" x14ac:dyDescent="0.2">
      <c r="A4952" s="53">
        <v>810166</v>
      </c>
      <c r="B4952" s="27" t="s">
        <v>30</v>
      </c>
      <c r="C4952" s="36" t="s">
        <v>5568</v>
      </c>
      <c r="D4952" s="54"/>
      <c r="E4952" s="30">
        <v>120</v>
      </c>
      <c r="F4952" s="55">
        <v>35</v>
      </c>
      <c r="G4952" s="55">
        <v>85</v>
      </c>
      <c r="H4952" s="30">
        <v>0</v>
      </c>
      <c r="J4952" s="25">
        <f>ROUND( IF(OR(ISNUMBER(SEARCH("#",B4952)),INT(A4952/100000)=7,INT(A4952/100000)=8),F4952*K!$D$4,F4952*K!$C$4) + IF(ISNUMBER(SEARCH("#",B4952)),0,G4952*K!$C$5) + IF(AND(ISNUMBER(SEARCH("#",B4952)),INT(A4952/100000)&lt;=7),G4952*K!$G$5,0) + IF(AND(ISNUMBER(SEARCH("#",B4952)),INT(A4952/100000)&gt;=8),G4952*K!$H$5,0),0)</f>
        <v>164805000</v>
      </c>
      <c r="K4952" s="25">
        <f>ROUND(IF(OR(ISNUMBER(SEARCH("#",B4952)),INT(A4952/100000)=7,INT(A4952/100000)=8),F4952*K!$F$4+G4952*K!$F$5,F4952*K!$E$4+G4952*K!$E$5),0)</f>
        <v>46950000</v>
      </c>
      <c r="L4952" s="25">
        <f>ROUND(J4952-K4952*0.7,0)</f>
        <v>131940000</v>
      </c>
      <c r="M4952" s="25">
        <f>ROUND(J4952*0.3,0)</f>
        <v>49441500</v>
      </c>
    </row>
    <row r="4953" spans="1:13" ht="18.75" x14ac:dyDescent="0.2">
      <c r="A4953" s="53">
        <v>810180</v>
      </c>
      <c r="B4953" s="27" t="s">
        <v>27</v>
      </c>
      <c r="C4953" s="36" t="s">
        <v>5569</v>
      </c>
      <c r="D4953" s="54"/>
      <c r="E4953" s="30">
        <v>125</v>
      </c>
      <c r="F4953" s="55">
        <v>43</v>
      </c>
      <c r="G4953" s="55">
        <v>82</v>
      </c>
      <c r="H4953" s="30">
        <v>0</v>
      </c>
      <c r="J4953" s="25">
        <f>ROUND( IF(OR(ISNUMBER(SEARCH("#",B4953)),INT(A4953/100000)=7,INT(A4953/100000)=8),F4953*K!$D$4,F4953*K!$C$4) + IF(ISNUMBER(SEARCH("#",B4953)),0,G4953*K!$C$5) + IF(AND(ISNUMBER(SEARCH("#",B4953)),INT(A4953/100000)&lt;=7),G4953*K!$G$5,0) + IF(AND(ISNUMBER(SEARCH("#",B4953)),INT(A4953/100000)&gt;=8),G4953*K!$H$5,0),0)</f>
        <v>164234000</v>
      </c>
      <c r="K4953" s="25">
        <f>ROUND(IF(OR(ISNUMBER(SEARCH("#",B4953)),INT(A4953/100000)=7,INT(A4953/100000)=8),F4953*K!$F$4+G4953*K!$F$5,F4953*K!$E$4+G4953*K!$E$5),0)</f>
        <v>48082000</v>
      </c>
      <c r="L4953" s="25">
        <f>ROUND(J4953-K4953*0.7,0)</f>
        <v>130576600</v>
      </c>
      <c r="M4953" s="25">
        <f>ROUND(J4953*0.3,0)</f>
        <v>49270200</v>
      </c>
    </row>
    <row r="4954" spans="1:13" ht="18.75" x14ac:dyDescent="0.2">
      <c r="A4954" s="53">
        <v>810182</v>
      </c>
      <c r="B4954" s="27" t="s">
        <v>30</v>
      </c>
      <c r="C4954" s="36" t="s">
        <v>5570</v>
      </c>
      <c r="D4954" s="54"/>
      <c r="E4954" s="30">
        <v>150</v>
      </c>
      <c r="F4954" s="55">
        <v>40</v>
      </c>
      <c r="G4954" s="55">
        <v>110</v>
      </c>
      <c r="H4954" s="30">
        <v>0</v>
      </c>
      <c r="J4954" s="25">
        <f>ROUND( IF(OR(ISNUMBER(SEARCH("#",B4954)),INT(A4954/100000)=7,INT(A4954/100000)=8),F4954*K!$D$4,F4954*K!$C$4) + IF(ISNUMBER(SEARCH("#",B4954)),0,G4954*K!$C$5) + IF(AND(ISNUMBER(SEARCH("#",B4954)),INT(A4954/100000)&lt;=7),G4954*K!$G$5,0) + IF(AND(ISNUMBER(SEARCH("#",B4954)),INT(A4954/100000)&gt;=8),G4954*K!$H$5,0),0)</f>
        <v>210270000</v>
      </c>
      <c r="K4954" s="25">
        <f>ROUND(IF(OR(ISNUMBER(SEARCH("#",B4954)),INT(A4954/100000)=7,INT(A4954/100000)=8),F4954*K!$F$4+G4954*K!$F$5,F4954*K!$E$4+G4954*K!$E$5),0)</f>
        <v>59160000</v>
      </c>
      <c r="L4954" s="25">
        <f>ROUND(J4954-K4954*0.7,0)</f>
        <v>168858000</v>
      </c>
      <c r="M4954" s="25">
        <f>ROUND(J4954*0.3,0)</f>
        <v>63081000</v>
      </c>
    </row>
    <row r="4955" spans="1:13" ht="18.75" x14ac:dyDescent="0.2">
      <c r="A4955" s="53">
        <v>810184</v>
      </c>
      <c r="B4955" s="27" t="s">
        <v>27</v>
      </c>
      <c r="C4955" s="36" t="s">
        <v>5571</v>
      </c>
      <c r="D4955" s="54"/>
      <c r="E4955" s="30">
        <v>110</v>
      </c>
      <c r="F4955" s="55">
        <v>45</v>
      </c>
      <c r="G4955" s="55">
        <v>65</v>
      </c>
      <c r="H4955" s="30">
        <v>0</v>
      </c>
      <c r="J4955" s="25">
        <f>ROUND( IF(OR(ISNUMBER(SEARCH("#",B4955)),INT(A4955/100000)=7,INT(A4955/100000)=8),F4955*K!$D$4,F4955*K!$C$4) + IF(ISNUMBER(SEARCH("#",B4955)),0,G4955*K!$C$5) + IF(AND(ISNUMBER(SEARCH("#",B4955)),INT(A4955/100000)&lt;=7),G4955*K!$G$5,0) + IF(AND(ISNUMBER(SEARCH("#",B4955)),INT(A4955/100000)&gt;=8),G4955*K!$H$5,0),0)</f>
        <v>136385000</v>
      </c>
      <c r="K4955" s="25">
        <f>ROUND(IF(OR(ISNUMBER(SEARCH("#",B4955)),INT(A4955/100000)=7,INT(A4955/100000)=8),F4955*K!$F$4+G4955*K!$F$5,F4955*K!$E$4+G4955*K!$E$5),0)</f>
        <v>41410000</v>
      </c>
      <c r="L4955" s="25">
        <f>ROUND(J4955-K4955*0.7,0)</f>
        <v>107398000</v>
      </c>
      <c r="M4955" s="25">
        <f>ROUND(J4955*0.3,0)</f>
        <v>40915500</v>
      </c>
    </row>
    <row r="4956" spans="1:13" ht="18.75" x14ac:dyDescent="0.2">
      <c r="A4956" s="53">
        <v>810186</v>
      </c>
      <c r="B4956" s="27" t="s">
        <v>30</v>
      </c>
      <c r="C4956" s="36" t="s">
        <v>5572</v>
      </c>
      <c r="D4956" s="54"/>
      <c r="E4956" s="30">
        <v>110</v>
      </c>
      <c r="F4956" s="55">
        <v>45</v>
      </c>
      <c r="G4956" s="55">
        <v>65</v>
      </c>
      <c r="H4956" s="30">
        <v>0</v>
      </c>
      <c r="J4956" s="25">
        <f>ROUND( IF(OR(ISNUMBER(SEARCH("#",B4956)),INT(A4956/100000)=7,INT(A4956/100000)=8),F4956*K!$D$4,F4956*K!$C$4) + IF(ISNUMBER(SEARCH("#",B4956)),0,G4956*K!$C$5) + IF(AND(ISNUMBER(SEARCH("#",B4956)),INT(A4956/100000)&lt;=7),G4956*K!$G$5,0) + IF(AND(ISNUMBER(SEARCH("#",B4956)),INT(A4956/100000)&gt;=8),G4956*K!$H$5,0),0)</f>
        <v>136385000</v>
      </c>
      <c r="K4956" s="25">
        <f>ROUND(IF(OR(ISNUMBER(SEARCH("#",B4956)),INT(A4956/100000)=7,INT(A4956/100000)=8),F4956*K!$F$4+G4956*K!$F$5,F4956*K!$E$4+G4956*K!$E$5),0)</f>
        <v>41410000</v>
      </c>
      <c r="L4956" s="25">
        <f>ROUND(J4956-K4956*0.7,0)</f>
        <v>107398000</v>
      </c>
      <c r="M4956" s="25">
        <f>ROUND(J4956*0.3,0)</f>
        <v>40915500</v>
      </c>
    </row>
    <row r="4957" spans="1:13" ht="18.75" x14ac:dyDescent="0.2">
      <c r="A4957" s="53">
        <v>810188</v>
      </c>
      <c r="B4957" s="27" t="s">
        <v>30</v>
      </c>
      <c r="C4957" s="36" t="s">
        <v>5573</v>
      </c>
      <c r="D4957" s="54"/>
      <c r="E4957" s="30">
        <v>120</v>
      </c>
      <c r="F4957" s="55">
        <v>35</v>
      </c>
      <c r="G4957" s="55">
        <v>85</v>
      </c>
      <c r="H4957" s="30">
        <v>0</v>
      </c>
      <c r="J4957" s="25">
        <f>ROUND( IF(OR(ISNUMBER(SEARCH("#",B4957)),INT(A4957/100000)=7,INT(A4957/100000)=8),F4957*K!$D$4,F4957*K!$C$4) + IF(ISNUMBER(SEARCH("#",B4957)),0,G4957*K!$C$5) + IF(AND(ISNUMBER(SEARCH("#",B4957)),INT(A4957/100000)&lt;=7),G4957*K!$G$5,0) + IF(AND(ISNUMBER(SEARCH("#",B4957)),INT(A4957/100000)&gt;=8),G4957*K!$H$5,0),0)</f>
        <v>164805000</v>
      </c>
      <c r="K4957" s="25">
        <f>ROUND(IF(OR(ISNUMBER(SEARCH("#",B4957)),INT(A4957/100000)=7,INT(A4957/100000)=8),F4957*K!$F$4+G4957*K!$F$5,F4957*K!$E$4+G4957*K!$E$5),0)</f>
        <v>46950000</v>
      </c>
      <c r="L4957" s="25">
        <f>ROUND(J4957-K4957*0.7,0)</f>
        <v>131940000</v>
      </c>
      <c r="M4957" s="25">
        <f>ROUND(J4957*0.3,0)</f>
        <v>49441500</v>
      </c>
    </row>
    <row r="4958" spans="1:13" ht="18.75" x14ac:dyDescent="0.2">
      <c r="A4958" s="53">
        <v>810190</v>
      </c>
      <c r="B4958" s="27" t="s">
        <v>30</v>
      </c>
      <c r="C4958" s="36" t="s">
        <v>5574</v>
      </c>
      <c r="D4958" s="54"/>
      <c r="E4958" s="30">
        <v>60</v>
      </c>
      <c r="F4958" s="55">
        <v>10</v>
      </c>
      <c r="G4958" s="55">
        <v>50</v>
      </c>
      <c r="H4958" s="30">
        <v>0</v>
      </c>
      <c r="J4958" s="25">
        <f>ROUND( IF(OR(ISNUMBER(SEARCH("#",B4958)),INT(A4958/100000)=7,INT(A4958/100000)=8),F4958*K!$D$4,F4958*K!$C$4) + IF(ISNUMBER(SEARCH("#",B4958)),0,G4958*K!$C$5) + IF(AND(ISNUMBER(SEARCH("#",B4958)),INT(A4958/100000)&lt;=7),G4958*K!$G$5,0) + IF(AND(ISNUMBER(SEARCH("#",B4958)),INT(A4958/100000)&gt;=8),G4958*K!$H$5,0),0)</f>
        <v>90930000</v>
      </c>
      <c r="K4958" s="25">
        <f>ROUND(IF(OR(ISNUMBER(SEARCH("#",B4958)),INT(A4958/100000)=7,INT(A4958/100000)=8),F4958*K!$F$4+G4958*K!$F$5,F4958*K!$E$4+G4958*K!$E$5),0)</f>
        <v>24420000</v>
      </c>
      <c r="L4958" s="25">
        <f>ROUND(J4958-K4958*0.7,0)</f>
        <v>73836000</v>
      </c>
      <c r="M4958" s="25">
        <f>ROUND(J4958*0.3,0)</f>
        <v>27279000</v>
      </c>
    </row>
    <row r="4959" spans="1:13" ht="18.75" x14ac:dyDescent="0.2">
      <c r="A4959" s="53">
        <v>810192</v>
      </c>
      <c r="B4959" s="27" t="s">
        <v>30</v>
      </c>
      <c r="C4959" s="36" t="s">
        <v>5575</v>
      </c>
      <c r="D4959" s="54"/>
      <c r="E4959" s="30">
        <v>120</v>
      </c>
      <c r="F4959" s="55">
        <v>35</v>
      </c>
      <c r="G4959" s="55">
        <v>85</v>
      </c>
      <c r="H4959" s="30">
        <v>0</v>
      </c>
      <c r="J4959" s="25">
        <f>ROUND( IF(OR(ISNUMBER(SEARCH("#",B4959)),INT(A4959/100000)=7,INT(A4959/100000)=8),F4959*K!$D$4,F4959*K!$C$4) + IF(ISNUMBER(SEARCH("#",B4959)),0,G4959*K!$C$5) + IF(AND(ISNUMBER(SEARCH("#",B4959)),INT(A4959/100000)&lt;=7),G4959*K!$G$5,0) + IF(AND(ISNUMBER(SEARCH("#",B4959)),INT(A4959/100000)&gt;=8),G4959*K!$H$5,0),0)</f>
        <v>164805000</v>
      </c>
      <c r="K4959" s="25">
        <f>ROUND(IF(OR(ISNUMBER(SEARCH("#",B4959)),INT(A4959/100000)=7,INT(A4959/100000)=8),F4959*K!$F$4+G4959*K!$F$5,F4959*K!$E$4+G4959*K!$E$5),0)</f>
        <v>46950000</v>
      </c>
      <c r="L4959" s="25">
        <f>ROUND(J4959-K4959*0.7,0)</f>
        <v>131940000</v>
      </c>
      <c r="M4959" s="25">
        <f>ROUND(J4959*0.3,0)</f>
        <v>49441500</v>
      </c>
    </row>
    <row r="4960" spans="1:13" ht="18.75" x14ac:dyDescent="0.2">
      <c r="A4960" s="53">
        <v>810194</v>
      </c>
      <c r="B4960" s="27" t="s">
        <v>30</v>
      </c>
      <c r="C4960" s="36" t="s">
        <v>5576</v>
      </c>
      <c r="D4960" s="54"/>
      <c r="E4960" s="30">
        <v>110</v>
      </c>
      <c r="F4960" s="55">
        <v>45</v>
      </c>
      <c r="G4960" s="55">
        <v>65</v>
      </c>
      <c r="H4960" s="30">
        <v>0</v>
      </c>
      <c r="J4960" s="25">
        <f>ROUND( IF(OR(ISNUMBER(SEARCH("#",B4960)),INT(A4960/100000)=7,INT(A4960/100000)=8),F4960*K!$D$4,F4960*K!$C$4) + IF(ISNUMBER(SEARCH("#",B4960)),0,G4960*K!$C$5) + IF(AND(ISNUMBER(SEARCH("#",B4960)),INT(A4960/100000)&lt;=7),G4960*K!$G$5,0) + IF(AND(ISNUMBER(SEARCH("#",B4960)),INT(A4960/100000)&gt;=8),G4960*K!$H$5,0),0)</f>
        <v>136385000</v>
      </c>
      <c r="K4960" s="25">
        <f>ROUND(IF(OR(ISNUMBER(SEARCH("#",B4960)),INT(A4960/100000)=7,INT(A4960/100000)=8),F4960*K!$F$4+G4960*K!$F$5,F4960*K!$E$4+G4960*K!$E$5),0)</f>
        <v>41410000</v>
      </c>
      <c r="L4960" s="25">
        <f>ROUND(J4960-K4960*0.7,0)</f>
        <v>107398000</v>
      </c>
      <c r="M4960" s="25">
        <f>ROUND(J4960*0.3,0)</f>
        <v>40915500</v>
      </c>
    </row>
    <row r="4961" spans="1:13" ht="18.75" x14ac:dyDescent="0.2">
      <c r="A4961" s="53">
        <v>810196</v>
      </c>
      <c r="B4961" s="27" t="s">
        <v>30</v>
      </c>
      <c r="C4961" s="36" t="s">
        <v>5577</v>
      </c>
      <c r="D4961" s="54"/>
      <c r="E4961" s="30">
        <v>110</v>
      </c>
      <c r="F4961" s="55">
        <v>45</v>
      </c>
      <c r="G4961" s="55">
        <v>65</v>
      </c>
      <c r="H4961" s="30">
        <v>0</v>
      </c>
      <c r="J4961" s="25">
        <f>ROUND( IF(OR(ISNUMBER(SEARCH("#",B4961)),INT(A4961/100000)=7,INT(A4961/100000)=8),F4961*K!$D$4,F4961*K!$C$4) + IF(ISNUMBER(SEARCH("#",B4961)),0,G4961*K!$C$5) + IF(AND(ISNUMBER(SEARCH("#",B4961)),INT(A4961/100000)&lt;=7),G4961*K!$G$5,0) + IF(AND(ISNUMBER(SEARCH("#",B4961)),INT(A4961/100000)&gt;=8),G4961*K!$H$5,0),0)</f>
        <v>136385000</v>
      </c>
      <c r="K4961" s="25">
        <f>ROUND(IF(OR(ISNUMBER(SEARCH("#",B4961)),INT(A4961/100000)=7,INT(A4961/100000)=8),F4961*K!$F$4+G4961*K!$F$5,F4961*K!$E$4+G4961*K!$E$5),0)</f>
        <v>41410000</v>
      </c>
      <c r="L4961" s="25">
        <f>ROUND(J4961-K4961*0.7,0)</f>
        <v>107398000</v>
      </c>
      <c r="M4961" s="25">
        <f>ROUND(J4961*0.3,0)</f>
        <v>40915500</v>
      </c>
    </row>
    <row r="4962" spans="1:13" ht="18.75" x14ac:dyDescent="0.2">
      <c r="A4962" s="53">
        <v>810198</v>
      </c>
      <c r="B4962" s="27" t="s">
        <v>30</v>
      </c>
      <c r="C4962" s="36" t="s">
        <v>5578</v>
      </c>
      <c r="D4962" s="54"/>
      <c r="E4962" s="30">
        <v>110</v>
      </c>
      <c r="F4962" s="55">
        <v>45</v>
      </c>
      <c r="G4962" s="55">
        <v>65</v>
      </c>
      <c r="H4962" s="30">
        <v>0</v>
      </c>
      <c r="J4962" s="25">
        <f>ROUND( IF(OR(ISNUMBER(SEARCH("#",B4962)),INT(A4962/100000)=7,INT(A4962/100000)=8),F4962*K!$D$4,F4962*K!$C$4) + IF(ISNUMBER(SEARCH("#",B4962)),0,G4962*K!$C$5) + IF(AND(ISNUMBER(SEARCH("#",B4962)),INT(A4962/100000)&lt;=7),G4962*K!$G$5,0) + IF(AND(ISNUMBER(SEARCH("#",B4962)),INT(A4962/100000)&gt;=8),G4962*K!$H$5,0),0)</f>
        <v>136385000</v>
      </c>
      <c r="K4962" s="25">
        <f>ROUND(IF(OR(ISNUMBER(SEARCH("#",B4962)),INT(A4962/100000)=7,INT(A4962/100000)=8),F4962*K!$F$4+G4962*K!$F$5,F4962*K!$E$4+G4962*K!$E$5),0)</f>
        <v>41410000</v>
      </c>
      <c r="L4962" s="25">
        <f>ROUND(J4962-K4962*0.7,0)</f>
        <v>107398000</v>
      </c>
      <c r="M4962" s="25">
        <f>ROUND(J4962*0.3,0)</f>
        <v>40915500</v>
      </c>
    </row>
    <row r="4963" spans="1:13" ht="18.75" x14ac:dyDescent="0.2">
      <c r="A4963" s="53">
        <v>810200</v>
      </c>
      <c r="B4963" s="27" t="s">
        <v>30</v>
      </c>
      <c r="C4963" s="36" t="s">
        <v>5579</v>
      </c>
      <c r="D4963" s="54"/>
      <c r="E4963" s="30">
        <v>110</v>
      </c>
      <c r="F4963" s="55">
        <v>45</v>
      </c>
      <c r="G4963" s="55">
        <v>65</v>
      </c>
      <c r="H4963" s="30">
        <v>0</v>
      </c>
      <c r="J4963" s="25">
        <f>ROUND( IF(OR(ISNUMBER(SEARCH("#",B4963)),INT(A4963/100000)=7,INT(A4963/100000)=8),F4963*K!$D$4,F4963*K!$C$4) + IF(ISNUMBER(SEARCH("#",B4963)),0,G4963*K!$C$5) + IF(AND(ISNUMBER(SEARCH("#",B4963)),INT(A4963/100000)&lt;=7),G4963*K!$G$5,0) + IF(AND(ISNUMBER(SEARCH("#",B4963)),INT(A4963/100000)&gt;=8),G4963*K!$H$5,0),0)</f>
        <v>136385000</v>
      </c>
      <c r="K4963" s="25">
        <f>ROUND(IF(OR(ISNUMBER(SEARCH("#",B4963)),INT(A4963/100000)=7,INT(A4963/100000)=8),F4963*K!$F$4+G4963*K!$F$5,F4963*K!$E$4+G4963*K!$E$5),0)</f>
        <v>41410000</v>
      </c>
      <c r="L4963" s="25">
        <f>ROUND(J4963-K4963*0.7,0)</f>
        <v>107398000</v>
      </c>
      <c r="M4963" s="25">
        <f>ROUND(J4963*0.3,0)</f>
        <v>40915500</v>
      </c>
    </row>
    <row r="4964" spans="1:13" ht="18.75" x14ac:dyDescent="0.2">
      <c r="A4964" s="53">
        <v>810220</v>
      </c>
      <c r="B4964" s="27" t="s">
        <v>27</v>
      </c>
      <c r="C4964" s="36" t="s">
        <v>5580</v>
      </c>
      <c r="D4964" s="54"/>
      <c r="E4964" s="30">
        <v>75</v>
      </c>
      <c r="F4964" s="55">
        <v>20</v>
      </c>
      <c r="G4964" s="55">
        <v>55</v>
      </c>
      <c r="H4964" s="30">
        <v>0</v>
      </c>
      <c r="J4964" s="25">
        <f>ROUND( IF(OR(ISNUMBER(SEARCH("#",B4964)),INT(A4964/100000)=7,INT(A4964/100000)=8),F4964*K!$D$4,F4964*K!$C$4) + IF(ISNUMBER(SEARCH("#",B4964)),0,G4964*K!$C$5) + IF(AND(ISNUMBER(SEARCH("#",B4964)),INT(A4964/100000)&lt;=7),G4964*K!$G$5,0) + IF(AND(ISNUMBER(SEARCH("#",B4964)),INT(A4964/100000)&gt;=8),G4964*K!$H$5,0),0)</f>
        <v>105135000</v>
      </c>
      <c r="K4964" s="25">
        <f>ROUND(IF(OR(ISNUMBER(SEARCH("#",B4964)),INT(A4964/100000)=7,INT(A4964/100000)=8),F4964*K!$F$4+G4964*K!$F$5,F4964*K!$E$4+G4964*K!$E$5),0)</f>
        <v>29580000</v>
      </c>
      <c r="L4964" s="25">
        <f>ROUND(J4964-K4964*0.7,0)</f>
        <v>84429000</v>
      </c>
      <c r="M4964" s="25">
        <f>ROUND(J4964*0.3,0)</f>
        <v>31540500</v>
      </c>
    </row>
    <row r="4965" spans="1:13" ht="18.75" x14ac:dyDescent="0.2">
      <c r="A4965" s="53">
        <v>810222</v>
      </c>
      <c r="B4965" s="27" t="s">
        <v>27</v>
      </c>
      <c r="C4965" s="36" t="s">
        <v>5581</v>
      </c>
      <c r="D4965" s="54"/>
      <c r="E4965" s="30">
        <v>75</v>
      </c>
      <c r="F4965" s="55">
        <v>20</v>
      </c>
      <c r="G4965" s="55">
        <v>55</v>
      </c>
      <c r="H4965" s="30">
        <v>0</v>
      </c>
      <c r="J4965" s="25">
        <f>ROUND( IF(OR(ISNUMBER(SEARCH("#",B4965)),INT(A4965/100000)=7,INT(A4965/100000)=8),F4965*K!$D$4,F4965*K!$C$4) + IF(ISNUMBER(SEARCH("#",B4965)),0,G4965*K!$C$5) + IF(AND(ISNUMBER(SEARCH("#",B4965)),INT(A4965/100000)&lt;=7),G4965*K!$G$5,0) + IF(AND(ISNUMBER(SEARCH("#",B4965)),INT(A4965/100000)&gt;=8),G4965*K!$H$5,0),0)</f>
        <v>105135000</v>
      </c>
      <c r="K4965" s="25">
        <f>ROUND(IF(OR(ISNUMBER(SEARCH("#",B4965)),INT(A4965/100000)=7,INT(A4965/100000)=8),F4965*K!$F$4+G4965*K!$F$5,F4965*K!$E$4+G4965*K!$E$5),0)</f>
        <v>29580000</v>
      </c>
      <c r="L4965" s="25">
        <f>ROUND(J4965-K4965*0.7,0)</f>
        <v>84429000</v>
      </c>
      <c r="M4965" s="25">
        <f>ROUND(J4965*0.3,0)</f>
        <v>31540500</v>
      </c>
    </row>
    <row r="4966" spans="1:13" ht="18.75" x14ac:dyDescent="0.2">
      <c r="A4966" s="53">
        <v>810224</v>
      </c>
      <c r="B4966" s="27" t="s">
        <v>30</v>
      </c>
      <c r="C4966" s="36" t="s">
        <v>5582</v>
      </c>
      <c r="D4966" s="54"/>
      <c r="E4966" s="30">
        <v>110</v>
      </c>
      <c r="F4966" s="55">
        <v>45</v>
      </c>
      <c r="G4966" s="55">
        <v>65</v>
      </c>
      <c r="H4966" s="30">
        <v>0</v>
      </c>
      <c r="J4966" s="25">
        <f>ROUND( IF(OR(ISNUMBER(SEARCH("#",B4966)),INT(A4966/100000)=7,INT(A4966/100000)=8),F4966*K!$D$4,F4966*K!$C$4) + IF(ISNUMBER(SEARCH("#",B4966)),0,G4966*K!$C$5) + IF(AND(ISNUMBER(SEARCH("#",B4966)),INT(A4966/100000)&lt;=7),G4966*K!$G$5,0) + IF(AND(ISNUMBER(SEARCH("#",B4966)),INT(A4966/100000)&gt;=8),G4966*K!$H$5,0),0)</f>
        <v>136385000</v>
      </c>
      <c r="K4966" s="25">
        <f>ROUND(IF(OR(ISNUMBER(SEARCH("#",B4966)),INT(A4966/100000)=7,INT(A4966/100000)=8),F4966*K!$F$4+G4966*K!$F$5,F4966*K!$E$4+G4966*K!$E$5),0)</f>
        <v>41410000</v>
      </c>
      <c r="L4966" s="25">
        <f>ROUND(J4966-K4966*0.7,0)</f>
        <v>107398000</v>
      </c>
      <c r="M4966" s="25">
        <f>ROUND(J4966*0.3,0)</f>
        <v>40915500</v>
      </c>
    </row>
    <row r="4967" spans="1:13" ht="18.75" x14ac:dyDescent="0.2">
      <c r="A4967" s="53">
        <v>810226</v>
      </c>
      <c r="B4967" s="27" t="s">
        <v>30</v>
      </c>
      <c r="C4967" s="36" t="s">
        <v>5583</v>
      </c>
      <c r="D4967" s="54"/>
      <c r="E4967" s="30">
        <v>150</v>
      </c>
      <c r="F4967" s="55">
        <v>40</v>
      </c>
      <c r="G4967" s="55">
        <v>110</v>
      </c>
      <c r="H4967" s="30">
        <v>0</v>
      </c>
      <c r="J4967" s="25">
        <f>ROUND( IF(OR(ISNUMBER(SEARCH("#",B4967)),INT(A4967/100000)=7,INT(A4967/100000)=8),F4967*K!$D$4,F4967*K!$C$4) + IF(ISNUMBER(SEARCH("#",B4967)),0,G4967*K!$C$5) + IF(AND(ISNUMBER(SEARCH("#",B4967)),INT(A4967/100000)&lt;=7),G4967*K!$G$5,0) + IF(AND(ISNUMBER(SEARCH("#",B4967)),INT(A4967/100000)&gt;=8),G4967*K!$H$5,0),0)</f>
        <v>210270000</v>
      </c>
      <c r="K4967" s="25">
        <f>ROUND(IF(OR(ISNUMBER(SEARCH("#",B4967)),INT(A4967/100000)=7,INT(A4967/100000)=8),F4967*K!$F$4+G4967*K!$F$5,F4967*K!$E$4+G4967*K!$E$5),0)</f>
        <v>59160000</v>
      </c>
      <c r="L4967" s="25">
        <f>ROUND(J4967-K4967*0.7,0)</f>
        <v>168858000</v>
      </c>
      <c r="M4967" s="25">
        <f>ROUND(J4967*0.3,0)</f>
        <v>63081000</v>
      </c>
    </row>
    <row r="4968" spans="1:13" ht="18.75" x14ac:dyDescent="0.2">
      <c r="A4968" s="53">
        <v>810228</v>
      </c>
      <c r="B4968" s="27" t="s">
        <v>30</v>
      </c>
      <c r="C4968" s="36" t="s">
        <v>5584</v>
      </c>
      <c r="D4968" s="54"/>
      <c r="E4968" s="30">
        <v>150</v>
      </c>
      <c r="F4968" s="55">
        <v>40</v>
      </c>
      <c r="G4968" s="55">
        <v>110</v>
      </c>
      <c r="H4968" s="30">
        <v>0</v>
      </c>
      <c r="J4968" s="25">
        <f>ROUND( IF(OR(ISNUMBER(SEARCH("#",B4968)),INT(A4968/100000)=7,INT(A4968/100000)=8),F4968*K!$D$4,F4968*K!$C$4) + IF(ISNUMBER(SEARCH("#",B4968)),0,G4968*K!$C$5) + IF(AND(ISNUMBER(SEARCH("#",B4968)),INT(A4968/100000)&lt;=7),G4968*K!$G$5,0) + IF(AND(ISNUMBER(SEARCH("#",B4968)),INT(A4968/100000)&gt;=8),G4968*K!$H$5,0),0)</f>
        <v>210270000</v>
      </c>
      <c r="K4968" s="25">
        <f>ROUND(IF(OR(ISNUMBER(SEARCH("#",B4968)),INT(A4968/100000)=7,INT(A4968/100000)=8),F4968*K!$F$4+G4968*K!$F$5,F4968*K!$E$4+G4968*K!$E$5),0)</f>
        <v>59160000</v>
      </c>
      <c r="L4968" s="25">
        <f>ROUND(J4968-K4968*0.7,0)</f>
        <v>168858000</v>
      </c>
      <c r="M4968" s="25">
        <f>ROUND(J4968*0.3,0)</f>
        <v>63081000</v>
      </c>
    </row>
    <row r="4969" spans="1:13" ht="18.75" x14ac:dyDescent="0.2">
      <c r="A4969" s="53">
        <v>810230</v>
      </c>
      <c r="B4969" s="27" t="s">
        <v>30</v>
      </c>
      <c r="C4969" s="36" t="s">
        <v>5585</v>
      </c>
      <c r="D4969" s="54"/>
      <c r="E4969" s="30">
        <v>150</v>
      </c>
      <c r="F4969" s="55">
        <v>40</v>
      </c>
      <c r="G4969" s="55">
        <v>110</v>
      </c>
      <c r="H4969" s="30">
        <v>0</v>
      </c>
      <c r="J4969" s="25">
        <f>ROUND( IF(OR(ISNUMBER(SEARCH("#",B4969)),INT(A4969/100000)=7,INT(A4969/100000)=8),F4969*K!$D$4,F4969*K!$C$4) + IF(ISNUMBER(SEARCH("#",B4969)),0,G4969*K!$C$5) + IF(AND(ISNUMBER(SEARCH("#",B4969)),INT(A4969/100000)&lt;=7),G4969*K!$G$5,0) + IF(AND(ISNUMBER(SEARCH("#",B4969)),INT(A4969/100000)&gt;=8),G4969*K!$H$5,0),0)</f>
        <v>210270000</v>
      </c>
      <c r="K4969" s="25">
        <f>ROUND(IF(OR(ISNUMBER(SEARCH("#",B4969)),INT(A4969/100000)=7,INT(A4969/100000)=8),F4969*K!$F$4+G4969*K!$F$5,F4969*K!$E$4+G4969*K!$E$5),0)</f>
        <v>59160000</v>
      </c>
      <c r="L4969" s="25">
        <f>ROUND(J4969-K4969*0.7,0)</f>
        <v>168858000</v>
      </c>
      <c r="M4969" s="25">
        <f>ROUND(J4969*0.3,0)</f>
        <v>63081000</v>
      </c>
    </row>
    <row r="4970" spans="1:13" ht="18.75" x14ac:dyDescent="0.2">
      <c r="A4970" s="53">
        <v>810232</v>
      </c>
      <c r="B4970" s="27" t="s">
        <v>30</v>
      </c>
      <c r="C4970" s="36" t="s">
        <v>5586</v>
      </c>
      <c r="D4970" s="54"/>
      <c r="E4970" s="30">
        <v>150</v>
      </c>
      <c r="F4970" s="55">
        <v>40</v>
      </c>
      <c r="G4970" s="55">
        <v>110</v>
      </c>
      <c r="H4970" s="30">
        <v>0</v>
      </c>
      <c r="J4970" s="25">
        <f>ROUND( IF(OR(ISNUMBER(SEARCH("#",B4970)),INT(A4970/100000)=7,INT(A4970/100000)=8),F4970*K!$D$4,F4970*K!$C$4) + IF(ISNUMBER(SEARCH("#",B4970)),0,G4970*K!$C$5) + IF(AND(ISNUMBER(SEARCH("#",B4970)),INT(A4970/100000)&lt;=7),G4970*K!$G$5,0) + IF(AND(ISNUMBER(SEARCH("#",B4970)),INT(A4970/100000)&gt;=8),G4970*K!$H$5,0),0)</f>
        <v>210270000</v>
      </c>
      <c r="K4970" s="25">
        <f>ROUND(IF(OR(ISNUMBER(SEARCH("#",B4970)),INT(A4970/100000)=7,INT(A4970/100000)=8),F4970*K!$F$4+G4970*K!$F$5,F4970*K!$E$4+G4970*K!$E$5),0)</f>
        <v>59160000</v>
      </c>
      <c r="L4970" s="25">
        <f>ROUND(J4970-K4970*0.7,0)</f>
        <v>168858000</v>
      </c>
      <c r="M4970" s="25">
        <f>ROUND(J4970*0.3,0)</f>
        <v>63081000</v>
      </c>
    </row>
    <row r="4971" spans="1:13" ht="18.75" x14ac:dyDescent="0.2">
      <c r="A4971" s="53">
        <v>810234</v>
      </c>
      <c r="B4971" s="27" t="s">
        <v>30</v>
      </c>
      <c r="C4971" s="36" t="s">
        <v>5587</v>
      </c>
      <c r="D4971" s="54"/>
      <c r="E4971" s="30">
        <v>150</v>
      </c>
      <c r="F4971" s="55">
        <v>40</v>
      </c>
      <c r="G4971" s="55">
        <v>110</v>
      </c>
      <c r="H4971" s="30">
        <v>0</v>
      </c>
      <c r="J4971" s="25">
        <f>ROUND( IF(OR(ISNUMBER(SEARCH("#",B4971)),INT(A4971/100000)=7,INT(A4971/100000)=8),F4971*K!$D$4,F4971*K!$C$4) + IF(ISNUMBER(SEARCH("#",B4971)),0,G4971*K!$C$5) + IF(AND(ISNUMBER(SEARCH("#",B4971)),INT(A4971/100000)&lt;=7),G4971*K!$G$5,0) + IF(AND(ISNUMBER(SEARCH("#",B4971)),INT(A4971/100000)&gt;=8),G4971*K!$H$5,0),0)</f>
        <v>210270000</v>
      </c>
      <c r="K4971" s="25">
        <f>ROUND(IF(OR(ISNUMBER(SEARCH("#",B4971)),INT(A4971/100000)=7,INT(A4971/100000)=8),F4971*K!$F$4+G4971*K!$F$5,F4971*K!$E$4+G4971*K!$E$5),0)</f>
        <v>59160000</v>
      </c>
      <c r="L4971" s="25">
        <f>ROUND(J4971-K4971*0.7,0)</f>
        <v>168858000</v>
      </c>
      <c r="M4971" s="25">
        <f>ROUND(J4971*0.3,0)</f>
        <v>63081000</v>
      </c>
    </row>
    <row r="4972" spans="1:13" ht="18.75" x14ac:dyDescent="0.2">
      <c r="A4972" s="53">
        <v>810236</v>
      </c>
      <c r="B4972" s="27" t="s">
        <v>30</v>
      </c>
      <c r="C4972" s="36" t="s">
        <v>5588</v>
      </c>
      <c r="D4972" s="54"/>
      <c r="E4972" s="30">
        <v>150</v>
      </c>
      <c r="F4972" s="55">
        <v>40</v>
      </c>
      <c r="G4972" s="55">
        <v>110</v>
      </c>
      <c r="H4972" s="30">
        <v>0</v>
      </c>
      <c r="J4972" s="25">
        <f>ROUND( IF(OR(ISNUMBER(SEARCH("#",B4972)),INT(A4972/100000)=7,INT(A4972/100000)=8),F4972*K!$D$4,F4972*K!$C$4) + IF(ISNUMBER(SEARCH("#",B4972)),0,G4972*K!$C$5) + IF(AND(ISNUMBER(SEARCH("#",B4972)),INT(A4972/100000)&lt;=7),G4972*K!$G$5,0) + IF(AND(ISNUMBER(SEARCH("#",B4972)),INT(A4972/100000)&gt;=8),G4972*K!$H$5,0),0)</f>
        <v>210270000</v>
      </c>
      <c r="K4972" s="25">
        <f>ROUND(IF(OR(ISNUMBER(SEARCH("#",B4972)),INT(A4972/100000)=7,INT(A4972/100000)=8),F4972*K!$F$4+G4972*K!$F$5,F4972*K!$E$4+G4972*K!$E$5),0)</f>
        <v>59160000</v>
      </c>
      <c r="L4972" s="25">
        <f>ROUND(J4972-K4972*0.7,0)</f>
        <v>168858000</v>
      </c>
      <c r="M4972" s="25">
        <f>ROUND(J4972*0.3,0)</f>
        <v>63081000</v>
      </c>
    </row>
    <row r="4973" spans="1:13" ht="18.75" x14ac:dyDescent="0.2">
      <c r="A4973" s="53">
        <v>810238</v>
      </c>
      <c r="B4973" s="27" t="s">
        <v>30</v>
      </c>
      <c r="C4973" s="36" t="s">
        <v>5589</v>
      </c>
      <c r="D4973" s="54"/>
      <c r="E4973" s="30">
        <v>150</v>
      </c>
      <c r="F4973" s="55">
        <v>40</v>
      </c>
      <c r="G4973" s="55">
        <v>110</v>
      </c>
      <c r="H4973" s="30">
        <v>0</v>
      </c>
      <c r="J4973" s="25">
        <f>ROUND( IF(OR(ISNUMBER(SEARCH("#",B4973)),INT(A4973/100000)=7,INT(A4973/100000)=8),F4973*K!$D$4,F4973*K!$C$4) + IF(ISNUMBER(SEARCH("#",B4973)),0,G4973*K!$C$5) + IF(AND(ISNUMBER(SEARCH("#",B4973)),INT(A4973/100000)&lt;=7),G4973*K!$G$5,0) + IF(AND(ISNUMBER(SEARCH("#",B4973)),INT(A4973/100000)&gt;=8),G4973*K!$H$5,0),0)</f>
        <v>210270000</v>
      </c>
      <c r="K4973" s="25">
        <f>ROUND(IF(OR(ISNUMBER(SEARCH("#",B4973)),INT(A4973/100000)=7,INT(A4973/100000)=8),F4973*K!$F$4+G4973*K!$F$5,F4973*K!$E$4+G4973*K!$E$5),0)</f>
        <v>59160000</v>
      </c>
      <c r="L4973" s="25">
        <f>ROUND(J4973-K4973*0.7,0)</f>
        <v>168858000</v>
      </c>
      <c r="M4973" s="25">
        <f>ROUND(J4973*0.3,0)</f>
        <v>63081000</v>
      </c>
    </row>
    <row r="4974" spans="1:13" ht="18.75" x14ac:dyDescent="0.2">
      <c r="A4974" s="53">
        <v>810240</v>
      </c>
      <c r="B4974" s="27" t="s">
        <v>30</v>
      </c>
      <c r="C4974" s="36" t="s">
        <v>5590</v>
      </c>
      <c r="D4974" s="54"/>
      <c r="E4974" s="30">
        <v>150</v>
      </c>
      <c r="F4974" s="55">
        <v>40</v>
      </c>
      <c r="G4974" s="55">
        <v>110</v>
      </c>
      <c r="H4974" s="30">
        <v>0</v>
      </c>
      <c r="J4974" s="25">
        <f>ROUND( IF(OR(ISNUMBER(SEARCH("#",B4974)),INT(A4974/100000)=7,INT(A4974/100000)=8),F4974*K!$D$4,F4974*K!$C$4) + IF(ISNUMBER(SEARCH("#",B4974)),0,G4974*K!$C$5) + IF(AND(ISNUMBER(SEARCH("#",B4974)),INT(A4974/100000)&lt;=7),G4974*K!$G$5,0) + IF(AND(ISNUMBER(SEARCH("#",B4974)),INT(A4974/100000)&gt;=8),G4974*K!$H$5,0),0)</f>
        <v>210270000</v>
      </c>
      <c r="K4974" s="25">
        <f>ROUND(IF(OR(ISNUMBER(SEARCH("#",B4974)),INT(A4974/100000)=7,INT(A4974/100000)=8),F4974*K!$F$4+G4974*K!$F$5,F4974*K!$E$4+G4974*K!$E$5),0)</f>
        <v>59160000</v>
      </c>
      <c r="L4974" s="25">
        <f>ROUND(J4974-K4974*0.7,0)</f>
        <v>168858000</v>
      </c>
      <c r="M4974" s="25">
        <f>ROUND(J4974*0.3,0)</f>
        <v>63081000</v>
      </c>
    </row>
    <row r="4975" spans="1:13" ht="18.75" x14ac:dyDescent="0.2">
      <c r="A4975" s="53">
        <v>810242</v>
      </c>
      <c r="B4975" s="27" t="s">
        <v>30</v>
      </c>
      <c r="C4975" s="36" t="s">
        <v>5591</v>
      </c>
      <c r="D4975" s="54"/>
      <c r="E4975" s="30">
        <v>150</v>
      </c>
      <c r="F4975" s="55">
        <v>40</v>
      </c>
      <c r="G4975" s="55">
        <v>110</v>
      </c>
      <c r="H4975" s="30">
        <v>0</v>
      </c>
      <c r="J4975" s="25">
        <f>ROUND( IF(OR(ISNUMBER(SEARCH("#",B4975)),INT(A4975/100000)=7,INT(A4975/100000)=8),F4975*K!$D$4,F4975*K!$C$4) + IF(ISNUMBER(SEARCH("#",B4975)),0,G4975*K!$C$5) + IF(AND(ISNUMBER(SEARCH("#",B4975)),INT(A4975/100000)&lt;=7),G4975*K!$G$5,0) + IF(AND(ISNUMBER(SEARCH("#",B4975)),INT(A4975/100000)&gt;=8),G4975*K!$H$5,0),0)</f>
        <v>210270000</v>
      </c>
      <c r="K4975" s="25">
        <f>ROUND(IF(OR(ISNUMBER(SEARCH("#",B4975)),INT(A4975/100000)=7,INT(A4975/100000)=8),F4975*K!$F$4+G4975*K!$F$5,F4975*K!$E$4+G4975*K!$E$5),0)</f>
        <v>59160000</v>
      </c>
      <c r="L4975" s="25">
        <f>ROUND(J4975-K4975*0.7,0)</f>
        <v>168858000</v>
      </c>
      <c r="M4975" s="25">
        <f>ROUND(J4975*0.3,0)</f>
        <v>63081000</v>
      </c>
    </row>
    <row r="4976" spans="1:13" ht="18.75" x14ac:dyDescent="0.2">
      <c r="A4976" s="53">
        <v>810244</v>
      </c>
      <c r="B4976" s="27" t="s">
        <v>30</v>
      </c>
      <c r="C4976" s="36" t="s">
        <v>5592</v>
      </c>
      <c r="D4976" s="54"/>
      <c r="E4976" s="30">
        <v>150</v>
      </c>
      <c r="F4976" s="55">
        <v>40</v>
      </c>
      <c r="G4976" s="55">
        <v>110</v>
      </c>
      <c r="H4976" s="30">
        <v>0</v>
      </c>
      <c r="J4976" s="25">
        <f>ROUND( IF(OR(ISNUMBER(SEARCH("#",B4976)),INT(A4976/100000)=7,INT(A4976/100000)=8),F4976*K!$D$4,F4976*K!$C$4) + IF(ISNUMBER(SEARCH("#",B4976)),0,G4976*K!$C$5) + IF(AND(ISNUMBER(SEARCH("#",B4976)),INT(A4976/100000)&lt;=7),G4976*K!$G$5,0) + IF(AND(ISNUMBER(SEARCH("#",B4976)),INT(A4976/100000)&gt;=8),G4976*K!$H$5,0),0)</f>
        <v>210270000</v>
      </c>
      <c r="K4976" s="25">
        <f>ROUND(IF(OR(ISNUMBER(SEARCH("#",B4976)),INT(A4976/100000)=7,INT(A4976/100000)=8),F4976*K!$F$4+G4976*K!$F$5,F4976*K!$E$4+G4976*K!$E$5),0)</f>
        <v>59160000</v>
      </c>
      <c r="L4976" s="25">
        <f>ROUND(J4976-K4976*0.7,0)</f>
        <v>168858000</v>
      </c>
      <c r="M4976" s="25">
        <f>ROUND(J4976*0.3,0)</f>
        <v>63081000</v>
      </c>
    </row>
    <row r="4977" spans="1:13" ht="18.75" x14ac:dyDescent="0.2">
      <c r="A4977" s="53">
        <v>810260</v>
      </c>
      <c r="B4977" s="27" t="s">
        <v>30</v>
      </c>
      <c r="C4977" s="36" t="s">
        <v>5593</v>
      </c>
      <c r="D4977" s="54"/>
      <c r="E4977" s="30">
        <v>150</v>
      </c>
      <c r="F4977" s="55">
        <v>40</v>
      </c>
      <c r="G4977" s="55">
        <v>110</v>
      </c>
      <c r="H4977" s="30">
        <v>0</v>
      </c>
      <c r="J4977" s="25">
        <f>ROUND( IF(OR(ISNUMBER(SEARCH("#",B4977)),INT(A4977/100000)=7,INT(A4977/100000)=8),F4977*K!$D$4,F4977*K!$C$4) + IF(ISNUMBER(SEARCH("#",B4977)),0,G4977*K!$C$5) + IF(AND(ISNUMBER(SEARCH("#",B4977)),INT(A4977/100000)&lt;=7),G4977*K!$G$5,0) + IF(AND(ISNUMBER(SEARCH("#",B4977)),INT(A4977/100000)&gt;=8),G4977*K!$H$5,0),0)</f>
        <v>210270000</v>
      </c>
      <c r="K4977" s="25">
        <f>ROUND(IF(OR(ISNUMBER(SEARCH("#",B4977)),INT(A4977/100000)=7,INT(A4977/100000)=8),F4977*K!$F$4+G4977*K!$F$5,F4977*K!$E$4+G4977*K!$E$5),0)</f>
        <v>59160000</v>
      </c>
      <c r="L4977" s="25">
        <f>ROUND(J4977-K4977*0.7,0)</f>
        <v>168858000</v>
      </c>
      <c r="M4977" s="25">
        <f>ROUND(J4977*0.3,0)</f>
        <v>63081000</v>
      </c>
    </row>
    <row r="4978" spans="1:13" ht="18.75" x14ac:dyDescent="0.2">
      <c r="A4978" s="53">
        <v>810262</v>
      </c>
      <c r="B4978" s="27" t="s">
        <v>27</v>
      </c>
      <c r="C4978" s="36" t="s">
        <v>5594</v>
      </c>
      <c r="D4978" s="54"/>
      <c r="E4978" s="30">
        <v>110</v>
      </c>
      <c r="F4978" s="55">
        <v>45</v>
      </c>
      <c r="G4978" s="55">
        <v>65</v>
      </c>
      <c r="H4978" s="30">
        <v>0</v>
      </c>
      <c r="J4978" s="25">
        <f>ROUND( IF(OR(ISNUMBER(SEARCH("#",B4978)),INT(A4978/100000)=7,INT(A4978/100000)=8),F4978*K!$D$4,F4978*K!$C$4) + IF(ISNUMBER(SEARCH("#",B4978)),0,G4978*K!$C$5) + IF(AND(ISNUMBER(SEARCH("#",B4978)),INT(A4978/100000)&lt;=7),G4978*K!$G$5,0) + IF(AND(ISNUMBER(SEARCH("#",B4978)),INT(A4978/100000)&gt;=8),G4978*K!$H$5,0),0)</f>
        <v>136385000</v>
      </c>
      <c r="K4978" s="25">
        <f>ROUND(IF(OR(ISNUMBER(SEARCH("#",B4978)),INT(A4978/100000)=7,INT(A4978/100000)=8),F4978*K!$F$4+G4978*K!$F$5,F4978*K!$E$4+G4978*K!$E$5),0)</f>
        <v>41410000</v>
      </c>
      <c r="L4978" s="25">
        <f>ROUND(J4978-K4978*0.7,0)</f>
        <v>107398000</v>
      </c>
      <c r="M4978" s="25">
        <f>ROUND(J4978*0.3,0)</f>
        <v>40915500</v>
      </c>
    </row>
    <row r="4979" spans="1:13" ht="18.75" x14ac:dyDescent="0.2">
      <c r="A4979" s="53">
        <v>810264</v>
      </c>
      <c r="B4979" s="27" t="s">
        <v>30</v>
      </c>
      <c r="C4979" s="36" t="s">
        <v>5595</v>
      </c>
      <c r="D4979" s="54"/>
      <c r="E4979" s="30">
        <v>150</v>
      </c>
      <c r="F4979" s="55">
        <v>40</v>
      </c>
      <c r="G4979" s="55">
        <v>110</v>
      </c>
      <c r="H4979" s="30">
        <v>0</v>
      </c>
      <c r="J4979" s="25">
        <f>ROUND( IF(OR(ISNUMBER(SEARCH("#",B4979)),INT(A4979/100000)=7,INT(A4979/100000)=8),F4979*K!$D$4,F4979*K!$C$4) + IF(ISNUMBER(SEARCH("#",B4979)),0,G4979*K!$C$5) + IF(AND(ISNUMBER(SEARCH("#",B4979)),INT(A4979/100000)&lt;=7),G4979*K!$G$5,0) + IF(AND(ISNUMBER(SEARCH("#",B4979)),INT(A4979/100000)&gt;=8),G4979*K!$H$5,0),0)</f>
        <v>210270000</v>
      </c>
      <c r="K4979" s="25">
        <f>ROUND(IF(OR(ISNUMBER(SEARCH("#",B4979)),INT(A4979/100000)=7,INT(A4979/100000)=8),F4979*K!$F$4+G4979*K!$F$5,F4979*K!$E$4+G4979*K!$E$5),0)</f>
        <v>59160000</v>
      </c>
      <c r="L4979" s="25">
        <f>ROUND(J4979-K4979*0.7,0)</f>
        <v>168858000</v>
      </c>
      <c r="M4979" s="25">
        <f>ROUND(J4979*0.3,0)</f>
        <v>63081000</v>
      </c>
    </row>
    <row r="4980" spans="1:13" ht="18.75" x14ac:dyDescent="0.2">
      <c r="A4980" s="53">
        <v>810266</v>
      </c>
      <c r="B4980" s="27" t="s">
        <v>30</v>
      </c>
      <c r="C4980" s="36" t="s">
        <v>5596</v>
      </c>
      <c r="D4980" s="54"/>
      <c r="E4980" s="30">
        <v>150</v>
      </c>
      <c r="F4980" s="55">
        <v>40</v>
      </c>
      <c r="G4980" s="55">
        <v>110</v>
      </c>
      <c r="H4980" s="30">
        <v>0</v>
      </c>
      <c r="J4980" s="25">
        <f>ROUND( IF(OR(ISNUMBER(SEARCH("#",B4980)),INT(A4980/100000)=7,INT(A4980/100000)=8),F4980*K!$D$4,F4980*K!$C$4) + IF(ISNUMBER(SEARCH("#",B4980)),0,G4980*K!$C$5) + IF(AND(ISNUMBER(SEARCH("#",B4980)),INT(A4980/100000)&lt;=7),G4980*K!$G$5,0) + IF(AND(ISNUMBER(SEARCH("#",B4980)),INT(A4980/100000)&gt;=8),G4980*K!$H$5,0),0)</f>
        <v>210270000</v>
      </c>
      <c r="K4980" s="25">
        <f>ROUND(IF(OR(ISNUMBER(SEARCH("#",B4980)),INT(A4980/100000)=7,INT(A4980/100000)=8),F4980*K!$F$4+G4980*K!$F$5,F4980*K!$E$4+G4980*K!$E$5),0)</f>
        <v>59160000</v>
      </c>
      <c r="L4980" s="25">
        <f>ROUND(J4980-K4980*0.7,0)</f>
        <v>168858000</v>
      </c>
      <c r="M4980" s="25">
        <f>ROUND(J4980*0.3,0)</f>
        <v>63081000</v>
      </c>
    </row>
    <row r="4981" spans="1:13" ht="18.75" x14ac:dyDescent="0.2">
      <c r="A4981" s="53">
        <v>810268</v>
      </c>
      <c r="B4981" s="27" t="s">
        <v>30</v>
      </c>
      <c r="C4981" s="36" t="s">
        <v>5597</v>
      </c>
      <c r="D4981" s="54"/>
      <c r="E4981" s="30">
        <v>150</v>
      </c>
      <c r="F4981" s="55">
        <v>40</v>
      </c>
      <c r="G4981" s="55">
        <v>110</v>
      </c>
      <c r="H4981" s="30">
        <v>0</v>
      </c>
      <c r="J4981" s="25">
        <f>ROUND( IF(OR(ISNUMBER(SEARCH("#",B4981)),INT(A4981/100000)=7,INT(A4981/100000)=8),F4981*K!$D$4,F4981*K!$C$4) + IF(ISNUMBER(SEARCH("#",B4981)),0,G4981*K!$C$5) + IF(AND(ISNUMBER(SEARCH("#",B4981)),INT(A4981/100000)&lt;=7),G4981*K!$G$5,0) + IF(AND(ISNUMBER(SEARCH("#",B4981)),INT(A4981/100000)&gt;=8),G4981*K!$H$5,0),0)</f>
        <v>210270000</v>
      </c>
      <c r="K4981" s="25">
        <f>ROUND(IF(OR(ISNUMBER(SEARCH("#",B4981)),INT(A4981/100000)=7,INT(A4981/100000)=8),F4981*K!$F$4+G4981*K!$F$5,F4981*K!$E$4+G4981*K!$E$5),0)</f>
        <v>59160000</v>
      </c>
      <c r="L4981" s="25">
        <f>ROUND(J4981-K4981*0.7,0)</f>
        <v>168858000</v>
      </c>
      <c r="M4981" s="25">
        <f>ROUND(J4981*0.3,0)</f>
        <v>63081000</v>
      </c>
    </row>
    <row r="4982" spans="1:13" ht="18.75" x14ac:dyDescent="0.2">
      <c r="A4982" s="53">
        <v>810270</v>
      </c>
      <c r="B4982" s="27" t="s">
        <v>30</v>
      </c>
      <c r="C4982" s="36" t="s">
        <v>5598</v>
      </c>
      <c r="D4982" s="54"/>
      <c r="E4982" s="30">
        <v>150</v>
      </c>
      <c r="F4982" s="55">
        <v>40</v>
      </c>
      <c r="G4982" s="55">
        <v>110</v>
      </c>
      <c r="H4982" s="30">
        <v>0</v>
      </c>
      <c r="J4982" s="25">
        <f>ROUND( IF(OR(ISNUMBER(SEARCH("#",B4982)),INT(A4982/100000)=7,INT(A4982/100000)=8),F4982*K!$D$4,F4982*K!$C$4) + IF(ISNUMBER(SEARCH("#",B4982)),0,G4982*K!$C$5) + IF(AND(ISNUMBER(SEARCH("#",B4982)),INT(A4982/100000)&lt;=7),G4982*K!$G$5,0) + IF(AND(ISNUMBER(SEARCH("#",B4982)),INT(A4982/100000)&gt;=8),G4982*K!$H$5,0),0)</f>
        <v>210270000</v>
      </c>
      <c r="K4982" s="25">
        <f>ROUND(IF(OR(ISNUMBER(SEARCH("#",B4982)),INT(A4982/100000)=7,INT(A4982/100000)=8),F4982*K!$F$4+G4982*K!$F$5,F4982*K!$E$4+G4982*K!$E$5),0)</f>
        <v>59160000</v>
      </c>
      <c r="L4982" s="25">
        <f>ROUND(J4982-K4982*0.7,0)</f>
        <v>168858000</v>
      </c>
      <c r="M4982" s="25">
        <f>ROUND(J4982*0.3,0)</f>
        <v>63081000</v>
      </c>
    </row>
    <row r="4983" spans="1:13" ht="18.75" x14ac:dyDescent="0.2">
      <c r="A4983" s="53">
        <v>810280</v>
      </c>
      <c r="B4983" s="27" t="s">
        <v>30</v>
      </c>
      <c r="C4983" s="36" t="s">
        <v>5599</v>
      </c>
      <c r="D4983" s="54"/>
      <c r="E4983" s="30">
        <v>150</v>
      </c>
      <c r="F4983" s="55">
        <v>40</v>
      </c>
      <c r="G4983" s="55">
        <v>110</v>
      </c>
      <c r="H4983" s="30">
        <v>0</v>
      </c>
      <c r="J4983" s="25">
        <f>ROUND( IF(OR(ISNUMBER(SEARCH("#",B4983)),INT(A4983/100000)=7,INT(A4983/100000)=8),F4983*K!$D$4,F4983*K!$C$4) + IF(ISNUMBER(SEARCH("#",B4983)),0,G4983*K!$C$5) + IF(AND(ISNUMBER(SEARCH("#",B4983)),INT(A4983/100000)&lt;=7),G4983*K!$G$5,0) + IF(AND(ISNUMBER(SEARCH("#",B4983)),INT(A4983/100000)&gt;=8),G4983*K!$H$5,0),0)</f>
        <v>210270000</v>
      </c>
      <c r="K4983" s="25">
        <f>ROUND(IF(OR(ISNUMBER(SEARCH("#",B4983)),INT(A4983/100000)=7,INT(A4983/100000)=8),F4983*K!$F$4+G4983*K!$F$5,F4983*K!$E$4+G4983*K!$E$5),0)</f>
        <v>59160000</v>
      </c>
      <c r="L4983" s="25">
        <f>ROUND(J4983-K4983*0.7,0)</f>
        <v>168858000</v>
      </c>
      <c r="M4983" s="25">
        <f>ROUND(J4983*0.3,0)</f>
        <v>63081000</v>
      </c>
    </row>
    <row r="4984" spans="1:13" ht="18.75" x14ac:dyDescent="0.2">
      <c r="A4984" s="53">
        <v>810282</v>
      </c>
      <c r="B4984" s="27" t="s">
        <v>30</v>
      </c>
      <c r="C4984" s="36" t="s">
        <v>5600</v>
      </c>
      <c r="D4984" s="54"/>
      <c r="E4984" s="30">
        <v>150</v>
      </c>
      <c r="F4984" s="55">
        <v>40</v>
      </c>
      <c r="G4984" s="55">
        <v>110</v>
      </c>
      <c r="H4984" s="30">
        <v>0</v>
      </c>
      <c r="J4984" s="25">
        <f>ROUND( IF(OR(ISNUMBER(SEARCH("#",B4984)),INT(A4984/100000)=7,INT(A4984/100000)=8),F4984*K!$D$4,F4984*K!$C$4) + IF(ISNUMBER(SEARCH("#",B4984)),0,G4984*K!$C$5) + IF(AND(ISNUMBER(SEARCH("#",B4984)),INT(A4984/100000)&lt;=7),G4984*K!$G$5,0) + IF(AND(ISNUMBER(SEARCH("#",B4984)),INT(A4984/100000)&gt;=8),G4984*K!$H$5,0),0)</f>
        <v>210270000</v>
      </c>
      <c r="K4984" s="25">
        <f>ROUND(IF(OR(ISNUMBER(SEARCH("#",B4984)),INT(A4984/100000)=7,INT(A4984/100000)=8),F4984*K!$F$4+G4984*K!$F$5,F4984*K!$E$4+G4984*K!$E$5),0)</f>
        <v>59160000</v>
      </c>
      <c r="L4984" s="25">
        <f>ROUND(J4984-K4984*0.7,0)</f>
        <v>168858000</v>
      </c>
      <c r="M4984" s="25">
        <f>ROUND(J4984*0.3,0)</f>
        <v>63081000</v>
      </c>
    </row>
    <row r="4985" spans="1:13" ht="42.75" customHeight="1" x14ac:dyDescent="0.2">
      <c r="A4985" s="53">
        <v>810300</v>
      </c>
      <c r="B4985" s="27" t="s">
        <v>30</v>
      </c>
      <c r="C4985" s="36" t="s">
        <v>5601</v>
      </c>
      <c r="D4985" s="57" t="s">
        <v>5602</v>
      </c>
      <c r="E4985" s="30">
        <v>52</v>
      </c>
      <c r="F4985" s="55">
        <v>25</v>
      </c>
      <c r="G4985" s="55">
        <v>27</v>
      </c>
      <c r="H4985" s="30">
        <v>0</v>
      </c>
      <c r="J4985" s="25">
        <f>ROUND( IF(OR(ISNUMBER(SEARCH("#",B4985)),INT(A4985/100000)=7,INT(A4985/100000)=8),F4985*K!$D$4,F4985*K!$C$4) + IF(ISNUMBER(SEARCH("#",B4985)),0,G4985*K!$C$5) + IF(AND(ISNUMBER(SEARCH("#",B4985)),INT(A4985/100000)&lt;=7),G4985*K!$G$5,0) + IF(AND(ISNUMBER(SEARCH("#",B4985)),INT(A4985/100000)&gt;=8),G4985*K!$H$5,0),0)</f>
        <v>60235000</v>
      </c>
      <c r="K4985" s="25">
        <f>ROUND(IF(OR(ISNUMBER(SEARCH("#",B4985)),INT(A4985/100000)=7,INT(A4985/100000)=8),F4985*K!$F$4+G4985*K!$F$5,F4985*K!$E$4+G4985*K!$E$5),0)</f>
        <v>19106000</v>
      </c>
      <c r="L4985" s="25">
        <f>ROUND(J4985-K4985*0.7,0)</f>
        <v>46860800</v>
      </c>
      <c r="M4985" s="25">
        <f>ROUND(J4985*0.3,0)</f>
        <v>18070500</v>
      </c>
    </row>
    <row r="4986" spans="1:13" ht="146.25" x14ac:dyDescent="0.2">
      <c r="A4986" s="53">
        <v>810302</v>
      </c>
      <c r="B4986" s="27" t="s">
        <v>30</v>
      </c>
      <c r="C4986" s="36" t="s">
        <v>5603</v>
      </c>
      <c r="D4986" s="57" t="s">
        <v>5602</v>
      </c>
      <c r="E4986" s="30">
        <v>69</v>
      </c>
      <c r="F4986" s="55">
        <v>32</v>
      </c>
      <c r="G4986" s="55">
        <v>37</v>
      </c>
      <c r="H4986" s="30">
        <v>0</v>
      </c>
      <c r="J4986" s="25">
        <f>ROUND( IF(OR(ISNUMBER(SEARCH("#",B4986)),INT(A4986/100000)=7,INT(A4986/100000)=8),F4986*K!$D$4,F4986*K!$C$4) + IF(ISNUMBER(SEARCH("#",B4986)),0,G4986*K!$C$5) + IF(AND(ISNUMBER(SEARCH("#",B4986)),INT(A4986/100000)&lt;=7),G4986*K!$G$5,0) + IF(AND(ISNUMBER(SEARCH("#",B4986)),INT(A4986/100000)&gt;=8),G4986*K!$H$5,0),0)</f>
        <v>81261000</v>
      </c>
      <c r="K4986" s="25">
        <f>ROUND(IF(OR(ISNUMBER(SEARCH("#",B4986)),INT(A4986/100000)=7,INT(A4986/100000)=8),F4986*K!$F$4+G4986*K!$F$5,F4986*K!$E$4+G4986*K!$E$5),0)</f>
        <v>25500000</v>
      </c>
      <c r="L4986" s="25">
        <f>ROUND(J4986-K4986*0.7,0)</f>
        <v>63411000</v>
      </c>
      <c r="M4986" s="25">
        <f>ROUND(J4986*0.3,0)</f>
        <v>24378300</v>
      </c>
    </row>
    <row r="4987" spans="1:13" ht="146.25" x14ac:dyDescent="0.2">
      <c r="A4987" s="53">
        <v>810304</v>
      </c>
      <c r="B4987" s="27" t="s">
        <v>30</v>
      </c>
      <c r="C4987" s="36" t="s">
        <v>5604</v>
      </c>
      <c r="D4987" s="57" t="s">
        <v>5602</v>
      </c>
      <c r="E4987" s="30">
        <v>88</v>
      </c>
      <c r="F4987" s="55">
        <v>40</v>
      </c>
      <c r="G4987" s="55">
        <v>48</v>
      </c>
      <c r="H4987" s="30">
        <v>0</v>
      </c>
      <c r="J4987" s="25">
        <f>ROUND( IF(OR(ISNUMBER(SEARCH("#",B4987)),INT(A4987/100000)=7,INT(A4987/100000)=8),F4987*K!$D$4,F4987*K!$C$4) + IF(ISNUMBER(SEARCH("#",B4987)),0,G4987*K!$C$5) + IF(AND(ISNUMBER(SEARCH("#",B4987)),INT(A4987/100000)&lt;=7),G4987*K!$G$5,0) + IF(AND(ISNUMBER(SEARCH("#",B4987)),INT(A4987/100000)&gt;=8),G4987*K!$H$5,0),0)</f>
        <v>104560000</v>
      </c>
      <c r="K4987" s="25">
        <f>ROUND(IF(OR(ISNUMBER(SEARCH("#",B4987)),INT(A4987/100000)=7,INT(A4987/100000)=8),F4987*K!$F$4+G4987*K!$F$5,F4987*K!$E$4+G4987*K!$E$5),0)</f>
        <v>32624000</v>
      </c>
      <c r="L4987" s="25">
        <f>ROUND(J4987-K4987*0.7,0)</f>
        <v>81723200</v>
      </c>
      <c r="M4987" s="25">
        <f>ROUND(J4987*0.3,0)</f>
        <v>31368000</v>
      </c>
    </row>
    <row r="4988" spans="1:13" ht="146.25" x14ac:dyDescent="0.2">
      <c r="A4988" s="53">
        <v>810306</v>
      </c>
      <c r="B4988" s="27" t="s">
        <v>30</v>
      </c>
      <c r="C4988" s="36" t="s">
        <v>5605</v>
      </c>
      <c r="D4988" s="57" t="s">
        <v>5602</v>
      </c>
      <c r="E4988" s="30">
        <v>104</v>
      </c>
      <c r="F4988" s="55">
        <v>45</v>
      </c>
      <c r="G4988" s="55">
        <v>59</v>
      </c>
      <c r="H4988" s="30">
        <v>0</v>
      </c>
      <c r="J4988" s="25">
        <f>ROUND( IF(OR(ISNUMBER(SEARCH("#",B4988)),INT(A4988/100000)=7,INT(A4988/100000)=8),F4988*K!$D$4,F4988*K!$C$4) + IF(ISNUMBER(SEARCH("#",B4988)),0,G4988*K!$C$5) + IF(AND(ISNUMBER(SEARCH("#",B4988)),INT(A4988/100000)&lt;=7),G4988*K!$G$5,0) + IF(AND(ISNUMBER(SEARCH("#",B4988)),INT(A4988/100000)&gt;=8),G4988*K!$H$5,0),0)</f>
        <v>126155000</v>
      </c>
      <c r="K4988" s="25">
        <f>ROUND(IF(OR(ISNUMBER(SEARCH("#",B4988)),INT(A4988/100000)=7,INT(A4988/100000)=8),F4988*K!$F$4+G4988*K!$F$5,F4988*K!$E$4+G4988*K!$E$5),0)</f>
        <v>38842000</v>
      </c>
      <c r="L4988" s="25">
        <f>ROUND(J4988-K4988*0.7,0)</f>
        <v>98965600</v>
      </c>
      <c r="M4988" s="25">
        <f>ROUND(J4988*0.3,0)</f>
        <v>37846500</v>
      </c>
    </row>
    <row r="4989" spans="1:13" ht="146.25" x14ac:dyDescent="0.2">
      <c r="A4989" s="53">
        <v>810308</v>
      </c>
      <c r="B4989" s="27" t="s">
        <v>148</v>
      </c>
      <c r="C4989" s="36" t="s">
        <v>5606</v>
      </c>
      <c r="D4989" s="57" t="s">
        <v>5602</v>
      </c>
      <c r="E4989" s="30">
        <v>42</v>
      </c>
      <c r="F4989" s="55">
        <v>20</v>
      </c>
      <c r="G4989" s="55">
        <v>22</v>
      </c>
      <c r="H4989" s="30">
        <v>0</v>
      </c>
      <c r="J4989" s="25">
        <f>ROUND( IF(OR(ISNUMBER(SEARCH("#",B4989)),INT(A4989/100000)=7,INT(A4989/100000)=8),F4989*K!$D$4,F4989*K!$C$4) + IF(ISNUMBER(SEARCH("#",B4989)),0,G4989*K!$C$5) + IF(AND(ISNUMBER(SEARCH("#",B4989)),INT(A4989/100000)&lt;=7),G4989*K!$G$5,0) + IF(AND(ISNUMBER(SEARCH("#",B4989)),INT(A4989/100000)&gt;=8),G4989*K!$H$5,0),0)</f>
        <v>48870000</v>
      </c>
      <c r="K4989" s="25">
        <f>ROUND(IF(OR(ISNUMBER(SEARCH("#",B4989)),INT(A4989/100000)=7,INT(A4989/100000)=8),F4989*K!$F$4+G4989*K!$F$5,F4989*K!$E$4+G4989*K!$E$5),0)</f>
        <v>15456000</v>
      </c>
      <c r="L4989" s="25">
        <f>ROUND(J4989-K4989*0.7,0)</f>
        <v>38050800</v>
      </c>
      <c r="M4989" s="25">
        <f>ROUND(J4989*0.3,0)</f>
        <v>14661000</v>
      </c>
    </row>
    <row r="4990" spans="1:13" ht="237.75" customHeight="1" x14ac:dyDescent="0.2">
      <c r="A4990" s="53">
        <v>810310</v>
      </c>
      <c r="B4990" s="27" t="s">
        <v>148</v>
      </c>
      <c r="C4990" s="36" t="s">
        <v>5607</v>
      </c>
      <c r="D4990" s="57" t="s">
        <v>5608</v>
      </c>
      <c r="E4990" s="30">
        <v>26</v>
      </c>
      <c r="F4990" s="55">
        <v>10</v>
      </c>
      <c r="G4990" s="55">
        <v>16</v>
      </c>
      <c r="H4990" s="30">
        <v>0</v>
      </c>
      <c r="J4990" s="25">
        <f>ROUND( IF(OR(ISNUMBER(SEARCH("#",B4990)),INT(A4990/100000)=7,INT(A4990/100000)=8),F4990*K!$D$4,F4990*K!$C$4) + IF(ISNUMBER(SEARCH("#",B4990)),0,G4990*K!$C$5) + IF(AND(ISNUMBER(SEARCH("#",B4990)),INT(A4990/100000)&lt;=7),G4990*K!$G$5,0) + IF(AND(ISNUMBER(SEARCH("#",B4990)),INT(A4990/100000)&gt;=8),G4990*K!$H$5,0),0)</f>
        <v>32960000</v>
      </c>
      <c r="K4990" s="25">
        <f>ROUND(IF(OR(ISNUMBER(SEARCH("#",B4990)),INT(A4990/100000)=7,INT(A4990/100000)=8),F4990*K!$F$4+G4990*K!$F$5,F4990*K!$E$4+G4990*K!$E$5),0)</f>
        <v>9868000</v>
      </c>
      <c r="L4990" s="25">
        <f>ROUND(J4990-K4990*0.7,0)</f>
        <v>26052400</v>
      </c>
      <c r="M4990" s="25">
        <f>ROUND(J4990*0.3,0)</f>
        <v>9888000</v>
      </c>
    </row>
    <row r="4991" spans="1:13" ht="18.75" x14ac:dyDescent="0.2">
      <c r="A4991" s="53">
        <v>810320</v>
      </c>
      <c r="B4991" s="27" t="s">
        <v>27</v>
      </c>
      <c r="C4991" s="36" t="s">
        <v>5609</v>
      </c>
      <c r="D4991" s="54"/>
      <c r="E4991" s="30">
        <v>18</v>
      </c>
      <c r="F4991" s="55">
        <v>6</v>
      </c>
      <c r="G4991" s="55">
        <v>12</v>
      </c>
      <c r="H4991" s="30">
        <v>0</v>
      </c>
      <c r="J4991" s="25">
        <f>ROUND( IF(OR(ISNUMBER(SEARCH("#",B4991)),INT(A4991/100000)=7,INT(A4991/100000)=8),F4991*K!$D$4,F4991*K!$C$4) + IF(ISNUMBER(SEARCH("#",B4991)),0,G4991*K!$C$5) + IF(AND(ISNUMBER(SEARCH("#",B4991)),INT(A4991/100000)&lt;=7),G4991*K!$G$5,0) + IF(AND(ISNUMBER(SEARCH("#",B4991)),INT(A4991/100000)&gt;=8),G4991*K!$H$5,0),0)</f>
        <v>23868000</v>
      </c>
      <c r="K4991" s="25">
        <f>ROUND(IF(OR(ISNUMBER(SEARCH("#",B4991)),INT(A4991/100000)=7,INT(A4991/100000)=8),F4991*K!$F$4+G4991*K!$F$5,F4991*K!$E$4+G4991*K!$E$5),0)</f>
        <v>6948000</v>
      </c>
      <c r="L4991" s="25">
        <f>ROUND(J4991-K4991*0.7,0)</f>
        <v>19004400</v>
      </c>
      <c r="M4991" s="25">
        <f>ROUND(J4991*0.3,0)</f>
        <v>7160400</v>
      </c>
    </row>
    <row r="4992" spans="1:13" ht="46.5" x14ac:dyDescent="0.2">
      <c r="A4992" s="53">
        <v>810322</v>
      </c>
      <c r="B4992" s="27" t="s">
        <v>27</v>
      </c>
      <c r="C4992" s="36" t="s">
        <v>5610</v>
      </c>
      <c r="D4992" s="54"/>
      <c r="E4992" s="30">
        <v>25</v>
      </c>
      <c r="F4992" s="55">
        <v>8</v>
      </c>
      <c r="G4992" s="55">
        <v>17</v>
      </c>
      <c r="H4992" s="30">
        <v>0</v>
      </c>
      <c r="J4992" s="25">
        <f>ROUND( IF(OR(ISNUMBER(SEARCH("#",B4992)),INT(A4992/100000)=7,INT(A4992/100000)=8),F4992*K!$D$4,F4992*K!$C$4) + IF(ISNUMBER(SEARCH("#",B4992)),0,G4992*K!$C$5) + IF(AND(ISNUMBER(SEARCH("#",B4992)),INT(A4992/100000)&lt;=7),G4992*K!$G$5,0) + IF(AND(ISNUMBER(SEARCH("#",B4992)),INT(A4992/100000)&gt;=8),G4992*K!$H$5,0),0)</f>
        <v>33529000</v>
      </c>
      <c r="K4992" s="25">
        <f>ROUND(IF(OR(ISNUMBER(SEARCH("#",B4992)),INT(A4992/100000)=7,INT(A4992/100000)=8),F4992*K!$F$4+G4992*K!$F$5,F4992*K!$E$4+G4992*K!$E$5),0)</f>
        <v>9692000</v>
      </c>
      <c r="L4992" s="25">
        <f>ROUND(J4992-K4992*0.7,0)</f>
        <v>26744600</v>
      </c>
      <c r="M4992" s="25">
        <f>ROUND(J4992*0.3,0)</f>
        <v>10058700</v>
      </c>
    </row>
    <row r="4993" spans="1:13" x14ac:dyDescent="0.2">
      <c r="A4993" s="53">
        <v>810324</v>
      </c>
      <c r="B4993" s="27" t="s">
        <v>27</v>
      </c>
      <c r="C4993" s="36" t="s">
        <v>5611</v>
      </c>
      <c r="D4993" s="54"/>
      <c r="E4993" s="30">
        <v>25</v>
      </c>
      <c r="F4993" s="55">
        <v>8</v>
      </c>
      <c r="G4993" s="55">
        <v>17</v>
      </c>
      <c r="H4993" s="30">
        <v>0</v>
      </c>
      <c r="J4993" s="25">
        <f>ROUND( IF(OR(ISNUMBER(SEARCH("#",B4993)),INT(A4993/100000)=7,INT(A4993/100000)=8),F4993*K!$D$4,F4993*K!$C$4) + IF(ISNUMBER(SEARCH("#",B4993)),0,G4993*K!$C$5) + IF(AND(ISNUMBER(SEARCH("#",B4993)),INT(A4993/100000)&lt;=7),G4993*K!$G$5,0) + IF(AND(ISNUMBER(SEARCH("#",B4993)),INT(A4993/100000)&gt;=8),G4993*K!$H$5,0),0)</f>
        <v>33529000</v>
      </c>
      <c r="K4993" s="25">
        <f>ROUND(IF(OR(ISNUMBER(SEARCH("#",B4993)),INT(A4993/100000)=7,INT(A4993/100000)=8),F4993*K!$F$4+G4993*K!$F$5,F4993*K!$E$4+G4993*K!$E$5),0)</f>
        <v>9692000</v>
      </c>
      <c r="L4993" s="25">
        <f>ROUND(J4993-K4993*0.7,0)</f>
        <v>26744600</v>
      </c>
      <c r="M4993" s="25">
        <f>ROUND(J4993*0.3,0)</f>
        <v>10058700</v>
      </c>
    </row>
    <row r="4994" spans="1:13" x14ac:dyDescent="0.2">
      <c r="A4994" s="53">
        <v>810326</v>
      </c>
      <c r="B4994" s="27" t="s">
        <v>27</v>
      </c>
      <c r="C4994" s="36" t="s">
        <v>5612</v>
      </c>
      <c r="D4994" s="54"/>
      <c r="E4994" s="30">
        <v>25</v>
      </c>
      <c r="F4994" s="55">
        <v>8</v>
      </c>
      <c r="G4994" s="55">
        <v>17</v>
      </c>
      <c r="H4994" s="30">
        <v>0</v>
      </c>
      <c r="J4994" s="25">
        <f>ROUND( IF(OR(ISNUMBER(SEARCH("#",B4994)),INT(A4994/100000)=7,INT(A4994/100000)=8),F4994*K!$D$4,F4994*K!$C$4) + IF(ISNUMBER(SEARCH("#",B4994)),0,G4994*K!$C$5) + IF(AND(ISNUMBER(SEARCH("#",B4994)),INT(A4994/100000)&lt;=7),G4994*K!$G$5,0) + IF(AND(ISNUMBER(SEARCH("#",B4994)),INT(A4994/100000)&gt;=8),G4994*K!$H$5,0),0)</f>
        <v>33529000</v>
      </c>
      <c r="K4994" s="25">
        <f>ROUND(IF(OR(ISNUMBER(SEARCH("#",B4994)),INT(A4994/100000)=7,INT(A4994/100000)=8),F4994*K!$F$4+G4994*K!$F$5,F4994*K!$E$4+G4994*K!$E$5),0)</f>
        <v>9692000</v>
      </c>
      <c r="L4994" s="25">
        <f>ROUND(J4994-K4994*0.7,0)</f>
        <v>26744600</v>
      </c>
      <c r="M4994" s="25">
        <f>ROUND(J4994*0.3,0)</f>
        <v>10058700</v>
      </c>
    </row>
    <row r="4995" spans="1:13" x14ac:dyDescent="0.2">
      <c r="A4995" s="53">
        <v>810328</v>
      </c>
      <c r="B4995" s="27" t="s">
        <v>27</v>
      </c>
      <c r="C4995" s="36" t="s">
        <v>5613</v>
      </c>
      <c r="D4995" s="54"/>
      <c r="E4995" s="30">
        <v>50</v>
      </c>
      <c r="F4995" s="55">
        <v>15</v>
      </c>
      <c r="G4995" s="55">
        <v>35</v>
      </c>
      <c r="H4995" s="30">
        <v>0</v>
      </c>
      <c r="J4995" s="25">
        <f>ROUND( IF(OR(ISNUMBER(SEARCH("#",B4995)),INT(A4995/100000)=7,INT(A4995/100000)=8),F4995*K!$D$4,F4995*K!$C$4) + IF(ISNUMBER(SEARCH("#",B4995)),0,G4995*K!$C$5) + IF(AND(ISNUMBER(SEARCH("#",B4995)),INT(A4995/100000)&lt;=7),G4995*K!$G$5,0) + IF(AND(ISNUMBER(SEARCH("#",B4995)),INT(A4995/100000)&gt;=8),G4995*K!$H$5,0),0)</f>
        <v>68195000</v>
      </c>
      <c r="K4995" s="25">
        <f>ROUND(IF(OR(ISNUMBER(SEARCH("#",B4995)),INT(A4995/100000)=7,INT(A4995/100000)=8),F4995*K!$F$4+G4995*K!$F$5,F4995*K!$E$4+G4995*K!$E$5),0)</f>
        <v>19510000</v>
      </c>
      <c r="L4995" s="25">
        <f>ROUND(J4995-K4995*0.7,0)</f>
        <v>54538000</v>
      </c>
      <c r="M4995" s="25">
        <f>ROUND(J4995*0.3,0)</f>
        <v>20458500</v>
      </c>
    </row>
    <row r="4996" spans="1:13" x14ac:dyDescent="0.2">
      <c r="A4996" s="53">
        <v>810330</v>
      </c>
      <c r="B4996" s="27" t="s">
        <v>27</v>
      </c>
      <c r="C4996" s="36" t="s">
        <v>5614</v>
      </c>
      <c r="D4996" s="54"/>
      <c r="E4996" s="30">
        <v>48</v>
      </c>
      <c r="F4996" s="55">
        <v>14</v>
      </c>
      <c r="G4996" s="55">
        <v>34</v>
      </c>
      <c r="H4996" s="30">
        <v>0</v>
      </c>
      <c r="J4996" s="25">
        <f>ROUND( IF(OR(ISNUMBER(SEARCH("#",B4996)),INT(A4996/100000)=7,INT(A4996/100000)=8),F4996*K!$D$4,F4996*K!$C$4) + IF(ISNUMBER(SEARCH("#",B4996)),0,G4996*K!$C$5) + IF(AND(ISNUMBER(SEARCH("#",B4996)),INT(A4996/100000)&lt;=7),G4996*K!$G$5,0) + IF(AND(ISNUMBER(SEARCH("#",B4996)),INT(A4996/100000)&gt;=8),G4996*K!$H$5,0),0)</f>
        <v>65922000</v>
      </c>
      <c r="K4996" s="25">
        <f>ROUND(IF(OR(ISNUMBER(SEARCH("#",B4996)),INT(A4996/100000)=7,INT(A4996/100000)=8),F4996*K!$F$4+G4996*K!$F$5,F4996*K!$E$4+G4996*K!$E$5),0)</f>
        <v>18780000</v>
      </c>
      <c r="L4996" s="25">
        <f>ROUND(J4996-K4996*0.7,0)</f>
        <v>52776000</v>
      </c>
      <c r="M4996" s="25">
        <f>ROUND(J4996*0.3,0)</f>
        <v>19776600</v>
      </c>
    </row>
    <row r="4997" spans="1:13" x14ac:dyDescent="0.2">
      <c r="A4997" s="53">
        <v>810332</v>
      </c>
      <c r="B4997" s="27" t="s">
        <v>27</v>
      </c>
      <c r="C4997" s="36" t="s">
        <v>5615</v>
      </c>
      <c r="D4997" s="54"/>
      <c r="E4997" s="30">
        <v>48</v>
      </c>
      <c r="F4997" s="55">
        <v>14</v>
      </c>
      <c r="G4997" s="55">
        <v>34</v>
      </c>
      <c r="H4997" s="30">
        <v>0</v>
      </c>
      <c r="J4997" s="25">
        <f>ROUND( IF(OR(ISNUMBER(SEARCH("#",B4997)),INT(A4997/100000)=7,INT(A4997/100000)=8),F4997*K!$D$4,F4997*K!$C$4) + IF(ISNUMBER(SEARCH("#",B4997)),0,G4997*K!$C$5) + IF(AND(ISNUMBER(SEARCH("#",B4997)),INT(A4997/100000)&lt;=7),G4997*K!$G$5,0) + IF(AND(ISNUMBER(SEARCH("#",B4997)),INT(A4997/100000)&gt;=8),G4997*K!$H$5,0),0)</f>
        <v>65922000</v>
      </c>
      <c r="K4997" s="25">
        <f>ROUND(IF(OR(ISNUMBER(SEARCH("#",B4997)),INT(A4997/100000)=7,INT(A4997/100000)=8),F4997*K!$F$4+G4997*K!$F$5,F4997*K!$E$4+G4997*K!$E$5),0)</f>
        <v>18780000</v>
      </c>
      <c r="L4997" s="25">
        <f>ROUND(J4997-K4997*0.7,0)</f>
        <v>52776000</v>
      </c>
      <c r="M4997" s="25">
        <f>ROUND(J4997*0.3,0)</f>
        <v>19776600</v>
      </c>
    </row>
    <row r="4998" spans="1:13" ht="33" x14ac:dyDescent="0.2">
      <c r="A4998" s="53">
        <v>810334</v>
      </c>
      <c r="B4998" s="27" t="s">
        <v>27</v>
      </c>
      <c r="C4998" s="36" t="s">
        <v>5616</v>
      </c>
      <c r="D4998" s="54"/>
      <c r="E4998" s="30">
        <v>48</v>
      </c>
      <c r="F4998" s="55">
        <v>14</v>
      </c>
      <c r="G4998" s="55">
        <v>34</v>
      </c>
      <c r="H4998" s="30">
        <v>0</v>
      </c>
      <c r="J4998" s="25">
        <f>ROUND( IF(OR(ISNUMBER(SEARCH("#",B4998)),INT(A4998/100000)=7,INT(A4998/100000)=8),F4998*K!$D$4,F4998*K!$C$4) + IF(ISNUMBER(SEARCH("#",B4998)),0,G4998*K!$C$5) + IF(AND(ISNUMBER(SEARCH("#",B4998)),INT(A4998/100000)&lt;=7),G4998*K!$G$5,0) + IF(AND(ISNUMBER(SEARCH("#",B4998)),INT(A4998/100000)&gt;=8),G4998*K!$H$5,0),0)</f>
        <v>65922000</v>
      </c>
      <c r="K4998" s="25">
        <f>ROUND(IF(OR(ISNUMBER(SEARCH("#",B4998)),INT(A4998/100000)=7,INT(A4998/100000)=8),F4998*K!$F$4+G4998*K!$F$5,F4998*K!$E$4+G4998*K!$E$5),0)</f>
        <v>18780000</v>
      </c>
      <c r="L4998" s="25">
        <f>ROUND(J4998-K4998*0.7,0)</f>
        <v>52776000</v>
      </c>
      <c r="M4998" s="25">
        <f>ROUND(J4998*0.3,0)</f>
        <v>19776600</v>
      </c>
    </row>
    <row r="4999" spans="1:13" x14ac:dyDescent="0.2">
      <c r="A4999" s="53">
        <v>810336</v>
      </c>
      <c r="B4999" s="27" t="s">
        <v>27</v>
      </c>
      <c r="C4999" s="36" t="s">
        <v>5617</v>
      </c>
      <c r="D4999" s="54"/>
      <c r="E4999" s="30">
        <v>32</v>
      </c>
      <c r="F4999" s="55">
        <v>13</v>
      </c>
      <c r="G4999" s="55">
        <v>19</v>
      </c>
      <c r="H4999" s="30">
        <v>0</v>
      </c>
      <c r="J4999" s="25">
        <f>ROUND( IF(OR(ISNUMBER(SEARCH("#",B4999)),INT(A4999/100000)=7,INT(A4999/100000)=8),F4999*K!$D$4,F4999*K!$C$4) + IF(ISNUMBER(SEARCH("#",B4999)),0,G4999*K!$C$5) + IF(AND(ISNUMBER(SEARCH("#",B4999)),INT(A4999/100000)&lt;=7),G4999*K!$G$5,0) + IF(AND(ISNUMBER(SEARCH("#",B4999)),INT(A4999/100000)&gt;=8),G4999*K!$H$5,0),0)</f>
        <v>39779000</v>
      </c>
      <c r="K4999" s="25">
        <f>ROUND(IF(OR(ISNUMBER(SEARCH("#",B4999)),INT(A4999/100000)=7,INT(A4999/100000)=8),F4999*K!$F$4+G4999*K!$F$5,F4999*K!$E$4+G4999*K!$E$5),0)</f>
        <v>12058000</v>
      </c>
      <c r="L4999" s="25">
        <f>ROUND(J4999-K4999*0.7,0)</f>
        <v>31338400</v>
      </c>
      <c r="M4999" s="25">
        <f>ROUND(J4999*0.3,0)</f>
        <v>11933700</v>
      </c>
    </row>
    <row r="5000" spans="1:13" ht="18.75" x14ac:dyDescent="0.2">
      <c r="A5000" s="53">
        <v>810338</v>
      </c>
      <c r="B5000" s="27" t="s">
        <v>43</v>
      </c>
      <c r="C5000" s="36" t="s">
        <v>5618</v>
      </c>
      <c r="D5000" s="54"/>
      <c r="E5000" s="30">
        <v>11</v>
      </c>
      <c r="F5000" s="55">
        <v>9</v>
      </c>
      <c r="G5000" s="55">
        <v>2</v>
      </c>
      <c r="H5000" s="30">
        <v>0</v>
      </c>
      <c r="J5000" s="25">
        <f>ROUND( IF(OR(ISNUMBER(SEARCH("#",B5000)),INT(A5000/100000)=7,INT(A5000/100000)=8),F5000*K!$D$4,F5000*K!$C$4) + IF(ISNUMBER(SEARCH("#",B5000)),0,G5000*K!$C$5) + IF(AND(ISNUMBER(SEARCH("#",B5000)),INT(A5000/100000)&lt;=7),G5000*K!$G$5,0) + IF(AND(ISNUMBER(SEARCH("#",B5000)),INT(A5000/100000)&gt;=8),G5000*K!$H$5,0),0)</f>
        <v>8522000</v>
      </c>
      <c r="K5000" s="25">
        <f>ROUND(IF(OR(ISNUMBER(SEARCH("#",B5000)),INT(A5000/100000)=7,INT(A5000/100000)=8),F5000*K!$F$4+G5000*K!$F$5,F5000*K!$E$4+G5000*K!$E$5),0)</f>
        <v>3574000</v>
      </c>
      <c r="L5000" s="25">
        <f>ROUND(J5000-K5000*0.7,0)</f>
        <v>6020200</v>
      </c>
      <c r="M5000" s="25">
        <f>ROUND(J5000*0.3,0)</f>
        <v>2556600</v>
      </c>
    </row>
    <row r="5001" spans="1:13" ht="62.25" x14ac:dyDescent="0.2">
      <c r="A5001" s="53">
        <v>810340</v>
      </c>
      <c r="B5001" s="27" t="s">
        <v>43</v>
      </c>
      <c r="C5001" s="36" t="s">
        <v>5619</v>
      </c>
      <c r="D5001" s="54"/>
      <c r="E5001" s="30">
        <v>10</v>
      </c>
      <c r="F5001" s="55">
        <v>2</v>
      </c>
      <c r="G5001" s="55">
        <v>8</v>
      </c>
      <c r="H5001" s="30">
        <v>0</v>
      </c>
      <c r="J5001" s="25">
        <f>ROUND( IF(OR(ISNUMBER(SEARCH("#",B5001)),INT(A5001/100000)=7,INT(A5001/100000)=8),F5001*K!$D$4,F5001*K!$C$4) + IF(ISNUMBER(SEARCH("#",B5001)),0,G5001*K!$C$5) + IF(AND(ISNUMBER(SEARCH("#",B5001)),INT(A5001/100000)&lt;=7),G5001*K!$G$5,0) + IF(AND(ISNUMBER(SEARCH("#",B5001)),INT(A5001/100000)&gt;=8),G5001*K!$H$5,0),0)</f>
        <v>14776000</v>
      </c>
      <c r="K5001" s="25">
        <f>ROUND(IF(OR(ISNUMBER(SEARCH("#",B5001)),INT(A5001/100000)=7,INT(A5001/100000)=8),F5001*K!$F$4+G5001*K!$F$5,F5001*K!$E$4+G5001*K!$E$5),0)</f>
        <v>4028000</v>
      </c>
      <c r="L5001" s="25">
        <f>ROUND(J5001-K5001*0.7,0)</f>
        <v>11956400</v>
      </c>
      <c r="M5001" s="25">
        <f>ROUND(J5001*0.3,0)</f>
        <v>4432800</v>
      </c>
    </row>
    <row r="5002" spans="1:13" ht="202.5" customHeight="1" x14ac:dyDescent="0.2">
      <c r="A5002" s="53">
        <v>810342</v>
      </c>
      <c r="B5002" s="27" t="s">
        <v>27</v>
      </c>
      <c r="C5002" s="36" t="s">
        <v>5620</v>
      </c>
      <c r="D5002" s="39" t="s">
        <v>5621</v>
      </c>
      <c r="E5002" s="30">
        <v>18</v>
      </c>
      <c r="F5002" s="55">
        <v>6</v>
      </c>
      <c r="G5002" s="55">
        <v>12</v>
      </c>
      <c r="H5002" s="30">
        <v>0</v>
      </c>
      <c r="J5002" s="25">
        <f>ROUND( IF(OR(ISNUMBER(SEARCH("#",B5002)),INT(A5002/100000)=7,INT(A5002/100000)=8),F5002*K!$D$4,F5002*K!$C$4) + IF(ISNUMBER(SEARCH("#",B5002)),0,G5002*K!$C$5) + IF(AND(ISNUMBER(SEARCH("#",B5002)),INT(A5002/100000)&lt;=7),G5002*K!$G$5,0) + IF(AND(ISNUMBER(SEARCH("#",B5002)),INT(A5002/100000)&gt;=8),G5002*K!$H$5,0),0)</f>
        <v>23868000</v>
      </c>
      <c r="K5002" s="25">
        <f>ROUND(IF(OR(ISNUMBER(SEARCH("#",B5002)),INT(A5002/100000)=7,INT(A5002/100000)=8),F5002*K!$F$4+G5002*K!$F$5,F5002*K!$E$4+G5002*K!$E$5),0)</f>
        <v>6948000</v>
      </c>
      <c r="L5002" s="25">
        <f>ROUND(J5002-K5002*0.7,0)</f>
        <v>19004400</v>
      </c>
      <c r="M5002" s="25">
        <f>ROUND(J5002*0.3,0)</f>
        <v>7160400</v>
      </c>
    </row>
    <row r="5003" spans="1:13" ht="132" x14ac:dyDescent="0.2">
      <c r="A5003" s="53">
        <v>810344</v>
      </c>
      <c r="B5003" s="27" t="s">
        <v>27</v>
      </c>
      <c r="C5003" s="36" t="s">
        <v>5622</v>
      </c>
      <c r="D5003" s="39" t="s">
        <v>5621</v>
      </c>
      <c r="E5003" s="30">
        <v>18</v>
      </c>
      <c r="F5003" s="55">
        <v>6</v>
      </c>
      <c r="G5003" s="55">
        <v>12</v>
      </c>
      <c r="H5003" s="30">
        <v>0</v>
      </c>
      <c r="J5003" s="25">
        <f>ROUND( IF(OR(ISNUMBER(SEARCH("#",B5003)),INT(A5003/100000)=7,INT(A5003/100000)=8),F5003*K!$D$4,F5003*K!$C$4) + IF(ISNUMBER(SEARCH("#",B5003)),0,G5003*K!$C$5) + IF(AND(ISNUMBER(SEARCH("#",B5003)),INT(A5003/100000)&lt;=7),G5003*K!$G$5,0) + IF(AND(ISNUMBER(SEARCH("#",B5003)),INT(A5003/100000)&gt;=8),G5003*K!$H$5,0),0)</f>
        <v>23868000</v>
      </c>
      <c r="K5003" s="25">
        <f>ROUND(IF(OR(ISNUMBER(SEARCH("#",B5003)),INT(A5003/100000)=7,INT(A5003/100000)=8),F5003*K!$F$4+G5003*K!$F$5,F5003*K!$E$4+G5003*K!$E$5),0)</f>
        <v>6948000</v>
      </c>
      <c r="L5003" s="25">
        <f>ROUND(J5003-K5003*0.7,0)</f>
        <v>19004400</v>
      </c>
      <c r="M5003" s="25">
        <f>ROUND(J5003*0.3,0)</f>
        <v>7160400</v>
      </c>
    </row>
    <row r="5004" spans="1:13" ht="103.5" x14ac:dyDescent="0.2">
      <c r="A5004" s="53">
        <v>810346</v>
      </c>
      <c r="B5004" s="27" t="s">
        <v>27</v>
      </c>
      <c r="C5004" s="36" t="s">
        <v>5623</v>
      </c>
      <c r="D5004" s="57" t="s">
        <v>5624</v>
      </c>
      <c r="E5004" s="30">
        <v>25</v>
      </c>
      <c r="F5004" s="55">
        <v>7</v>
      </c>
      <c r="G5004" s="55">
        <v>18</v>
      </c>
      <c r="H5004" s="30">
        <v>0</v>
      </c>
      <c r="J5004" s="25">
        <f>ROUND( IF(OR(ISNUMBER(SEARCH("#",B5004)),INT(A5004/100000)=7,INT(A5004/100000)=8),F5004*K!$D$4,F5004*K!$C$4) + IF(ISNUMBER(SEARCH("#",B5004)),0,G5004*K!$C$5) + IF(AND(ISNUMBER(SEARCH("#",B5004)),INT(A5004/100000)&lt;=7),G5004*K!$G$5,0) + IF(AND(ISNUMBER(SEARCH("#",B5004)),INT(A5004/100000)&gt;=8),G5004*K!$H$5,0),0)</f>
        <v>34666000</v>
      </c>
      <c r="K5004" s="25">
        <f>ROUND(IF(OR(ISNUMBER(SEARCH("#",B5004)),INT(A5004/100000)=7,INT(A5004/100000)=8),F5004*K!$F$4+G5004*K!$F$5,F5004*K!$E$4+G5004*K!$E$5),0)</f>
        <v>9818000</v>
      </c>
      <c r="L5004" s="25">
        <f>ROUND(J5004-K5004*0.7,0)</f>
        <v>27793400</v>
      </c>
      <c r="M5004" s="25">
        <f>ROUND(J5004*0.3,0)</f>
        <v>10399800</v>
      </c>
    </row>
    <row r="5005" spans="1:13" ht="146.25" x14ac:dyDescent="0.2">
      <c r="A5005" s="53">
        <v>810348</v>
      </c>
      <c r="B5005" s="27" t="s">
        <v>27</v>
      </c>
      <c r="C5005" s="36" t="s">
        <v>5625</v>
      </c>
      <c r="D5005" s="57" t="s">
        <v>5602</v>
      </c>
      <c r="E5005" s="30">
        <v>17</v>
      </c>
      <c r="F5005" s="55">
        <v>4</v>
      </c>
      <c r="G5005" s="55">
        <v>13</v>
      </c>
      <c r="H5005" s="30">
        <v>0</v>
      </c>
      <c r="J5005" s="25">
        <f>ROUND( IF(OR(ISNUMBER(SEARCH("#",B5005)),INT(A5005/100000)=7,INT(A5005/100000)=8),F5005*K!$D$4,F5005*K!$C$4) + IF(ISNUMBER(SEARCH("#",B5005)),0,G5005*K!$C$5) + IF(AND(ISNUMBER(SEARCH("#",B5005)),INT(A5005/100000)&lt;=7),G5005*K!$G$5,0) + IF(AND(ISNUMBER(SEARCH("#",B5005)),INT(A5005/100000)&gt;=8),G5005*K!$H$5,0),0)</f>
        <v>24437000</v>
      </c>
      <c r="K5005" s="25">
        <f>ROUND(IF(OR(ISNUMBER(SEARCH("#",B5005)),INT(A5005/100000)=7,INT(A5005/100000)=8),F5005*K!$F$4+G5005*K!$F$5,F5005*K!$E$4+G5005*K!$E$5),0)</f>
        <v>6772000</v>
      </c>
      <c r="L5005" s="25">
        <f>ROUND(J5005-K5005*0.7,0)</f>
        <v>19696600</v>
      </c>
      <c r="M5005" s="25">
        <f>ROUND(J5005*0.3,0)</f>
        <v>7331100</v>
      </c>
    </row>
    <row r="5006" spans="1:13" ht="146.25" x14ac:dyDescent="0.2">
      <c r="A5006" s="53">
        <v>810349</v>
      </c>
      <c r="B5006" s="27" t="s">
        <v>27</v>
      </c>
      <c r="C5006" s="36" t="s">
        <v>5626</v>
      </c>
      <c r="D5006" s="57" t="s">
        <v>5602</v>
      </c>
      <c r="E5006" s="30">
        <v>17</v>
      </c>
      <c r="F5006" s="55">
        <v>4</v>
      </c>
      <c r="G5006" s="55">
        <v>13</v>
      </c>
      <c r="H5006" s="30">
        <v>0</v>
      </c>
      <c r="J5006" s="25">
        <f>ROUND( IF(OR(ISNUMBER(SEARCH("#",B5006)),INT(A5006/100000)=7,INT(A5006/100000)=8),F5006*K!$D$4,F5006*K!$C$4) + IF(ISNUMBER(SEARCH("#",B5006)),0,G5006*K!$C$5) + IF(AND(ISNUMBER(SEARCH("#",B5006)),INT(A5006/100000)&lt;=7),G5006*K!$G$5,0) + IF(AND(ISNUMBER(SEARCH("#",B5006)),INT(A5006/100000)&gt;=8),G5006*K!$H$5,0),0)</f>
        <v>24437000</v>
      </c>
      <c r="K5006" s="25">
        <f>ROUND(IF(OR(ISNUMBER(SEARCH("#",B5006)),INT(A5006/100000)=7,INT(A5006/100000)=8),F5006*K!$F$4+G5006*K!$F$5,F5006*K!$E$4+G5006*K!$E$5),0)</f>
        <v>6772000</v>
      </c>
      <c r="L5006" s="25">
        <f>ROUND(J5006-K5006*0.7,0)</f>
        <v>19696600</v>
      </c>
      <c r="M5006" s="25">
        <f>ROUND(J5006*0.3,0)</f>
        <v>7331100</v>
      </c>
    </row>
    <row r="5007" spans="1:13" x14ac:dyDescent="0.2">
      <c r="A5007" s="53">
        <v>810360</v>
      </c>
      <c r="B5007" s="27" t="s">
        <v>43</v>
      </c>
      <c r="C5007" s="36" t="s">
        <v>5627</v>
      </c>
      <c r="D5007" s="54"/>
      <c r="E5007" s="30">
        <v>6</v>
      </c>
      <c r="F5007" s="55">
        <v>1.5</v>
      </c>
      <c r="G5007" s="55">
        <v>4.5</v>
      </c>
      <c r="H5007" s="30">
        <v>0</v>
      </c>
      <c r="J5007" s="25">
        <f>ROUND( IF(OR(ISNUMBER(SEARCH("#",B5007)),INT(A5007/100000)=7,INT(A5007/100000)=8),F5007*K!$D$4,F5007*K!$C$4) + IF(ISNUMBER(SEARCH("#",B5007)),0,G5007*K!$C$5) + IF(AND(ISNUMBER(SEARCH("#",B5007)),INT(A5007/100000)&lt;=7),G5007*K!$G$5,0) + IF(AND(ISNUMBER(SEARCH("#",B5007)),INT(A5007/100000)&gt;=8),G5007*K!$H$5,0),0)</f>
        <v>8524500</v>
      </c>
      <c r="K5007" s="25">
        <f>ROUND(IF(OR(ISNUMBER(SEARCH("#",B5007)),INT(A5007/100000)=7,INT(A5007/100000)=8),F5007*K!$F$4+G5007*K!$F$5,F5007*K!$E$4+G5007*K!$E$5),0)</f>
        <v>2379000</v>
      </c>
      <c r="L5007" s="25">
        <f>ROUND(J5007-K5007*0.7,0)</f>
        <v>6859200</v>
      </c>
      <c r="M5007" s="25">
        <f>ROUND(J5007*0.3,0)</f>
        <v>2557350</v>
      </c>
    </row>
    <row r="5008" spans="1:13" ht="18.75" x14ac:dyDescent="0.2">
      <c r="A5008" s="53">
        <v>810370</v>
      </c>
      <c r="B5008" s="27" t="s">
        <v>30</v>
      </c>
      <c r="C5008" s="39" t="s">
        <v>5628</v>
      </c>
      <c r="D5008" s="54"/>
      <c r="E5008" s="30">
        <v>150</v>
      </c>
      <c r="F5008" s="55">
        <v>40</v>
      </c>
      <c r="G5008" s="55">
        <v>110</v>
      </c>
      <c r="H5008" s="30">
        <v>0</v>
      </c>
      <c r="J5008" s="25">
        <f>ROUND( IF(OR(ISNUMBER(SEARCH("#",B5008)),INT(A5008/100000)=7,INT(A5008/100000)=8),F5008*K!$D$4,F5008*K!$C$4) + IF(ISNUMBER(SEARCH("#",B5008)),0,G5008*K!$C$5) + IF(AND(ISNUMBER(SEARCH("#",B5008)),INT(A5008/100000)&lt;=7),G5008*K!$G$5,0) + IF(AND(ISNUMBER(SEARCH("#",B5008)),INT(A5008/100000)&gt;=8),G5008*K!$H$5,0),0)</f>
        <v>210270000</v>
      </c>
      <c r="K5008" s="25">
        <f>ROUND(IF(OR(ISNUMBER(SEARCH("#",B5008)),INT(A5008/100000)=7,INT(A5008/100000)=8),F5008*K!$F$4+G5008*K!$F$5,F5008*K!$E$4+G5008*K!$E$5),0)</f>
        <v>59160000</v>
      </c>
      <c r="L5008" s="25">
        <f>ROUND(J5008-K5008*0.7,0)</f>
        <v>168858000</v>
      </c>
      <c r="M5008" s="25">
        <f>ROUND(J5008*0.3,0)</f>
        <v>63081000</v>
      </c>
    </row>
    <row r="5009" spans="1:13" ht="18.75" x14ac:dyDescent="0.2">
      <c r="A5009" s="53">
        <v>810372</v>
      </c>
      <c r="B5009" s="27" t="s">
        <v>148</v>
      </c>
      <c r="C5009" s="39" t="s">
        <v>5629</v>
      </c>
      <c r="D5009" s="54"/>
      <c r="E5009" s="30">
        <v>25</v>
      </c>
      <c r="F5009" s="55">
        <v>8</v>
      </c>
      <c r="G5009" s="55">
        <v>17</v>
      </c>
      <c r="H5009" s="30">
        <v>0</v>
      </c>
      <c r="J5009" s="25">
        <f>ROUND( IF(OR(ISNUMBER(SEARCH("#",B5009)),INT(A5009/100000)=7,INT(A5009/100000)=8),F5009*K!$D$4,F5009*K!$C$4) + IF(ISNUMBER(SEARCH("#",B5009)),0,G5009*K!$C$5) + IF(AND(ISNUMBER(SEARCH("#",B5009)),INT(A5009/100000)&lt;=7),G5009*K!$G$5,0) + IF(AND(ISNUMBER(SEARCH("#",B5009)),INT(A5009/100000)&gt;=8),G5009*K!$H$5,0),0)</f>
        <v>33529000</v>
      </c>
      <c r="K5009" s="25">
        <f>ROUND(IF(OR(ISNUMBER(SEARCH("#",B5009)),INT(A5009/100000)=7,INT(A5009/100000)=8),F5009*K!$F$4+G5009*K!$F$5,F5009*K!$E$4+G5009*K!$E$5),0)</f>
        <v>9692000</v>
      </c>
      <c r="L5009" s="25">
        <f>ROUND(J5009-K5009*0.7,0)</f>
        <v>26744600</v>
      </c>
      <c r="M5009" s="25">
        <f>ROUND(J5009*0.3,0)</f>
        <v>10058700</v>
      </c>
    </row>
    <row r="5010" spans="1:13" ht="18.75" x14ac:dyDescent="0.2">
      <c r="A5010" s="53">
        <v>810374</v>
      </c>
      <c r="B5010" s="27" t="s">
        <v>30</v>
      </c>
      <c r="C5010" s="39" t="s">
        <v>5630</v>
      </c>
      <c r="D5010" s="54"/>
      <c r="E5010" s="30">
        <v>75</v>
      </c>
      <c r="F5010" s="55">
        <v>20</v>
      </c>
      <c r="G5010" s="55">
        <v>55</v>
      </c>
      <c r="H5010" s="30">
        <v>0</v>
      </c>
      <c r="J5010" s="25">
        <f>ROUND( IF(OR(ISNUMBER(SEARCH("#",B5010)),INT(A5010/100000)=7,INT(A5010/100000)=8),F5010*K!$D$4,F5010*K!$C$4) + IF(ISNUMBER(SEARCH("#",B5010)),0,G5010*K!$C$5) + IF(AND(ISNUMBER(SEARCH("#",B5010)),INT(A5010/100000)&lt;=7),G5010*K!$G$5,0) + IF(AND(ISNUMBER(SEARCH("#",B5010)),INT(A5010/100000)&gt;=8),G5010*K!$H$5,0),0)</f>
        <v>105135000</v>
      </c>
      <c r="K5010" s="25">
        <f>ROUND(IF(OR(ISNUMBER(SEARCH("#",B5010)),INT(A5010/100000)=7,INT(A5010/100000)=8),F5010*K!$F$4+G5010*K!$F$5,F5010*K!$E$4+G5010*K!$E$5),0)</f>
        <v>29580000</v>
      </c>
      <c r="L5010" s="25">
        <f>ROUND(J5010-K5010*0.7,0)</f>
        <v>84429000</v>
      </c>
      <c r="M5010" s="25">
        <f>ROUND(J5010*0.3,0)</f>
        <v>31540500</v>
      </c>
    </row>
    <row r="5011" spans="1:13" ht="146.25" x14ac:dyDescent="0.2">
      <c r="A5011" s="53">
        <v>810376</v>
      </c>
      <c r="B5011" s="27" t="s">
        <v>30</v>
      </c>
      <c r="C5011" s="39" t="s">
        <v>5631</v>
      </c>
      <c r="D5011" s="57" t="s">
        <v>5602</v>
      </c>
      <c r="E5011" s="30">
        <v>66</v>
      </c>
      <c r="F5011" s="55">
        <v>30</v>
      </c>
      <c r="G5011" s="55">
        <v>36</v>
      </c>
      <c r="H5011" s="30">
        <v>0</v>
      </c>
      <c r="J5011" s="25">
        <f>ROUND( IF(OR(ISNUMBER(SEARCH("#",B5011)),INT(A5011/100000)=7,INT(A5011/100000)=8),F5011*K!$D$4,F5011*K!$C$4) + IF(ISNUMBER(SEARCH("#",B5011)),0,G5011*K!$C$5) + IF(AND(ISNUMBER(SEARCH("#",B5011)),INT(A5011/100000)&lt;=7),G5011*K!$G$5,0) + IF(AND(ISNUMBER(SEARCH("#",B5011)),INT(A5011/100000)&gt;=8),G5011*K!$H$5,0),0)</f>
        <v>78420000</v>
      </c>
      <c r="K5011" s="25">
        <f>ROUND(IF(OR(ISNUMBER(SEARCH("#",B5011)),INT(A5011/100000)=7,INT(A5011/100000)=8),F5011*K!$F$4+G5011*K!$F$5,F5011*K!$E$4+G5011*K!$E$5),0)</f>
        <v>24468000</v>
      </c>
      <c r="L5011" s="25">
        <f>ROUND(J5011-K5011*0.7,0)</f>
        <v>61292400</v>
      </c>
      <c r="M5011" s="25">
        <f>ROUND(J5011*0.3,0)</f>
        <v>23526000</v>
      </c>
    </row>
    <row r="5012" spans="1:13" ht="146.25" x14ac:dyDescent="0.2">
      <c r="A5012" s="53">
        <v>810378</v>
      </c>
      <c r="B5012" s="27" t="s">
        <v>30</v>
      </c>
      <c r="C5012" s="36" t="s">
        <v>5632</v>
      </c>
      <c r="D5012" s="57" t="s">
        <v>5633</v>
      </c>
      <c r="E5012" s="30">
        <v>66</v>
      </c>
      <c r="F5012" s="55">
        <v>30</v>
      </c>
      <c r="G5012" s="55">
        <v>36</v>
      </c>
      <c r="H5012" s="30">
        <v>0</v>
      </c>
      <c r="J5012" s="25">
        <f>ROUND( IF(OR(ISNUMBER(SEARCH("#",B5012)),INT(A5012/100000)=7,INT(A5012/100000)=8),F5012*K!$D$4,F5012*K!$C$4) + IF(ISNUMBER(SEARCH("#",B5012)),0,G5012*K!$C$5) + IF(AND(ISNUMBER(SEARCH("#",B5012)),INT(A5012/100000)&lt;=7),G5012*K!$G$5,0) + IF(AND(ISNUMBER(SEARCH("#",B5012)),INT(A5012/100000)&gt;=8),G5012*K!$H$5,0),0)</f>
        <v>78420000</v>
      </c>
      <c r="K5012" s="25">
        <f>ROUND(IF(OR(ISNUMBER(SEARCH("#",B5012)),INT(A5012/100000)=7,INT(A5012/100000)=8),F5012*K!$F$4+G5012*K!$F$5,F5012*K!$E$4+G5012*K!$E$5),0)</f>
        <v>24468000</v>
      </c>
      <c r="L5012" s="25">
        <f>ROUND(J5012-K5012*0.7,0)</f>
        <v>61292400</v>
      </c>
      <c r="M5012" s="25">
        <f>ROUND(J5012*0.3,0)</f>
        <v>23526000</v>
      </c>
    </row>
    <row r="5013" spans="1:13" ht="18.75" x14ac:dyDescent="0.2">
      <c r="A5013" s="53">
        <v>810380</v>
      </c>
      <c r="B5013" s="27" t="s">
        <v>148</v>
      </c>
      <c r="C5013" s="39" t="s">
        <v>5634</v>
      </c>
      <c r="D5013" s="54"/>
      <c r="E5013" s="30">
        <v>41</v>
      </c>
      <c r="F5013" s="55">
        <v>13</v>
      </c>
      <c r="G5013" s="55">
        <v>28</v>
      </c>
      <c r="H5013" s="30">
        <v>0</v>
      </c>
      <c r="J5013" s="25">
        <f>ROUND( IF(OR(ISNUMBER(SEARCH("#",B5013)),INT(A5013/100000)=7,INT(A5013/100000)=8),F5013*K!$D$4,F5013*K!$C$4) + IF(ISNUMBER(SEARCH("#",B5013)),0,G5013*K!$C$5) + IF(AND(ISNUMBER(SEARCH("#",B5013)),INT(A5013/100000)&lt;=7),G5013*K!$G$5,0) + IF(AND(ISNUMBER(SEARCH("#",B5013)),INT(A5013/100000)&gt;=8),G5013*K!$H$5,0),0)</f>
        <v>55124000</v>
      </c>
      <c r="K5013" s="25">
        <f>ROUND(IF(OR(ISNUMBER(SEARCH("#",B5013)),INT(A5013/100000)=7,INT(A5013/100000)=8),F5013*K!$F$4+G5013*K!$F$5,F5013*K!$E$4+G5013*K!$E$5),0)</f>
        <v>15910000</v>
      </c>
      <c r="L5013" s="25">
        <f>ROUND(J5013-K5013*0.7,0)</f>
        <v>43987000</v>
      </c>
      <c r="M5013" s="25">
        <f>ROUND(J5013*0.3,0)</f>
        <v>16537200</v>
      </c>
    </row>
    <row r="5014" spans="1:13" ht="146.25" x14ac:dyDescent="0.2">
      <c r="A5014" s="72">
        <v>810382</v>
      </c>
      <c r="B5014" s="27" t="s">
        <v>30</v>
      </c>
      <c r="C5014" s="39" t="s">
        <v>5635</v>
      </c>
      <c r="D5014" s="57" t="s">
        <v>5602</v>
      </c>
      <c r="E5014" s="30">
        <v>25</v>
      </c>
      <c r="F5014" s="55">
        <v>12</v>
      </c>
      <c r="G5014" s="55">
        <v>13</v>
      </c>
      <c r="H5014" s="30">
        <v>0</v>
      </c>
      <c r="J5014" s="25">
        <f>ROUND( IF(OR(ISNUMBER(SEARCH("#",B5014)),INT(A5014/100000)=7,INT(A5014/100000)=8),F5014*K!$D$4,F5014*K!$C$4) + IF(ISNUMBER(SEARCH("#",B5014)),0,G5014*K!$C$5) + IF(AND(ISNUMBER(SEARCH("#",B5014)),INT(A5014/100000)&lt;=7),G5014*K!$G$5,0) + IF(AND(ISNUMBER(SEARCH("#",B5014)),INT(A5014/100000)&gt;=8),G5014*K!$H$5,0),0)</f>
        <v>28981000</v>
      </c>
      <c r="K5014" s="25">
        <f>ROUND(IF(OR(ISNUMBER(SEARCH("#",B5014)),INT(A5014/100000)=7,INT(A5014/100000)=8),F5014*K!$F$4+G5014*K!$F$5,F5014*K!$E$4+G5014*K!$E$5),0)</f>
        <v>9188000</v>
      </c>
      <c r="L5014" s="25">
        <f>ROUND(J5014-K5014*0.7,0)</f>
        <v>22549400</v>
      </c>
      <c r="M5014" s="25">
        <f>ROUND(J5014*0.3,0)</f>
        <v>8694300</v>
      </c>
    </row>
    <row r="5015" spans="1:13" ht="18.75" x14ac:dyDescent="0.2">
      <c r="A5015" s="72">
        <v>810384</v>
      </c>
      <c r="B5015" s="27" t="s">
        <v>148</v>
      </c>
      <c r="C5015" s="36" t="s">
        <v>5636</v>
      </c>
      <c r="D5015" s="54"/>
      <c r="E5015" s="30">
        <v>55</v>
      </c>
      <c r="F5015" s="55">
        <v>17</v>
      </c>
      <c r="G5015" s="55">
        <v>38</v>
      </c>
      <c r="H5015" s="30">
        <v>0</v>
      </c>
      <c r="J5015" s="25">
        <f>ROUND( IF(OR(ISNUMBER(SEARCH("#",B5015)),INT(A5015/100000)=7,INT(A5015/100000)=8),F5015*K!$D$4,F5015*K!$C$4) + IF(ISNUMBER(SEARCH("#",B5015)),0,G5015*K!$C$5) + IF(AND(ISNUMBER(SEARCH("#",B5015)),INT(A5015/100000)&lt;=7),G5015*K!$G$5,0) + IF(AND(ISNUMBER(SEARCH("#",B5015)),INT(A5015/100000)&gt;=8),G5015*K!$H$5,0),0)</f>
        <v>74446000</v>
      </c>
      <c r="K5015" s="25">
        <f>ROUND(IF(OR(ISNUMBER(SEARCH("#",B5015)),INT(A5015/100000)=7,INT(A5015/100000)=8),F5015*K!$F$4+G5015*K!$F$5,F5015*K!$E$4+G5015*K!$E$5),0)</f>
        <v>21398000</v>
      </c>
      <c r="L5015" s="25">
        <f>ROUND(J5015-K5015*0.7,0)</f>
        <v>59467400</v>
      </c>
      <c r="M5015" s="25">
        <f>ROUND(J5015*0.3,0)</f>
        <v>22333800</v>
      </c>
    </row>
    <row r="5016" spans="1:13" ht="46.5" x14ac:dyDescent="0.2">
      <c r="A5016" s="53">
        <v>881000</v>
      </c>
      <c r="B5016" s="27" t="s">
        <v>30</v>
      </c>
      <c r="C5016" s="71" t="s">
        <v>5637</v>
      </c>
      <c r="D5016" s="54"/>
      <c r="E5016" s="30" t="s">
        <v>1414</v>
      </c>
      <c r="F5016" s="55">
        <v>1.5</v>
      </c>
      <c r="G5016" s="55">
        <v>5.5</v>
      </c>
      <c r="H5016" s="55"/>
      <c r="J5016" s="25">
        <f>ROUND( IF(OR(ISNUMBER(SEARCH("#",B5016)),INT(A5016/100000)=7,INT(A5016/100000)=8),F5016*K!$D$4,F5016*K!$C$4) + IF(ISNUMBER(SEARCH("#",B5016)),0,G5016*K!$C$5) + IF(AND(ISNUMBER(SEARCH("#",B5016)),INT(A5016/100000)&lt;=7),G5016*K!$G$5,0) + IF(AND(ISNUMBER(SEARCH("#",B5016)),INT(A5016/100000)&gt;=8),G5016*K!$H$5,0),0)</f>
        <v>10229500</v>
      </c>
      <c r="K5016" s="25">
        <f>ROUND(IF(OR(ISNUMBER(SEARCH("#",B5016)),INT(A5016/100000)=7,INT(A5016/100000)=8),F5016*K!$F$4+G5016*K!$F$5,F5016*K!$E$4+G5016*K!$E$5),0)</f>
        <v>2807000</v>
      </c>
      <c r="L5016" s="25">
        <f>ROUND(J5016-K5016*0.7,0)</f>
        <v>8264600</v>
      </c>
      <c r="M5016" s="25">
        <f>ROUND(J5016*0.3,0)</f>
        <v>3068850</v>
      </c>
    </row>
    <row r="5017" spans="1:13" ht="15.75" x14ac:dyDescent="0.2">
      <c r="A5017" s="53">
        <v>900000</v>
      </c>
      <c r="B5017" s="27" t="s">
        <v>30</v>
      </c>
      <c r="C5017" s="36" t="s">
        <v>5638</v>
      </c>
      <c r="D5017" s="54"/>
      <c r="E5017" s="30">
        <v>3.5</v>
      </c>
      <c r="F5017" s="55">
        <v>3.5</v>
      </c>
      <c r="G5017" s="56"/>
      <c r="H5017" s="30">
        <v>0</v>
      </c>
      <c r="J5017" s="25">
        <f>ROUND( IF(OR(ISNUMBER(SEARCH("#",B5017)),INT(A5017/100000)=7,INT(A5017/100000)=8),F5017*K!$D$4,F5017*K!$C$4) + IF(ISNUMBER(SEARCH("#",B5017)),0,G5017*K!$C$5) + IF(AND(ISNUMBER(SEARCH("#",B5017)),INT(A5017/100000)&lt;=7),G5017*K!$G$5,0) + IF(AND(ISNUMBER(SEARCH("#",B5017)),INT(A5017/100000)&gt;=8),G5017*K!$H$5,0),0)</f>
        <v>1988000</v>
      </c>
      <c r="K5017" s="25">
        <f>ROUND(IF(OR(ISNUMBER(SEARCH("#",B5017)),INT(A5017/100000)=7,INT(A5017/100000)=8),F5017*K!$F$4+G5017*K!$F$5,F5017*K!$E$4+G5017*K!$E$5),0)</f>
        <v>1057000</v>
      </c>
      <c r="L5017" s="25">
        <f>ROUND(J5017-K5017*0.7,0)</f>
        <v>1248100</v>
      </c>
      <c r="M5017" s="25">
        <f>ROUND(J5017*0.3,0)</f>
        <v>596400</v>
      </c>
    </row>
    <row r="5018" spans="1:13" ht="15.75" x14ac:dyDescent="0.2">
      <c r="A5018" s="53">
        <v>900005</v>
      </c>
      <c r="B5018" s="27" t="s">
        <v>27</v>
      </c>
      <c r="C5018" s="36" t="s">
        <v>5639</v>
      </c>
      <c r="D5018" s="54"/>
      <c r="E5018" s="30">
        <v>0.2</v>
      </c>
      <c r="F5018" s="55">
        <v>0.2</v>
      </c>
      <c r="G5018" s="56"/>
      <c r="H5018" s="30">
        <v>0</v>
      </c>
      <c r="J5018" s="25">
        <f>ROUND( IF(OR(ISNUMBER(SEARCH("#",B5018)),INT(A5018/100000)=7,INT(A5018/100000)=8),F5018*K!$D$4,F5018*K!$C$4) + IF(ISNUMBER(SEARCH("#",B5018)),0,G5018*K!$C$5) + IF(AND(ISNUMBER(SEARCH("#",B5018)),INT(A5018/100000)&lt;=7),G5018*K!$G$5,0) + IF(AND(ISNUMBER(SEARCH("#",B5018)),INT(A5018/100000)&gt;=8),G5018*K!$H$5,0),0)</f>
        <v>113600</v>
      </c>
      <c r="K5018" s="25">
        <f>ROUND(IF(OR(ISNUMBER(SEARCH("#",B5018)),INT(A5018/100000)=7,INT(A5018/100000)=8),F5018*K!$F$4+G5018*K!$F$5,F5018*K!$E$4+G5018*K!$E$5),0)</f>
        <v>60400</v>
      </c>
      <c r="L5018" s="25">
        <f>ROUND(J5018-K5018*0.7,0)</f>
        <v>71320</v>
      </c>
      <c r="M5018" s="25">
        <f>ROUND(J5018*0.3,0)</f>
        <v>34080</v>
      </c>
    </row>
    <row r="5019" spans="1:13" ht="29.25" x14ac:dyDescent="0.2">
      <c r="A5019" s="53">
        <v>900010</v>
      </c>
      <c r="B5019" s="27" t="s">
        <v>30</v>
      </c>
      <c r="C5019" s="36" t="s">
        <v>5640</v>
      </c>
      <c r="D5019" s="54"/>
      <c r="E5019" s="30">
        <v>0.25</v>
      </c>
      <c r="F5019" s="55">
        <v>0.25</v>
      </c>
      <c r="G5019" s="56"/>
      <c r="H5019" s="30">
        <v>0</v>
      </c>
      <c r="J5019" s="25">
        <f>ROUND( IF(OR(ISNUMBER(SEARCH("#",B5019)),INT(A5019/100000)=7,INT(A5019/100000)=8),F5019*K!$D$4,F5019*K!$C$4) + IF(ISNUMBER(SEARCH("#",B5019)),0,G5019*K!$C$5) + IF(AND(ISNUMBER(SEARCH("#",B5019)),INT(A5019/100000)&lt;=7),G5019*K!$G$5,0) + IF(AND(ISNUMBER(SEARCH("#",B5019)),INT(A5019/100000)&gt;=8),G5019*K!$H$5,0),0)</f>
        <v>142000</v>
      </c>
      <c r="K5019" s="25">
        <f>ROUND(IF(OR(ISNUMBER(SEARCH("#",B5019)),INT(A5019/100000)=7,INT(A5019/100000)=8),F5019*K!$F$4+G5019*K!$F$5,F5019*K!$E$4+G5019*K!$E$5),0)</f>
        <v>75500</v>
      </c>
      <c r="L5019" s="25">
        <f>ROUND(J5019-K5019*0.7,0)</f>
        <v>89150</v>
      </c>
      <c r="M5019" s="25">
        <f>ROUND(J5019*0.3,0)</f>
        <v>42600</v>
      </c>
    </row>
    <row r="5020" spans="1:13" ht="46.5" x14ac:dyDescent="0.2">
      <c r="A5020" s="53">
        <v>900015</v>
      </c>
      <c r="B5020" s="27" t="s">
        <v>27</v>
      </c>
      <c r="C5020" s="36" t="s">
        <v>5641</v>
      </c>
      <c r="D5020" s="57" t="s">
        <v>5642</v>
      </c>
      <c r="E5020" s="30">
        <v>0.8</v>
      </c>
      <c r="F5020" s="55">
        <v>0.8</v>
      </c>
      <c r="G5020" s="56"/>
      <c r="H5020" s="30">
        <v>0</v>
      </c>
      <c r="J5020" s="25">
        <f>ROUND( IF(OR(ISNUMBER(SEARCH("#",B5020)),INT(A5020/100000)=7,INT(A5020/100000)=8),F5020*K!$D$4,F5020*K!$C$4) + IF(ISNUMBER(SEARCH("#",B5020)),0,G5020*K!$C$5) + IF(AND(ISNUMBER(SEARCH("#",B5020)),INT(A5020/100000)&lt;=7),G5020*K!$G$5,0) + IF(AND(ISNUMBER(SEARCH("#",B5020)),INT(A5020/100000)&gt;=8),G5020*K!$H$5,0),0)</f>
        <v>454400</v>
      </c>
      <c r="K5020" s="25">
        <f>ROUND(IF(OR(ISNUMBER(SEARCH("#",B5020)),INT(A5020/100000)=7,INT(A5020/100000)=8),F5020*K!$F$4+G5020*K!$F$5,F5020*K!$E$4+G5020*K!$E$5),0)</f>
        <v>241600</v>
      </c>
      <c r="L5020" s="25">
        <f>ROUND(J5020-K5020*0.7,0)</f>
        <v>285280</v>
      </c>
      <c r="M5020" s="25">
        <f>ROUND(J5020*0.3,0)</f>
        <v>136320</v>
      </c>
    </row>
    <row r="5021" spans="1:13" ht="29.25" x14ac:dyDescent="0.2">
      <c r="A5021" s="53">
        <v>900016</v>
      </c>
      <c r="B5021" s="68" t="s">
        <v>27</v>
      </c>
      <c r="C5021" s="36" t="s">
        <v>5643</v>
      </c>
      <c r="D5021" s="54"/>
      <c r="E5021" s="30" t="s">
        <v>5644</v>
      </c>
      <c r="F5021" s="55">
        <v>0.8</v>
      </c>
      <c r="G5021" s="56"/>
      <c r="H5021" s="30" t="s">
        <v>32</v>
      </c>
      <c r="J5021" s="25">
        <f>ROUND( IF(OR(ISNUMBER(SEARCH("#",B5021)),INT(A5021/100000)=7,INT(A5021/100000)=8),F5021*K!$D$4,F5021*K!$C$4) + IF(ISNUMBER(SEARCH("#",B5021)),0,G5021*K!$C$5) + IF(AND(ISNUMBER(SEARCH("#",B5021)),INT(A5021/100000)&lt;=7),G5021*K!$G$5,0) + IF(AND(ISNUMBER(SEARCH("#",B5021)),INT(A5021/100000)&gt;=8),G5021*K!$H$5,0),0)</f>
        <v>454400</v>
      </c>
      <c r="K5021" s="25">
        <f>ROUND(IF(OR(ISNUMBER(SEARCH("#",B5021)),INT(A5021/100000)=7,INT(A5021/100000)=8),F5021*K!$F$4+G5021*K!$F$5,F5021*K!$E$4+G5021*K!$E$5),0)</f>
        <v>241600</v>
      </c>
      <c r="L5021" s="25">
        <f>ROUND(J5021-K5021*0.7,0)</f>
        <v>285280</v>
      </c>
      <c r="M5021" s="25">
        <f>ROUND(J5021*0.3,0)</f>
        <v>136320</v>
      </c>
    </row>
    <row r="5022" spans="1:13" ht="29.25" x14ac:dyDescent="0.2">
      <c r="A5022" s="53">
        <v>900017</v>
      </c>
      <c r="B5022" s="68" t="s">
        <v>43</v>
      </c>
      <c r="C5022" s="36" t="s">
        <v>5645</v>
      </c>
      <c r="D5022" s="54"/>
      <c r="E5022" s="30" t="s">
        <v>5646</v>
      </c>
      <c r="F5022" s="55">
        <v>0.57999999999999996</v>
      </c>
      <c r="G5022" s="56"/>
      <c r="H5022" s="30" t="s">
        <v>32</v>
      </c>
      <c r="J5022" s="25">
        <f>ROUND( IF(OR(ISNUMBER(SEARCH("#",B5022)),INT(A5022/100000)=7,INT(A5022/100000)=8),F5022*K!$D$4,F5022*K!$C$4) + IF(ISNUMBER(SEARCH("#",B5022)),0,G5022*K!$C$5) + IF(AND(ISNUMBER(SEARCH("#",B5022)),INT(A5022/100000)&lt;=7),G5022*K!$G$5,0) + IF(AND(ISNUMBER(SEARCH("#",B5022)),INT(A5022/100000)&gt;=8),G5022*K!$H$5,0),0)</f>
        <v>329440</v>
      </c>
      <c r="K5022" s="25">
        <f>ROUND(IF(OR(ISNUMBER(SEARCH("#",B5022)),INT(A5022/100000)=7,INT(A5022/100000)=8),F5022*K!$F$4+G5022*K!$F$5,F5022*K!$E$4+G5022*K!$E$5),0)</f>
        <v>175160</v>
      </c>
      <c r="L5022" s="25">
        <f>ROUND(J5022-K5022*0.7,0)</f>
        <v>206828</v>
      </c>
      <c r="M5022" s="25">
        <f>ROUND(J5022*0.3,0)</f>
        <v>98832</v>
      </c>
    </row>
    <row r="5023" spans="1:13" ht="33" x14ac:dyDescent="0.2">
      <c r="A5023" s="53">
        <v>900020</v>
      </c>
      <c r="B5023" s="27" t="s">
        <v>30</v>
      </c>
      <c r="C5023" s="36" t="s">
        <v>5647</v>
      </c>
      <c r="D5023" s="54"/>
      <c r="E5023" s="30">
        <v>0.2</v>
      </c>
      <c r="F5023" s="55">
        <v>0.2</v>
      </c>
      <c r="G5023" s="56"/>
      <c r="H5023" s="30">
        <v>0</v>
      </c>
      <c r="J5023" s="25">
        <f>ROUND( IF(OR(ISNUMBER(SEARCH("#",B5023)),INT(A5023/100000)=7,INT(A5023/100000)=8),F5023*K!$D$4,F5023*K!$C$4) + IF(ISNUMBER(SEARCH("#",B5023)),0,G5023*K!$C$5) + IF(AND(ISNUMBER(SEARCH("#",B5023)),INT(A5023/100000)&lt;=7),G5023*K!$G$5,0) + IF(AND(ISNUMBER(SEARCH("#",B5023)),INT(A5023/100000)&gt;=8),G5023*K!$H$5,0),0)</f>
        <v>113600</v>
      </c>
      <c r="K5023" s="25">
        <f>ROUND(IF(OR(ISNUMBER(SEARCH("#",B5023)),INT(A5023/100000)=7,INT(A5023/100000)=8),F5023*K!$F$4+G5023*K!$F$5,F5023*K!$E$4+G5023*K!$E$5),0)</f>
        <v>60400</v>
      </c>
      <c r="L5023" s="25">
        <f>ROUND(J5023-K5023*0.7,0)</f>
        <v>71320</v>
      </c>
      <c r="M5023" s="25">
        <f>ROUND(J5023*0.3,0)</f>
        <v>34080</v>
      </c>
    </row>
    <row r="5024" spans="1:13" ht="15.75" x14ac:dyDescent="0.2">
      <c r="A5024" s="53">
        <v>900025</v>
      </c>
      <c r="B5024" s="27" t="s">
        <v>30</v>
      </c>
      <c r="C5024" s="36" t="s">
        <v>5648</v>
      </c>
      <c r="D5024" s="54"/>
      <c r="E5024" s="30">
        <v>0.5</v>
      </c>
      <c r="F5024" s="55">
        <v>0.5</v>
      </c>
      <c r="G5024" s="56"/>
      <c r="H5024" s="30">
        <v>0</v>
      </c>
      <c r="J5024" s="25">
        <f>ROUND( IF(OR(ISNUMBER(SEARCH("#",B5024)),INT(A5024/100000)=7,INT(A5024/100000)=8),F5024*K!$D$4,F5024*K!$C$4) + IF(ISNUMBER(SEARCH("#",B5024)),0,G5024*K!$C$5) + IF(AND(ISNUMBER(SEARCH("#",B5024)),INT(A5024/100000)&lt;=7),G5024*K!$G$5,0) + IF(AND(ISNUMBER(SEARCH("#",B5024)),INT(A5024/100000)&gt;=8),G5024*K!$H$5,0),0)</f>
        <v>284000</v>
      </c>
      <c r="K5024" s="25">
        <f>ROUND(IF(OR(ISNUMBER(SEARCH("#",B5024)),INT(A5024/100000)=7,INT(A5024/100000)=8),F5024*K!$F$4+G5024*K!$F$5,F5024*K!$E$4+G5024*K!$E$5),0)</f>
        <v>151000</v>
      </c>
      <c r="L5024" s="25">
        <f>ROUND(J5024-K5024*0.7,0)</f>
        <v>178300</v>
      </c>
      <c r="M5024" s="25">
        <f>ROUND(J5024*0.3,0)</f>
        <v>85200</v>
      </c>
    </row>
    <row r="5025" spans="1:13" ht="15.75" x14ac:dyDescent="0.2">
      <c r="A5025" s="53">
        <v>900030</v>
      </c>
      <c r="B5025" s="27" t="s">
        <v>30</v>
      </c>
      <c r="C5025" s="36" t="s">
        <v>5649</v>
      </c>
      <c r="D5025" s="54"/>
      <c r="E5025" s="30">
        <v>0.2</v>
      </c>
      <c r="F5025" s="55">
        <v>0.2</v>
      </c>
      <c r="G5025" s="56"/>
      <c r="H5025" s="30">
        <v>0</v>
      </c>
      <c r="J5025" s="25">
        <f>ROUND( IF(OR(ISNUMBER(SEARCH("#",B5025)),INT(A5025/100000)=7,INT(A5025/100000)=8),F5025*K!$D$4,F5025*K!$C$4) + IF(ISNUMBER(SEARCH("#",B5025)),0,G5025*K!$C$5) + IF(AND(ISNUMBER(SEARCH("#",B5025)),INT(A5025/100000)&lt;=7),G5025*K!$G$5,0) + IF(AND(ISNUMBER(SEARCH("#",B5025)),INT(A5025/100000)&gt;=8),G5025*K!$H$5,0),0)</f>
        <v>113600</v>
      </c>
      <c r="K5025" s="25">
        <f>ROUND(IF(OR(ISNUMBER(SEARCH("#",B5025)),INT(A5025/100000)=7,INT(A5025/100000)=8),F5025*K!$F$4+G5025*K!$F$5,F5025*K!$E$4+G5025*K!$E$5),0)</f>
        <v>60400</v>
      </c>
      <c r="L5025" s="25">
        <f>ROUND(J5025-K5025*0.7,0)</f>
        <v>71320</v>
      </c>
      <c r="M5025" s="25">
        <f>ROUND(J5025*0.3,0)</f>
        <v>34080</v>
      </c>
    </row>
    <row r="5026" spans="1:13" ht="15.75" x14ac:dyDescent="0.2">
      <c r="A5026" s="53">
        <v>900035</v>
      </c>
      <c r="B5026" s="27" t="s">
        <v>30</v>
      </c>
      <c r="C5026" s="36" t="s">
        <v>5650</v>
      </c>
      <c r="D5026" s="54"/>
      <c r="E5026" s="30">
        <v>0.2</v>
      </c>
      <c r="F5026" s="55">
        <v>0.2</v>
      </c>
      <c r="G5026" s="56"/>
      <c r="H5026" s="30">
        <v>0</v>
      </c>
      <c r="J5026" s="25">
        <f>ROUND( IF(OR(ISNUMBER(SEARCH("#",B5026)),INT(A5026/100000)=7,INT(A5026/100000)=8),F5026*K!$D$4,F5026*K!$C$4) + IF(ISNUMBER(SEARCH("#",B5026)),0,G5026*K!$C$5) + IF(AND(ISNUMBER(SEARCH("#",B5026)),INT(A5026/100000)&lt;=7),G5026*K!$G$5,0) + IF(AND(ISNUMBER(SEARCH("#",B5026)),INT(A5026/100000)&gt;=8),G5026*K!$H$5,0),0)</f>
        <v>113600</v>
      </c>
      <c r="K5026" s="25">
        <f>ROUND(IF(OR(ISNUMBER(SEARCH("#",B5026)),INT(A5026/100000)=7,INT(A5026/100000)=8),F5026*K!$F$4+G5026*K!$F$5,F5026*K!$E$4+G5026*K!$E$5),0)</f>
        <v>60400</v>
      </c>
      <c r="L5026" s="25">
        <f>ROUND(J5026-K5026*0.7,0)</f>
        <v>71320</v>
      </c>
      <c r="M5026" s="25">
        <f>ROUND(J5026*0.3,0)</f>
        <v>34080</v>
      </c>
    </row>
    <row r="5027" spans="1:13" ht="18.75" x14ac:dyDescent="0.2">
      <c r="A5027" s="53">
        <v>900036</v>
      </c>
      <c r="B5027" s="27" t="s">
        <v>27</v>
      </c>
      <c r="C5027" s="36" t="s">
        <v>5651</v>
      </c>
      <c r="D5027" s="54"/>
      <c r="E5027" s="30">
        <v>9</v>
      </c>
      <c r="F5027" s="55">
        <v>9</v>
      </c>
      <c r="G5027" s="56"/>
      <c r="H5027" s="30">
        <v>0</v>
      </c>
      <c r="J5027" s="25">
        <f>ROUND( IF(OR(ISNUMBER(SEARCH("#",B5027)),INT(A5027/100000)=7,INT(A5027/100000)=8),F5027*K!$D$4,F5027*K!$C$4) + IF(ISNUMBER(SEARCH("#",B5027)),0,G5027*K!$C$5) + IF(AND(ISNUMBER(SEARCH("#",B5027)),INT(A5027/100000)&lt;=7),G5027*K!$G$5,0) + IF(AND(ISNUMBER(SEARCH("#",B5027)),INT(A5027/100000)&gt;=8),G5027*K!$H$5,0),0)</f>
        <v>5112000</v>
      </c>
      <c r="K5027" s="25">
        <f>ROUND(IF(OR(ISNUMBER(SEARCH("#",B5027)),INT(A5027/100000)=7,INT(A5027/100000)=8),F5027*K!$F$4+G5027*K!$F$5,F5027*K!$E$4+G5027*K!$E$5),0)</f>
        <v>2718000</v>
      </c>
      <c r="L5027" s="25">
        <f>ROUND(J5027-K5027*0.7,0)</f>
        <v>3209400</v>
      </c>
      <c r="M5027" s="25">
        <f>ROUND(J5027*0.3,0)</f>
        <v>1533600</v>
      </c>
    </row>
    <row r="5028" spans="1:13" ht="32.25" x14ac:dyDescent="0.2">
      <c r="A5028" s="53">
        <v>900037</v>
      </c>
      <c r="B5028" s="27" t="s">
        <v>27</v>
      </c>
      <c r="C5028" s="36" t="s">
        <v>5652</v>
      </c>
      <c r="D5028" s="54"/>
      <c r="E5028" s="30">
        <v>7</v>
      </c>
      <c r="F5028" s="55">
        <v>7</v>
      </c>
      <c r="G5028" s="56"/>
      <c r="H5028" s="30">
        <v>0</v>
      </c>
      <c r="J5028" s="25">
        <f>ROUND( IF(OR(ISNUMBER(SEARCH("#",B5028)),INT(A5028/100000)=7,INT(A5028/100000)=8),F5028*K!$D$4,F5028*K!$C$4) + IF(ISNUMBER(SEARCH("#",B5028)),0,G5028*K!$C$5) + IF(AND(ISNUMBER(SEARCH("#",B5028)),INT(A5028/100000)&lt;=7),G5028*K!$G$5,0) + IF(AND(ISNUMBER(SEARCH("#",B5028)),INT(A5028/100000)&gt;=8),G5028*K!$H$5,0),0)</f>
        <v>3976000</v>
      </c>
      <c r="K5028" s="25">
        <f>ROUND(IF(OR(ISNUMBER(SEARCH("#",B5028)),INT(A5028/100000)=7,INT(A5028/100000)=8),F5028*K!$F$4+G5028*K!$F$5,F5028*K!$E$4+G5028*K!$E$5),0)</f>
        <v>2114000</v>
      </c>
      <c r="L5028" s="25">
        <f>ROUND(J5028-K5028*0.7,0)</f>
        <v>2496200</v>
      </c>
      <c r="M5028" s="25">
        <f>ROUND(J5028*0.3,0)</f>
        <v>1192800</v>
      </c>
    </row>
    <row r="5029" spans="1:13" ht="32.25" x14ac:dyDescent="0.2">
      <c r="A5029" s="53">
        <v>900038</v>
      </c>
      <c r="B5029" s="27" t="s">
        <v>27</v>
      </c>
      <c r="C5029" s="36" t="s">
        <v>5653</v>
      </c>
      <c r="D5029" s="54"/>
      <c r="E5029" s="30">
        <v>3.5</v>
      </c>
      <c r="F5029" s="55">
        <v>3.5</v>
      </c>
      <c r="G5029" s="56"/>
      <c r="H5029" s="30">
        <v>0</v>
      </c>
      <c r="J5029" s="25">
        <f>ROUND( IF(OR(ISNUMBER(SEARCH("#",B5029)),INT(A5029/100000)=7,INT(A5029/100000)=8),F5029*K!$D$4,F5029*K!$C$4) + IF(ISNUMBER(SEARCH("#",B5029)),0,G5029*K!$C$5) + IF(AND(ISNUMBER(SEARCH("#",B5029)),INT(A5029/100000)&lt;=7),G5029*K!$G$5,0) + IF(AND(ISNUMBER(SEARCH("#",B5029)),INT(A5029/100000)&gt;=8),G5029*K!$H$5,0),0)</f>
        <v>1988000</v>
      </c>
      <c r="K5029" s="25">
        <f>ROUND(IF(OR(ISNUMBER(SEARCH("#",B5029)),INT(A5029/100000)=7,INT(A5029/100000)=8),F5029*K!$F$4+G5029*K!$F$5,F5029*K!$E$4+G5029*K!$E$5),0)</f>
        <v>1057000</v>
      </c>
      <c r="L5029" s="25">
        <f>ROUND(J5029-K5029*0.7,0)</f>
        <v>1248100</v>
      </c>
      <c r="M5029" s="25">
        <f>ROUND(J5029*0.3,0)</f>
        <v>596400</v>
      </c>
    </row>
    <row r="5030" spans="1:13" ht="33" x14ac:dyDescent="0.2">
      <c r="A5030" s="53">
        <v>900040</v>
      </c>
      <c r="B5030" s="27" t="s">
        <v>27</v>
      </c>
      <c r="C5030" s="36" t="s">
        <v>5654</v>
      </c>
      <c r="D5030" s="57" t="s">
        <v>5655</v>
      </c>
      <c r="E5030" s="30">
        <v>1.5</v>
      </c>
      <c r="F5030" s="55">
        <v>1.5</v>
      </c>
      <c r="G5030" s="56"/>
      <c r="H5030" s="30">
        <v>0</v>
      </c>
      <c r="J5030" s="25">
        <f>ROUND( IF(OR(ISNUMBER(SEARCH("#",B5030)),INT(A5030/100000)=7,INT(A5030/100000)=8),F5030*K!$D$4,F5030*K!$C$4) + IF(ISNUMBER(SEARCH("#",B5030)),0,G5030*K!$C$5) + IF(AND(ISNUMBER(SEARCH("#",B5030)),INT(A5030/100000)&lt;=7),G5030*K!$G$5,0) + IF(AND(ISNUMBER(SEARCH("#",B5030)),INT(A5030/100000)&gt;=8),G5030*K!$H$5,0),0)</f>
        <v>852000</v>
      </c>
      <c r="K5030" s="25">
        <f>ROUND(IF(OR(ISNUMBER(SEARCH("#",B5030)),INT(A5030/100000)=7,INT(A5030/100000)=8),F5030*K!$F$4+G5030*K!$F$5,F5030*K!$E$4+G5030*K!$E$5),0)</f>
        <v>453000</v>
      </c>
      <c r="L5030" s="25">
        <f>ROUND(J5030-K5030*0.7,0)</f>
        <v>534900</v>
      </c>
      <c r="M5030" s="25">
        <f>ROUND(J5030*0.3,0)</f>
        <v>255600</v>
      </c>
    </row>
    <row r="5031" spans="1:13" ht="61.5" x14ac:dyDescent="0.2">
      <c r="A5031" s="53">
        <v>900045</v>
      </c>
      <c r="B5031" s="27" t="s">
        <v>27</v>
      </c>
      <c r="C5031" s="36" t="s">
        <v>5656</v>
      </c>
      <c r="D5031" s="57" t="s">
        <v>5657</v>
      </c>
      <c r="E5031" s="30">
        <v>8</v>
      </c>
      <c r="F5031" s="55">
        <v>8</v>
      </c>
      <c r="G5031" s="56"/>
      <c r="H5031" s="30">
        <v>0</v>
      </c>
      <c r="J5031" s="25">
        <f>ROUND( IF(OR(ISNUMBER(SEARCH("#",B5031)),INT(A5031/100000)=7,INT(A5031/100000)=8),F5031*K!$D$4,F5031*K!$C$4) + IF(ISNUMBER(SEARCH("#",B5031)),0,G5031*K!$C$5) + IF(AND(ISNUMBER(SEARCH("#",B5031)),INT(A5031/100000)&lt;=7),G5031*K!$G$5,0) + IF(AND(ISNUMBER(SEARCH("#",B5031)),INT(A5031/100000)&gt;=8),G5031*K!$H$5,0),0)</f>
        <v>4544000</v>
      </c>
      <c r="K5031" s="25">
        <f>ROUND(IF(OR(ISNUMBER(SEARCH("#",B5031)),INT(A5031/100000)=7,INT(A5031/100000)=8),F5031*K!$F$4+G5031*K!$F$5,F5031*K!$E$4+G5031*K!$E$5),0)</f>
        <v>2416000</v>
      </c>
      <c r="L5031" s="25">
        <f>ROUND(J5031-K5031*0.7,0)</f>
        <v>2852800</v>
      </c>
      <c r="M5031" s="25">
        <f>ROUND(J5031*0.3,0)</f>
        <v>1363200</v>
      </c>
    </row>
    <row r="5032" spans="1:13" ht="46.5" x14ac:dyDescent="0.2">
      <c r="A5032" s="53">
        <v>900046</v>
      </c>
      <c r="B5032" s="27" t="s">
        <v>27</v>
      </c>
      <c r="C5032" s="36" t="s">
        <v>5658</v>
      </c>
      <c r="D5032" s="54"/>
      <c r="E5032" s="30">
        <v>9</v>
      </c>
      <c r="F5032" s="55">
        <v>9</v>
      </c>
      <c r="G5032" s="55">
        <v>0</v>
      </c>
      <c r="H5032" s="30">
        <v>0</v>
      </c>
      <c r="J5032" s="25">
        <f>ROUND( IF(OR(ISNUMBER(SEARCH("#",B5032)),INT(A5032/100000)=7,INT(A5032/100000)=8),F5032*K!$D$4,F5032*K!$C$4) + IF(ISNUMBER(SEARCH("#",B5032)),0,G5032*K!$C$5) + IF(AND(ISNUMBER(SEARCH("#",B5032)),INT(A5032/100000)&lt;=7),G5032*K!$G$5,0) + IF(AND(ISNUMBER(SEARCH("#",B5032)),INT(A5032/100000)&gt;=8),G5032*K!$H$5,0),0)</f>
        <v>5112000</v>
      </c>
      <c r="K5032" s="25">
        <f>ROUND(IF(OR(ISNUMBER(SEARCH("#",B5032)),INT(A5032/100000)=7,INT(A5032/100000)=8),F5032*K!$F$4+G5032*K!$F$5,F5032*K!$E$4+G5032*K!$E$5),0)</f>
        <v>2718000</v>
      </c>
      <c r="L5032" s="25">
        <f>ROUND(J5032-K5032*0.7,0)</f>
        <v>3209400</v>
      </c>
      <c r="M5032" s="25">
        <f>ROUND(J5032*0.3,0)</f>
        <v>1533600</v>
      </c>
    </row>
    <row r="5033" spans="1:13" ht="48" x14ac:dyDescent="0.2">
      <c r="A5033" s="53">
        <v>900050</v>
      </c>
      <c r="B5033" s="27" t="s">
        <v>27</v>
      </c>
      <c r="C5033" s="36" t="s">
        <v>5659</v>
      </c>
      <c r="D5033" s="57" t="s">
        <v>5660</v>
      </c>
      <c r="E5033" s="30">
        <v>9</v>
      </c>
      <c r="F5033" s="55">
        <v>9</v>
      </c>
      <c r="G5033" s="56"/>
      <c r="H5033" s="30">
        <v>0</v>
      </c>
      <c r="J5033" s="25">
        <f>ROUND( IF(OR(ISNUMBER(SEARCH("#",B5033)),INT(A5033/100000)=7,INT(A5033/100000)=8),F5033*K!$D$4,F5033*K!$C$4) + IF(ISNUMBER(SEARCH("#",B5033)),0,G5033*K!$C$5) + IF(AND(ISNUMBER(SEARCH("#",B5033)),INT(A5033/100000)&lt;=7),G5033*K!$G$5,0) + IF(AND(ISNUMBER(SEARCH("#",B5033)),INT(A5033/100000)&gt;=8),G5033*K!$H$5,0),0)</f>
        <v>5112000</v>
      </c>
      <c r="K5033" s="25">
        <f>ROUND(IF(OR(ISNUMBER(SEARCH("#",B5033)),INT(A5033/100000)=7,INT(A5033/100000)=8),F5033*K!$F$4+G5033*K!$F$5,F5033*K!$E$4+G5033*K!$E$5),0)</f>
        <v>2718000</v>
      </c>
      <c r="L5033" s="25">
        <f>ROUND(J5033-K5033*0.7,0)</f>
        <v>3209400</v>
      </c>
      <c r="M5033" s="25">
        <f>ROUND(J5033*0.3,0)</f>
        <v>1533600</v>
      </c>
    </row>
    <row r="5034" spans="1:13" ht="48" x14ac:dyDescent="0.2">
      <c r="A5034" s="53">
        <v>900051</v>
      </c>
      <c r="B5034" s="27" t="s">
        <v>27</v>
      </c>
      <c r="C5034" s="36" t="s">
        <v>5661</v>
      </c>
      <c r="D5034" s="57" t="s">
        <v>5662</v>
      </c>
      <c r="E5034" s="30">
        <v>13</v>
      </c>
      <c r="F5034" s="55">
        <v>13</v>
      </c>
      <c r="G5034" s="56"/>
      <c r="H5034" s="30">
        <v>0</v>
      </c>
      <c r="J5034" s="25">
        <f>ROUND( IF(OR(ISNUMBER(SEARCH("#",B5034)),INT(A5034/100000)=7,INT(A5034/100000)=8),F5034*K!$D$4,F5034*K!$C$4) + IF(ISNUMBER(SEARCH("#",B5034)),0,G5034*K!$C$5) + IF(AND(ISNUMBER(SEARCH("#",B5034)),INT(A5034/100000)&lt;=7),G5034*K!$G$5,0) + IF(AND(ISNUMBER(SEARCH("#",B5034)),INT(A5034/100000)&gt;=8),G5034*K!$H$5,0),0)</f>
        <v>7384000</v>
      </c>
      <c r="K5034" s="25">
        <f>ROUND(IF(OR(ISNUMBER(SEARCH("#",B5034)),INT(A5034/100000)=7,INT(A5034/100000)=8),F5034*K!$F$4+G5034*K!$F$5,F5034*K!$E$4+G5034*K!$E$5),0)</f>
        <v>3926000</v>
      </c>
      <c r="L5034" s="25">
        <f>ROUND(J5034-K5034*0.7,0)</f>
        <v>4635800</v>
      </c>
      <c r="M5034" s="25">
        <f>ROUND(J5034*0.3,0)</f>
        <v>2215200</v>
      </c>
    </row>
    <row r="5035" spans="1:13" ht="48" x14ac:dyDescent="0.2">
      <c r="A5035" s="53">
        <v>900091</v>
      </c>
      <c r="B5035" s="27" t="s">
        <v>27</v>
      </c>
      <c r="C5035" s="36" t="s">
        <v>5663</v>
      </c>
      <c r="D5035" s="57" t="s">
        <v>5664</v>
      </c>
      <c r="E5035" s="30">
        <v>9</v>
      </c>
      <c r="F5035" s="55">
        <v>9</v>
      </c>
      <c r="G5035" s="56"/>
      <c r="H5035" s="30">
        <v>0</v>
      </c>
      <c r="J5035" s="25">
        <f>ROUND( IF(OR(ISNUMBER(SEARCH("#",B5035)),INT(A5035/100000)=7,INT(A5035/100000)=8),F5035*K!$D$4,F5035*K!$C$4) + IF(ISNUMBER(SEARCH("#",B5035)),0,G5035*K!$C$5) + IF(AND(ISNUMBER(SEARCH("#",B5035)),INT(A5035/100000)&lt;=7),G5035*K!$G$5,0) + IF(AND(ISNUMBER(SEARCH("#",B5035)),INT(A5035/100000)&gt;=8),G5035*K!$H$5,0),0)</f>
        <v>5112000</v>
      </c>
      <c r="K5035" s="25">
        <f>ROUND(IF(OR(ISNUMBER(SEARCH("#",B5035)),INT(A5035/100000)=7,INT(A5035/100000)=8),F5035*K!$F$4+G5035*K!$F$5,F5035*K!$E$4+G5035*K!$E$5),0)</f>
        <v>2718000</v>
      </c>
      <c r="L5035" s="25">
        <f>ROUND(J5035-K5035*0.7,0)</f>
        <v>3209400</v>
      </c>
      <c r="M5035" s="25">
        <f>ROUND(J5035*0.3,0)</f>
        <v>1533600</v>
      </c>
    </row>
    <row r="5036" spans="1:13" ht="48" x14ac:dyDescent="0.2">
      <c r="A5036" s="53">
        <v>900093</v>
      </c>
      <c r="B5036" s="27" t="s">
        <v>27</v>
      </c>
      <c r="C5036" s="36" t="s">
        <v>5665</v>
      </c>
      <c r="D5036" s="57" t="s">
        <v>5666</v>
      </c>
      <c r="E5036" s="30">
        <v>13</v>
      </c>
      <c r="F5036" s="55">
        <v>13</v>
      </c>
      <c r="G5036" s="56"/>
      <c r="H5036" s="30">
        <v>0</v>
      </c>
      <c r="J5036" s="25">
        <f>ROUND( IF(OR(ISNUMBER(SEARCH("#",B5036)),INT(A5036/100000)=7,INT(A5036/100000)=8),F5036*K!$D$4,F5036*K!$C$4) + IF(ISNUMBER(SEARCH("#",B5036)),0,G5036*K!$C$5) + IF(AND(ISNUMBER(SEARCH("#",B5036)),INT(A5036/100000)&lt;=7),G5036*K!$G$5,0) + IF(AND(ISNUMBER(SEARCH("#",B5036)),INT(A5036/100000)&gt;=8),G5036*K!$H$5,0),0)</f>
        <v>7384000</v>
      </c>
      <c r="K5036" s="25">
        <f>ROUND(IF(OR(ISNUMBER(SEARCH("#",B5036)),INT(A5036/100000)=7,INT(A5036/100000)=8),F5036*K!$F$4+G5036*K!$F$5,F5036*K!$E$4+G5036*K!$E$5),0)</f>
        <v>3926000</v>
      </c>
      <c r="L5036" s="25">
        <f>ROUND(J5036-K5036*0.7,0)</f>
        <v>4635800</v>
      </c>
      <c r="M5036" s="25">
        <f>ROUND(J5036*0.3,0)</f>
        <v>2215200</v>
      </c>
    </row>
    <row r="5037" spans="1:13" ht="48" x14ac:dyDescent="0.2">
      <c r="A5037" s="53">
        <v>900096</v>
      </c>
      <c r="B5037" s="27" t="s">
        <v>27</v>
      </c>
      <c r="C5037" s="36" t="s">
        <v>5667</v>
      </c>
      <c r="D5037" s="57" t="s">
        <v>5668</v>
      </c>
      <c r="E5037" s="30">
        <v>3.5</v>
      </c>
      <c r="F5037" s="55">
        <v>3.5</v>
      </c>
      <c r="G5037" s="56"/>
      <c r="H5037" s="30">
        <v>0</v>
      </c>
      <c r="J5037" s="25">
        <f>ROUND( IF(OR(ISNUMBER(SEARCH("#",B5037)),INT(A5037/100000)=7,INT(A5037/100000)=8),F5037*K!$D$4,F5037*K!$C$4) + IF(ISNUMBER(SEARCH("#",B5037)),0,G5037*K!$C$5) + IF(AND(ISNUMBER(SEARCH("#",B5037)),INT(A5037/100000)&lt;=7),G5037*K!$G$5,0) + IF(AND(ISNUMBER(SEARCH("#",B5037)),INT(A5037/100000)&gt;=8),G5037*K!$H$5,0),0)</f>
        <v>1988000</v>
      </c>
      <c r="K5037" s="25">
        <f>ROUND(IF(OR(ISNUMBER(SEARCH("#",B5037)),INT(A5037/100000)=7,INT(A5037/100000)=8),F5037*K!$F$4+G5037*K!$F$5,F5037*K!$E$4+G5037*K!$E$5),0)</f>
        <v>1057000</v>
      </c>
      <c r="L5037" s="25">
        <f>ROUND(J5037-K5037*0.7,0)</f>
        <v>1248100</v>
      </c>
      <c r="M5037" s="25">
        <f>ROUND(J5037*0.3,0)</f>
        <v>596400</v>
      </c>
    </row>
    <row r="5038" spans="1:13" ht="75" x14ac:dyDescent="0.2">
      <c r="A5038" s="53">
        <v>900100</v>
      </c>
      <c r="B5038" s="27" t="s">
        <v>27</v>
      </c>
      <c r="C5038" s="36" t="s">
        <v>5669</v>
      </c>
      <c r="D5038" s="54"/>
      <c r="E5038" s="30">
        <v>3</v>
      </c>
      <c r="F5038" s="55">
        <v>3</v>
      </c>
      <c r="G5038" s="56"/>
      <c r="H5038" s="30">
        <v>0</v>
      </c>
      <c r="J5038" s="25">
        <f>ROUND( IF(OR(ISNUMBER(SEARCH("#",B5038)),INT(A5038/100000)=7,INT(A5038/100000)=8),F5038*K!$D$4,F5038*K!$C$4) + IF(ISNUMBER(SEARCH("#",B5038)),0,G5038*K!$C$5) + IF(AND(ISNUMBER(SEARCH("#",B5038)),INT(A5038/100000)&lt;=7),G5038*K!$G$5,0) + IF(AND(ISNUMBER(SEARCH("#",B5038)),INT(A5038/100000)&gt;=8),G5038*K!$H$5,0),0)</f>
        <v>1704000</v>
      </c>
      <c r="K5038" s="25">
        <f>ROUND(IF(OR(ISNUMBER(SEARCH("#",B5038)),INT(A5038/100000)=7,INT(A5038/100000)=8),F5038*K!$F$4+G5038*K!$F$5,F5038*K!$E$4+G5038*K!$E$5),0)</f>
        <v>906000</v>
      </c>
      <c r="L5038" s="25">
        <f>ROUND(J5038-K5038*0.7,0)</f>
        <v>1069800</v>
      </c>
      <c r="M5038" s="25">
        <f>ROUND(J5038*0.3,0)</f>
        <v>511200</v>
      </c>
    </row>
    <row r="5039" spans="1:13" ht="59.25" x14ac:dyDescent="0.2">
      <c r="A5039" s="53">
        <v>900105</v>
      </c>
      <c r="B5039" s="27" t="s">
        <v>27</v>
      </c>
      <c r="C5039" s="36" t="s">
        <v>5670</v>
      </c>
      <c r="D5039" s="54"/>
      <c r="E5039" s="30">
        <v>4.2</v>
      </c>
      <c r="F5039" s="55">
        <v>4.2</v>
      </c>
      <c r="G5039" s="56"/>
      <c r="H5039" s="30">
        <v>0</v>
      </c>
      <c r="J5039" s="25">
        <f>ROUND( IF(OR(ISNUMBER(SEARCH("#",B5039)),INT(A5039/100000)=7,INT(A5039/100000)=8),F5039*K!$D$4,F5039*K!$C$4) + IF(ISNUMBER(SEARCH("#",B5039)),0,G5039*K!$C$5) + IF(AND(ISNUMBER(SEARCH("#",B5039)),INT(A5039/100000)&lt;=7),G5039*K!$G$5,0) + IF(AND(ISNUMBER(SEARCH("#",B5039)),INT(A5039/100000)&gt;=8),G5039*K!$H$5,0),0)</f>
        <v>2385600</v>
      </c>
      <c r="K5039" s="25">
        <f>ROUND(IF(OR(ISNUMBER(SEARCH("#",B5039)),INT(A5039/100000)=7,INT(A5039/100000)=8),F5039*K!$F$4+G5039*K!$F$5,F5039*K!$E$4+G5039*K!$E$5),0)</f>
        <v>1268400</v>
      </c>
      <c r="L5039" s="25">
        <f>ROUND(J5039-K5039*0.7,0)</f>
        <v>1497720</v>
      </c>
      <c r="M5039" s="25">
        <f>ROUND(J5039*0.3,0)</f>
        <v>715680</v>
      </c>
    </row>
    <row r="5040" spans="1:13" ht="60" x14ac:dyDescent="0.2">
      <c r="A5040" s="53">
        <v>900110</v>
      </c>
      <c r="B5040" s="27" t="s">
        <v>27</v>
      </c>
      <c r="C5040" s="36" t="s">
        <v>5671</v>
      </c>
      <c r="D5040" s="54"/>
      <c r="E5040" s="30">
        <v>3.5</v>
      </c>
      <c r="F5040" s="55">
        <v>3.5</v>
      </c>
      <c r="G5040" s="56"/>
      <c r="H5040" s="30">
        <v>0</v>
      </c>
      <c r="J5040" s="25">
        <f>ROUND( IF(OR(ISNUMBER(SEARCH("#",B5040)),INT(A5040/100000)=7,INT(A5040/100000)=8),F5040*K!$D$4,F5040*K!$C$4) + IF(ISNUMBER(SEARCH("#",B5040)),0,G5040*K!$C$5) + IF(AND(ISNUMBER(SEARCH("#",B5040)),INT(A5040/100000)&lt;=7),G5040*K!$G$5,0) + IF(AND(ISNUMBER(SEARCH("#",B5040)),INT(A5040/100000)&gt;=8),G5040*K!$H$5,0),0)</f>
        <v>1988000</v>
      </c>
      <c r="K5040" s="25">
        <f>ROUND(IF(OR(ISNUMBER(SEARCH("#",B5040)),INT(A5040/100000)=7,INT(A5040/100000)=8),F5040*K!$F$4+G5040*K!$F$5,F5040*K!$E$4+G5040*K!$E$5),0)</f>
        <v>1057000</v>
      </c>
      <c r="L5040" s="25">
        <f>ROUND(J5040-K5040*0.7,0)</f>
        <v>1248100</v>
      </c>
      <c r="M5040" s="25">
        <f>ROUND(J5040*0.3,0)</f>
        <v>596400</v>
      </c>
    </row>
    <row r="5041" spans="1:13" ht="33" x14ac:dyDescent="0.2">
      <c r="A5041" s="53">
        <v>900115</v>
      </c>
      <c r="B5041" s="27" t="s">
        <v>30</v>
      </c>
      <c r="C5041" s="36" t="s">
        <v>5672</v>
      </c>
      <c r="D5041" s="57" t="s">
        <v>5673</v>
      </c>
      <c r="E5041" s="30">
        <v>6.5</v>
      </c>
      <c r="F5041" s="55">
        <v>4</v>
      </c>
      <c r="G5041" s="55">
        <v>2.5</v>
      </c>
      <c r="H5041" s="30">
        <v>0</v>
      </c>
      <c r="J5041" s="25">
        <f>ROUND( IF(OR(ISNUMBER(SEARCH("#",B5041)),INT(A5041/100000)=7,INT(A5041/100000)=8),F5041*K!$D$4,F5041*K!$C$4) + IF(ISNUMBER(SEARCH("#",B5041)),0,G5041*K!$C$5) + IF(AND(ISNUMBER(SEARCH("#",B5041)),INT(A5041/100000)&lt;=7),G5041*K!$G$5,0) + IF(AND(ISNUMBER(SEARCH("#",B5041)),INT(A5041/100000)&gt;=8),G5041*K!$H$5,0),0)</f>
        <v>6534500</v>
      </c>
      <c r="K5041" s="25">
        <f>ROUND(IF(OR(ISNUMBER(SEARCH("#",B5041)),INT(A5041/100000)=7,INT(A5041/100000)=8),F5041*K!$F$4+G5041*K!$F$5,F5041*K!$E$4+G5041*K!$E$5),0)</f>
        <v>2278000</v>
      </c>
      <c r="L5041" s="25">
        <f>ROUND(J5041-K5041*0.7,0)</f>
        <v>4939900</v>
      </c>
      <c r="M5041" s="25">
        <f>ROUND(J5041*0.3,0)</f>
        <v>1960350</v>
      </c>
    </row>
    <row r="5042" spans="1:13" ht="32.25" x14ac:dyDescent="0.2">
      <c r="A5042" s="53">
        <v>900120</v>
      </c>
      <c r="B5042" s="27" t="s">
        <v>27</v>
      </c>
      <c r="C5042" s="36" t="s">
        <v>5674</v>
      </c>
      <c r="D5042" s="54"/>
      <c r="E5042" s="30">
        <v>12</v>
      </c>
      <c r="F5042" s="55">
        <v>9</v>
      </c>
      <c r="G5042" s="55">
        <v>3</v>
      </c>
      <c r="H5042" s="30">
        <v>4</v>
      </c>
      <c r="J5042" s="25">
        <f>ROUND( IF(OR(ISNUMBER(SEARCH("#",B5042)),INT(A5042/100000)=7,INT(A5042/100000)=8),F5042*K!$D$4,F5042*K!$C$4) + IF(ISNUMBER(SEARCH("#",B5042)),0,G5042*K!$C$5) + IF(AND(ISNUMBER(SEARCH("#",B5042)),INT(A5042/100000)&lt;=7),G5042*K!$G$5,0) + IF(AND(ISNUMBER(SEARCH("#",B5042)),INT(A5042/100000)&gt;=8),G5042*K!$H$5,0),0)</f>
        <v>10227000</v>
      </c>
      <c r="K5042" s="25">
        <f>ROUND(IF(OR(ISNUMBER(SEARCH("#",B5042)),INT(A5042/100000)=7,INT(A5042/100000)=8),F5042*K!$F$4+G5042*K!$F$5,F5042*K!$E$4+G5042*K!$E$5),0)</f>
        <v>4002000</v>
      </c>
      <c r="L5042" s="25">
        <f>ROUND(J5042-K5042*0.7,0)</f>
        <v>7425600</v>
      </c>
      <c r="M5042" s="25">
        <f>ROUND(J5042*0.3,0)</f>
        <v>3068100</v>
      </c>
    </row>
    <row r="5043" spans="1:13" ht="32.25" x14ac:dyDescent="0.2">
      <c r="A5043" s="53">
        <v>900125</v>
      </c>
      <c r="B5043" s="27" t="s">
        <v>30</v>
      </c>
      <c r="C5043" s="36" t="s">
        <v>5675</v>
      </c>
      <c r="D5043" s="54"/>
      <c r="E5043" s="30">
        <v>5.5</v>
      </c>
      <c r="F5043" s="30">
        <v>4</v>
      </c>
      <c r="G5043" s="30">
        <v>1.5</v>
      </c>
      <c r="H5043" s="73">
        <v>0</v>
      </c>
      <c r="J5043" s="25">
        <f>ROUND( IF(OR(ISNUMBER(SEARCH("#",B5043)),INT(A5043/100000)=7,INT(A5043/100000)=8),F5043*K!$D$4,F5043*K!$C$4) + IF(ISNUMBER(SEARCH("#",B5043)),0,G5043*K!$C$5) + IF(AND(ISNUMBER(SEARCH("#",B5043)),INT(A5043/100000)&lt;=7),G5043*K!$G$5,0) + IF(AND(ISNUMBER(SEARCH("#",B5043)),INT(A5043/100000)&gt;=8),G5043*K!$H$5,0),0)</f>
        <v>4829500</v>
      </c>
      <c r="K5043" s="25">
        <f>ROUND(IF(OR(ISNUMBER(SEARCH("#",B5043)),INT(A5043/100000)=7,INT(A5043/100000)=8),F5043*K!$F$4+G5043*K!$F$5,F5043*K!$E$4+G5043*K!$E$5),0)</f>
        <v>1850000</v>
      </c>
      <c r="L5043" s="25">
        <f>ROUND(J5043-K5043*0.7,0)</f>
        <v>3534500</v>
      </c>
      <c r="M5043" s="25">
        <f>ROUND(J5043*0.3,0)</f>
        <v>1448850</v>
      </c>
    </row>
    <row r="5044" spans="1:13" ht="32.25" x14ac:dyDescent="0.2">
      <c r="A5044" s="53">
        <v>900127</v>
      </c>
      <c r="B5044" s="27" t="s">
        <v>30</v>
      </c>
      <c r="C5044" s="36" t="s">
        <v>5676</v>
      </c>
      <c r="D5044" s="54"/>
      <c r="E5044" s="30">
        <v>1.25</v>
      </c>
      <c r="F5044" s="30">
        <v>0.75</v>
      </c>
      <c r="G5044" s="30">
        <v>0.5</v>
      </c>
      <c r="H5044" s="73">
        <v>0</v>
      </c>
      <c r="J5044" s="25">
        <f>ROUND( IF(OR(ISNUMBER(SEARCH("#",B5044)),INT(A5044/100000)=7,INT(A5044/100000)=8),F5044*K!$D$4,F5044*K!$C$4) + IF(ISNUMBER(SEARCH("#",B5044)),0,G5044*K!$C$5) + IF(AND(ISNUMBER(SEARCH("#",B5044)),INT(A5044/100000)&lt;=7),G5044*K!$G$5,0) + IF(AND(ISNUMBER(SEARCH("#",B5044)),INT(A5044/100000)&gt;=8),G5044*K!$H$5,0),0)</f>
        <v>1278500</v>
      </c>
      <c r="K5044" s="25">
        <f>ROUND(IF(OR(ISNUMBER(SEARCH("#",B5044)),INT(A5044/100000)=7,INT(A5044/100000)=8),F5044*K!$F$4+G5044*K!$F$5,F5044*K!$E$4+G5044*K!$E$5),0)</f>
        <v>440500</v>
      </c>
      <c r="L5044" s="25">
        <f>ROUND(J5044-K5044*0.7,0)</f>
        <v>970150</v>
      </c>
      <c r="M5044" s="25">
        <f>ROUND(J5044*0.3,0)</f>
        <v>383550</v>
      </c>
    </row>
    <row r="5045" spans="1:13" x14ac:dyDescent="0.2">
      <c r="A5045" s="53">
        <v>900130</v>
      </c>
      <c r="B5045" s="27" t="s">
        <v>30</v>
      </c>
      <c r="C5045" s="36" t="s">
        <v>5677</v>
      </c>
      <c r="D5045" s="54"/>
      <c r="E5045" s="30">
        <v>5</v>
      </c>
      <c r="F5045" s="30">
        <v>3</v>
      </c>
      <c r="G5045" s="30">
        <v>2</v>
      </c>
      <c r="H5045" s="30">
        <v>0</v>
      </c>
      <c r="J5045" s="25">
        <f>ROUND( IF(OR(ISNUMBER(SEARCH("#",B5045)),INT(A5045/100000)=7,INT(A5045/100000)=8),F5045*K!$D$4,F5045*K!$C$4) + IF(ISNUMBER(SEARCH("#",B5045)),0,G5045*K!$C$5) + IF(AND(ISNUMBER(SEARCH("#",B5045)),INT(A5045/100000)&lt;=7),G5045*K!$G$5,0) + IF(AND(ISNUMBER(SEARCH("#",B5045)),INT(A5045/100000)&gt;=8),G5045*K!$H$5,0),0)</f>
        <v>5114000</v>
      </c>
      <c r="K5045" s="25">
        <f>ROUND(IF(OR(ISNUMBER(SEARCH("#",B5045)),INT(A5045/100000)=7,INT(A5045/100000)=8),F5045*K!$F$4+G5045*K!$F$5,F5045*K!$E$4+G5045*K!$E$5),0)</f>
        <v>1762000</v>
      </c>
      <c r="L5045" s="25">
        <f>ROUND(J5045-K5045*0.7,0)</f>
        <v>3880600</v>
      </c>
      <c r="M5045" s="25">
        <f>ROUND(J5045*0.3,0)</f>
        <v>1534200</v>
      </c>
    </row>
    <row r="5046" spans="1:13" ht="33" x14ac:dyDescent="0.2">
      <c r="A5046" s="53">
        <v>900135</v>
      </c>
      <c r="B5046" s="27" t="s">
        <v>30</v>
      </c>
      <c r="C5046" s="36" t="s">
        <v>5678</v>
      </c>
      <c r="D5046" s="54"/>
      <c r="E5046" s="30">
        <v>6.5</v>
      </c>
      <c r="F5046" s="55">
        <v>4.5</v>
      </c>
      <c r="G5046" s="55">
        <v>2</v>
      </c>
      <c r="H5046" s="30">
        <v>0</v>
      </c>
      <c r="J5046" s="25">
        <f>ROUND( IF(OR(ISNUMBER(SEARCH("#",B5046)),INT(A5046/100000)=7,INT(A5046/100000)=8),F5046*K!$D$4,F5046*K!$C$4) + IF(ISNUMBER(SEARCH("#",B5046)),0,G5046*K!$C$5) + IF(AND(ISNUMBER(SEARCH("#",B5046)),INT(A5046/100000)&lt;=7),G5046*K!$G$5,0) + IF(AND(ISNUMBER(SEARCH("#",B5046)),INT(A5046/100000)&gt;=8),G5046*K!$H$5,0),0)</f>
        <v>5966000</v>
      </c>
      <c r="K5046" s="25">
        <f>ROUND(IF(OR(ISNUMBER(SEARCH("#",B5046)),INT(A5046/100000)=7,INT(A5046/100000)=8),F5046*K!$F$4+G5046*K!$F$5,F5046*K!$E$4+G5046*K!$E$5),0)</f>
        <v>2215000</v>
      </c>
      <c r="L5046" s="25">
        <f>ROUND(J5046-K5046*0.7,0)</f>
        <v>4415500</v>
      </c>
      <c r="M5046" s="25">
        <f>ROUND(J5046*0.3,0)</f>
        <v>1789800</v>
      </c>
    </row>
    <row r="5047" spans="1:13" x14ac:dyDescent="0.2">
      <c r="A5047" s="53">
        <v>900137</v>
      </c>
      <c r="B5047" s="27" t="s">
        <v>30</v>
      </c>
      <c r="C5047" s="36" t="s">
        <v>5679</v>
      </c>
      <c r="D5047" s="54"/>
      <c r="E5047" s="30">
        <v>6.5</v>
      </c>
      <c r="F5047" s="55">
        <v>4.5</v>
      </c>
      <c r="G5047" s="55">
        <v>2</v>
      </c>
      <c r="H5047" s="30">
        <v>0</v>
      </c>
      <c r="J5047" s="25">
        <f>ROUND( IF(OR(ISNUMBER(SEARCH("#",B5047)),INT(A5047/100000)=7,INT(A5047/100000)=8),F5047*K!$D$4,F5047*K!$C$4) + IF(ISNUMBER(SEARCH("#",B5047)),0,G5047*K!$C$5) + IF(AND(ISNUMBER(SEARCH("#",B5047)),INT(A5047/100000)&lt;=7),G5047*K!$G$5,0) + IF(AND(ISNUMBER(SEARCH("#",B5047)),INT(A5047/100000)&gt;=8),G5047*K!$H$5,0),0)</f>
        <v>5966000</v>
      </c>
      <c r="K5047" s="25">
        <f>ROUND(IF(OR(ISNUMBER(SEARCH("#",B5047)),INT(A5047/100000)=7,INT(A5047/100000)=8),F5047*K!$F$4+G5047*K!$F$5,F5047*K!$E$4+G5047*K!$E$5),0)</f>
        <v>2215000</v>
      </c>
      <c r="L5047" s="25">
        <f>ROUND(J5047-K5047*0.7,0)</f>
        <v>4415500</v>
      </c>
      <c r="M5047" s="25">
        <f>ROUND(J5047*0.3,0)</f>
        <v>1789800</v>
      </c>
    </row>
    <row r="5048" spans="1:13" ht="145.5" x14ac:dyDescent="0.2">
      <c r="A5048" s="53">
        <v>900140</v>
      </c>
      <c r="B5048" s="27" t="s">
        <v>27</v>
      </c>
      <c r="C5048" s="36" t="s">
        <v>5680</v>
      </c>
      <c r="D5048" s="57" t="s">
        <v>5681</v>
      </c>
      <c r="E5048" s="30">
        <v>17</v>
      </c>
      <c r="F5048" s="55">
        <v>6</v>
      </c>
      <c r="G5048" s="55">
        <v>11</v>
      </c>
      <c r="H5048" s="30">
        <v>0</v>
      </c>
      <c r="J5048" s="25">
        <f>ROUND( IF(OR(ISNUMBER(SEARCH("#",B5048)),INT(A5048/100000)=7,INT(A5048/100000)=8),F5048*K!$D$4,F5048*K!$C$4) + IF(ISNUMBER(SEARCH("#",B5048)),0,G5048*K!$C$5) + IF(AND(ISNUMBER(SEARCH("#",B5048)),INT(A5048/100000)&lt;=7),G5048*K!$G$5,0) + IF(AND(ISNUMBER(SEARCH("#",B5048)),INT(A5048/100000)&gt;=8),G5048*K!$H$5,0),0)</f>
        <v>22163000</v>
      </c>
      <c r="K5048" s="25">
        <f>ROUND(IF(OR(ISNUMBER(SEARCH("#",B5048)),INT(A5048/100000)=7,INT(A5048/100000)=8),F5048*K!$F$4+G5048*K!$F$5,F5048*K!$E$4+G5048*K!$E$5),0)</f>
        <v>6520000</v>
      </c>
      <c r="L5048" s="25">
        <f>ROUND(J5048-K5048*0.7,0)</f>
        <v>17599000</v>
      </c>
      <c r="M5048" s="25">
        <f>ROUND(J5048*0.3,0)</f>
        <v>6648900</v>
      </c>
    </row>
    <row r="5049" spans="1:13" ht="145.5" x14ac:dyDescent="0.2">
      <c r="A5049" s="53">
        <v>900145</v>
      </c>
      <c r="B5049" s="27" t="s">
        <v>27</v>
      </c>
      <c r="C5049" s="36" t="s">
        <v>5682</v>
      </c>
      <c r="D5049" s="57" t="s">
        <v>5681</v>
      </c>
      <c r="E5049" s="30">
        <v>15</v>
      </c>
      <c r="F5049" s="55">
        <v>4</v>
      </c>
      <c r="G5049" s="55">
        <v>11</v>
      </c>
      <c r="H5049" s="30">
        <v>0</v>
      </c>
      <c r="J5049" s="25">
        <f>ROUND( IF(OR(ISNUMBER(SEARCH("#",B5049)),INT(A5049/100000)=7,INT(A5049/100000)=8),F5049*K!$D$4,F5049*K!$C$4) + IF(ISNUMBER(SEARCH("#",B5049)),0,G5049*K!$C$5) + IF(AND(ISNUMBER(SEARCH("#",B5049)),INT(A5049/100000)&lt;=7),G5049*K!$G$5,0) + IF(AND(ISNUMBER(SEARCH("#",B5049)),INT(A5049/100000)&gt;=8),G5049*K!$H$5,0),0)</f>
        <v>21027000</v>
      </c>
      <c r="K5049" s="25">
        <f>ROUND(IF(OR(ISNUMBER(SEARCH("#",B5049)),INT(A5049/100000)=7,INT(A5049/100000)=8),F5049*K!$F$4+G5049*K!$F$5,F5049*K!$E$4+G5049*K!$E$5),0)</f>
        <v>5916000</v>
      </c>
      <c r="L5049" s="25">
        <f>ROUND(J5049-K5049*0.7,0)</f>
        <v>16885800</v>
      </c>
      <c r="M5049" s="25">
        <f>ROUND(J5049*0.3,0)</f>
        <v>6308100</v>
      </c>
    </row>
    <row r="5050" spans="1:13" ht="62.25" x14ac:dyDescent="0.2">
      <c r="A5050" s="53">
        <v>900150</v>
      </c>
      <c r="B5050" s="27" t="s">
        <v>27</v>
      </c>
      <c r="C5050" s="36" t="s">
        <v>5683</v>
      </c>
      <c r="D5050" s="57" t="s">
        <v>5684</v>
      </c>
      <c r="E5050" s="30">
        <v>137.5</v>
      </c>
      <c r="F5050" s="55">
        <v>47.5</v>
      </c>
      <c r="G5050" s="55">
        <v>90</v>
      </c>
      <c r="H5050" s="42" t="s">
        <v>5685</v>
      </c>
      <c r="J5050" s="25">
        <f>ROUND( IF(OR(ISNUMBER(SEARCH("#",B5050)),INT(A5050/100000)=7,INT(A5050/100000)=8),F5050*K!$D$4,F5050*K!$C$4) + IF(ISNUMBER(SEARCH("#",B5050)),0,G5050*K!$C$5) + IF(AND(ISNUMBER(SEARCH("#",B5050)),INT(A5050/100000)&lt;=7),G5050*K!$G$5,0) + IF(AND(ISNUMBER(SEARCH("#",B5050)),INT(A5050/100000)&gt;=8),G5050*K!$H$5,0),0)</f>
        <v>180430000</v>
      </c>
      <c r="K5050" s="25">
        <f>ROUND(IF(OR(ISNUMBER(SEARCH("#",B5050)),INT(A5050/100000)=7,INT(A5050/100000)=8),F5050*K!$F$4+G5050*K!$F$5,F5050*K!$E$4+G5050*K!$E$5),0)</f>
        <v>52865000</v>
      </c>
      <c r="L5050" s="25">
        <f>ROUND(J5050-K5050*0.7,0)</f>
        <v>143424500</v>
      </c>
      <c r="M5050" s="25">
        <f>ROUND(J5050*0.3,0)</f>
        <v>54129000</v>
      </c>
    </row>
    <row r="5051" spans="1:13" ht="59.25" x14ac:dyDescent="0.2">
      <c r="A5051" s="53">
        <v>900153</v>
      </c>
      <c r="B5051" s="27" t="s">
        <v>27</v>
      </c>
      <c r="C5051" s="39" t="s">
        <v>5686</v>
      </c>
      <c r="D5051" s="57" t="s">
        <v>5687</v>
      </c>
      <c r="E5051" s="30">
        <v>23</v>
      </c>
      <c r="F5051" s="55">
        <v>12</v>
      </c>
      <c r="G5051" s="55">
        <v>11</v>
      </c>
      <c r="H5051" s="30" t="s">
        <v>32</v>
      </c>
      <c r="J5051" s="25">
        <f>ROUND( IF(OR(ISNUMBER(SEARCH("#",B5051)),INT(A5051/100000)=7,INT(A5051/100000)=8),F5051*K!$D$4,F5051*K!$C$4) + IF(ISNUMBER(SEARCH("#",B5051)),0,G5051*K!$C$5) + IF(AND(ISNUMBER(SEARCH("#",B5051)),INT(A5051/100000)&lt;=7),G5051*K!$G$5,0) + IF(AND(ISNUMBER(SEARCH("#",B5051)),INT(A5051/100000)&gt;=8),G5051*K!$H$5,0),0)</f>
        <v>25571000</v>
      </c>
      <c r="K5051" s="25">
        <f>ROUND(IF(OR(ISNUMBER(SEARCH("#",B5051)),INT(A5051/100000)=7,INT(A5051/100000)=8),F5051*K!$F$4+G5051*K!$F$5,F5051*K!$E$4+G5051*K!$E$5),0)</f>
        <v>8332000</v>
      </c>
      <c r="L5051" s="25">
        <f>ROUND(J5051-K5051*0.7,0)</f>
        <v>19738600</v>
      </c>
      <c r="M5051" s="25">
        <f>ROUND(J5051*0.3,0)</f>
        <v>7671300</v>
      </c>
    </row>
    <row r="5052" spans="1:13" ht="46.5" x14ac:dyDescent="0.2">
      <c r="A5052" s="53">
        <v>900155</v>
      </c>
      <c r="B5052" s="27" t="s">
        <v>27</v>
      </c>
      <c r="C5052" s="36" t="s">
        <v>5688</v>
      </c>
      <c r="D5052" s="57" t="s">
        <v>5689</v>
      </c>
      <c r="E5052" s="73">
        <v>20</v>
      </c>
      <c r="F5052" s="55">
        <v>20</v>
      </c>
      <c r="G5052" s="55">
        <v>0</v>
      </c>
      <c r="H5052" s="30">
        <v>0</v>
      </c>
      <c r="J5052" s="25">
        <f>ROUND( IF(OR(ISNUMBER(SEARCH("#",B5052)),INT(A5052/100000)=7,INT(A5052/100000)=8),F5052*K!$D$4,F5052*K!$C$4) + IF(ISNUMBER(SEARCH("#",B5052)),0,G5052*K!$C$5) + IF(AND(ISNUMBER(SEARCH("#",B5052)),INT(A5052/100000)&lt;=7),G5052*K!$G$5,0) + IF(AND(ISNUMBER(SEARCH("#",B5052)),INT(A5052/100000)&gt;=8),G5052*K!$H$5,0),0)</f>
        <v>11360000</v>
      </c>
      <c r="K5052" s="25">
        <f>ROUND(IF(OR(ISNUMBER(SEARCH("#",B5052)),INT(A5052/100000)=7,INT(A5052/100000)=8),F5052*K!$F$4+G5052*K!$F$5,F5052*K!$E$4+G5052*K!$E$5),0)</f>
        <v>6040000</v>
      </c>
      <c r="L5052" s="25">
        <f>ROUND(J5052-K5052*0.7,0)</f>
        <v>7132000</v>
      </c>
      <c r="M5052" s="25">
        <f>ROUND(J5052*0.3,0)</f>
        <v>3408000</v>
      </c>
    </row>
    <row r="5053" spans="1:13" ht="33" x14ac:dyDescent="0.2">
      <c r="A5053" s="53">
        <v>900160</v>
      </c>
      <c r="B5053" s="27" t="s">
        <v>27</v>
      </c>
      <c r="C5053" s="36" t="s">
        <v>5690</v>
      </c>
      <c r="D5053" s="54"/>
      <c r="E5053" s="30">
        <v>6.7</v>
      </c>
      <c r="F5053" s="55">
        <v>6.7</v>
      </c>
      <c r="G5053" s="56"/>
      <c r="H5053" s="30">
        <v>0</v>
      </c>
      <c r="J5053" s="25">
        <f>ROUND( IF(OR(ISNUMBER(SEARCH("#",B5053)),INT(A5053/100000)=7,INT(A5053/100000)=8),F5053*K!$D$4,F5053*K!$C$4) + IF(ISNUMBER(SEARCH("#",B5053)),0,G5053*K!$C$5) + IF(AND(ISNUMBER(SEARCH("#",B5053)),INT(A5053/100000)&lt;=7),G5053*K!$G$5,0) + IF(AND(ISNUMBER(SEARCH("#",B5053)),INT(A5053/100000)&gt;=8),G5053*K!$H$5,0),0)</f>
        <v>3805600</v>
      </c>
      <c r="K5053" s="25">
        <f>ROUND(IF(OR(ISNUMBER(SEARCH("#",B5053)),INT(A5053/100000)=7,INT(A5053/100000)=8),F5053*K!$F$4+G5053*K!$F$5,F5053*K!$E$4+G5053*K!$E$5),0)</f>
        <v>2023400</v>
      </c>
      <c r="L5053" s="25">
        <f>ROUND(J5053-K5053*0.7,0)</f>
        <v>2389220</v>
      </c>
      <c r="M5053" s="25">
        <f>ROUND(J5053*0.3,0)</f>
        <v>1141680</v>
      </c>
    </row>
    <row r="5054" spans="1:13" ht="32.25" x14ac:dyDescent="0.2">
      <c r="A5054" s="53">
        <v>900165</v>
      </c>
      <c r="B5054" s="27" t="s">
        <v>27</v>
      </c>
      <c r="C5054" s="36" t="s">
        <v>5691</v>
      </c>
      <c r="D5054" s="54"/>
      <c r="E5054" s="30">
        <v>1.5</v>
      </c>
      <c r="F5054" s="55">
        <v>1.5</v>
      </c>
      <c r="G5054" s="56"/>
      <c r="H5054" s="30">
        <v>0</v>
      </c>
      <c r="J5054" s="25">
        <f>ROUND( IF(OR(ISNUMBER(SEARCH("#",B5054)),INT(A5054/100000)=7,INT(A5054/100000)=8),F5054*K!$D$4,F5054*K!$C$4) + IF(ISNUMBER(SEARCH("#",B5054)),0,G5054*K!$C$5) + IF(AND(ISNUMBER(SEARCH("#",B5054)),INT(A5054/100000)&lt;=7),G5054*K!$G$5,0) + IF(AND(ISNUMBER(SEARCH("#",B5054)),INT(A5054/100000)&gt;=8),G5054*K!$H$5,0),0)</f>
        <v>852000</v>
      </c>
      <c r="K5054" s="25">
        <f>ROUND(IF(OR(ISNUMBER(SEARCH("#",B5054)),INT(A5054/100000)=7,INT(A5054/100000)=8),F5054*K!$F$4+G5054*K!$F$5,F5054*K!$E$4+G5054*K!$E$5),0)</f>
        <v>453000</v>
      </c>
      <c r="L5054" s="25">
        <f>ROUND(J5054-K5054*0.7,0)</f>
        <v>534900</v>
      </c>
      <c r="M5054" s="25">
        <f>ROUND(J5054*0.3,0)</f>
        <v>255600</v>
      </c>
    </row>
    <row r="5055" spans="1:13" ht="73.5" x14ac:dyDescent="0.2">
      <c r="A5055" s="53">
        <v>900170</v>
      </c>
      <c r="B5055" s="27" t="s">
        <v>27</v>
      </c>
      <c r="C5055" s="36" t="s">
        <v>5692</v>
      </c>
      <c r="D5055" s="54"/>
      <c r="E5055" s="30">
        <v>14</v>
      </c>
      <c r="F5055" s="55">
        <v>10</v>
      </c>
      <c r="G5055" s="55">
        <v>4</v>
      </c>
      <c r="H5055" s="30">
        <v>0</v>
      </c>
      <c r="J5055" s="25">
        <f>ROUND( IF(OR(ISNUMBER(SEARCH("#",B5055)),INT(A5055/100000)=7,INT(A5055/100000)=8),F5055*K!$D$4,F5055*K!$C$4) + IF(ISNUMBER(SEARCH("#",B5055)),0,G5055*K!$C$5) + IF(AND(ISNUMBER(SEARCH("#",B5055)),INT(A5055/100000)&lt;=7),G5055*K!$G$5,0) + IF(AND(ISNUMBER(SEARCH("#",B5055)),INT(A5055/100000)&gt;=8),G5055*K!$H$5,0),0)</f>
        <v>12500000</v>
      </c>
      <c r="K5055" s="25">
        <f>ROUND(IF(OR(ISNUMBER(SEARCH("#",B5055)),INT(A5055/100000)=7,INT(A5055/100000)=8),F5055*K!$F$4+G5055*K!$F$5,F5055*K!$E$4+G5055*K!$E$5),0)</f>
        <v>4732000</v>
      </c>
      <c r="L5055" s="25">
        <f>ROUND(J5055-K5055*0.7,0)</f>
        <v>9187600</v>
      </c>
      <c r="M5055" s="25">
        <f>ROUND(J5055*0.3,0)</f>
        <v>3750000</v>
      </c>
    </row>
    <row r="5056" spans="1:13" x14ac:dyDescent="0.2">
      <c r="A5056" s="53">
        <v>900175</v>
      </c>
      <c r="B5056" s="27" t="s">
        <v>30</v>
      </c>
      <c r="C5056" s="36" t="s">
        <v>5693</v>
      </c>
      <c r="D5056" s="54"/>
      <c r="E5056" s="30">
        <v>10</v>
      </c>
      <c r="F5056" s="55">
        <v>7</v>
      </c>
      <c r="G5056" s="55">
        <v>3</v>
      </c>
      <c r="H5056" s="30">
        <v>0</v>
      </c>
      <c r="J5056" s="25">
        <f>ROUND( IF(OR(ISNUMBER(SEARCH("#",B5056)),INT(A5056/100000)=7,INT(A5056/100000)=8),F5056*K!$D$4,F5056*K!$C$4) + IF(ISNUMBER(SEARCH("#",B5056)),0,G5056*K!$C$5) + IF(AND(ISNUMBER(SEARCH("#",B5056)),INT(A5056/100000)&lt;=7),G5056*K!$G$5,0) + IF(AND(ISNUMBER(SEARCH("#",B5056)),INT(A5056/100000)&gt;=8),G5056*K!$H$5,0),0)</f>
        <v>9091000</v>
      </c>
      <c r="K5056" s="25">
        <f>ROUND(IF(OR(ISNUMBER(SEARCH("#",B5056)),INT(A5056/100000)=7,INT(A5056/100000)=8),F5056*K!$F$4+G5056*K!$F$5,F5056*K!$E$4+G5056*K!$E$5),0)</f>
        <v>3398000</v>
      </c>
      <c r="L5056" s="25">
        <f>ROUND(J5056-K5056*0.7,0)</f>
        <v>6712400</v>
      </c>
      <c r="M5056" s="25">
        <f>ROUND(J5056*0.3,0)</f>
        <v>2727300</v>
      </c>
    </row>
    <row r="5057" spans="1:13" ht="33" x14ac:dyDescent="0.2">
      <c r="A5057" s="53">
        <v>900180</v>
      </c>
      <c r="B5057" s="27" t="s">
        <v>27</v>
      </c>
      <c r="C5057" s="36" t="s">
        <v>5694</v>
      </c>
      <c r="D5057" s="54"/>
      <c r="E5057" s="30">
        <v>2</v>
      </c>
      <c r="F5057" s="55">
        <v>2</v>
      </c>
      <c r="G5057" s="56"/>
      <c r="H5057" s="30">
        <v>0</v>
      </c>
      <c r="J5057" s="25">
        <f>ROUND( IF(OR(ISNUMBER(SEARCH("#",B5057)),INT(A5057/100000)=7,INT(A5057/100000)=8),F5057*K!$D$4,F5057*K!$C$4) + IF(ISNUMBER(SEARCH("#",B5057)),0,G5057*K!$C$5) + IF(AND(ISNUMBER(SEARCH("#",B5057)),INT(A5057/100000)&lt;=7),G5057*K!$G$5,0) + IF(AND(ISNUMBER(SEARCH("#",B5057)),INT(A5057/100000)&gt;=8),G5057*K!$H$5,0),0)</f>
        <v>1136000</v>
      </c>
      <c r="K5057" s="25">
        <f>ROUND(IF(OR(ISNUMBER(SEARCH("#",B5057)),INT(A5057/100000)=7,INT(A5057/100000)=8),F5057*K!$F$4+G5057*K!$F$5,F5057*K!$E$4+G5057*K!$E$5),0)</f>
        <v>604000</v>
      </c>
      <c r="L5057" s="25">
        <f>ROUND(J5057-K5057*0.7,0)</f>
        <v>713200</v>
      </c>
      <c r="M5057" s="25">
        <f>ROUND(J5057*0.3,0)</f>
        <v>340800</v>
      </c>
    </row>
    <row r="5058" spans="1:13" ht="18.75" x14ac:dyDescent="0.2">
      <c r="A5058" s="53">
        <v>900185</v>
      </c>
      <c r="B5058" s="27" t="s">
        <v>27</v>
      </c>
      <c r="C5058" s="36" t="s">
        <v>5695</v>
      </c>
      <c r="D5058" s="54"/>
      <c r="E5058" s="30">
        <v>2</v>
      </c>
      <c r="F5058" s="55">
        <v>2</v>
      </c>
      <c r="G5058" s="56"/>
      <c r="H5058" s="30">
        <v>0</v>
      </c>
      <c r="J5058" s="25">
        <f>ROUND( IF(OR(ISNUMBER(SEARCH("#",B5058)),INT(A5058/100000)=7,INT(A5058/100000)=8),F5058*K!$D$4,F5058*K!$C$4) + IF(ISNUMBER(SEARCH("#",B5058)),0,G5058*K!$C$5) + IF(AND(ISNUMBER(SEARCH("#",B5058)),INT(A5058/100000)&lt;=7),G5058*K!$G$5,0) + IF(AND(ISNUMBER(SEARCH("#",B5058)),INT(A5058/100000)&gt;=8),G5058*K!$H$5,0),0)</f>
        <v>1136000</v>
      </c>
      <c r="K5058" s="25">
        <f>ROUND(IF(OR(ISNUMBER(SEARCH("#",B5058)),INT(A5058/100000)=7,INT(A5058/100000)=8),F5058*K!$F$4+G5058*K!$F$5,F5058*K!$E$4+G5058*K!$E$5),0)</f>
        <v>604000</v>
      </c>
      <c r="L5058" s="25">
        <f>ROUND(J5058-K5058*0.7,0)</f>
        <v>713200</v>
      </c>
      <c r="M5058" s="25">
        <f>ROUND(J5058*0.3,0)</f>
        <v>340800</v>
      </c>
    </row>
    <row r="5059" spans="1:13" ht="15.75" x14ac:dyDescent="0.2">
      <c r="A5059" s="53">
        <v>900190</v>
      </c>
      <c r="B5059" s="27" t="s">
        <v>27</v>
      </c>
      <c r="C5059" s="36" t="s">
        <v>5696</v>
      </c>
      <c r="D5059" s="54"/>
      <c r="E5059" s="30">
        <v>1</v>
      </c>
      <c r="F5059" s="55">
        <v>1</v>
      </c>
      <c r="G5059" s="56"/>
      <c r="H5059" s="30">
        <v>0</v>
      </c>
      <c r="J5059" s="25">
        <f>ROUND( IF(OR(ISNUMBER(SEARCH("#",B5059)),INT(A5059/100000)=7,INT(A5059/100000)=8),F5059*K!$D$4,F5059*K!$C$4) + IF(ISNUMBER(SEARCH("#",B5059)),0,G5059*K!$C$5) + IF(AND(ISNUMBER(SEARCH("#",B5059)),INT(A5059/100000)&lt;=7),G5059*K!$G$5,0) + IF(AND(ISNUMBER(SEARCH("#",B5059)),INT(A5059/100000)&gt;=8),G5059*K!$H$5,0),0)</f>
        <v>568000</v>
      </c>
      <c r="K5059" s="25">
        <f>ROUND(IF(OR(ISNUMBER(SEARCH("#",B5059)),INT(A5059/100000)=7,INT(A5059/100000)=8),F5059*K!$F$4+G5059*K!$F$5,F5059*K!$E$4+G5059*K!$E$5),0)</f>
        <v>302000</v>
      </c>
      <c r="L5059" s="25">
        <f>ROUND(J5059-K5059*0.7,0)</f>
        <v>356600</v>
      </c>
      <c r="M5059" s="25">
        <f>ROUND(J5059*0.3,0)</f>
        <v>170400</v>
      </c>
    </row>
    <row r="5060" spans="1:13" ht="29.25" x14ac:dyDescent="0.2">
      <c r="A5060" s="53">
        <v>900195</v>
      </c>
      <c r="B5060" s="27" t="s">
        <v>27</v>
      </c>
      <c r="C5060" s="36" t="s">
        <v>5697</v>
      </c>
      <c r="D5060" s="54"/>
      <c r="E5060" s="30">
        <v>2</v>
      </c>
      <c r="F5060" s="55">
        <v>2</v>
      </c>
      <c r="G5060" s="56"/>
      <c r="H5060" s="30">
        <v>0</v>
      </c>
      <c r="J5060" s="25">
        <f>ROUND( IF(OR(ISNUMBER(SEARCH("#",B5060)),INT(A5060/100000)=7,INT(A5060/100000)=8),F5060*K!$D$4,F5060*K!$C$4) + IF(ISNUMBER(SEARCH("#",B5060)),0,G5060*K!$C$5) + IF(AND(ISNUMBER(SEARCH("#",B5060)),INT(A5060/100000)&lt;=7),G5060*K!$G$5,0) + IF(AND(ISNUMBER(SEARCH("#",B5060)),INT(A5060/100000)&gt;=8),G5060*K!$H$5,0),0)</f>
        <v>1136000</v>
      </c>
      <c r="K5060" s="25">
        <f>ROUND(IF(OR(ISNUMBER(SEARCH("#",B5060)),INT(A5060/100000)=7,INT(A5060/100000)=8),F5060*K!$F$4+G5060*K!$F$5,F5060*K!$E$4+G5060*K!$E$5),0)</f>
        <v>604000</v>
      </c>
      <c r="L5060" s="25">
        <f>ROUND(J5060-K5060*0.7,0)</f>
        <v>713200</v>
      </c>
      <c r="M5060" s="25">
        <f>ROUND(J5060*0.3,0)</f>
        <v>340800</v>
      </c>
    </row>
    <row r="5061" spans="1:13" ht="33" x14ac:dyDescent="0.2">
      <c r="A5061" s="53">
        <v>900200</v>
      </c>
      <c r="B5061" s="27" t="s">
        <v>27</v>
      </c>
      <c r="C5061" s="36" t="s">
        <v>5698</v>
      </c>
      <c r="D5061" s="54"/>
      <c r="E5061" s="30">
        <v>4.4000000000000004</v>
      </c>
      <c r="F5061" s="55">
        <v>4.4000000000000004</v>
      </c>
      <c r="G5061" s="56"/>
      <c r="H5061" s="30">
        <v>0</v>
      </c>
      <c r="J5061" s="25">
        <f>ROUND( IF(OR(ISNUMBER(SEARCH("#",B5061)),INT(A5061/100000)=7,INT(A5061/100000)=8),F5061*K!$D$4,F5061*K!$C$4) + IF(ISNUMBER(SEARCH("#",B5061)),0,G5061*K!$C$5) + IF(AND(ISNUMBER(SEARCH("#",B5061)),INT(A5061/100000)&lt;=7),G5061*K!$G$5,0) + IF(AND(ISNUMBER(SEARCH("#",B5061)),INT(A5061/100000)&gt;=8),G5061*K!$H$5,0),0)</f>
        <v>2499200</v>
      </c>
      <c r="K5061" s="25">
        <f>ROUND(IF(OR(ISNUMBER(SEARCH("#",B5061)),INT(A5061/100000)=7,INT(A5061/100000)=8),F5061*K!$F$4+G5061*K!$F$5,F5061*K!$E$4+G5061*K!$E$5),0)</f>
        <v>1328800</v>
      </c>
      <c r="L5061" s="25">
        <f>ROUND(J5061-K5061*0.7,0)</f>
        <v>1569040</v>
      </c>
      <c r="M5061" s="25">
        <f>ROUND(J5061*0.3,0)</f>
        <v>749760</v>
      </c>
    </row>
    <row r="5062" spans="1:13" ht="33" x14ac:dyDescent="0.2">
      <c r="A5062" s="53">
        <v>900205</v>
      </c>
      <c r="B5062" s="27" t="s">
        <v>30</v>
      </c>
      <c r="C5062" s="36" t="s">
        <v>5699</v>
      </c>
      <c r="D5062" s="54"/>
      <c r="E5062" s="30">
        <v>27</v>
      </c>
      <c r="F5062" s="55">
        <v>18</v>
      </c>
      <c r="G5062" s="55">
        <v>9</v>
      </c>
      <c r="H5062" s="30">
        <v>0</v>
      </c>
      <c r="J5062" s="25">
        <f>ROUND( IF(OR(ISNUMBER(SEARCH("#",B5062)),INT(A5062/100000)=7,INT(A5062/100000)=8),F5062*K!$D$4,F5062*K!$C$4) + IF(ISNUMBER(SEARCH("#",B5062)),0,G5062*K!$C$5) + IF(AND(ISNUMBER(SEARCH("#",B5062)),INT(A5062/100000)&lt;=7),G5062*K!$G$5,0) + IF(AND(ISNUMBER(SEARCH("#",B5062)),INT(A5062/100000)&gt;=8),G5062*K!$H$5,0),0)</f>
        <v>25569000</v>
      </c>
      <c r="K5062" s="25">
        <f>ROUND(IF(OR(ISNUMBER(SEARCH("#",B5062)),INT(A5062/100000)=7,INT(A5062/100000)=8),F5062*K!$F$4+G5062*K!$F$5,F5062*K!$E$4+G5062*K!$E$5),0)</f>
        <v>9288000</v>
      </c>
      <c r="L5062" s="25">
        <f>ROUND(J5062-K5062*0.7,0)</f>
        <v>19067400</v>
      </c>
      <c r="M5062" s="25">
        <f>ROUND(J5062*0.3,0)</f>
        <v>7670700</v>
      </c>
    </row>
    <row r="5063" spans="1:13" ht="33" x14ac:dyDescent="0.2">
      <c r="A5063" s="53">
        <v>900210</v>
      </c>
      <c r="B5063" s="27" t="s">
        <v>30</v>
      </c>
      <c r="C5063" s="36" t="s">
        <v>5700</v>
      </c>
      <c r="D5063" s="57" t="s">
        <v>5701</v>
      </c>
      <c r="E5063" s="30">
        <v>21</v>
      </c>
      <c r="F5063" s="55">
        <v>14</v>
      </c>
      <c r="G5063" s="55">
        <v>7</v>
      </c>
      <c r="H5063" s="30">
        <v>0</v>
      </c>
      <c r="J5063" s="25">
        <f>ROUND( IF(OR(ISNUMBER(SEARCH("#",B5063)),INT(A5063/100000)=7,INT(A5063/100000)=8),F5063*K!$D$4,F5063*K!$C$4) + IF(ISNUMBER(SEARCH("#",B5063)),0,G5063*K!$C$5) + IF(AND(ISNUMBER(SEARCH("#",B5063)),INT(A5063/100000)&lt;=7),G5063*K!$G$5,0) + IF(AND(ISNUMBER(SEARCH("#",B5063)),INT(A5063/100000)&gt;=8),G5063*K!$H$5,0),0)</f>
        <v>19887000</v>
      </c>
      <c r="K5063" s="25">
        <f>ROUND(IF(OR(ISNUMBER(SEARCH("#",B5063)),INT(A5063/100000)=7,INT(A5063/100000)=8),F5063*K!$F$4+G5063*K!$F$5,F5063*K!$E$4+G5063*K!$E$5),0)</f>
        <v>7224000</v>
      </c>
      <c r="L5063" s="25">
        <f>ROUND(J5063-K5063*0.7,0)</f>
        <v>14830200</v>
      </c>
      <c r="M5063" s="25">
        <f>ROUND(J5063*0.3,0)</f>
        <v>5966100</v>
      </c>
    </row>
    <row r="5064" spans="1:13" ht="33" x14ac:dyDescent="0.2">
      <c r="A5064" s="53">
        <v>900215</v>
      </c>
      <c r="B5064" s="27" t="s">
        <v>27</v>
      </c>
      <c r="C5064" s="36" t="s">
        <v>5702</v>
      </c>
      <c r="D5064" s="54"/>
      <c r="E5064" s="30">
        <v>5</v>
      </c>
      <c r="F5064" s="55">
        <v>3.5</v>
      </c>
      <c r="G5064" s="55">
        <v>1.5</v>
      </c>
      <c r="H5064" s="30">
        <v>0</v>
      </c>
      <c r="J5064" s="25">
        <f>ROUND( IF(OR(ISNUMBER(SEARCH("#",B5064)),INT(A5064/100000)=7,INT(A5064/100000)=8),F5064*K!$D$4,F5064*K!$C$4) + IF(ISNUMBER(SEARCH("#",B5064)),0,G5064*K!$C$5) + IF(AND(ISNUMBER(SEARCH("#",B5064)),INT(A5064/100000)&lt;=7),G5064*K!$G$5,0) + IF(AND(ISNUMBER(SEARCH("#",B5064)),INT(A5064/100000)&gt;=8),G5064*K!$H$5,0),0)</f>
        <v>4545500</v>
      </c>
      <c r="K5064" s="25">
        <f>ROUND(IF(OR(ISNUMBER(SEARCH("#",B5064)),INT(A5064/100000)=7,INT(A5064/100000)=8),F5064*K!$F$4+G5064*K!$F$5,F5064*K!$E$4+G5064*K!$E$5),0)</f>
        <v>1699000</v>
      </c>
      <c r="L5064" s="25">
        <f>ROUND(J5064-K5064*0.7,0)</f>
        <v>3356200</v>
      </c>
      <c r="M5064" s="25">
        <f>ROUND(J5064*0.3,0)</f>
        <v>1363650</v>
      </c>
    </row>
    <row r="5065" spans="1:13" x14ac:dyDescent="0.2">
      <c r="A5065" s="53">
        <v>900220</v>
      </c>
      <c r="B5065" s="27" t="s">
        <v>27</v>
      </c>
      <c r="C5065" s="36" t="s">
        <v>5703</v>
      </c>
      <c r="D5065" s="54"/>
      <c r="E5065" s="30">
        <v>16</v>
      </c>
      <c r="F5065" s="55">
        <v>10.5</v>
      </c>
      <c r="G5065" s="55">
        <v>5.5</v>
      </c>
      <c r="H5065" s="30">
        <v>0</v>
      </c>
      <c r="J5065" s="25">
        <f>ROUND( IF(OR(ISNUMBER(SEARCH("#",B5065)),INT(A5065/100000)=7,INT(A5065/100000)=8),F5065*K!$D$4,F5065*K!$C$4) + IF(ISNUMBER(SEARCH("#",B5065)),0,G5065*K!$C$5) + IF(AND(ISNUMBER(SEARCH("#",B5065)),INT(A5065/100000)&lt;=7),G5065*K!$G$5,0) + IF(AND(ISNUMBER(SEARCH("#",B5065)),INT(A5065/100000)&gt;=8),G5065*K!$H$5,0),0)</f>
        <v>15341500</v>
      </c>
      <c r="K5065" s="25">
        <f>ROUND(IF(OR(ISNUMBER(SEARCH("#",B5065)),INT(A5065/100000)=7,INT(A5065/100000)=8),F5065*K!$F$4+G5065*K!$F$5,F5065*K!$E$4+G5065*K!$E$5),0)</f>
        <v>5525000</v>
      </c>
      <c r="L5065" s="25">
        <f>ROUND(J5065-K5065*0.7,0)</f>
        <v>11474000</v>
      </c>
      <c r="M5065" s="25">
        <f>ROUND(J5065*0.3,0)</f>
        <v>4602450</v>
      </c>
    </row>
    <row r="5066" spans="1:13" ht="15.75" x14ac:dyDescent="0.2">
      <c r="A5066" s="53">
        <v>900221</v>
      </c>
      <c r="B5066" s="27" t="s">
        <v>27</v>
      </c>
      <c r="C5066" s="36" t="s">
        <v>5704</v>
      </c>
      <c r="D5066" s="54"/>
      <c r="E5066" s="30">
        <v>1.5</v>
      </c>
      <c r="F5066" s="55">
        <v>1.5</v>
      </c>
      <c r="G5066" s="56"/>
      <c r="H5066" s="30">
        <v>0</v>
      </c>
      <c r="J5066" s="25">
        <f>ROUND( IF(OR(ISNUMBER(SEARCH("#",B5066)),INT(A5066/100000)=7,INT(A5066/100000)=8),F5066*K!$D$4,F5066*K!$C$4) + IF(ISNUMBER(SEARCH("#",B5066)),0,G5066*K!$C$5) + IF(AND(ISNUMBER(SEARCH("#",B5066)),INT(A5066/100000)&lt;=7),G5066*K!$G$5,0) + IF(AND(ISNUMBER(SEARCH("#",B5066)),INT(A5066/100000)&gt;=8),G5066*K!$H$5,0),0)</f>
        <v>852000</v>
      </c>
      <c r="K5066" s="25">
        <f>ROUND(IF(OR(ISNUMBER(SEARCH("#",B5066)),INT(A5066/100000)=7,INT(A5066/100000)=8),F5066*K!$F$4+G5066*K!$F$5,F5066*K!$E$4+G5066*K!$E$5),0)</f>
        <v>453000</v>
      </c>
      <c r="L5066" s="25">
        <f>ROUND(J5066-K5066*0.7,0)</f>
        <v>534900</v>
      </c>
      <c r="M5066" s="25">
        <f>ROUND(J5066*0.3,0)</f>
        <v>255600</v>
      </c>
    </row>
    <row r="5067" spans="1:13" ht="18.75" x14ac:dyDescent="0.2">
      <c r="A5067" s="53">
        <v>900225</v>
      </c>
      <c r="B5067" s="27" t="s">
        <v>27</v>
      </c>
      <c r="C5067" s="36" t="s">
        <v>5705</v>
      </c>
      <c r="D5067" s="54"/>
      <c r="E5067" s="30">
        <v>5</v>
      </c>
      <c r="F5067" s="55">
        <v>5</v>
      </c>
      <c r="G5067" s="56"/>
      <c r="H5067" s="30">
        <v>0</v>
      </c>
      <c r="J5067" s="25">
        <f>ROUND( IF(OR(ISNUMBER(SEARCH("#",B5067)),INT(A5067/100000)=7,INT(A5067/100000)=8),F5067*K!$D$4,F5067*K!$C$4) + IF(ISNUMBER(SEARCH("#",B5067)),0,G5067*K!$C$5) + IF(AND(ISNUMBER(SEARCH("#",B5067)),INT(A5067/100000)&lt;=7),G5067*K!$G$5,0) + IF(AND(ISNUMBER(SEARCH("#",B5067)),INT(A5067/100000)&gt;=8),G5067*K!$H$5,0),0)</f>
        <v>2840000</v>
      </c>
      <c r="K5067" s="25">
        <f>ROUND(IF(OR(ISNUMBER(SEARCH("#",B5067)),INT(A5067/100000)=7,INT(A5067/100000)=8),F5067*K!$F$4+G5067*K!$F$5,F5067*K!$E$4+G5067*K!$E$5),0)</f>
        <v>1510000</v>
      </c>
      <c r="L5067" s="25">
        <f>ROUND(J5067-K5067*0.7,0)</f>
        <v>1783000</v>
      </c>
      <c r="M5067" s="25">
        <f>ROUND(J5067*0.3,0)</f>
        <v>852000</v>
      </c>
    </row>
    <row r="5068" spans="1:13" x14ac:dyDescent="0.2">
      <c r="A5068" s="53">
        <v>900227</v>
      </c>
      <c r="B5068" s="27" t="s">
        <v>30</v>
      </c>
      <c r="C5068" s="36" t="s">
        <v>5706</v>
      </c>
      <c r="D5068" s="54"/>
      <c r="E5068" s="30">
        <v>6</v>
      </c>
      <c r="F5068" s="55">
        <v>2</v>
      </c>
      <c r="G5068" s="55">
        <v>4</v>
      </c>
      <c r="H5068" s="30" t="s">
        <v>32</v>
      </c>
      <c r="J5068" s="25">
        <f>ROUND( IF(OR(ISNUMBER(SEARCH("#",B5068)),INT(A5068/100000)=7,INT(A5068/100000)=8),F5068*K!$D$4,F5068*K!$C$4) + IF(ISNUMBER(SEARCH("#",B5068)),0,G5068*K!$C$5) + IF(AND(ISNUMBER(SEARCH("#",B5068)),INT(A5068/100000)&lt;=7),G5068*K!$G$5,0) + IF(AND(ISNUMBER(SEARCH("#",B5068)),INT(A5068/100000)&gt;=8),G5068*K!$H$5,0),0)</f>
        <v>7956000</v>
      </c>
      <c r="K5068" s="25">
        <f>ROUND(IF(OR(ISNUMBER(SEARCH("#",B5068)),INT(A5068/100000)=7,INT(A5068/100000)=8),F5068*K!$F$4+G5068*K!$F$5,F5068*K!$E$4+G5068*K!$E$5),0)</f>
        <v>2316000</v>
      </c>
      <c r="L5068" s="25">
        <f>ROUND(J5068-K5068*0.7,0)</f>
        <v>6334800</v>
      </c>
      <c r="M5068" s="25">
        <f>ROUND(J5068*0.3,0)</f>
        <v>2386800</v>
      </c>
    </row>
    <row r="5069" spans="1:13" x14ac:dyDescent="0.2">
      <c r="A5069" s="53">
        <v>900230</v>
      </c>
      <c r="B5069" s="27" t="s">
        <v>27</v>
      </c>
      <c r="C5069" s="36" t="s">
        <v>5707</v>
      </c>
      <c r="D5069" s="54"/>
      <c r="E5069" s="30">
        <v>2</v>
      </c>
      <c r="F5069" s="55">
        <v>1.3</v>
      </c>
      <c r="G5069" s="55">
        <v>0.7</v>
      </c>
      <c r="H5069" s="30">
        <v>0</v>
      </c>
      <c r="J5069" s="25">
        <f>ROUND( IF(OR(ISNUMBER(SEARCH("#",B5069)),INT(A5069/100000)=7,INT(A5069/100000)=8),F5069*K!$D$4,F5069*K!$C$4) + IF(ISNUMBER(SEARCH("#",B5069)),0,G5069*K!$C$5) + IF(AND(ISNUMBER(SEARCH("#",B5069)),INT(A5069/100000)&lt;=7),G5069*K!$G$5,0) + IF(AND(ISNUMBER(SEARCH("#",B5069)),INT(A5069/100000)&gt;=8),G5069*K!$H$5,0),0)</f>
        <v>1931900</v>
      </c>
      <c r="K5069" s="25">
        <f>ROUND(IF(OR(ISNUMBER(SEARCH("#",B5069)),INT(A5069/100000)=7,INT(A5069/100000)=8),F5069*K!$F$4+G5069*K!$F$5,F5069*K!$E$4+G5069*K!$E$5),0)</f>
        <v>692200</v>
      </c>
      <c r="L5069" s="25">
        <f>ROUND(J5069-K5069*0.7,0)</f>
        <v>1447360</v>
      </c>
      <c r="M5069" s="25">
        <f>ROUND(J5069*0.3,0)</f>
        <v>579570</v>
      </c>
    </row>
    <row r="5070" spans="1:13" ht="18.75" x14ac:dyDescent="0.2">
      <c r="A5070" s="53">
        <v>900235</v>
      </c>
      <c r="B5070" s="27" t="s">
        <v>27</v>
      </c>
      <c r="C5070" s="36" t="s">
        <v>5708</v>
      </c>
      <c r="D5070" s="54"/>
      <c r="E5070" s="30">
        <v>1.2</v>
      </c>
      <c r="F5070" s="55">
        <v>1.2</v>
      </c>
      <c r="G5070" s="56"/>
      <c r="H5070" s="30">
        <v>0</v>
      </c>
      <c r="J5070" s="25">
        <f>ROUND( IF(OR(ISNUMBER(SEARCH("#",B5070)),INT(A5070/100000)=7,INT(A5070/100000)=8),F5070*K!$D$4,F5070*K!$C$4) + IF(ISNUMBER(SEARCH("#",B5070)),0,G5070*K!$C$5) + IF(AND(ISNUMBER(SEARCH("#",B5070)),INT(A5070/100000)&lt;=7),G5070*K!$G$5,0) + IF(AND(ISNUMBER(SEARCH("#",B5070)),INT(A5070/100000)&gt;=8),G5070*K!$H$5,0),0)</f>
        <v>681600</v>
      </c>
      <c r="K5070" s="25">
        <f>ROUND(IF(OR(ISNUMBER(SEARCH("#",B5070)),INT(A5070/100000)=7,INT(A5070/100000)=8),F5070*K!$F$4+G5070*K!$F$5,F5070*K!$E$4+G5070*K!$E$5),0)</f>
        <v>362400</v>
      </c>
      <c r="L5070" s="25">
        <f>ROUND(J5070-K5070*0.7,0)</f>
        <v>427920</v>
      </c>
      <c r="M5070" s="25">
        <f>ROUND(J5070*0.3,0)</f>
        <v>204480</v>
      </c>
    </row>
    <row r="5071" spans="1:13" ht="18.75" x14ac:dyDescent="0.2">
      <c r="A5071" s="53">
        <v>900245</v>
      </c>
      <c r="B5071" s="27" t="s">
        <v>27</v>
      </c>
      <c r="C5071" s="36" t="s">
        <v>5709</v>
      </c>
      <c r="D5071" s="54"/>
      <c r="E5071" s="30">
        <v>1</v>
      </c>
      <c r="F5071" s="55">
        <v>0.7</v>
      </c>
      <c r="G5071" s="55">
        <v>0.3</v>
      </c>
      <c r="H5071" s="30">
        <v>0</v>
      </c>
      <c r="J5071" s="25">
        <f>ROUND( IF(OR(ISNUMBER(SEARCH("#",B5071)),INT(A5071/100000)=7,INT(A5071/100000)=8),F5071*K!$D$4,F5071*K!$C$4) + IF(ISNUMBER(SEARCH("#",B5071)),0,G5071*K!$C$5) + IF(AND(ISNUMBER(SEARCH("#",B5071)),INT(A5071/100000)&lt;=7),G5071*K!$G$5,0) + IF(AND(ISNUMBER(SEARCH("#",B5071)),INT(A5071/100000)&gt;=8),G5071*K!$H$5,0),0)</f>
        <v>909100</v>
      </c>
      <c r="K5071" s="25">
        <f>ROUND(IF(OR(ISNUMBER(SEARCH("#",B5071)),INT(A5071/100000)=7,INT(A5071/100000)=8),F5071*K!$F$4+G5071*K!$F$5,F5071*K!$E$4+G5071*K!$E$5),0)</f>
        <v>339800</v>
      </c>
      <c r="L5071" s="25">
        <f>ROUND(J5071-K5071*0.7,0)</f>
        <v>671240</v>
      </c>
      <c r="M5071" s="25">
        <f>ROUND(J5071*0.3,0)</f>
        <v>272730</v>
      </c>
    </row>
    <row r="5072" spans="1:13" ht="18.75" x14ac:dyDescent="0.2">
      <c r="A5072" s="53">
        <v>900250</v>
      </c>
      <c r="B5072" s="27" t="s">
        <v>27</v>
      </c>
      <c r="C5072" s="36" t="s">
        <v>5710</v>
      </c>
      <c r="D5072" s="54"/>
      <c r="E5072" s="30">
        <v>1.5</v>
      </c>
      <c r="F5072" s="55">
        <v>1</v>
      </c>
      <c r="G5072" s="55">
        <v>0.5</v>
      </c>
      <c r="H5072" s="30">
        <v>0</v>
      </c>
      <c r="J5072" s="25">
        <f>ROUND( IF(OR(ISNUMBER(SEARCH("#",B5072)),INT(A5072/100000)=7,INT(A5072/100000)=8),F5072*K!$D$4,F5072*K!$C$4) + IF(ISNUMBER(SEARCH("#",B5072)),0,G5072*K!$C$5) + IF(AND(ISNUMBER(SEARCH("#",B5072)),INT(A5072/100000)&lt;=7),G5072*K!$G$5,0) + IF(AND(ISNUMBER(SEARCH("#",B5072)),INT(A5072/100000)&gt;=8),G5072*K!$H$5,0),0)</f>
        <v>1420500</v>
      </c>
      <c r="K5072" s="25">
        <f>ROUND(IF(OR(ISNUMBER(SEARCH("#",B5072)),INT(A5072/100000)=7,INT(A5072/100000)=8),F5072*K!$F$4+G5072*K!$F$5,F5072*K!$E$4+G5072*K!$E$5),0)</f>
        <v>516000</v>
      </c>
      <c r="L5072" s="25">
        <f>ROUND(J5072-K5072*0.7,0)</f>
        <v>1059300</v>
      </c>
      <c r="M5072" s="25">
        <f>ROUND(J5072*0.3,0)</f>
        <v>426150</v>
      </c>
    </row>
    <row r="5073" spans="1:13" ht="46.5" x14ac:dyDescent="0.2">
      <c r="A5073" s="53">
        <v>900255</v>
      </c>
      <c r="B5073" s="27" t="s">
        <v>27</v>
      </c>
      <c r="C5073" s="36" t="s">
        <v>5711</v>
      </c>
      <c r="D5073" s="54"/>
      <c r="E5073" s="30">
        <v>1.5</v>
      </c>
      <c r="F5073" s="55">
        <v>1</v>
      </c>
      <c r="G5073" s="55">
        <v>0.5</v>
      </c>
      <c r="H5073" s="30">
        <v>0</v>
      </c>
      <c r="J5073" s="25">
        <f>ROUND( IF(OR(ISNUMBER(SEARCH("#",B5073)),INT(A5073/100000)=7,INT(A5073/100000)=8),F5073*K!$D$4,F5073*K!$C$4) + IF(ISNUMBER(SEARCH("#",B5073)),0,G5073*K!$C$5) + IF(AND(ISNUMBER(SEARCH("#",B5073)),INT(A5073/100000)&lt;=7),G5073*K!$G$5,0) + IF(AND(ISNUMBER(SEARCH("#",B5073)),INT(A5073/100000)&gt;=8),G5073*K!$H$5,0),0)</f>
        <v>1420500</v>
      </c>
      <c r="K5073" s="25">
        <f>ROUND(IF(OR(ISNUMBER(SEARCH("#",B5073)),INT(A5073/100000)=7,INT(A5073/100000)=8),F5073*K!$F$4+G5073*K!$F$5,F5073*K!$E$4+G5073*K!$E$5),0)</f>
        <v>516000</v>
      </c>
      <c r="L5073" s="25">
        <f>ROUND(J5073-K5073*0.7,0)</f>
        <v>1059300</v>
      </c>
      <c r="M5073" s="25">
        <f>ROUND(J5073*0.3,0)</f>
        <v>426150</v>
      </c>
    </row>
    <row r="5074" spans="1:13" ht="15.75" x14ac:dyDescent="0.2">
      <c r="A5074" s="53">
        <v>900260</v>
      </c>
      <c r="B5074" s="27" t="s">
        <v>30</v>
      </c>
      <c r="C5074" s="36" t="s">
        <v>5712</v>
      </c>
      <c r="D5074" s="54"/>
      <c r="E5074" s="30">
        <v>1.2</v>
      </c>
      <c r="F5074" s="55">
        <v>1.2</v>
      </c>
      <c r="G5074" s="56"/>
      <c r="H5074" s="30">
        <v>0</v>
      </c>
      <c r="J5074" s="25">
        <f>ROUND( IF(OR(ISNUMBER(SEARCH("#",B5074)),INT(A5074/100000)=7,INT(A5074/100000)=8),F5074*K!$D$4,F5074*K!$C$4) + IF(ISNUMBER(SEARCH("#",B5074)),0,G5074*K!$C$5) + IF(AND(ISNUMBER(SEARCH("#",B5074)),INT(A5074/100000)&lt;=7),G5074*K!$G$5,0) + IF(AND(ISNUMBER(SEARCH("#",B5074)),INT(A5074/100000)&gt;=8),G5074*K!$H$5,0),0)</f>
        <v>681600</v>
      </c>
      <c r="K5074" s="25">
        <f>ROUND(IF(OR(ISNUMBER(SEARCH("#",B5074)),INT(A5074/100000)=7,INT(A5074/100000)=8),F5074*K!$F$4+G5074*K!$F$5,F5074*K!$E$4+G5074*K!$E$5),0)</f>
        <v>362400</v>
      </c>
      <c r="L5074" s="25">
        <f>ROUND(J5074-K5074*0.7,0)</f>
        <v>427920</v>
      </c>
      <c r="M5074" s="25">
        <f>ROUND(J5074*0.3,0)</f>
        <v>204480</v>
      </c>
    </row>
    <row r="5075" spans="1:13" ht="15.75" x14ac:dyDescent="0.2">
      <c r="A5075" s="53">
        <v>900265</v>
      </c>
      <c r="B5075" s="27" t="s">
        <v>30</v>
      </c>
      <c r="C5075" s="36" t="s">
        <v>5713</v>
      </c>
      <c r="D5075" s="54"/>
      <c r="E5075" s="30">
        <v>1.3</v>
      </c>
      <c r="F5075" s="55">
        <v>1.3</v>
      </c>
      <c r="G5075" s="56"/>
      <c r="H5075" s="30">
        <v>0</v>
      </c>
      <c r="J5075" s="25">
        <f>ROUND( IF(OR(ISNUMBER(SEARCH("#",B5075)),INT(A5075/100000)=7,INT(A5075/100000)=8),F5075*K!$D$4,F5075*K!$C$4) + IF(ISNUMBER(SEARCH("#",B5075)),0,G5075*K!$C$5) + IF(AND(ISNUMBER(SEARCH("#",B5075)),INT(A5075/100000)&lt;=7),G5075*K!$G$5,0) + IF(AND(ISNUMBER(SEARCH("#",B5075)),INT(A5075/100000)&gt;=8),G5075*K!$H$5,0),0)</f>
        <v>738400</v>
      </c>
      <c r="K5075" s="25">
        <f>ROUND(IF(OR(ISNUMBER(SEARCH("#",B5075)),INT(A5075/100000)=7,INT(A5075/100000)=8),F5075*K!$F$4+G5075*K!$F$5,F5075*K!$E$4+G5075*K!$E$5),0)</f>
        <v>392600</v>
      </c>
      <c r="L5075" s="25">
        <f>ROUND(J5075-K5075*0.7,0)</f>
        <v>463580</v>
      </c>
      <c r="M5075" s="25">
        <f>ROUND(J5075*0.3,0)</f>
        <v>221520</v>
      </c>
    </row>
    <row r="5076" spans="1:13" ht="48" x14ac:dyDescent="0.2">
      <c r="A5076" s="53">
        <v>900270</v>
      </c>
      <c r="B5076" s="27" t="s">
        <v>27</v>
      </c>
      <c r="C5076" s="36" t="s">
        <v>5714</v>
      </c>
      <c r="D5076" s="57" t="s">
        <v>5715</v>
      </c>
      <c r="E5076" s="30">
        <v>1.5</v>
      </c>
      <c r="F5076" s="55">
        <v>1</v>
      </c>
      <c r="G5076" s="55">
        <v>0.5</v>
      </c>
      <c r="H5076" s="30">
        <v>0</v>
      </c>
      <c r="J5076" s="25">
        <f>ROUND( IF(OR(ISNUMBER(SEARCH("#",B5076)),INT(A5076/100000)=7,INT(A5076/100000)=8),F5076*K!$D$4,F5076*K!$C$4) + IF(ISNUMBER(SEARCH("#",B5076)),0,G5076*K!$C$5) + IF(AND(ISNUMBER(SEARCH("#",B5076)),INT(A5076/100000)&lt;=7),G5076*K!$G$5,0) + IF(AND(ISNUMBER(SEARCH("#",B5076)),INT(A5076/100000)&gt;=8),G5076*K!$H$5,0),0)</f>
        <v>1420500</v>
      </c>
      <c r="K5076" s="25">
        <f>ROUND(IF(OR(ISNUMBER(SEARCH("#",B5076)),INT(A5076/100000)=7,INT(A5076/100000)=8),F5076*K!$F$4+G5076*K!$F$5,F5076*K!$E$4+G5076*K!$E$5),0)</f>
        <v>516000</v>
      </c>
      <c r="L5076" s="25">
        <f>ROUND(J5076-K5076*0.7,0)</f>
        <v>1059300</v>
      </c>
      <c r="M5076" s="25">
        <f>ROUND(J5076*0.3,0)</f>
        <v>426150</v>
      </c>
    </row>
    <row r="5077" spans="1:13" ht="33" x14ac:dyDescent="0.2">
      <c r="A5077" s="53">
        <v>900275</v>
      </c>
      <c r="B5077" s="27" t="s">
        <v>27</v>
      </c>
      <c r="C5077" s="36" t="s">
        <v>5716</v>
      </c>
      <c r="D5077" s="57" t="s">
        <v>5717</v>
      </c>
      <c r="E5077" s="30">
        <v>3.3</v>
      </c>
      <c r="F5077" s="55">
        <v>2.2000000000000002</v>
      </c>
      <c r="G5077" s="55">
        <v>1.1000000000000001</v>
      </c>
      <c r="H5077" s="30">
        <v>0</v>
      </c>
      <c r="J5077" s="25">
        <f>ROUND( IF(OR(ISNUMBER(SEARCH("#",B5077)),INT(A5077/100000)=7,INT(A5077/100000)=8),F5077*K!$D$4,F5077*K!$C$4) + IF(ISNUMBER(SEARCH("#",B5077)),0,G5077*K!$C$5) + IF(AND(ISNUMBER(SEARCH("#",B5077)),INT(A5077/100000)&lt;=7),G5077*K!$G$5,0) + IF(AND(ISNUMBER(SEARCH("#",B5077)),INT(A5077/100000)&gt;=8),G5077*K!$H$5,0),0)</f>
        <v>3125100</v>
      </c>
      <c r="K5077" s="25">
        <f>ROUND(IF(OR(ISNUMBER(SEARCH("#",B5077)),INT(A5077/100000)=7,INT(A5077/100000)=8),F5077*K!$F$4+G5077*K!$F$5,F5077*K!$E$4+G5077*K!$E$5),0)</f>
        <v>1135200</v>
      </c>
      <c r="L5077" s="25">
        <f>ROUND(J5077-K5077*0.7,0)</f>
        <v>2330460</v>
      </c>
      <c r="M5077" s="25">
        <f>ROUND(J5077*0.3,0)</f>
        <v>937530</v>
      </c>
    </row>
    <row r="5078" spans="1:13" ht="18.75" x14ac:dyDescent="0.2">
      <c r="A5078" s="53">
        <v>900280</v>
      </c>
      <c r="B5078" s="27" t="s">
        <v>27</v>
      </c>
      <c r="C5078" s="36" t="s">
        <v>5718</v>
      </c>
      <c r="D5078" s="54"/>
      <c r="E5078" s="30">
        <v>0.7</v>
      </c>
      <c r="F5078" s="55">
        <v>0.5</v>
      </c>
      <c r="G5078" s="55">
        <v>0.2</v>
      </c>
      <c r="H5078" s="30">
        <v>0</v>
      </c>
      <c r="J5078" s="25">
        <f>ROUND( IF(OR(ISNUMBER(SEARCH("#",B5078)),INT(A5078/100000)=7,INT(A5078/100000)=8),F5078*K!$D$4,F5078*K!$C$4) + IF(ISNUMBER(SEARCH("#",B5078)),0,G5078*K!$C$5) + IF(AND(ISNUMBER(SEARCH("#",B5078)),INT(A5078/100000)&lt;=7),G5078*K!$G$5,0) + IF(AND(ISNUMBER(SEARCH("#",B5078)),INT(A5078/100000)&gt;=8),G5078*K!$H$5,0),0)</f>
        <v>625000</v>
      </c>
      <c r="K5078" s="25">
        <f>ROUND(IF(OR(ISNUMBER(SEARCH("#",B5078)),INT(A5078/100000)=7,INT(A5078/100000)=8),F5078*K!$F$4+G5078*K!$F$5,F5078*K!$E$4+G5078*K!$E$5),0)</f>
        <v>236600</v>
      </c>
      <c r="L5078" s="25">
        <f>ROUND(J5078-K5078*0.7,0)</f>
        <v>459380</v>
      </c>
      <c r="M5078" s="25">
        <f>ROUND(J5078*0.3,0)</f>
        <v>187500</v>
      </c>
    </row>
    <row r="5079" spans="1:13" ht="29.25" x14ac:dyDescent="0.2">
      <c r="A5079" s="53">
        <v>900285</v>
      </c>
      <c r="B5079" s="27" t="s">
        <v>27</v>
      </c>
      <c r="C5079" s="36" t="s">
        <v>5719</v>
      </c>
      <c r="D5079" s="54"/>
      <c r="E5079" s="30">
        <v>0.9</v>
      </c>
      <c r="F5079" s="55">
        <v>0.6</v>
      </c>
      <c r="G5079" s="55">
        <v>0.3</v>
      </c>
      <c r="H5079" s="30">
        <v>0</v>
      </c>
      <c r="J5079" s="25">
        <f>ROUND( IF(OR(ISNUMBER(SEARCH("#",B5079)),INT(A5079/100000)=7,INT(A5079/100000)=8),F5079*K!$D$4,F5079*K!$C$4) + IF(ISNUMBER(SEARCH("#",B5079)),0,G5079*K!$C$5) + IF(AND(ISNUMBER(SEARCH("#",B5079)),INT(A5079/100000)&lt;=7),G5079*K!$G$5,0) + IF(AND(ISNUMBER(SEARCH("#",B5079)),INT(A5079/100000)&gt;=8),G5079*K!$H$5,0),0)</f>
        <v>852300</v>
      </c>
      <c r="K5079" s="25">
        <f>ROUND(IF(OR(ISNUMBER(SEARCH("#",B5079)),INT(A5079/100000)=7,INT(A5079/100000)=8),F5079*K!$F$4+G5079*K!$F$5,F5079*K!$E$4+G5079*K!$E$5),0)</f>
        <v>309600</v>
      </c>
      <c r="L5079" s="25">
        <f>ROUND(J5079-K5079*0.7,0)</f>
        <v>635580</v>
      </c>
      <c r="M5079" s="25">
        <f>ROUND(J5079*0.3,0)</f>
        <v>255690</v>
      </c>
    </row>
    <row r="5080" spans="1:13" ht="29.25" x14ac:dyDescent="0.2">
      <c r="A5080" s="53">
        <v>900290</v>
      </c>
      <c r="B5080" s="27" t="s">
        <v>27</v>
      </c>
      <c r="C5080" s="36" t="s">
        <v>5720</v>
      </c>
      <c r="D5080" s="54"/>
      <c r="E5080" s="30">
        <v>3</v>
      </c>
      <c r="F5080" s="55">
        <v>2</v>
      </c>
      <c r="G5080" s="55">
        <v>1</v>
      </c>
      <c r="H5080" s="30">
        <v>0</v>
      </c>
      <c r="J5080" s="25">
        <f>ROUND( IF(OR(ISNUMBER(SEARCH("#",B5080)),INT(A5080/100000)=7,INT(A5080/100000)=8),F5080*K!$D$4,F5080*K!$C$4) + IF(ISNUMBER(SEARCH("#",B5080)),0,G5080*K!$C$5) + IF(AND(ISNUMBER(SEARCH("#",B5080)),INT(A5080/100000)&lt;=7),G5080*K!$G$5,0) + IF(AND(ISNUMBER(SEARCH("#",B5080)),INT(A5080/100000)&gt;=8),G5080*K!$H$5,0),0)</f>
        <v>2841000</v>
      </c>
      <c r="K5080" s="25">
        <f>ROUND(IF(OR(ISNUMBER(SEARCH("#",B5080)),INT(A5080/100000)=7,INT(A5080/100000)=8),F5080*K!$F$4+G5080*K!$F$5,F5080*K!$E$4+G5080*K!$E$5),0)</f>
        <v>1032000</v>
      </c>
      <c r="L5080" s="25">
        <f>ROUND(J5080-K5080*0.7,0)</f>
        <v>2118600</v>
      </c>
      <c r="M5080" s="25">
        <f>ROUND(J5080*0.3,0)</f>
        <v>852300</v>
      </c>
    </row>
    <row r="5081" spans="1:13" x14ac:dyDescent="0.2">
      <c r="A5081" s="53">
        <v>900295</v>
      </c>
      <c r="B5081" s="27" t="s">
        <v>27</v>
      </c>
      <c r="C5081" s="36" t="s">
        <v>5721</v>
      </c>
      <c r="D5081" s="54"/>
      <c r="E5081" s="30">
        <v>1.2</v>
      </c>
      <c r="F5081" s="55">
        <v>0.8</v>
      </c>
      <c r="G5081" s="55">
        <v>0.4</v>
      </c>
      <c r="H5081" s="30">
        <v>0</v>
      </c>
      <c r="J5081" s="25">
        <f>ROUND( IF(OR(ISNUMBER(SEARCH("#",B5081)),INT(A5081/100000)=7,INT(A5081/100000)=8),F5081*K!$D$4,F5081*K!$C$4) + IF(ISNUMBER(SEARCH("#",B5081)),0,G5081*K!$C$5) + IF(AND(ISNUMBER(SEARCH("#",B5081)),INT(A5081/100000)&lt;=7),G5081*K!$G$5,0) + IF(AND(ISNUMBER(SEARCH("#",B5081)),INT(A5081/100000)&gt;=8),G5081*K!$H$5,0),0)</f>
        <v>1136400</v>
      </c>
      <c r="K5081" s="25">
        <f>ROUND(IF(OR(ISNUMBER(SEARCH("#",B5081)),INT(A5081/100000)=7,INT(A5081/100000)=8),F5081*K!$F$4+G5081*K!$F$5,F5081*K!$E$4+G5081*K!$E$5),0)</f>
        <v>412800</v>
      </c>
      <c r="L5081" s="25">
        <f>ROUND(J5081-K5081*0.7,0)</f>
        <v>847440</v>
      </c>
      <c r="M5081" s="25">
        <f>ROUND(J5081*0.3,0)</f>
        <v>340920</v>
      </c>
    </row>
    <row r="5082" spans="1:13" ht="33" x14ac:dyDescent="0.2">
      <c r="A5082" s="53">
        <v>900297</v>
      </c>
      <c r="B5082" s="27" t="s">
        <v>27</v>
      </c>
      <c r="C5082" s="36" t="s">
        <v>5722</v>
      </c>
      <c r="D5082" s="54"/>
      <c r="E5082" s="30">
        <v>1</v>
      </c>
      <c r="F5082" s="55">
        <v>0.7</v>
      </c>
      <c r="G5082" s="55">
        <v>0.3</v>
      </c>
      <c r="H5082" s="30" t="s">
        <v>32</v>
      </c>
      <c r="J5082" s="25">
        <f>ROUND( IF(OR(ISNUMBER(SEARCH("#",B5082)),INT(A5082/100000)=7,INT(A5082/100000)=8),F5082*K!$D$4,F5082*K!$C$4) + IF(ISNUMBER(SEARCH("#",B5082)),0,G5082*K!$C$5) + IF(AND(ISNUMBER(SEARCH("#",B5082)),INT(A5082/100000)&lt;=7),G5082*K!$G$5,0) + IF(AND(ISNUMBER(SEARCH("#",B5082)),INT(A5082/100000)&gt;=8),G5082*K!$H$5,0),0)</f>
        <v>909100</v>
      </c>
      <c r="K5082" s="25">
        <f>ROUND(IF(OR(ISNUMBER(SEARCH("#",B5082)),INT(A5082/100000)=7,INT(A5082/100000)=8),F5082*K!$F$4+G5082*K!$F$5,F5082*K!$E$4+G5082*K!$E$5),0)</f>
        <v>339800</v>
      </c>
      <c r="L5082" s="25">
        <f>ROUND(J5082-K5082*0.7,0)</f>
        <v>671240</v>
      </c>
      <c r="M5082" s="25">
        <f>ROUND(J5082*0.3,0)</f>
        <v>272730</v>
      </c>
    </row>
    <row r="5083" spans="1:13" x14ac:dyDescent="0.2">
      <c r="A5083" s="53">
        <v>900300</v>
      </c>
      <c r="B5083" s="27" t="s">
        <v>27</v>
      </c>
      <c r="C5083" s="36" t="s">
        <v>5723</v>
      </c>
      <c r="D5083" s="54"/>
      <c r="E5083" s="30">
        <v>2.5</v>
      </c>
      <c r="F5083" s="55">
        <v>1.5</v>
      </c>
      <c r="G5083" s="55">
        <v>1</v>
      </c>
      <c r="H5083" s="30">
        <v>0</v>
      </c>
      <c r="J5083" s="25">
        <f>ROUND( IF(OR(ISNUMBER(SEARCH("#",B5083)),INT(A5083/100000)=7,INT(A5083/100000)=8),F5083*K!$D$4,F5083*K!$C$4) + IF(ISNUMBER(SEARCH("#",B5083)),0,G5083*K!$C$5) + IF(AND(ISNUMBER(SEARCH("#",B5083)),INT(A5083/100000)&lt;=7),G5083*K!$G$5,0) + IF(AND(ISNUMBER(SEARCH("#",B5083)),INT(A5083/100000)&gt;=8),G5083*K!$H$5,0),0)</f>
        <v>2557000</v>
      </c>
      <c r="K5083" s="25">
        <f>ROUND(IF(OR(ISNUMBER(SEARCH("#",B5083)),INT(A5083/100000)=7,INT(A5083/100000)=8),F5083*K!$F$4+G5083*K!$F$5,F5083*K!$E$4+G5083*K!$E$5),0)</f>
        <v>881000</v>
      </c>
      <c r="L5083" s="25">
        <f>ROUND(J5083-K5083*0.7,0)</f>
        <v>1940300</v>
      </c>
      <c r="M5083" s="25">
        <f>ROUND(J5083*0.3,0)</f>
        <v>767100</v>
      </c>
    </row>
    <row r="5084" spans="1:13" ht="33" x14ac:dyDescent="0.2">
      <c r="A5084" s="53">
        <v>900305</v>
      </c>
      <c r="B5084" s="27" t="s">
        <v>27</v>
      </c>
      <c r="C5084" s="36" t="s">
        <v>5724</v>
      </c>
      <c r="D5084" s="54"/>
      <c r="E5084" s="30">
        <v>4.5</v>
      </c>
      <c r="F5084" s="55">
        <v>2.5</v>
      </c>
      <c r="G5084" s="55">
        <v>2</v>
      </c>
      <c r="H5084" s="30">
        <v>0</v>
      </c>
      <c r="J5084" s="25">
        <f>ROUND( IF(OR(ISNUMBER(SEARCH("#",B5084)),INT(A5084/100000)=7,INT(A5084/100000)=8),F5084*K!$D$4,F5084*K!$C$4) + IF(ISNUMBER(SEARCH("#",B5084)),0,G5084*K!$C$5) + IF(AND(ISNUMBER(SEARCH("#",B5084)),INT(A5084/100000)&lt;=7),G5084*K!$G$5,0) + IF(AND(ISNUMBER(SEARCH("#",B5084)),INT(A5084/100000)&gt;=8),G5084*K!$H$5,0),0)</f>
        <v>4830000</v>
      </c>
      <c r="K5084" s="25">
        <f>ROUND(IF(OR(ISNUMBER(SEARCH("#",B5084)),INT(A5084/100000)=7,INT(A5084/100000)=8),F5084*K!$F$4+G5084*K!$F$5,F5084*K!$E$4+G5084*K!$E$5),0)</f>
        <v>1611000</v>
      </c>
      <c r="L5084" s="25">
        <f>ROUND(J5084-K5084*0.7,0)</f>
        <v>3702300</v>
      </c>
      <c r="M5084" s="25">
        <f>ROUND(J5084*0.3,0)</f>
        <v>1449000</v>
      </c>
    </row>
    <row r="5085" spans="1:13" x14ac:dyDescent="0.2">
      <c r="A5085" s="53">
        <v>900310</v>
      </c>
      <c r="B5085" s="27" t="s">
        <v>27</v>
      </c>
      <c r="C5085" s="36" t="s">
        <v>5725</v>
      </c>
      <c r="D5085" s="54"/>
      <c r="E5085" s="30">
        <v>1.5</v>
      </c>
      <c r="F5085" s="55">
        <v>1</v>
      </c>
      <c r="G5085" s="55">
        <v>0.5</v>
      </c>
      <c r="H5085" s="30">
        <v>0</v>
      </c>
      <c r="J5085" s="25">
        <f>ROUND( IF(OR(ISNUMBER(SEARCH("#",B5085)),INT(A5085/100000)=7,INT(A5085/100000)=8),F5085*K!$D$4,F5085*K!$C$4) + IF(ISNUMBER(SEARCH("#",B5085)),0,G5085*K!$C$5) + IF(AND(ISNUMBER(SEARCH("#",B5085)),INT(A5085/100000)&lt;=7),G5085*K!$G$5,0) + IF(AND(ISNUMBER(SEARCH("#",B5085)),INT(A5085/100000)&gt;=8),G5085*K!$H$5,0),0)</f>
        <v>1420500</v>
      </c>
      <c r="K5085" s="25">
        <f>ROUND(IF(OR(ISNUMBER(SEARCH("#",B5085)),INT(A5085/100000)=7,INT(A5085/100000)=8),F5085*K!$F$4+G5085*K!$F$5,F5085*K!$E$4+G5085*K!$E$5),0)</f>
        <v>516000</v>
      </c>
      <c r="L5085" s="25">
        <f>ROUND(J5085-K5085*0.7,0)</f>
        <v>1059300</v>
      </c>
      <c r="M5085" s="25">
        <f>ROUND(J5085*0.3,0)</f>
        <v>426150</v>
      </c>
    </row>
    <row r="5086" spans="1:13" ht="33" x14ac:dyDescent="0.2">
      <c r="A5086" s="53">
        <v>900315</v>
      </c>
      <c r="B5086" s="27" t="s">
        <v>27</v>
      </c>
      <c r="C5086" s="36" t="s">
        <v>5726</v>
      </c>
      <c r="D5086" s="57" t="s">
        <v>5727</v>
      </c>
      <c r="E5086" s="30">
        <v>1.5</v>
      </c>
      <c r="F5086" s="55">
        <v>1</v>
      </c>
      <c r="G5086" s="55">
        <v>0.5</v>
      </c>
      <c r="H5086" s="30">
        <v>0</v>
      </c>
      <c r="J5086" s="25">
        <f>ROUND( IF(OR(ISNUMBER(SEARCH("#",B5086)),INT(A5086/100000)=7,INT(A5086/100000)=8),F5086*K!$D$4,F5086*K!$C$4) + IF(ISNUMBER(SEARCH("#",B5086)),0,G5086*K!$C$5) + IF(AND(ISNUMBER(SEARCH("#",B5086)),INT(A5086/100000)&lt;=7),G5086*K!$G$5,0) + IF(AND(ISNUMBER(SEARCH("#",B5086)),INT(A5086/100000)&gt;=8),G5086*K!$H$5,0),0)</f>
        <v>1420500</v>
      </c>
      <c r="K5086" s="25">
        <f>ROUND(IF(OR(ISNUMBER(SEARCH("#",B5086)),INT(A5086/100000)=7,INT(A5086/100000)=8),F5086*K!$F$4+G5086*K!$F$5,F5086*K!$E$4+G5086*K!$E$5),0)</f>
        <v>516000</v>
      </c>
      <c r="L5086" s="25">
        <f>ROUND(J5086-K5086*0.7,0)</f>
        <v>1059300</v>
      </c>
      <c r="M5086" s="25">
        <f>ROUND(J5086*0.3,0)</f>
        <v>426150</v>
      </c>
    </row>
    <row r="5087" spans="1:13" ht="29.25" x14ac:dyDescent="0.2">
      <c r="A5087" s="53">
        <v>900320</v>
      </c>
      <c r="B5087" s="27" t="s">
        <v>27</v>
      </c>
      <c r="C5087" s="36" t="s">
        <v>5728</v>
      </c>
      <c r="D5087" s="54"/>
      <c r="E5087" s="30">
        <v>2.5</v>
      </c>
      <c r="F5087" s="55">
        <v>1.5</v>
      </c>
      <c r="G5087" s="55">
        <v>1</v>
      </c>
      <c r="H5087" s="30">
        <v>0</v>
      </c>
      <c r="J5087" s="25">
        <f>ROUND( IF(OR(ISNUMBER(SEARCH("#",B5087)),INT(A5087/100000)=7,INT(A5087/100000)=8),F5087*K!$D$4,F5087*K!$C$4) + IF(ISNUMBER(SEARCH("#",B5087)),0,G5087*K!$C$5) + IF(AND(ISNUMBER(SEARCH("#",B5087)),INT(A5087/100000)&lt;=7),G5087*K!$G$5,0) + IF(AND(ISNUMBER(SEARCH("#",B5087)),INT(A5087/100000)&gt;=8),G5087*K!$H$5,0),0)</f>
        <v>2557000</v>
      </c>
      <c r="K5087" s="25">
        <f>ROUND(IF(OR(ISNUMBER(SEARCH("#",B5087)),INT(A5087/100000)=7,INT(A5087/100000)=8),F5087*K!$F$4+G5087*K!$F$5,F5087*K!$E$4+G5087*K!$E$5),0)</f>
        <v>881000</v>
      </c>
      <c r="L5087" s="25">
        <f>ROUND(J5087-K5087*0.7,0)</f>
        <v>1940300</v>
      </c>
      <c r="M5087" s="25">
        <f>ROUND(J5087*0.3,0)</f>
        <v>767100</v>
      </c>
    </row>
    <row r="5088" spans="1:13" x14ac:dyDescent="0.2">
      <c r="A5088" s="53">
        <v>900325</v>
      </c>
      <c r="B5088" s="27" t="s">
        <v>27</v>
      </c>
      <c r="C5088" s="36" t="s">
        <v>5729</v>
      </c>
      <c r="D5088" s="54"/>
      <c r="E5088" s="30">
        <v>2.5</v>
      </c>
      <c r="F5088" s="55">
        <v>1.5</v>
      </c>
      <c r="G5088" s="55">
        <v>1</v>
      </c>
      <c r="H5088" s="30">
        <v>0</v>
      </c>
      <c r="J5088" s="25">
        <f>ROUND( IF(OR(ISNUMBER(SEARCH("#",B5088)),INT(A5088/100000)=7,INT(A5088/100000)=8),F5088*K!$D$4,F5088*K!$C$4) + IF(ISNUMBER(SEARCH("#",B5088)),0,G5088*K!$C$5) + IF(AND(ISNUMBER(SEARCH("#",B5088)),INT(A5088/100000)&lt;=7),G5088*K!$G$5,0) + IF(AND(ISNUMBER(SEARCH("#",B5088)),INT(A5088/100000)&gt;=8),G5088*K!$H$5,0),0)</f>
        <v>2557000</v>
      </c>
      <c r="K5088" s="25">
        <f>ROUND(IF(OR(ISNUMBER(SEARCH("#",B5088)),INT(A5088/100000)=7,INT(A5088/100000)=8),F5088*K!$F$4+G5088*K!$F$5,F5088*K!$E$4+G5088*K!$E$5),0)</f>
        <v>881000</v>
      </c>
      <c r="L5088" s="25">
        <f>ROUND(J5088-K5088*0.7,0)</f>
        <v>1940300</v>
      </c>
      <c r="M5088" s="25">
        <f>ROUND(J5088*0.3,0)</f>
        <v>767100</v>
      </c>
    </row>
    <row r="5089" spans="1:13" ht="46.5" x14ac:dyDescent="0.2">
      <c r="A5089" s="53">
        <v>900330</v>
      </c>
      <c r="B5089" s="27" t="s">
        <v>27</v>
      </c>
      <c r="C5089" s="36" t="s">
        <v>5730</v>
      </c>
      <c r="D5089" s="57" t="s">
        <v>5731</v>
      </c>
      <c r="E5089" s="30">
        <v>1</v>
      </c>
      <c r="F5089" s="55">
        <v>0.6</v>
      </c>
      <c r="G5089" s="55">
        <v>0.4</v>
      </c>
      <c r="H5089" s="30">
        <v>0</v>
      </c>
      <c r="J5089" s="25">
        <f>ROUND( IF(OR(ISNUMBER(SEARCH("#",B5089)),INT(A5089/100000)=7,INT(A5089/100000)=8),F5089*K!$D$4,F5089*K!$C$4) + IF(ISNUMBER(SEARCH("#",B5089)),0,G5089*K!$C$5) + IF(AND(ISNUMBER(SEARCH("#",B5089)),INT(A5089/100000)&lt;=7),G5089*K!$G$5,0) + IF(AND(ISNUMBER(SEARCH("#",B5089)),INT(A5089/100000)&gt;=8),G5089*K!$H$5,0),0)</f>
        <v>1022800</v>
      </c>
      <c r="K5089" s="25">
        <f>ROUND(IF(OR(ISNUMBER(SEARCH("#",B5089)),INT(A5089/100000)=7,INT(A5089/100000)=8),F5089*K!$F$4+G5089*K!$F$5,F5089*K!$E$4+G5089*K!$E$5),0)</f>
        <v>352400</v>
      </c>
      <c r="L5089" s="25">
        <f>ROUND(J5089-K5089*0.7,0)</f>
        <v>776120</v>
      </c>
      <c r="M5089" s="25">
        <f>ROUND(J5089*0.3,0)</f>
        <v>306840</v>
      </c>
    </row>
    <row r="5090" spans="1:13" x14ac:dyDescent="0.2">
      <c r="A5090" s="53">
        <v>900335</v>
      </c>
      <c r="B5090" s="27" t="s">
        <v>30</v>
      </c>
      <c r="C5090" s="36" t="s">
        <v>5732</v>
      </c>
      <c r="D5090" s="54"/>
      <c r="E5090" s="30">
        <v>1</v>
      </c>
      <c r="F5090" s="55">
        <v>0.6</v>
      </c>
      <c r="G5090" s="55">
        <v>0.4</v>
      </c>
      <c r="H5090" s="30">
        <v>0</v>
      </c>
      <c r="J5090" s="25">
        <f>ROUND( IF(OR(ISNUMBER(SEARCH("#",B5090)),INT(A5090/100000)=7,INT(A5090/100000)=8),F5090*K!$D$4,F5090*K!$C$4) + IF(ISNUMBER(SEARCH("#",B5090)),0,G5090*K!$C$5) + IF(AND(ISNUMBER(SEARCH("#",B5090)),INT(A5090/100000)&lt;=7),G5090*K!$G$5,0) + IF(AND(ISNUMBER(SEARCH("#",B5090)),INT(A5090/100000)&gt;=8),G5090*K!$H$5,0),0)</f>
        <v>1022800</v>
      </c>
      <c r="K5090" s="25">
        <f>ROUND(IF(OR(ISNUMBER(SEARCH("#",B5090)),INT(A5090/100000)=7,INT(A5090/100000)=8),F5090*K!$F$4+G5090*K!$F$5,F5090*K!$E$4+G5090*K!$E$5),0)</f>
        <v>352400</v>
      </c>
      <c r="L5090" s="25">
        <f>ROUND(J5090-K5090*0.7,0)</f>
        <v>776120</v>
      </c>
      <c r="M5090" s="25">
        <f>ROUND(J5090*0.3,0)</f>
        <v>306840</v>
      </c>
    </row>
    <row r="5091" spans="1:13" ht="29.25" x14ac:dyDescent="0.2">
      <c r="A5091" s="53">
        <v>900340</v>
      </c>
      <c r="B5091" s="27" t="s">
        <v>27</v>
      </c>
      <c r="C5091" s="36" t="s">
        <v>5733</v>
      </c>
      <c r="D5091" s="54"/>
      <c r="E5091" s="30">
        <v>3.5</v>
      </c>
      <c r="F5091" s="55">
        <v>2.4</v>
      </c>
      <c r="G5091" s="55">
        <v>1.1000000000000001</v>
      </c>
      <c r="H5091" s="30">
        <v>0</v>
      </c>
      <c r="J5091" s="25">
        <f>ROUND( IF(OR(ISNUMBER(SEARCH("#",B5091)),INT(A5091/100000)=7,INT(A5091/100000)=8),F5091*K!$D$4,F5091*K!$C$4) + IF(ISNUMBER(SEARCH("#",B5091)),0,G5091*K!$C$5) + IF(AND(ISNUMBER(SEARCH("#",B5091)),INT(A5091/100000)&lt;=7),G5091*K!$G$5,0) + IF(AND(ISNUMBER(SEARCH("#",B5091)),INT(A5091/100000)&gt;=8),G5091*K!$H$5,0),0)</f>
        <v>3238700</v>
      </c>
      <c r="K5091" s="25">
        <f>ROUND(IF(OR(ISNUMBER(SEARCH("#",B5091)),INT(A5091/100000)=7,INT(A5091/100000)=8),F5091*K!$F$4+G5091*K!$F$5,F5091*K!$E$4+G5091*K!$E$5),0)</f>
        <v>1195600</v>
      </c>
      <c r="L5091" s="25">
        <f>ROUND(J5091-K5091*0.7,0)</f>
        <v>2401780</v>
      </c>
      <c r="M5091" s="25">
        <f>ROUND(J5091*0.3,0)</f>
        <v>971610</v>
      </c>
    </row>
    <row r="5092" spans="1:13" x14ac:dyDescent="0.2">
      <c r="A5092" s="53">
        <v>900342</v>
      </c>
      <c r="B5092" s="27" t="s">
        <v>30</v>
      </c>
      <c r="C5092" s="36" t="s">
        <v>5734</v>
      </c>
      <c r="D5092" s="54"/>
      <c r="E5092" s="30">
        <v>2</v>
      </c>
      <c r="F5092" s="55">
        <v>1.2</v>
      </c>
      <c r="G5092" s="55">
        <v>0.8</v>
      </c>
      <c r="H5092" s="30">
        <v>0</v>
      </c>
      <c r="J5092" s="25">
        <f>ROUND( IF(OR(ISNUMBER(SEARCH("#",B5092)),INT(A5092/100000)=7,INT(A5092/100000)=8),F5092*K!$D$4,F5092*K!$C$4) + IF(ISNUMBER(SEARCH("#",B5092)),0,G5092*K!$C$5) + IF(AND(ISNUMBER(SEARCH("#",B5092)),INT(A5092/100000)&lt;=7),G5092*K!$G$5,0) + IF(AND(ISNUMBER(SEARCH("#",B5092)),INT(A5092/100000)&gt;=8),G5092*K!$H$5,0),0)</f>
        <v>2045600</v>
      </c>
      <c r="K5092" s="25">
        <f>ROUND(IF(OR(ISNUMBER(SEARCH("#",B5092)),INT(A5092/100000)=7,INT(A5092/100000)=8),F5092*K!$F$4+G5092*K!$F$5,F5092*K!$E$4+G5092*K!$E$5),0)</f>
        <v>704800</v>
      </c>
      <c r="L5092" s="25">
        <f>ROUND(J5092-K5092*0.7,0)</f>
        <v>1552240</v>
      </c>
      <c r="M5092" s="25">
        <f>ROUND(J5092*0.3,0)</f>
        <v>613680</v>
      </c>
    </row>
    <row r="5093" spans="1:13" x14ac:dyDescent="0.2">
      <c r="A5093" s="53">
        <v>900345</v>
      </c>
      <c r="B5093" s="27" t="s">
        <v>27</v>
      </c>
      <c r="C5093" s="36" t="s">
        <v>5735</v>
      </c>
      <c r="D5093" s="54"/>
      <c r="E5093" s="30">
        <v>3</v>
      </c>
      <c r="F5093" s="55">
        <v>2</v>
      </c>
      <c r="G5093" s="55">
        <v>1</v>
      </c>
      <c r="H5093" s="30">
        <v>0</v>
      </c>
      <c r="J5093" s="25">
        <f>ROUND( IF(OR(ISNUMBER(SEARCH("#",B5093)),INT(A5093/100000)=7,INT(A5093/100000)=8),F5093*K!$D$4,F5093*K!$C$4) + IF(ISNUMBER(SEARCH("#",B5093)),0,G5093*K!$C$5) + IF(AND(ISNUMBER(SEARCH("#",B5093)),INT(A5093/100000)&lt;=7),G5093*K!$G$5,0) + IF(AND(ISNUMBER(SEARCH("#",B5093)),INT(A5093/100000)&gt;=8),G5093*K!$H$5,0),0)</f>
        <v>2841000</v>
      </c>
      <c r="K5093" s="25">
        <f>ROUND(IF(OR(ISNUMBER(SEARCH("#",B5093)),INT(A5093/100000)=7,INT(A5093/100000)=8),F5093*K!$F$4+G5093*K!$F$5,F5093*K!$E$4+G5093*K!$E$5),0)</f>
        <v>1032000</v>
      </c>
      <c r="L5093" s="25">
        <f>ROUND(J5093-K5093*0.7,0)</f>
        <v>2118600</v>
      </c>
      <c r="M5093" s="25">
        <f>ROUND(J5093*0.3,0)</f>
        <v>852300</v>
      </c>
    </row>
    <row r="5094" spans="1:13" ht="29.25" x14ac:dyDescent="0.2">
      <c r="A5094" s="53">
        <v>900350</v>
      </c>
      <c r="B5094" s="27" t="s">
        <v>27</v>
      </c>
      <c r="C5094" s="36" t="s">
        <v>5736</v>
      </c>
      <c r="D5094" s="54"/>
      <c r="E5094" s="30">
        <v>4.5</v>
      </c>
      <c r="F5094" s="55">
        <v>3</v>
      </c>
      <c r="G5094" s="55">
        <v>1.5</v>
      </c>
      <c r="H5094" s="30">
        <v>0</v>
      </c>
      <c r="J5094" s="25">
        <f>ROUND( IF(OR(ISNUMBER(SEARCH("#",B5094)),INT(A5094/100000)=7,INT(A5094/100000)=8),F5094*K!$D$4,F5094*K!$C$4) + IF(ISNUMBER(SEARCH("#",B5094)),0,G5094*K!$C$5) + IF(AND(ISNUMBER(SEARCH("#",B5094)),INT(A5094/100000)&lt;=7),G5094*K!$G$5,0) + IF(AND(ISNUMBER(SEARCH("#",B5094)),INT(A5094/100000)&gt;=8),G5094*K!$H$5,0),0)</f>
        <v>4261500</v>
      </c>
      <c r="K5094" s="25">
        <f>ROUND(IF(OR(ISNUMBER(SEARCH("#",B5094)),INT(A5094/100000)=7,INT(A5094/100000)=8),F5094*K!$F$4+G5094*K!$F$5,F5094*K!$E$4+G5094*K!$E$5),0)</f>
        <v>1548000</v>
      </c>
      <c r="L5094" s="25">
        <f>ROUND(J5094-K5094*0.7,0)</f>
        <v>3177900</v>
      </c>
      <c r="M5094" s="25">
        <f>ROUND(J5094*0.3,0)</f>
        <v>1278450</v>
      </c>
    </row>
    <row r="5095" spans="1:13" ht="33" x14ac:dyDescent="0.2">
      <c r="A5095" s="53">
        <v>900355</v>
      </c>
      <c r="B5095" s="27" t="s">
        <v>30</v>
      </c>
      <c r="C5095" s="36" t="s">
        <v>5737</v>
      </c>
      <c r="D5095" s="54"/>
      <c r="E5095" s="30">
        <v>0.7</v>
      </c>
      <c r="F5095" s="55">
        <v>0.5</v>
      </c>
      <c r="G5095" s="55">
        <v>0.2</v>
      </c>
      <c r="H5095" s="30">
        <v>0</v>
      </c>
      <c r="J5095" s="25">
        <f>ROUND( IF(OR(ISNUMBER(SEARCH("#",B5095)),INT(A5095/100000)=7,INT(A5095/100000)=8),F5095*K!$D$4,F5095*K!$C$4) + IF(ISNUMBER(SEARCH("#",B5095)),0,G5095*K!$C$5) + IF(AND(ISNUMBER(SEARCH("#",B5095)),INT(A5095/100000)&lt;=7),G5095*K!$G$5,0) + IF(AND(ISNUMBER(SEARCH("#",B5095)),INT(A5095/100000)&gt;=8),G5095*K!$H$5,0),0)</f>
        <v>625000</v>
      </c>
      <c r="K5095" s="25">
        <f>ROUND(IF(OR(ISNUMBER(SEARCH("#",B5095)),INT(A5095/100000)=7,INT(A5095/100000)=8),F5095*K!$F$4+G5095*K!$F$5,F5095*K!$E$4+G5095*K!$E$5),0)</f>
        <v>236600</v>
      </c>
      <c r="L5095" s="25">
        <f>ROUND(J5095-K5095*0.7,0)</f>
        <v>459380</v>
      </c>
      <c r="M5095" s="25">
        <f>ROUND(J5095*0.3,0)</f>
        <v>187500</v>
      </c>
    </row>
    <row r="5096" spans="1:13" ht="15.75" x14ac:dyDescent="0.2">
      <c r="A5096" s="53">
        <v>900360</v>
      </c>
      <c r="B5096" s="27" t="s">
        <v>30</v>
      </c>
      <c r="C5096" s="36" t="s">
        <v>5738</v>
      </c>
      <c r="D5096" s="54"/>
      <c r="E5096" s="30">
        <v>1</v>
      </c>
      <c r="F5096" s="55">
        <v>1</v>
      </c>
      <c r="G5096" s="56"/>
      <c r="H5096" s="30">
        <v>0</v>
      </c>
      <c r="J5096" s="25">
        <f>ROUND( IF(OR(ISNUMBER(SEARCH("#",B5096)),INT(A5096/100000)=7,INT(A5096/100000)=8),F5096*K!$D$4,F5096*K!$C$4) + IF(ISNUMBER(SEARCH("#",B5096)),0,G5096*K!$C$5) + IF(AND(ISNUMBER(SEARCH("#",B5096)),INT(A5096/100000)&lt;=7),G5096*K!$G$5,0) + IF(AND(ISNUMBER(SEARCH("#",B5096)),INT(A5096/100000)&gt;=8),G5096*K!$H$5,0),0)</f>
        <v>568000</v>
      </c>
      <c r="K5096" s="25">
        <f>ROUND(IF(OR(ISNUMBER(SEARCH("#",B5096)),INT(A5096/100000)=7,INT(A5096/100000)=8),F5096*K!$F$4+G5096*K!$F$5,F5096*K!$E$4+G5096*K!$E$5),0)</f>
        <v>302000</v>
      </c>
      <c r="L5096" s="25">
        <f>ROUND(J5096-K5096*0.7,0)</f>
        <v>356600</v>
      </c>
      <c r="M5096" s="25">
        <f>ROUND(J5096*0.3,0)</f>
        <v>170400</v>
      </c>
    </row>
    <row r="5097" spans="1:13" ht="32.25" x14ac:dyDescent="0.2">
      <c r="A5097" s="53">
        <v>900365</v>
      </c>
      <c r="B5097" s="27" t="s">
        <v>30</v>
      </c>
      <c r="C5097" s="36" t="s">
        <v>5739</v>
      </c>
      <c r="D5097" s="54"/>
      <c r="E5097" s="30">
        <v>3.6</v>
      </c>
      <c r="F5097" s="55">
        <v>3.6</v>
      </c>
      <c r="G5097" s="56"/>
      <c r="H5097" s="30">
        <v>0</v>
      </c>
      <c r="J5097" s="25">
        <f>ROUND( IF(OR(ISNUMBER(SEARCH("#",B5097)),INT(A5097/100000)=7,INT(A5097/100000)=8),F5097*K!$D$4,F5097*K!$C$4) + IF(ISNUMBER(SEARCH("#",B5097)),0,G5097*K!$C$5) + IF(AND(ISNUMBER(SEARCH("#",B5097)),INT(A5097/100000)&lt;=7),G5097*K!$G$5,0) + IF(AND(ISNUMBER(SEARCH("#",B5097)),INT(A5097/100000)&gt;=8),G5097*K!$H$5,0),0)</f>
        <v>2044800</v>
      </c>
      <c r="K5097" s="25">
        <f>ROUND(IF(OR(ISNUMBER(SEARCH("#",B5097)),INT(A5097/100000)=7,INT(A5097/100000)=8),F5097*K!$F$4+G5097*K!$F$5,F5097*K!$E$4+G5097*K!$E$5),0)</f>
        <v>1087200</v>
      </c>
      <c r="L5097" s="25">
        <f>ROUND(J5097-K5097*0.7,0)</f>
        <v>1283760</v>
      </c>
      <c r="M5097" s="25">
        <f>ROUND(J5097*0.3,0)</f>
        <v>613440</v>
      </c>
    </row>
    <row r="5098" spans="1:13" ht="32.25" x14ac:dyDescent="0.2">
      <c r="A5098" s="53">
        <v>900370</v>
      </c>
      <c r="B5098" s="27" t="s">
        <v>30</v>
      </c>
      <c r="C5098" s="36" t="s">
        <v>5740</v>
      </c>
      <c r="D5098" s="54"/>
      <c r="E5098" s="30">
        <v>1</v>
      </c>
      <c r="F5098" s="55">
        <v>1</v>
      </c>
      <c r="G5098" s="56"/>
      <c r="H5098" s="30">
        <v>0</v>
      </c>
      <c r="J5098" s="25">
        <f>ROUND( IF(OR(ISNUMBER(SEARCH("#",B5098)),INT(A5098/100000)=7,INT(A5098/100000)=8),F5098*K!$D$4,F5098*K!$C$4) + IF(ISNUMBER(SEARCH("#",B5098)),0,G5098*K!$C$5) + IF(AND(ISNUMBER(SEARCH("#",B5098)),INT(A5098/100000)&lt;=7),G5098*K!$G$5,0) + IF(AND(ISNUMBER(SEARCH("#",B5098)),INT(A5098/100000)&gt;=8),G5098*K!$H$5,0),0)</f>
        <v>568000</v>
      </c>
      <c r="K5098" s="25">
        <f>ROUND(IF(OR(ISNUMBER(SEARCH("#",B5098)),INT(A5098/100000)=7,INT(A5098/100000)=8),F5098*K!$F$4+G5098*K!$F$5,F5098*K!$E$4+G5098*K!$E$5),0)</f>
        <v>302000</v>
      </c>
      <c r="L5098" s="25">
        <f>ROUND(J5098-K5098*0.7,0)</f>
        <v>356600</v>
      </c>
      <c r="M5098" s="25">
        <f>ROUND(J5098*0.3,0)</f>
        <v>170400</v>
      </c>
    </row>
    <row r="5099" spans="1:13" x14ac:dyDescent="0.2">
      <c r="A5099" s="53">
        <v>900375</v>
      </c>
      <c r="B5099" s="27" t="s">
        <v>30</v>
      </c>
      <c r="C5099" s="36" t="s">
        <v>5741</v>
      </c>
      <c r="D5099" s="54"/>
      <c r="E5099" s="30">
        <v>1.5</v>
      </c>
      <c r="F5099" s="55">
        <v>1</v>
      </c>
      <c r="G5099" s="55">
        <v>0.5</v>
      </c>
      <c r="H5099" s="30">
        <v>0</v>
      </c>
      <c r="J5099" s="25">
        <f>ROUND( IF(OR(ISNUMBER(SEARCH("#",B5099)),INT(A5099/100000)=7,INT(A5099/100000)=8),F5099*K!$D$4,F5099*K!$C$4) + IF(ISNUMBER(SEARCH("#",B5099)),0,G5099*K!$C$5) + IF(AND(ISNUMBER(SEARCH("#",B5099)),INT(A5099/100000)&lt;=7),G5099*K!$G$5,0) + IF(AND(ISNUMBER(SEARCH("#",B5099)),INT(A5099/100000)&gt;=8),G5099*K!$H$5,0),0)</f>
        <v>1420500</v>
      </c>
      <c r="K5099" s="25">
        <f>ROUND(IF(OR(ISNUMBER(SEARCH("#",B5099)),INT(A5099/100000)=7,INT(A5099/100000)=8),F5099*K!$F$4+G5099*K!$F$5,F5099*K!$E$4+G5099*K!$E$5),0)</f>
        <v>516000</v>
      </c>
      <c r="L5099" s="25">
        <f>ROUND(J5099-K5099*0.7,0)</f>
        <v>1059300</v>
      </c>
      <c r="M5099" s="25">
        <f>ROUND(J5099*0.3,0)</f>
        <v>426150</v>
      </c>
    </row>
    <row r="5100" spans="1:13" x14ac:dyDescent="0.2">
      <c r="A5100" s="53">
        <v>900380</v>
      </c>
      <c r="B5100" s="27" t="s">
        <v>30</v>
      </c>
      <c r="C5100" s="36" t="s">
        <v>5742</v>
      </c>
      <c r="D5100" s="54"/>
      <c r="E5100" s="30">
        <v>2</v>
      </c>
      <c r="F5100" s="55">
        <v>1.5</v>
      </c>
      <c r="G5100" s="55">
        <v>0.5</v>
      </c>
      <c r="H5100" s="30">
        <v>0</v>
      </c>
      <c r="J5100" s="25">
        <f>ROUND( IF(OR(ISNUMBER(SEARCH("#",B5100)),INT(A5100/100000)=7,INT(A5100/100000)=8),F5100*K!$D$4,F5100*K!$C$4) + IF(ISNUMBER(SEARCH("#",B5100)),0,G5100*K!$C$5) + IF(AND(ISNUMBER(SEARCH("#",B5100)),INT(A5100/100000)&lt;=7),G5100*K!$G$5,0) + IF(AND(ISNUMBER(SEARCH("#",B5100)),INT(A5100/100000)&gt;=8),G5100*K!$H$5,0),0)</f>
        <v>1704500</v>
      </c>
      <c r="K5100" s="25">
        <f>ROUND(IF(OR(ISNUMBER(SEARCH("#",B5100)),INT(A5100/100000)=7,INT(A5100/100000)=8),F5100*K!$F$4+G5100*K!$F$5,F5100*K!$E$4+G5100*K!$E$5),0)</f>
        <v>667000</v>
      </c>
      <c r="L5100" s="25">
        <f>ROUND(J5100-K5100*0.7,0)</f>
        <v>1237600</v>
      </c>
      <c r="M5100" s="25">
        <f>ROUND(J5100*0.3,0)</f>
        <v>511350</v>
      </c>
    </row>
    <row r="5101" spans="1:13" x14ac:dyDescent="0.2">
      <c r="A5101" s="53">
        <v>900385</v>
      </c>
      <c r="B5101" s="27" t="s">
        <v>27</v>
      </c>
      <c r="C5101" s="36" t="s">
        <v>5743</v>
      </c>
      <c r="D5101" s="54"/>
      <c r="E5101" s="30">
        <v>1</v>
      </c>
      <c r="F5101" s="55">
        <v>0.7</v>
      </c>
      <c r="G5101" s="55">
        <v>0.3</v>
      </c>
      <c r="H5101" s="30">
        <v>0</v>
      </c>
      <c r="J5101" s="25">
        <f>ROUND( IF(OR(ISNUMBER(SEARCH("#",B5101)),INT(A5101/100000)=7,INT(A5101/100000)=8),F5101*K!$D$4,F5101*K!$C$4) + IF(ISNUMBER(SEARCH("#",B5101)),0,G5101*K!$C$5) + IF(AND(ISNUMBER(SEARCH("#",B5101)),INT(A5101/100000)&lt;=7),G5101*K!$G$5,0) + IF(AND(ISNUMBER(SEARCH("#",B5101)),INT(A5101/100000)&gt;=8),G5101*K!$H$5,0),0)</f>
        <v>909100</v>
      </c>
      <c r="K5101" s="25">
        <f>ROUND(IF(OR(ISNUMBER(SEARCH("#",B5101)),INT(A5101/100000)=7,INT(A5101/100000)=8),F5101*K!$F$4+G5101*K!$F$5,F5101*K!$E$4+G5101*K!$E$5),0)</f>
        <v>339800</v>
      </c>
      <c r="L5101" s="25">
        <f>ROUND(J5101-K5101*0.7,0)</f>
        <v>671240</v>
      </c>
      <c r="M5101" s="25">
        <f>ROUND(J5101*0.3,0)</f>
        <v>272730</v>
      </c>
    </row>
    <row r="5102" spans="1:13" x14ac:dyDescent="0.2">
      <c r="A5102" s="53">
        <v>900390</v>
      </c>
      <c r="B5102" s="27" t="s">
        <v>27</v>
      </c>
      <c r="C5102" s="36" t="s">
        <v>5744</v>
      </c>
      <c r="D5102" s="54"/>
      <c r="E5102" s="30">
        <v>2.5</v>
      </c>
      <c r="F5102" s="55">
        <v>1.7</v>
      </c>
      <c r="G5102" s="55">
        <v>0.8</v>
      </c>
      <c r="H5102" s="30">
        <v>0</v>
      </c>
      <c r="J5102" s="25">
        <f>ROUND( IF(OR(ISNUMBER(SEARCH("#",B5102)),INT(A5102/100000)=7,INT(A5102/100000)=8),F5102*K!$D$4,F5102*K!$C$4) + IF(ISNUMBER(SEARCH("#",B5102)),0,G5102*K!$C$5) + IF(AND(ISNUMBER(SEARCH("#",B5102)),INT(A5102/100000)&lt;=7),G5102*K!$G$5,0) + IF(AND(ISNUMBER(SEARCH("#",B5102)),INT(A5102/100000)&gt;=8),G5102*K!$H$5,0),0)</f>
        <v>2329600</v>
      </c>
      <c r="K5102" s="25">
        <f>ROUND(IF(OR(ISNUMBER(SEARCH("#",B5102)),INT(A5102/100000)=7,INT(A5102/100000)=8),F5102*K!$F$4+G5102*K!$F$5,F5102*K!$E$4+G5102*K!$E$5),0)</f>
        <v>855800</v>
      </c>
      <c r="L5102" s="25">
        <f>ROUND(J5102-K5102*0.7,0)</f>
        <v>1730540</v>
      </c>
      <c r="M5102" s="25">
        <f>ROUND(J5102*0.3,0)</f>
        <v>698880</v>
      </c>
    </row>
    <row r="5103" spans="1:13" x14ac:dyDescent="0.2">
      <c r="A5103" s="53">
        <v>900391</v>
      </c>
      <c r="B5103" s="27" t="s">
        <v>30</v>
      </c>
      <c r="C5103" s="36" t="s">
        <v>5745</v>
      </c>
      <c r="D5103" s="54"/>
      <c r="E5103" s="30">
        <v>2</v>
      </c>
      <c r="F5103" s="55">
        <v>1.5</v>
      </c>
      <c r="G5103" s="55">
        <v>0.5</v>
      </c>
      <c r="H5103" s="30" t="s">
        <v>32</v>
      </c>
      <c r="J5103" s="25">
        <f>ROUND( IF(OR(ISNUMBER(SEARCH("#",B5103)),INT(A5103/100000)=7,INT(A5103/100000)=8),F5103*K!$D$4,F5103*K!$C$4) + IF(ISNUMBER(SEARCH("#",B5103)),0,G5103*K!$C$5) + IF(AND(ISNUMBER(SEARCH("#",B5103)),INT(A5103/100000)&lt;=7),G5103*K!$G$5,0) + IF(AND(ISNUMBER(SEARCH("#",B5103)),INT(A5103/100000)&gt;=8),G5103*K!$H$5,0),0)</f>
        <v>1704500</v>
      </c>
      <c r="K5103" s="25">
        <f>ROUND(IF(OR(ISNUMBER(SEARCH("#",B5103)),INT(A5103/100000)=7,INT(A5103/100000)=8),F5103*K!$F$4+G5103*K!$F$5,F5103*K!$E$4+G5103*K!$E$5),0)</f>
        <v>667000</v>
      </c>
      <c r="L5103" s="25">
        <f>ROUND(J5103-K5103*0.7,0)</f>
        <v>1237600</v>
      </c>
      <c r="M5103" s="25">
        <f>ROUND(J5103*0.3,0)</f>
        <v>511350</v>
      </c>
    </row>
    <row r="5104" spans="1:13" ht="29.25" x14ac:dyDescent="0.2">
      <c r="A5104" s="53">
        <v>900395</v>
      </c>
      <c r="B5104" s="27" t="s">
        <v>30</v>
      </c>
      <c r="C5104" s="36" t="s">
        <v>5746</v>
      </c>
      <c r="D5104" s="54"/>
      <c r="E5104" s="30">
        <v>4.5</v>
      </c>
      <c r="F5104" s="55">
        <v>3</v>
      </c>
      <c r="G5104" s="55">
        <v>1.5</v>
      </c>
      <c r="H5104" s="30">
        <v>0</v>
      </c>
      <c r="J5104" s="25">
        <f>ROUND( IF(OR(ISNUMBER(SEARCH("#",B5104)),INT(A5104/100000)=7,INT(A5104/100000)=8),F5104*K!$D$4,F5104*K!$C$4) + IF(ISNUMBER(SEARCH("#",B5104)),0,G5104*K!$C$5) + IF(AND(ISNUMBER(SEARCH("#",B5104)),INT(A5104/100000)&lt;=7),G5104*K!$G$5,0) + IF(AND(ISNUMBER(SEARCH("#",B5104)),INT(A5104/100000)&gt;=8),G5104*K!$H$5,0),0)</f>
        <v>4261500</v>
      </c>
      <c r="K5104" s="25">
        <f>ROUND(IF(OR(ISNUMBER(SEARCH("#",B5104)),INT(A5104/100000)=7,INT(A5104/100000)=8),F5104*K!$F$4+G5104*K!$F$5,F5104*K!$E$4+G5104*K!$E$5),0)</f>
        <v>1548000</v>
      </c>
      <c r="L5104" s="25">
        <f>ROUND(J5104-K5104*0.7,0)</f>
        <v>3177900</v>
      </c>
      <c r="M5104" s="25">
        <f>ROUND(J5104*0.3,0)</f>
        <v>1278450</v>
      </c>
    </row>
    <row r="5105" spans="1:13" ht="18.75" x14ac:dyDescent="0.2">
      <c r="A5105" s="53">
        <v>900405</v>
      </c>
      <c r="B5105" s="27" t="s">
        <v>27</v>
      </c>
      <c r="C5105" s="36" t="s">
        <v>5747</v>
      </c>
      <c r="D5105" s="54"/>
      <c r="E5105" s="30">
        <v>0.5</v>
      </c>
      <c r="F5105" s="55">
        <v>0.2</v>
      </c>
      <c r="G5105" s="55">
        <v>0.3</v>
      </c>
      <c r="H5105" s="30">
        <v>0</v>
      </c>
      <c r="J5105" s="25">
        <f>ROUND( IF(OR(ISNUMBER(SEARCH("#",B5105)),INT(A5105/100000)=7,INT(A5105/100000)=8),F5105*K!$D$4,F5105*K!$C$4) + IF(ISNUMBER(SEARCH("#",B5105)),0,G5105*K!$C$5) + IF(AND(ISNUMBER(SEARCH("#",B5105)),INT(A5105/100000)&lt;=7),G5105*K!$G$5,0) + IF(AND(ISNUMBER(SEARCH("#",B5105)),INT(A5105/100000)&gt;=8),G5105*K!$H$5,0),0)</f>
        <v>625100</v>
      </c>
      <c r="K5105" s="25">
        <f>ROUND(IF(OR(ISNUMBER(SEARCH("#",B5105)),INT(A5105/100000)=7,INT(A5105/100000)=8),F5105*K!$F$4+G5105*K!$F$5,F5105*K!$E$4+G5105*K!$E$5),0)</f>
        <v>188800</v>
      </c>
      <c r="L5105" s="25">
        <f>ROUND(J5105-K5105*0.7,0)</f>
        <v>492940</v>
      </c>
      <c r="M5105" s="25">
        <f>ROUND(J5105*0.3,0)</f>
        <v>187530</v>
      </c>
    </row>
    <row r="5106" spans="1:13" ht="15.75" x14ac:dyDescent="0.2">
      <c r="A5106" s="53">
        <v>900410</v>
      </c>
      <c r="B5106" s="27" t="s">
        <v>27</v>
      </c>
      <c r="C5106" s="36" t="s">
        <v>5748</v>
      </c>
      <c r="D5106" s="54"/>
      <c r="E5106" s="30">
        <v>0.3</v>
      </c>
      <c r="F5106" s="55">
        <v>0.3</v>
      </c>
      <c r="G5106" s="56"/>
      <c r="H5106" s="30">
        <v>0</v>
      </c>
      <c r="J5106" s="25">
        <f>ROUND( IF(OR(ISNUMBER(SEARCH("#",B5106)),INT(A5106/100000)=7,INT(A5106/100000)=8),F5106*K!$D$4,F5106*K!$C$4) + IF(ISNUMBER(SEARCH("#",B5106)),0,G5106*K!$C$5) + IF(AND(ISNUMBER(SEARCH("#",B5106)),INT(A5106/100000)&lt;=7),G5106*K!$G$5,0) + IF(AND(ISNUMBER(SEARCH("#",B5106)),INT(A5106/100000)&gt;=8),G5106*K!$H$5,0),0)</f>
        <v>170400</v>
      </c>
      <c r="K5106" s="25">
        <f>ROUND(IF(OR(ISNUMBER(SEARCH("#",B5106)),INT(A5106/100000)=7,INT(A5106/100000)=8),F5106*K!$F$4+G5106*K!$F$5,F5106*K!$E$4+G5106*K!$E$5),0)</f>
        <v>90600</v>
      </c>
      <c r="L5106" s="25">
        <f>ROUND(J5106-K5106*0.7,0)</f>
        <v>106980</v>
      </c>
      <c r="M5106" s="25">
        <f>ROUND(J5106*0.3,0)</f>
        <v>51120</v>
      </c>
    </row>
    <row r="5107" spans="1:13" ht="29.25" x14ac:dyDescent="0.2">
      <c r="A5107" s="53">
        <v>900412</v>
      </c>
      <c r="B5107" s="27" t="s">
        <v>30</v>
      </c>
      <c r="C5107" s="36" t="s">
        <v>5749</v>
      </c>
      <c r="D5107" s="54"/>
      <c r="E5107" s="30">
        <v>5</v>
      </c>
      <c r="F5107" s="55">
        <v>2.5</v>
      </c>
      <c r="G5107" s="55">
        <v>2.5</v>
      </c>
      <c r="H5107" s="30" t="s">
        <v>32</v>
      </c>
      <c r="J5107" s="25">
        <f>ROUND( IF(OR(ISNUMBER(SEARCH("#",B5107)),INT(A5107/100000)=7,INT(A5107/100000)=8),F5107*K!$D$4,F5107*K!$C$4) + IF(ISNUMBER(SEARCH("#",B5107)),0,G5107*K!$C$5) + IF(AND(ISNUMBER(SEARCH("#",B5107)),INT(A5107/100000)&lt;=7),G5107*K!$G$5,0) + IF(AND(ISNUMBER(SEARCH("#",B5107)),INT(A5107/100000)&gt;=8),G5107*K!$H$5,0),0)</f>
        <v>5682500</v>
      </c>
      <c r="K5107" s="25">
        <f>ROUND(IF(OR(ISNUMBER(SEARCH("#",B5107)),INT(A5107/100000)=7,INT(A5107/100000)=8),F5107*K!$F$4+G5107*K!$F$5,F5107*K!$E$4+G5107*K!$E$5),0)</f>
        <v>1825000</v>
      </c>
      <c r="L5107" s="25">
        <f>ROUND(J5107-K5107*0.7,0)</f>
        <v>4405000</v>
      </c>
      <c r="M5107" s="25">
        <f>ROUND(J5107*0.3,0)</f>
        <v>1704750</v>
      </c>
    </row>
    <row r="5108" spans="1:13" ht="15.75" x14ac:dyDescent="0.2">
      <c r="A5108" s="53">
        <v>900415</v>
      </c>
      <c r="B5108" s="27" t="s">
        <v>27</v>
      </c>
      <c r="C5108" s="36" t="s">
        <v>5750</v>
      </c>
      <c r="D5108" s="54"/>
      <c r="E5108" s="30">
        <v>5.5</v>
      </c>
      <c r="F5108" s="55">
        <v>5.5</v>
      </c>
      <c r="G5108" s="56"/>
      <c r="H5108" s="30">
        <v>4</v>
      </c>
      <c r="J5108" s="25">
        <f>ROUND( IF(OR(ISNUMBER(SEARCH("#",B5108)),INT(A5108/100000)=7,INT(A5108/100000)=8),F5108*K!$D$4,F5108*K!$C$4) + IF(ISNUMBER(SEARCH("#",B5108)),0,G5108*K!$C$5) + IF(AND(ISNUMBER(SEARCH("#",B5108)),INT(A5108/100000)&lt;=7),G5108*K!$G$5,0) + IF(AND(ISNUMBER(SEARCH("#",B5108)),INT(A5108/100000)&gt;=8),G5108*K!$H$5,0),0)</f>
        <v>3124000</v>
      </c>
      <c r="K5108" s="25">
        <f>ROUND(IF(OR(ISNUMBER(SEARCH("#",B5108)),INT(A5108/100000)=7,INT(A5108/100000)=8),F5108*K!$F$4+G5108*K!$F$5,F5108*K!$E$4+G5108*K!$E$5),0)</f>
        <v>1661000</v>
      </c>
      <c r="L5108" s="25">
        <f>ROUND(J5108-K5108*0.7,0)</f>
        <v>1961300</v>
      </c>
      <c r="M5108" s="25">
        <f>ROUND(J5108*0.3,0)</f>
        <v>937200</v>
      </c>
    </row>
    <row r="5109" spans="1:13" ht="33" x14ac:dyDescent="0.2">
      <c r="A5109" s="53">
        <v>900417</v>
      </c>
      <c r="B5109" s="27" t="s">
        <v>27</v>
      </c>
      <c r="C5109" s="36" t="s">
        <v>5751</v>
      </c>
      <c r="D5109" s="54"/>
      <c r="E5109" s="30">
        <v>3</v>
      </c>
      <c r="F5109" s="55">
        <v>3</v>
      </c>
      <c r="G5109" s="55">
        <v>0</v>
      </c>
      <c r="H5109" s="30">
        <v>0</v>
      </c>
      <c r="J5109" s="25">
        <f>ROUND( IF(OR(ISNUMBER(SEARCH("#",B5109)),INT(A5109/100000)=7,INT(A5109/100000)=8),F5109*K!$D$4,F5109*K!$C$4) + IF(ISNUMBER(SEARCH("#",B5109)),0,G5109*K!$C$5) + IF(AND(ISNUMBER(SEARCH("#",B5109)),INT(A5109/100000)&lt;=7),G5109*K!$G$5,0) + IF(AND(ISNUMBER(SEARCH("#",B5109)),INT(A5109/100000)&gt;=8),G5109*K!$H$5,0),0)</f>
        <v>1704000</v>
      </c>
      <c r="K5109" s="25">
        <f>ROUND(IF(OR(ISNUMBER(SEARCH("#",B5109)),INT(A5109/100000)=7,INT(A5109/100000)=8),F5109*K!$F$4+G5109*K!$F$5,F5109*K!$E$4+G5109*K!$E$5),0)</f>
        <v>906000</v>
      </c>
      <c r="L5109" s="25">
        <f>ROUND(J5109-K5109*0.7,0)</f>
        <v>1069800</v>
      </c>
      <c r="M5109" s="25">
        <f>ROUND(J5109*0.3,0)</f>
        <v>511200</v>
      </c>
    </row>
    <row r="5110" spans="1:13" ht="32.25" x14ac:dyDescent="0.2">
      <c r="A5110" s="53">
        <v>900420</v>
      </c>
      <c r="B5110" s="27" t="s">
        <v>30</v>
      </c>
      <c r="C5110" s="36" t="s">
        <v>5752</v>
      </c>
      <c r="D5110" s="54"/>
      <c r="E5110" s="30">
        <v>3</v>
      </c>
      <c r="F5110" s="55">
        <v>1.2</v>
      </c>
      <c r="G5110" s="55">
        <v>1.8</v>
      </c>
      <c r="H5110" s="30">
        <v>0</v>
      </c>
      <c r="J5110" s="25">
        <f>ROUND( IF(OR(ISNUMBER(SEARCH("#",B5110)),INT(A5110/100000)=7,INT(A5110/100000)=8),F5110*K!$D$4,F5110*K!$C$4) + IF(ISNUMBER(SEARCH("#",B5110)),0,G5110*K!$C$5) + IF(AND(ISNUMBER(SEARCH("#",B5110)),INT(A5110/100000)&lt;=7),G5110*K!$G$5,0) + IF(AND(ISNUMBER(SEARCH("#",B5110)),INT(A5110/100000)&gt;=8),G5110*K!$H$5,0),0)</f>
        <v>3750600</v>
      </c>
      <c r="K5110" s="25">
        <f>ROUND(IF(OR(ISNUMBER(SEARCH("#",B5110)),INT(A5110/100000)=7,INT(A5110/100000)=8),F5110*K!$F$4+G5110*K!$F$5,F5110*K!$E$4+G5110*K!$E$5),0)</f>
        <v>1132800</v>
      </c>
      <c r="L5110" s="25">
        <f>ROUND(J5110-K5110*0.7,0)</f>
        <v>2957640</v>
      </c>
      <c r="M5110" s="25">
        <f>ROUND(J5110*0.3,0)</f>
        <v>1125180</v>
      </c>
    </row>
    <row r="5111" spans="1:13" ht="29.25" x14ac:dyDescent="0.2">
      <c r="A5111" s="53">
        <v>900425</v>
      </c>
      <c r="B5111" s="27" t="s">
        <v>30</v>
      </c>
      <c r="C5111" s="36" t="s">
        <v>5753</v>
      </c>
      <c r="D5111" s="54"/>
      <c r="E5111" s="30">
        <v>2.5</v>
      </c>
      <c r="F5111" s="55">
        <v>1</v>
      </c>
      <c r="G5111" s="55">
        <v>1.5</v>
      </c>
      <c r="H5111" s="30">
        <v>0</v>
      </c>
      <c r="J5111" s="25">
        <f>ROUND( IF(OR(ISNUMBER(SEARCH("#",B5111)),INT(A5111/100000)=7,INT(A5111/100000)=8),F5111*K!$D$4,F5111*K!$C$4) + IF(ISNUMBER(SEARCH("#",B5111)),0,G5111*K!$C$5) + IF(AND(ISNUMBER(SEARCH("#",B5111)),INT(A5111/100000)&lt;=7),G5111*K!$G$5,0) + IF(AND(ISNUMBER(SEARCH("#",B5111)),INT(A5111/100000)&gt;=8),G5111*K!$H$5,0),0)</f>
        <v>3125500</v>
      </c>
      <c r="K5111" s="25">
        <f>ROUND(IF(OR(ISNUMBER(SEARCH("#",B5111)),INT(A5111/100000)=7,INT(A5111/100000)=8),F5111*K!$F$4+G5111*K!$F$5,F5111*K!$E$4+G5111*K!$E$5),0)</f>
        <v>944000</v>
      </c>
      <c r="L5111" s="25">
        <f>ROUND(J5111-K5111*0.7,0)</f>
        <v>2464700</v>
      </c>
      <c r="M5111" s="25">
        <f>ROUND(J5111*0.3,0)</f>
        <v>937650</v>
      </c>
    </row>
    <row r="5112" spans="1:13" ht="33" x14ac:dyDescent="0.2">
      <c r="A5112" s="53">
        <v>900430</v>
      </c>
      <c r="B5112" s="27" t="s">
        <v>30</v>
      </c>
      <c r="C5112" s="36" t="s">
        <v>5754</v>
      </c>
      <c r="D5112" s="54"/>
      <c r="E5112" s="30">
        <v>1.2</v>
      </c>
      <c r="F5112" s="55">
        <v>0.57999999999999996</v>
      </c>
      <c r="G5112" s="55">
        <v>0.62</v>
      </c>
      <c r="H5112" s="30">
        <v>0</v>
      </c>
      <c r="J5112" s="25">
        <f>ROUND( IF(OR(ISNUMBER(SEARCH("#",B5112)),INT(A5112/100000)=7,INT(A5112/100000)=8),F5112*K!$D$4,F5112*K!$C$4) + IF(ISNUMBER(SEARCH("#",B5112)),0,G5112*K!$C$5) + IF(AND(ISNUMBER(SEARCH("#",B5112)),INT(A5112/100000)&lt;=7),G5112*K!$G$5,0) + IF(AND(ISNUMBER(SEARCH("#",B5112)),INT(A5112/100000)&gt;=8),G5112*K!$H$5,0),0)</f>
        <v>1386540</v>
      </c>
      <c r="K5112" s="25">
        <f>ROUND(IF(OR(ISNUMBER(SEARCH("#",B5112)),INT(A5112/100000)=7,INT(A5112/100000)=8),F5112*K!$F$4+G5112*K!$F$5,F5112*K!$E$4+G5112*K!$E$5),0)</f>
        <v>440520</v>
      </c>
      <c r="L5112" s="25">
        <f>ROUND(J5112-K5112*0.7,0)</f>
        <v>1078176</v>
      </c>
      <c r="M5112" s="25">
        <f>ROUND(J5112*0.3,0)</f>
        <v>415962</v>
      </c>
    </row>
    <row r="5113" spans="1:13" ht="18.75" x14ac:dyDescent="0.2">
      <c r="A5113" s="53">
        <v>900435</v>
      </c>
      <c r="B5113" s="27" t="s">
        <v>27</v>
      </c>
      <c r="C5113" s="36" t="s">
        <v>5755</v>
      </c>
      <c r="D5113" s="54"/>
      <c r="E5113" s="30">
        <v>4</v>
      </c>
      <c r="F5113" s="55">
        <v>2.5</v>
      </c>
      <c r="G5113" s="55">
        <v>1.5</v>
      </c>
      <c r="H5113" s="30">
        <v>0</v>
      </c>
      <c r="J5113" s="25">
        <f>ROUND( IF(OR(ISNUMBER(SEARCH("#",B5113)),INT(A5113/100000)=7,INT(A5113/100000)=8),F5113*K!$D$4,F5113*K!$C$4) + IF(ISNUMBER(SEARCH("#",B5113)),0,G5113*K!$C$5) + IF(AND(ISNUMBER(SEARCH("#",B5113)),INT(A5113/100000)&lt;=7),G5113*K!$G$5,0) + IF(AND(ISNUMBER(SEARCH("#",B5113)),INT(A5113/100000)&gt;=8),G5113*K!$H$5,0),0)</f>
        <v>3977500</v>
      </c>
      <c r="K5113" s="25">
        <f>ROUND(IF(OR(ISNUMBER(SEARCH("#",B5113)),INT(A5113/100000)=7,INT(A5113/100000)=8),F5113*K!$F$4+G5113*K!$F$5,F5113*K!$E$4+G5113*K!$E$5),0)</f>
        <v>1397000</v>
      </c>
      <c r="L5113" s="25">
        <f>ROUND(J5113-K5113*0.7,0)</f>
        <v>2999600</v>
      </c>
      <c r="M5113" s="25">
        <f>ROUND(J5113*0.3,0)</f>
        <v>1193250</v>
      </c>
    </row>
    <row r="5114" spans="1:13" ht="18.75" x14ac:dyDescent="0.2">
      <c r="A5114" s="53">
        <v>900440</v>
      </c>
      <c r="B5114" s="27" t="s">
        <v>27</v>
      </c>
      <c r="C5114" s="36" t="s">
        <v>5756</v>
      </c>
      <c r="D5114" s="54"/>
      <c r="E5114" s="30">
        <v>2</v>
      </c>
      <c r="F5114" s="55">
        <v>1.5</v>
      </c>
      <c r="G5114" s="55">
        <v>0.5</v>
      </c>
      <c r="H5114" s="30">
        <v>0</v>
      </c>
      <c r="J5114" s="25">
        <f>ROUND( IF(OR(ISNUMBER(SEARCH("#",B5114)),INT(A5114/100000)=7,INT(A5114/100000)=8),F5114*K!$D$4,F5114*K!$C$4) + IF(ISNUMBER(SEARCH("#",B5114)),0,G5114*K!$C$5) + IF(AND(ISNUMBER(SEARCH("#",B5114)),INT(A5114/100000)&lt;=7),G5114*K!$G$5,0) + IF(AND(ISNUMBER(SEARCH("#",B5114)),INT(A5114/100000)&gt;=8),G5114*K!$H$5,0),0)</f>
        <v>1704500</v>
      </c>
      <c r="K5114" s="25">
        <f>ROUND(IF(OR(ISNUMBER(SEARCH("#",B5114)),INT(A5114/100000)=7,INT(A5114/100000)=8),F5114*K!$F$4+G5114*K!$F$5,F5114*K!$E$4+G5114*K!$E$5),0)</f>
        <v>667000</v>
      </c>
      <c r="L5114" s="25">
        <f>ROUND(J5114-K5114*0.7,0)</f>
        <v>1237600</v>
      </c>
      <c r="M5114" s="25">
        <f>ROUND(J5114*0.3,0)</f>
        <v>511350</v>
      </c>
    </row>
    <row r="5115" spans="1:13" ht="18.75" x14ac:dyDescent="0.2">
      <c r="A5115" s="53">
        <v>900445</v>
      </c>
      <c r="B5115" s="27" t="s">
        <v>27</v>
      </c>
      <c r="C5115" s="36" t="s">
        <v>5757</v>
      </c>
      <c r="D5115" s="54"/>
      <c r="E5115" s="30">
        <v>2</v>
      </c>
      <c r="F5115" s="55">
        <v>1.5</v>
      </c>
      <c r="G5115" s="55">
        <v>0.5</v>
      </c>
      <c r="H5115" s="30">
        <v>0</v>
      </c>
      <c r="J5115" s="25">
        <f>ROUND( IF(OR(ISNUMBER(SEARCH("#",B5115)),INT(A5115/100000)=7,INT(A5115/100000)=8),F5115*K!$D$4,F5115*K!$C$4) + IF(ISNUMBER(SEARCH("#",B5115)),0,G5115*K!$C$5) + IF(AND(ISNUMBER(SEARCH("#",B5115)),INT(A5115/100000)&lt;=7),G5115*K!$G$5,0) + IF(AND(ISNUMBER(SEARCH("#",B5115)),INT(A5115/100000)&gt;=8),G5115*K!$H$5,0),0)</f>
        <v>1704500</v>
      </c>
      <c r="K5115" s="25">
        <f>ROUND(IF(OR(ISNUMBER(SEARCH("#",B5115)),INT(A5115/100000)=7,INT(A5115/100000)=8),F5115*K!$F$4+G5115*K!$F$5,F5115*K!$E$4+G5115*K!$E$5),0)</f>
        <v>667000</v>
      </c>
      <c r="L5115" s="25">
        <f>ROUND(J5115-K5115*0.7,0)</f>
        <v>1237600</v>
      </c>
      <c r="M5115" s="25">
        <f>ROUND(J5115*0.3,0)</f>
        <v>511350</v>
      </c>
    </row>
    <row r="5116" spans="1:13" x14ac:dyDescent="0.2">
      <c r="A5116" s="53">
        <v>900450</v>
      </c>
      <c r="B5116" s="27" t="s">
        <v>27</v>
      </c>
      <c r="C5116" s="36" t="s">
        <v>5758</v>
      </c>
      <c r="D5116" s="54"/>
      <c r="E5116" s="30">
        <v>3</v>
      </c>
      <c r="F5116" s="55">
        <v>2</v>
      </c>
      <c r="G5116" s="55">
        <v>1</v>
      </c>
      <c r="H5116" s="30">
        <v>0</v>
      </c>
      <c r="J5116" s="25">
        <f>ROUND( IF(OR(ISNUMBER(SEARCH("#",B5116)),INT(A5116/100000)=7,INT(A5116/100000)=8),F5116*K!$D$4,F5116*K!$C$4) + IF(ISNUMBER(SEARCH("#",B5116)),0,G5116*K!$C$5) + IF(AND(ISNUMBER(SEARCH("#",B5116)),INT(A5116/100000)&lt;=7),G5116*K!$G$5,0) + IF(AND(ISNUMBER(SEARCH("#",B5116)),INT(A5116/100000)&gt;=8),G5116*K!$H$5,0),0)</f>
        <v>2841000</v>
      </c>
      <c r="K5116" s="25">
        <f>ROUND(IF(OR(ISNUMBER(SEARCH("#",B5116)),INT(A5116/100000)=7,INT(A5116/100000)=8),F5116*K!$F$4+G5116*K!$F$5,F5116*K!$E$4+G5116*K!$E$5),0)</f>
        <v>1032000</v>
      </c>
      <c r="L5116" s="25">
        <f>ROUND(J5116-K5116*0.7,0)</f>
        <v>2118600</v>
      </c>
      <c r="M5116" s="25">
        <f>ROUND(J5116*0.3,0)</f>
        <v>852300</v>
      </c>
    </row>
    <row r="5117" spans="1:13" x14ac:dyDescent="0.2">
      <c r="A5117" s="53">
        <v>900455</v>
      </c>
      <c r="B5117" s="27" t="s">
        <v>27</v>
      </c>
      <c r="C5117" s="36" t="s">
        <v>5759</v>
      </c>
      <c r="D5117" s="54"/>
      <c r="E5117" s="30">
        <v>2</v>
      </c>
      <c r="F5117" s="55">
        <v>1.4</v>
      </c>
      <c r="G5117" s="55">
        <v>0.6</v>
      </c>
      <c r="H5117" s="30">
        <v>0</v>
      </c>
      <c r="J5117" s="25">
        <f>ROUND( IF(OR(ISNUMBER(SEARCH("#",B5117)),INT(A5117/100000)=7,INT(A5117/100000)=8),F5117*K!$D$4,F5117*K!$C$4) + IF(ISNUMBER(SEARCH("#",B5117)),0,G5117*K!$C$5) + IF(AND(ISNUMBER(SEARCH("#",B5117)),INT(A5117/100000)&lt;=7),G5117*K!$G$5,0) + IF(AND(ISNUMBER(SEARCH("#",B5117)),INT(A5117/100000)&gt;=8),G5117*K!$H$5,0),0)</f>
        <v>1818200</v>
      </c>
      <c r="K5117" s="25">
        <f>ROUND(IF(OR(ISNUMBER(SEARCH("#",B5117)),INT(A5117/100000)=7,INT(A5117/100000)=8),F5117*K!$F$4+G5117*K!$F$5,F5117*K!$E$4+G5117*K!$E$5),0)</f>
        <v>679600</v>
      </c>
      <c r="L5117" s="25">
        <f>ROUND(J5117-K5117*0.7,0)</f>
        <v>1342480</v>
      </c>
      <c r="M5117" s="25">
        <f>ROUND(J5117*0.3,0)</f>
        <v>545460</v>
      </c>
    </row>
    <row r="5118" spans="1:13" ht="33" x14ac:dyDescent="0.2">
      <c r="A5118" s="53">
        <v>900460</v>
      </c>
      <c r="B5118" s="27" t="s">
        <v>27</v>
      </c>
      <c r="C5118" s="36" t="s">
        <v>5760</v>
      </c>
      <c r="D5118" s="54"/>
      <c r="E5118" s="30">
        <v>4.8</v>
      </c>
      <c r="F5118" s="55">
        <v>3.2</v>
      </c>
      <c r="G5118" s="55">
        <v>1.6</v>
      </c>
      <c r="H5118" s="30">
        <v>0</v>
      </c>
      <c r="J5118" s="25">
        <f>ROUND( IF(OR(ISNUMBER(SEARCH("#",B5118)),INT(A5118/100000)=7,INT(A5118/100000)=8),F5118*K!$D$4,F5118*K!$C$4) + IF(ISNUMBER(SEARCH("#",B5118)),0,G5118*K!$C$5) + IF(AND(ISNUMBER(SEARCH("#",B5118)),INT(A5118/100000)&lt;=7),G5118*K!$G$5,0) + IF(AND(ISNUMBER(SEARCH("#",B5118)),INT(A5118/100000)&gt;=8),G5118*K!$H$5,0),0)</f>
        <v>4545600</v>
      </c>
      <c r="K5118" s="25">
        <f>ROUND(IF(OR(ISNUMBER(SEARCH("#",B5118)),INT(A5118/100000)=7,INT(A5118/100000)=8),F5118*K!$F$4+G5118*K!$F$5,F5118*K!$E$4+G5118*K!$E$5),0)</f>
        <v>1651200</v>
      </c>
      <c r="L5118" s="25">
        <f>ROUND(J5118-K5118*0.7,0)</f>
        <v>3389760</v>
      </c>
      <c r="M5118" s="25">
        <f>ROUND(J5118*0.3,0)</f>
        <v>1363680</v>
      </c>
    </row>
    <row r="5119" spans="1:13" ht="18.75" x14ac:dyDescent="0.2">
      <c r="A5119" s="53">
        <v>900465</v>
      </c>
      <c r="B5119" s="27" t="s">
        <v>27</v>
      </c>
      <c r="C5119" s="36" t="s">
        <v>5761</v>
      </c>
      <c r="D5119" s="54"/>
      <c r="E5119" s="30">
        <v>3.5</v>
      </c>
      <c r="F5119" s="55">
        <v>2</v>
      </c>
      <c r="G5119" s="55">
        <v>1.5</v>
      </c>
      <c r="H5119" s="30">
        <v>0</v>
      </c>
      <c r="J5119" s="25">
        <f>ROUND( IF(OR(ISNUMBER(SEARCH("#",B5119)),INT(A5119/100000)=7,INT(A5119/100000)=8),F5119*K!$D$4,F5119*K!$C$4) + IF(ISNUMBER(SEARCH("#",B5119)),0,G5119*K!$C$5) + IF(AND(ISNUMBER(SEARCH("#",B5119)),INT(A5119/100000)&lt;=7),G5119*K!$G$5,0) + IF(AND(ISNUMBER(SEARCH("#",B5119)),INT(A5119/100000)&gt;=8),G5119*K!$H$5,0),0)</f>
        <v>3693500</v>
      </c>
      <c r="K5119" s="25">
        <f>ROUND(IF(OR(ISNUMBER(SEARCH("#",B5119)),INT(A5119/100000)=7,INT(A5119/100000)=8),F5119*K!$F$4+G5119*K!$F$5,F5119*K!$E$4+G5119*K!$E$5),0)</f>
        <v>1246000</v>
      </c>
      <c r="L5119" s="25">
        <f>ROUND(J5119-K5119*0.7,0)</f>
        <v>2821300</v>
      </c>
      <c r="M5119" s="25">
        <f>ROUND(J5119*0.3,0)</f>
        <v>1108050</v>
      </c>
    </row>
    <row r="5120" spans="1:13" x14ac:dyDescent="0.2">
      <c r="A5120" s="53">
        <v>900470</v>
      </c>
      <c r="B5120" s="27" t="s">
        <v>27</v>
      </c>
      <c r="C5120" s="36" t="s">
        <v>5762</v>
      </c>
      <c r="D5120" s="54"/>
      <c r="E5120" s="30">
        <v>0.7</v>
      </c>
      <c r="F5120" s="55">
        <v>0.5</v>
      </c>
      <c r="G5120" s="55">
        <v>0.2</v>
      </c>
      <c r="H5120" s="30">
        <v>0</v>
      </c>
      <c r="J5120" s="25">
        <f>ROUND( IF(OR(ISNUMBER(SEARCH("#",B5120)),INT(A5120/100000)=7,INT(A5120/100000)=8),F5120*K!$D$4,F5120*K!$C$4) + IF(ISNUMBER(SEARCH("#",B5120)),0,G5120*K!$C$5) + IF(AND(ISNUMBER(SEARCH("#",B5120)),INT(A5120/100000)&lt;=7),G5120*K!$G$5,0) + IF(AND(ISNUMBER(SEARCH("#",B5120)),INT(A5120/100000)&gt;=8),G5120*K!$H$5,0),0)</f>
        <v>625000</v>
      </c>
      <c r="K5120" s="25">
        <f>ROUND(IF(OR(ISNUMBER(SEARCH("#",B5120)),INT(A5120/100000)=7,INT(A5120/100000)=8),F5120*K!$F$4+G5120*K!$F$5,F5120*K!$E$4+G5120*K!$E$5),0)</f>
        <v>236600</v>
      </c>
      <c r="L5120" s="25">
        <f>ROUND(J5120-K5120*0.7,0)</f>
        <v>459380</v>
      </c>
      <c r="M5120" s="25">
        <f>ROUND(J5120*0.3,0)</f>
        <v>187500</v>
      </c>
    </row>
    <row r="5121" spans="1:13" ht="29.25" x14ac:dyDescent="0.2">
      <c r="A5121" s="53">
        <v>900471</v>
      </c>
      <c r="B5121" s="27" t="s">
        <v>27</v>
      </c>
      <c r="C5121" s="36" t="s">
        <v>5763</v>
      </c>
      <c r="D5121" s="54"/>
      <c r="E5121" s="30">
        <v>1</v>
      </c>
      <c r="F5121" s="55">
        <v>0.7</v>
      </c>
      <c r="G5121" s="55">
        <v>0.3</v>
      </c>
      <c r="H5121" s="30">
        <v>0</v>
      </c>
      <c r="J5121" s="25">
        <f>ROUND( IF(OR(ISNUMBER(SEARCH("#",B5121)),INT(A5121/100000)=7,INT(A5121/100000)=8),F5121*K!$D$4,F5121*K!$C$4) + IF(ISNUMBER(SEARCH("#",B5121)),0,G5121*K!$C$5) + IF(AND(ISNUMBER(SEARCH("#",B5121)),INT(A5121/100000)&lt;=7),G5121*K!$G$5,0) + IF(AND(ISNUMBER(SEARCH("#",B5121)),INT(A5121/100000)&gt;=8),G5121*K!$H$5,0),0)</f>
        <v>909100</v>
      </c>
      <c r="K5121" s="25">
        <f>ROUND(IF(OR(ISNUMBER(SEARCH("#",B5121)),INT(A5121/100000)=7,INT(A5121/100000)=8),F5121*K!$F$4+G5121*K!$F$5,F5121*K!$E$4+G5121*K!$E$5),0)</f>
        <v>339800</v>
      </c>
      <c r="L5121" s="25">
        <f>ROUND(J5121-K5121*0.7,0)</f>
        <v>671240</v>
      </c>
      <c r="M5121" s="25">
        <f>ROUND(J5121*0.3,0)</f>
        <v>272730</v>
      </c>
    </row>
    <row r="5122" spans="1:13" ht="29.25" x14ac:dyDescent="0.2">
      <c r="A5122" s="53">
        <v>900475</v>
      </c>
      <c r="B5122" s="27" t="s">
        <v>27</v>
      </c>
      <c r="C5122" s="36" t="s">
        <v>5764</v>
      </c>
      <c r="D5122" s="54"/>
      <c r="E5122" s="30">
        <v>1.8</v>
      </c>
      <c r="F5122" s="55">
        <v>1.2</v>
      </c>
      <c r="G5122" s="55">
        <v>0.6</v>
      </c>
      <c r="H5122" s="30">
        <v>0</v>
      </c>
      <c r="J5122" s="25">
        <f>ROUND( IF(OR(ISNUMBER(SEARCH("#",B5122)),INT(A5122/100000)=7,INT(A5122/100000)=8),F5122*K!$D$4,F5122*K!$C$4) + IF(ISNUMBER(SEARCH("#",B5122)),0,G5122*K!$C$5) + IF(AND(ISNUMBER(SEARCH("#",B5122)),INT(A5122/100000)&lt;=7),G5122*K!$G$5,0) + IF(AND(ISNUMBER(SEARCH("#",B5122)),INT(A5122/100000)&gt;=8),G5122*K!$H$5,0),0)</f>
        <v>1704600</v>
      </c>
      <c r="K5122" s="25">
        <f>ROUND(IF(OR(ISNUMBER(SEARCH("#",B5122)),INT(A5122/100000)=7,INT(A5122/100000)=8),F5122*K!$F$4+G5122*K!$F$5,F5122*K!$E$4+G5122*K!$E$5),0)</f>
        <v>619200</v>
      </c>
      <c r="L5122" s="25">
        <f>ROUND(J5122-K5122*0.7,0)</f>
        <v>1271160</v>
      </c>
      <c r="M5122" s="25">
        <f>ROUND(J5122*0.3,0)</f>
        <v>511380</v>
      </c>
    </row>
    <row r="5123" spans="1:13" ht="76.5" x14ac:dyDescent="0.2">
      <c r="A5123" s="53">
        <v>900480</v>
      </c>
      <c r="B5123" s="27" t="s">
        <v>27</v>
      </c>
      <c r="C5123" s="36" t="s">
        <v>5765</v>
      </c>
      <c r="D5123" s="57" t="s">
        <v>5766</v>
      </c>
      <c r="E5123" s="30">
        <v>1</v>
      </c>
      <c r="F5123" s="55">
        <v>0.7</v>
      </c>
      <c r="G5123" s="55">
        <v>0.3</v>
      </c>
      <c r="H5123" s="30">
        <v>0</v>
      </c>
      <c r="J5123" s="25">
        <f>ROUND( IF(OR(ISNUMBER(SEARCH("#",B5123)),INT(A5123/100000)=7,INT(A5123/100000)=8),F5123*K!$D$4,F5123*K!$C$4) + IF(ISNUMBER(SEARCH("#",B5123)),0,G5123*K!$C$5) + IF(AND(ISNUMBER(SEARCH("#",B5123)),INT(A5123/100000)&lt;=7),G5123*K!$G$5,0) + IF(AND(ISNUMBER(SEARCH("#",B5123)),INT(A5123/100000)&gt;=8),G5123*K!$H$5,0),0)</f>
        <v>909100</v>
      </c>
      <c r="K5123" s="25">
        <f>ROUND(IF(OR(ISNUMBER(SEARCH("#",B5123)),INT(A5123/100000)=7,INT(A5123/100000)=8),F5123*K!$F$4+G5123*K!$F$5,F5123*K!$E$4+G5123*K!$E$5),0)</f>
        <v>339800</v>
      </c>
      <c r="L5123" s="25">
        <f>ROUND(J5123-K5123*0.7,0)</f>
        <v>671240</v>
      </c>
      <c r="M5123" s="25">
        <f>ROUND(J5123*0.3,0)</f>
        <v>272730</v>
      </c>
    </row>
    <row r="5124" spans="1:13" ht="18.75" x14ac:dyDescent="0.2">
      <c r="A5124" s="53">
        <v>900485</v>
      </c>
      <c r="B5124" s="27" t="s">
        <v>27</v>
      </c>
      <c r="C5124" s="36" t="s">
        <v>5767</v>
      </c>
      <c r="D5124" s="54"/>
      <c r="E5124" s="30">
        <v>0.9</v>
      </c>
      <c r="F5124" s="55">
        <v>0.7</v>
      </c>
      <c r="G5124" s="55">
        <v>0.2</v>
      </c>
      <c r="H5124" s="30">
        <v>0</v>
      </c>
      <c r="J5124" s="25">
        <f>ROUND( IF(OR(ISNUMBER(SEARCH("#",B5124)),INT(A5124/100000)=7,INT(A5124/100000)=8),F5124*K!$D$4,F5124*K!$C$4) + IF(ISNUMBER(SEARCH("#",B5124)),0,G5124*K!$C$5) + IF(AND(ISNUMBER(SEARCH("#",B5124)),INT(A5124/100000)&lt;=7),G5124*K!$G$5,0) + IF(AND(ISNUMBER(SEARCH("#",B5124)),INT(A5124/100000)&gt;=8),G5124*K!$H$5,0),0)</f>
        <v>738600</v>
      </c>
      <c r="K5124" s="25">
        <f>ROUND(IF(OR(ISNUMBER(SEARCH("#",B5124)),INT(A5124/100000)=7,INT(A5124/100000)=8),F5124*K!$F$4+G5124*K!$F$5,F5124*K!$E$4+G5124*K!$E$5),0)</f>
        <v>297000</v>
      </c>
      <c r="L5124" s="25">
        <f>ROUND(J5124-K5124*0.7,0)</f>
        <v>530700</v>
      </c>
      <c r="M5124" s="25">
        <f>ROUND(J5124*0.3,0)</f>
        <v>221580</v>
      </c>
    </row>
    <row r="5125" spans="1:13" x14ac:dyDescent="0.2">
      <c r="A5125" s="53">
        <v>900490</v>
      </c>
      <c r="B5125" s="27" t="s">
        <v>27</v>
      </c>
      <c r="C5125" s="36" t="s">
        <v>5768</v>
      </c>
      <c r="D5125" s="54"/>
      <c r="E5125" s="30">
        <v>0.5</v>
      </c>
      <c r="F5125" s="55">
        <v>0.35</v>
      </c>
      <c r="G5125" s="55">
        <v>0.15</v>
      </c>
      <c r="H5125" s="30">
        <v>0</v>
      </c>
      <c r="J5125" s="25">
        <f>ROUND( IF(OR(ISNUMBER(SEARCH("#",B5125)),INT(A5125/100000)=7,INT(A5125/100000)=8),F5125*K!$D$4,F5125*K!$C$4) + IF(ISNUMBER(SEARCH("#",B5125)),0,G5125*K!$C$5) + IF(AND(ISNUMBER(SEARCH("#",B5125)),INT(A5125/100000)&lt;=7),G5125*K!$G$5,0) + IF(AND(ISNUMBER(SEARCH("#",B5125)),INT(A5125/100000)&gt;=8),G5125*K!$H$5,0),0)</f>
        <v>454550</v>
      </c>
      <c r="K5125" s="25">
        <f>ROUND(IF(OR(ISNUMBER(SEARCH("#",B5125)),INT(A5125/100000)=7,INT(A5125/100000)=8),F5125*K!$F$4+G5125*K!$F$5,F5125*K!$E$4+G5125*K!$E$5),0)</f>
        <v>169900</v>
      </c>
      <c r="L5125" s="25">
        <f>ROUND(J5125-K5125*0.7,0)</f>
        <v>335620</v>
      </c>
      <c r="M5125" s="25">
        <f>ROUND(J5125*0.3,0)</f>
        <v>136365</v>
      </c>
    </row>
    <row r="5126" spans="1:13" ht="33" x14ac:dyDescent="0.2">
      <c r="A5126" s="53">
        <v>900495</v>
      </c>
      <c r="B5126" s="27" t="s">
        <v>43</v>
      </c>
      <c r="C5126" s="36" t="s">
        <v>5769</v>
      </c>
      <c r="D5126" s="54"/>
      <c r="E5126" s="30">
        <v>4</v>
      </c>
      <c r="F5126" s="55">
        <v>2.5</v>
      </c>
      <c r="G5126" s="55">
        <v>1.5</v>
      </c>
      <c r="H5126" s="30">
        <v>0</v>
      </c>
      <c r="J5126" s="25">
        <f>ROUND( IF(OR(ISNUMBER(SEARCH("#",B5126)),INT(A5126/100000)=7,INT(A5126/100000)=8),F5126*K!$D$4,F5126*K!$C$4) + IF(ISNUMBER(SEARCH("#",B5126)),0,G5126*K!$C$5) + IF(AND(ISNUMBER(SEARCH("#",B5126)),INT(A5126/100000)&lt;=7),G5126*K!$G$5,0) + IF(AND(ISNUMBER(SEARCH("#",B5126)),INT(A5126/100000)&gt;=8),G5126*K!$H$5,0),0)</f>
        <v>3977500</v>
      </c>
      <c r="K5126" s="25">
        <f>ROUND(IF(OR(ISNUMBER(SEARCH("#",B5126)),INT(A5126/100000)=7,INT(A5126/100000)=8),F5126*K!$F$4+G5126*K!$F$5,F5126*K!$E$4+G5126*K!$E$5),0)</f>
        <v>1397000</v>
      </c>
      <c r="L5126" s="25">
        <f>ROUND(J5126-K5126*0.7,0)</f>
        <v>2999600</v>
      </c>
      <c r="M5126" s="25">
        <f>ROUND(J5126*0.3,0)</f>
        <v>1193250</v>
      </c>
    </row>
    <row r="5127" spans="1:13" ht="18.75" x14ac:dyDescent="0.2">
      <c r="A5127" s="53">
        <v>900500</v>
      </c>
      <c r="B5127" s="27" t="s">
        <v>27</v>
      </c>
      <c r="C5127" s="36" t="s">
        <v>5770</v>
      </c>
      <c r="D5127" s="54"/>
      <c r="E5127" s="30">
        <v>4</v>
      </c>
      <c r="F5127" s="55">
        <v>2.5</v>
      </c>
      <c r="G5127" s="55">
        <v>1.5</v>
      </c>
      <c r="H5127" s="30">
        <v>0</v>
      </c>
      <c r="J5127" s="25">
        <f>ROUND( IF(OR(ISNUMBER(SEARCH("#",B5127)),INT(A5127/100000)=7,INT(A5127/100000)=8),F5127*K!$D$4,F5127*K!$C$4) + IF(ISNUMBER(SEARCH("#",B5127)),0,G5127*K!$C$5) + IF(AND(ISNUMBER(SEARCH("#",B5127)),INT(A5127/100000)&lt;=7),G5127*K!$G$5,0) + IF(AND(ISNUMBER(SEARCH("#",B5127)),INT(A5127/100000)&gt;=8),G5127*K!$H$5,0),0)</f>
        <v>3977500</v>
      </c>
      <c r="K5127" s="25">
        <f>ROUND(IF(OR(ISNUMBER(SEARCH("#",B5127)),INT(A5127/100000)=7,INT(A5127/100000)=8),F5127*K!$F$4+G5127*K!$F$5,F5127*K!$E$4+G5127*K!$E$5),0)</f>
        <v>1397000</v>
      </c>
      <c r="L5127" s="25">
        <f>ROUND(J5127-K5127*0.7,0)</f>
        <v>2999600</v>
      </c>
      <c r="M5127" s="25">
        <f>ROUND(J5127*0.3,0)</f>
        <v>1193250</v>
      </c>
    </row>
    <row r="5128" spans="1:13" ht="18.75" x14ac:dyDescent="0.2">
      <c r="A5128" s="53">
        <v>900501</v>
      </c>
      <c r="B5128" s="27" t="s">
        <v>27</v>
      </c>
      <c r="C5128" s="36" t="s">
        <v>5771</v>
      </c>
      <c r="D5128" s="54"/>
      <c r="E5128" s="30">
        <v>5</v>
      </c>
      <c r="F5128" s="55">
        <v>3.5</v>
      </c>
      <c r="G5128" s="55">
        <v>1.5</v>
      </c>
      <c r="H5128" s="30">
        <v>0</v>
      </c>
      <c r="J5128" s="25">
        <f>ROUND( IF(OR(ISNUMBER(SEARCH("#",B5128)),INT(A5128/100000)=7,INT(A5128/100000)=8),F5128*K!$D$4,F5128*K!$C$4) + IF(ISNUMBER(SEARCH("#",B5128)),0,G5128*K!$C$5) + IF(AND(ISNUMBER(SEARCH("#",B5128)),INT(A5128/100000)&lt;=7),G5128*K!$G$5,0) + IF(AND(ISNUMBER(SEARCH("#",B5128)),INT(A5128/100000)&gt;=8),G5128*K!$H$5,0),0)</f>
        <v>4545500</v>
      </c>
      <c r="K5128" s="25">
        <f>ROUND(IF(OR(ISNUMBER(SEARCH("#",B5128)),INT(A5128/100000)=7,INT(A5128/100000)=8),F5128*K!$F$4+G5128*K!$F$5,F5128*K!$E$4+G5128*K!$E$5),0)</f>
        <v>1699000</v>
      </c>
      <c r="L5128" s="25">
        <f>ROUND(J5128-K5128*0.7,0)</f>
        <v>3356200</v>
      </c>
      <c r="M5128" s="25">
        <f>ROUND(J5128*0.3,0)</f>
        <v>1363650</v>
      </c>
    </row>
    <row r="5129" spans="1:13" ht="18.75" x14ac:dyDescent="0.2">
      <c r="A5129" s="53">
        <v>900505</v>
      </c>
      <c r="B5129" s="27" t="s">
        <v>27</v>
      </c>
      <c r="C5129" s="36" t="s">
        <v>5772</v>
      </c>
      <c r="D5129" s="54"/>
      <c r="E5129" s="30">
        <v>1</v>
      </c>
      <c r="F5129" s="55">
        <v>0.7</v>
      </c>
      <c r="G5129" s="55">
        <v>0.3</v>
      </c>
      <c r="H5129" s="30">
        <v>0</v>
      </c>
      <c r="J5129" s="25">
        <f>ROUND( IF(OR(ISNUMBER(SEARCH("#",B5129)),INT(A5129/100000)=7,INT(A5129/100000)=8),F5129*K!$D$4,F5129*K!$C$4) + IF(ISNUMBER(SEARCH("#",B5129)),0,G5129*K!$C$5) + IF(AND(ISNUMBER(SEARCH("#",B5129)),INT(A5129/100000)&lt;=7),G5129*K!$G$5,0) + IF(AND(ISNUMBER(SEARCH("#",B5129)),INT(A5129/100000)&gt;=8),G5129*K!$H$5,0),0)</f>
        <v>909100</v>
      </c>
      <c r="K5129" s="25">
        <f>ROUND(IF(OR(ISNUMBER(SEARCH("#",B5129)),INT(A5129/100000)=7,INT(A5129/100000)=8),F5129*K!$F$4+G5129*K!$F$5,F5129*K!$E$4+G5129*K!$E$5),0)</f>
        <v>339800</v>
      </c>
      <c r="L5129" s="25">
        <f>ROUND(J5129-K5129*0.7,0)</f>
        <v>671240</v>
      </c>
      <c r="M5129" s="25">
        <f>ROUND(J5129*0.3,0)</f>
        <v>272730</v>
      </c>
    </row>
    <row r="5130" spans="1:13" ht="18.75" x14ac:dyDescent="0.2">
      <c r="A5130" s="53">
        <v>900510</v>
      </c>
      <c r="B5130" s="27" t="s">
        <v>30</v>
      </c>
      <c r="C5130" s="36" t="s">
        <v>5773</v>
      </c>
      <c r="D5130" s="54"/>
      <c r="E5130" s="30">
        <v>1.5</v>
      </c>
      <c r="F5130" s="55">
        <v>1</v>
      </c>
      <c r="G5130" s="55">
        <v>0.5</v>
      </c>
      <c r="H5130" s="30">
        <v>0</v>
      </c>
      <c r="J5130" s="25">
        <f>ROUND( IF(OR(ISNUMBER(SEARCH("#",B5130)),INT(A5130/100000)=7,INT(A5130/100000)=8),F5130*K!$D$4,F5130*K!$C$4) + IF(ISNUMBER(SEARCH("#",B5130)),0,G5130*K!$C$5) + IF(AND(ISNUMBER(SEARCH("#",B5130)),INT(A5130/100000)&lt;=7),G5130*K!$G$5,0) + IF(AND(ISNUMBER(SEARCH("#",B5130)),INT(A5130/100000)&gt;=8),G5130*K!$H$5,0),0)</f>
        <v>1420500</v>
      </c>
      <c r="K5130" s="25">
        <f>ROUND(IF(OR(ISNUMBER(SEARCH("#",B5130)),INT(A5130/100000)=7,INT(A5130/100000)=8),F5130*K!$F$4+G5130*K!$F$5,F5130*K!$E$4+G5130*K!$E$5),0)</f>
        <v>516000</v>
      </c>
      <c r="L5130" s="25">
        <f>ROUND(J5130-K5130*0.7,0)</f>
        <v>1059300</v>
      </c>
      <c r="M5130" s="25">
        <f>ROUND(J5130*0.3,0)</f>
        <v>426150</v>
      </c>
    </row>
    <row r="5131" spans="1:13" ht="33" x14ac:dyDescent="0.2">
      <c r="A5131" s="53">
        <v>900515</v>
      </c>
      <c r="B5131" s="27" t="s">
        <v>30</v>
      </c>
      <c r="C5131" s="36" t="s">
        <v>5774</v>
      </c>
      <c r="D5131" s="54"/>
      <c r="E5131" s="30">
        <v>2</v>
      </c>
      <c r="F5131" s="55">
        <v>1.5</v>
      </c>
      <c r="G5131" s="55">
        <v>0.5</v>
      </c>
      <c r="H5131" s="30">
        <v>0</v>
      </c>
      <c r="J5131" s="25">
        <f>ROUND( IF(OR(ISNUMBER(SEARCH("#",B5131)),INT(A5131/100000)=7,INT(A5131/100000)=8),F5131*K!$D$4,F5131*K!$C$4) + IF(ISNUMBER(SEARCH("#",B5131)),0,G5131*K!$C$5) + IF(AND(ISNUMBER(SEARCH("#",B5131)),INT(A5131/100000)&lt;=7),G5131*K!$G$5,0) + IF(AND(ISNUMBER(SEARCH("#",B5131)),INT(A5131/100000)&gt;=8),G5131*K!$H$5,0),0)</f>
        <v>1704500</v>
      </c>
      <c r="K5131" s="25">
        <f>ROUND(IF(OR(ISNUMBER(SEARCH("#",B5131)),INT(A5131/100000)=7,INT(A5131/100000)=8),F5131*K!$F$4+G5131*K!$F$5,F5131*K!$E$4+G5131*K!$E$5),0)</f>
        <v>667000</v>
      </c>
      <c r="L5131" s="25">
        <f>ROUND(J5131-K5131*0.7,0)</f>
        <v>1237600</v>
      </c>
      <c r="M5131" s="25">
        <f>ROUND(J5131*0.3,0)</f>
        <v>511350</v>
      </c>
    </row>
    <row r="5132" spans="1:13" ht="33" x14ac:dyDescent="0.2">
      <c r="A5132" s="53">
        <v>900520</v>
      </c>
      <c r="B5132" s="27" t="s">
        <v>30</v>
      </c>
      <c r="C5132" s="36" t="s">
        <v>5775</v>
      </c>
      <c r="D5132" s="54"/>
      <c r="E5132" s="30">
        <v>3.3</v>
      </c>
      <c r="F5132" s="55">
        <v>2.2000000000000002</v>
      </c>
      <c r="G5132" s="55">
        <v>1.1000000000000001</v>
      </c>
      <c r="H5132" s="30">
        <v>0</v>
      </c>
      <c r="J5132" s="25">
        <f>ROUND( IF(OR(ISNUMBER(SEARCH("#",B5132)),INT(A5132/100000)=7,INT(A5132/100000)=8),F5132*K!$D$4,F5132*K!$C$4) + IF(ISNUMBER(SEARCH("#",B5132)),0,G5132*K!$C$5) + IF(AND(ISNUMBER(SEARCH("#",B5132)),INT(A5132/100000)&lt;=7),G5132*K!$G$5,0) + IF(AND(ISNUMBER(SEARCH("#",B5132)),INT(A5132/100000)&gt;=8),G5132*K!$H$5,0),0)</f>
        <v>3125100</v>
      </c>
      <c r="K5132" s="25">
        <f>ROUND(IF(OR(ISNUMBER(SEARCH("#",B5132)),INT(A5132/100000)=7,INT(A5132/100000)=8),F5132*K!$F$4+G5132*K!$F$5,F5132*K!$E$4+G5132*K!$E$5),0)</f>
        <v>1135200</v>
      </c>
      <c r="L5132" s="25">
        <f>ROUND(J5132-K5132*0.7,0)</f>
        <v>2330460</v>
      </c>
      <c r="M5132" s="25">
        <f>ROUND(J5132*0.3,0)</f>
        <v>937530</v>
      </c>
    </row>
    <row r="5133" spans="1:13" ht="18.75" x14ac:dyDescent="0.2">
      <c r="A5133" s="53">
        <v>900525</v>
      </c>
      <c r="B5133" s="27" t="s">
        <v>30</v>
      </c>
      <c r="C5133" s="36" t="s">
        <v>5776</v>
      </c>
      <c r="D5133" s="54"/>
      <c r="E5133" s="30">
        <v>2.7</v>
      </c>
      <c r="F5133" s="55">
        <v>1.8</v>
      </c>
      <c r="G5133" s="55">
        <v>0.9</v>
      </c>
      <c r="H5133" s="30">
        <v>0</v>
      </c>
      <c r="J5133" s="25">
        <f>ROUND( IF(OR(ISNUMBER(SEARCH("#",B5133)),INT(A5133/100000)=7,INT(A5133/100000)=8),F5133*K!$D$4,F5133*K!$C$4) + IF(ISNUMBER(SEARCH("#",B5133)),0,G5133*K!$C$5) + IF(AND(ISNUMBER(SEARCH("#",B5133)),INT(A5133/100000)&lt;=7),G5133*K!$G$5,0) + IF(AND(ISNUMBER(SEARCH("#",B5133)),INT(A5133/100000)&gt;=8),G5133*K!$H$5,0),0)</f>
        <v>2556900</v>
      </c>
      <c r="K5133" s="25">
        <f>ROUND(IF(OR(ISNUMBER(SEARCH("#",B5133)),INT(A5133/100000)=7,INT(A5133/100000)=8),F5133*K!$F$4+G5133*K!$F$5,F5133*K!$E$4+G5133*K!$E$5),0)</f>
        <v>928800</v>
      </c>
      <c r="L5133" s="25">
        <f>ROUND(J5133-K5133*0.7,0)</f>
        <v>1906740</v>
      </c>
      <c r="M5133" s="25">
        <f>ROUND(J5133*0.3,0)</f>
        <v>767070</v>
      </c>
    </row>
    <row r="5134" spans="1:13" ht="146.25" x14ac:dyDescent="0.2">
      <c r="A5134" s="53">
        <v>900526</v>
      </c>
      <c r="B5134" s="27" t="s">
        <v>27</v>
      </c>
      <c r="C5134" s="36" t="s">
        <v>5777</v>
      </c>
      <c r="D5134" s="57" t="s">
        <v>5778</v>
      </c>
      <c r="E5134" s="30">
        <v>32</v>
      </c>
      <c r="F5134" s="55">
        <v>20</v>
      </c>
      <c r="G5134" s="55">
        <v>12</v>
      </c>
      <c r="H5134" s="30">
        <v>0</v>
      </c>
      <c r="J5134" s="25">
        <f>ROUND( IF(OR(ISNUMBER(SEARCH("#",B5134)),INT(A5134/100000)=7,INT(A5134/100000)=8),F5134*K!$D$4,F5134*K!$C$4) + IF(ISNUMBER(SEARCH("#",B5134)),0,G5134*K!$C$5) + IF(AND(ISNUMBER(SEARCH("#",B5134)),INT(A5134/100000)&lt;=7),G5134*K!$G$5,0) + IF(AND(ISNUMBER(SEARCH("#",B5134)),INT(A5134/100000)&gt;=8),G5134*K!$H$5,0),0)</f>
        <v>31820000</v>
      </c>
      <c r="K5134" s="25">
        <f>ROUND(IF(OR(ISNUMBER(SEARCH("#",B5134)),INT(A5134/100000)=7,INT(A5134/100000)=8),F5134*K!$F$4+G5134*K!$F$5,F5134*K!$E$4+G5134*K!$E$5),0)</f>
        <v>11176000</v>
      </c>
      <c r="L5134" s="25">
        <f>ROUND(J5134-K5134*0.7,0)</f>
        <v>23996800</v>
      </c>
      <c r="M5134" s="25">
        <f>ROUND(J5134*0.3,0)</f>
        <v>9546000</v>
      </c>
    </row>
    <row r="5135" spans="1:13" ht="146.25" x14ac:dyDescent="0.2">
      <c r="A5135" s="53">
        <v>900527</v>
      </c>
      <c r="B5135" s="27" t="s">
        <v>27</v>
      </c>
      <c r="C5135" s="36" t="s">
        <v>5779</v>
      </c>
      <c r="D5135" s="57" t="s">
        <v>5778</v>
      </c>
      <c r="E5135" s="30">
        <v>44.8</v>
      </c>
      <c r="F5135" s="55">
        <v>28</v>
      </c>
      <c r="G5135" s="55">
        <v>16.8</v>
      </c>
      <c r="H5135" s="30">
        <v>0</v>
      </c>
      <c r="J5135" s="25">
        <f>ROUND( IF(OR(ISNUMBER(SEARCH("#",B5135)),INT(A5135/100000)=7,INT(A5135/100000)=8),F5135*K!$D$4,F5135*K!$C$4) + IF(ISNUMBER(SEARCH("#",B5135)),0,G5135*K!$C$5) + IF(AND(ISNUMBER(SEARCH("#",B5135)),INT(A5135/100000)&lt;=7),G5135*K!$G$5,0) + IF(AND(ISNUMBER(SEARCH("#",B5135)),INT(A5135/100000)&gt;=8),G5135*K!$H$5,0),0)</f>
        <v>44548000</v>
      </c>
      <c r="K5135" s="25">
        <f>ROUND(IF(OR(ISNUMBER(SEARCH("#",B5135)),INT(A5135/100000)=7,INT(A5135/100000)=8),F5135*K!$F$4+G5135*K!$F$5,F5135*K!$E$4+G5135*K!$E$5),0)</f>
        <v>15646400</v>
      </c>
      <c r="L5135" s="25">
        <f>ROUND(J5135-K5135*0.7,0)</f>
        <v>33595520</v>
      </c>
      <c r="M5135" s="25">
        <f>ROUND(J5135*0.3,0)</f>
        <v>13364400</v>
      </c>
    </row>
    <row r="5136" spans="1:13" ht="46.5" x14ac:dyDescent="0.2">
      <c r="A5136" s="53">
        <v>900530</v>
      </c>
      <c r="B5136" s="27" t="s">
        <v>30</v>
      </c>
      <c r="C5136" s="36" t="s">
        <v>5780</v>
      </c>
      <c r="D5136" s="57" t="s">
        <v>5781</v>
      </c>
      <c r="E5136" s="30">
        <v>2.5</v>
      </c>
      <c r="F5136" s="55">
        <v>1.5</v>
      </c>
      <c r="G5136" s="55">
        <v>1</v>
      </c>
      <c r="H5136" s="30">
        <v>0</v>
      </c>
      <c r="J5136" s="25">
        <f>ROUND( IF(OR(ISNUMBER(SEARCH("#",B5136)),INT(A5136/100000)=7,INT(A5136/100000)=8),F5136*K!$D$4,F5136*K!$C$4) + IF(ISNUMBER(SEARCH("#",B5136)),0,G5136*K!$C$5) + IF(AND(ISNUMBER(SEARCH("#",B5136)),INT(A5136/100000)&lt;=7),G5136*K!$G$5,0) + IF(AND(ISNUMBER(SEARCH("#",B5136)),INT(A5136/100000)&gt;=8),G5136*K!$H$5,0),0)</f>
        <v>2557000</v>
      </c>
      <c r="K5136" s="25">
        <f>ROUND(IF(OR(ISNUMBER(SEARCH("#",B5136)),INT(A5136/100000)=7,INT(A5136/100000)=8),F5136*K!$F$4+G5136*K!$F$5,F5136*K!$E$4+G5136*K!$E$5),0)</f>
        <v>881000</v>
      </c>
      <c r="L5136" s="25">
        <f>ROUND(J5136-K5136*0.7,0)</f>
        <v>1940300</v>
      </c>
      <c r="M5136" s="25">
        <f>ROUND(J5136*0.3,0)</f>
        <v>767100</v>
      </c>
    </row>
    <row r="5137" spans="1:13" x14ac:dyDescent="0.2">
      <c r="A5137" s="53">
        <v>900535</v>
      </c>
      <c r="B5137" s="27" t="s">
        <v>30</v>
      </c>
      <c r="C5137" s="36" t="s">
        <v>5782</v>
      </c>
      <c r="D5137" s="54"/>
      <c r="E5137" s="30">
        <v>4</v>
      </c>
      <c r="F5137" s="55">
        <v>2.6</v>
      </c>
      <c r="G5137" s="55">
        <v>1.4</v>
      </c>
      <c r="H5137" s="30">
        <v>0</v>
      </c>
      <c r="J5137" s="25">
        <f>ROUND( IF(OR(ISNUMBER(SEARCH("#",B5137)),INT(A5137/100000)=7,INT(A5137/100000)=8),F5137*K!$D$4,F5137*K!$C$4) + IF(ISNUMBER(SEARCH("#",B5137)),0,G5137*K!$C$5) + IF(AND(ISNUMBER(SEARCH("#",B5137)),INT(A5137/100000)&lt;=7),G5137*K!$G$5,0) + IF(AND(ISNUMBER(SEARCH("#",B5137)),INT(A5137/100000)&gt;=8),G5137*K!$H$5,0),0)</f>
        <v>3863800</v>
      </c>
      <c r="K5137" s="25">
        <f>ROUND(IF(OR(ISNUMBER(SEARCH("#",B5137)),INT(A5137/100000)=7,INT(A5137/100000)=8),F5137*K!$F$4+G5137*K!$F$5,F5137*K!$E$4+G5137*K!$E$5),0)</f>
        <v>1384400</v>
      </c>
      <c r="L5137" s="25">
        <f>ROUND(J5137-K5137*0.7,0)</f>
        <v>2894720</v>
      </c>
      <c r="M5137" s="25">
        <f>ROUND(J5137*0.3,0)</f>
        <v>1159140</v>
      </c>
    </row>
    <row r="5138" spans="1:13" ht="29.25" x14ac:dyDescent="0.2">
      <c r="A5138" s="53">
        <v>900540</v>
      </c>
      <c r="B5138" s="27" t="s">
        <v>30</v>
      </c>
      <c r="C5138" s="36" t="s">
        <v>5783</v>
      </c>
      <c r="D5138" s="54"/>
      <c r="E5138" s="30">
        <v>2</v>
      </c>
      <c r="F5138" s="55">
        <v>1.4</v>
      </c>
      <c r="G5138" s="55">
        <v>0.6</v>
      </c>
      <c r="H5138" s="30">
        <v>0</v>
      </c>
      <c r="J5138" s="25">
        <f>ROUND( IF(OR(ISNUMBER(SEARCH("#",B5138)),INT(A5138/100000)=7,INT(A5138/100000)=8),F5138*K!$D$4,F5138*K!$C$4) + IF(ISNUMBER(SEARCH("#",B5138)),0,G5138*K!$C$5) + IF(AND(ISNUMBER(SEARCH("#",B5138)),INT(A5138/100000)&lt;=7),G5138*K!$G$5,0) + IF(AND(ISNUMBER(SEARCH("#",B5138)),INT(A5138/100000)&gt;=8),G5138*K!$H$5,0),0)</f>
        <v>1818200</v>
      </c>
      <c r="K5138" s="25">
        <f>ROUND(IF(OR(ISNUMBER(SEARCH("#",B5138)),INT(A5138/100000)=7,INT(A5138/100000)=8),F5138*K!$F$4+G5138*K!$F$5,F5138*K!$E$4+G5138*K!$E$5),0)</f>
        <v>679600</v>
      </c>
      <c r="L5138" s="25">
        <f>ROUND(J5138-K5138*0.7,0)</f>
        <v>1342480</v>
      </c>
      <c r="M5138" s="25">
        <f>ROUND(J5138*0.3,0)</f>
        <v>545460</v>
      </c>
    </row>
    <row r="5139" spans="1:13" ht="31.5" x14ac:dyDescent="0.2">
      <c r="A5139" s="53">
        <v>900545</v>
      </c>
      <c r="B5139" s="27" t="s">
        <v>30</v>
      </c>
      <c r="C5139" s="36" t="s">
        <v>5784</v>
      </c>
      <c r="D5139" s="54"/>
      <c r="E5139" s="30">
        <v>3</v>
      </c>
      <c r="F5139" s="55">
        <v>2</v>
      </c>
      <c r="G5139" s="55">
        <v>1</v>
      </c>
      <c r="H5139" s="30">
        <v>0</v>
      </c>
      <c r="J5139" s="25">
        <f>ROUND( IF(OR(ISNUMBER(SEARCH("#",B5139)),INT(A5139/100000)=7,INT(A5139/100000)=8),F5139*K!$D$4,F5139*K!$C$4) + IF(ISNUMBER(SEARCH("#",B5139)),0,G5139*K!$C$5) + IF(AND(ISNUMBER(SEARCH("#",B5139)),INT(A5139/100000)&lt;=7),G5139*K!$G$5,0) + IF(AND(ISNUMBER(SEARCH("#",B5139)),INT(A5139/100000)&gt;=8),G5139*K!$H$5,0),0)</f>
        <v>2841000</v>
      </c>
      <c r="K5139" s="25">
        <f>ROUND(IF(OR(ISNUMBER(SEARCH("#",B5139)),INT(A5139/100000)=7,INT(A5139/100000)=8),F5139*K!$F$4+G5139*K!$F$5,F5139*K!$E$4+G5139*K!$E$5),0)</f>
        <v>1032000</v>
      </c>
      <c r="L5139" s="25">
        <f>ROUND(J5139-K5139*0.7,0)</f>
        <v>2118600</v>
      </c>
      <c r="M5139" s="25">
        <f>ROUND(J5139*0.3,0)</f>
        <v>852300</v>
      </c>
    </row>
    <row r="5140" spans="1:13" ht="32.25" x14ac:dyDescent="0.2">
      <c r="A5140" s="53">
        <v>900550</v>
      </c>
      <c r="B5140" s="27" t="s">
        <v>30</v>
      </c>
      <c r="C5140" s="36" t="s">
        <v>5785</v>
      </c>
      <c r="D5140" s="54"/>
      <c r="E5140" s="30">
        <v>2</v>
      </c>
      <c r="F5140" s="55">
        <v>1.5</v>
      </c>
      <c r="G5140" s="55">
        <v>0.5</v>
      </c>
      <c r="H5140" s="30">
        <v>0</v>
      </c>
      <c r="J5140" s="25">
        <f>ROUND( IF(OR(ISNUMBER(SEARCH("#",B5140)),INT(A5140/100000)=7,INT(A5140/100000)=8),F5140*K!$D$4,F5140*K!$C$4) + IF(ISNUMBER(SEARCH("#",B5140)),0,G5140*K!$C$5) + IF(AND(ISNUMBER(SEARCH("#",B5140)),INT(A5140/100000)&lt;=7),G5140*K!$G$5,0) + IF(AND(ISNUMBER(SEARCH("#",B5140)),INT(A5140/100000)&gt;=8),G5140*K!$H$5,0),0)</f>
        <v>1704500</v>
      </c>
      <c r="K5140" s="25">
        <f>ROUND(IF(OR(ISNUMBER(SEARCH("#",B5140)),INT(A5140/100000)=7,INT(A5140/100000)=8),F5140*K!$F$4+G5140*K!$F$5,F5140*K!$E$4+G5140*K!$E$5),0)</f>
        <v>667000</v>
      </c>
      <c r="L5140" s="25">
        <f>ROUND(J5140-K5140*0.7,0)</f>
        <v>1237600</v>
      </c>
      <c r="M5140" s="25">
        <f>ROUND(J5140*0.3,0)</f>
        <v>511350</v>
      </c>
    </row>
    <row r="5141" spans="1:13" ht="31.5" x14ac:dyDescent="0.2">
      <c r="A5141" s="53">
        <v>900555</v>
      </c>
      <c r="B5141" s="27" t="s">
        <v>30</v>
      </c>
      <c r="C5141" s="36" t="s">
        <v>5786</v>
      </c>
      <c r="D5141" s="54"/>
      <c r="E5141" s="30">
        <v>3</v>
      </c>
      <c r="F5141" s="55">
        <v>2</v>
      </c>
      <c r="G5141" s="55">
        <v>1</v>
      </c>
      <c r="H5141" s="30">
        <v>0</v>
      </c>
      <c r="J5141" s="25">
        <f>ROUND( IF(OR(ISNUMBER(SEARCH("#",B5141)),INT(A5141/100000)=7,INT(A5141/100000)=8),F5141*K!$D$4,F5141*K!$C$4) + IF(ISNUMBER(SEARCH("#",B5141)),0,G5141*K!$C$5) + IF(AND(ISNUMBER(SEARCH("#",B5141)),INT(A5141/100000)&lt;=7),G5141*K!$G$5,0) + IF(AND(ISNUMBER(SEARCH("#",B5141)),INT(A5141/100000)&gt;=8),G5141*K!$H$5,0),0)</f>
        <v>2841000</v>
      </c>
      <c r="K5141" s="25">
        <f>ROUND(IF(OR(ISNUMBER(SEARCH("#",B5141)),INT(A5141/100000)=7,INT(A5141/100000)=8),F5141*K!$F$4+G5141*K!$F$5,F5141*K!$E$4+G5141*K!$E$5),0)</f>
        <v>1032000</v>
      </c>
      <c r="L5141" s="25">
        <f>ROUND(J5141-K5141*0.7,0)</f>
        <v>2118600</v>
      </c>
      <c r="M5141" s="25">
        <f>ROUND(J5141*0.3,0)</f>
        <v>852300</v>
      </c>
    </row>
    <row r="5142" spans="1:13" ht="48" x14ac:dyDescent="0.2">
      <c r="A5142" s="53">
        <v>900560</v>
      </c>
      <c r="B5142" s="27" t="s">
        <v>30</v>
      </c>
      <c r="C5142" s="36" t="s">
        <v>5787</v>
      </c>
      <c r="D5142" s="57" t="s">
        <v>5788</v>
      </c>
      <c r="E5142" s="30">
        <v>2.1</v>
      </c>
      <c r="F5142" s="55">
        <v>1.5</v>
      </c>
      <c r="G5142" s="55">
        <v>0.6</v>
      </c>
      <c r="H5142" s="30">
        <v>0</v>
      </c>
      <c r="J5142" s="25">
        <f>ROUND( IF(OR(ISNUMBER(SEARCH("#",B5142)),INT(A5142/100000)=7,INT(A5142/100000)=8),F5142*K!$D$4,F5142*K!$C$4) + IF(ISNUMBER(SEARCH("#",B5142)),0,G5142*K!$C$5) + IF(AND(ISNUMBER(SEARCH("#",B5142)),INT(A5142/100000)&lt;=7),G5142*K!$G$5,0) + IF(AND(ISNUMBER(SEARCH("#",B5142)),INT(A5142/100000)&gt;=8),G5142*K!$H$5,0),0)</f>
        <v>1875000</v>
      </c>
      <c r="K5142" s="25">
        <f>ROUND(IF(OR(ISNUMBER(SEARCH("#",B5142)),INT(A5142/100000)=7,INT(A5142/100000)=8),F5142*K!$F$4+G5142*K!$F$5,F5142*K!$E$4+G5142*K!$E$5),0)</f>
        <v>709800</v>
      </c>
      <c r="L5142" s="25">
        <f>ROUND(J5142-K5142*0.7,0)</f>
        <v>1378140</v>
      </c>
      <c r="M5142" s="25">
        <f>ROUND(J5142*0.3,0)</f>
        <v>562500</v>
      </c>
    </row>
    <row r="5143" spans="1:13" ht="61.5" x14ac:dyDescent="0.2">
      <c r="A5143" s="53">
        <v>900565</v>
      </c>
      <c r="B5143" s="27" t="s">
        <v>30</v>
      </c>
      <c r="C5143" s="36" t="s">
        <v>5789</v>
      </c>
      <c r="D5143" s="57" t="s">
        <v>5790</v>
      </c>
      <c r="E5143" s="30">
        <v>2.5</v>
      </c>
      <c r="F5143" s="55">
        <v>1.7</v>
      </c>
      <c r="G5143" s="55">
        <v>0.8</v>
      </c>
      <c r="H5143" s="30">
        <v>0</v>
      </c>
      <c r="J5143" s="25">
        <f>ROUND( IF(OR(ISNUMBER(SEARCH("#",B5143)),INT(A5143/100000)=7,INT(A5143/100000)=8),F5143*K!$D$4,F5143*K!$C$4) + IF(ISNUMBER(SEARCH("#",B5143)),0,G5143*K!$C$5) + IF(AND(ISNUMBER(SEARCH("#",B5143)),INT(A5143/100000)&lt;=7),G5143*K!$G$5,0) + IF(AND(ISNUMBER(SEARCH("#",B5143)),INT(A5143/100000)&gt;=8),G5143*K!$H$5,0),0)</f>
        <v>2329600</v>
      </c>
      <c r="K5143" s="25">
        <f>ROUND(IF(OR(ISNUMBER(SEARCH("#",B5143)),INT(A5143/100000)=7,INT(A5143/100000)=8),F5143*K!$F$4+G5143*K!$F$5,F5143*K!$E$4+G5143*K!$E$5),0)</f>
        <v>855800</v>
      </c>
      <c r="L5143" s="25">
        <f>ROUND(J5143-K5143*0.7,0)</f>
        <v>1730540</v>
      </c>
      <c r="M5143" s="25">
        <f>ROUND(J5143*0.3,0)</f>
        <v>698880</v>
      </c>
    </row>
    <row r="5144" spans="1:13" ht="48" x14ac:dyDescent="0.2">
      <c r="A5144" s="53">
        <v>900570</v>
      </c>
      <c r="B5144" s="27" t="s">
        <v>30</v>
      </c>
      <c r="C5144" s="36" t="s">
        <v>5791</v>
      </c>
      <c r="D5144" s="57" t="s">
        <v>5792</v>
      </c>
      <c r="E5144" s="30">
        <v>4</v>
      </c>
      <c r="F5144" s="55">
        <v>2.5</v>
      </c>
      <c r="G5144" s="55">
        <v>1.5</v>
      </c>
      <c r="H5144" s="30">
        <v>0</v>
      </c>
      <c r="J5144" s="25">
        <f>ROUND( IF(OR(ISNUMBER(SEARCH("#",B5144)),INT(A5144/100000)=7,INT(A5144/100000)=8),F5144*K!$D$4,F5144*K!$C$4) + IF(ISNUMBER(SEARCH("#",B5144)),0,G5144*K!$C$5) + IF(AND(ISNUMBER(SEARCH("#",B5144)),INT(A5144/100000)&lt;=7),G5144*K!$G$5,0) + IF(AND(ISNUMBER(SEARCH("#",B5144)),INT(A5144/100000)&gt;=8),G5144*K!$H$5,0),0)</f>
        <v>3977500</v>
      </c>
      <c r="K5144" s="25">
        <f>ROUND(IF(OR(ISNUMBER(SEARCH("#",B5144)),INT(A5144/100000)=7,INT(A5144/100000)=8),F5144*K!$F$4+G5144*K!$F$5,F5144*K!$E$4+G5144*K!$E$5),0)</f>
        <v>1397000</v>
      </c>
      <c r="L5144" s="25">
        <f>ROUND(J5144-K5144*0.7,0)</f>
        <v>2999600</v>
      </c>
      <c r="M5144" s="25">
        <f>ROUND(J5144*0.3,0)</f>
        <v>1193250</v>
      </c>
    </row>
    <row r="5145" spans="1:13" ht="61.5" x14ac:dyDescent="0.2">
      <c r="A5145" s="53">
        <v>900575</v>
      </c>
      <c r="B5145" s="27" t="s">
        <v>30</v>
      </c>
      <c r="C5145" s="36" t="s">
        <v>5793</v>
      </c>
      <c r="D5145" s="57" t="s">
        <v>5794</v>
      </c>
      <c r="E5145" s="30">
        <v>2.5</v>
      </c>
      <c r="F5145" s="55">
        <v>2.5</v>
      </c>
      <c r="G5145" s="56"/>
      <c r="H5145" s="30">
        <v>0</v>
      </c>
      <c r="J5145" s="25">
        <f>ROUND( IF(OR(ISNUMBER(SEARCH("#",B5145)),INT(A5145/100000)=7,INT(A5145/100000)=8),F5145*K!$D$4,F5145*K!$C$4) + IF(ISNUMBER(SEARCH("#",B5145)),0,G5145*K!$C$5) + IF(AND(ISNUMBER(SEARCH("#",B5145)),INT(A5145/100000)&lt;=7),G5145*K!$G$5,0) + IF(AND(ISNUMBER(SEARCH("#",B5145)),INT(A5145/100000)&gt;=8),G5145*K!$H$5,0),0)</f>
        <v>1420000</v>
      </c>
      <c r="K5145" s="25">
        <f>ROUND(IF(OR(ISNUMBER(SEARCH("#",B5145)),INT(A5145/100000)=7,INT(A5145/100000)=8),F5145*K!$F$4+G5145*K!$F$5,F5145*K!$E$4+G5145*K!$E$5),0)</f>
        <v>755000</v>
      </c>
      <c r="L5145" s="25">
        <f>ROUND(J5145-K5145*0.7,0)</f>
        <v>891500</v>
      </c>
      <c r="M5145" s="25">
        <f>ROUND(J5145*0.3,0)</f>
        <v>426000</v>
      </c>
    </row>
    <row r="5146" spans="1:13" x14ac:dyDescent="0.2">
      <c r="A5146" s="53">
        <v>900580</v>
      </c>
      <c r="B5146" s="27" t="s">
        <v>30</v>
      </c>
      <c r="C5146" s="36" t="s">
        <v>5795</v>
      </c>
      <c r="D5146" s="54"/>
      <c r="E5146" s="30">
        <v>3</v>
      </c>
      <c r="F5146" s="55">
        <v>2</v>
      </c>
      <c r="G5146" s="55">
        <v>1</v>
      </c>
      <c r="H5146" s="30">
        <v>0</v>
      </c>
      <c r="J5146" s="25">
        <f>ROUND( IF(OR(ISNUMBER(SEARCH("#",B5146)),INT(A5146/100000)=7,INT(A5146/100000)=8),F5146*K!$D$4,F5146*K!$C$4) + IF(ISNUMBER(SEARCH("#",B5146)),0,G5146*K!$C$5) + IF(AND(ISNUMBER(SEARCH("#",B5146)),INT(A5146/100000)&lt;=7),G5146*K!$G$5,0) + IF(AND(ISNUMBER(SEARCH("#",B5146)),INT(A5146/100000)&gt;=8),G5146*K!$H$5,0),0)</f>
        <v>2841000</v>
      </c>
      <c r="K5146" s="25">
        <f>ROUND(IF(OR(ISNUMBER(SEARCH("#",B5146)),INT(A5146/100000)=7,INT(A5146/100000)=8),F5146*K!$F$4+G5146*K!$F$5,F5146*K!$E$4+G5146*K!$E$5),0)</f>
        <v>1032000</v>
      </c>
      <c r="L5146" s="25">
        <f>ROUND(J5146-K5146*0.7,0)</f>
        <v>2118600</v>
      </c>
      <c r="M5146" s="25">
        <f>ROUND(J5146*0.3,0)</f>
        <v>852300</v>
      </c>
    </row>
    <row r="5147" spans="1:13" ht="33" x14ac:dyDescent="0.2">
      <c r="A5147" s="53">
        <v>900585</v>
      </c>
      <c r="B5147" s="27" t="s">
        <v>27</v>
      </c>
      <c r="C5147" s="36" t="s">
        <v>5796</v>
      </c>
      <c r="D5147" s="54"/>
      <c r="E5147" s="30">
        <v>1.8</v>
      </c>
      <c r="F5147" s="55">
        <v>1.2</v>
      </c>
      <c r="G5147" s="55">
        <v>0.6</v>
      </c>
      <c r="H5147" s="30">
        <v>0</v>
      </c>
      <c r="J5147" s="25">
        <f>ROUND( IF(OR(ISNUMBER(SEARCH("#",B5147)),INT(A5147/100000)=7,INT(A5147/100000)=8),F5147*K!$D$4,F5147*K!$C$4) + IF(ISNUMBER(SEARCH("#",B5147)),0,G5147*K!$C$5) + IF(AND(ISNUMBER(SEARCH("#",B5147)),INT(A5147/100000)&lt;=7),G5147*K!$G$5,0) + IF(AND(ISNUMBER(SEARCH("#",B5147)),INT(A5147/100000)&gt;=8),G5147*K!$H$5,0),0)</f>
        <v>1704600</v>
      </c>
      <c r="K5147" s="25">
        <f>ROUND(IF(OR(ISNUMBER(SEARCH("#",B5147)),INT(A5147/100000)=7,INT(A5147/100000)=8),F5147*K!$F$4+G5147*K!$F$5,F5147*K!$E$4+G5147*K!$E$5),0)</f>
        <v>619200</v>
      </c>
      <c r="L5147" s="25">
        <f>ROUND(J5147-K5147*0.7,0)</f>
        <v>1271160</v>
      </c>
      <c r="M5147" s="25">
        <f>ROUND(J5147*0.3,0)</f>
        <v>511380</v>
      </c>
    </row>
    <row r="5148" spans="1:13" x14ac:dyDescent="0.2">
      <c r="A5148" s="53">
        <v>900590</v>
      </c>
      <c r="B5148" s="27" t="s">
        <v>30</v>
      </c>
      <c r="C5148" s="36" t="s">
        <v>5797</v>
      </c>
      <c r="D5148" s="54"/>
      <c r="E5148" s="30">
        <v>3</v>
      </c>
      <c r="F5148" s="55">
        <v>2</v>
      </c>
      <c r="G5148" s="55">
        <v>1</v>
      </c>
      <c r="H5148" s="30">
        <v>0</v>
      </c>
      <c r="J5148" s="25">
        <f>ROUND( IF(OR(ISNUMBER(SEARCH("#",B5148)),INT(A5148/100000)=7,INT(A5148/100000)=8),F5148*K!$D$4,F5148*K!$C$4) + IF(ISNUMBER(SEARCH("#",B5148)),0,G5148*K!$C$5) + IF(AND(ISNUMBER(SEARCH("#",B5148)),INT(A5148/100000)&lt;=7),G5148*K!$G$5,0) + IF(AND(ISNUMBER(SEARCH("#",B5148)),INT(A5148/100000)&gt;=8),G5148*K!$H$5,0),0)</f>
        <v>2841000</v>
      </c>
      <c r="K5148" s="25">
        <f>ROUND(IF(OR(ISNUMBER(SEARCH("#",B5148)),INT(A5148/100000)=7,INT(A5148/100000)=8),F5148*K!$F$4+G5148*K!$F$5,F5148*K!$E$4+G5148*K!$E$5),0)</f>
        <v>1032000</v>
      </c>
      <c r="L5148" s="25">
        <f>ROUND(J5148-K5148*0.7,0)</f>
        <v>2118600</v>
      </c>
      <c r="M5148" s="25">
        <f>ROUND(J5148*0.3,0)</f>
        <v>852300</v>
      </c>
    </row>
    <row r="5149" spans="1:13" x14ac:dyDescent="0.2">
      <c r="A5149" s="53">
        <v>900595</v>
      </c>
      <c r="B5149" s="27" t="s">
        <v>30</v>
      </c>
      <c r="C5149" s="36" t="s">
        <v>5798</v>
      </c>
      <c r="D5149" s="54"/>
      <c r="E5149" s="30">
        <v>2.1</v>
      </c>
      <c r="F5149" s="55">
        <v>1.6</v>
      </c>
      <c r="G5149" s="55">
        <v>0.5</v>
      </c>
      <c r="H5149" s="30">
        <v>0</v>
      </c>
      <c r="J5149" s="25">
        <f>ROUND( IF(OR(ISNUMBER(SEARCH("#",B5149)),INT(A5149/100000)=7,INT(A5149/100000)=8),F5149*K!$D$4,F5149*K!$C$4) + IF(ISNUMBER(SEARCH("#",B5149)),0,G5149*K!$C$5) + IF(AND(ISNUMBER(SEARCH("#",B5149)),INT(A5149/100000)&lt;=7),G5149*K!$G$5,0) + IF(AND(ISNUMBER(SEARCH("#",B5149)),INT(A5149/100000)&gt;=8),G5149*K!$H$5,0),0)</f>
        <v>1761300</v>
      </c>
      <c r="K5149" s="25">
        <f>ROUND(IF(OR(ISNUMBER(SEARCH("#",B5149)),INT(A5149/100000)=7,INT(A5149/100000)=8),F5149*K!$F$4+G5149*K!$F$5,F5149*K!$E$4+G5149*K!$E$5),0)</f>
        <v>697200</v>
      </c>
      <c r="L5149" s="25">
        <f>ROUND(J5149-K5149*0.7,0)</f>
        <v>1273260</v>
      </c>
      <c r="M5149" s="25">
        <f>ROUND(J5149*0.3,0)</f>
        <v>528390</v>
      </c>
    </row>
    <row r="5150" spans="1:13" x14ac:dyDescent="0.2">
      <c r="A5150" s="53">
        <v>900600</v>
      </c>
      <c r="B5150" s="27" t="s">
        <v>30</v>
      </c>
      <c r="C5150" s="36" t="s">
        <v>5799</v>
      </c>
      <c r="D5150" s="54"/>
      <c r="E5150" s="30">
        <v>2.1</v>
      </c>
      <c r="F5150" s="55">
        <v>1.6</v>
      </c>
      <c r="G5150" s="55">
        <v>0.5</v>
      </c>
      <c r="H5150" s="30">
        <v>0</v>
      </c>
      <c r="J5150" s="25">
        <f>ROUND( IF(OR(ISNUMBER(SEARCH("#",B5150)),INT(A5150/100000)=7,INT(A5150/100000)=8),F5150*K!$D$4,F5150*K!$C$4) + IF(ISNUMBER(SEARCH("#",B5150)),0,G5150*K!$C$5) + IF(AND(ISNUMBER(SEARCH("#",B5150)),INT(A5150/100000)&lt;=7),G5150*K!$G$5,0) + IF(AND(ISNUMBER(SEARCH("#",B5150)),INT(A5150/100000)&gt;=8),G5150*K!$H$5,0),0)</f>
        <v>1761300</v>
      </c>
      <c r="K5150" s="25">
        <f>ROUND(IF(OR(ISNUMBER(SEARCH("#",B5150)),INT(A5150/100000)=7,INT(A5150/100000)=8),F5150*K!$F$4+G5150*K!$F$5,F5150*K!$E$4+G5150*K!$E$5),0)</f>
        <v>697200</v>
      </c>
      <c r="L5150" s="25">
        <f>ROUND(J5150-K5150*0.7,0)</f>
        <v>1273260</v>
      </c>
      <c r="M5150" s="25">
        <f>ROUND(J5150*0.3,0)</f>
        <v>528390</v>
      </c>
    </row>
    <row r="5151" spans="1:13" ht="29.25" x14ac:dyDescent="0.2">
      <c r="A5151" s="53">
        <v>900605</v>
      </c>
      <c r="B5151" s="27" t="s">
        <v>30</v>
      </c>
      <c r="C5151" s="36" t="s">
        <v>5800</v>
      </c>
      <c r="D5151" s="54"/>
      <c r="E5151" s="30">
        <v>1.5</v>
      </c>
      <c r="F5151" s="55">
        <v>1</v>
      </c>
      <c r="G5151" s="55">
        <v>0.5</v>
      </c>
      <c r="H5151" s="30">
        <v>0</v>
      </c>
      <c r="J5151" s="25">
        <f>ROUND( IF(OR(ISNUMBER(SEARCH("#",B5151)),INT(A5151/100000)=7,INT(A5151/100000)=8),F5151*K!$D$4,F5151*K!$C$4) + IF(ISNUMBER(SEARCH("#",B5151)),0,G5151*K!$C$5) + IF(AND(ISNUMBER(SEARCH("#",B5151)),INT(A5151/100000)&lt;=7),G5151*K!$G$5,0) + IF(AND(ISNUMBER(SEARCH("#",B5151)),INT(A5151/100000)&gt;=8),G5151*K!$H$5,0),0)</f>
        <v>1420500</v>
      </c>
      <c r="K5151" s="25">
        <f>ROUND(IF(OR(ISNUMBER(SEARCH("#",B5151)),INT(A5151/100000)=7,INT(A5151/100000)=8),F5151*K!$F$4+G5151*K!$F$5,F5151*K!$E$4+G5151*K!$E$5),0)</f>
        <v>516000</v>
      </c>
      <c r="L5151" s="25">
        <f>ROUND(J5151-K5151*0.7,0)</f>
        <v>1059300</v>
      </c>
      <c r="M5151" s="25">
        <f>ROUND(J5151*0.3,0)</f>
        <v>426150</v>
      </c>
    </row>
    <row r="5152" spans="1:13" x14ac:dyDescent="0.2">
      <c r="A5152" s="53">
        <v>900610</v>
      </c>
      <c r="B5152" s="27" t="s">
        <v>27</v>
      </c>
      <c r="C5152" s="36" t="s">
        <v>5801</v>
      </c>
      <c r="D5152" s="54"/>
      <c r="E5152" s="30">
        <v>10</v>
      </c>
      <c r="F5152" s="55">
        <v>7</v>
      </c>
      <c r="G5152" s="55">
        <v>3</v>
      </c>
      <c r="H5152" s="30">
        <v>0</v>
      </c>
      <c r="J5152" s="25">
        <f>ROUND( IF(OR(ISNUMBER(SEARCH("#",B5152)),INT(A5152/100000)=7,INT(A5152/100000)=8),F5152*K!$D$4,F5152*K!$C$4) + IF(ISNUMBER(SEARCH("#",B5152)),0,G5152*K!$C$5) + IF(AND(ISNUMBER(SEARCH("#",B5152)),INT(A5152/100000)&lt;=7),G5152*K!$G$5,0) + IF(AND(ISNUMBER(SEARCH("#",B5152)),INT(A5152/100000)&gt;=8),G5152*K!$H$5,0),0)</f>
        <v>9091000</v>
      </c>
      <c r="K5152" s="25">
        <f>ROUND(IF(OR(ISNUMBER(SEARCH("#",B5152)),INT(A5152/100000)=7,INT(A5152/100000)=8),F5152*K!$F$4+G5152*K!$F$5,F5152*K!$E$4+G5152*K!$E$5),0)</f>
        <v>3398000</v>
      </c>
      <c r="L5152" s="25">
        <f>ROUND(J5152-K5152*0.7,0)</f>
        <v>6712400</v>
      </c>
      <c r="M5152" s="25">
        <f>ROUND(J5152*0.3,0)</f>
        <v>2727300</v>
      </c>
    </row>
    <row r="5153" spans="1:13" x14ac:dyDescent="0.2">
      <c r="A5153" s="53">
        <v>900620</v>
      </c>
      <c r="B5153" s="27"/>
      <c r="C5153" s="36" t="s">
        <v>5802</v>
      </c>
      <c r="D5153" s="54"/>
      <c r="E5153" s="30">
        <v>10</v>
      </c>
      <c r="F5153" s="55">
        <v>7</v>
      </c>
      <c r="G5153" s="55">
        <v>3</v>
      </c>
      <c r="H5153" s="30">
        <v>5</v>
      </c>
      <c r="J5153" s="25">
        <f>ROUND( IF(OR(ISNUMBER(SEARCH("#",B5153)),INT(A5153/100000)=7,INT(A5153/100000)=8),F5153*K!$D$4,F5153*K!$C$4) + IF(ISNUMBER(SEARCH("#",B5153)),0,G5153*K!$C$5) + IF(AND(ISNUMBER(SEARCH("#",B5153)),INT(A5153/100000)&lt;=7),G5153*K!$G$5,0) + IF(AND(ISNUMBER(SEARCH("#",B5153)),INT(A5153/100000)&gt;=8),G5153*K!$H$5,0),0)</f>
        <v>15606000</v>
      </c>
      <c r="K5153" s="25">
        <f>ROUND(IF(OR(ISNUMBER(SEARCH("#",B5153)),INT(A5153/100000)=7,INT(A5153/100000)=8),F5153*K!$F$4+G5153*K!$F$5,F5153*K!$E$4+G5153*K!$E$5),0)</f>
        <v>3305000</v>
      </c>
      <c r="L5153" s="25">
        <f>ROUND(J5153-K5153*0.7,0)</f>
        <v>13292500</v>
      </c>
      <c r="M5153" s="25">
        <f>ROUND(J5153*0.3,0)</f>
        <v>4681800</v>
      </c>
    </row>
    <row r="5154" spans="1:13" ht="46.5" x14ac:dyDescent="0.2">
      <c r="A5154" s="53">
        <v>900625</v>
      </c>
      <c r="B5154" s="27"/>
      <c r="C5154" s="36" t="s">
        <v>5803</v>
      </c>
      <c r="D5154" s="57" t="s">
        <v>5804</v>
      </c>
      <c r="E5154" s="30">
        <v>7</v>
      </c>
      <c r="F5154" s="55">
        <v>5</v>
      </c>
      <c r="G5154" s="55">
        <v>2</v>
      </c>
      <c r="H5154" s="30">
        <v>0</v>
      </c>
      <c r="J5154" s="25">
        <f>ROUND( IF(OR(ISNUMBER(SEARCH("#",B5154)),INT(A5154/100000)=7,INT(A5154/100000)=8),F5154*K!$D$4,F5154*K!$C$4) + IF(ISNUMBER(SEARCH("#",B5154)),0,G5154*K!$C$5) + IF(AND(ISNUMBER(SEARCH("#",B5154)),INT(A5154/100000)&lt;=7),G5154*K!$G$5,0) + IF(AND(ISNUMBER(SEARCH("#",B5154)),INT(A5154/100000)&gt;=8),G5154*K!$H$5,0),0)</f>
        <v>10741000</v>
      </c>
      <c r="K5154" s="25">
        <f>ROUND(IF(OR(ISNUMBER(SEARCH("#",B5154)),INT(A5154/100000)=7,INT(A5154/100000)=8),F5154*K!$F$4+G5154*K!$F$5,F5154*K!$E$4+G5154*K!$E$5),0)</f>
        <v>2304000</v>
      </c>
      <c r="L5154" s="25">
        <f>ROUND(J5154-K5154*0.7,0)</f>
        <v>9128200</v>
      </c>
      <c r="M5154" s="25">
        <f>ROUND(J5154*0.3,0)</f>
        <v>3222300</v>
      </c>
    </row>
    <row r="5155" spans="1:13" ht="29.25" x14ac:dyDescent="0.2">
      <c r="A5155" s="53">
        <v>900630</v>
      </c>
      <c r="B5155" s="27"/>
      <c r="C5155" s="36" t="s">
        <v>5805</v>
      </c>
      <c r="D5155" s="54"/>
      <c r="E5155" s="30">
        <v>22</v>
      </c>
      <c r="F5155" s="55">
        <v>14</v>
      </c>
      <c r="G5155" s="55">
        <v>8</v>
      </c>
      <c r="H5155" s="30">
        <v>0</v>
      </c>
      <c r="J5155" s="25">
        <f>ROUND( IF(OR(ISNUMBER(SEARCH("#",B5155)),INT(A5155/100000)=7,INT(A5155/100000)=8),F5155*K!$D$4,F5155*K!$C$4) + IF(ISNUMBER(SEARCH("#",B5155)),0,G5155*K!$C$5) + IF(AND(ISNUMBER(SEARCH("#",B5155)),INT(A5155/100000)&lt;=7),G5155*K!$G$5,0) + IF(AND(ISNUMBER(SEARCH("#",B5155)),INT(A5155/100000)&gt;=8),G5155*K!$H$5,0),0)</f>
        <v>36898000</v>
      </c>
      <c r="K5155" s="25">
        <f>ROUND(IF(OR(ISNUMBER(SEARCH("#",B5155)),INT(A5155/100000)=7,INT(A5155/100000)=8),F5155*K!$F$4+G5155*K!$F$5,F5155*K!$E$4+G5155*K!$E$5),0)</f>
        <v>7404000</v>
      </c>
      <c r="L5155" s="25">
        <f>ROUND(J5155-K5155*0.7,0)</f>
        <v>31715200</v>
      </c>
      <c r="M5155" s="25">
        <f>ROUND(J5155*0.3,0)</f>
        <v>11069400</v>
      </c>
    </row>
    <row r="5156" spans="1:13" ht="33" x14ac:dyDescent="0.2">
      <c r="A5156" s="53">
        <v>900635</v>
      </c>
      <c r="B5156" s="27" t="s">
        <v>118</v>
      </c>
      <c r="C5156" s="36" t="s">
        <v>5806</v>
      </c>
      <c r="D5156" s="57" t="s">
        <v>3077</v>
      </c>
      <c r="E5156" s="30">
        <v>8.6999999999999993</v>
      </c>
      <c r="F5156" s="55">
        <v>5.8</v>
      </c>
      <c r="G5156" s="55">
        <v>2.9</v>
      </c>
      <c r="H5156" s="30">
        <v>0</v>
      </c>
      <c r="J5156" s="25">
        <f>ROUND( IF(OR(ISNUMBER(SEARCH("#",B5156)),INT(A5156/100000)=7,INT(A5156/100000)=8),F5156*K!$D$4,F5156*K!$C$4) + IF(ISNUMBER(SEARCH("#",B5156)),0,G5156*K!$C$5) + IF(AND(ISNUMBER(SEARCH("#",B5156)),INT(A5156/100000)&lt;=7),G5156*K!$G$5,0) + IF(AND(ISNUMBER(SEARCH("#",B5156)),INT(A5156/100000)&gt;=8),G5156*K!$H$5,0),0)</f>
        <v>14108500</v>
      </c>
      <c r="K5156" s="25">
        <f>ROUND(IF(OR(ISNUMBER(SEARCH("#",B5156)),INT(A5156/100000)=7,INT(A5156/100000)=8),F5156*K!$F$4+G5156*K!$F$5,F5156*K!$E$4+G5156*K!$E$5),0)</f>
        <v>2902900</v>
      </c>
      <c r="L5156" s="25">
        <f>ROUND(J5156-K5156*0.7,0)</f>
        <v>12076470</v>
      </c>
      <c r="M5156" s="25">
        <f>ROUND(J5156*0.3,0)</f>
        <v>4232550</v>
      </c>
    </row>
    <row r="5157" spans="1:13" ht="18.75" x14ac:dyDescent="0.2">
      <c r="A5157" s="53">
        <v>900640</v>
      </c>
      <c r="B5157" s="27"/>
      <c r="C5157" s="36" t="s">
        <v>5807</v>
      </c>
      <c r="D5157" s="54"/>
      <c r="E5157" s="30">
        <v>22</v>
      </c>
      <c r="F5157" s="55">
        <v>14</v>
      </c>
      <c r="G5157" s="55">
        <v>8</v>
      </c>
      <c r="H5157" s="30">
        <v>0</v>
      </c>
      <c r="J5157" s="25">
        <f>ROUND( IF(OR(ISNUMBER(SEARCH("#",B5157)),INT(A5157/100000)=7,INT(A5157/100000)=8),F5157*K!$D$4,F5157*K!$C$4) + IF(ISNUMBER(SEARCH("#",B5157)),0,G5157*K!$C$5) + IF(AND(ISNUMBER(SEARCH("#",B5157)),INT(A5157/100000)&lt;=7),G5157*K!$G$5,0) + IF(AND(ISNUMBER(SEARCH("#",B5157)),INT(A5157/100000)&gt;=8),G5157*K!$H$5,0),0)</f>
        <v>36898000</v>
      </c>
      <c r="K5157" s="25">
        <f>ROUND(IF(OR(ISNUMBER(SEARCH("#",B5157)),INT(A5157/100000)=7,INT(A5157/100000)=8),F5157*K!$F$4+G5157*K!$F$5,F5157*K!$E$4+G5157*K!$E$5),0)</f>
        <v>7404000</v>
      </c>
      <c r="L5157" s="25">
        <f>ROUND(J5157-K5157*0.7,0)</f>
        <v>31715200</v>
      </c>
      <c r="M5157" s="25">
        <f>ROUND(J5157*0.3,0)</f>
        <v>11069400</v>
      </c>
    </row>
    <row r="5158" spans="1:13" ht="62.25" x14ac:dyDescent="0.2">
      <c r="A5158" s="53">
        <v>900645</v>
      </c>
      <c r="B5158" s="27"/>
      <c r="C5158" s="36" t="s">
        <v>5808</v>
      </c>
      <c r="D5158" s="57" t="s">
        <v>5809</v>
      </c>
      <c r="E5158" s="30">
        <v>11.2</v>
      </c>
      <c r="F5158" s="55">
        <v>7.5</v>
      </c>
      <c r="G5158" s="55">
        <v>3.7</v>
      </c>
      <c r="H5158" s="30">
        <v>0</v>
      </c>
      <c r="J5158" s="25">
        <f>ROUND( IF(OR(ISNUMBER(SEARCH("#",B5158)),INT(A5158/100000)=7,INT(A5158/100000)=8),F5158*K!$D$4,F5158*K!$C$4) + IF(ISNUMBER(SEARCH("#",B5158)),0,G5158*K!$C$5) + IF(AND(ISNUMBER(SEARCH("#",B5158)),INT(A5158/100000)&lt;=7),G5158*K!$G$5,0) + IF(AND(ISNUMBER(SEARCH("#",B5158)),INT(A5158/100000)&gt;=8),G5158*K!$H$5,0),0)</f>
        <v>18101600</v>
      </c>
      <c r="K5158" s="25">
        <f>ROUND(IF(OR(ISNUMBER(SEARCH("#",B5158)),INT(A5158/100000)=7,INT(A5158/100000)=8),F5158*K!$F$4+G5158*K!$F$5,F5158*K!$E$4+G5158*K!$E$5),0)</f>
        <v>3733900</v>
      </c>
      <c r="L5158" s="25">
        <f>ROUND(J5158-K5158*0.7,0)</f>
        <v>15487870</v>
      </c>
      <c r="M5158" s="25">
        <f>ROUND(J5158*0.3,0)</f>
        <v>5430480</v>
      </c>
    </row>
    <row r="5159" spans="1:13" ht="15.75" x14ac:dyDescent="0.2">
      <c r="A5159" s="53">
        <v>900646</v>
      </c>
      <c r="B5159" s="27"/>
      <c r="C5159" s="36" t="s">
        <v>5810</v>
      </c>
      <c r="D5159" s="54"/>
      <c r="E5159" s="30">
        <v>5</v>
      </c>
      <c r="F5159" s="55">
        <v>5</v>
      </c>
      <c r="G5159" s="56"/>
      <c r="H5159" s="30" t="s">
        <v>32</v>
      </c>
      <c r="J5159" s="25">
        <f>ROUND( IF(OR(ISNUMBER(SEARCH("#",B5159)),INT(A5159/100000)=7,INT(A5159/100000)=8),F5159*K!$D$4,F5159*K!$C$4) + IF(ISNUMBER(SEARCH("#",B5159)),0,G5159*K!$C$5) + IF(AND(ISNUMBER(SEARCH("#",B5159)),INT(A5159/100000)&lt;=7),G5159*K!$G$5,0) + IF(AND(ISNUMBER(SEARCH("#",B5159)),INT(A5159/100000)&gt;=8),G5159*K!$H$5,0),0)</f>
        <v>5055000</v>
      </c>
      <c r="K5159" s="25">
        <f>ROUND(IF(OR(ISNUMBER(SEARCH("#",B5159)),INT(A5159/100000)=7,INT(A5159/100000)=8),F5159*K!$F$4+G5159*K!$F$5,F5159*K!$E$4+G5159*K!$E$5),0)</f>
        <v>1510000</v>
      </c>
      <c r="L5159" s="25">
        <f>ROUND(J5159-K5159*0.7,0)</f>
        <v>3998000</v>
      </c>
      <c r="M5159" s="25">
        <f>ROUND(J5159*0.3,0)</f>
        <v>1516500</v>
      </c>
    </row>
    <row r="5160" spans="1:13" ht="33" x14ac:dyDescent="0.2">
      <c r="A5160" s="53">
        <v>900650</v>
      </c>
      <c r="B5160" s="27"/>
      <c r="C5160" s="39" t="s">
        <v>5811</v>
      </c>
      <c r="D5160" s="57"/>
      <c r="E5160" s="30">
        <v>42</v>
      </c>
      <c r="F5160" s="55">
        <v>28</v>
      </c>
      <c r="G5160" s="55">
        <v>14</v>
      </c>
      <c r="H5160" s="30">
        <v>0</v>
      </c>
      <c r="J5160" s="25">
        <f>ROUND( IF(OR(ISNUMBER(SEARCH("#",B5160)),INT(A5160/100000)=7,INT(A5160/100000)=8),F5160*K!$D$4,F5160*K!$C$4) + IF(ISNUMBER(SEARCH("#",B5160)),0,G5160*K!$C$5) + IF(AND(ISNUMBER(SEARCH("#",B5160)),INT(A5160/100000)&lt;=7),G5160*K!$G$5,0) + IF(AND(ISNUMBER(SEARCH("#",B5160)),INT(A5160/100000)&gt;=8),G5160*K!$H$5,0),0)</f>
        <v>68110000</v>
      </c>
      <c r="K5160" s="25">
        <f>ROUND(IF(OR(ISNUMBER(SEARCH("#",B5160)),INT(A5160/100000)=7,INT(A5160/100000)=8),F5160*K!$F$4+G5160*K!$F$5,F5160*K!$E$4+G5160*K!$E$5),0)</f>
        <v>14014000</v>
      </c>
      <c r="L5160" s="25">
        <f>ROUND(J5160-K5160*0.7,0)</f>
        <v>58300200</v>
      </c>
      <c r="M5160" s="25">
        <f>ROUND(J5160*0.3,0)</f>
        <v>20433000</v>
      </c>
    </row>
    <row r="5161" spans="1:13" ht="18.75" x14ac:dyDescent="0.2">
      <c r="A5161" s="53">
        <v>900655</v>
      </c>
      <c r="B5161" s="27" t="s">
        <v>118</v>
      </c>
      <c r="C5161" s="39" t="s">
        <v>5812</v>
      </c>
      <c r="D5161" s="57"/>
      <c r="E5161" s="30">
        <v>3</v>
      </c>
      <c r="F5161" s="55">
        <v>2</v>
      </c>
      <c r="G5161" s="55">
        <v>1</v>
      </c>
      <c r="H5161" s="30">
        <v>0</v>
      </c>
      <c r="J5161" s="25">
        <f>ROUND( IF(OR(ISNUMBER(SEARCH("#",B5161)),INT(A5161/100000)=7,INT(A5161/100000)=8),F5161*K!$D$4,F5161*K!$C$4) + IF(ISNUMBER(SEARCH("#",B5161)),0,G5161*K!$C$5) + IF(AND(ISNUMBER(SEARCH("#",B5161)),INT(A5161/100000)&lt;=7),G5161*K!$G$5,0) + IF(AND(ISNUMBER(SEARCH("#",B5161)),INT(A5161/100000)&gt;=8),G5161*K!$H$5,0),0)</f>
        <v>4865000</v>
      </c>
      <c r="K5161" s="25">
        <f>ROUND(IF(OR(ISNUMBER(SEARCH("#",B5161)),INT(A5161/100000)=7,INT(A5161/100000)=8),F5161*K!$F$4+G5161*K!$F$5,F5161*K!$E$4+G5161*K!$E$5),0)</f>
        <v>1001000</v>
      </c>
      <c r="L5161" s="25">
        <f>ROUND(J5161-K5161*0.7,0)</f>
        <v>4164300</v>
      </c>
      <c r="M5161" s="25">
        <f>ROUND(J5161*0.3,0)</f>
        <v>1459500</v>
      </c>
    </row>
    <row r="5162" spans="1:13" ht="48" x14ac:dyDescent="0.2">
      <c r="A5162" s="53">
        <v>900660</v>
      </c>
      <c r="B5162" s="27"/>
      <c r="C5162" s="36" t="s">
        <v>5813</v>
      </c>
      <c r="D5162" s="57" t="s">
        <v>5814</v>
      </c>
      <c r="E5162" s="30" t="s">
        <v>5815</v>
      </c>
      <c r="F5162" s="55">
        <v>44</v>
      </c>
      <c r="G5162" s="55">
        <v>18</v>
      </c>
      <c r="H5162" s="30" t="s">
        <v>32</v>
      </c>
      <c r="J5162" s="25">
        <f>ROUND( IF(OR(ISNUMBER(SEARCH("#",B5162)),INT(A5162/100000)=7,INT(A5162/100000)=8),F5162*K!$D$4,F5162*K!$C$4) + IF(ISNUMBER(SEARCH("#",B5162)),0,G5162*K!$C$5) + IF(AND(ISNUMBER(SEARCH("#",B5162)),INT(A5162/100000)&lt;=7),G5162*K!$G$5,0) + IF(AND(ISNUMBER(SEARCH("#",B5162)),INT(A5162/100000)&gt;=8),G5162*K!$H$5,0),0)</f>
        <v>95658000</v>
      </c>
      <c r="K5162" s="25">
        <f>ROUND(IF(OR(ISNUMBER(SEARCH("#",B5162)),INT(A5162/100000)=7,INT(A5162/100000)=8),F5162*K!$F$4+G5162*K!$F$5,F5162*K!$E$4+G5162*K!$E$5),0)</f>
        <v>20434000</v>
      </c>
      <c r="L5162" s="25">
        <f>ROUND(J5162-K5162*0.7,0)</f>
        <v>81354200</v>
      </c>
      <c r="M5162" s="25">
        <f>ROUND(J5162*0.3,0)</f>
        <v>28697400</v>
      </c>
    </row>
    <row r="5163" spans="1:13" x14ac:dyDescent="0.2">
      <c r="A5163" s="53">
        <v>900665</v>
      </c>
      <c r="B5163" s="27" t="s">
        <v>118</v>
      </c>
      <c r="C5163" s="36" t="s">
        <v>5816</v>
      </c>
      <c r="D5163" s="54"/>
      <c r="E5163" s="30">
        <v>30</v>
      </c>
      <c r="F5163" s="55">
        <v>22</v>
      </c>
      <c r="G5163" s="55">
        <v>8</v>
      </c>
      <c r="H5163" s="30">
        <v>0</v>
      </c>
      <c r="J5163" s="25">
        <f>ROUND( IF(OR(ISNUMBER(SEARCH("#",B5163)),INT(A5163/100000)=7,INT(A5163/100000)=8),F5163*K!$D$4,F5163*K!$C$4) + IF(ISNUMBER(SEARCH("#",B5163)),0,G5163*K!$C$5) + IF(AND(ISNUMBER(SEARCH("#",B5163)),INT(A5163/100000)&lt;=7),G5163*K!$G$5,0) + IF(AND(ISNUMBER(SEARCH("#",B5163)),INT(A5163/100000)&gt;=8),G5163*K!$H$5,0),0)</f>
        <v>44986000</v>
      </c>
      <c r="K5163" s="25">
        <f>ROUND(IF(OR(ISNUMBER(SEARCH("#",B5163)),INT(A5163/100000)=7,INT(A5163/100000)=8),F5163*K!$F$4+G5163*K!$F$5,F5163*K!$E$4+G5163*K!$E$5),0)</f>
        <v>9820000</v>
      </c>
      <c r="L5163" s="25">
        <f>ROUND(J5163-K5163*0.7,0)</f>
        <v>38112000</v>
      </c>
      <c r="M5163" s="25">
        <f>ROUND(J5163*0.3,0)</f>
        <v>13495800</v>
      </c>
    </row>
    <row r="5164" spans="1:13" x14ac:dyDescent="0.2">
      <c r="A5164" s="53">
        <v>900666</v>
      </c>
      <c r="B5164" s="27" t="s">
        <v>118</v>
      </c>
      <c r="C5164" s="36" t="s">
        <v>5817</v>
      </c>
      <c r="D5164" s="54"/>
      <c r="E5164" s="30">
        <v>20</v>
      </c>
      <c r="F5164" s="55">
        <v>15</v>
      </c>
      <c r="G5164" s="55">
        <v>5</v>
      </c>
      <c r="H5164" s="30">
        <v>0</v>
      </c>
      <c r="J5164" s="25">
        <f>ROUND( IF(OR(ISNUMBER(SEARCH("#",B5164)),INT(A5164/100000)=7,INT(A5164/100000)=8),F5164*K!$D$4,F5164*K!$C$4) + IF(ISNUMBER(SEARCH("#",B5164)),0,G5164*K!$C$5) + IF(AND(ISNUMBER(SEARCH("#",B5164)),INT(A5164/100000)&lt;=7),G5164*K!$G$5,0) + IF(AND(ISNUMBER(SEARCH("#",B5164)),INT(A5164/100000)&gt;=8),G5164*K!$H$5,0),0)</f>
        <v>29380000</v>
      </c>
      <c r="K5164" s="25">
        <f>ROUND(IF(OR(ISNUMBER(SEARCH("#",B5164)),INT(A5164/100000)=7,INT(A5164/100000)=8),F5164*K!$F$4+G5164*K!$F$5,F5164*K!$E$4+G5164*K!$E$5),0)</f>
        <v>6515000</v>
      </c>
      <c r="L5164" s="25">
        <f>ROUND(J5164-K5164*0.7,0)</f>
        <v>24819500</v>
      </c>
      <c r="M5164" s="25">
        <f>ROUND(J5164*0.3,0)</f>
        <v>8814000</v>
      </c>
    </row>
    <row r="5165" spans="1:13" ht="60.75" x14ac:dyDescent="0.2">
      <c r="A5165" s="53">
        <v>900670</v>
      </c>
      <c r="B5165" s="27"/>
      <c r="C5165" s="36" t="s">
        <v>5818</v>
      </c>
      <c r="D5165" s="54"/>
      <c r="E5165" s="30" t="s">
        <v>5815</v>
      </c>
      <c r="F5165" s="55">
        <v>41</v>
      </c>
      <c r="G5165" s="55">
        <v>21</v>
      </c>
      <c r="H5165" s="30" t="s">
        <v>32</v>
      </c>
      <c r="J5165" s="25">
        <f>ROUND( IF(OR(ISNUMBER(SEARCH("#",B5165)),INT(A5165/100000)=7,INT(A5165/100000)=8),F5165*K!$D$4,F5165*K!$C$4) + IF(ISNUMBER(SEARCH("#",B5165)),0,G5165*K!$C$5) + IF(AND(ISNUMBER(SEARCH("#",B5165)),INT(A5165/100000)&lt;=7),G5165*K!$G$5,0) + IF(AND(ISNUMBER(SEARCH("#",B5165)),INT(A5165/100000)&gt;=8),G5165*K!$H$5,0),0)</f>
        <v>101154000</v>
      </c>
      <c r="K5165" s="25">
        <f>ROUND(IF(OR(ISNUMBER(SEARCH("#",B5165)),INT(A5165/100000)=7,INT(A5165/100000)=8),F5165*K!$F$4+G5165*K!$F$5,F5165*K!$E$4+G5165*K!$E$5),0)</f>
        <v>20719000</v>
      </c>
      <c r="L5165" s="25">
        <f>ROUND(J5165-K5165*0.7,0)</f>
        <v>86650700</v>
      </c>
      <c r="M5165" s="25">
        <f>ROUND(J5165*0.3,0)</f>
        <v>30346200</v>
      </c>
    </row>
    <row r="5166" spans="1:13" ht="60.75" x14ac:dyDescent="0.2">
      <c r="A5166" s="53">
        <v>900672</v>
      </c>
      <c r="B5166" s="27"/>
      <c r="C5166" s="36" t="s">
        <v>5819</v>
      </c>
      <c r="D5166" s="54"/>
      <c r="E5166" s="30" t="s">
        <v>5820</v>
      </c>
      <c r="F5166" s="55">
        <v>83</v>
      </c>
      <c r="G5166" s="55">
        <v>42</v>
      </c>
      <c r="H5166" s="30" t="s">
        <v>32</v>
      </c>
      <c r="J5166" s="25">
        <f>ROUND( IF(OR(ISNUMBER(SEARCH("#",B5166)),INT(A5166/100000)=7,INT(A5166/100000)=8),F5166*K!$D$4,F5166*K!$C$4) + IF(ISNUMBER(SEARCH("#",B5166)),0,G5166*K!$C$5) + IF(AND(ISNUMBER(SEARCH("#",B5166)),INT(A5166/100000)&lt;=7),G5166*K!$G$5,0) + IF(AND(ISNUMBER(SEARCH("#",B5166)),INT(A5166/100000)&gt;=8),G5166*K!$H$5,0),0)</f>
        <v>203319000</v>
      </c>
      <c r="K5166" s="25">
        <f>ROUND(IF(OR(ISNUMBER(SEARCH("#",B5166)),INT(A5166/100000)=7,INT(A5166/100000)=8),F5166*K!$F$4+G5166*K!$F$5,F5166*K!$E$4+G5166*K!$E$5),0)</f>
        <v>41740000</v>
      </c>
      <c r="L5166" s="25">
        <f>ROUND(J5166-K5166*0.7,0)</f>
        <v>174101000</v>
      </c>
      <c r="M5166" s="25">
        <f>ROUND(J5166*0.3,0)</f>
        <v>60995700</v>
      </c>
    </row>
    <row r="5167" spans="1:13" ht="60.75" x14ac:dyDescent="0.2">
      <c r="A5167" s="53">
        <v>900673</v>
      </c>
      <c r="B5167" s="27" t="s">
        <v>118</v>
      </c>
      <c r="C5167" s="36" t="s">
        <v>5821</v>
      </c>
      <c r="D5167" s="54"/>
      <c r="E5167" s="30" t="s">
        <v>5822</v>
      </c>
      <c r="F5167" s="55">
        <v>46</v>
      </c>
      <c r="G5167" s="55">
        <v>23</v>
      </c>
      <c r="H5167" s="30" t="s">
        <v>32</v>
      </c>
      <c r="J5167" s="25">
        <f>ROUND( IF(OR(ISNUMBER(SEARCH("#",B5167)),INT(A5167/100000)=7,INT(A5167/100000)=8),F5167*K!$D$4,F5167*K!$C$4) + IF(ISNUMBER(SEARCH("#",B5167)),0,G5167*K!$C$5) + IF(AND(ISNUMBER(SEARCH("#",B5167)),INT(A5167/100000)&lt;=7),G5167*K!$G$5,0) + IF(AND(ISNUMBER(SEARCH("#",B5167)),INT(A5167/100000)&gt;=8),G5167*K!$H$5,0),0)</f>
        <v>111895000</v>
      </c>
      <c r="K5167" s="25">
        <f>ROUND(IF(OR(ISNUMBER(SEARCH("#",B5167)),INT(A5167/100000)=7,INT(A5167/100000)=8),F5167*K!$F$4+G5167*K!$F$5,F5167*K!$E$4+G5167*K!$E$5),0)</f>
        <v>23023000</v>
      </c>
      <c r="L5167" s="25">
        <f>ROUND(J5167-K5167*0.7,0)</f>
        <v>95778900</v>
      </c>
      <c r="M5167" s="25">
        <f>ROUND(J5167*0.3,0)</f>
        <v>33568500</v>
      </c>
    </row>
    <row r="5168" spans="1:13" ht="29.25" x14ac:dyDescent="0.2">
      <c r="A5168" s="53">
        <v>900674</v>
      </c>
      <c r="B5168" s="27" t="s">
        <v>118</v>
      </c>
      <c r="C5168" s="36" t="s">
        <v>5823</v>
      </c>
      <c r="D5168" s="54"/>
      <c r="E5168" s="30">
        <v>22</v>
      </c>
      <c r="F5168" s="55">
        <v>15</v>
      </c>
      <c r="G5168" s="55">
        <v>7</v>
      </c>
      <c r="H5168" s="30">
        <v>0</v>
      </c>
      <c r="J5168" s="25">
        <f>ROUND( IF(OR(ISNUMBER(SEARCH("#",B5168)),INT(A5168/100000)=7,INT(A5168/100000)=8),F5168*K!$D$4,F5168*K!$C$4) + IF(ISNUMBER(SEARCH("#",B5168)),0,G5168*K!$C$5) + IF(AND(ISNUMBER(SEARCH("#",B5168)),INT(A5168/100000)&lt;=7),G5168*K!$G$5,0) + IF(AND(ISNUMBER(SEARCH("#",B5168)),INT(A5168/100000)&gt;=8),G5168*K!$H$5,0),0)</f>
        <v>35066000</v>
      </c>
      <c r="K5168" s="25">
        <f>ROUND(IF(OR(ISNUMBER(SEARCH("#",B5168)),INT(A5168/100000)=7,INT(A5168/100000)=8),F5168*K!$F$4+G5168*K!$F$5,F5168*K!$E$4+G5168*K!$E$5),0)</f>
        <v>7309000</v>
      </c>
      <c r="L5168" s="25">
        <f>ROUND(J5168-K5168*0.7,0)</f>
        <v>29949700</v>
      </c>
      <c r="M5168" s="25">
        <f>ROUND(J5168*0.3,0)</f>
        <v>10519800</v>
      </c>
    </row>
    <row r="5169" spans="1:13" ht="60.75" x14ac:dyDescent="0.2">
      <c r="A5169" s="53">
        <v>900675</v>
      </c>
      <c r="B5169" s="27" t="s">
        <v>118</v>
      </c>
      <c r="C5169" s="36" t="s">
        <v>5824</v>
      </c>
      <c r="D5169" s="57" t="s">
        <v>5825</v>
      </c>
      <c r="E5169" s="30" t="s">
        <v>5826</v>
      </c>
      <c r="F5169" s="55">
        <v>32</v>
      </c>
      <c r="G5169" s="55">
        <v>17</v>
      </c>
      <c r="H5169" s="30" t="s">
        <v>32</v>
      </c>
      <c r="J5169" s="25">
        <f>ROUND( IF(OR(ISNUMBER(SEARCH("#",B5169)),INT(A5169/100000)=7,INT(A5169/100000)=8),F5169*K!$D$4,F5169*K!$C$4) + IF(ISNUMBER(SEARCH("#",B5169)),0,G5169*K!$C$5) + IF(AND(ISNUMBER(SEARCH("#",B5169)),INT(A5169/100000)&lt;=7),G5169*K!$G$5,0) + IF(AND(ISNUMBER(SEARCH("#",B5169)),INT(A5169/100000)&gt;=8),G5169*K!$H$5,0),0)</f>
        <v>80683000</v>
      </c>
      <c r="K5169" s="25">
        <f>ROUND(IF(OR(ISNUMBER(SEARCH("#",B5169)),INT(A5169/100000)=7,INT(A5169/100000)=8),F5169*K!$F$4+G5169*K!$F$5,F5169*K!$E$4+G5169*K!$E$5),0)</f>
        <v>16413000</v>
      </c>
      <c r="L5169" s="25">
        <f>ROUND(J5169-K5169*0.7,0)</f>
        <v>69193900</v>
      </c>
      <c r="M5169" s="25">
        <f>ROUND(J5169*0.3,0)</f>
        <v>24204900</v>
      </c>
    </row>
    <row r="5170" spans="1:13" ht="48" x14ac:dyDescent="0.2">
      <c r="A5170" s="53">
        <v>900676</v>
      </c>
      <c r="B5170" s="27"/>
      <c r="C5170" s="36" t="s">
        <v>5827</v>
      </c>
      <c r="D5170" s="54"/>
      <c r="E5170" s="30">
        <v>150</v>
      </c>
      <c r="F5170" s="55">
        <v>110</v>
      </c>
      <c r="G5170" s="55">
        <v>40</v>
      </c>
      <c r="H5170" s="30">
        <v>0</v>
      </c>
      <c r="J5170" s="25">
        <f>ROUND( IF(OR(ISNUMBER(SEARCH("#",B5170)),INT(A5170/100000)=7,INT(A5170/100000)=8),F5170*K!$D$4,F5170*K!$C$4) + IF(ISNUMBER(SEARCH("#",B5170)),0,G5170*K!$C$5) + IF(AND(ISNUMBER(SEARCH("#",B5170)),INT(A5170/100000)&lt;=7),G5170*K!$G$5,0) + IF(AND(ISNUMBER(SEARCH("#",B5170)),INT(A5170/100000)&gt;=8),G5170*K!$H$5,0),0)</f>
        <v>224930000</v>
      </c>
      <c r="K5170" s="25">
        <f>ROUND(IF(OR(ISNUMBER(SEARCH("#",B5170)),INT(A5170/100000)=7,INT(A5170/100000)=8),F5170*K!$F$4+G5170*K!$F$5,F5170*K!$E$4+G5170*K!$E$5),0)</f>
        <v>49100000</v>
      </c>
      <c r="L5170" s="25">
        <f>ROUND(J5170-K5170*0.7,0)</f>
        <v>190560000</v>
      </c>
      <c r="M5170" s="25">
        <f>ROUND(J5170*0.3,0)</f>
        <v>67479000</v>
      </c>
    </row>
    <row r="5171" spans="1:13" ht="48" x14ac:dyDescent="0.2">
      <c r="A5171" s="53">
        <v>900677</v>
      </c>
      <c r="B5171" s="27"/>
      <c r="C5171" s="36" t="s">
        <v>5828</v>
      </c>
      <c r="D5171" s="54"/>
      <c r="E5171" s="30">
        <v>210</v>
      </c>
      <c r="F5171" s="55">
        <v>150</v>
      </c>
      <c r="G5171" s="55">
        <v>60</v>
      </c>
      <c r="H5171" s="30">
        <v>0</v>
      </c>
      <c r="J5171" s="25">
        <f>ROUND( IF(OR(ISNUMBER(SEARCH("#",B5171)),INT(A5171/100000)=7,INT(A5171/100000)=8),F5171*K!$D$4,F5171*K!$C$4) + IF(ISNUMBER(SEARCH("#",B5171)),0,G5171*K!$C$5) + IF(AND(ISNUMBER(SEARCH("#",B5171)),INT(A5171/100000)&lt;=7),G5171*K!$G$5,0) + IF(AND(ISNUMBER(SEARCH("#",B5171)),INT(A5171/100000)&gt;=8),G5171*K!$H$5,0),0)</f>
        <v>322230000</v>
      </c>
      <c r="K5171" s="25">
        <f>ROUND(IF(OR(ISNUMBER(SEARCH("#",B5171)),INT(A5171/100000)=7,INT(A5171/100000)=8),F5171*K!$F$4+G5171*K!$F$5,F5171*K!$E$4+G5171*K!$E$5),0)</f>
        <v>69120000</v>
      </c>
      <c r="L5171" s="25">
        <f>ROUND(J5171-K5171*0.7,0)</f>
        <v>273846000</v>
      </c>
      <c r="M5171" s="25">
        <f>ROUND(J5171*0.3,0)</f>
        <v>96669000</v>
      </c>
    </row>
    <row r="5172" spans="1:13" ht="18.75" x14ac:dyDescent="0.2">
      <c r="A5172" s="53">
        <v>900678</v>
      </c>
      <c r="B5172" s="27"/>
      <c r="C5172" s="36" t="s">
        <v>5829</v>
      </c>
      <c r="D5172" s="54"/>
      <c r="E5172" s="30">
        <v>160</v>
      </c>
      <c r="F5172" s="55">
        <v>120</v>
      </c>
      <c r="G5172" s="55">
        <v>40</v>
      </c>
      <c r="H5172" s="30">
        <v>0</v>
      </c>
      <c r="J5172" s="25">
        <f>ROUND( IF(OR(ISNUMBER(SEARCH("#",B5172)),INT(A5172/100000)=7,INT(A5172/100000)=8),F5172*K!$D$4,F5172*K!$C$4) + IF(ISNUMBER(SEARCH("#",B5172)),0,G5172*K!$C$5) + IF(AND(ISNUMBER(SEARCH("#",B5172)),INT(A5172/100000)&lt;=7),G5172*K!$G$5,0) + IF(AND(ISNUMBER(SEARCH("#",B5172)),INT(A5172/100000)&gt;=8),G5172*K!$H$5,0),0)</f>
        <v>235040000</v>
      </c>
      <c r="K5172" s="25">
        <f>ROUND(IF(OR(ISNUMBER(SEARCH("#",B5172)),INT(A5172/100000)=7,INT(A5172/100000)=8),F5172*K!$F$4+G5172*K!$F$5,F5172*K!$E$4+G5172*K!$E$5),0)</f>
        <v>52120000</v>
      </c>
      <c r="L5172" s="25">
        <f>ROUND(J5172-K5172*0.7,0)</f>
        <v>198556000</v>
      </c>
      <c r="M5172" s="25">
        <f>ROUND(J5172*0.3,0)</f>
        <v>70512000</v>
      </c>
    </row>
    <row r="5173" spans="1:13" ht="18.75" x14ac:dyDescent="0.2">
      <c r="A5173" s="53">
        <v>900679</v>
      </c>
      <c r="B5173" s="27"/>
      <c r="C5173" s="36" t="s">
        <v>5830</v>
      </c>
      <c r="D5173" s="54"/>
      <c r="E5173" s="30">
        <v>120</v>
      </c>
      <c r="F5173" s="55">
        <v>90</v>
      </c>
      <c r="G5173" s="55">
        <v>30</v>
      </c>
      <c r="H5173" s="30">
        <v>0</v>
      </c>
      <c r="J5173" s="25">
        <f>ROUND( IF(OR(ISNUMBER(SEARCH("#",B5173)),INT(A5173/100000)=7,INT(A5173/100000)=8),F5173*K!$D$4,F5173*K!$C$4) + IF(ISNUMBER(SEARCH("#",B5173)),0,G5173*K!$C$5) + IF(AND(ISNUMBER(SEARCH("#",B5173)),INT(A5173/100000)&lt;=7),G5173*K!$G$5,0) + IF(AND(ISNUMBER(SEARCH("#",B5173)),INT(A5173/100000)&gt;=8),G5173*K!$H$5,0),0)</f>
        <v>176280000</v>
      </c>
      <c r="K5173" s="25">
        <f>ROUND(IF(OR(ISNUMBER(SEARCH("#",B5173)),INT(A5173/100000)=7,INT(A5173/100000)=8),F5173*K!$F$4+G5173*K!$F$5,F5173*K!$E$4+G5173*K!$E$5),0)</f>
        <v>39090000</v>
      </c>
      <c r="L5173" s="25">
        <f>ROUND(J5173-K5173*0.7,0)</f>
        <v>148917000</v>
      </c>
      <c r="M5173" s="25">
        <f>ROUND(J5173*0.3,0)</f>
        <v>52884000</v>
      </c>
    </row>
    <row r="5174" spans="1:13" ht="33" x14ac:dyDescent="0.2">
      <c r="A5174" s="53">
        <v>900680</v>
      </c>
      <c r="B5174" s="27"/>
      <c r="C5174" s="39" t="s">
        <v>5831</v>
      </c>
      <c r="D5174" s="39" t="s">
        <v>5832</v>
      </c>
      <c r="E5174" s="30">
        <v>183</v>
      </c>
      <c r="F5174" s="55">
        <v>131</v>
      </c>
      <c r="G5174" s="55">
        <v>52</v>
      </c>
      <c r="H5174" s="30">
        <v>0</v>
      </c>
      <c r="J5174" s="25">
        <f>ROUND( IF(OR(ISNUMBER(SEARCH("#",B5174)),INT(A5174/100000)=7,INT(A5174/100000)=8),F5174*K!$D$4,F5174*K!$C$4) + IF(ISNUMBER(SEARCH("#",B5174)),0,G5174*K!$C$5) + IF(AND(ISNUMBER(SEARCH("#",B5174)),INT(A5174/100000)&lt;=7),G5174*K!$G$5,0) + IF(AND(ISNUMBER(SEARCH("#",B5174)),INT(A5174/100000)&gt;=8),G5174*K!$H$5,0),0)</f>
        <v>280277000</v>
      </c>
      <c r="K5174" s="25">
        <f>ROUND(IF(OR(ISNUMBER(SEARCH("#",B5174)),INT(A5174/100000)=7,INT(A5174/100000)=8),F5174*K!$F$4+G5174*K!$F$5,F5174*K!$E$4+G5174*K!$E$5),0)</f>
        <v>60206000</v>
      </c>
      <c r="L5174" s="25">
        <f>ROUND(J5174-K5174*0.7,0)</f>
        <v>238132800</v>
      </c>
      <c r="M5174" s="25">
        <f>ROUND(J5174*0.3,0)</f>
        <v>84083100</v>
      </c>
    </row>
    <row r="5175" spans="1:13" x14ac:dyDescent="0.2">
      <c r="A5175" s="53">
        <v>900685</v>
      </c>
      <c r="B5175" s="27"/>
      <c r="C5175" s="36" t="s">
        <v>5833</v>
      </c>
      <c r="D5175" s="54"/>
      <c r="E5175" s="30">
        <v>135</v>
      </c>
      <c r="F5175" s="55">
        <v>95</v>
      </c>
      <c r="G5175" s="55">
        <v>40</v>
      </c>
      <c r="H5175" s="30">
        <v>0</v>
      </c>
      <c r="J5175" s="25">
        <f>ROUND( IF(OR(ISNUMBER(SEARCH("#",B5175)),INT(A5175/100000)=7,INT(A5175/100000)=8),F5175*K!$D$4,F5175*K!$C$4) + IF(ISNUMBER(SEARCH("#",B5175)),0,G5175*K!$C$5) + IF(AND(ISNUMBER(SEARCH("#",B5175)),INT(A5175/100000)&lt;=7),G5175*K!$G$5,0) + IF(AND(ISNUMBER(SEARCH("#",B5175)),INT(A5175/100000)&gt;=8),G5175*K!$H$5,0),0)</f>
        <v>209765000</v>
      </c>
      <c r="K5175" s="25">
        <f>ROUND(IF(OR(ISNUMBER(SEARCH("#",B5175)),INT(A5175/100000)=7,INT(A5175/100000)=8),F5175*K!$F$4+G5175*K!$F$5,F5175*K!$E$4+G5175*K!$E$5),0)</f>
        <v>44570000</v>
      </c>
      <c r="L5175" s="25">
        <f>ROUND(J5175-K5175*0.7,0)</f>
        <v>178566000</v>
      </c>
      <c r="M5175" s="25">
        <f>ROUND(J5175*0.3,0)</f>
        <v>62929500</v>
      </c>
    </row>
    <row r="5176" spans="1:13" ht="29.25" x14ac:dyDescent="0.2">
      <c r="A5176" s="53">
        <v>900690</v>
      </c>
      <c r="B5176" s="27"/>
      <c r="C5176" s="36" t="s">
        <v>5834</v>
      </c>
      <c r="D5176" s="54"/>
      <c r="E5176" s="30">
        <v>135</v>
      </c>
      <c r="F5176" s="55">
        <v>95</v>
      </c>
      <c r="G5176" s="55">
        <v>40</v>
      </c>
      <c r="H5176" s="30">
        <v>0</v>
      </c>
      <c r="J5176" s="25">
        <f>ROUND( IF(OR(ISNUMBER(SEARCH("#",B5176)),INT(A5176/100000)=7,INT(A5176/100000)=8),F5176*K!$D$4,F5176*K!$C$4) + IF(ISNUMBER(SEARCH("#",B5176)),0,G5176*K!$C$5) + IF(AND(ISNUMBER(SEARCH("#",B5176)),INT(A5176/100000)&lt;=7),G5176*K!$G$5,0) + IF(AND(ISNUMBER(SEARCH("#",B5176)),INT(A5176/100000)&gt;=8),G5176*K!$H$5,0),0)</f>
        <v>209765000</v>
      </c>
      <c r="K5176" s="25">
        <f>ROUND(IF(OR(ISNUMBER(SEARCH("#",B5176)),INT(A5176/100000)=7,INT(A5176/100000)=8),F5176*K!$F$4+G5176*K!$F$5,F5176*K!$E$4+G5176*K!$E$5),0)</f>
        <v>44570000</v>
      </c>
      <c r="L5176" s="25">
        <f>ROUND(J5176-K5176*0.7,0)</f>
        <v>178566000</v>
      </c>
      <c r="M5176" s="25">
        <f>ROUND(J5176*0.3,0)</f>
        <v>62929500</v>
      </c>
    </row>
    <row r="5177" spans="1:13" x14ac:dyDescent="0.2">
      <c r="A5177" s="53">
        <v>900695</v>
      </c>
      <c r="B5177" s="27"/>
      <c r="C5177" s="36" t="s">
        <v>5835</v>
      </c>
      <c r="D5177" s="54"/>
      <c r="E5177" s="30">
        <v>105</v>
      </c>
      <c r="F5177" s="55">
        <v>70</v>
      </c>
      <c r="G5177" s="55">
        <v>35</v>
      </c>
      <c r="H5177" s="30">
        <v>0</v>
      </c>
      <c r="J5177" s="25">
        <f>ROUND( IF(OR(ISNUMBER(SEARCH("#",B5177)),INT(A5177/100000)=7,INT(A5177/100000)=8),F5177*K!$D$4,F5177*K!$C$4) + IF(ISNUMBER(SEARCH("#",B5177)),0,G5177*K!$C$5) + IF(AND(ISNUMBER(SEARCH("#",B5177)),INT(A5177/100000)&lt;=7),G5177*K!$G$5,0) + IF(AND(ISNUMBER(SEARCH("#",B5177)),INT(A5177/100000)&gt;=8),G5177*K!$H$5,0),0)</f>
        <v>170275000</v>
      </c>
      <c r="K5177" s="25">
        <f>ROUND(IF(OR(ISNUMBER(SEARCH("#",B5177)),INT(A5177/100000)=7,INT(A5177/100000)=8),F5177*K!$F$4+G5177*K!$F$5,F5177*K!$E$4+G5177*K!$E$5),0)</f>
        <v>35035000</v>
      </c>
      <c r="L5177" s="25">
        <f>ROUND(J5177-K5177*0.7,0)</f>
        <v>145750500</v>
      </c>
      <c r="M5177" s="25">
        <f>ROUND(J5177*0.3,0)</f>
        <v>51082500</v>
      </c>
    </row>
    <row r="5178" spans="1:13" ht="46.5" x14ac:dyDescent="0.2">
      <c r="A5178" s="53">
        <v>900698</v>
      </c>
      <c r="B5178" s="27" t="s">
        <v>155</v>
      </c>
      <c r="C5178" s="36" t="s">
        <v>5836</v>
      </c>
      <c r="D5178" s="54"/>
      <c r="E5178" s="30">
        <v>180</v>
      </c>
      <c r="F5178" s="55">
        <v>180</v>
      </c>
      <c r="G5178" s="56"/>
      <c r="H5178" s="30">
        <v>30</v>
      </c>
      <c r="J5178" s="25">
        <f>ROUND( IF(OR(ISNUMBER(SEARCH("#",B5178)),INT(A5178/100000)=7,INT(A5178/100000)=8),F5178*K!$D$4,F5178*K!$C$4) + IF(ISNUMBER(SEARCH("#",B5178)),0,G5178*K!$C$5) + IF(AND(ISNUMBER(SEARCH("#",B5178)),INT(A5178/100000)&lt;=7),G5178*K!$G$5,0) + IF(AND(ISNUMBER(SEARCH("#",B5178)),INT(A5178/100000)&gt;=8),G5178*K!$H$5,0),0)</f>
        <v>181980000</v>
      </c>
      <c r="K5178" s="25">
        <f>ROUND(IF(OR(ISNUMBER(SEARCH("#",B5178)),INT(A5178/100000)=7,INT(A5178/100000)=8),F5178*K!$F$4+G5178*K!$F$5,F5178*K!$E$4+G5178*K!$E$5),0)</f>
        <v>54360000</v>
      </c>
      <c r="L5178" s="25">
        <f>ROUND(J5178-K5178*0.7,0)</f>
        <v>143928000</v>
      </c>
      <c r="M5178" s="25">
        <f>ROUND(J5178*0.3,0)</f>
        <v>54594000</v>
      </c>
    </row>
    <row r="5179" spans="1:13" ht="60" x14ac:dyDescent="0.2">
      <c r="A5179" s="53">
        <v>900700</v>
      </c>
      <c r="B5179" s="27"/>
      <c r="C5179" s="36" t="s">
        <v>5837</v>
      </c>
      <c r="D5179" s="54"/>
      <c r="E5179" s="30">
        <v>63</v>
      </c>
      <c r="F5179" s="55">
        <v>45</v>
      </c>
      <c r="G5179" s="55">
        <v>18</v>
      </c>
      <c r="H5179" s="30">
        <v>0</v>
      </c>
      <c r="J5179" s="25">
        <f>ROUND( IF(OR(ISNUMBER(SEARCH("#",B5179)),INT(A5179/100000)=7,INT(A5179/100000)=8),F5179*K!$D$4,F5179*K!$C$4) + IF(ISNUMBER(SEARCH("#",B5179)),0,G5179*K!$C$5) + IF(AND(ISNUMBER(SEARCH("#",B5179)),INT(A5179/100000)&lt;=7),G5179*K!$G$5,0) + IF(AND(ISNUMBER(SEARCH("#",B5179)),INT(A5179/100000)&gt;=8),G5179*K!$H$5,0),0)</f>
        <v>96669000</v>
      </c>
      <c r="K5179" s="25">
        <f>ROUND(IF(OR(ISNUMBER(SEARCH("#",B5179)),INT(A5179/100000)=7,INT(A5179/100000)=8),F5179*K!$F$4+G5179*K!$F$5,F5179*K!$E$4+G5179*K!$E$5),0)</f>
        <v>20736000</v>
      </c>
      <c r="L5179" s="25">
        <f>ROUND(J5179-K5179*0.7,0)</f>
        <v>82153800</v>
      </c>
      <c r="M5179" s="25">
        <f>ROUND(J5179*0.3,0)</f>
        <v>29000700</v>
      </c>
    </row>
    <row r="5180" spans="1:13" ht="60" x14ac:dyDescent="0.2">
      <c r="A5180" s="53">
        <v>900705</v>
      </c>
      <c r="B5180" s="27" t="s">
        <v>118</v>
      </c>
      <c r="C5180" s="36" t="s">
        <v>5838</v>
      </c>
      <c r="D5180" s="54"/>
      <c r="E5180" s="30">
        <v>4.5</v>
      </c>
      <c r="F5180" s="55">
        <v>3</v>
      </c>
      <c r="G5180" s="55">
        <v>1.5</v>
      </c>
      <c r="H5180" s="30">
        <v>0</v>
      </c>
      <c r="J5180" s="25">
        <f>ROUND( IF(OR(ISNUMBER(SEARCH("#",B5180)),INT(A5180/100000)=7,INT(A5180/100000)=8),F5180*K!$D$4,F5180*K!$C$4) + IF(ISNUMBER(SEARCH("#",B5180)),0,G5180*K!$C$5) + IF(AND(ISNUMBER(SEARCH("#",B5180)),INT(A5180/100000)&lt;=7),G5180*K!$G$5,0) + IF(AND(ISNUMBER(SEARCH("#",B5180)),INT(A5180/100000)&gt;=8),G5180*K!$H$5,0),0)</f>
        <v>7297500</v>
      </c>
      <c r="K5180" s="25">
        <f>ROUND(IF(OR(ISNUMBER(SEARCH("#",B5180)),INT(A5180/100000)=7,INT(A5180/100000)=8),F5180*K!$F$4+G5180*K!$F$5,F5180*K!$E$4+G5180*K!$E$5),0)</f>
        <v>1501500</v>
      </c>
      <c r="L5180" s="25">
        <f>ROUND(J5180-K5180*0.7,0)</f>
        <v>6246450</v>
      </c>
      <c r="M5180" s="25">
        <f>ROUND(J5180*0.3,0)</f>
        <v>2189250</v>
      </c>
    </row>
    <row r="5181" spans="1:13" ht="18.75" x14ac:dyDescent="0.2">
      <c r="A5181" s="53">
        <v>900710</v>
      </c>
      <c r="B5181" s="27" t="s">
        <v>27</v>
      </c>
      <c r="C5181" s="39" t="s">
        <v>5839</v>
      </c>
      <c r="D5181" s="57"/>
      <c r="E5181" s="30">
        <v>1</v>
      </c>
      <c r="F5181" s="55">
        <v>0.3</v>
      </c>
      <c r="G5181" s="55">
        <v>0.7</v>
      </c>
      <c r="H5181" s="30">
        <v>0</v>
      </c>
      <c r="J5181" s="25">
        <f>ROUND( IF(OR(ISNUMBER(SEARCH("#",B5181)),INT(A5181/100000)=7,INT(A5181/100000)=8),F5181*K!$D$4,F5181*K!$C$4) + IF(ISNUMBER(SEARCH("#",B5181)),0,G5181*K!$C$5) + IF(AND(ISNUMBER(SEARCH("#",B5181)),INT(A5181/100000)&lt;=7),G5181*K!$G$5,0) + IF(AND(ISNUMBER(SEARCH("#",B5181)),INT(A5181/100000)&gt;=8),G5181*K!$H$5,0),0)</f>
        <v>1363900</v>
      </c>
      <c r="K5181" s="25">
        <f>ROUND(IF(OR(ISNUMBER(SEARCH("#",B5181)),INT(A5181/100000)=7,INT(A5181/100000)=8),F5181*K!$F$4+G5181*K!$F$5,F5181*K!$E$4+G5181*K!$E$5),0)</f>
        <v>390200</v>
      </c>
      <c r="L5181" s="25">
        <f>ROUND(J5181-K5181*0.7,0)</f>
        <v>1090760</v>
      </c>
      <c r="M5181" s="25">
        <f>ROUND(J5181*0.3,0)</f>
        <v>409170</v>
      </c>
    </row>
    <row r="5182" spans="1:13" ht="32.25" x14ac:dyDescent="0.2">
      <c r="A5182" s="53">
        <v>900715</v>
      </c>
      <c r="B5182" s="27" t="s">
        <v>27</v>
      </c>
      <c r="C5182" s="36" t="s">
        <v>5840</v>
      </c>
      <c r="D5182" s="54"/>
      <c r="E5182" s="30">
        <v>26.5</v>
      </c>
      <c r="F5182" s="55">
        <v>17.5</v>
      </c>
      <c r="G5182" s="55">
        <v>9</v>
      </c>
      <c r="H5182" s="30">
        <v>0</v>
      </c>
      <c r="J5182" s="25">
        <f>ROUND( IF(OR(ISNUMBER(SEARCH("#",B5182)),INT(A5182/100000)=7,INT(A5182/100000)=8),F5182*K!$D$4,F5182*K!$C$4) + IF(ISNUMBER(SEARCH("#",B5182)),0,G5182*K!$C$5) + IF(AND(ISNUMBER(SEARCH("#",B5182)),INT(A5182/100000)&lt;=7),G5182*K!$G$5,0) + IF(AND(ISNUMBER(SEARCH("#",B5182)),INT(A5182/100000)&gt;=8),G5182*K!$H$5,0),0)</f>
        <v>25285000</v>
      </c>
      <c r="K5182" s="25">
        <f>ROUND(IF(OR(ISNUMBER(SEARCH("#",B5182)),INT(A5182/100000)=7,INT(A5182/100000)=8),F5182*K!$F$4+G5182*K!$F$5,F5182*K!$E$4+G5182*K!$E$5),0)</f>
        <v>9137000</v>
      </c>
      <c r="L5182" s="25">
        <f>ROUND(J5182-K5182*0.7,0)</f>
        <v>18889100</v>
      </c>
      <c r="M5182" s="25">
        <f>ROUND(J5182*0.3,0)</f>
        <v>7585500</v>
      </c>
    </row>
    <row r="5183" spans="1:13" x14ac:dyDescent="0.2">
      <c r="A5183" s="53">
        <v>900725</v>
      </c>
      <c r="B5183" s="27" t="s">
        <v>27</v>
      </c>
      <c r="C5183" s="36" t="s">
        <v>5841</v>
      </c>
      <c r="D5183" s="54"/>
      <c r="E5183" s="30">
        <v>1.1000000000000001</v>
      </c>
      <c r="F5183" s="55">
        <v>0.7</v>
      </c>
      <c r="G5183" s="55">
        <v>0.4</v>
      </c>
      <c r="H5183" s="30">
        <v>0</v>
      </c>
      <c r="J5183" s="25">
        <f>ROUND( IF(OR(ISNUMBER(SEARCH("#",B5183)),INT(A5183/100000)=7,INT(A5183/100000)=8),F5183*K!$D$4,F5183*K!$C$4) + IF(ISNUMBER(SEARCH("#",B5183)),0,G5183*K!$C$5) + IF(AND(ISNUMBER(SEARCH("#",B5183)),INT(A5183/100000)&lt;=7),G5183*K!$G$5,0) + IF(AND(ISNUMBER(SEARCH("#",B5183)),INT(A5183/100000)&gt;=8),G5183*K!$H$5,0),0)</f>
        <v>1079600</v>
      </c>
      <c r="K5183" s="25">
        <f>ROUND(IF(OR(ISNUMBER(SEARCH("#",B5183)),INT(A5183/100000)=7,INT(A5183/100000)=8),F5183*K!$F$4+G5183*K!$F$5,F5183*K!$E$4+G5183*K!$E$5),0)</f>
        <v>382600</v>
      </c>
      <c r="L5183" s="25">
        <f>ROUND(J5183-K5183*0.7,0)</f>
        <v>811780</v>
      </c>
      <c r="M5183" s="25">
        <f>ROUND(J5183*0.3,0)</f>
        <v>323880</v>
      </c>
    </row>
    <row r="5184" spans="1:13" ht="15.75" x14ac:dyDescent="0.2">
      <c r="A5184" s="53">
        <v>900730</v>
      </c>
      <c r="B5184" s="27" t="s">
        <v>27</v>
      </c>
      <c r="C5184" s="49" t="s">
        <v>5842</v>
      </c>
      <c r="D5184" s="74"/>
      <c r="E5184" s="30">
        <v>4.5</v>
      </c>
      <c r="F5184" s="55">
        <v>4.5</v>
      </c>
      <c r="G5184" s="56"/>
      <c r="H5184" s="30">
        <v>0</v>
      </c>
      <c r="J5184" s="25">
        <f>ROUND( IF(OR(ISNUMBER(SEARCH("#",B5184)),INT(A5184/100000)=7,INT(A5184/100000)=8),F5184*K!$D$4,F5184*K!$C$4) + IF(ISNUMBER(SEARCH("#",B5184)),0,G5184*K!$C$5) + IF(AND(ISNUMBER(SEARCH("#",B5184)),INT(A5184/100000)&lt;=7),G5184*K!$G$5,0) + IF(AND(ISNUMBER(SEARCH("#",B5184)),INT(A5184/100000)&gt;=8),G5184*K!$H$5,0),0)</f>
        <v>2556000</v>
      </c>
      <c r="K5184" s="25">
        <f>ROUND(IF(OR(ISNUMBER(SEARCH("#",B5184)),INT(A5184/100000)=7,INT(A5184/100000)=8),F5184*K!$F$4+G5184*K!$F$5,F5184*K!$E$4+G5184*K!$E$5),0)</f>
        <v>1359000</v>
      </c>
      <c r="L5184" s="25">
        <f>ROUND(J5184-K5184*0.7,0)</f>
        <v>1604700</v>
      </c>
      <c r="M5184" s="25">
        <f>ROUND(J5184*0.3,0)</f>
        <v>766800</v>
      </c>
    </row>
    <row r="5185" spans="1:13" x14ac:dyDescent="0.2">
      <c r="A5185" s="53">
        <v>900735</v>
      </c>
      <c r="B5185" s="27" t="s">
        <v>43</v>
      </c>
      <c r="C5185" s="36" t="s">
        <v>5843</v>
      </c>
      <c r="D5185" s="54"/>
      <c r="E5185" s="30">
        <v>27</v>
      </c>
      <c r="F5185" s="55">
        <v>18</v>
      </c>
      <c r="G5185" s="55">
        <v>9</v>
      </c>
      <c r="H5185" s="30">
        <v>0</v>
      </c>
      <c r="J5185" s="25">
        <f>ROUND( IF(OR(ISNUMBER(SEARCH("#",B5185)),INT(A5185/100000)=7,INT(A5185/100000)=8),F5185*K!$D$4,F5185*K!$C$4) + IF(ISNUMBER(SEARCH("#",B5185)),0,G5185*K!$C$5) + IF(AND(ISNUMBER(SEARCH("#",B5185)),INT(A5185/100000)&lt;=7),G5185*K!$G$5,0) + IF(AND(ISNUMBER(SEARCH("#",B5185)),INT(A5185/100000)&gt;=8),G5185*K!$H$5,0),0)</f>
        <v>25569000</v>
      </c>
      <c r="K5185" s="25">
        <f>ROUND(IF(OR(ISNUMBER(SEARCH("#",B5185)),INT(A5185/100000)=7,INT(A5185/100000)=8),F5185*K!$F$4+G5185*K!$F$5,F5185*K!$E$4+G5185*K!$E$5),0)</f>
        <v>9288000</v>
      </c>
      <c r="L5185" s="25">
        <f>ROUND(J5185-K5185*0.7,0)</f>
        <v>19067400</v>
      </c>
      <c r="M5185" s="25">
        <f>ROUND(J5185*0.3,0)</f>
        <v>7670700</v>
      </c>
    </row>
    <row r="5186" spans="1:13" x14ac:dyDescent="0.2">
      <c r="A5186" s="53">
        <v>900736</v>
      </c>
      <c r="B5186" s="27" t="s">
        <v>43</v>
      </c>
      <c r="C5186" s="36" t="s">
        <v>5844</v>
      </c>
      <c r="D5186" s="54"/>
      <c r="E5186" s="30">
        <v>15</v>
      </c>
      <c r="F5186" s="55">
        <v>10</v>
      </c>
      <c r="G5186" s="55">
        <v>5</v>
      </c>
      <c r="H5186" s="30">
        <v>0</v>
      </c>
      <c r="J5186" s="25">
        <f>ROUND( IF(OR(ISNUMBER(SEARCH("#",B5186)),INT(A5186/100000)=7,INT(A5186/100000)=8),F5186*K!$D$4,F5186*K!$C$4) + IF(ISNUMBER(SEARCH("#",B5186)),0,G5186*K!$C$5) + IF(AND(ISNUMBER(SEARCH("#",B5186)),INT(A5186/100000)&lt;=7),G5186*K!$G$5,0) + IF(AND(ISNUMBER(SEARCH("#",B5186)),INT(A5186/100000)&gt;=8),G5186*K!$H$5,0),0)</f>
        <v>14205000</v>
      </c>
      <c r="K5186" s="25">
        <f>ROUND(IF(OR(ISNUMBER(SEARCH("#",B5186)),INT(A5186/100000)=7,INT(A5186/100000)=8),F5186*K!$F$4+G5186*K!$F$5,F5186*K!$E$4+G5186*K!$E$5),0)</f>
        <v>5160000</v>
      </c>
      <c r="L5186" s="25">
        <f>ROUND(J5186-K5186*0.7,0)</f>
        <v>10593000</v>
      </c>
      <c r="M5186" s="25">
        <f>ROUND(J5186*0.3,0)</f>
        <v>4261500</v>
      </c>
    </row>
    <row r="5187" spans="1:13" x14ac:dyDescent="0.2">
      <c r="A5187" s="53">
        <v>900740</v>
      </c>
      <c r="B5187" s="27" t="s">
        <v>27</v>
      </c>
      <c r="C5187" s="49" t="s">
        <v>5845</v>
      </c>
      <c r="D5187" s="74"/>
      <c r="E5187" s="30">
        <v>14.7</v>
      </c>
      <c r="F5187" s="55">
        <v>10</v>
      </c>
      <c r="G5187" s="55">
        <v>4.7</v>
      </c>
      <c r="H5187" s="30">
        <v>0</v>
      </c>
      <c r="J5187" s="25">
        <f>ROUND( IF(OR(ISNUMBER(SEARCH("#",B5187)),INT(A5187/100000)=7,INT(A5187/100000)=8),F5187*K!$D$4,F5187*K!$C$4) + IF(ISNUMBER(SEARCH("#",B5187)),0,G5187*K!$C$5) + IF(AND(ISNUMBER(SEARCH("#",B5187)),INT(A5187/100000)&lt;=7),G5187*K!$G$5,0) + IF(AND(ISNUMBER(SEARCH("#",B5187)),INT(A5187/100000)&gt;=8),G5187*K!$H$5,0),0)</f>
        <v>13693500</v>
      </c>
      <c r="K5187" s="25">
        <f>ROUND(IF(OR(ISNUMBER(SEARCH("#",B5187)),INT(A5187/100000)=7,INT(A5187/100000)=8),F5187*K!$F$4+G5187*K!$F$5,F5187*K!$E$4+G5187*K!$E$5),0)</f>
        <v>5031600</v>
      </c>
      <c r="L5187" s="25">
        <f>ROUND(J5187-K5187*0.7,0)</f>
        <v>10171380</v>
      </c>
      <c r="M5187" s="25">
        <f>ROUND(J5187*0.3,0)</f>
        <v>4108050</v>
      </c>
    </row>
    <row r="5188" spans="1:13" x14ac:dyDescent="0.2">
      <c r="A5188" s="53">
        <v>900745</v>
      </c>
      <c r="B5188" s="27" t="s">
        <v>27</v>
      </c>
      <c r="C5188" s="49" t="s">
        <v>5846</v>
      </c>
      <c r="D5188" s="74"/>
      <c r="E5188" s="30">
        <v>15</v>
      </c>
      <c r="F5188" s="55">
        <v>10</v>
      </c>
      <c r="G5188" s="55">
        <v>5</v>
      </c>
      <c r="H5188" s="30">
        <v>0</v>
      </c>
      <c r="J5188" s="25">
        <f>ROUND( IF(OR(ISNUMBER(SEARCH("#",B5188)),INT(A5188/100000)=7,INT(A5188/100000)=8),F5188*K!$D$4,F5188*K!$C$4) + IF(ISNUMBER(SEARCH("#",B5188)),0,G5188*K!$C$5) + IF(AND(ISNUMBER(SEARCH("#",B5188)),INT(A5188/100000)&lt;=7),G5188*K!$G$5,0) + IF(AND(ISNUMBER(SEARCH("#",B5188)),INT(A5188/100000)&gt;=8),G5188*K!$H$5,0),0)</f>
        <v>14205000</v>
      </c>
      <c r="K5188" s="25">
        <f>ROUND(IF(OR(ISNUMBER(SEARCH("#",B5188)),INT(A5188/100000)=7,INT(A5188/100000)=8),F5188*K!$F$4+G5188*K!$F$5,F5188*K!$E$4+G5188*K!$E$5),0)</f>
        <v>5160000</v>
      </c>
      <c r="L5188" s="25">
        <f>ROUND(J5188-K5188*0.7,0)</f>
        <v>10593000</v>
      </c>
      <c r="M5188" s="25">
        <f>ROUND(J5188*0.3,0)</f>
        <v>4261500</v>
      </c>
    </row>
    <row r="5189" spans="1:13" x14ac:dyDescent="0.2">
      <c r="A5189" s="53">
        <v>900750</v>
      </c>
      <c r="B5189" s="27" t="s">
        <v>27</v>
      </c>
      <c r="C5189" s="49" t="s">
        <v>5847</v>
      </c>
      <c r="D5189" s="74"/>
      <c r="E5189" s="30">
        <v>18</v>
      </c>
      <c r="F5189" s="55">
        <v>12</v>
      </c>
      <c r="G5189" s="55">
        <v>6</v>
      </c>
      <c r="H5189" s="30">
        <v>0</v>
      </c>
      <c r="J5189" s="25">
        <f>ROUND( IF(OR(ISNUMBER(SEARCH("#",B5189)),INT(A5189/100000)=7,INT(A5189/100000)=8),F5189*K!$D$4,F5189*K!$C$4) + IF(ISNUMBER(SEARCH("#",B5189)),0,G5189*K!$C$5) + IF(AND(ISNUMBER(SEARCH("#",B5189)),INT(A5189/100000)&lt;=7),G5189*K!$G$5,0) + IF(AND(ISNUMBER(SEARCH("#",B5189)),INT(A5189/100000)&gt;=8),G5189*K!$H$5,0),0)</f>
        <v>17046000</v>
      </c>
      <c r="K5189" s="25">
        <f>ROUND(IF(OR(ISNUMBER(SEARCH("#",B5189)),INT(A5189/100000)=7,INT(A5189/100000)=8),F5189*K!$F$4+G5189*K!$F$5,F5189*K!$E$4+G5189*K!$E$5),0)</f>
        <v>6192000</v>
      </c>
      <c r="L5189" s="25">
        <f>ROUND(J5189-K5189*0.7,0)</f>
        <v>12711600</v>
      </c>
      <c r="M5189" s="25">
        <f>ROUND(J5189*0.3,0)</f>
        <v>5113800</v>
      </c>
    </row>
    <row r="5190" spans="1:13" x14ac:dyDescent="0.2">
      <c r="A5190" s="53">
        <v>900755</v>
      </c>
      <c r="B5190" s="27" t="s">
        <v>27</v>
      </c>
      <c r="C5190" s="49" t="s">
        <v>5848</v>
      </c>
      <c r="D5190" s="74"/>
      <c r="E5190" s="30">
        <v>39</v>
      </c>
      <c r="F5190" s="55">
        <v>19</v>
      </c>
      <c r="G5190" s="55">
        <v>20</v>
      </c>
      <c r="H5190" s="30">
        <v>0</v>
      </c>
      <c r="J5190" s="25">
        <f>ROUND( IF(OR(ISNUMBER(SEARCH("#",B5190)),INT(A5190/100000)=7,INT(A5190/100000)=8),F5190*K!$D$4,F5190*K!$C$4) + IF(ISNUMBER(SEARCH("#",B5190)),0,G5190*K!$C$5) + IF(AND(ISNUMBER(SEARCH("#",B5190)),INT(A5190/100000)&lt;=7),G5190*K!$G$5,0) + IF(AND(ISNUMBER(SEARCH("#",B5190)),INT(A5190/100000)&gt;=8),G5190*K!$H$5,0),0)</f>
        <v>44892000</v>
      </c>
      <c r="K5190" s="25">
        <f>ROUND(IF(OR(ISNUMBER(SEARCH("#",B5190)),INT(A5190/100000)=7,INT(A5190/100000)=8),F5190*K!$F$4+G5190*K!$F$5,F5190*K!$E$4+G5190*K!$E$5),0)</f>
        <v>14298000</v>
      </c>
      <c r="L5190" s="25">
        <f>ROUND(J5190-K5190*0.7,0)</f>
        <v>34883400</v>
      </c>
      <c r="M5190" s="25">
        <f>ROUND(J5190*0.3,0)</f>
        <v>13467600</v>
      </c>
    </row>
    <row r="5191" spans="1:13" ht="15.75" x14ac:dyDescent="0.2">
      <c r="A5191" s="53">
        <v>900760</v>
      </c>
      <c r="B5191" s="27" t="s">
        <v>27</v>
      </c>
      <c r="C5191" s="36" t="s">
        <v>5849</v>
      </c>
      <c r="D5191" s="54"/>
      <c r="E5191" s="30">
        <v>4.5</v>
      </c>
      <c r="F5191" s="55">
        <v>4.5</v>
      </c>
      <c r="G5191" s="56"/>
      <c r="H5191" s="30">
        <v>0</v>
      </c>
      <c r="J5191" s="25">
        <f>ROUND( IF(OR(ISNUMBER(SEARCH("#",B5191)),INT(A5191/100000)=7,INT(A5191/100000)=8),F5191*K!$D$4,F5191*K!$C$4) + IF(ISNUMBER(SEARCH("#",B5191)),0,G5191*K!$C$5) + IF(AND(ISNUMBER(SEARCH("#",B5191)),INT(A5191/100000)&lt;=7),G5191*K!$G$5,0) + IF(AND(ISNUMBER(SEARCH("#",B5191)),INT(A5191/100000)&gt;=8),G5191*K!$H$5,0),0)</f>
        <v>2556000</v>
      </c>
      <c r="K5191" s="25">
        <f>ROUND(IF(OR(ISNUMBER(SEARCH("#",B5191)),INT(A5191/100000)=7,INT(A5191/100000)=8),F5191*K!$F$4+G5191*K!$F$5,F5191*K!$E$4+G5191*K!$E$5),0)</f>
        <v>1359000</v>
      </c>
      <c r="L5191" s="25">
        <f>ROUND(J5191-K5191*0.7,0)</f>
        <v>1604700</v>
      </c>
      <c r="M5191" s="25">
        <f>ROUND(J5191*0.3,0)</f>
        <v>766800</v>
      </c>
    </row>
    <row r="5192" spans="1:13" ht="32.25" x14ac:dyDescent="0.2">
      <c r="A5192" s="53">
        <v>900765</v>
      </c>
      <c r="B5192" s="27"/>
      <c r="C5192" s="36" t="s">
        <v>5850</v>
      </c>
      <c r="D5192" s="54"/>
      <c r="E5192" s="30">
        <v>5.9</v>
      </c>
      <c r="F5192" s="55">
        <v>3.9</v>
      </c>
      <c r="G5192" s="55">
        <v>2</v>
      </c>
      <c r="H5192" s="30">
        <v>0</v>
      </c>
      <c r="J5192" s="25">
        <f>ROUND( IF(OR(ISNUMBER(SEARCH("#",B5192)),INT(A5192/100000)=7,INT(A5192/100000)=8),F5192*K!$D$4,F5192*K!$C$4) + IF(ISNUMBER(SEARCH("#",B5192)),0,G5192*K!$C$5) + IF(AND(ISNUMBER(SEARCH("#",B5192)),INT(A5192/100000)&lt;=7),G5192*K!$G$5,0) + IF(AND(ISNUMBER(SEARCH("#",B5192)),INT(A5192/100000)&gt;=8),G5192*K!$H$5,0),0)</f>
        <v>9628900</v>
      </c>
      <c r="K5192" s="25">
        <f>ROUND(IF(OR(ISNUMBER(SEARCH("#",B5192)),INT(A5192/100000)=7,INT(A5192/100000)=8),F5192*K!$F$4+G5192*K!$F$5,F5192*K!$E$4+G5192*K!$E$5),0)</f>
        <v>1971800</v>
      </c>
      <c r="L5192" s="25">
        <f>ROUND(J5192-K5192*0.7,0)</f>
        <v>8248640</v>
      </c>
      <c r="M5192" s="25">
        <f>ROUND(J5192*0.3,0)</f>
        <v>2888670</v>
      </c>
    </row>
    <row r="5193" spans="1:13" ht="46.5" x14ac:dyDescent="0.2">
      <c r="A5193" s="53">
        <v>900770</v>
      </c>
      <c r="B5193" s="27" t="s">
        <v>27</v>
      </c>
      <c r="C5193" s="39" t="s">
        <v>5851</v>
      </c>
      <c r="D5193" s="57" t="s">
        <v>5852</v>
      </c>
      <c r="E5193" s="30">
        <v>4</v>
      </c>
      <c r="F5193" s="55">
        <v>2.5</v>
      </c>
      <c r="G5193" s="55">
        <v>1.5</v>
      </c>
      <c r="H5193" s="30">
        <v>0</v>
      </c>
      <c r="J5193" s="25">
        <f>ROUND( IF(OR(ISNUMBER(SEARCH("#",B5193)),INT(A5193/100000)=7,INT(A5193/100000)=8),F5193*K!$D$4,F5193*K!$C$4) + IF(ISNUMBER(SEARCH("#",B5193)),0,G5193*K!$C$5) + IF(AND(ISNUMBER(SEARCH("#",B5193)),INT(A5193/100000)&lt;=7),G5193*K!$G$5,0) + IF(AND(ISNUMBER(SEARCH("#",B5193)),INT(A5193/100000)&gt;=8),G5193*K!$H$5,0),0)</f>
        <v>3977500</v>
      </c>
      <c r="K5193" s="25">
        <f>ROUND(IF(OR(ISNUMBER(SEARCH("#",B5193)),INT(A5193/100000)=7,INT(A5193/100000)=8),F5193*K!$F$4+G5193*K!$F$5,F5193*K!$E$4+G5193*K!$E$5),0)</f>
        <v>1397000</v>
      </c>
      <c r="L5193" s="25">
        <f>ROUND(J5193-K5193*0.7,0)</f>
        <v>2999600</v>
      </c>
      <c r="M5193" s="25">
        <f>ROUND(J5193*0.3,0)</f>
        <v>1193250</v>
      </c>
    </row>
    <row r="5194" spans="1:13" ht="33" x14ac:dyDescent="0.2">
      <c r="A5194" s="53">
        <v>900771</v>
      </c>
      <c r="B5194" s="27"/>
      <c r="C5194" s="36" t="s">
        <v>5853</v>
      </c>
      <c r="D5194" s="54"/>
      <c r="E5194" s="30">
        <v>4</v>
      </c>
      <c r="F5194" s="55">
        <v>2.5</v>
      </c>
      <c r="G5194" s="55">
        <v>1.5</v>
      </c>
      <c r="H5194" s="30">
        <v>0</v>
      </c>
      <c r="J5194" s="25">
        <f>ROUND( IF(OR(ISNUMBER(SEARCH("#",B5194)),INT(A5194/100000)=7,INT(A5194/100000)=8),F5194*K!$D$4,F5194*K!$C$4) + IF(ISNUMBER(SEARCH("#",B5194)),0,G5194*K!$C$5) + IF(AND(ISNUMBER(SEARCH("#",B5194)),INT(A5194/100000)&lt;=7),G5194*K!$G$5,0) + IF(AND(ISNUMBER(SEARCH("#",B5194)),INT(A5194/100000)&gt;=8),G5194*K!$H$5,0),0)</f>
        <v>6792000</v>
      </c>
      <c r="K5194" s="25">
        <f>ROUND(IF(OR(ISNUMBER(SEARCH("#",B5194)),INT(A5194/100000)=7,INT(A5194/100000)=8),F5194*K!$F$4+G5194*K!$F$5,F5194*K!$E$4+G5194*K!$E$5),0)</f>
        <v>1350500</v>
      </c>
      <c r="L5194" s="25">
        <f>ROUND(J5194-K5194*0.7,0)</f>
        <v>5846650</v>
      </c>
      <c r="M5194" s="25">
        <f>ROUND(J5194*0.3,0)</f>
        <v>2037600</v>
      </c>
    </row>
    <row r="5195" spans="1:13" x14ac:dyDescent="0.2">
      <c r="A5195" s="53">
        <v>900775</v>
      </c>
      <c r="B5195" s="27" t="s">
        <v>27</v>
      </c>
      <c r="C5195" s="49" t="s">
        <v>5854</v>
      </c>
      <c r="D5195" s="74"/>
      <c r="E5195" s="30">
        <v>4.5</v>
      </c>
      <c r="F5195" s="55">
        <v>3</v>
      </c>
      <c r="G5195" s="55">
        <v>1.5</v>
      </c>
      <c r="H5195" s="30">
        <v>0</v>
      </c>
      <c r="J5195" s="25">
        <f>ROUND( IF(OR(ISNUMBER(SEARCH("#",B5195)),INT(A5195/100000)=7,INT(A5195/100000)=8),F5195*K!$D$4,F5195*K!$C$4) + IF(ISNUMBER(SEARCH("#",B5195)),0,G5195*K!$C$5) + IF(AND(ISNUMBER(SEARCH("#",B5195)),INT(A5195/100000)&lt;=7),G5195*K!$G$5,0) + IF(AND(ISNUMBER(SEARCH("#",B5195)),INT(A5195/100000)&gt;=8),G5195*K!$H$5,0),0)</f>
        <v>4261500</v>
      </c>
      <c r="K5195" s="25">
        <f>ROUND(IF(OR(ISNUMBER(SEARCH("#",B5195)),INT(A5195/100000)=7,INT(A5195/100000)=8),F5195*K!$F$4+G5195*K!$F$5,F5195*K!$E$4+G5195*K!$E$5),0)</f>
        <v>1548000</v>
      </c>
      <c r="L5195" s="25">
        <f>ROUND(J5195-K5195*0.7,0)</f>
        <v>3177900</v>
      </c>
      <c r="M5195" s="25">
        <f>ROUND(J5195*0.3,0)</f>
        <v>1278450</v>
      </c>
    </row>
    <row r="5196" spans="1:13" x14ac:dyDescent="0.2">
      <c r="A5196" s="53">
        <v>900780</v>
      </c>
      <c r="B5196" s="27" t="s">
        <v>27</v>
      </c>
      <c r="C5196" s="36" t="s">
        <v>5855</v>
      </c>
      <c r="D5196" s="54"/>
      <c r="E5196" s="30">
        <v>14</v>
      </c>
      <c r="F5196" s="55">
        <v>9.5</v>
      </c>
      <c r="G5196" s="55">
        <v>4.5</v>
      </c>
      <c r="H5196" s="30">
        <v>0</v>
      </c>
      <c r="J5196" s="25">
        <f>ROUND( IF(OR(ISNUMBER(SEARCH("#",B5196)),INT(A5196/100000)=7,INT(A5196/100000)=8),F5196*K!$D$4,F5196*K!$C$4) + IF(ISNUMBER(SEARCH("#",B5196)),0,G5196*K!$C$5) + IF(AND(ISNUMBER(SEARCH("#",B5196)),INT(A5196/100000)&lt;=7),G5196*K!$G$5,0) + IF(AND(ISNUMBER(SEARCH("#",B5196)),INT(A5196/100000)&gt;=8),G5196*K!$H$5,0),0)</f>
        <v>13068500</v>
      </c>
      <c r="K5196" s="25">
        <f>ROUND(IF(OR(ISNUMBER(SEARCH("#",B5196)),INT(A5196/100000)=7,INT(A5196/100000)=8),F5196*K!$F$4+G5196*K!$F$5,F5196*K!$E$4+G5196*K!$E$5),0)</f>
        <v>4795000</v>
      </c>
      <c r="L5196" s="25">
        <f>ROUND(J5196-K5196*0.7,0)</f>
        <v>9712000</v>
      </c>
      <c r="M5196" s="25">
        <f>ROUND(J5196*0.3,0)</f>
        <v>3920550</v>
      </c>
    </row>
    <row r="5197" spans="1:13" x14ac:dyDescent="0.2">
      <c r="A5197" s="53">
        <v>900781</v>
      </c>
      <c r="B5197" s="27" t="s">
        <v>27</v>
      </c>
      <c r="C5197" s="36" t="s">
        <v>5856</v>
      </c>
      <c r="D5197" s="54"/>
      <c r="E5197" s="30">
        <v>18</v>
      </c>
      <c r="F5197" s="55">
        <v>12</v>
      </c>
      <c r="G5197" s="55">
        <v>6</v>
      </c>
      <c r="H5197" s="30">
        <v>0</v>
      </c>
      <c r="J5197" s="25">
        <f>ROUND( IF(OR(ISNUMBER(SEARCH("#",B5197)),INT(A5197/100000)=7,INT(A5197/100000)=8),F5197*K!$D$4,F5197*K!$C$4) + IF(ISNUMBER(SEARCH("#",B5197)),0,G5197*K!$C$5) + IF(AND(ISNUMBER(SEARCH("#",B5197)),INT(A5197/100000)&lt;=7),G5197*K!$G$5,0) + IF(AND(ISNUMBER(SEARCH("#",B5197)),INT(A5197/100000)&gt;=8),G5197*K!$H$5,0),0)</f>
        <v>17046000</v>
      </c>
      <c r="K5197" s="25">
        <f>ROUND(IF(OR(ISNUMBER(SEARCH("#",B5197)),INT(A5197/100000)=7,INT(A5197/100000)=8),F5197*K!$F$4+G5197*K!$F$5,F5197*K!$E$4+G5197*K!$E$5),0)</f>
        <v>6192000</v>
      </c>
      <c r="L5197" s="25">
        <f>ROUND(J5197-K5197*0.7,0)</f>
        <v>12711600</v>
      </c>
      <c r="M5197" s="25">
        <f>ROUND(J5197*0.3,0)</f>
        <v>5113800</v>
      </c>
    </row>
    <row r="5198" spans="1:13" x14ac:dyDescent="0.2">
      <c r="A5198" s="53">
        <v>900782</v>
      </c>
      <c r="B5198" s="27" t="s">
        <v>27</v>
      </c>
      <c r="C5198" s="36" t="s">
        <v>5857</v>
      </c>
      <c r="D5198" s="54"/>
      <c r="E5198" s="30">
        <v>6</v>
      </c>
      <c r="F5198" s="55">
        <v>4</v>
      </c>
      <c r="G5198" s="55">
        <v>2</v>
      </c>
      <c r="H5198" s="30">
        <v>0</v>
      </c>
      <c r="J5198" s="25">
        <f>ROUND( IF(OR(ISNUMBER(SEARCH("#",B5198)),INT(A5198/100000)=7,INT(A5198/100000)=8),F5198*K!$D$4,F5198*K!$C$4) + IF(ISNUMBER(SEARCH("#",B5198)),0,G5198*K!$C$5) + IF(AND(ISNUMBER(SEARCH("#",B5198)),INT(A5198/100000)&lt;=7),G5198*K!$G$5,0) + IF(AND(ISNUMBER(SEARCH("#",B5198)),INT(A5198/100000)&gt;=8),G5198*K!$H$5,0),0)</f>
        <v>5682000</v>
      </c>
      <c r="K5198" s="25">
        <f>ROUND(IF(OR(ISNUMBER(SEARCH("#",B5198)),INT(A5198/100000)=7,INT(A5198/100000)=8),F5198*K!$F$4+G5198*K!$F$5,F5198*K!$E$4+G5198*K!$E$5),0)</f>
        <v>2064000</v>
      </c>
      <c r="L5198" s="25">
        <f>ROUND(J5198-K5198*0.7,0)</f>
        <v>4237200</v>
      </c>
      <c r="M5198" s="25">
        <f>ROUND(J5198*0.3,0)</f>
        <v>1704600</v>
      </c>
    </row>
    <row r="5199" spans="1:13" x14ac:dyDescent="0.2">
      <c r="A5199" s="53">
        <v>900785</v>
      </c>
      <c r="B5199" s="27" t="s">
        <v>27</v>
      </c>
      <c r="C5199" s="36" t="s">
        <v>5858</v>
      </c>
      <c r="D5199" s="54"/>
      <c r="E5199" s="30">
        <v>8</v>
      </c>
      <c r="F5199" s="55">
        <v>5.5</v>
      </c>
      <c r="G5199" s="55">
        <v>2.5</v>
      </c>
      <c r="H5199" s="30">
        <v>0</v>
      </c>
      <c r="J5199" s="25">
        <f>ROUND( IF(OR(ISNUMBER(SEARCH("#",B5199)),INT(A5199/100000)=7,INT(A5199/100000)=8),F5199*K!$D$4,F5199*K!$C$4) + IF(ISNUMBER(SEARCH("#",B5199)),0,G5199*K!$C$5) + IF(AND(ISNUMBER(SEARCH("#",B5199)),INT(A5199/100000)&lt;=7),G5199*K!$G$5,0) + IF(AND(ISNUMBER(SEARCH("#",B5199)),INT(A5199/100000)&gt;=8),G5199*K!$H$5,0),0)</f>
        <v>7386500</v>
      </c>
      <c r="K5199" s="25">
        <f>ROUND(IF(OR(ISNUMBER(SEARCH("#",B5199)),INT(A5199/100000)=7,INT(A5199/100000)=8),F5199*K!$F$4+G5199*K!$F$5,F5199*K!$E$4+G5199*K!$E$5),0)</f>
        <v>2731000</v>
      </c>
      <c r="L5199" s="25">
        <f>ROUND(J5199-K5199*0.7,0)</f>
        <v>5474800</v>
      </c>
      <c r="M5199" s="25">
        <f>ROUND(J5199*0.3,0)</f>
        <v>2215950</v>
      </c>
    </row>
    <row r="5200" spans="1:13" ht="29.25" x14ac:dyDescent="0.2">
      <c r="A5200" s="53">
        <v>900790</v>
      </c>
      <c r="B5200" s="27" t="s">
        <v>27</v>
      </c>
      <c r="C5200" s="36" t="s">
        <v>5859</v>
      </c>
      <c r="D5200" s="54"/>
      <c r="E5200" s="30">
        <v>21</v>
      </c>
      <c r="F5200" s="55">
        <v>14</v>
      </c>
      <c r="G5200" s="55">
        <v>7</v>
      </c>
      <c r="H5200" s="30">
        <v>0</v>
      </c>
      <c r="J5200" s="25">
        <f>ROUND( IF(OR(ISNUMBER(SEARCH("#",B5200)),INT(A5200/100000)=7,INT(A5200/100000)=8),F5200*K!$D$4,F5200*K!$C$4) + IF(ISNUMBER(SEARCH("#",B5200)),0,G5200*K!$C$5) + IF(AND(ISNUMBER(SEARCH("#",B5200)),INT(A5200/100000)&lt;=7),G5200*K!$G$5,0) + IF(AND(ISNUMBER(SEARCH("#",B5200)),INT(A5200/100000)&gt;=8),G5200*K!$H$5,0),0)</f>
        <v>19887000</v>
      </c>
      <c r="K5200" s="25">
        <f>ROUND(IF(OR(ISNUMBER(SEARCH("#",B5200)),INT(A5200/100000)=7,INT(A5200/100000)=8),F5200*K!$F$4+G5200*K!$F$5,F5200*K!$E$4+G5200*K!$E$5),0)</f>
        <v>7224000</v>
      </c>
      <c r="L5200" s="25">
        <f>ROUND(J5200-K5200*0.7,0)</f>
        <v>14830200</v>
      </c>
      <c r="M5200" s="25">
        <f>ROUND(J5200*0.3,0)</f>
        <v>5966100</v>
      </c>
    </row>
    <row r="5201" spans="1:13" ht="29.25" x14ac:dyDescent="0.2">
      <c r="A5201" s="53">
        <v>900795</v>
      </c>
      <c r="B5201" s="27" t="s">
        <v>27</v>
      </c>
      <c r="C5201" s="36" t="s">
        <v>5860</v>
      </c>
      <c r="D5201" s="54"/>
      <c r="E5201" s="30">
        <v>24</v>
      </c>
      <c r="F5201" s="55">
        <v>16</v>
      </c>
      <c r="G5201" s="55">
        <v>8</v>
      </c>
      <c r="H5201" s="30">
        <v>0</v>
      </c>
      <c r="J5201" s="25">
        <f>ROUND( IF(OR(ISNUMBER(SEARCH("#",B5201)),INT(A5201/100000)=7,INT(A5201/100000)=8),F5201*K!$D$4,F5201*K!$C$4) + IF(ISNUMBER(SEARCH("#",B5201)),0,G5201*K!$C$5) + IF(AND(ISNUMBER(SEARCH("#",B5201)),INT(A5201/100000)&lt;=7),G5201*K!$G$5,0) + IF(AND(ISNUMBER(SEARCH("#",B5201)),INT(A5201/100000)&gt;=8),G5201*K!$H$5,0),0)</f>
        <v>22728000</v>
      </c>
      <c r="K5201" s="25">
        <f>ROUND(IF(OR(ISNUMBER(SEARCH("#",B5201)),INT(A5201/100000)=7,INT(A5201/100000)=8),F5201*K!$F$4+G5201*K!$F$5,F5201*K!$E$4+G5201*K!$E$5),0)</f>
        <v>8256000</v>
      </c>
      <c r="L5201" s="25">
        <f>ROUND(J5201-K5201*0.7,0)</f>
        <v>16948800</v>
      </c>
      <c r="M5201" s="25">
        <f>ROUND(J5201*0.3,0)</f>
        <v>6818400</v>
      </c>
    </row>
    <row r="5202" spans="1:13" x14ac:dyDescent="0.2">
      <c r="A5202" s="53">
        <v>900797</v>
      </c>
      <c r="B5202" s="27" t="s">
        <v>118</v>
      </c>
      <c r="C5202" s="36" t="s">
        <v>5861</v>
      </c>
      <c r="D5202" s="54"/>
      <c r="E5202" s="30">
        <v>7</v>
      </c>
      <c r="F5202" s="55">
        <v>5</v>
      </c>
      <c r="G5202" s="55">
        <v>2</v>
      </c>
      <c r="H5202" s="30">
        <v>0</v>
      </c>
      <c r="J5202" s="25">
        <f>ROUND( IF(OR(ISNUMBER(SEARCH("#",B5202)),INT(A5202/100000)=7,INT(A5202/100000)=8),F5202*K!$D$4,F5202*K!$C$4) + IF(ISNUMBER(SEARCH("#",B5202)),0,G5202*K!$C$5) + IF(AND(ISNUMBER(SEARCH("#",B5202)),INT(A5202/100000)&lt;=7),G5202*K!$G$5,0) + IF(AND(ISNUMBER(SEARCH("#",B5202)),INT(A5202/100000)&gt;=8),G5202*K!$H$5,0),0)</f>
        <v>10741000</v>
      </c>
      <c r="K5202" s="25">
        <f>ROUND(IF(OR(ISNUMBER(SEARCH("#",B5202)),INT(A5202/100000)=7,INT(A5202/100000)=8),F5202*K!$F$4+G5202*K!$F$5,F5202*K!$E$4+G5202*K!$E$5),0)</f>
        <v>2304000</v>
      </c>
      <c r="L5202" s="25">
        <f>ROUND(J5202-K5202*0.7,0)</f>
        <v>9128200</v>
      </c>
      <c r="M5202" s="25">
        <f>ROUND(J5202*0.3,0)</f>
        <v>3222300</v>
      </c>
    </row>
    <row r="5203" spans="1:13" x14ac:dyDescent="0.2">
      <c r="A5203" s="53">
        <v>900800</v>
      </c>
      <c r="B5203" s="27" t="s">
        <v>27</v>
      </c>
      <c r="C5203" s="36" t="s">
        <v>5862</v>
      </c>
      <c r="D5203" s="54"/>
      <c r="E5203" s="30">
        <v>5.7</v>
      </c>
      <c r="F5203" s="55">
        <v>3.8</v>
      </c>
      <c r="G5203" s="55">
        <v>1.9</v>
      </c>
      <c r="H5203" s="30">
        <v>0</v>
      </c>
      <c r="J5203" s="25">
        <f>ROUND( IF(OR(ISNUMBER(SEARCH("#",B5203)),INT(A5203/100000)=7,INT(A5203/100000)=8),F5203*K!$D$4,F5203*K!$C$4) + IF(ISNUMBER(SEARCH("#",B5203)),0,G5203*K!$C$5) + IF(AND(ISNUMBER(SEARCH("#",B5203)),INT(A5203/100000)&lt;=7),G5203*K!$G$5,0) + IF(AND(ISNUMBER(SEARCH("#",B5203)),INT(A5203/100000)&gt;=8),G5203*K!$H$5,0),0)</f>
        <v>5397900</v>
      </c>
      <c r="K5203" s="25">
        <f>ROUND(IF(OR(ISNUMBER(SEARCH("#",B5203)),INT(A5203/100000)=7,INT(A5203/100000)=8),F5203*K!$F$4+G5203*K!$F$5,F5203*K!$E$4+G5203*K!$E$5),0)</f>
        <v>1960800</v>
      </c>
      <c r="L5203" s="25">
        <f>ROUND(J5203-K5203*0.7,0)</f>
        <v>4025340</v>
      </c>
      <c r="M5203" s="25">
        <f>ROUND(J5203*0.3,0)</f>
        <v>1619370</v>
      </c>
    </row>
    <row r="5204" spans="1:13" ht="29.25" x14ac:dyDescent="0.2">
      <c r="A5204" s="53">
        <v>900805</v>
      </c>
      <c r="B5204" s="27"/>
      <c r="C5204" s="36" t="s">
        <v>5863</v>
      </c>
      <c r="D5204" s="54"/>
      <c r="E5204" s="30">
        <v>46</v>
      </c>
      <c r="F5204" s="55">
        <v>33</v>
      </c>
      <c r="G5204" s="55">
        <v>13</v>
      </c>
      <c r="H5204" s="30">
        <v>0</v>
      </c>
      <c r="J5204" s="25">
        <f>ROUND( IF(OR(ISNUMBER(SEARCH("#",B5204)),INT(A5204/100000)=7,INT(A5204/100000)=8),F5204*K!$D$4,F5204*K!$C$4) + IF(ISNUMBER(SEARCH("#",B5204)),0,G5204*K!$C$5) + IF(AND(ISNUMBER(SEARCH("#",B5204)),INT(A5204/100000)&lt;=7),G5204*K!$G$5,0) + IF(AND(ISNUMBER(SEARCH("#",B5204)),INT(A5204/100000)&gt;=8),G5204*K!$H$5,0),0)</f>
        <v>70322000</v>
      </c>
      <c r="K5204" s="25">
        <f>ROUND(IF(OR(ISNUMBER(SEARCH("#",B5204)),INT(A5204/100000)=7,INT(A5204/100000)=8),F5204*K!$F$4+G5204*K!$F$5,F5204*K!$E$4+G5204*K!$E$5),0)</f>
        <v>15127000</v>
      </c>
      <c r="L5204" s="25">
        <f>ROUND(J5204-K5204*0.7,0)</f>
        <v>59733100</v>
      </c>
      <c r="M5204" s="25">
        <f>ROUND(J5204*0.3,0)</f>
        <v>21096600</v>
      </c>
    </row>
    <row r="5205" spans="1:13" x14ac:dyDescent="0.2">
      <c r="A5205" s="53">
        <v>900810</v>
      </c>
      <c r="B5205" s="27" t="s">
        <v>27</v>
      </c>
      <c r="C5205" s="49" t="s">
        <v>5864</v>
      </c>
      <c r="D5205" s="74"/>
      <c r="E5205" s="30">
        <v>7.5</v>
      </c>
      <c r="F5205" s="55">
        <v>5</v>
      </c>
      <c r="G5205" s="55">
        <v>2.5</v>
      </c>
      <c r="H5205" s="30">
        <v>0</v>
      </c>
      <c r="J5205" s="25">
        <f>ROUND( IF(OR(ISNUMBER(SEARCH("#",B5205)),INT(A5205/100000)=7,INT(A5205/100000)=8),F5205*K!$D$4,F5205*K!$C$4) + IF(ISNUMBER(SEARCH("#",B5205)),0,G5205*K!$C$5) + IF(AND(ISNUMBER(SEARCH("#",B5205)),INT(A5205/100000)&lt;=7),G5205*K!$G$5,0) + IF(AND(ISNUMBER(SEARCH("#",B5205)),INT(A5205/100000)&gt;=8),G5205*K!$H$5,0),0)</f>
        <v>7102500</v>
      </c>
      <c r="K5205" s="25">
        <f>ROUND(IF(OR(ISNUMBER(SEARCH("#",B5205)),INT(A5205/100000)=7,INT(A5205/100000)=8),F5205*K!$F$4+G5205*K!$F$5,F5205*K!$E$4+G5205*K!$E$5),0)</f>
        <v>2580000</v>
      </c>
      <c r="L5205" s="25">
        <f>ROUND(J5205-K5205*0.7,0)</f>
        <v>5296500</v>
      </c>
      <c r="M5205" s="25">
        <f>ROUND(J5205*0.3,0)</f>
        <v>2130750</v>
      </c>
    </row>
    <row r="5206" spans="1:13" ht="18.75" x14ac:dyDescent="0.2">
      <c r="A5206" s="53">
        <v>900815</v>
      </c>
      <c r="B5206" s="27"/>
      <c r="C5206" s="36" t="s">
        <v>5865</v>
      </c>
      <c r="D5206" s="54"/>
      <c r="E5206" s="30">
        <v>17.100000000000001</v>
      </c>
      <c r="F5206" s="55">
        <v>11.4</v>
      </c>
      <c r="G5206" s="55">
        <v>5.7</v>
      </c>
      <c r="H5206" s="30">
        <v>0</v>
      </c>
      <c r="J5206" s="25">
        <f>ROUND( IF(OR(ISNUMBER(SEARCH("#",B5206)),INT(A5206/100000)=7,INT(A5206/100000)=8),F5206*K!$D$4,F5206*K!$C$4) + IF(ISNUMBER(SEARCH("#",B5206)),0,G5206*K!$C$5) + IF(AND(ISNUMBER(SEARCH("#",B5206)),INT(A5206/100000)&lt;=7),G5206*K!$G$5,0) + IF(AND(ISNUMBER(SEARCH("#",B5206)),INT(A5206/100000)&gt;=8),G5206*K!$H$5,0),0)</f>
        <v>27730500</v>
      </c>
      <c r="K5206" s="25">
        <f>ROUND(IF(OR(ISNUMBER(SEARCH("#",B5206)),INT(A5206/100000)=7,INT(A5206/100000)=8),F5206*K!$F$4+G5206*K!$F$5,F5206*K!$E$4+G5206*K!$E$5),0)</f>
        <v>5705700</v>
      </c>
      <c r="L5206" s="25">
        <f>ROUND(J5206-K5206*0.7,0)</f>
        <v>23736510</v>
      </c>
      <c r="M5206" s="25">
        <f>ROUND(J5206*0.3,0)</f>
        <v>8319150</v>
      </c>
    </row>
    <row r="5207" spans="1:13" ht="104.25" x14ac:dyDescent="0.2">
      <c r="A5207" s="53">
        <v>900820</v>
      </c>
      <c r="B5207" s="27"/>
      <c r="C5207" s="36" t="s">
        <v>5866</v>
      </c>
      <c r="D5207" s="57" t="s">
        <v>5867</v>
      </c>
      <c r="E5207" s="30" t="s">
        <v>5822</v>
      </c>
      <c r="F5207" s="55">
        <v>50</v>
      </c>
      <c r="G5207" s="55">
        <v>19</v>
      </c>
      <c r="H5207" s="30" t="s">
        <v>32</v>
      </c>
      <c r="J5207" s="25">
        <f>ROUND( IF(OR(ISNUMBER(SEARCH("#",B5207)),INT(A5207/100000)=7,INT(A5207/100000)=8),F5207*K!$D$4,F5207*K!$C$4) + IF(ISNUMBER(SEARCH("#",B5207)),0,G5207*K!$C$5) + IF(AND(ISNUMBER(SEARCH("#",B5207)),INT(A5207/100000)&lt;=7),G5207*K!$G$5,0) + IF(AND(ISNUMBER(SEARCH("#",B5207)),INT(A5207/100000)&gt;=8),G5207*K!$H$5,0),0)</f>
        <v>104567000</v>
      </c>
      <c r="K5207" s="25">
        <f>ROUND(IF(OR(ISNUMBER(SEARCH("#",B5207)),INT(A5207/100000)=7,INT(A5207/100000)=8),F5207*K!$F$4+G5207*K!$F$5,F5207*K!$E$4+G5207*K!$E$5),0)</f>
        <v>22643000</v>
      </c>
      <c r="L5207" s="25">
        <f>ROUND(J5207-K5207*0.7,0)</f>
        <v>88716900</v>
      </c>
      <c r="M5207" s="25">
        <f>ROUND(J5207*0.3,0)</f>
        <v>31370100</v>
      </c>
    </row>
    <row r="5208" spans="1:13" ht="33" x14ac:dyDescent="0.2">
      <c r="A5208" s="53">
        <v>900825</v>
      </c>
      <c r="B5208" s="27"/>
      <c r="C5208" s="36" t="s">
        <v>5868</v>
      </c>
      <c r="D5208" s="54"/>
      <c r="E5208" s="30">
        <v>120</v>
      </c>
      <c r="F5208" s="55">
        <v>86</v>
      </c>
      <c r="G5208" s="55">
        <v>34</v>
      </c>
      <c r="H5208" s="30">
        <v>0</v>
      </c>
      <c r="J5208" s="25">
        <f>ROUND( IF(OR(ISNUMBER(SEARCH("#",B5208)),INT(A5208/100000)=7,INT(A5208/100000)=8),F5208*K!$D$4,F5208*K!$C$4) + IF(ISNUMBER(SEARCH("#",B5208)),0,G5208*K!$C$5) + IF(AND(ISNUMBER(SEARCH("#",B5208)),INT(A5208/100000)&lt;=7),G5208*K!$G$5,0) + IF(AND(ISNUMBER(SEARCH("#",B5208)),INT(A5208/100000)&gt;=8),G5208*K!$H$5,0),0)</f>
        <v>183608000</v>
      </c>
      <c r="K5208" s="25">
        <f>ROUND(IF(OR(ISNUMBER(SEARCH("#",B5208)),INT(A5208/100000)=7,INT(A5208/100000)=8),F5208*K!$F$4+G5208*K!$F$5,F5208*K!$E$4+G5208*K!$E$5),0)</f>
        <v>39470000</v>
      </c>
      <c r="L5208" s="25">
        <f>ROUND(J5208-K5208*0.7,0)</f>
        <v>155979000</v>
      </c>
      <c r="M5208" s="25">
        <f>ROUND(J5208*0.3,0)</f>
        <v>55082400</v>
      </c>
    </row>
    <row r="5209" spans="1:13" ht="29.25" x14ac:dyDescent="0.2">
      <c r="A5209" s="53">
        <v>900830</v>
      </c>
      <c r="B5209" s="27"/>
      <c r="C5209" s="36" t="s">
        <v>5869</v>
      </c>
      <c r="D5209" s="54"/>
      <c r="E5209" s="30">
        <v>74</v>
      </c>
      <c r="F5209" s="55">
        <v>53</v>
      </c>
      <c r="G5209" s="55">
        <v>21</v>
      </c>
      <c r="H5209" s="30">
        <v>0</v>
      </c>
      <c r="J5209" s="25">
        <f>ROUND( IF(OR(ISNUMBER(SEARCH("#",B5209)),INT(A5209/100000)=7,INT(A5209/100000)=8),F5209*K!$D$4,F5209*K!$C$4) + IF(ISNUMBER(SEARCH("#",B5209)),0,G5209*K!$C$5) + IF(AND(ISNUMBER(SEARCH("#",B5209)),INT(A5209/100000)&lt;=7),G5209*K!$G$5,0) + IF(AND(ISNUMBER(SEARCH("#",B5209)),INT(A5209/100000)&gt;=8),G5209*K!$H$5,0),0)</f>
        <v>113286000</v>
      </c>
      <c r="K5209" s="25">
        <f>ROUND(IF(OR(ISNUMBER(SEARCH("#",B5209)),INT(A5209/100000)=7,INT(A5209/100000)=8),F5209*K!$F$4+G5209*K!$F$5,F5209*K!$E$4+G5209*K!$E$5),0)</f>
        <v>24343000</v>
      </c>
      <c r="L5209" s="25">
        <f>ROUND(J5209-K5209*0.7,0)</f>
        <v>96245900</v>
      </c>
      <c r="M5209" s="25">
        <f>ROUND(J5209*0.3,0)</f>
        <v>33985800</v>
      </c>
    </row>
    <row r="5210" spans="1:13" ht="42.75" x14ac:dyDescent="0.2">
      <c r="A5210" s="53">
        <v>900835</v>
      </c>
      <c r="B5210" s="27"/>
      <c r="C5210" s="36" t="s">
        <v>5870</v>
      </c>
      <c r="D5210" s="54"/>
      <c r="E5210" s="30">
        <v>126</v>
      </c>
      <c r="F5210" s="55">
        <v>90</v>
      </c>
      <c r="G5210" s="55">
        <v>36</v>
      </c>
      <c r="H5210" s="30">
        <v>0</v>
      </c>
      <c r="J5210" s="25">
        <f>ROUND( IF(OR(ISNUMBER(SEARCH("#",B5210)),INT(A5210/100000)=7,INT(A5210/100000)=8),F5210*K!$D$4,F5210*K!$C$4) + IF(ISNUMBER(SEARCH("#",B5210)),0,G5210*K!$C$5) + IF(AND(ISNUMBER(SEARCH("#",B5210)),INT(A5210/100000)&lt;=7),G5210*K!$G$5,0) + IF(AND(ISNUMBER(SEARCH("#",B5210)),INT(A5210/100000)&gt;=8),G5210*K!$H$5,0),0)</f>
        <v>193338000</v>
      </c>
      <c r="K5210" s="25">
        <f>ROUND(IF(OR(ISNUMBER(SEARCH("#",B5210)),INT(A5210/100000)=7,INT(A5210/100000)=8),F5210*K!$F$4+G5210*K!$F$5,F5210*K!$E$4+G5210*K!$E$5),0)</f>
        <v>41472000</v>
      </c>
      <c r="L5210" s="25">
        <f>ROUND(J5210-K5210*0.7,0)</f>
        <v>164307600</v>
      </c>
      <c r="M5210" s="25">
        <f>ROUND(J5210*0.3,0)</f>
        <v>58001400</v>
      </c>
    </row>
    <row r="5211" spans="1:13" ht="29.25" x14ac:dyDescent="0.2">
      <c r="A5211" s="53">
        <v>900840</v>
      </c>
      <c r="B5211" s="27"/>
      <c r="C5211" s="36" t="s">
        <v>5871</v>
      </c>
      <c r="D5211" s="54"/>
      <c r="E5211" s="30">
        <v>50</v>
      </c>
      <c r="F5211" s="55">
        <v>36</v>
      </c>
      <c r="G5211" s="55">
        <v>14</v>
      </c>
      <c r="H5211" s="30">
        <v>0</v>
      </c>
      <c r="J5211" s="25">
        <f>ROUND( IF(OR(ISNUMBER(SEARCH("#",B5211)),INT(A5211/100000)=7,INT(A5211/100000)=8),F5211*K!$D$4,F5211*K!$C$4) + IF(ISNUMBER(SEARCH("#",B5211)),0,G5211*K!$C$5) + IF(AND(ISNUMBER(SEARCH("#",B5211)),INT(A5211/100000)&lt;=7),G5211*K!$G$5,0) + IF(AND(ISNUMBER(SEARCH("#",B5211)),INT(A5211/100000)&gt;=8),G5211*K!$H$5,0),0)</f>
        <v>76198000</v>
      </c>
      <c r="K5211" s="25">
        <f>ROUND(IF(OR(ISNUMBER(SEARCH("#",B5211)),INT(A5211/100000)=7,INT(A5211/100000)=8),F5211*K!$F$4+G5211*K!$F$5,F5211*K!$E$4+G5211*K!$E$5),0)</f>
        <v>16430000</v>
      </c>
      <c r="L5211" s="25">
        <f>ROUND(J5211-K5211*0.7,0)</f>
        <v>64697000</v>
      </c>
      <c r="M5211" s="25">
        <f>ROUND(J5211*0.3,0)</f>
        <v>22859400</v>
      </c>
    </row>
    <row r="5212" spans="1:13" ht="42.75" x14ac:dyDescent="0.2">
      <c r="A5212" s="53">
        <v>900845</v>
      </c>
      <c r="B5212" s="27"/>
      <c r="C5212" s="36" t="s">
        <v>5872</v>
      </c>
      <c r="D5212" s="54"/>
      <c r="E5212" s="30">
        <v>100</v>
      </c>
      <c r="F5212" s="55">
        <v>71</v>
      </c>
      <c r="G5212" s="55">
        <v>29</v>
      </c>
      <c r="H5212" s="30">
        <v>0</v>
      </c>
      <c r="J5212" s="25">
        <f>ROUND( IF(OR(ISNUMBER(SEARCH("#",B5212)),INT(A5212/100000)=7,INT(A5212/100000)=8),F5212*K!$D$4,F5212*K!$C$4) + IF(ISNUMBER(SEARCH("#",B5212)),0,G5212*K!$C$5) + IF(AND(ISNUMBER(SEARCH("#",B5212)),INT(A5212/100000)&lt;=7),G5212*K!$G$5,0) + IF(AND(ISNUMBER(SEARCH("#",B5212)),INT(A5212/100000)&gt;=8),G5212*K!$H$5,0),0)</f>
        <v>154228000</v>
      </c>
      <c r="K5212" s="25">
        <f>ROUND(IF(OR(ISNUMBER(SEARCH("#",B5212)),INT(A5212/100000)=7,INT(A5212/100000)=8),F5212*K!$F$4+G5212*K!$F$5,F5212*K!$E$4+G5212*K!$E$5),0)</f>
        <v>32955000</v>
      </c>
      <c r="L5212" s="25">
        <f>ROUND(J5212-K5212*0.7,0)</f>
        <v>131159500</v>
      </c>
      <c r="M5212" s="25">
        <f>ROUND(J5212*0.3,0)</f>
        <v>46268400</v>
      </c>
    </row>
    <row r="5213" spans="1:13" ht="29.25" x14ac:dyDescent="0.2">
      <c r="A5213" s="53">
        <v>900850</v>
      </c>
      <c r="B5213" s="27"/>
      <c r="C5213" s="36" t="s">
        <v>5873</v>
      </c>
      <c r="D5213" s="54"/>
      <c r="E5213" s="30">
        <v>132</v>
      </c>
      <c r="F5213" s="55">
        <v>94</v>
      </c>
      <c r="G5213" s="55">
        <v>38</v>
      </c>
      <c r="H5213" s="30">
        <v>0</v>
      </c>
      <c r="J5213" s="25">
        <f>ROUND( IF(OR(ISNUMBER(SEARCH("#",B5213)),INT(A5213/100000)=7,INT(A5213/100000)=8),F5213*K!$D$4,F5213*K!$C$4) + IF(ISNUMBER(SEARCH("#",B5213)),0,G5213*K!$C$5) + IF(AND(ISNUMBER(SEARCH("#",B5213)),INT(A5213/100000)&lt;=7),G5213*K!$G$5,0) + IF(AND(ISNUMBER(SEARCH("#",B5213)),INT(A5213/100000)&gt;=8),G5213*K!$H$5,0),0)</f>
        <v>203068000</v>
      </c>
      <c r="K5213" s="25">
        <f>ROUND(IF(OR(ISNUMBER(SEARCH("#",B5213)),INT(A5213/100000)=7,INT(A5213/100000)=8),F5213*K!$F$4+G5213*K!$F$5,F5213*K!$E$4+G5213*K!$E$5),0)</f>
        <v>43474000</v>
      </c>
      <c r="L5213" s="25">
        <f>ROUND(J5213-K5213*0.7,0)</f>
        <v>172636200</v>
      </c>
      <c r="M5213" s="25">
        <f>ROUND(J5213*0.3,0)</f>
        <v>60920400</v>
      </c>
    </row>
    <row r="5214" spans="1:13" ht="18.75" x14ac:dyDescent="0.2">
      <c r="A5214" s="53">
        <v>900865</v>
      </c>
      <c r="B5214" s="27" t="s">
        <v>155</v>
      </c>
      <c r="C5214" s="36" t="s">
        <v>5874</v>
      </c>
      <c r="D5214" s="54"/>
      <c r="E5214" s="30">
        <v>42</v>
      </c>
      <c r="F5214" s="55">
        <v>28</v>
      </c>
      <c r="G5214" s="55">
        <v>14</v>
      </c>
      <c r="H5214" s="30">
        <v>0</v>
      </c>
      <c r="J5214" s="25">
        <f>ROUND( IF(OR(ISNUMBER(SEARCH("#",B5214)),INT(A5214/100000)=7,INT(A5214/100000)=8),F5214*K!$D$4,F5214*K!$C$4) + IF(ISNUMBER(SEARCH("#",B5214)),0,G5214*K!$C$5) + IF(AND(ISNUMBER(SEARCH("#",B5214)),INT(A5214/100000)&lt;=7),G5214*K!$G$5,0) + IF(AND(ISNUMBER(SEARCH("#",B5214)),INT(A5214/100000)&gt;=8),G5214*K!$H$5,0),0)</f>
        <v>68110000</v>
      </c>
      <c r="K5214" s="25">
        <f>ROUND(IF(OR(ISNUMBER(SEARCH("#",B5214)),INT(A5214/100000)=7,INT(A5214/100000)=8),F5214*K!$F$4+G5214*K!$F$5,F5214*K!$E$4+G5214*K!$E$5),0)</f>
        <v>14014000</v>
      </c>
      <c r="L5214" s="25">
        <f>ROUND(J5214-K5214*0.7,0)</f>
        <v>58300200</v>
      </c>
      <c r="M5214" s="25">
        <f>ROUND(J5214*0.3,0)</f>
        <v>20433000</v>
      </c>
    </row>
    <row r="5215" spans="1:13" ht="18.75" x14ac:dyDescent="0.2">
      <c r="A5215" s="53">
        <v>900870</v>
      </c>
      <c r="B5215" s="27" t="s">
        <v>256</v>
      </c>
      <c r="C5215" s="39" t="s">
        <v>5875</v>
      </c>
      <c r="D5215" s="57"/>
      <c r="E5215" s="30">
        <v>3</v>
      </c>
      <c r="F5215" s="55">
        <v>2</v>
      </c>
      <c r="G5215" s="55">
        <v>1</v>
      </c>
      <c r="H5215" s="30">
        <v>0</v>
      </c>
      <c r="J5215" s="25">
        <f>ROUND( IF(OR(ISNUMBER(SEARCH("#",B5215)),INT(A5215/100000)=7,INT(A5215/100000)=8),F5215*K!$D$4,F5215*K!$C$4) + IF(ISNUMBER(SEARCH("#",B5215)),0,G5215*K!$C$5) + IF(AND(ISNUMBER(SEARCH("#",B5215)),INT(A5215/100000)&lt;=7),G5215*K!$G$5,0) + IF(AND(ISNUMBER(SEARCH("#",B5215)),INT(A5215/100000)&gt;=8),G5215*K!$H$5,0),0)</f>
        <v>4865000</v>
      </c>
      <c r="K5215" s="25">
        <f>ROUND(IF(OR(ISNUMBER(SEARCH("#",B5215)),INT(A5215/100000)=7,INT(A5215/100000)=8),F5215*K!$F$4+G5215*K!$F$5,F5215*K!$E$4+G5215*K!$E$5),0)</f>
        <v>1001000</v>
      </c>
      <c r="L5215" s="25">
        <f>ROUND(J5215-K5215*0.7,0)</f>
        <v>4164300</v>
      </c>
      <c r="M5215" s="25">
        <f>ROUND(J5215*0.3,0)</f>
        <v>1459500</v>
      </c>
    </row>
    <row r="5216" spans="1:13" ht="18.75" x14ac:dyDescent="0.2">
      <c r="A5216" s="53">
        <v>900875</v>
      </c>
      <c r="B5216" s="27"/>
      <c r="C5216" s="36" t="s">
        <v>5876</v>
      </c>
      <c r="D5216" s="54"/>
      <c r="E5216" s="30">
        <v>135</v>
      </c>
      <c r="F5216" s="55">
        <v>95</v>
      </c>
      <c r="G5216" s="55">
        <v>40</v>
      </c>
      <c r="H5216" s="30">
        <v>0</v>
      </c>
      <c r="J5216" s="25">
        <f>ROUND( IF(OR(ISNUMBER(SEARCH("#",B5216)),INT(A5216/100000)=7,INT(A5216/100000)=8),F5216*K!$D$4,F5216*K!$C$4) + IF(ISNUMBER(SEARCH("#",B5216)),0,G5216*K!$C$5) + IF(AND(ISNUMBER(SEARCH("#",B5216)),INT(A5216/100000)&lt;=7),G5216*K!$G$5,0) + IF(AND(ISNUMBER(SEARCH("#",B5216)),INT(A5216/100000)&gt;=8),G5216*K!$H$5,0),0)</f>
        <v>209765000</v>
      </c>
      <c r="K5216" s="25">
        <f>ROUND(IF(OR(ISNUMBER(SEARCH("#",B5216)),INT(A5216/100000)=7,INT(A5216/100000)=8),F5216*K!$F$4+G5216*K!$F$5,F5216*K!$E$4+G5216*K!$E$5),0)</f>
        <v>44570000</v>
      </c>
      <c r="L5216" s="25">
        <f>ROUND(J5216-K5216*0.7,0)</f>
        <v>178566000</v>
      </c>
      <c r="M5216" s="25">
        <f>ROUND(J5216*0.3,0)</f>
        <v>62929500</v>
      </c>
    </row>
    <row r="5217" spans="1:13" ht="62.25" x14ac:dyDescent="0.2">
      <c r="A5217" s="53">
        <v>900880</v>
      </c>
      <c r="B5217" s="27"/>
      <c r="C5217" s="36" t="s">
        <v>5877</v>
      </c>
      <c r="D5217" s="57" t="s">
        <v>5878</v>
      </c>
      <c r="E5217" s="30">
        <v>150</v>
      </c>
      <c r="F5217" s="55">
        <v>105</v>
      </c>
      <c r="G5217" s="55">
        <v>45</v>
      </c>
      <c r="H5217" s="30">
        <v>0</v>
      </c>
      <c r="J5217" s="25">
        <f>ROUND( IF(OR(ISNUMBER(SEARCH("#",B5217)),INT(A5217/100000)=7,INT(A5217/100000)=8),F5217*K!$D$4,F5217*K!$C$4) + IF(ISNUMBER(SEARCH("#",B5217)),0,G5217*K!$C$5) + IF(AND(ISNUMBER(SEARCH("#",B5217)),INT(A5217/100000)&lt;=7),G5217*K!$G$5,0) + IF(AND(ISNUMBER(SEARCH("#",B5217)),INT(A5217/100000)&gt;=8),G5217*K!$H$5,0),0)</f>
        <v>234090000</v>
      </c>
      <c r="K5217" s="25">
        <f>ROUND(IF(OR(ISNUMBER(SEARCH("#",B5217)),INT(A5217/100000)=7,INT(A5217/100000)=8),F5217*K!$F$4+G5217*K!$F$5,F5217*K!$E$4+G5217*K!$E$5),0)</f>
        <v>49575000</v>
      </c>
      <c r="L5217" s="25">
        <f>ROUND(J5217-K5217*0.7,0)</f>
        <v>199387500</v>
      </c>
      <c r="M5217" s="25">
        <f>ROUND(J5217*0.3,0)</f>
        <v>70227000</v>
      </c>
    </row>
    <row r="5218" spans="1:13" x14ac:dyDescent="0.2">
      <c r="A5218" s="53">
        <v>900881</v>
      </c>
      <c r="B5218" s="27" t="s">
        <v>118</v>
      </c>
      <c r="C5218" s="36" t="s">
        <v>5879</v>
      </c>
      <c r="D5218" s="54"/>
      <c r="E5218" s="30">
        <v>30</v>
      </c>
      <c r="F5218" s="55">
        <v>20</v>
      </c>
      <c r="G5218" s="55">
        <v>10</v>
      </c>
      <c r="H5218" s="30">
        <v>0</v>
      </c>
      <c r="J5218" s="25">
        <f>ROUND( IF(OR(ISNUMBER(SEARCH("#",B5218)),INT(A5218/100000)=7,INT(A5218/100000)=8),F5218*K!$D$4,F5218*K!$C$4) + IF(ISNUMBER(SEARCH("#",B5218)),0,G5218*K!$C$5) + IF(AND(ISNUMBER(SEARCH("#",B5218)),INT(A5218/100000)&lt;=7),G5218*K!$G$5,0) + IF(AND(ISNUMBER(SEARCH("#",B5218)),INT(A5218/100000)&gt;=8),G5218*K!$H$5,0),0)</f>
        <v>48650000</v>
      </c>
      <c r="K5218" s="25">
        <f>ROUND(IF(OR(ISNUMBER(SEARCH("#",B5218)),INT(A5218/100000)=7,INT(A5218/100000)=8),F5218*K!$F$4+G5218*K!$F$5,F5218*K!$E$4+G5218*K!$E$5),0)</f>
        <v>10010000</v>
      </c>
      <c r="L5218" s="25">
        <f>ROUND(J5218-K5218*0.7,0)</f>
        <v>41643000</v>
      </c>
      <c r="M5218" s="25">
        <f>ROUND(J5218*0.3,0)</f>
        <v>14595000</v>
      </c>
    </row>
    <row r="5219" spans="1:13" ht="18.75" x14ac:dyDescent="0.2">
      <c r="A5219" s="53">
        <v>900885</v>
      </c>
      <c r="B5219" s="27"/>
      <c r="C5219" s="36" t="s">
        <v>5880</v>
      </c>
      <c r="D5219" s="54"/>
      <c r="E5219" s="30">
        <v>21</v>
      </c>
      <c r="F5219" s="55">
        <v>14</v>
      </c>
      <c r="G5219" s="55">
        <v>7</v>
      </c>
      <c r="H5219" s="30">
        <v>0</v>
      </c>
      <c r="J5219" s="25">
        <f>ROUND( IF(OR(ISNUMBER(SEARCH("#",B5219)),INT(A5219/100000)=7,INT(A5219/100000)=8),F5219*K!$D$4,F5219*K!$C$4) + IF(ISNUMBER(SEARCH("#",B5219)),0,G5219*K!$C$5) + IF(AND(ISNUMBER(SEARCH("#",B5219)),INT(A5219/100000)&lt;=7),G5219*K!$G$5,0) + IF(AND(ISNUMBER(SEARCH("#",B5219)),INT(A5219/100000)&gt;=8),G5219*K!$H$5,0),0)</f>
        <v>34055000</v>
      </c>
      <c r="K5219" s="25">
        <f>ROUND(IF(OR(ISNUMBER(SEARCH("#",B5219)),INT(A5219/100000)=7,INT(A5219/100000)=8),F5219*K!$F$4+G5219*K!$F$5,F5219*K!$E$4+G5219*K!$E$5),0)</f>
        <v>7007000</v>
      </c>
      <c r="L5219" s="25">
        <f>ROUND(J5219-K5219*0.7,0)</f>
        <v>29150100</v>
      </c>
      <c r="M5219" s="25">
        <f>ROUND(J5219*0.3,0)</f>
        <v>10216500</v>
      </c>
    </row>
    <row r="5220" spans="1:13" ht="33" x14ac:dyDescent="0.2">
      <c r="A5220" s="53">
        <v>900890</v>
      </c>
      <c r="B5220" s="27"/>
      <c r="C5220" s="36" t="s">
        <v>5881</v>
      </c>
      <c r="D5220" s="54"/>
      <c r="E5220" s="30">
        <v>39</v>
      </c>
      <c r="F5220" s="55">
        <v>26</v>
      </c>
      <c r="G5220" s="55">
        <v>13</v>
      </c>
      <c r="H5220" s="30">
        <v>0</v>
      </c>
      <c r="J5220" s="25">
        <f>ROUND( IF(OR(ISNUMBER(SEARCH("#",B5220)),INT(A5220/100000)=7,INT(A5220/100000)=8),F5220*K!$D$4,F5220*K!$C$4) + IF(ISNUMBER(SEARCH("#",B5220)),0,G5220*K!$C$5) + IF(AND(ISNUMBER(SEARCH("#",B5220)),INT(A5220/100000)&lt;=7),G5220*K!$G$5,0) + IF(AND(ISNUMBER(SEARCH("#",B5220)),INT(A5220/100000)&gt;=8),G5220*K!$H$5,0),0)</f>
        <v>63245000</v>
      </c>
      <c r="K5220" s="25">
        <f>ROUND(IF(OR(ISNUMBER(SEARCH("#",B5220)),INT(A5220/100000)=7,INT(A5220/100000)=8),F5220*K!$F$4+G5220*K!$F$5,F5220*K!$E$4+G5220*K!$E$5),0)</f>
        <v>13013000</v>
      </c>
      <c r="L5220" s="25">
        <f>ROUND(J5220-K5220*0.7,0)</f>
        <v>54135900</v>
      </c>
      <c r="M5220" s="25">
        <f>ROUND(J5220*0.3,0)</f>
        <v>18973500</v>
      </c>
    </row>
    <row r="5221" spans="1:13" ht="29.25" x14ac:dyDescent="0.2">
      <c r="A5221" s="53">
        <v>900895</v>
      </c>
      <c r="B5221" s="27"/>
      <c r="C5221" s="36" t="s">
        <v>5882</v>
      </c>
      <c r="D5221" s="54"/>
      <c r="E5221" s="30">
        <v>81</v>
      </c>
      <c r="F5221" s="55">
        <v>54</v>
      </c>
      <c r="G5221" s="55">
        <v>27</v>
      </c>
      <c r="H5221" s="30">
        <v>0</v>
      </c>
      <c r="J5221" s="25">
        <f>ROUND( IF(OR(ISNUMBER(SEARCH("#",B5221)),INT(A5221/100000)=7,INT(A5221/100000)=8),F5221*K!$D$4,F5221*K!$C$4) + IF(ISNUMBER(SEARCH("#",B5221)),0,G5221*K!$C$5) + IF(AND(ISNUMBER(SEARCH("#",B5221)),INT(A5221/100000)&lt;=7),G5221*K!$G$5,0) + IF(AND(ISNUMBER(SEARCH("#",B5221)),INT(A5221/100000)&gt;=8),G5221*K!$H$5,0),0)</f>
        <v>131355000</v>
      </c>
      <c r="K5221" s="25">
        <f>ROUND(IF(OR(ISNUMBER(SEARCH("#",B5221)),INT(A5221/100000)=7,INT(A5221/100000)=8),F5221*K!$F$4+G5221*K!$F$5,F5221*K!$E$4+G5221*K!$E$5),0)</f>
        <v>27027000</v>
      </c>
      <c r="L5221" s="25">
        <f>ROUND(J5221-K5221*0.7,0)</f>
        <v>112436100</v>
      </c>
      <c r="M5221" s="25">
        <f>ROUND(J5221*0.3,0)</f>
        <v>39406500</v>
      </c>
    </row>
    <row r="5222" spans="1:13" ht="48" x14ac:dyDescent="0.2">
      <c r="A5222" s="53">
        <v>900900</v>
      </c>
      <c r="B5222" s="27"/>
      <c r="C5222" s="36" t="s">
        <v>5883</v>
      </c>
      <c r="D5222" s="54"/>
      <c r="E5222" s="30">
        <v>27</v>
      </c>
      <c r="F5222" s="55">
        <v>18</v>
      </c>
      <c r="G5222" s="55">
        <v>9</v>
      </c>
      <c r="H5222" s="30">
        <v>0</v>
      </c>
      <c r="J5222" s="25">
        <f>ROUND( IF(OR(ISNUMBER(SEARCH("#",B5222)),INT(A5222/100000)=7,INT(A5222/100000)=8),F5222*K!$D$4,F5222*K!$C$4) + IF(ISNUMBER(SEARCH("#",B5222)),0,G5222*K!$C$5) + IF(AND(ISNUMBER(SEARCH("#",B5222)),INT(A5222/100000)&lt;=7),G5222*K!$G$5,0) + IF(AND(ISNUMBER(SEARCH("#",B5222)),INT(A5222/100000)&gt;=8),G5222*K!$H$5,0),0)</f>
        <v>43785000</v>
      </c>
      <c r="K5222" s="25">
        <f>ROUND(IF(OR(ISNUMBER(SEARCH("#",B5222)),INT(A5222/100000)=7,INT(A5222/100000)=8),F5222*K!$F$4+G5222*K!$F$5,F5222*K!$E$4+G5222*K!$E$5),0)</f>
        <v>9009000</v>
      </c>
      <c r="L5222" s="25">
        <f>ROUND(J5222-K5222*0.7,0)</f>
        <v>37478700</v>
      </c>
      <c r="M5222" s="25">
        <f>ROUND(J5222*0.3,0)</f>
        <v>13135500</v>
      </c>
    </row>
    <row r="5223" spans="1:13" ht="61.5" x14ac:dyDescent="0.2">
      <c r="A5223" s="53">
        <v>900905</v>
      </c>
      <c r="B5223" s="27"/>
      <c r="C5223" s="36" t="s">
        <v>5884</v>
      </c>
      <c r="D5223" s="57" t="s">
        <v>5885</v>
      </c>
      <c r="E5223" s="30">
        <v>33</v>
      </c>
      <c r="F5223" s="55">
        <v>22</v>
      </c>
      <c r="G5223" s="55">
        <v>11</v>
      </c>
      <c r="H5223" s="30">
        <v>0</v>
      </c>
      <c r="J5223" s="25">
        <f>ROUND( IF(OR(ISNUMBER(SEARCH("#",B5223)),INT(A5223/100000)=7,INT(A5223/100000)=8),F5223*K!$D$4,F5223*K!$C$4) + IF(ISNUMBER(SEARCH("#",B5223)),0,G5223*K!$C$5) + IF(AND(ISNUMBER(SEARCH("#",B5223)),INT(A5223/100000)&lt;=7),G5223*K!$G$5,0) + IF(AND(ISNUMBER(SEARCH("#",B5223)),INT(A5223/100000)&gt;=8),G5223*K!$H$5,0),0)</f>
        <v>53515000</v>
      </c>
      <c r="K5223" s="25">
        <f>ROUND(IF(OR(ISNUMBER(SEARCH("#",B5223)),INT(A5223/100000)=7,INT(A5223/100000)=8),F5223*K!$F$4+G5223*K!$F$5,F5223*K!$E$4+G5223*K!$E$5),0)</f>
        <v>11011000</v>
      </c>
      <c r="L5223" s="25">
        <f>ROUND(J5223-K5223*0.7,0)</f>
        <v>45807300</v>
      </c>
      <c r="M5223" s="25">
        <f>ROUND(J5223*0.3,0)</f>
        <v>16054500</v>
      </c>
    </row>
    <row r="5224" spans="1:13" ht="32.25" x14ac:dyDescent="0.2">
      <c r="A5224" s="53">
        <v>900906</v>
      </c>
      <c r="B5224" s="27"/>
      <c r="C5224" s="36" t="s">
        <v>5886</v>
      </c>
      <c r="D5224" s="54"/>
      <c r="E5224" s="30">
        <v>21</v>
      </c>
      <c r="F5224" s="55">
        <v>14</v>
      </c>
      <c r="G5224" s="55">
        <v>7</v>
      </c>
      <c r="H5224" s="30">
        <v>0</v>
      </c>
      <c r="J5224" s="25">
        <f>ROUND( IF(OR(ISNUMBER(SEARCH("#",B5224)),INT(A5224/100000)=7,INT(A5224/100000)=8),F5224*K!$D$4,F5224*K!$C$4) + IF(ISNUMBER(SEARCH("#",B5224)),0,G5224*K!$C$5) + IF(AND(ISNUMBER(SEARCH("#",B5224)),INT(A5224/100000)&lt;=7),G5224*K!$G$5,0) + IF(AND(ISNUMBER(SEARCH("#",B5224)),INT(A5224/100000)&gt;=8),G5224*K!$H$5,0),0)</f>
        <v>34055000</v>
      </c>
      <c r="K5224" s="25">
        <f>ROUND(IF(OR(ISNUMBER(SEARCH("#",B5224)),INT(A5224/100000)=7,INT(A5224/100000)=8),F5224*K!$F$4+G5224*K!$F$5,F5224*K!$E$4+G5224*K!$E$5),0)</f>
        <v>7007000</v>
      </c>
      <c r="L5224" s="25">
        <f>ROUND(J5224-K5224*0.7,0)</f>
        <v>29150100</v>
      </c>
      <c r="M5224" s="25">
        <f>ROUND(J5224*0.3,0)</f>
        <v>10216500</v>
      </c>
    </row>
    <row r="5225" spans="1:13" ht="18.75" x14ac:dyDescent="0.2">
      <c r="A5225" s="53">
        <v>900910</v>
      </c>
      <c r="B5225" s="27"/>
      <c r="C5225" s="36" t="s">
        <v>5887</v>
      </c>
      <c r="D5225" s="54"/>
      <c r="E5225" s="30">
        <v>30</v>
      </c>
      <c r="F5225" s="55">
        <v>20</v>
      </c>
      <c r="G5225" s="55">
        <v>10</v>
      </c>
      <c r="H5225" s="30">
        <v>0</v>
      </c>
      <c r="J5225" s="25">
        <f>ROUND( IF(OR(ISNUMBER(SEARCH("#",B5225)),INT(A5225/100000)=7,INT(A5225/100000)=8),F5225*K!$D$4,F5225*K!$C$4) + IF(ISNUMBER(SEARCH("#",B5225)),0,G5225*K!$C$5) + IF(AND(ISNUMBER(SEARCH("#",B5225)),INT(A5225/100000)&lt;=7),G5225*K!$G$5,0) + IF(AND(ISNUMBER(SEARCH("#",B5225)),INT(A5225/100000)&gt;=8),G5225*K!$H$5,0),0)</f>
        <v>48650000</v>
      </c>
      <c r="K5225" s="25">
        <f>ROUND(IF(OR(ISNUMBER(SEARCH("#",B5225)),INT(A5225/100000)=7,INT(A5225/100000)=8),F5225*K!$F$4+G5225*K!$F$5,F5225*K!$E$4+G5225*K!$E$5),0)</f>
        <v>10010000</v>
      </c>
      <c r="L5225" s="25">
        <f>ROUND(J5225-K5225*0.7,0)</f>
        <v>41643000</v>
      </c>
      <c r="M5225" s="25">
        <f>ROUND(J5225*0.3,0)</f>
        <v>14595000</v>
      </c>
    </row>
    <row r="5226" spans="1:13" ht="60" x14ac:dyDescent="0.2">
      <c r="A5226" s="53">
        <v>900915</v>
      </c>
      <c r="B5226" s="27"/>
      <c r="C5226" s="36" t="s">
        <v>5888</v>
      </c>
      <c r="D5226" s="54"/>
      <c r="E5226" s="30">
        <v>210</v>
      </c>
      <c r="F5226" s="55">
        <v>150</v>
      </c>
      <c r="G5226" s="55">
        <v>60</v>
      </c>
      <c r="H5226" s="30">
        <v>0</v>
      </c>
      <c r="J5226" s="25">
        <f>ROUND( IF(OR(ISNUMBER(SEARCH("#",B5226)),INT(A5226/100000)=7,INT(A5226/100000)=8),F5226*K!$D$4,F5226*K!$C$4) + IF(ISNUMBER(SEARCH("#",B5226)),0,G5226*K!$C$5) + IF(AND(ISNUMBER(SEARCH("#",B5226)),INT(A5226/100000)&lt;=7),G5226*K!$G$5,0) + IF(AND(ISNUMBER(SEARCH("#",B5226)),INT(A5226/100000)&gt;=8),G5226*K!$H$5,0),0)</f>
        <v>322230000</v>
      </c>
      <c r="K5226" s="25">
        <f>ROUND(IF(OR(ISNUMBER(SEARCH("#",B5226)),INT(A5226/100000)=7,INT(A5226/100000)=8),F5226*K!$F$4+G5226*K!$F$5,F5226*K!$E$4+G5226*K!$E$5),0)</f>
        <v>69120000</v>
      </c>
      <c r="L5226" s="25">
        <f>ROUND(J5226-K5226*0.7,0)</f>
        <v>273846000</v>
      </c>
      <c r="M5226" s="25">
        <f>ROUND(J5226*0.3,0)</f>
        <v>96669000</v>
      </c>
    </row>
    <row r="5227" spans="1:13" ht="46.5" x14ac:dyDescent="0.2">
      <c r="A5227" s="53">
        <v>900920</v>
      </c>
      <c r="B5227" s="27"/>
      <c r="C5227" s="36" t="s">
        <v>5889</v>
      </c>
      <c r="D5227" s="54"/>
      <c r="E5227" s="30">
        <v>340</v>
      </c>
      <c r="F5227" s="55">
        <v>242</v>
      </c>
      <c r="G5227" s="55">
        <v>98</v>
      </c>
      <c r="H5227" s="30">
        <v>0</v>
      </c>
      <c r="J5227" s="25">
        <f>ROUND( IF(OR(ISNUMBER(SEARCH("#",B5227)),INT(A5227/100000)=7,INT(A5227/100000)=8),F5227*K!$D$4,F5227*K!$C$4) + IF(ISNUMBER(SEARCH("#",B5227)),0,G5227*K!$C$5) + IF(AND(ISNUMBER(SEARCH("#",B5227)),INT(A5227/100000)&lt;=7),G5227*K!$G$5,0) + IF(AND(ISNUMBER(SEARCH("#",B5227)),INT(A5227/100000)&gt;=8),G5227*K!$H$5,0),0)</f>
        <v>523276000</v>
      </c>
      <c r="K5227" s="25">
        <f>ROUND(IF(OR(ISNUMBER(SEARCH("#",B5227)),INT(A5227/100000)=7,INT(A5227/100000)=8),F5227*K!$F$4+G5227*K!$F$5,F5227*K!$E$4+G5227*K!$E$5),0)</f>
        <v>111990000</v>
      </c>
      <c r="L5227" s="25">
        <f>ROUND(J5227-K5227*0.7,0)</f>
        <v>444883000</v>
      </c>
      <c r="M5227" s="25">
        <f>ROUND(J5227*0.3,0)</f>
        <v>156982800</v>
      </c>
    </row>
    <row r="5228" spans="1:13" ht="18.75" x14ac:dyDescent="0.2">
      <c r="A5228" s="53">
        <v>900922</v>
      </c>
      <c r="B5228" s="27" t="s">
        <v>118</v>
      </c>
      <c r="C5228" s="39" t="s">
        <v>5890</v>
      </c>
      <c r="D5228" s="57"/>
      <c r="E5228" s="30">
        <v>99</v>
      </c>
      <c r="F5228" s="55">
        <v>66</v>
      </c>
      <c r="G5228" s="55">
        <v>33</v>
      </c>
      <c r="H5228" s="30">
        <v>0</v>
      </c>
      <c r="J5228" s="25">
        <f>ROUND( IF(OR(ISNUMBER(SEARCH("#",B5228)),INT(A5228/100000)=7,INT(A5228/100000)=8),F5228*K!$D$4,F5228*K!$C$4) + IF(ISNUMBER(SEARCH("#",B5228)),0,G5228*K!$C$5) + IF(AND(ISNUMBER(SEARCH("#",B5228)),INT(A5228/100000)&lt;=7),G5228*K!$G$5,0) + IF(AND(ISNUMBER(SEARCH("#",B5228)),INT(A5228/100000)&gt;=8),G5228*K!$H$5,0),0)</f>
        <v>160545000</v>
      </c>
      <c r="K5228" s="25">
        <f>ROUND(IF(OR(ISNUMBER(SEARCH("#",B5228)),INT(A5228/100000)=7,INT(A5228/100000)=8),F5228*K!$F$4+G5228*K!$F$5,F5228*K!$E$4+G5228*K!$E$5),0)</f>
        <v>33033000</v>
      </c>
      <c r="L5228" s="25">
        <f>ROUND(J5228-K5228*0.7,0)</f>
        <v>137421900</v>
      </c>
      <c r="M5228" s="25">
        <f>ROUND(J5228*0.3,0)</f>
        <v>48163500</v>
      </c>
    </row>
    <row r="5229" spans="1:13" ht="33" x14ac:dyDescent="0.2">
      <c r="A5229" s="53">
        <v>900925</v>
      </c>
      <c r="B5229" s="27" t="s">
        <v>27</v>
      </c>
      <c r="C5229" s="36" t="s">
        <v>5891</v>
      </c>
      <c r="D5229" s="57" t="s">
        <v>5892</v>
      </c>
      <c r="E5229" s="30">
        <v>15</v>
      </c>
      <c r="F5229" s="55">
        <v>10</v>
      </c>
      <c r="G5229" s="55">
        <v>5</v>
      </c>
      <c r="H5229" s="30">
        <v>0</v>
      </c>
      <c r="J5229" s="25">
        <f>ROUND( IF(OR(ISNUMBER(SEARCH("#",B5229)),INT(A5229/100000)=7,INT(A5229/100000)=8),F5229*K!$D$4,F5229*K!$C$4) + IF(ISNUMBER(SEARCH("#",B5229)),0,G5229*K!$C$5) + IF(AND(ISNUMBER(SEARCH("#",B5229)),INT(A5229/100000)&lt;=7),G5229*K!$G$5,0) + IF(AND(ISNUMBER(SEARCH("#",B5229)),INT(A5229/100000)&gt;=8),G5229*K!$H$5,0),0)</f>
        <v>14205000</v>
      </c>
      <c r="K5229" s="25">
        <f>ROUND(IF(OR(ISNUMBER(SEARCH("#",B5229)),INT(A5229/100000)=7,INT(A5229/100000)=8),F5229*K!$F$4+G5229*K!$F$5,F5229*K!$E$4+G5229*K!$E$5),0)</f>
        <v>5160000</v>
      </c>
      <c r="L5229" s="25">
        <f>ROUND(J5229-K5229*0.7,0)</f>
        <v>10593000</v>
      </c>
      <c r="M5229" s="25">
        <f>ROUND(J5229*0.3,0)</f>
        <v>4261500</v>
      </c>
    </row>
    <row r="5230" spans="1:13" ht="18.75" x14ac:dyDescent="0.2">
      <c r="A5230" s="53">
        <v>900930</v>
      </c>
      <c r="B5230" s="27" t="s">
        <v>27</v>
      </c>
      <c r="C5230" s="36" t="s">
        <v>5893</v>
      </c>
      <c r="D5230" s="54"/>
      <c r="E5230" s="30">
        <v>24</v>
      </c>
      <c r="F5230" s="55">
        <v>16</v>
      </c>
      <c r="G5230" s="55">
        <v>8</v>
      </c>
      <c r="H5230" s="30">
        <v>0</v>
      </c>
      <c r="J5230" s="25">
        <f>ROUND( IF(OR(ISNUMBER(SEARCH("#",B5230)),INT(A5230/100000)=7,INT(A5230/100000)=8),F5230*K!$D$4,F5230*K!$C$4) + IF(ISNUMBER(SEARCH("#",B5230)),0,G5230*K!$C$5) + IF(AND(ISNUMBER(SEARCH("#",B5230)),INT(A5230/100000)&lt;=7),G5230*K!$G$5,0) + IF(AND(ISNUMBER(SEARCH("#",B5230)),INT(A5230/100000)&gt;=8),G5230*K!$H$5,0),0)</f>
        <v>22728000</v>
      </c>
      <c r="K5230" s="25">
        <f>ROUND(IF(OR(ISNUMBER(SEARCH("#",B5230)),INT(A5230/100000)=7,INT(A5230/100000)=8),F5230*K!$F$4+G5230*K!$F$5,F5230*K!$E$4+G5230*K!$E$5),0)</f>
        <v>8256000</v>
      </c>
      <c r="L5230" s="25">
        <f>ROUND(J5230-K5230*0.7,0)</f>
        <v>16948800</v>
      </c>
      <c r="M5230" s="25">
        <f>ROUND(J5230*0.3,0)</f>
        <v>6818400</v>
      </c>
    </row>
    <row r="5231" spans="1:13" x14ac:dyDescent="0.2">
      <c r="A5231" s="53">
        <v>900935</v>
      </c>
      <c r="B5231" s="27" t="s">
        <v>27</v>
      </c>
      <c r="C5231" s="36" t="s">
        <v>5894</v>
      </c>
      <c r="D5231" s="54"/>
      <c r="E5231" s="30">
        <v>2</v>
      </c>
      <c r="F5231" s="55">
        <v>1.5</v>
      </c>
      <c r="G5231" s="55">
        <v>0.5</v>
      </c>
      <c r="H5231" s="30">
        <v>0</v>
      </c>
      <c r="J5231" s="25">
        <f>ROUND( IF(OR(ISNUMBER(SEARCH("#",B5231)),INT(A5231/100000)=7,INT(A5231/100000)=8),F5231*K!$D$4,F5231*K!$C$4) + IF(ISNUMBER(SEARCH("#",B5231)),0,G5231*K!$C$5) + IF(AND(ISNUMBER(SEARCH("#",B5231)),INT(A5231/100000)&lt;=7),G5231*K!$G$5,0) + IF(AND(ISNUMBER(SEARCH("#",B5231)),INT(A5231/100000)&gt;=8),G5231*K!$H$5,0),0)</f>
        <v>1704500</v>
      </c>
      <c r="K5231" s="25">
        <f>ROUND(IF(OR(ISNUMBER(SEARCH("#",B5231)),INT(A5231/100000)=7,INT(A5231/100000)=8),F5231*K!$F$4+G5231*K!$F$5,F5231*K!$E$4+G5231*K!$E$5),0)</f>
        <v>667000</v>
      </c>
      <c r="L5231" s="25">
        <f>ROUND(J5231-K5231*0.7,0)</f>
        <v>1237600</v>
      </c>
      <c r="M5231" s="25">
        <f>ROUND(J5231*0.3,0)</f>
        <v>511350</v>
      </c>
    </row>
    <row r="5232" spans="1:13" x14ac:dyDescent="0.2">
      <c r="A5232" s="53">
        <v>900940</v>
      </c>
      <c r="B5232" s="27" t="s">
        <v>27</v>
      </c>
      <c r="C5232" s="36" t="s">
        <v>5895</v>
      </c>
      <c r="D5232" s="54"/>
      <c r="E5232" s="30">
        <v>3</v>
      </c>
      <c r="F5232" s="55">
        <v>2</v>
      </c>
      <c r="G5232" s="55">
        <v>1</v>
      </c>
      <c r="H5232" s="30">
        <v>0</v>
      </c>
      <c r="J5232" s="25">
        <f>ROUND( IF(OR(ISNUMBER(SEARCH("#",B5232)),INT(A5232/100000)=7,INT(A5232/100000)=8),F5232*K!$D$4,F5232*K!$C$4) + IF(ISNUMBER(SEARCH("#",B5232)),0,G5232*K!$C$5) + IF(AND(ISNUMBER(SEARCH("#",B5232)),INT(A5232/100000)&lt;=7),G5232*K!$G$5,0) + IF(AND(ISNUMBER(SEARCH("#",B5232)),INT(A5232/100000)&gt;=8),G5232*K!$H$5,0),0)</f>
        <v>2841000</v>
      </c>
      <c r="K5232" s="25">
        <f>ROUND(IF(OR(ISNUMBER(SEARCH("#",B5232)),INT(A5232/100000)=7,INT(A5232/100000)=8),F5232*K!$F$4+G5232*K!$F$5,F5232*K!$E$4+G5232*K!$E$5),0)</f>
        <v>1032000</v>
      </c>
      <c r="L5232" s="25">
        <f>ROUND(J5232-K5232*0.7,0)</f>
        <v>2118600</v>
      </c>
      <c r="M5232" s="25">
        <f>ROUND(J5232*0.3,0)</f>
        <v>852300</v>
      </c>
    </row>
    <row r="5233" spans="1:13" ht="60.75" x14ac:dyDescent="0.2">
      <c r="A5233" s="53">
        <v>900945</v>
      </c>
      <c r="B5233" s="27" t="s">
        <v>27</v>
      </c>
      <c r="C5233" s="36" t="s">
        <v>5896</v>
      </c>
      <c r="D5233" s="57" t="s">
        <v>5897</v>
      </c>
      <c r="E5233" s="30">
        <v>16</v>
      </c>
      <c r="F5233" s="55">
        <v>11</v>
      </c>
      <c r="G5233" s="55">
        <v>5</v>
      </c>
      <c r="H5233" s="30">
        <v>0</v>
      </c>
      <c r="J5233" s="25">
        <f>ROUND( IF(OR(ISNUMBER(SEARCH("#",B5233)),INT(A5233/100000)=7,INT(A5233/100000)=8),F5233*K!$D$4,F5233*K!$C$4) + IF(ISNUMBER(SEARCH("#",B5233)),0,G5233*K!$C$5) + IF(AND(ISNUMBER(SEARCH("#",B5233)),INT(A5233/100000)&lt;=7),G5233*K!$G$5,0) + IF(AND(ISNUMBER(SEARCH("#",B5233)),INT(A5233/100000)&gt;=8),G5233*K!$H$5,0),0)</f>
        <v>14773000</v>
      </c>
      <c r="K5233" s="25">
        <f>ROUND(IF(OR(ISNUMBER(SEARCH("#",B5233)),INT(A5233/100000)=7,INT(A5233/100000)=8),F5233*K!$F$4+G5233*K!$F$5,F5233*K!$E$4+G5233*K!$E$5),0)</f>
        <v>5462000</v>
      </c>
      <c r="L5233" s="25">
        <f>ROUND(J5233-K5233*0.7,0)</f>
        <v>10949600</v>
      </c>
      <c r="M5233" s="25">
        <f>ROUND(J5233*0.3,0)</f>
        <v>4431900</v>
      </c>
    </row>
    <row r="5234" spans="1:13" ht="48" x14ac:dyDescent="0.2">
      <c r="A5234" s="53">
        <v>900950</v>
      </c>
      <c r="B5234" s="27" t="s">
        <v>27</v>
      </c>
      <c r="C5234" s="36" t="s">
        <v>5898</v>
      </c>
      <c r="D5234" s="54"/>
      <c r="E5234" s="30">
        <v>0.5</v>
      </c>
      <c r="F5234" s="55">
        <v>0.35</v>
      </c>
      <c r="G5234" s="55">
        <v>0.15</v>
      </c>
      <c r="H5234" s="30">
        <v>0</v>
      </c>
      <c r="J5234" s="25">
        <f>ROUND( IF(OR(ISNUMBER(SEARCH("#",B5234)),INT(A5234/100000)=7,INT(A5234/100000)=8),F5234*K!$D$4,F5234*K!$C$4) + IF(ISNUMBER(SEARCH("#",B5234)),0,G5234*K!$C$5) + IF(AND(ISNUMBER(SEARCH("#",B5234)),INT(A5234/100000)&lt;=7),G5234*K!$G$5,0) + IF(AND(ISNUMBER(SEARCH("#",B5234)),INT(A5234/100000)&gt;=8),G5234*K!$H$5,0),0)</f>
        <v>454550</v>
      </c>
      <c r="K5234" s="25">
        <f>ROUND(IF(OR(ISNUMBER(SEARCH("#",B5234)),INT(A5234/100000)=7,INT(A5234/100000)=8),F5234*K!$F$4+G5234*K!$F$5,F5234*K!$E$4+G5234*K!$E$5),0)</f>
        <v>169900</v>
      </c>
      <c r="L5234" s="25">
        <f>ROUND(J5234-K5234*0.7,0)</f>
        <v>335620</v>
      </c>
      <c r="M5234" s="25">
        <f>ROUND(J5234*0.3,0)</f>
        <v>136365</v>
      </c>
    </row>
    <row r="5235" spans="1:13" x14ac:dyDescent="0.2">
      <c r="A5235" s="53">
        <v>900955</v>
      </c>
      <c r="B5235" s="27" t="s">
        <v>27</v>
      </c>
      <c r="C5235" s="36" t="s">
        <v>5899</v>
      </c>
      <c r="D5235" s="54"/>
      <c r="E5235" s="30">
        <v>4.8</v>
      </c>
      <c r="F5235" s="55">
        <v>3.2</v>
      </c>
      <c r="G5235" s="55">
        <v>1.6</v>
      </c>
      <c r="H5235" s="30">
        <v>0</v>
      </c>
      <c r="J5235" s="25">
        <f>ROUND( IF(OR(ISNUMBER(SEARCH("#",B5235)),INT(A5235/100000)=7,INT(A5235/100000)=8),F5235*K!$D$4,F5235*K!$C$4) + IF(ISNUMBER(SEARCH("#",B5235)),0,G5235*K!$C$5) + IF(AND(ISNUMBER(SEARCH("#",B5235)),INT(A5235/100000)&lt;=7),G5235*K!$G$5,0) + IF(AND(ISNUMBER(SEARCH("#",B5235)),INT(A5235/100000)&gt;=8),G5235*K!$H$5,0),0)</f>
        <v>4545600</v>
      </c>
      <c r="K5235" s="25">
        <f>ROUND(IF(OR(ISNUMBER(SEARCH("#",B5235)),INT(A5235/100000)=7,INT(A5235/100000)=8),F5235*K!$F$4+G5235*K!$F$5,F5235*K!$E$4+G5235*K!$E$5),0)</f>
        <v>1651200</v>
      </c>
      <c r="L5235" s="25">
        <f>ROUND(J5235-K5235*0.7,0)</f>
        <v>3389760</v>
      </c>
      <c r="M5235" s="25">
        <f>ROUND(J5235*0.3,0)</f>
        <v>1363680</v>
      </c>
    </row>
    <row r="5236" spans="1:13" ht="33" x14ac:dyDescent="0.2">
      <c r="A5236" s="53">
        <v>900965</v>
      </c>
      <c r="B5236" s="27" t="s">
        <v>27</v>
      </c>
      <c r="C5236" s="36" t="s">
        <v>5900</v>
      </c>
      <c r="D5236" s="57" t="s">
        <v>5901</v>
      </c>
      <c r="E5236" s="30">
        <v>8</v>
      </c>
      <c r="F5236" s="55">
        <v>3.5</v>
      </c>
      <c r="G5236" s="55">
        <v>4.5</v>
      </c>
      <c r="H5236" s="30">
        <v>0</v>
      </c>
      <c r="J5236" s="25">
        <f>ROUND( IF(OR(ISNUMBER(SEARCH("#",B5236)),INT(A5236/100000)=7,INT(A5236/100000)=8),F5236*K!$D$4,F5236*K!$C$4) + IF(ISNUMBER(SEARCH("#",B5236)),0,G5236*K!$C$5) + IF(AND(ISNUMBER(SEARCH("#",B5236)),INT(A5236/100000)&lt;=7),G5236*K!$G$5,0) + IF(AND(ISNUMBER(SEARCH("#",B5236)),INT(A5236/100000)&gt;=8),G5236*K!$H$5,0),0)</f>
        <v>9660500</v>
      </c>
      <c r="K5236" s="25">
        <f>ROUND(IF(OR(ISNUMBER(SEARCH("#",B5236)),INT(A5236/100000)=7,INT(A5236/100000)=8),F5236*K!$F$4+G5236*K!$F$5,F5236*K!$E$4+G5236*K!$E$5),0)</f>
        <v>2983000</v>
      </c>
      <c r="L5236" s="25">
        <f>ROUND(J5236-K5236*0.7,0)</f>
        <v>7572400</v>
      </c>
      <c r="M5236" s="25">
        <f>ROUND(J5236*0.3,0)</f>
        <v>2898150</v>
      </c>
    </row>
    <row r="5237" spans="1:13" ht="18.75" x14ac:dyDescent="0.2">
      <c r="A5237" s="53">
        <v>900970</v>
      </c>
      <c r="B5237" s="27" t="s">
        <v>30</v>
      </c>
      <c r="C5237" s="39" t="s">
        <v>5902</v>
      </c>
      <c r="D5237" s="57"/>
      <c r="E5237" s="30">
        <v>12</v>
      </c>
      <c r="F5237" s="55">
        <v>6</v>
      </c>
      <c r="G5237" s="55">
        <v>6</v>
      </c>
      <c r="H5237" s="30">
        <v>0</v>
      </c>
      <c r="J5237" s="25">
        <f>ROUND( IF(OR(ISNUMBER(SEARCH("#",B5237)),INT(A5237/100000)=7,INT(A5237/100000)=8),F5237*K!$D$4,F5237*K!$C$4) + IF(ISNUMBER(SEARCH("#",B5237)),0,G5237*K!$C$5) + IF(AND(ISNUMBER(SEARCH("#",B5237)),INT(A5237/100000)&lt;=7),G5237*K!$G$5,0) + IF(AND(ISNUMBER(SEARCH("#",B5237)),INT(A5237/100000)&gt;=8),G5237*K!$H$5,0),0)</f>
        <v>13638000</v>
      </c>
      <c r="K5237" s="25">
        <f>ROUND(IF(OR(ISNUMBER(SEARCH("#",B5237)),INT(A5237/100000)=7,INT(A5237/100000)=8),F5237*K!$F$4+G5237*K!$F$5,F5237*K!$E$4+G5237*K!$E$5),0)</f>
        <v>4380000</v>
      </c>
      <c r="L5237" s="25">
        <f>ROUND(J5237-K5237*0.7,0)</f>
        <v>10572000</v>
      </c>
      <c r="M5237" s="25">
        <f>ROUND(J5237*0.3,0)</f>
        <v>4091400</v>
      </c>
    </row>
    <row r="5238" spans="1:13" ht="46.5" x14ac:dyDescent="0.2">
      <c r="A5238" s="53">
        <v>900972</v>
      </c>
      <c r="B5238" s="27" t="s">
        <v>27</v>
      </c>
      <c r="C5238" s="36" t="s">
        <v>5903</v>
      </c>
      <c r="D5238" s="57" t="s">
        <v>5904</v>
      </c>
      <c r="E5238" s="30">
        <v>6</v>
      </c>
      <c r="F5238" s="55">
        <v>4</v>
      </c>
      <c r="G5238" s="55">
        <v>2</v>
      </c>
      <c r="H5238" s="30">
        <v>0</v>
      </c>
      <c r="J5238" s="25">
        <f>ROUND( IF(OR(ISNUMBER(SEARCH("#",B5238)),INT(A5238/100000)=7,INT(A5238/100000)=8),F5238*K!$D$4,F5238*K!$C$4) + IF(ISNUMBER(SEARCH("#",B5238)),0,G5238*K!$C$5) + IF(AND(ISNUMBER(SEARCH("#",B5238)),INT(A5238/100000)&lt;=7),G5238*K!$G$5,0) + IF(AND(ISNUMBER(SEARCH("#",B5238)),INT(A5238/100000)&gt;=8),G5238*K!$H$5,0),0)</f>
        <v>5682000</v>
      </c>
      <c r="K5238" s="25">
        <f>ROUND(IF(OR(ISNUMBER(SEARCH("#",B5238)),INT(A5238/100000)=7,INT(A5238/100000)=8),F5238*K!$F$4+G5238*K!$F$5,F5238*K!$E$4+G5238*K!$E$5),0)</f>
        <v>2064000</v>
      </c>
      <c r="L5238" s="25">
        <f>ROUND(J5238-K5238*0.7,0)</f>
        <v>4237200</v>
      </c>
      <c r="M5238" s="25">
        <f>ROUND(J5238*0.3,0)</f>
        <v>1704600</v>
      </c>
    </row>
    <row r="5239" spans="1:13" ht="32.25" x14ac:dyDescent="0.2">
      <c r="A5239" s="53">
        <v>900985</v>
      </c>
      <c r="B5239" s="27" t="s">
        <v>27</v>
      </c>
      <c r="C5239" s="36" t="s">
        <v>5905</v>
      </c>
      <c r="D5239" s="54"/>
      <c r="E5239" s="30">
        <v>1.5</v>
      </c>
      <c r="F5239" s="55">
        <v>1</v>
      </c>
      <c r="G5239" s="55">
        <v>0.5</v>
      </c>
      <c r="H5239" s="30">
        <v>0</v>
      </c>
      <c r="J5239" s="25">
        <f>ROUND( IF(OR(ISNUMBER(SEARCH("#",B5239)),INT(A5239/100000)=7,INT(A5239/100000)=8),F5239*K!$D$4,F5239*K!$C$4) + IF(ISNUMBER(SEARCH("#",B5239)),0,G5239*K!$C$5) + IF(AND(ISNUMBER(SEARCH("#",B5239)),INT(A5239/100000)&lt;=7),G5239*K!$G$5,0) + IF(AND(ISNUMBER(SEARCH("#",B5239)),INT(A5239/100000)&gt;=8),G5239*K!$H$5,0),0)</f>
        <v>1420500</v>
      </c>
      <c r="K5239" s="25">
        <f>ROUND(IF(OR(ISNUMBER(SEARCH("#",B5239)),INT(A5239/100000)=7,INT(A5239/100000)=8),F5239*K!$F$4+G5239*K!$F$5,F5239*K!$E$4+G5239*K!$E$5),0)</f>
        <v>516000</v>
      </c>
      <c r="L5239" s="25">
        <f>ROUND(J5239-K5239*0.7,0)</f>
        <v>1059300</v>
      </c>
      <c r="M5239" s="25">
        <f>ROUND(J5239*0.3,0)</f>
        <v>426150</v>
      </c>
    </row>
    <row r="5240" spans="1:13" ht="33" x14ac:dyDescent="0.2">
      <c r="A5240" s="53">
        <v>900990</v>
      </c>
      <c r="B5240" s="27" t="s">
        <v>27</v>
      </c>
      <c r="C5240" s="36" t="s">
        <v>5906</v>
      </c>
      <c r="D5240" s="54"/>
      <c r="E5240" s="30">
        <v>3</v>
      </c>
      <c r="F5240" s="55">
        <v>2</v>
      </c>
      <c r="G5240" s="55">
        <v>1</v>
      </c>
      <c r="H5240" s="30">
        <v>0</v>
      </c>
      <c r="J5240" s="25">
        <f>ROUND( IF(OR(ISNUMBER(SEARCH("#",B5240)),INT(A5240/100000)=7,INT(A5240/100000)=8),F5240*K!$D$4,F5240*K!$C$4) + IF(ISNUMBER(SEARCH("#",B5240)),0,G5240*K!$C$5) + IF(AND(ISNUMBER(SEARCH("#",B5240)),INT(A5240/100000)&lt;=7),G5240*K!$G$5,0) + IF(AND(ISNUMBER(SEARCH("#",B5240)),INT(A5240/100000)&gt;=8),G5240*K!$H$5,0),0)</f>
        <v>2841000</v>
      </c>
      <c r="K5240" s="25">
        <f>ROUND(IF(OR(ISNUMBER(SEARCH("#",B5240)),INT(A5240/100000)=7,INT(A5240/100000)=8),F5240*K!$F$4+G5240*K!$F$5,F5240*K!$E$4+G5240*K!$E$5),0)</f>
        <v>1032000</v>
      </c>
      <c r="L5240" s="25">
        <f>ROUND(J5240-K5240*0.7,0)</f>
        <v>2118600</v>
      </c>
      <c r="M5240" s="25">
        <f>ROUND(J5240*0.3,0)</f>
        <v>852300</v>
      </c>
    </row>
    <row r="5241" spans="1:13" ht="48" x14ac:dyDescent="0.2">
      <c r="A5241" s="53">
        <v>901005</v>
      </c>
      <c r="B5241" s="27" t="s">
        <v>27</v>
      </c>
      <c r="C5241" s="36" t="s">
        <v>5907</v>
      </c>
      <c r="D5241" s="54"/>
      <c r="E5241" s="30">
        <v>4.5</v>
      </c>
      <c r="F5241" s="55">
        <v>3</v>
      </c>
      <c r="G5241" s="55">
        <v>1.5</v>
      </c>
      <c r="H5241" s="30">
        <v>0</v>
      </c>
      <c r="J5241" s="25">
        <f>ROUND( IF(OR(ISNUMBER(SEARCH("#",B5241)),INT(A5241/100000)=7,INT(A5241/100000)=8),F5241*K!$D$4,F5241*K!$C$4) + IF(ISNUMBER(SEARCH("#",B5241)),0,G5241*K!$C$5) + IF(AND(ISNUMBER(SEARCH("#",B5241)),INT(A5241/100000)&lt;=7),G5241*K!$G$5,0) + IF(AND(ISNUMBER(SEARCH("#",B5241)),INT(A5241/100000)&gt;=8),G5241*K!$H$5,0),0)</f>
        <v>4261500</v>
      </c>
      <c r="K5241" s="25">
        <f>ROUND(IF(OR(ISNUMBER(SEARCH("#",B5241)),INT(A5241/100000)=7,INT(A5241/100000)=8),F5241*K!$F$4+G5241*K!$F$5,F5241*K!$E$4+G5241*K!$E$5),0)</f>
        <v>1548000</v>
      </c>
      <c r="L5241" s="25">
        <f>ROUND(J5241-K5241*0.7,0)</f>
        <v>3177900</v>
      </c>
      <c r="M5241" s="25">
        <f>ROUND(J5241*0.3,0)</f>
        <v>1278450</v>
      </c>
    </row>
    <row r="5242" spans="1:13" ht="61.5" x14ac:dyDescent="0.2">
      <c r="A5242" s="53">
        <v>901010</v>
      </c>
      <c r="B5242" s="27" t="s">
        <v>27</v>
      </c>
      <c r="C5242" s="36" t="s">
        <v>5908</v>
      </c>
      <c r="D5242" s="54"/>
      <c r="E5242" s="30">
        <v>5.5</v>
      </c>
      <c r="F5242" s="55">
        <v>4</v>
      </c>
      <c r="G5242" s="55">
        <v>1.5</v>
      </c>
      <c r="H5242" s="30">
        <v>0</v>
      </c>
      <c r="J5242" s="25">
        <f>ROUND( IF(OR(ISNUMBER(SEARCH("#",B5242)),INT(A5242/100000)=7,INT(A5242/100000)=8),F5242*K!$D$4,F5242*K!$C$4) + IF(ISNUMBER(SEARCH("#",B5242)),0,G5242*K!$C$5) + IF(AND(ISNUMBER(SEARCH("#",B5242)),INT(A5242/100000)&lt;=7),G5242*K!$G$5,0) + IF(AND(ISNUMBER(SEARCH("#",B5242)),INT(A5242/100000)&gt;=8),G5242*K!$H$5,0),0)</f>
        <v>4829500</v>
      </c>
      <c r="K5242" s="25">
        <f>ROUND(IF(OR(ISNUMBER(SEARCH("#",B5242)),INT(A5242/100000)=7,INT(A5242/100000)=8),F5242*K!$F$4+G5242*K!$F$5,F5242*K!$E$4+G5242*K!$E$5),0)</f>
        <v>1850000</v>
      </c>
      <c r="L5242" s="25">
        <f>ROUND(J5242-K5242*0.7,0)</f>
        <v>3534500</v>
      </c>
      <c r="M5242" s="25">
        <f>ROUND(J5242*0.3,0)</f>
        <v>1448850</v>
      </c>
    </row>
    <row r="5243" spans="1:13" ht="42.75" x14ac:dyDescent="0.2">
      <c r="A5243" s="53">
        <v>901015</v>
      </c>
      <c r="B5243" s="27" t="s">
        <v>27</v>
      </c>
      <c r="C5243" s="36" t="s">
        <v>5909</v>
      </c>
      <c r="D5243" s="57" t="s">
        <v>5910</v>
      </c>
      <c r="E5243" s="30">
        <v>10</v>
      </c>
      <c r="F5243" s="55">
        <v>5.5</v>
      </c>
      <c r="G5243" s="55">
        <v>4.5</v>
      </c>
      <c r="H5243" s="30">
        <v>0</v>
      </c>
      <c r="J5243" s="25">
        <f>ROUND( IF(OR(ISNUMBER(SEARCH("#",B5243)),INT(A5243/100000)=7,INT(A5243/100000)=8),F5243*K!$D$4,F5243*K!$C$4) + IF(ISNUMBER(SEARCH("#",B5243)),0,G5243*K!$C$5) + IF(AND(ISNUMBER(SEARCH("#",B5243)),INT(A5243/100000)&lt;=7),G5243*K!$G$5,0) + IF(AND(ISNUMBER(SEARCH("#",B5243)),INT(A5243/100000)&gt;=8),G5243*K!$H$5,0),0)</f>
        <v>10796500</v>
      </c>
      <c r="K5243" s="25">
        <f>ROUND(IF(OR(ISNUMBER(SEARCH("#",B5243)),INT(A5243/100000)=7,INT(A5243/100000)=8),F5243*K!$F$4+G5243*K!$F$5,F5243*K!$E$4+G5243*K!$E$5),0)</f>
        <v>3587000</v>
      </c>
      <c r="L5243" s="25">
        <f>ROUND(J5243-K5243*0.7,0)</f>
        <v>8285600</v>
      </c>
      <c r="M5243" s="25">
        <f>ROUND(J5243*0.3,0)</f>
        <v>3238950</v>
      </c>
    </row>
    <row r="5244" spans="1:13" x14ac:dyDescent="0.2">
      <c r="A5244" s="53">
        <v>901030</v>
      </c>
      <c r="B5244" s="27" t="s">
        <v>27</v>
      </c>
      <c r="C5244" s="36" t="s">
        <v>5911</v>
      </c>
      <c r="D5244" s="54"/>
      <c r="E5244" s="30">
        <v>5.8</v>
      </c>
      <c r="F5244" s="55">
        <v>3</v>
      </c>
      <c r="G5244" s="55">
        <v>2.8</v>
      </c>
      <c r="H5244" s="30">
        <v>0</v>
      </c>
      <c r="J5244" s="25">
        <f>ROUND( IF(OR(ISNUMBER(SEARCH("#",B5244)),INT(A5244/100000)=7,INT(A5244/100000)=8),F5244*K!$D$4,F5244*K!$C$4) + IF(ISNUMBER(SEARCH("#",B5244)),0,G5244*K!$C$5) + IF(AND(ISNUMBER(SEARCH("#",B5244)),INT(A5244/100000)&lt;=7),G5244*K!$G$5,0) + IF(AND(ISNUMBER(SEARCH("#",B5244)),INT(A5244/100000)&gt;=8),G5244*K!$H$5,0),0)</f>
        <v>6478000</v>
      </c>
      <c r="K5244" s="25">
        <f>ROUND(IF(OR(ISNUMBER(SEARCH("#",B5244)),INT(A5244/100000)=7,INT(A5244/100000)=8),F5244*K!$F$4+G5244*K!$F$5,F5244*K!$E$4+G5244*K!$E$5),0)</f>
        <v>2104400</v>
      </c>
      <c r="L5244" s="25">
        <f>ROUND(J5244-K5244*0.7,0)</f>
        <v>5004920</v>
      </c>
      <c r="M5244" s="25">
        <f>ROUND(J5244*0.3,0)</f>
        <v>1943400</v>
      </c>
    </row>
    <row r="5245" spans="1:13" x14ac:dyDescent="0.2">
      <c r="A5245" s="53">
        <v>901035</v>
      </c>
      <c r="B5245" s="27" t="s">
        <v>27</v>
      </c>
      <c r="C5245" s="36" t="s">
        <v>5912</v>
      </c>
      <c r="D5245" s="54"/>
      <c r="E5245" s="30">
        <v>2.2999999999999998</v>
      </c>
      <c r="F5245" s="55">
        <v>1.5</v>
      </c>
      <c r="G5245" s="55">
        <v>0.8</v>
      </c>
      <c r="H5245" s="30">
        <v>0</v>
      </c>
      <c r="J5245" s="25">
        <f>ROUND( IF(OR(ISNUMBER(SEARCH("#",B5245)),INT(A5245/100000)=7,INT(A5245/100000)=8),F5245*K!$D$4,F5245*K!$C$4) + IF(ISNUMBER(SEARCH("#",B5245)),0,G5245*K!$C$5) + IF(AND(ISNUMBER(SEARCH("#",B5245)),INT(A5245/100000)&lt;=7),G5245*K!$G$5,0) + IF(AND(ISNUMBER(SEARCH("#",B5245)),INT(A5245/100000)&gt;=8),G5245*K!$H$5,0),0)</f>
        <v>2216000</v>
      </c>
      <c r="K5245" s="25">
        <f>ROUND(IF(OR(ISNUMBER(SEARCH("#",B5245)),INT(A5245/100000)=7,INT(A5245/100000)=8),F5245*K!$F$4+G5245*K!$F$5,F5245*K!$E$4+G5245*K!$E$5),0)</f>
        <v>795400</v>
      </c>
      <c r="L5245" s="25">
        <f>ROUND(J5245-K5245*0.7,0)</f>
        <v>1659220</v>
      </c>
      <c r="M5245" s="25">
        <f>ROUND(J5245*0.3,0)</f>
        <v>664800</v>
      </c>
    </row>
    <row r="5246" spans="1:13" ht="33" x14ac:dyDescent="0.2">
      <c r="A5246" s="53">
        <v>901040</v>
      </c>
      <c r="B5246" s="27" t="s">
        <v>27</v>
      </c>
      <c r="C5246" s="36" t="s">
        <v>5913</v>
      </c>
      <c r="D5246" s="54"/>
      <c r="E5246" s="30">
        <v>4.5</v>
      </c>
      <c r="F5246" s="55">
        <v>3</v>
      </c>
      <c r="G5246" s="55">
        <v>1.5</v>
      </c>
      <c r="H5246" s="30">
        <v>0</v>
      </c>
      <c r="J5246" s="25">
        <f>ROUND( IF(OR(ISNUMBER(SEARCH("#",B5246)),INT(A5246/100000)=7,INT(A5246/100000)=8),F5246*K!$D$4,F5246*K!$C$4) + IF(ISNUMBER(SEARCH("#",B5246)),0,G5246*K!$C$5) + IF(AND(ISNUMBER(SEARCH("#",B5246)),INT(A5246/100000)&lt;=7),G5246*K!$G$5,0) + IF(AND(ISNUMBER(SEARCH("#",B5246)),INT(A5246/100000)&gt;=8),G5246*K!$H$5,0),0)</f>
        <v>4261500</v>
      </c>
      <c r="K5246" s="25">
        <f>ROUND(IF(OR(ISNUMBER(SEARCH("#",B5246)),INT(A5246/100000)=7,INT(A5246/100000)=8),F5246*K!$F$4+G5246*K!$F$5,F5246*K!$E$4+G5246*K!$E$5),0)</f>
        <v>1548000</v>
      </c>
      <c r="L5246" s="25">
        <f>ROUND(J5246-K5246*0.7,0)</f>
        <v>3177900</v>
      </c>
      <c r="M5246" s="25">
        <f>ROUND(J5246*0.3,0)</f>
        <v>1278450</v>
      </c>
    </row>
    <row r="5247" spans="1:13" ht="33" x14ac:dyDescent="0.2">
      <c r="A5247" s="53">
        <v>901045</v>
      </c>
      <c r="B5247" s="27" t="s">
        <v>27</v>
      </c>
      <c r="C5247" s="36" t="s">
        <v>5914</v>
      </c>
      <c r="D5247" s="54"/>
      <c r="E5247" s="30">
        <v>4.5</v>
      </c>
      <c r="F5247" s="55">
        <v>3</v>
      </c>
      <c r="G5247" s="55">
        <v>1.5</v>
      </c>
      <c r="H5247" s="30">
        <v>0</v>
      </c>
      <c r="J5247" s="25">
        <f>ROUND( IF(OR(ISNUMBER(SEARCH("#",B5247)),INT(A5247/100000)=7,INT(A5247/100000)=8),F5247*K!$D$4,F5247*K!$C$4) + IF(ISNUMBER(SEARCH("#",B5247)),0,G5247*K!$C$5) + IF(AND(ISNUMBER(SEARCH("#",B5247)),INT(A5247/100000)&lt;=7),G5247*K!$G$5,0) + IF(AND(ISNUMBER(SEARCH("#",B5247)),INT(A5247/100000)&gt;=8),G5247*K!$H$5,0),0)</f>
        <v>4261500</v>
      </c>
      <c r="K5247" s="25">
        <f>ROUND(IF(OR(ISNUMBER(SEARCH("#",B5247)),INT(A5247/100000)=7,INT(A5247/100000)=8),F5247*K!$F$4+G5247*K!$F$5,F5247*K!$E$4+G5247*K!$E$5),0)</f>
        <v>1548000</v>
      </c>
      <c r="L5247" s="25">
        <f>ROUND(J5247-K5247*0.7,0)</f>
        <v>3177900</v>
      </c>
      <c r="M5247" s="25">
        <f>ROUND(J5247*0.3,0)</f>
        <v>1278450</v>
      </c>
    </row>
    <row r="5248" spans="1:13" ht="29.25" x14ac:dyDescent="0.2">
      <c r="A5248" s="53">
        <v>901050</v>
      </c>
      <c r="B5248" s="27" t="s">
        <v>27</v>
      </c>
      <c r="C5248" s="36" t="s">
        <v>5915</v>
      </c>
      <c r="D5248" s="54"/>
      <c r="E5248" s="30">
        <v>18</v>
      </c>
      <c r="F5248" s="55">
        <v>18</v>
      </c>
      <c r="G5248" s="56"/>
      <c r="H5248" s="30">
        <v>0</v>
      </c>
      <c r="J5248" s="25">
        <f>ROUND( IF(OR(ISNUMBER(SEARCH("#",B5248)),INT(A5248/100000)=7,INT(A5248/100000)=8),F5248*K!$D$4,F5248*K!$C$4) + IF(ISNUMBER(SEARCH("#",B5248)),0,G5248*K!$C$5) + IF(AND(ISNUMBER(SEARCH("#",B5248)),INT(A5248/100000)&lt;=7),G5248*K!$G$5,0) + IF(AND(ISNUMBER(SEARCH("#",B5248)),INT(A5248/100000)&gt;=8),G5248*K!$H$5,0),0)</f>
        <v>10224000</v>
      </c>
      <c r="K5248" s="25">
        <f>ROUND(IF(OR(ISNUMBER(SEARCH("#",B5248)),INT(A5248/100000)=7,INT(A5248/100000)=8),F5248*K!$F$4+G5248*K!$F$5,F5248*K!$E$4+G5248*K!$E$5),0)</f>
        <v>5436000</v>
      </c>
      <c r="L5248" s="25">
        <f>ROUND(J5248-K5248*0.7,0)</f>
        <v>6418800</v>
      </c>
      <c r="M5248" s="25">
        <f>ROUND(J5248*0.3,0)</f>
        <v>3067200</v>
      </c>
    </row>
    <row r="5249" spans="1:13" ht="48" x14ac:dyDescent="0.2">
      <c r="A5249" s="53">
        <v>901060</v>
      </c>
      <c r="B5249" s="27" t="s">
        <v>30</v>
      </c>
      <c r="C5249" s="36" t="s">
        <v>5916</v>
      </c>
      <c r="D5249" s="54"/>
      <c r="E5249" s="30">
        <v>4.5</v>
      </c>
      <c r="F5249" s="55">
        <v>3</v>
      </c>
      <c r="G5249" s="55">
        <v>1.5</v>
      </c>
      <c r="H5249" s="30">
        <v>0</v>
      </c>
      <c r="J5249" s="25">
        <f>ROUND( IF(OR(ISNUMBER(SEARCH("#",B5249)),INT(A5249/100000)=7,INT(A5249/100000)=8),F5249*K!$D$4,F5249*K!$C$4) + IF(ISNUMBER(SEARCH("#",B5249)),0,G5249*K!$C$5) + IF(AND(ISNUMBER(SEARCH("#",B5249)),INT(A5249/100000)&lt;=7),G5249*K!$G$5,0) + IF(AND(ISNUMBER(SEARCH("#",B5249)),INT(A5249/100000)&gt;=8),G5249*K!$H$5,0),0)</f>
        <v>4261500</v>
      </c>
      <c r="K5249" s="25">
        <f>ROUND(IF(OR(ISNUMBER(SEARCH("#",B5249)),INT(A5249/100000)=7,INT(A5249/100000)=8),F5249*K!$F$4+G5249*K!$F$5,F5249*K!$E$4+G5249*K!$E$5),0)</f>
        <v>1548000</v>
      </c>
      <c r="L5249" s="25">
        <f>ROUND(J5249-K5249*0.7,0)</f>
        <v>3177900</v>
      </c>
      <c r="M5249" s="25">
        <f>ROUND(J5249*0.3,0)</f>
        <v>1278450</v>
      </c>
    </row>
    <row r="5250" spans="1:13" ht="29.25" x14ac:dyDescent="0.2">
      <c r="A5250" s="53">
        <v>901065</v>
      </c>
      <c r="B5250" s="27" t="s">
        <v>27</v>
      </c>
      <c r="C5250" s="36" t="s">
        <v>5917</v>
      </c>
      <c r="D5250" s="54"/>
      <c r="E5250" s="30">
        <v>15.5</v>
      </c>
      <c r="F5250" s="55">
        <v>10.5</v>
      </c>
      <c r="G5250" s="55">
        <v>5</v>
      </c>
      <c r="H5250" s="30">
        <v>0</v>
      </c>
      <c r="J5250" s="25">
        <f>ROUND( IF(OR(ISNUMBER(SEARCH("#",B5250)),INT(A5250/100000)=7,INT(A5250/100000)=8),F5250*K!$D$4,F5250*K!$C$4) + IF(ISNUMBER(SEARCH("#",B5250)),0,G5250*K!$C$5) + IF(AND(ISNUMBER(SEARCH("#",B5250)),INT(A5250/100000)&lt;=7),G5250*K!$G$5,0) + IF(AND(ISNUMBER(SEARCH("#",B5250)),INT(A5250/100000)&gt;=8),G5250*K!$H$5,0),0)</f>
        <v>14489000</v>
      </c>
      <c r="K5250" s="25">
        <f>ROUND(IF(OR(ISNUMBER(SEARCH("#",B5250)),INT(A5250/100000)=7,INT(A5250/100000)=8),F5250*K!$F$4+G5250*K!$F$5,F5250*K!$E$4+G5250*K!$E$5),0)</f>
        <v>5311000</v>
      </c>
      <c r="L5250" s="25">
        <f>ROUND(J5250-K5250*0.7,0)</f>
        <v>10771300</v>
      </c>
      <c r="M5250" s="25">
        <f>ROUND(J5250*0.3,0)</f>
        <v>4346700</v>
      </c>
    </row>
    <row r="5251" spans="1:13" ht="42.75" x14ac:dyDescent="0.2">
      <c r="A5251" s="53">
        <v>901080</v>
      </c>
      <c r="B5251" s="27" t="s">
        <v>27</v>
      </c>
      <c r="C5251" s="36" t="s">
        <v>5918</v>
      </c>
      <c r="D5251" s="54"/>
      <c r="E5251" s="30">
        <v>1.9</v>
      </c>
      <c r="F5251" s="55">
        <v>1.3</v>
      </c>
      <c r="G5251" s="55">
        <v>0.6</v>
      </c>
      <c r="H5251" s="30">
        <v>0</v>
      </c>
      <c r="J5251" s="25">
        <f>ROUND( IF(OR(ISNUMBER(SEARCH("#",B5251)),INT(A5251/100000)=7,INT(A5251/100000)=8),F5251*K!$D$4,F5251*K!$C$4) + IF(ISNUMBER(SEARCH("#",B5251)),0,G5251*K!$C$5) + IF(AND(ISNUMBER(SEARCH("#",B5251)),INT(A5251/100000)&lt;=7),G5251*K!$G$5,0) + IF(AND(ISNUMBER(SEARCH("#",B5251)),INT(A5251/100000)&gt;=8),G5251*K!$H$5,0),0)</f>
        <v>1761400</v>
      </c>
      <c r="K5251" s="25">
        <f>ROUND(IF(OR(ISNUMBER(SEARCH("#",B5251)),INT(A5251/100000)=7,INT(A5251/100000)=8),F5251*K!$F$4+G5251*K!$F$5,F5251*K!$E$4+G5251*K!$E$5),0)</f>
        <v>649400</v>
      </c>
      <c r="L5251" s="25">
        <f>ROUND(J5251-K5251*0.7,0)</f>
        <v>1306820</v>
      </c>
      <c r="M5251" s="25">
        <f>ROUND(J5251*0.3,0)</f>
        <v>528420</v>
      </c>
    </row>
    <row r="5252" spans="1:13" ht="33" x14ac:dyDescent="0.2">
      <c r="A5252" s="53">
        <v>901085</v>
      </c>
      <c r="B5252" s="27" t="s">
        <v>27</v>
      </c>
      <c r="C5252" s="36" t="s">
        <v>5919</v>
      </c>
      <c r="D5252" s="57" t="s">
        <v>5920</v>
      </c>
      <c r="E5252" s="30">
        <v>4</v>
      </c>
      <c r="F5252" s="55">
        <v>1</v>
      </c>
      <c r="G5252" s="55">
        <v>3</v>
      </c>
      <c r="H5252" s="30">
        <v>0</v>
      </c>
      <c r="J5252" s="25">
        <f>ROUND( IF(OR(ISNUMBER(SEARCH("#",B5252)),INT(A5252/100000)=7,INT(A5252/100000)=8),F5252*K!$D$4,F5252*K!$C$4) + IF(ISNUMBER(SEARCH("#",B5252)),0,G5252*K!$C$5) + IF(AND(ISNUMBER(SEARCH("#",B5252)),INT(A5252/100000)&lt;=7),G5252*K!$G$5,0) + IF(AND(ISNUMBER(SEARCH("#",B5252)),INT(A5252/100000)&gt;=8),G5252*K!$H$5,0),0)</f>
        <v>5683000</v>
      </c>
      <c r="K5252" s="25">
        <f>ROUND(IF(OR(ISNUMBER(SEARCH("#",B5252)),INT(A5252/100000)=7,INT(A5252/100000)=8),F5252*K!$F$4+G5252*K!$F$5,F5252*K!$E$4+G5252*K!$E$5),0)</f>
        <v>1586000</v>
      </c>
      <c r="L5252" s="25">
        <f>ROUND(J5252-K5252*0.7,0)</f>
        <v>4572800</v>
      </c>
      <c r="M5252" s="25">
        <f>ROUND(J5252*0.3,0)</f>
        <v>1704900</v>
      </c>
    </row>
    <row r="5253" spans="1:13" ht="33" x14ac:dyDescent="0.2">
      <c r="A5253" s="53">
        <v>901090</v>
      </c>
      <c r="B5253" s="27" t="s">
        <v>27</v>
      </c>
      <c r="C5253" s="36" t="s">
        <v>5921</v>
      </c>
      <c r="D5253" s="54"/>
      <c r="E5253" s="30">
        <v>3</v>
      </c>
      <c r="F5253" s="55">
        <v>1</v>
      </c>
      <c r="G5253" s="55">
        <v>2</v>
      </c>
      <c r="H5253" s="30">
        <v>0</v>
      </c>
      <c r="J5253" s="25">
        <f>ROUND( IF(OR(ISNUMBER(SEARCH("#",B5253)),INT(A5253/100000)=7,INT(A5253/100000)=8),F5253*K!$D$4,F5253*K!$C$4) + IF(ISNUMBER(SEARCH("#",B5253)),0,G5253*K!$C$5) + IF(AND(ISNUMBER(SEARCH("#",B5253)),INT(A5253/100000)&lt;=7),G5253*K!$G$5,0) + IF(AND(ISNUMBER(SEARCH("#",B5253)),INT(A5253/100000)&gt;=8),G5253*K!$H$5,0),0)</f>
        <v>3978000</v>
      </c>
      <c r="K5253" s="25">
        <f>ROUND(IF(OR(ISNUMBER(SEARCH("#",B5253)),INT(A5253/100000)=7,INT(A5253/100000)=8),F5253*K!$F$4+G5253*K!$F$5,F5253*K!$E$4+G5253*K!$E$5),0)</f>
        <v>1158000</v>
      </c>
      <c r="L5253" s="25">
        <f>ROUND(J5253-K5253*0.7,0)</f>
        <v>3167400</v>
      </c>
      <c r="M5253" s="25">
        <f>ROUND(J5253*0.3,0)</f>
        <v>1193400</v>
      </c>
    </row>
    <row r="5254" spans="1:13" ht="32.25" x14ac:dyDescent="0.2">
      <c r="A5254" s="53">
        <v>901100</v>
      </c>
      <c r="B5254" s="27" t="s">
        <v>27</v>
      </c>
      <c r="C5254" s="36" t="s">
        <v>5922</v>
      </c>
      <c r="D5254" s="54"/>
      <c r="E5254" s="30">
        <v>0.7</v>
      </c>
      <c r="F5254" s="55">
        <v>0.5</v>
      </c>
      <c r="G5254" s="55">
        <v>0.2</v>
      </c>
      <c r="H5254" s="30">
        <v>0</v>
      </c>
      <c r="J5254" s="25">
        <f>ROUND( IF(OR(ISNUMBER(SEARCH("#",B5254)),INT(A5254/100000)=7,INT(A5254/100000)=8),F5254*K!$D$4,F5254*K!$C$4) + IF(ISNUMBER(SEARCH("#",B5254)),0,G5254*K!$C$5) + IF(AND(ISNUMBER(SEARCH("#",B5254)),INT(A5254/100000)&lt;=7),G5254*K!$G$5,0) + IF(AND(ISNUMBER(SEARCH("#",B5254)),INT(A5254/100000)&gt;=8),G5254*K!$H$5,0),0)</f>
        <v>625000</v>
      </c>
      <c r="K5254" s="25">
        <f>ROUND(IF(OR(ISNUMBER(SEARCH("#",B5254)),INT(A5254/100000)=7,INT(A5254/100000)=8),F5254*K!$F$4+G5254*K!$F$5,F5254*K!$E$4+G5254*K!$E$5),0)</f>
        <v>236600</v>
      </c>
      <c r="L5254" s="25">
        <f>ROUND(J5254-K5254*0.7,0)</f>
        <v>459380</v>
      </c>
      <c r="M5254" s="25">
        <f>ROUND(J5254*0.3,0)</f>
        <v>187500</v>
      </c>
    </row>
    <row r="5255" spans="1:13" ht="32.25" x14ac:dyDescent="0.2">
      <c r="A5255" s="53">
        <v>901110</v>
      </c>
      <c r="B5255" s="27" t="s">
        <v>27</v>
      </c>
      <c r="C5255" s="36" t="s">
        <v>5923</v>
      </c>
      <c r="D5255" s="54"/>
      <c r="E5255" s="30">
        <v>9</v>
      </c>
      <c r="F5255" s="55">
        <v>4.5</v>
      </c>
      <c r="G5255" s="55">
        <v>4.5</v>
      </c>
      <c r="H5255" s="30">
        <v>0</v>
      </c>
      <c r="J5255" s="25">
        <f>ROUND( IF(OR(ISNUMBER(SEARCH("#",B5255)),INT(A5255/100000)=7,INT(A5255/100000)=8),F5255*K!$D$4,F5255*K!$C$4) + IF(ISNUMBER(SEARCH("#",B5255)),0,G5255*K!$C$5) + IF(AND(ISNUMBER(SEARCH("#",B5255)),INT(A5255/100000)&lt;=7),G5255*K!$G$5,0) + IF(AND(ISNUMBER(SEARCH("#",B5255)),INT(A5255/100000)&gt;=8),G5255*K!$H$5,0),0)</f>
        <v>10228500</v>
      </c>
      <c r="K5255" s="25">
        <f>ROUND(IF(OR(ISNUMBER(SEARCH("#",B5255)),INT(A5255/100000)=7,INT(A5255/100000)=8),F5255*K!$F$4+G5255*K!$F$5,F5255*K!$E$4+G5255*K!$E$5),0)</f>
        <v>3285000</v>
      </c>
      <c r="L5255" s="25">
        <f>ROUND(J5255-K5255*0.7,0)</f>
        <v>7929000</v>
      </c>
      <c r="M5255" s="25">
        <f>ROUND(J5255*0.3,0)</f>
        <v>3068550</v>
      </c>
    </row>
    <row r="5256" spans="1:13" ht="33" x14ac:dyDescent="0.2">
      <c r="A5256" s="53">
        <v>901120</v>
      </c>
      <c r="B5256" s="27" t="s">
        <v>27</v>
      </c>
      <c r="C5256" s="36" t="s">
        <v>5924</v>
      </c>
      <c r="D5256" s="54"/>
      <c r="E5256" s="30">
        <v>3.3</v>
      </c>
      <c r="F5256" s="55">
        <v>2.2000000000000002</v>
      </c>
      <c r="G5256" s="55">
        <v>1.1000000000000001</v>
      </c>
      <c r="H5256" s="30">
        <v>0</v>
      </c>
      <c r="J5256" s="25">
        <f>ROUND( IF(OR(ISNUMBER(SEARCH("#",B5256)),INT(A5256/100000)=7,INT(A5256/100000)=8),F5256*K!$D$4,F5256*K!$C$4) + IF(ISNUMBER(SEARCH("#",B5256)),0,G5256*K!$C$5) + IF(AND(ISNUMBER(SEARCH("#",B5256)),INT(A5256/100000)&lt;=7),G5256*K!$G$5,0) + IF(AND(ISNUMBER(SEARCH("#",B5256)),INT(A5256/100000)&gt;=8),G5256*K!$H$5,0),0)</f>
        <v>3125100</v>
      </c>
      <c r="K5256" s="25">
        <f>ROUND(IF(OR(ISNUMBER(SEARCH("#",B5256)),INT(A5256/100000)=7,INT(A5256/100000)=8),F5256*K!$F$4+G5256*K!$F$5,F5256*K!$E$4+G5256*K!$E$5),0)</f>
        <v>1135200</v>
      </c>
      <c r="L5256" s="25">
        <f>ROUND(J5256-K5256*0.7,0)</f>
        <v>2330460</v>
      </c>
      <c r="M5256" s="25">
        <f>ROUND(J5256*0.3,0)</f>
        <v>937530</v>
      </c>
    </row>
    <row r="5257" spans="1:13" ht="62.25" x14ac:dyDescent="0.2">
      <c r="A5257" s="53">
        <v>901121</v>
      </c>
      <c r="B5257" s="27" t="s">
        <v>27</v>
      </c>
      <c r="C5257" s="39" t="s">
        <v>5925</v>
      </c>
      <c r="D5257" s="57" t="s">
        <v>5926</v>
      </c>
      <c r="E5257" s="30">
        <v>9</v>
      </c>
      <c r="F5257" s="55">
        <v>5</v>
      </c>
      <c r="G5257" s="55">
        <v>4</v>
      </c>
      <c r="H5257" s="30">
        <v>0</v>
      </c>
      <c r="J5257" s="25">
        <f>ROUND( IF(OR(ISNUMBER(SEARCH("#",B5257)),INT(A5257/100000)=7,INT(A5257/100000)=8),F5257*K!$D$4,F5257*K!$C$4) + IF(ISNUMBER(SEARCH("#",B5257)),0,G5257*K!$C$5) + IF(AND(ISNUMBER(SEARCH("#",B5257)),INT(A5257/100000)&lt;=7),G5257*K!$G$5,0) + IF(AND(ISNUMBER(SEARCH("#",B5257)),INT(A5257/100000)&gt;=8),G5257*K!$H$5,0),0)</f>
        <v>9660000</v>
      </c>
      <c r="K5257" s="25">
        <f>ROUND(IF(OR(ISNUMBER(SEARCH("#",B5257)),INT(A5257/100000)=7,INT(A5257/100000)=8),F5257*K!$F$4+G5257*K!$F$5,F5257*K!$E$4+G5257*K!$E$5),0)</f>
        <v>3222000</v>
      </c>
      <c r="L5257" s="25">
        <f>ROUND(J5257-K5257*0.7,0)</f>
        <v>7404600</v>
      </c>
      <c r="M5257" s="25">
        <f>ROUND(J5257*0.3,0)</f>
        <v>2898000</v>
      </c>
    </row>
    <row r="5258" spans="1:13" ht="32.25" x14ac:dyDescent="0.2">
      <c r="A5258" s="53">
        <v>901122</v>
      </c>
      <c r="B5258" s="27" t="s">
        <v>27</v>
      </c>
      <c r="C5258" s="36" t="s">
        <v>5927</v>
      </c>
      <c r="D5258" s="54"/>
      <c r="E5258" s="30">
        <v>4.5</v>
      </c>
      <c r="F5258" s="55">
        <v>3</v>
      </c>
      <c r="G5258" s="55">
        <v>1.5</v>
      </c>
      <c r="H5258" s="30">
        <v>0</v>
      </c>
      <c r="J5258" s="25">
        <f>ROUND( IF(OR(ISNUMBER(SEARCH("#",B5258)),INT(A5258/100000)=7,INT(A5258/100000)=8),F5258*K!$D$4,F5258*K!$C$4) + IF(ISNUMBER(SEARCH("#",B5258)),0,G5258*K!$C$5) + IF(AND(ISNUMBER(SEARCH("#",B5258)),INT(A5258/100000)&lt;=7),G5258*K!$G$5,0) + IF(AND(ISNUMBER(SEARCH("#",B5258)),INT(A5258/100000)&gt;=8),G5258*K!$H$5,0),0)</f>
        <v>4261500</v>
      </c>
      <c r="K5258" s="25">
        <f>ROUND(IF(OR(ISNUMBER(SEARCH("#",B5258)),INT(A5258/100000)=7,INT(A5258/100000)=8),F5258*K!$F$4+G5258*K!$F$5,F5258*K!$E$4+G5258*K!$E$5),0)</f>
        <v>1548000</v>
      </c>
      <c r="L5258" s="25">
        <f>ROUND(J5258-K5258*0.7,0)</f>
        <v>3177900</v>
      </c>
      <c r="M5258" s="25">
        <f>ROUND(J5258*0.3,0)</f>
        <v>1278450</v>
      </c>
    </row>
    <row r="5259" spans="1:13" ht="33" x14ac:dyDescent="0.2">
      <c r="A5259" s="53">
        <v>901123</v>
      </c>
      <c r="B5259" s="27" t="s">
        <v>27</v>
      </c>
      <c r="C5259" s="36" t="s">
        <v>5928</v>
      </c>
      <c r="D5259" s="57" t="s">
        <v>5926</v>
      </c>
      <c r="E5259" s="30">
        <v>12</v>
      </c>
      <c r="F5259" s="55">
        <v>7</v>
      </c>
      <c r="G5259" s="55">
        <v>5</v>
      </c>
      <c r="H5259" s="30">
        <v>0</v>
      </c>
      <c r="J5259" s="25">
        <f>ROUND( IF(OR(ISNUMBER(SEARCH("#",B5259)),INT(A5259/100000)=7,INT(A5259/100000)=8),F5259*K!$D$4,F5259*K!$C$4) + IF(ISNUMBER(SEARCH("#",B5259)),0,G5259*K!$C$5) + IF(AND(ISNUMBER(SEARCH("#",B5259)),INT(A5259/100000)&lt;=7),G5259*K!$G$5,0) + IF(AND(ISNUMBER(SEARCH("#",B5259)),INT(A5259/100000)&gt;=8),G5259*K!$H$5,0),0)</f>
        <v>12501000</v>
      </c>
      <c r="K5259" s="25">
        <f>ROUND(IF(OR(ISNUMBER(SEARCH("#",B5259)),INT(A5259/100000)=7,INT(A5259/100000)=8),F5259*K!$F$4+G5259*K!$F$5,F5259*K!$E$4+G5259*K!$E$5),0)</f>
        <v>4254000</v>
      </c>
      <c r="L5259" s="25">
        <f>ROUND(J5259-K5259*0.7,0)</f>
        <v>9523200</v>
      </c>
      <c r="M5259" s="25">
        <f>ROUND(J5259*0.3,0)</f>
        <v>3750300</v>
      </c>
    </row>
    <row r="5260" spans="1:13" ht="29.25" x14ac:dyDescent="0.2">
      <c r="A5260" s="53">
        <v>901125</v>
      </c>
      <c r="B5260" s="27" t="s">
        <v>27</v>
      </c>
      <c r="C5260" s="36" t="s">
        <v>5929</v>
      </c>
      <c r="D5260" s="54"/>
      <c r="E5260" s="30">
        <v>1</v>
      </c>
      <c r="F5260" s="55">
        <v>0.3</v>
      </c>
      <c r="G5260" s="55">
        <v>0.7</v>
      </c>
      <c r="H5260" s="30">
        <v>0</v>
      </c>
      <c r="J5260" s="25">
        <f>ROUND( IF(OR(ISNUMBER(SEARCH("#",B5260)),INT(A5260/100000)=7,INT(A5260/100000)=8),F5260*K!$D$4,F5260*K!$C$4) + IF(ISNUMBER(SEARCH("#",B5260)),0,G5260*K!$C$5) + IF(AND(ISNUMBER(SEARCH("#",B5260)),INT(A5260/100000)&lt;=7),G5260*K!$G$5,0) + IF(AND(ISNUMBER(SEARCH("#",B5260)),INT(A5260/100000)&gt;=8),G5260*K!$H$5,0),0)</f>
        <v>1363900</v>
      </c>
      <c r="K5260" s="25">
        <f>ROUND(IF(OR(ISNUMBER(SEARCH("#",B5260)),INT(A5260/100000)=7,INT(A5260/100000)=8),F5260*K!$F$4+G5260*K!$F$5,F5260*K!$E$4+G5260*K!$E$5),0)</f>
        <v>390200</v>
      </c>
      <c r="L5260" s="25">
        <f>ROUND(J5260-K5260*0.7,0)</f>
        <v>1090760</v>
      </c>
      <c r="M5260" s="25">
        <f>ROUND(J5260*0.3,0)</f>
        <v>409170</v>
      </c>
    </row>
    <row r="5261" spans="1:13" x14ac:dyDescent="0.2">
      <c r="A5261" s="53">
        <v>901130</v>
      </c>
      <c r="B5261" s="27" t="s">
        <v>27</v>
      </c>
      <c r="C5261" s="36" t="s">
        <v>5930</v>
      </c>
      <c r="D5261" s="54"/>
      <c r="E5261" s="30">
        <v>1.5</v>
      </c>
      <c r="F5261" s="55">
        <v>1</v>
      </c>
      <c r="G5261" s="55">
        <v>0.5</v>
      </c>
      <c r="H5261" s="30">
        <v>0</v>
      </c>
      <c r="J5261" s="25">
        <f>ROUND( IF(OR(ISNUMBER(SEARCH("#",B5261)),INT(A5261/100000)=7,INT(A5261/100000)=8),F5261*K!$D$4,F5261*K!$C$4) + IF(ISNUMBER(SEARCH("#",B5261)),0,G5261*K!$C$5) + IF(AND(ISNUMBER(SEARCH("#",B5261)),INT(A5261/100000)&lt;=7),G5261*K!$G$5,0) + IF(AND(ISNUMBER(SEARCH("#",B5261)),INT(A5261/100000)&gt;=8),G5261*K!$H$5,0),0)</f>
        <v>1420500</v>
      </c>
      <c r="K5261" s="25">
        <f>ROUND(IF(OR(ISNUMBER(SEARCH("#",B5261)),INT(A5261/100000)=7,INT(A5261/100000)=8),F5261*K!$F$4+G5261*K!$F$5,F5261*K!$E$4+G5261*K!$E$5),0)</f>
        <v>516000</v>
      </c>
      <c r="L5261" s="25">
        <f>ROUND(J5261-K5261*0.7,0)</f>
        <v>1059300</v>
      </c>
      <c r="M5261" s="25">
        <f>ROUND(J5261*0.3,0)</f>
        <v>426150</v>
      </c>
    </row>
    <row r="5262" spans="1:13" ht="29.25" x14ac:dyDescent="0.2">
      <c r="A5262" s="53">
        <v>901135</v>
      </c>
      <c r="B5262" s="27" t="s">
        <v>27</v>
      </c>
      <c r="C5262" s="36" t="s">
        <v>5931</v>
      </c>
      <c r="D5262" s="54"/>
      <c r="E5262" s="30">
        <v>2.7</v>
      </c>
      <c r="F5262" s="55">
        <v>1.8</v>
      </c>
      <c r="G5262" s="55">
        <v>0.9</v>
      </c>
      <c r="H5262" s="30">
        <v>0</v>
      </c>
      <c r="J5262" s="25">
        <f>ROUND( IF(OR(ISNUMBER(SEARCH("#",B5262)),INT(A5262/100000)=7,INT(A5262/100000)=8),F5262*K!$D$4,F5262*K!$C$4) + IF(ISNUMBER(SEARCH("#",B5262)),0,G5262*K!$C$5) + IF(AND(ISNUMBER(SEARCH("#",B5262)),INT(A5262/100000)&lt;=7),G5262*K!$G$5,0) + IF(AND(ISNUMBER(SEARCH("#",B5262)),INT(A5262/100000)&gt;=8),G5262*K!$H$5,0),0)</f>
        <v>2556900</v>
      </c>
      <c r="K5262" s="25">
        <f>ROUND(IF(OR(ISNUMBER(SEARCH("#",B5262)),INT(A5262/100000)=7,INT(A5262/100000)=8),F5262*K!$F$4+G5262*K!$F$5,F5262*K!$E$4+G5262*K!$E$5),0)</f>
        <v>928800</v>
      </c>
      <c r="L5262" s="25">
        <f>ROUND(J5262-K5262*0.7,0)</f>
        <v>1906740</v>
      </c>
      <c r="M5262" s="25">
        <f>ROUND(J5262*0.3,0)</f>
        <v>767070</v>
      </c>
    </row>
    <row r="5263" spans="1:13" x14ac:dyDescent="0.2">
      <c r="A5263" s="53">
        <v>901140</v>
      </c>
      <c r="B5263" s="27" t="s">
        <v>30</v>
      </c>
      <c r="C5263" s="36" t="s">
        <v>5932</v>
      </c>
      <c r="D5263" s="54"/>
      <c r="E5263" s="30">
        <v>3</v>
      </c>
      <c r="F5263" s="55">
        <v>2</v>
      </c>
      <c r="G5263" s="55">
        <v>1</v>
      </c>
      <c r="H5263" s="30">
        <v>0</v>
      </c>
      <c r="J5263" s="25">
        <f>ROUND( IF(OR(ISNUMBER(SEARCH("#",B5263)),INT(A5263/100000)=7,INT(A5263/100000)=8),F5263*K!$D$4,F5263*K!$C$4) + IF(ISNUMBER(SEARCH("#",B5263)),0,G5263*K!$C$5) + IF(AND(ISNUMBER(SEARCH("#",B5263)),INT(A5263/100000)&lt;=7),G5263*K!$G$5,0) + IF(AND(ISNUMBER(SEARCH("#",B5263)),INT(A5263/100000)&gt;=8),G5263*K!$H$5,0),0)</f>
        <v>2841000</v>
      </c>
      <c r="K5263" s="25">
        <f>ROUND(IF(OR(ISNUMBER(SEARCH("#",B5263)),INT(A5263/100000)=7,INT(A5263/100000)=8),F5263*K!$F$4+G5263*K!$F$5,F5263*K!$E$4+G5263*K!$E$5),0)</f>
        <v>1032000</v>
      </c>
      <c r="L5263" s="25">
        <f>ROUND(J5263-K5263*0.7,0)</f>
        <v>2118600</v>
      </c>
      <c r="M5263" s="25">
        <f>ROUND(J5263*0.3,0)</f>
        <v>852300</v>
      </c>
    </row>
    <row r="5264" spans="1:13" ht="45.75" x14ac:dyDescent="0.2">
      <c r="A5264" s="53">
        <v>901145</v>
      </c>
      <c r="B5264" s="27" t="s">
        <v>30</v>
      </c>
      <c r="C5264" s="36" t="s">
        <v>5933</v>
      </c>
      <c r="D5264" s="54"/>
      <c r="E5264" s="30">
        <v>0.5</v>
      </c>
      <c r="F5264" s="55">
        <v>0.35</v>
      </c>
      <c r="G5264" s="55">
        <v>0.15</v>
      </c>
      <c r="H5264" s="30">
        <v>0</v>
      </c>
      <c r="J5264" s="25">
        <f>ROUND( IF(OR(ISNUMBER(SEARCH("#",B5264)),INT(A5264/100000)=7,INT(A5264/100000)=8),F5264*K!$D$4,F5264*K!$C$4) + IF(ISNUMBER(SEARCH("#",B5264)),0,G5264*K!$C$5) + IF(AND(ISNUMBER(SEARCH("#",B5264)),INT(A5264/100000)&lt;=7),G5264*K!$G$5,0) + IF(AND(ISNUMBER(SEARCH("#",B5264)),INT(A5264/100000)&gt;=8),G5264*K!$H$5,0),0)</f>
        <v>454550</v>
      </c>
      <c r="K5264" s="25">
        <f>ROUND(IF(OR(ISNUMBER(SEARCH("#",B5264)),INT(A5264/100000)=7,INT(A5264/100000)=8),F5264*K!$F$4+G5264*K!$F$5,F5264*K!$E$4+G5264*K!$E$5),0)</f>
        <v>169900</v>
      </c>
      <c r="L5264" s="25">
        <f>ROUND(J5264-K5264*0.7,0)</f>
        <v>335620</v>
      </c>
      <c r="M5264" s="25">
        <f>ROUND(J5264*0.3,0)</f>
        <v>136365</v>
      </c>
    </row>
    <row r="5265" spans="1:13" x14ac:dyDescent="0.2">
      <c r="A5265" s="53">
        <v>901150</v>
      </c>
      <c r="B5265" s="27" t="s">
        <v>30</v>
      </c>
      <c r="C5265" s="36" t="s">
        <v>5934</v>
      </c>
      <c r="D5265" s="54"/>
      <c r="E5265" s="30">
        <v>3.5</v>
      </c>
      <c r="F5265" s="55">
        <v>2</v>
      </c>
      <c r="G5265" s="55">
        <v>1.5</v>
      </c>
      <c r="H5265" s="30">
        <v>0</v>
      </c>
      <c r="J5265" s="25">
        <f>ROUND( IF(OR(ISNUMBER(SEARCH("#",B5265)),INT(A5265/100000)=7,INT(A5265/100000)=8),F5265*K!$D$4,F5265*K!$C$4) + IF(ISNUMBER(SEARCH("#",B5265)),0,G5265*K!$C$5) + IF(AND(ISNUMBER(SEARCH("#",B5265)),INT(A5265/100000)&lt;=7),G5265*K!$G$5,0) + IF(AND(ISNUMBER(SEARCH("#",B5265)),INT(A5265/100000)&gt;=8),G5265*K!$H$5,0),0)</f>
        <v>3693500</v>
      </c>
      <c r="K5265" s="25">
        <f>ROUND(IF(OR(ISNUMBER(SEARCH("#",B5265)),INT(A5265/100000)=7,INT(A5265/100000)=8),F5265*K!$F$4+G5265*K!$F$5,F5265*K!$E$4+G5265*K!$E$5),0)</f>
        <v>1246000</v>
      </c>
      <c r="L5265" s="25">
        <f>ROUND(J5265-K5265*0.7,0)</f>
        <v>2821300</v>
      </c>
      <c r="M5265" s="25">
        <f>ROUND(J5265*0.3,0)</f>
        <v>1108050</v>
      </c>
    </row>
    <row r="5266" spans="1:13" ht="33" x14ac:dyDescent="0.2">
      <c r="A5266" s="53">
        <v>901155</v>
      </c>
      <c r="B5266" s="27" t="s">
        <v>27</v>
      </c>
      <c r="C5266" s="36" t="s">
        <v>5935</v>
      </c>
      <c r="D5266" s="57" t="s">
        <v>5936</v>
      </c>
      <c r="E5266" s="30">
        <v>12</v>
      </c>
      <c r="F5266" s="55">
        <v>7</v>
      </c>
      <c r="G5266" s="55">
        <v>5</v>
      </c>
      <c r="H5266" s="30">
        <v>0</v>
      </c>
      <c r="J5266" s="25">
        <f>ROUND( IF(OR(ISNUMBER(SEARCH("#",B5266)),INT(A5266/100000)=7,INT(A5266/100000)=8),F5266*K!$D$4,F5266*K!$C$4) + IF(ISNUMBER(SEARCH("#",B5266)),0,G5266*K!$C$5) + IF(AND(ISNUMBER(SEARCH("#",B5266)),INT(A5266/100000)&lt;=7),G5266*K!$G$5,0) + IF(AND(ISNUMBER(SEARCH("#",B5266)),INT(A5266/100000)&gt;=8),G5266*K!$H$5,0),0)</f>
        <v>12501000</v>
      </c>
      <c r="K5266" s="25">
        <f>ROUND(IF(OR(ISNUMBER(SEARCH("#",B5266)),INT(A5266/100000)=7,INT(A5266/100000)=8),F5266*K!$F$4+G5266*K!$F$5,F5266*K!$E$4+G5266*K!$E$5),0)</f>
        <v>4254000</v>
      </c>
      <c r="L5266" s="25">
        <f>ROUND(J5266-K5266*0.7,0)</f>
        <v>9523200</v>
      </c>
      <c r="M5266" s="25">
        <f>ROUND(J5266*0.3,0)</f>
        <v>3750300</v>
      </c>
    </row>
    <row r="5267" spans="1:13" ht="29.25" x14ac:dyDescent="0.2">
      <c r="A5267" s="53">
        <v>901165</v>
      </c>
      <c r="B5267" s="27" t="s">
        <v>30</v>
      </c>
      <c r="C5267" s="36" t="s">
        <v>5937</v>
      </c>
      <c r="D5267" s="54"/>
      <c r="E5267" s="30">
        <v>3.6</v>
      </c>
      <c r="F5267" s="55">
        <v>2.4</v>
      </c>
      <c r="G5267" s="55">
        <v>1.2</v>
      </c>
      <c r="H5267" s="30">
        <v>0</v>
      </c>
      <c r="J5267" s="25">
        <f>ROUND( IF(OR(ISNUMBER(SEARCH("#",B5267)),INT(A5267/100000)=7,INT(A5267/100000)=8),F5267*K!$D$4,F5267*K!$C$4) + IF(ISNUMBER(SEARCH("#",B5267)),0,G5267*K!$C$5) + IF(AND(ISNUMBER(SEARCH("#",B5267)),INT(A5267/100000)&lt;=7),G5267*K!$G$5,0) + IF(AND(ISNUMBER(SEARCH("#",B5267)),INT(A5267/100000)&gt;=8),G5267*K!$H$5,0),0)</f>
        <v>3409200</v>
      </c>
      <c r="K5267" s="25">
        <f>ROUND(IF(OR(ISNUMBER(SEARCH("#",B5267)),INT(A5267/100000)=7,INT(A5267/100000)=8),F5267*K!$F$4+G5267*K!$F$5,F5267*K!$E$4+G5267*K!$E$5),0)</f>
        <v>1238400</v>
      </c>
      <c r="L5267" s="25">
        <f>ROUND(J5267-K5267*0.7,0)</f>
        <v>2542320</v>
      </c>
      <c r="M5267" s="25">
        <f>ROUND(J5267*0.3,0)</f>
        <v>1022760</v>
      </c>
    </row>
    <row r="5268" spans="1:13" ht="18.75" x14ac:dyDescent="0.2">
      <c r="A5268" s="53">
        <v>901170</v>
      </c>
      <c r="B5268" s="27" t="s">
        <v>30</v>
      </c>
      <c r="C5268" s="36" t="s">
        <v>5938</v>
      </c>
      <c r="D5268" s="54"/>
      <c r="E5268" s="30">
        <v>0.5</v>
      </c>
      <c r="F5268" s="55">
        <v>0.35</v>
      </c>
      <c r="G5268" s="55">
        <v>0.15</v>
      </c>
      <c r="H5268" s="30">
        <v>0</v>
      </c>
      <c r="J5268" s="25">
        <f>ROUND( IF(OR(ISNUMBER(SEARCH("#",B5268)),INT(A5268/100000)=7,INT(A5268/100000)=8),F5268*K!$D$4,F5268*K!$C$4) + IF(ISNUMBER(SEARCH("#",B5268)),0,G5268*K!$C$5) + IF(AND(ISNUMBER(SEARCH("#",B5268)),INT(A5268/100000)&lt;=7),G5268*K!$G$5,0) + IF(AND(ISNUMBER(SEARCH("#",B5268)),INT(A5268/100000)&gt;=8),G5268*K!$H$5,0),0)</f>
        <v>454550</v>
      </c>
      <c r="K5268" s="25">
        <f>ROUND(IF(OR(ISNUMBER(SEARCH("#",B5268)),INT(A5268/100000)=7,INT(A5268/100000)=8),F5268*K!$F$4+G5268*K!$F$5,F5268*K!$E$4+G5268*K!$E$5),0)</f>
        <v>169900</v>
      </c>
      <c r="L5268" s="25">
        <f>ROUND(J5268-K5268*0.7,0)</f>
        <v>335620</v>
      </c>
      <c r="M5268" s="25">
        <f>ROUND(J5268*0.3,0)</f>
        <v>136365</v>
      </c>
    </row>
    <row r="5269" spans="1:13" ht="29.25" x14ac:dyDescent="0.2">
      <c r="A5269" s="53">
        <v>901175</v>
      </c>
      <c r="B5269" s="27" t="s">
        <v>30</v>
      </c>
      <c r="C5269" s="36" t="s">
        <v>5939</v>
      </c>
      <c r="D5269" s="54"/>
      <c r="E5269" s="30">
        <v>0.3</v>
      </c>
      <c r="F5269" s="55">
        <v>0.3</v>
      </c>
      <c r="G5269" s="56"/>
      <c r="H5269" s="30">
        <v>0</v>
      </c>
      <c r="J5269" s="25">
        <f>ROUND( IF(OR(ISNUMBER(SEARCH("#",B5269)),INT(A5269/100000)=7,INT(A5269/100000)=8),F5269*K!$D$4,F5269*K!$C$4) + IF(ISNUMBER(SEARCH("#",B5269)),0,G5269*K!$C$5) + IF(AND(ISNUMBER(SEARCH("#",B5269)),INT(A5269/100000)&lt;=7),G5269*K!$G$5,0) + IF(AND(ISNUMBER(SEARCH("#",B5269)),INT(A5269/100000)&gt;=8),G5269*K!$H$5,0),0)</f>
        <v>170400</v>
      </c>
      <c r="K5269" s="25">
        <f>ROUND(IF(OR(ISNUMBER(SEARCH("#",B5269)),INT(A5269/100000)=7,INT(A5269/100000)=8),F5269*K!$F$4+G5269*K!$F$5,F5269*K!$E$4+G5269*K!$E$5),0)</f>
        <v>90600</v>
      </c>
      <c r="L5269" s="25">
        <f>ROUND(J5269-K5269*0.7,0)</f>
        <v>106980</v>
      </c>
      <c r="M5269" s="25">
        <f>ROUND(J5269*0.3,0)</f>
        <v>51120</v>
      </c>
    </row>
    <row r="5270" spans="1:13" ht="32.25" x14ac:dyDescent="0.2">
      <c r="A5270" s="53">
        <v>901180</v>
      </c>
      <c r="B5270" s="27" t="s">
        <v>30</v>
      </c>
      <c r="C5270" s="36" t="s">
        <v>5940</v>
      </c>
      <c r="D5270" s="54"/>
      <c r="E5270" s="30">
        <v>0.3</v>
      </c>
      <c r="F5270" s="55">
        <v>0.3</v>
      </c>
      <c r="G5270" s="56"/>
      <c r="H5270" s="30">
        <v>0</v>
      </c>
      <c r="J5270" s="25">
        <f>ROUND( IF(OR(ISNUMBER(SEARCH("#",B5270)),INT(A5270/100000)=7,INT(A5270/100000)=8),F5270*K!$D$4,F5270*K!$C$4) + IF(ISNUMBER(SEARCH("#",B5270)),0,G5270*K!$C$5) + IF(AND(ISNUMBER(SEARCH("#",B5270)),INT(A5270/100000)&lt;=7),G5270*K!$G$5,0) + IF(AND(ISNUMBER(SEARCH("#",B5270)),INT(A5270/100000)&gt;=8),G5270*K!$H$5,0),0)</f>
        <v>170400</v>
      </c>
      <c r="K5270" s="25">
        <f>ROUND(IF(OR(ISNUMBER(SEARCH("#",B5270)),INT(A5270/100000)=7,INT(A5270/100000)=8),F5270*K!$F$4+G5270*K!$F$5,F5270*K!$E$4+G5270*K!$E$5),0)</f>
        <v>90600</v>
      </c>
      <c r="L5270" s="25">
        <f>ROUND(J5270-K5270*0.7,0)</f>
        <v>106980</v>
      </c>
      <c r="M5270" s="25">
        <f>ROUND(J5270*0.3,0)</f>
        <v>51120</v>
      </c>
    </row>
    <row r="5271" spans="1:13" ht="45.75" x14ac:dyDescent="0.2">
      <c r="A5271" s="53">
        <v>901185</v>
      </c>
      <c r="B5271" s="27" t="s">
        <v>30</v>
      </c>
      <c r="C5271" s="36" t="s">
        <v>5941</v>
      </c>
      <c r="D5271" s="54"/>
      <c r="E5271" s="30">
        <v>0.8</v>
      </c>
      <c r="F5271" s="55">
        <v>0.8</v>
      </c>
      <c r="G5271" s="56"/>
      <c r="H5271" s="30">
        <v>0</v>
      </c>
      <c r="J5271" s="25">
        <f>ROUND( IF(OR(ISNUMBER(SEARCH("#",B5271)),INT(A5271/100000)=7,INT(A5271/100000)=8),F5271*K!$D$4,F5271*K!$C$4) + IF(ISNUMBER(SEARCH("#",B5271)),0,G5271*K!$C$5) + IF(AND(ISNUMBER(SEARCH("#",B5271)),INT(A5271/100000)&lt;=7),G5271*K!$G$5,0) + IF(AND(ISNUMBER(SEARCH("#",B5271)),INT(A5271/100000)&gt;=8),G5271*K!$H$5,0),0)</f>
        <v>454400</v>
      </c>
      <c r="K5271" s="25">
        <f>ROUND(IF(OR(ISNUMBER(SEARCH("#",B5271)),INT(A5271/100000)=7,INT(A5271/100000)=8),F5271*K!$F$4+G5271*K!$F$5,F5271*K!$E$4+G5271*K!$E$5),0)</f>
        <v>241600</v>
      </c>
      <c r="L5271" s="25">
        <f>ROUND(J5271-K5271*0.7,0)</f>
        <v>285280</v>
      </c>
      <c r="M5271" s="25">
        <f>ROUND(J5271*0.3,0)</f>
        <v>136320</v>
      </c>
    </row>
    <row r="5272" spans="1:13" ht="32.25" x14ac:dyDescent="0.2">
      <c r="A5272" s="53">
        <v>901190</v>
      </c>
      <c r="B5272" s="27" t="s">
        <v>30</v>
      </c>
      <c r="C5272" s="36" t="s">
        <v>5942</v>
      </c>
      <c r="D5272" s="54"/>
      <c r="E5272" s="30">
        <v>0.3</v>
      </c>
      <c r="F5272" s="55">
        <v>0.2</v>
      </c>
      <c r="G5272" s="55">
        <v>0.1</v>
      </c>
      <c r="H5272" s="30">
        <v>0</v>
      </c>
      <c r="J5272" s="25">
        <f>ROUND( IF(OR(ISNUMBER(SEARCH("#",B5272)),INT(A5272/100000)=7,INT(A5272/100000)=8),F5272*K!$D$4,F5272*K!$C$4) + IF(ISNUMBER(SEARCH("#",B5272)),0,G5272*K!$C$5) + IF(AND(ISNUMBER(SEARCH("#",B5272)),INT(A5272/100000)&lt;=7),G5272*K!$G$5,0) + IF(AND(ISNUMBER(SEARCH("#",B5272)),INT(A5272/100000)&gt;=8),G5272*K!$H$5,0),0)</f>
        <v>284100</v>
      </c>
      <c r="K5272" s="25">
        <f>ROUND(IF(OR(ISNUMBER(SEARCH("#",B5272)),INT(A5272/100000)=7,INT(A5272/100000)=8),F5272*K!$F$4+G5272*K!$F$5,F5272*K!$E$4+G5272*K!$E$5),0)</f>
        <v>103200</v>
      </c>
      <c r="L5272" s="25">
        <f>ROUND(J5272-K5272*0.7,0)</f>
        <v>211860</v>
      </c>
      <c r="M5272" s="25">
        <f>ROUND(J5272*0.3,0)</f>
        <v>85230</v>
      </c>
    </row>
    <row r="5273" spans="1:13" ht="33" x14ac:dyDescent="0.2">
      <c r="A5273" s="53">
        <v>901195</v>
      </c>
      <c r="B5273" s="27" t="s">
        <v>30</v>
      </c>
      <c r="C5273" s="36" t="s">
        <v>5943</v>
      </c>
      <c r="D5273" s="54"/>
      <c r="E5273" s="30">
        <v>0.4</v>
      </c>
      <c r="F5273" s="55">
        <v>0.25</v>
      </c>
      <c r="G5273" s="55">
        <v>0.15</v>
      </c>
      <c r="H5273" s="30">
        <v>0</v>
      </c>
      <c r="J5273" s="25">
        <f>ROUND( IF(OR(ISNUMBER(SEARCH("#",B5273)),INT(A5273/100000)=7,INT(A5273/100000)=8),F5273*K!$D$4,F5273*K!$C$4) + IF(ISNUMBER(SEARCH("#",B5273)),0,G5273*K!$C$5) + IF(AND(ISNUMBER(SEARCH("#",B5273)),INT(A5273/100000)&lt;=7),G5273*K!$G$5,0) + IF(AND(ISNUMBER(SEARCH("#",B5273)),INT(A5273/100000)&gt;=8),G5273*K!$H$5,0),0)</f>
        <v>397750</v>
      </c>
      <c r="K5273" s="25">
        <f>ROUND(IF(OR(ISNUMBER(SEARCH("#",B5273)),INT(A5273/100000)=7,INT(A5273/100000)=8),F5273*K!$F$4+G5273*K!$F$5,F5273*K!$E$4+G5273*K!$E$5),0)</f>
        <v>139700</v>
      </c>
      <c r="L5273" s="25">
        <f>ROUND(J5273-K5273*0.7,0)</f>
        <v>299960</v>
      </c>
      <c r="M5273" s="25">
        <f>ROUND(J5273*0.3,0)</f>
        <v>119325</v>
      </c>
    </row>
    <row r="5274" spans="1:13" x14ac:dyDescent="0.2">
      <c r="A5274" s="53">
        <v>901200</v>
      </c>
      <c r="B5274" s="27" t="s">
        <v>30</v>
      </c>
      <c r="C5274" s="36" t="s">
        <v>5944</v>
      </c>
      <c r="D5274" s="54"/>
      <c r="E5274" s="30">
        <v>3.3</v>
      </c>
      <c r="F5274" s="55">
        <v>2.2000000000000002</v>
      </c>
      <c r="G5274" s="55">
        <v>1.1000000000000001</v>
      </c>
      <c r="H5274" s="30">
        <v>0</v>
      </c>
      <c r="J5274" s="25">
        <f>ROUND( IF(OR(ISNUMBER(SEARCH("#",B5274)),INT(A5274/100000)=7,INT(A5274/100000)=8),F5274*K!$D$4,F5274*K!$C$4) + IF(ISNUMBER(SEARCH("#",B5274)),0,G5274*K!$C$5) + IF(AND(ISNUMBER(SEARCH("#",B5274)),INT(A5274/100000)&lt;=7),G5274*K!$G$5,0) + IF(AND(ISNUMBER(SEARCH("#",B5274)),INT(A5274/100000)&gt;=8),G5274*K!$H$5,0),0)</f>
        <v>3125100</v>
      </c>
      <c r="K5274" s="25">
        <f>ROUND(IF(OR(ISNUMBER(SEARCH("#",B5274)),INT(A5274/100000)=7,INT(A5274/100000)=8),F5274*K!$F$4+G5274*K!$F$5,F5274*K!$E$4+G5274*K!$E$5),0)</f>
        <v>1135200</v>
      </c>
      <c r="L5274" s="25">
        <f>ROUND(J5274-K5274*0.7,0)</f>
        <v>2330460</v>
      </c>
      <c r="M5274" s="25">
        <f>ROUND(J5274*0.3,0)</f>
        <v>937530</v>
      </c>
    </row>
    <row r="5275" spans="1:13" ht="48" x14ac:dyDescent="0.2">
      <c r="A5275" s="53">
        <v>901205</v>
      </c>
      <c r="B5275" s="27" t="s">
        <v>30</v>
      </c>
      <c r="C5275" s="36" t="s">
        <v>5945</v>
      </c>
      <c r="D5275" s="54"/>
      <c r="E5275" s="30">
        <v>4.5</v>
      </c>
      <c r="F5275" s="55">
        <v>1.5</v>
      </c>
      <c r="G5275" s="55">
        <v>3</v>
      </c>
      <c r="H5275" s="30">
        <v>0</v>
      </c>
      <c r="J5275" s="25">
        <f>ROUND( IF(OR(ISNUMBER(SEARCH("#",B5275)),INT(A5275/100000)=7,INT(A5275/100000)=8),F5275*K!$D$4,F5275*K!$C$4) + IF(ISNUMBER(SEARCH("#",B5275)),0,G5275*K!$C$5) + IF(AND(ISNUMBER(SEARCH("#",B5275)),INT(A5275/100000)&lt;=7),G5275*K!$G$5,0) + IF(AND(ISNUMBER(SEARCH("#",B5275)),INT(A5275/100000)&gt;=8),G5275*K!$H$5,0),0)</f>
        <v>5967000</v>
      </c>
      <c r="K5275" s="25">
        <f>ROUND(IF(OR(ISNUMBER(SEARCH("#",B5275)),INT(A5275/100000)=7,INT(A5275/100000)=8),F5275*K!$F$4+G5275*K!$F$5,F5275*K!$E$4+G5275*K!$E$5),0)</f>
        <v>1737000</v>
      </c>
      <c r="L5275" s="25">
        <f>ROUND(J5275-K5275*0.7,0)</f>
        <v>4751100</v>
      </c>
      <c r="M5275" s="25">
        <f>ROUND(J5275*0.3,0)</f>
        <v>1790100</v>
      </c>
    </row>
    <row r="5276" spans="1:13" ht="46.5" x14ac:dyDescent="0.2">
      <c r="A5276" s="53">
        <v>901210</v>
      </c>
      <c r="B5276" s="27" t="s">
        <v>30</v>
      </c>
      <c r="C5276" s="36" t="s">
        <v>5946</v>
      </c>
      <c r="D5276" s="54"/>
      <c r="E5276" s="30">
        <v>40</v>
      </c>
      <c r="F5276" s="55">
        <v>30</v>
      </c>
      <c r="G5276" s="55">
        <v>10</v>
      </c>
      <c r="H5276" s="30">
        <v>0</v>
      </c>
      <c r="J5276" s="25">
        <f>ROUND( IF(OR(ISNUMBER(SEARCH("#",B5276)),INT(A5276/100000)=7,INT(A5276/100000)=8),F5276*K!$D$4,F5276*K!$C$4) + IF(ISNUMBER(SEARCH("#",B5276)),0,G5276*K!$C$5) + IF(AND(ISNUMBER(SEARCH("#",B5276)),INT(A5276/100000)&lt;=7),G5276*K!$G$5,0) + IF(AND(ISNUMBER(SEARCH("#",B5276)),INT(A5276/100000)&gt;=8),G5276*K!$H$5,0),0)</f>
        <v>34090000</v>
      </c>
      <c r="K5276" s="25">
        <f>ROUND(IF(OR(ISNUMBER(SEARCH("#",B5276)),INT(A5276/100000)=7,INT(A5276/100000)=8),F5276*K!$F$4+G5276*K!$F$5,F5276*K!$E$4+G5276*K!$E$5),0)</f>
        <v>13340000</v>
      </c>
      <c r="L5276" s="25">
        <f>ROUND(J5276-K5276*0.7,0)</f>
        <v>24752000</v>
      </c>
      <c r="M5276" s="25">
        <f>ROUND(J5276*0.3,0)</f>
        <v>10227000</v>
      </c>
    </row>
    <row r="5277" spans="1:13" ht="247.5" x14ac:dyDescent="0.2">
      <c r="A5277" s="53">
        <v>901215</v>
      </c>
      <c r="B5277" s="27" t="s">
        <v>30</v>
      </c>
      <c r="C5277" s="36" t="s">
        <v>5947</v>
      </c>
      <c r="D5277" s="57" t="s">
        <v>5948</v>
      </c>
      <c r="E5277" s="30">
        <v>55</v>
      </c>
      <c r="F5277" s="55">
        <v>40</v>
      </c>
      <c r="G5277" s="55">
        <v>15</v>
      </c>
      <c r="H5277" s="30">
        <v>0</v>
      </c>
      <c r="J5277" s="25">
        <f>ROUND( IF(OR(ISNUMBER(SEARCH("#",B5277)),INT(A5277/100000)=7,INT(A5277/100000)=8),F5277*K!$D$4,F5277*K!$C$4) + IF(ISNUMBER(SEARCH("#",B5277)),0,G5277*K!$C$5) + IF(AND(ISNUMBER(SEARCH("#",B5277)),INT(A5277/100000)&lt;=7),G5277*K!$G$5,0) + IF(AND(ISNUMBER(SEARCH("#",B5277)),INT(A5277/100000)&gt;=8),G5277*K!$H$5,0),0)</f>
        <v>48295000</v>
      </c>
      <c r="K5277" s="25">
        <f>ROUND(IF(OR(ISNUMBER(SEARCH("#",B5277)),INT(A5277/100000)=7,INT(A5277/100000)=8),F5277*K!$F$4+G5277*K!$F$5,F5277*K!$E$4+G5277*K!$E$5),0)</f>
        <v>18500000</v>
      </c>
      <c r="L5277" s="25">
        <f>ROUND(J5277-K5277*0.7,0)</f>
        <v>35345000</v>
      </c>
      <c r="M5277" s="25">
        <f>ROUND(J5277*0.3,0)</f>
        <v>14488500</v>
      </c>
    </row>
    <row r="5278" spans="1:13" ht="204.75" x14ac:dyDescent="0.2">
      <c r="A5278" s="53">
        <v>901216</v>
      </c>
      <c r="B5278" s="27" t="s">
        <v>30</v>
      </c>
      <c r="C5278" s="36" t="s">
        <v>5949</v>
      </c>
      <c r="D5278" s="57" t="s">
        <v>5950</v>
      </c>
      <c r="E5278" s="30">
        <v>40</v>
      </c>
      <c r="F5278" s="55">
        <v>30</v>
      </c>
      <c r="G5278" s="55">
        <v>10</v>
      </c>
      <c r="H5278" s="30" t="s">
        <v>32</v>
      </c>
      <c r="J5278" s="25">
        <f>ROUND( IF(OR(ISNUMBER(SEARCH("#",B5278)),INT(A5278/100000)=7,INT(A5278/100000)=8),F5278*K!$D$4,F5278*K!$C$4) + IF(ISNUMBER(SEARCH("#",B5278)),0,G5278*K!$C$5) + IF(AND(ISNUMBER(SEARCH("#",B5278)),INT(A5278/100000)&lt;=7),G5278*K!$G$5,0) + IF(AND(ISNUMBER(SEARCH("#",B5278)),INT(A5278/100000)&gt;=8),G5278*K!$H$5,0),0)</f>
        <v>34090000</v>
      </c>
      <c r="K5278" s="25">
        <f>ROUND(IF(OR(ISNUMBER(SEARCH("#",B5278)),INT(A5278/100000)=7,INT(A5278/100000)=8),F5278*K!$F$4+G5278*K!$F$5,F5278*K!$E$4+G5278*K!$E$5),0)</f>
        <v>13340000</v>
      </c>
      <c r="L5278" s="25">
        <f>ROUND(J5278-K5278*0.7,0)</f>
        <v>24752000</v>
      </c>
      <c r="M5278" s="25">
        <f>ROUND(J5278*0.3,0)</f>
        <v>10227000</v>
      </c>
    </row>
    <row r="5279" spans="1:13" ht="32.25" x14ac:dyDescent="0.2">
      <c r="A5279" s="53">
        <v>901217</v>
      </c>
      <c r="B5279" s="27" t="s">
        <v>30</v>
      </c>
      <c r="C5279" s="36" t="s">
        <v>5951</v>
      </c>
      <c r="D5279" s="54"/>
      <c r="E5279" s="30">
        <v>30</v>
      </c>
      <c r="F5279" s="55">
        <v>20</v>
      </c>
      <c r="G5279" s="55">
        <v>10</v>
      </c>
      <c r="H5279" s="30" t="s">
        <v>32</v>
      </c>
      <c r="J5279" s="25">
        <f>ROUND( IF(OR(ISNUMBER(SEARCH("#",B5279)),INT(A5279/100000)=7,INT(A5279/100000)=8),F5279*K!$D$4,F5279*K!$C$4) + IF(ISNUMBER(SEARCH("#",B5279)),0,G5279*K!$C$5) + IF(AND(ISNUMBER(SEARCH("#",B5279)),INT(A5279/100000)&lt;=7),G5279*K!$G$5,0) + IF(AND(ISNUMBER(SEARCH("#",B5279)),INT(A5279/100000)&gt;=8),G5279*K!$H$5,0),0)</f>
        <v>28410000</v>
      </c>
      <c r="K5279" s="25">
        <f>ROUND(IF(OR(ISNUMBER(SEARCH("#",B5279)),INT(A5279/100000)=7,INT(A5279/100000)=8),F5279*K!$F$4+G5279*K!$F$5,F5279*K!$E$4+G5279*K!$E$5),0)</f>
        <v>10320000</v>
      </c>
      <c r="L5279" s="25">
        <f>ROUND(J5279-K5279*0.7,0)</f>
        <v>21186000</v>
      </c>
      <c r="M5279" s="25">
        <f>ROUND(J5279*0.3,0)</f>
        <v>8523000</v>
      </c>
    </row>
    <row r="5280" spans="1:13" ht="204.75" x14ac:dyDescent="0.2">
      <c r="A5280" s="53">
        <v>901218</v>
      </c>
      <c r="B5280" s="27" t="s">
        <v>30</v>
      </c>
      <c r="C5280" s="36" t="s">
        <v>5952</v>
      </c>
      <c r="D5280" s="57" t="s">
        <v>5953</v>
      </c>
      <c r="E5280" s="30">
        <v>30</v>
      </c>
      <c r="F5280" s="55">
        <v>20</v>
      </c>
      <c r="G5280" s="55">
        <v>10</v>
      </c>
      <c r="H5280" s="30" t="s">
        <v>32</v>
      </c>
      <c r="J5280" s="25">
        <f>ROUND( IF(OR(ISNUMBER(SEARCH("#",B5280)),INT(A5280/100000)=7,INT(A5280/100000)=8),F5280*K!$D$4,F5280*K!$C$4) + IF(ISNUMBER(SEARCH("#",B5280)),0,G5280*K!$C$5) + IF(AND(ISNUMBER(SEARCH("#",B5280)),INT(A5280/100000)&lt;=7),G5280*K!$G$5,0) + IF(AND(ISNUMBER(SEARCH("#",B5280)),INT(A5280/100000)&gt;=8),G5280*K!$H$5,0),0)</f>
        <v>28410000</v>
      </c>
      <c r="K5280" s="25">
        <f>ROUND(IF(OR(ISNUMBER(SEARCH("#",B5280)),INT(A5280/100000)=7,INT(A5280/100000)=8),F5280*K!$F$4+G5280*K!$F$5,F5280*K!$E$4+G5280*K!$E$5),0)</f>
        <v>10320000</v>
      </c>
      <c r="L5280" s="25">
        <f>ROUND(J5280-K5280*0.7,0)</f>
        <v>21186000</v>
      </c>
      <c r="M5280" s="25">
        <f>ROUND(J5280*0.3,0)</f>
        <v>8523000</v>
      </c>
    </row>
    <row r="5281" spans="1:13" ht="18.75" x14ac:dyDescent="0.2">
      <c r="A5281" s="53">
        <v>901220</v>
      </c>
      <c r="B5281" s="27" t="s">
        <v>27</v>
      </c>
      <c r="C5281" s="39" t="s">
        <v>5954</v>
      </c>
      <c r="D5281" s="54"/>
      <c r="E5281" s="30">
        <v>8.5</v>
      </c>
      <c r="F5281" s="55">
        <v>4</v>
      </c>
      <c r="G5281" s="55">
        <v>4.5</v>
      </c>
      <c r="H5281" s="30">
        <v>0</v>
      </c>
      <c r="J5281" s="25">
        <f>ROUND( IF(OR(ISNUMBER(SEARCH("#",B5281)),INT(A5281/100000)=7,INT(A5281/100000)=8),F5281*K!$D$4,F5281*K!$C$4) + IF(ISNUMBER(SEARCH("#",B5281)),0,G5281*K!$C$5) + IF(AND(ISNUMBER(SEARCH("#",B5281)),INT(A5281/100000)&lt;=7),G5281*K!$G$5,0) + IF(AND(ISNUMBER(SEARCH("#",B5281)),INT(A5281/100000)&gt;=8),G5281*K!$H$5,0),0)</f>
        <v>9944500</v>
      </c>
      <c r="K5281" s="25">
        <f>ROUND(IF(OR(ISNUMBER(SEARCH("#",B5281)),INT(A5281/100000)=7,INT(A5281/100000)=8),F5281*K!$F$4+G5281*K!$F$5,F5281*K!$E$4+G5281*K!$E$5),0)</f>
        <v>3134000</v>
      </c>
      <c r="L5281" s="25">
        <f>ROUND(J5281-K5281*0.7,0)</f>
        <v>7750700</v>
      </c>
      <c r="M5281" s="25">
        <f>ROUND(J5281*0.3,0)</f>
        <v>2983350</v>
      </c>
    </row>
    <row r="5282" spans="1:13" ht="46.5" x14ac:dyDescent="0.2">
      <c r="A5282" s="53">
        <v>901225</v>
      </c>
      <c r="B5282" s="27" t="s">
        <v>30</v>
      </c>
      <c r="C5282" s="39" t="s">
        <v>5955</v>
      </c>
      <c r="D5282" s="57" t="s">
        <v>5956</v>
      </c>
      <c r="E5282" s="30">
        <v>16</v>
      </c>
      <c r="F5282" s="55">
        <v>8</v>
      </c>
      <c r="G5282" s="55">
        <v>8</v>
      </c>
      <c r="H5282" s="30">
        <v>0</v>
      </c>
      <c r="J5282" s="25">
        <f>ROUND( IF(OR(ISNUMBER(SEARCH("#",B5282)),INT(A5282/100000)=7,INT(A5282/100000)=8),F5282*K!$D$4,F5282*K!$C$4) + IF(ISNUMBER(SEARCH("#",B5282)),0,G5282*K!$C$5) + IF(AND(ISNUMBER(SEARCH("#",B5282)),INT(A5282/100000)&lt;=7),G5282*K!$G$5,0) + IF(AND(ISNUMBER(SEARCH("#",B5282)),INT(A5282/100000)&gt;=8),G5282*K!$H$5,0),0)</f>
        <v>18184000</v>
      </c>
      <c r="K5282" s="25">
        <f>ROUND(IF(OR(ISNUMBER(SEARCH("#",B5282)),INT(A5282/100000)=7,INT(A5282/100000)=8),F5282*K!$F$4+G5282*K!$F$5,F5282*K!$E$4+G5282*K!$E$5),0)</f>
        <v>5840000</v>
      </c>
      <c r="L5282" s="25">
        <f>ROUND(J5282-K5282*0.7,0)</f>
        <v>14096000</v>
      </c>
      <c r="M5282" s="25">
        <f>ROUND(J5282*0.3,0)</f>
        <v>5455200</v>
      </c>
    </row>
    <row r="5283" spans="1:13" ht="18.75" x14ac:dyDescent="0.2">
      <c r="A5283" s="53">
        <v>901230</v>
      </c>
      <c r="B5283" s="27" t="s">
        <v>30</v>
      </c>
      <c r="C5283" s="39" t="s">
        <v>5957</v>
      </c>
      <c r="D5283" s="57"/>
      <c r="E5283" s="30">
        <v>8.5</v>
      </c>
      <c r="F5283" s="55">
        <v>4</v>
      </c>
      <c r="G5283" s="55">
        <v>4.5</v>
      </c>
      <c r="H5283" s="30">
        <v>0</v>
      </c>
      <c r="J5283" s="25">
        <f>ROUND( IF(OR(ISNUMBER(SEARCH("#",B5283)),INT(A5283/100000)=7,INT(A5283/100000)=8),F5283*K!$D$4,F5283*K!$C$4) + IF(ISNUMBER(SEARCH("#",B5283)),0,G5283*K!$C$5) + IF(AND(ISNUMBER(SEARCH("#",B5283)),INT(A5283/100000)&lt;=7),G5283*K!$G$5,0) + IF(AND(ISNUMBER(SEARCH("#",B5283)),INT(A5283/100000)&gt;=8),G5283*K!$H$5,0),0)</f>
        <v>9944500</v>
      </c>
      <c r="K5283" s="25">
        <f>ROUND(IF(OR(ISNUMBER(SEARCH("#",B5283)),INT(A5283/100000)=7,INT(A5283/100000)=8),F5283*K!$F$4+G5283*K!$F$5,F5283*K!$E$4+G5283*K!$E$5),0)</f>
        <v>3134000</v>
      </c>
      <c r="L5283" s="25">
        <f>ROUND(J5283-K5283*0.7,0)</f>
        <v>7750700</v>
      </c>
      <c r="M5283" s="25">
        <f>ROUND(J5283*0.3,0)</f>
        <v>2983350</v>
      </c>
    </row>
    <row r="5284" spans="1:13" x14ac:dyDescent="0.2">
      <c r="A5284" s="53">
        <v>901235</v>
      </c>
      <c r="B5284" s="27" t="s">
        <v>155</v>
      </c>
      <c r="C5284" s="36" t="s">
        <v>5958</v>
      </c>
      <c r="D5284" s="54"/>
      <c r="E5284" s="30">
        <v>23</v>
      </c>
      <c r="F5284" s="55">
        <v>15</v>
      </c>
      <c r="G5284" s="55">
        <v>8</v>
      </c>
      <c r="H5284" s="30">
        <v>0</v>
      </c>
      <c r="J5284" s="25">
        <f>ROUND( IF(OR(ISNUMBER(SEARCH("#",B5284)),INT(A5284/100000)=7,INT(A5284/100000)=8),F5284*K!$D$4,F5284*K!$C$4) + IF(ISNUMBER(SEARCH("#",B5284)),0,G5284*K!$C$5) + IF(AND(ISNUMBER(SEARCH("#",B5284)),INT(A5284/100000)&lt;=7),G5284*K!$G$5,0) + IF(AND(ISNUMBER(SEARCH("#",B5284)),INT(A5284/100000)&gt;=8),G5284*K!$H$5,0),0)</f>
        <v>37909000</v>
      </c>
      <c r="K5284" s="25">
        <f>ROUND(IF(OR(ISNUMBER(SEARCH("#",B5284)),INT(A5284/100000)=7,INT(A5284/100000)=8),F5284*K!$F$4+G5284*K!$F$5,F5284*K!$E$4+G5284*K!$E$5),0)</f>
        <v>7706000</v>
      </c>
      <c r="L5284" s="25">
        <f>ROUND(J5284-K5284*0.7,0)</f>
        <v>32514800</v>
      </c>
      <c r="M5284" s="25">
        <f>ROUND(J5284*0.3,0)</f>
        <v>11372700</v>
      </c>
    </row>
    <row r="5285" spans="1:13" ht="29.25" x14ac:dyDescent="0.2">
      <c r="A5285" s="53">
        <v>901240</v>
      </c>
      <c r="B5285" s="27" t="s">
        <v>30</v>
      </c>
      <c r="C5285" s="36" t="s">
        <v>5959</v>
      </c>
      <c r="D5285" s="54"/>
      <c r="E5285" s="30">
        <v>1.9</v>
      </c>
      <c r="F5285" s="55">
        <v>1.3</v>
      </c>
      <c r="G5285" s="55">
        <v>0.6</v>
      </c>
      <c r="H5285" s="30">
        <v>0</v>
      </c>
      <c r="J5285" s="25">
        <f>ROUND( IF(OR(ISNUMBER(SEARCH("#",B5285)),INT(A5285/100000)=7,INT(A5285/100000)=8),F5285*K!$D$4,F5285*K!$C$4) + IF(ISNUMBER(SEARCH("#",B5285)),0,G5285*K!$C$5) + IF(AND(ISNUMBER(SEARCH("#",B5285)),INT(A5285/100000)&lt;=7),G5285*K!$G$5,0) + IF(AND(ISNUMBER(SEARCH("#",B5285)),INT(A5285/100000)&gt;=8),G5285*K!$H$5,0),0)</f>
        <v>1761400</v>
      </c>
      <c r="K5285" s="25">
        <f>ROUND(IF(OR(ISNUMBER(SEARCH("#",B5285)),INT(A5285/100000)=7,INT(A5285/100000)=8),F5285*K!$F$4+G5285*K!$F$5,F5285*K!$E$4+G5285*K!$E$5),0)</f>
        <v>649400</v>
      </c>
      <c r="L5285" s="25">
        <f>ROUND(J5285-K5285*0.7,0)</f>
        <v>1306820</v>
      </c>
      <c r="M5285" s="25">
        <f>ROUND(J5285*0.3,0)</f>
        <v>528420</v>
      </c>
    </row>
    <row r="5286" spans="1:13" x14ac:dyDescent="0.2">
      <c r="A5286" s="53">
        <v>901245</v>
      </c>
      <c r="B5286" s="27" t="s">
        <v>27</v>
      </c>
      <c r="C5286" s="36" t="s">
        <v>5960</v>
      </c>
      <c r="D5286" s="54"/>
      <c r="E5286" s="30">
        <v>4.5</v>
      </c>
      <c r="F5286" s="55">
        <v>3</v>
      </c>
      <c r="G5286" s="55">
        <v>1.5</v>
      </c>
      <c r="H5286" s="30">
        <v>0</v>
      </c>
      <c r="J5286" s="25">
        <f>ROUND( IF(OR(ISNUMBER(SEARCH("#",B5286)),INT(A5286/100000)=7,INT(A5286/100000)=8),F5286*K!$D$4,F5286*K!$C$4) + IF(ISNUMBER(SEARCH("#",B5286)),0,G5286*K!$C$5) + IF(AND(ISNUMBER(SEARCH("#",B5286)),INT(A5286/100000)&lt;=7),G5286*K!$G$5,0) + IF(AND(ISNUMBER(SEARCH("#",B5286)),INT(A5286/100000)&gt;=8),G5286*K!$H$5,0),0)</f>
        <v>4261500</v>
      </c>
      <c r="K5286" s="25">
        <f>ROUND(IF(OR(ISNUMBER(SEARCH("#",B5286)),INT(A5286/100000)=7,INT(A5286/100000)=8),F5286*K!$F$4+G5286*K!$F$5,F5286*K!$E$4+G5286*K!$E$5),0)</f>
        <v>1548000</v>
      </c>
      <c r="L5286" s="25">
        <f>ROUND(J5286-K5286*0.7,0)</f>
        <v>3177900</v>
      </c>
      <c r="M5286" s="25">
        <f>ROUND(J5286*0.3,0)</f>
        <v>1278450</v>
      </c>
    </row>
    <row r="5287" spans="1:13" x14ac:dyDescent="0.2">
      <c r="A5287" s="53">
        <v>901250</v>
      </c>
      <c r="B5287" s="27" t="s">
        <v>43</v>
      </c>
      <c r="C5287" s="36" t="s">
        <v>5961</v>
      </c>
      <c r="D5287" s="54"/>
      <c r="E5287" s="30">
        <v>2.5</v>
      </c>
      <c r="F5287" s="55">
        <v>1.6</v>
      </c>
      <c r="G5287" s="55">
        <v>0.9</v>
      </c>
      <c r="H5287" s="30">
        <v>0</v>
      </c>
      <c r="J5287" s="25">
        <f>ROUND( IF(OR(ISNUMBER(SEARCH("#",B5287)),INT(A5287/100000)=7,INT(A5287/100000)=8),F5287*K!$D$4,F5287*K!$C$4) + IF(ISNUMBER(SEARCH("#",B5287)),0,G5287*K!$C$5) + IF(AND(ISNUMBER(SEARCH("#",B5287)),INT(A5287/100000)&lt;=7),G5287*K!$G$5,0) + IF(AND(ISNUMBER(SEARCH("#",B5287)),INT(A5287/100000)&gt;=8),G5287*K!$H$5,0),0)</f>
        <v>2443300</v>
      </c>
      <c r="K5287" s="25">
        <f>ROUND(IF(OR(ISNUMBER(SEARCH("#",B5287)),INT(A5287/100000)=7,INT(A5287/100000)=8),F5287*K!$F$4+G5287*K!$F$5,F5287*K!$E$4+G5287*K!$E$5),0)</f>
        <v>868400</v>
      </c>
      <c r="L5287" s="25">
        <f>ROUND(J5287-K5287*0.7,0)</f>
        <v>1835420</v>
      </c>
      <c r="M5287" s="25">
        <f>ROUND(J5287*0.3,0)</f>
        <v>732990</v>
      </c>
    </row>
    <row r="5288" spans="1:13" ht="61.5" x14ac:dyDescent="0.2">
      <c r="A5288" s="53">
        <v>901255</v>
      </c>
      <c r="B5288" s="27" t="s">
        <v>27</v>
      </c>
      <c r="C5288" s="36" t="s">
        <v>5962</v>
      </c>
      <c r="D5288" s="54"/>
      <c r="E5288" s="30">
        <v>12.5</v>
      </c>
      <c r="F5288" s="55">
        <v>8.5</v>
      </c>
      <c r="G5288" s="55">
        <v>4</v>
      </c>
      <c r="H5288" s="30">
        <v>0</v>
      </c>
      <c r="J5288" s="25">
        <f>ROUND( IF(OR(ISNUMBER(SEARCH("#",B5288)),INT(A5288/100000)=7,INT(A5288/100000)=8),F5288*K!$D$4,F5288*K!$C$4) + IF(ISNUMBER(SEARCH("#",B5288)),0,G5288*K!$C$5) + IF(AND(ISNUMBER(SEARCH("#",B5288)),INT(A5288/100000)&lt;=7),G5288*K!$G$5,0) + IF(AND(ISNUMBER(SEARCH("#",B5288)),INT(A5288/100000)&gt;=8),G5288*K!$H$5,0),0)</f>
        <v>11648000</v>
      </c>
      <c r="K5288" s="25">
        <f>ROUND(IF(OR(ISNUMBER(SEARCH("#",B5288)),INT(A5288/100000)=7,INT(A5288/100000)=8),F5288*K!$F$4+G5288*K!$F$5,F5288*K!$E$4+G5288*K!$E$5),0)</f>
        <v>4279000</v>
      </c>
      <c r="L5288" s="25">
        <f>ROUND(J5288-K5288*0.7,0)</f>
        <v>8652700</v>
      </c>
      <c r="M5288" s="25">
        <f>ROUND(J5288*0.3,0)</f>
        <v>3494400</v>
      </c>
    </row>
    <row r="5289" spans="1:13" ht="48" x14ac:dyDescent="0.2">
      <c r="A5289" s="53">
        <v>901260</v>
      </c>
      <c r="B5289" s="27" t="s">
        <v>27</v>
      </c>
      <c r="C5289" s="36" t="s">
        <v>5963</v>
      </c>
      <c r="D5289" s="57" t="s">
        <v>5964</v>
      </c>
      <c r="E5289" s="30">
        <v>17.5</v>
      </c>
      <c r="F5289" s="55">
        <v>12</v>
      </c>
      <c r="G5289" s="55">
        <v>5.5</v>
      </c>
      <c r="H5289" s="30">
        <v>0</v>
      </c>
      <c r="J5289" s="25">
        <f>ROUND( IF(OR(ISNUMBER(SEARCH("#",B5289)),INT(A5289/100000)=7,INT(A5289/100000)=8),F5289*K!$D$4,F5289*K!$C$4) + IF(ISNUMBER(SEARCH("#",B5289)),0,G5289*K!$C$5) + IF(AND(ISNUMBER(SEARCH("#",B5289)),INT(A5289/100000)&lt;=7),G5289*K!$G$5,0) + IF(AND(ISNUMBER(SEARCH("#",B5289)),INT(A5289/100000)&gt;=8),G5289*K!$H$5,0),0)</f>
        <v>16193500</v>
      </c>
      <c r="K5289" s="25">
        <f>ROUND(IF(OR(ISNUMBER(SEARCH("#",B5289)),INT(A5289/100000)=7,INT(A5289/100000)=8),F5289*K!$F$4+G5289*K!$F$5,F5289*K!$E$4+G5289*K!$E$5),0)</f>
        <v>5978000</v>
      </c>
      <c r="L5289" s="25">
        <f>ROUND(J5289-K5289*0.7,0)</f>
        <v>12008900</v>
      </c>
      <c r="M5289" s="25">
        <f>ROUND(J5289*0.3,0)</f>
        <v>4858050</v>
      </c>
    </row>
    <row r="5290" spans="1:13" ht="48" x14ac:dyDescent="0.2">
      <c r="A5290" s="53">
        <v>901265</v>
      </c>
      <c r="B5290" s="27" t="s">
        <v>27</v>
      </c>
      <c r="C5290" s="36" t="s">
        <v>5965</v>
      </c>
      <c r="D5290" s="57" t="s">
        <v>5966</v>
      </c>
      <c r="E5290" s="30">
        <v>22.5</v>
      </c>
      <c r="F5290" s="55">
        <v>15.5</v>
      </c>
      <c r="G5290" s="55">
        <v>7</v>
      </c>
      <c r="H5290" s="30">
        <v>0</v>
      </c>
      <c r="J5290" s="25">
        <f>ROUND( IF(OR(ISNUMBER(SEARCH("#",B5290)),INT(A5290/100000)=7,INT(A5290/100000)=8),F5290*K!$D$4,F5290*K!$C$4) + IF(ISNUMBER(SEARCH("#",B5290)),0,G5290*K!$C$5) + IF(AND(ISNUMBER(SEARCH("#",B5290)),INT(A5290/100000)&lt;=7),G5290*K!$G$5,0) + IF(AND(ISNUMBER(SEARCH("#",B5290)),INT(A5290/100000)&gt;=8),G5290*K!$H$5,0),0)</f>
        <v>20739000</v>
      </c>
      <c r="K5290" s="25">
        <f>ROUND(IF(OR(ISNUMBER(SEARCH("#",B5290)),INT(A5290/100000)=7,INT(A5290/100000)=8),F5290*K!$F$4+G5290*K!$F$5,F5290*K!$E$4+G5290*K!$E$5),0)</f>
        <v>7677000</v>
      </c>
      <c r="L5290" s="25">
        <f>ROUND(J5290-K5290*0.7,0)</f>
        <v>15365100</v>
      </c>
      <c r="M5290" s="25">
        <f>ROUND(J5290*0.3,0)</f>
        <v>6221700</v>
      </c>
    </row>
    <row r="5291" spans="1:13" ht="48" x14ac:dyDescent="0.2">
      <c r="A5291" s="53">
        <v>901270</v>
      </c>
      <c r="B5291" s="27" t="s">
        <v>27</v>
      </c>
      <c r="C5291" s="36" t="s">
        <v>5967</v>
      </c>
      <c r="D5291" s="57" t="s">
        <v>5966</v>
      </c>
      <c r="E5291" s="30">
        <v>25.5</v>
      </c>
      <c r="F5291" s="55">
        <v>17.5</v>
      </c>
      <c r="G5291" s="55">
        <v>8</v>
      </c>
      <c r="H5291" s="30">
        <v>0</v>
      </c>
      <c r="J5291" s="25">
        <f>ROUND( IF(OR(ISNUMBER(SEARCH("#",B5291)),INT(A5291/100000)=7,INT(A5291/100000)=8),F5291*K!$D$4,F5291*K!$C$4) + IF(ISNUMBER(SEARCH("#",B5291)),0,G5291*K!$C$5) + IF(AND(ISNUMBER(SEARCH("#",B5291)),INT(A5291/100000)&lt;=7),G5291*K!$G$5,0) + IF(AND(ISNUMBER(SEARCH("#",B5291)),INT(A5291/100000)&gt;=8),G5291*K!$H$5,0),0)</f>
        <v>23580000</v>
      </c>
      <c r="K5291" s="25">
        <f>ROUND(IF(OR(ISNUMBER(SEARCH("#",B5291)),INT(A5291/100000)=7,INT(A5291/100000)=8),F5291*K!$F$4+G5291*K!$F$5,F5291*K!$E$4+G5291*K!$E$5),0)</f>
        <v>8709000</v>
      </c>
      <c r="L5291" s="25">
        <f>ROUND(J5291-K5291*0.7,0)</f>
        <v>17483700</v>
      </c>
      <c r="M5291" s="25">
        <f>ROUND(J5291*0.3,0)</f>
        <v>7074000</v>
      </c>
    </row>
    <row r="5292" spans="1:13" ht="18.75" x14ac:dyDescent="0.2">
      <c r="A5292" s="53">
        <v>901275</v>
      </c>
      <c r="B5292" s="27" t="s">
        <v>27</v>
      </c>
      <c r="C5292" s="39" t="s">
        <v>5968</v>
      </c>
      <c r="D5292" s="57"/>
      <c r="E5292" s="30">
        <v>5</v>
      </c>
      <c r="F5292" s="55">
        <v>3.5</v>
      </c>
      <c r="G5292" s="55">
        <v>1.5</v>
      </c>
      <c r="H5292" s="30">
        <v>0</v>
      </c>
      <c r="J5292" s="25">
        <f>ROUND( IF(OR(ISNUMBER(SEARCH("#",B5292)),INT(A5292/100000)=7,INT(A5292/100000)=8),F5292*K!$D$4,F5292*K!$C$4) + IF(ISNUMBER(SEARCH("#",B5292)),0,G5292*K!$C$5) + IF(AND(ISNUMBER(SEARCH("#",B5292)),INT(A5292/100000)&lt;=7),G5292*K!$G$5,0) + IF(AND(ISNUMBER(SEARCH("#",B5292)),INT(A5292/100000)&gt;=8),G5292*K!$H$5,0),0)</f>
        <v>4545500</v>
      </c>
      <c r="K5292" s="25">
        <f>ROUND(IF(OR(ISNUMBER(SEARCH("#",B5292)),INT(A5292/100000)=7,INT(A5292/100000)=8),F5292*K!$F$4+G5292*K!$F$5,F5292*K!$E$4+G5292*K!$E$5),0)</f>
        <v>1699000</v>
      </c>
      <c r="L5292" s="25">
        <f>ROUND(J5292-K5292*0.7,0)</f>
        <v>3356200</v>
      </c>
      <c r="M5292" s="25">
        <f>ROUND(J5292*0.3,0)</f>
        <v>1363650</v>
      </c>
    </row>
    <row r="5293" spans="1:13" ht="18.75" x14ac:dyDescent="0.2">
      <c r="A5293" s="53">
        <v>901285</v>
      </c>
      <c r="B5293" s="27" t="s">
        <v>27</v>
      </c>
      <c r="C5293" s="39" t="s">
        <v>5969</v>
      </c>
      <c r="D5293" s="57"/>
      <c r="E5293" s="30">
        <v>1.6</v>
      </c>
      <c r="F5293" s="55">
        <v>1.3</v>
      </c>
      <c r="G5293" s="55">
        <v>0.3</v>
      </c>
      <c r="H5293" s="30">
        <v>0</v>
      </c>
      <c r="J5293" s="25">
        <f>ROUND( IF(OR(ISNUMBER(SEARCH("#",B5293)),INT(A5293/100000)=7,INT(A5293/100000)=8),F5293*K!$D$4,F5293*K!$C$4) + IF(ISNUMBER(SEARCH("#",B5293)),0,G5293*K!$C$5) + IF(AND(ISNUMBER(SEARCH("#",B5293)),INT(A5293/100000)&lt;=7),G5293*K!$G$5,0) + IF(AND(ISNUMBER(SEARCH("#",B5293)),INT(A5293/100000)&gt;=8),G5293*K!$H$5,0),0)</f>
        <v>1249900</v>
      </c>
      <c r="K5293" s="25">
        <f>ROUND(IF(OR(ISNUMBER(SEARCH("#",B5293)),INT(A5293/100000)=7,INT(A5293/100000)=8),F5293*K!$F$4+G5293*K!$F$5,F5293*K!$E$4+G5293*K!$E$5),0)</f>
        <v>521000</v>
      </c>
      <c r="L5293" s="25">
        <f>ROUND(J5293-K5293*0.7,0)</f>
        <v>885200</v>
      </c>
      <c r="M5293" s="25">
        <f>ROUND(J5293*0.3,0)</f>
        <v>374970</v>
      </c>
    </row>
    <row r="5294" spans="1:13" ht="33" x14ac:dyDescent="0.2">
      <c r="A5294" s="53">
        <v>901290</v>
      </c>
      <c r="B5294" s="27" t="s">
        <v>27</v>
      </c>
      <c r="C5294" s="36" t="s">
        <v>5970</v>
      </c>
      <c r="D5294" s="54"/>
      <c r="E5294" s="30">
        <v>1.6</v>
      </c>
      <c r="F5294" s="55">
        <v>1.1000000000000001</v>
      </c>
      <c r="G5294" s="55">
        <v>0.5</v>
      </c>
      <c r="H5294" s="30">
        <v>0</v>
      </c>
      <c r="J5294" s="25">
        <f>ROUND( IF(OR(ISNUMBER(SEARCH("#",B5294)),INT(A5294/100000)=7,INT(A5294/100000)=8),F5294*K!$D$4,F5294*K!$C$4) + IF(ISNUMBER(SEARCH("#",B5294)),0,G5294*K!$C$5) + IF(AND(ISNUMBER(SEARCH("#",B5294)),INT(A5294/100000)&lt;=7),G5294*K!$G$5,0) + IF(AND(ISNUMBER(SEARCH("#",B5294)),INT(A5294/100000)&gt;=8),G5294*K!$H$5,0),0)</f>
        <v>1477300</v>
      </c>
      <c r="K5294" s="25">
        <f>ROUND(IF(OR(ISNUMBER(SEARCH("#",B5294)),INT(A5294/100000)=7,INT(A5294/100000)=8),F5294*K!$F$4+G5294*K!$F$5,F5294*K!$E$4+G5294*K!$E$5),0)</f>
        <v>546200</v>
      </c>
      <c r="L5294" s="25">
        <f>ROUND(J5294-K5294*0.7,0)</f>
        <v>1094960</v>
      </c>
      <c r="M5294" s="25">
        <f>ROUND(J5294*0.3,0)</f>
        <v>443190</v>
      </c>
    </row>
    <row r="5295" spans="1:13" ht="48" x14ac:dyDescent="0.2">
      <c r="A5295" s="53">
        <v>901295</v>
      </c>
      <c r="B5295" s="27" t="s">
        <v>27</v>
      </c>
      <c r="C5295" s="39" t="s">
        <v>5971</v>
      </c>
      <c r="D5295" s="57"/>
      <c r="E5295" s="30">
        <v>10</v>
      </c>
      <c r="F5295" s="55">
        <v>6.5</v>
      </c>
      <c r="G5295" s="55">
        <v>3.5</v>
      </c>
      <c r="H5295" s="30">
        <v>0</v>
      </c>
      <c r="J5295" s="25">
        <f>ROUND( IF(OR(ISNUMBER(SEARCH("#",B5295)),INT(A5295/100000)=7,INT(A5295/100000)=8),F5295*K!$D$4,F5295*K!$C$4) + IF(ISNUMBER(SEARCH("#",B5295)),0,G5295*K!$C$5) + IF(AND(ISNUMBER(SEARCH("#",B5295)),INT(A5295/100000)&lt;=7),G5295*K!$G$5,0) + IF(AND(ISNUMBER(SEARCH("#",B5295)),INT(A5295/100000)&gt;=8),G5295*K!$H$5,0),0)</f>
        <v>9659500</v>
      </c>
      <c r="K5295" s="25">
        <f>ROUND(IF(OR(ISNUMBER(SEARCH("#",B5295)),INT(A5295/100000)=7,INT(A5295/100000)=8),F5295*K!$F$4+G5295*K!$F$5,F5295*K!$E$4+G5295*K!$E$5),0)</f>
        <v>3461000</v>
      </c>
      <c r="L5295" s="25">
        <f>ROUND(J5295-K5295*0.7,0)</f>
        <v>7236800</v>
      </c>
      <c r="M5295" s="25">
        <f>ROUND(J5295*0.3,0)</f>
        <v>2897850</v>
      </c>
    </row>
    <row r="5296" spans="1:13" x14ac:dyDescent="0.2">
      <c r="A5296" s="53">
        <v>901300</v>
      </c>
      <c r="B5296" s="27" t="s">
        <v>118</v>
      </c>
      <c r="C5296" s="36" t="s">
        <v>5972</v>
      </c>
      <c r="D5296" s="54"/>
      <c r="E5296" s="30">
        <v>20</v>
      </c>
      <c r="F5296" s="55">
        <v>15</v>
      </c>
      <c r="G5296" s="55">
        <v>5</v>
      </c>
      <c r="H5296" s="30">
        <v>0</v>
      </c>
      <c r="J5296" s="25">
        <f>ROUND( IF(OR(ISNUMBER(SEARCH("#",B5296)),INT(A5296/100000)=7,INT(A5296/100000)=8),F5296*K!$D$4,F5296*K!$C$4) + IF(ISNUMBER(SEARCH("#",B5296)),0,G5296*K!$C$5) + IF(AND(ISNUMBER(SEARCH("#",B5296)),INT(A5296/100000)&lt;=7),G5296*K!$G$5,0) + IF(AND(ISNUMBER(SEARCH("#",B5296)),INT(A5296/100000)&gt;=8),G5296*K!$H$5,0),0)</f>
        <v>29380000</v>
      </c>
      <c r="K5296" s="25">
        <f>ROUND(IF(OR(ISNUMBER(SEARCH("#",B5296)),INT(A5296/100000)=7,INT(A5296/100000)=8),F5296*K!$F$4+G5296*K!$F$5,F5296*K!$E$4+G5296*K!$E$5),0)</f>
        <v>6515000</v>
      </c>
      <c r="L5296" s="25">
        <f>ROUND(J5296-K5296*0.7,0)</f>
        <v>24819500</v>
      </c>
      <c r="M5296" s="25">
        <f>ROUND(J5296*0.3,0)</f>
        <v>8814000</v>
      </c>
    </row>
    <row r="5297" spans="1:13" ht="18.75" x14ac:dyDescent="0.2">
      <c r="A5297" s="53">
        <v>901302</v>
      </c>
      <c r="B5297" s="27" t="s">
        <v>30</v>
      </c>
      <c r="C5297" s="36" t="s">
        <v>5973</v>
      </c>
      <c r="D5297" s="54"/>
      <c r="E5297" s="30">
        <v>80</v>
      </c>
      <c r="F5297" s="55">
        <v>60</v>
      </c>
      <c r="G5297" s="55">
        <v>20</v>
      </c>
      <c r="H5297" s="30">
        <v>0</v>
      </c>
      <c r="J5297" s="25">
        <f>ROUND( IF(OR(ISNUMBER(SEARCH("#",B5297)),INT(A5297/100000)=7,INT(A5297/100000)=8),F5297*K!$D$4,F5297*K!$C$4) + IF(ISNUMBER(SEARCH("#",B5297)),0,G5297*K!$C$5) + IF(AND(ISNUMBER(SEARCH("#",B5297)),INT(A5297/100000)&lt;=7),G5297*K!$G$5,0) + IF(AND(ISNUMBER(SEARCH("#",B5297)),INT(A5297/100000)&gt;=8),G5297*K!$H$5,0),0)</f>
        <v>68180000</v>
      </c>
      <c r="K5297" s="25">
        <f>ROUND(IF(OR(ISNUMBER(SEARCH("#",B5297)),INT(A5297/100000)=7,INT(A5297/100000)=8),F5297*K!$F$4+G5297*K!$F$5,F5297*K!$E$4+G5297*K!$E$5),0)</f>
        <v>26680000</v>
      </c>
      <c r="L5297" s="25">
        <f>ROUND(J5297-K5297*0.7,0)</f>
        <v>49504000</v>
      </c>
      <c r="M5297" s="25">
        <f>ROUND(J5297*0.3,0)</f>
        <v>20454000</v>
      </c>
    </row>
    <row r="5298" spans="1:13" ht="45.75" x14ac:dyDescent="0.2">
      <c r="A5298" s="53">
        <v>901305</v>
      </c>
      <c r="B5298" s="27" t="s">
        <v>30</v>
      </c>
      <c r="C5298" s="36" t="s">
        <v>5974</v>
      </c>
      <c r="D5298" s="54"/>
      <c r="E5298" s="30">
        <v>3.3</v>
      </c>
      <c r="F5298" s="55">
        <v>2.2000000000000002</v>
      </c>
      <c r="G5298" s="55">
        <v>1.1000000000000001</v>
      </c>
      <c r="H5298" s="30">
        <v>0</v>
      </c>
      <c r="J5298" s="25">
        <f>ROUND( IF(OR(ISNUMBER(SEARCH("#",B5298)),INT(A5298/100000)=7,INT(A5298/100000)=8),F5298*K!$D$4,F5298*K!$C$4) + IF(ISNUMBER(SEARCH("#",B5298)),0,G5298*K!$C$5) + IF(AND(ISNUMBER(SEARCH("#",B5298)),INT(A5298/100000)&lt;=7),G5298*K!$G$5,0) + IF(AND(ISNUMBER(SEARCH("#",B5298)),INT(A5298/100000)&gt;=8),G5298*K!$H$5,0),0)</f>
        <v>3125100</v>
      </c>
      <c r="K5298" s="25">
        <f>ROUND(IF(OR(ISNUMBER(SEARCH("#",B5298)),INT(A5298/100000)=7,INT(A5298/100000)=8),F5298*K!$F$4+G5298*K!$F$5,F5298*K!$E$4+G5298*K!$E$5),0)</f>
        <v>1135200</v>
      </c>
      <c r="L5298" s="25">
        <f>ROUND(J5298-K5298*0.7,0)</f>
        <v>2330460</v>
      </c>
      <c r="M5298" s="25">
        <f>ROUND(J5298*0.3,0)</f>
        <v>937530</v>
      </c>
    </row>
    <row r="5299" spans="1:13" ht="46.5" x14ac:dyDescent="0.2">
      <c r="A5299" s="53">
        <v>901310</v>
      </c>
      <c r="B5299" s="27" t="s">
        <v>30</v>
      </c>
      <c r="C5299" s="36" t="s">
        <v>5975</v>
      </c>
      <c r="D5299" s="54"/>
      <c r="E5299" s="30">
        <v>3.6</v>
      </c>
      <c r="F5299" s="55">
        <v>2.4</v>
      </c>
      <c r="G5299" s="55">
        <v>1.2</v>
      </c>
      <c r="H5299" s="30">
        <v>0</v>
      </c>
      <c r="J5299" s="25">
        <f>ROUND( IF(OR(ISNUMBER(SEARCH("#",B5299)),INT(A5299/100000)=7,INT(A5299/100000)=8),F5299*K!$D$4,F5299*K!$C$4) + IF(ISNUMBER(SEARCH("#",B5299)),0,G5299*K!$C$5) + IF(AND(ISNUMBER(SEARCH("#",B5299)),INT(A5299/100000)&lt;=7),G5299*K!$G$5,0) + IF(AND(ISNUMBER(SEARCH("#",B5299)),INT(A5299/100000)&gt;=8),G5299*K!$H$5,0),0)</f>
        <v>3409200</v>
      </c>
      <c r="K5299" s="25">
        <f>ROUND(IF(OR(ISNUMBER(SEARCH("#",B5299)),INT(A5299/100000)=7,INT(A5299/100000)=8),F5299*K!$F$4+G5299*K!$F$5,F5299*K!$E$4+G5299*K!$E$5),0)</f>
        <v>1238400</v>
      </c>
      <c r="L5299" s="25">
        <f>ROUND(J5299-K5299*0.7,0)</f>
        <v>2542320</v>
      </c>
      <c r="M5299" s="25">
        <f>ROUND(J5299*0.3,0)</f>
        <v>1022760</v>
      </c>
    </row>
    <row r="5300" spans="1:13" ht="46.5" x14ac:dyDescent="0.2">
      <c r="A5300" s="53">
        <v>901315</v>
      </c>
      <c r="B5300" s="27" t="s">
        <v>30</v>
      </c>
      <c r="C5300" s="36" t="s">
        <v>5976</v>
      </c>
      <c r="D5300" s="54"/>
      <c r="E5300" s="30">
        <v>6.3</v>
      </c>
      <c r="F5300" s="55">
        <v>4.2</v>
      </c>
      <c r="G5300" s="55">
        <v>2.1</v>
      </c>
      <c r="H5300" s="30">
        <v>0</v>
      </c>
      <c r="J5300" s="25">
        <f>ROUND( IF(OR(ISNUMBER(SEARCH("#",B5300)),INT(A5300/100000)=7,INT(A5300/100000)=8),F5300*K!$D$4,F5300*K!$C$4) + IF(ISNUMBER(SEARCH("#",B5300)),0,G5300*K!$C$5) + IF(AND(ISNUMBER(SEARCH("#",B5300)),INT(A5300/100000)&lt;=7),G5300*K!$G$5,0) + IF(AND(ISNUMBER(SEARCH("#",B5300)),INT(A5300/100000)&gt;=8),G5300*K!$H$5,0),0)</f>
        <v>5966100</v>
      </c>
      <c r="K5300" s="25">
        <f>ROUND(IF(OR(ISNUMBER(SEARCH("#",B5300)),INT(A5300/100000)=7,INT(A5300/100000)=8),F5300*K!$F$4+G5300*K!$F$5,F5300*K!$E$4+G5300*K!$E$5),0)</f>
        <v>2167200</v>
      </c>
      <c r="L5300" s="25">
        <f>ROUND(J5300-K5300*0.7,0)</f>
        <v>4449060</v>
      </c>
      <c r="M5300" s="25">
        <f>ROUND(J5300*0.3,0)</f>
        <v>1789830</v>
      </c>
    </row>
    <row r="5301" spans="1:13" ht="33" x14ac:dyDescent="0.2">
      <c r="A5301" s="53">
        <v>901320</v>
      </c>
      <c r="B5301" s="27" t="s">
        <v>27</v>
      </c>
      <c r="C5301" s="36" t="s">
        <v>5977</v>
      </c>
      <c r="D5301" s="54"/>
      <c r="E5301" s="30">
        <v>3.6</v>
      </c>
      <c r="F5301" s="55">
        <v>2.6</v>
      </c>
      <c r="G5301" s="55">
        <v>1</v>
      </c>
      <c r="H5301" s="30">
        <v>0</v>
      </c>
      <c r="J5301" s="25">
        <f>ROUND( IF(OR(ISNUMBER(SEARCH("#",B5301)),INT(A5301/100000)=7,INT(A5301/100000)=8),F5301*K!$D$4,F5301*K!$C$4) + IF(ISNUMBER(SEARCH("#",B5301)),0,G5301*K!$C$5) + IF(AND(ISNUMBER(SEARCH("#",B5301)),INT(A5301/100000)&lt;=7),G5301*K!$G$5,0) + IF(AND(ISNUMBER(SEARCH("#",B5301)),INT(A5301/100000)&gt;=8),G5301*K!$H$5,0),0)</f>
        <v>3181800</v>
      </c>
      <c r="K5301" s="25">
        <f>ROUND(IF(OR(ISNUMBER(SEARCH("#",B5301)),INT(A5301/100000)=7,INT(A5301/100000)=8),F5301*K!$F$4+G5301*K!$F$5,F5301*K!$E$4+G5301*K!$E$5),0)</f>
        <v>1213200</v>
      </c>
      <c r="L5301" s="25">
        <f>ROUND(J5301-K5301*0.7,0)</f>
        <v>2332560</v>
      </c>
      <c r="M5301" s="25">
        <f>ROUND(J5301*0.3,0)</f>
        <v>954540</v>
      </c>
    </row>
    <row r="5302" spans="1:13" ht="33" x14ac:dyDescent="0.2">
      <c r="A5302" s="53">
        <v>901325</v>
      </c>
      <c r="B5302" s="27" t="s">
        <v>27</v>
      </c>
      <c r="C5302" s="36" t="s">
        <v>5978</v>
      </c>
      <c r="D5302" s="54"/>
      <c r="E5302" s="30">
        <v>6</v>
      </c>
      <c r="F5302" s="55">
        <v>4.5</v>
      </c>
      <c r="G5302" s="55">
        <v>1.5</v>
      </c>
      <c r="H5302" s="30">
        <v>0</v>
      </c>
      <c r="J5302" s="25">
        <f>ROUND( IF(OR(ISNUMBER(SEARCH("#",B5302)),INT(A5302/100000)=7,INT(A5302/100000)=8),F5302*K!$D$4,F5302*K!$C$4) + IF(ISNUMBER(SEARCH("#",B5302)),0,G5302*K!$C$5) + IF(AND(ISNUMBER(SEARCH("#",B5302)),INT(A5302/100000)&lt;=7),G5302*K!$G$5,0) + IF(AND(ISNUMBER(SEARCH("#",B5302)),INT(A5302/100000)&gt;=8),G5302*K!$H$5,0),0)</f>
        <v>5113500</v>
      </c>
      <c r="K5302" s="25">
        <f>ROUND(IF(OR(ISNUMBER(SEARCH("#",B5302)),INT(A5302/100000)=7,INT(A5302/100000)=8),F5302*K!$F$4+G5302*K!$F$5,F5302*K!$E$4+G5302*K!$E$5),0)</f>
        <v>2001000</v>
      </c>
      <c r="L5302" s="25">
        <f>ROUND(J5302-K5302*0.7,0)</f>
        <v>3712800</v>
      </c>
      <c r="M5302" s="25">
        <f>ROUND(J5302*0.3,0)</f>
        <v>1534050</v>
      </c>
    </row>
    <row r="5303" spans="1:13" ht="18.75" x14ac:dyDescent="0.2">
      <c r="A5303" s="53">
        <v>901330</v>
      </c>
      <c r="B5303" s="27" t="s">
        <v>27</v>
      </c>
      <c r="C5303" s="36" t="s">
        <v>5979</v>
      </c>
      <c r="D5303" s="54"/>
      <c r="E5303" s="30">
        <v>3.6</v>
      </c>
      <c r="F5303" s="55">
        <v>2.4</v>
      </c>
      <c r="G5303" s="55">
        <v>1.2</v>
      </c>
      <c r="H5303" s="30">
        <v>0</v>
      </c>
      <c r="J5303" s="25">
        <f>ROUND( IF(OR(ISNUMBER(SEARCH("#",B5303)),INT(A5303/100000)=7,INT(A5303/100000)=8),F5303*K!$D$4,F5303*K!$C$4) + IF(ISNUMBER(SEARCH("#",B5303)),0,G5303*K!$C$5) + IF(AND(ISNUMBER(SEARCH("#",B5303)),INT(A5303/100000)&lt;=7),G5303*K!$G$5,0) + IF(AND(ISNUMBER(SEARCH("#",B5303)),INT(A5303/100000)&gt;=8),G5303*K!$H$5,0),0)</f>
        <v>3409200</v>
      </c>
      <c r="K5303" s="25">
        <f>ROUND(IF(OR(ISNUMBER(SEARCH("#",B5303)),INT(A5303/100000)=7,INT(A5303/100000)=8),F5303*K!$F$4+G5303*K!$F$5,F5303*K!$E$4+G5303*K!$E$5),0)</f>
        <v>1238400</v>
      </c>
      <c r="L5303" s="25">
        <f>ROUND(J5303-K5303*0.7,0)</f>
        <v>2542320</v>
      </c>
      <c r="M5303" s="25">
        <f>ROUND(J5303*0.3,0)</f>
        <v>1022760</v>
      </c>
    </row>
    <row r="5304" spans="1:13" ht="18.75" x14ac:dyDescent="0.2">
      <c r="A5304" s="53">
        <v>901340</v>
      </c>
      <c r="B5304" s="27" t="s">
        <v>27</v>
      </c>
      <c r="C5304" s="36" t="s">
        <v>5980</v>
      </c>
      <c r="D5304" s="54"/>
      <c r="E5304" s="30">
        <v>1.5</v>
      </c>
      <c r="F5304" s="55">
        <v>1</v>
      </c>
      <c r="G5304" s="55">
        <v>0.5</v>
      </c>
      <c r="H5304" s="30">
        <v>0</v>
      </c>
      <c r="J5304" s="25">
        <f>ROUND( IF(OR(ISNUMBER(SEARCH("#",B5304)),INT(A5304/100000)=7,INT(A5304/100000)=8),F5304*K!$D$4,F5304*K!$C$4) + IF(ISNUMBER(SEARCH("#",B5304)),0,G5304*K!$C$5) + IF(AND(ISNUMBER(SEARCH("#",B5304)),INT(A5304/100000)&lt;=7),G5304*K!$G$5,0) + IF(AND(ISNUMBER(SEARCH("#",B5304)),INT(A5304/100000)&gt;=8),G5304*K!$H$5,0),0)</f>
        <v>1420500</v>
      </c>
      <c r="K5304" s="25">
        <f>ROUND(IF(OR(ISNUMBER(SEARCH("#",B5304)),INT(A5304/100000)=7,INT(A5304/100000)=8),F5304*K!$F$4+G5304*K!$F$5,F5304*K!$E$4+G5304*K!$E$5),0)</f>
        <v>516000</v>
      </c>
      <c r="L5304" s="25">
        <f>ROUND(J5304-K5304*0.7,0)</f>
        <v>1059300</v>
      </c>
      <c r="M5304" s="25">
        <f>ROUND(J5304*0.3,0)</f>
        <v>426150</v>
      </c>
    </row>
    <row r="5305" spans="1:13" ht="33" x14ac:dyDescent="0.2">
      <c r="A5305" s="53">
        <v>901345</v>
      </c>
      <c r="B5305" s="27" t="s">
        <v>27</v>
      </c>
      <c r="C5305" s="36" t="s">
        <v>5981</v>
      </c>
      <c r="D5305" s="54"/>
      <c r="E5305" s="30">
        <v>12</v>
      </c>
      <c r="F5305" s="55">
        <v>8</v>
      </c>
      <c r="G5305" s="55">
        <v>4</v>
      </c>
      <c r="H5305" s="30">
        <v>0</v>
      </c>
      <c r="J5305" s="25">
        <f>ROUND( IF(OR(ISNUMBER(SEARCH("#",B5305)),INT(A5305/100000)=7,INT(A5305/100000)=8),F5305*K!$D$4,F5305*K!$C$4) + IF(ISNUMBER(SEARCH("#",B5305)),0,G5305*K!$C$5) + IF(AND(ISNUMBER(SEARCH("#",B5305)),INT(A5305/100000)&lt;=7),G5305*K!$G$5,0) + IF(AND(ISNUMBER(SEARCH("#",B5305)),INT(A5305/100000)&gt;=8),G5305*K!$H$5,0),0)</f>
        <v>11364000</v>
      </c>
      <c r="K5305" s="25">
        <f>ROUND(IF(OR(ISNUMBER(SEARCH("#",B5305)),INT(A5305/100000)=7,INT(A5305/100000)=8),F5305*K!$F$4+G5305*K!$F$5,F5305*K!$E$4+G5305*K!$E$5),0)</f>
        <v>4128000</v>
      </c>
      <c r="L5305" s="25">
        <f>ROUND(J5305-K5305*0.7,0)</f>
        <v>8474400</v>
      </c>
      <c r="M5305" s="25">
        <f>ROUND(J5305*0.3,0)</f>
        <v>3409200</v>
      </c>
    </row>
    <row r="5306" spans="1:13" ht="33" x14ac:dyDescent="0.2">
      <c r="A5306" s="53">
        <v>901350</v>
      </c>
      <c r="B5306" s="27" t="s">
        <v>30</v>
      </c>
      <c r="C5306" s="39" t="s">
        <v>5982</v>
      </c>
      <c r="D5306" s="57"/>
      <c r="E5306" s="30">
        <v>13.3</v>
      </c>
      <c r="F5306" s="55">
        <v>8.8000000000000007</v>
      </c>
      <c r="G5306" s="55">
        <v>4.5</v>
      </c>
      <c r="H5306" s="30">
        <v>0</v>
      </c>
      <c r="J5306" s="25">
        <f>ROUND( IF(OR(ISNUMBER(SEARCH("#",B5306)),INT(A5306/100000)=7,INT(A5306/100000)=8),F5306*K!$D$4,F5306*K!$C$4) + IF(ISNUMBER(SEARCH("#",B5306)),0,G5306*K!$C$5) + IF(AND(ISNUMBER(SEARCH("#",B5306)),INT(A5306/100000)&lt;=7),G5306*K!$G$5,0) + IF(AND(ISNUMBER(SEARCH("#",B5306)),INT(A5306/100000)&gt;=8),G5306*K!$H$5,0),0)</f>
        <v>12670900</v>
      </c>
      <c r="K5306" s="25">
        <f>ROUND(IF(OR(ISNUMBER(SEARCH("#",B5306)),INT(A5306/100000)=7,INT(A5306/100000)=8),F5306*K!$F$4+G5306*K!$F$5,F5306*K!$E$4+G5306*K!$E$5),0)</f>
        <v>4583600</v>
      </c>
      <c r="L5306" s="25">
        <f>ROUND(J5306-K5306*0.7,0)</f>
        <v>9462380</v>
      </c>
      <c r="M5306" s="25">
        <f>ROUND(J5306*0.3,0)</f>
        <v>3801270</v>
      </c>
    </row>
    <row r="5307" spans="1:13" ht="61.5" x14ac:dyDescent="0.2">
      <c r="A5307" s="53">
        <v>901355</v>
      </c>
      <c r="B5307" s="27" t="s">
        <v>30</v>
      </c>
      <c r="C5307" s="36" t="s">
        <v>5983</v>
      </c>
      <c r="D5307" s="54"/>
      <c r="E5307" s="30">
        <v>96</v>
      </c>
      <c r="F5307" s="55">
        <v>70</v>
      </c>
      <c r="G5307" s="55">
        <v>26</v>
      </c>
      <c r="H5307" s="30">
        <v>0</v>
      </c>
      <c r="J5307" s="25">
        <f>ROUND( IF(OR(ISNUMBER(SEARCH("#",B5307)),INT(A5307/100000)=7,INT(A5307/100000)=8),F5307*K!$D$4,F5307*K!$C$4) + IF(ISNUMBER(SEARCH("#",B5307)),0,G5307*K!$C$5) + IF(AND(ISNUMBER(SEARCH("#",B5307)),INT(A5307/100000)&lt;=7),G5307*K!$G$5,0) + IF(AND(ISNUMBER(SEARCH("#",B5307)),INT(A5307/100000)&gt;=8),G5307*K!$H$5,0),0)</f>
        <v>84090000</v>
      </c>
      <c r="K5307" s="25">
        <f>ROUND(IF(OR(ISNUMBER(SEARCH("#",B5307)),INT(A5307/100000)=7,INT(A5307/100000)=8),F5307*K!$F$4+G5307*K!$F$5,F5307*K!$E$4+G5307*K!$E$5),0)</f>
        <v>32268000</v>
      </c>
      <c r="L5307" s="25">
        <f>ROUND(J5307-K5307*0.7,0)</f>
        <v>61502400</v>
      </c>
      <c r="M5307" s="25">
        <f>ROUND(J5307*0.3,0)</f>
        <v>25227000</v>
      </c>
    </row>
    <row r="5308" spans="1:13" ht="33" x14ac:dyDescent="0.2">
      <c r="A5308" s="53">
        <v>901360</v>
      </c>
      <c r="B5308" s="27" t="s">
        <v>30</v>
      </c>
      <c r="C5308" s="39" t="s">
        <v>5984</v>
      </c>
      <c r="D5308" s="57"/>
      <c r="E5308" s="30">
        <v>15</v>
      </c>
      <c r="F5308" s="55">
        <v>10</v>
      </c>
      <c r="G5308" s="55">
        <v>5</v>
      </c>
      <c r="H5308" s="30">
        <v>0</v>
      </c>
      <c r="J5308" s="25">
        <f>ROUND( IF(OR(ISNUMBER(SEARCH("#",B5308)),INT(A5308/100000)=7,INT(A5308/100000)=8),F5308*K!$D$4,F5308*K!$C$4) + IF(ISNUMBER(SEARCH("#",B5308)),0,G5308*K!$C$5) + IF(AND(ISNUMBER(SEARCH("#",B5308)),INT(A5308/100000)&lt;=7),G5308*K!$G$5,0) + IF(AND(ISNUMBER(SEARCH("#",B5308)),INT(A5308/100000)&gt;=8),G5308*K!$H$5,0),0)</f>
        <v>14205000</v>
      </c>
      <c r="K5308" s="25">
        <f>ROUND(IF(OR(ISNUMBER(SEARCH("#",B5308)),INT(A5308/100000)=7,INT(A5308/100000)=8),F5308*K!$F$4+G5308*K!$F$5,F5308*K!$E$4+G5308*K!$E$5),0)</f>
        <v>5160000</v>
      </c>
      <c r="L5308" s="25">
        <f>ROUND(J5308-K5308*0.7,0)</f>
        <v>10593000</v>
      </c>
      <c r="M5308" s="25">
        <f>ROUND(J5308*0.3,0)</f>
        <v>4261500</v>
      </c>
    </row>
    <row r="5309" spans="1:13" ht="33" x14ac:dyDescent="0.2">
      <c r="A5309" s="53">
        <v>901365</v>
      </c>
      <c r="B5309" s="27" t="s">
        <v>30</v>
      </c>
      <c r="C5309" s="36" t="s">
        <v>5985</v>
      </c>
      <c r="D5309" s="54"/>
      <c r="E5309" s="30">
        <v>30</v>
      </c>
      <c r="F5309" s="55">
        <v>20</v>
      </c>
      <c r="G5309" s="55">
        <v>10</v>
      </c>
      <c r="H5309" s="30">
        <v>0</v>
      </c>
      <c r="J5309" s="25">
        <f>ROUND( IF(OR(ISNUMBER(SEARCH("#",B5309)),INT(A5309/100000)=7,INT(A5309/100000)=8),F5309*K!$D$4,F5309*K!$C$4) + IF(ISNUMBER(SEARCH("#",B5309)),0,G5309*K!$C$5) + IF(AND(ISNUMBER(SEARCH("#",B5309)),INT(A5309/100000)&lt;=7),G5309*K!$G$5,0) + IF(AND(ISNUMBER(SEARCH("#",B5309)),INT(A5309/100000)&gt;=8),G5309*K!$H$5,0),0)</f>
        <v>28410000</v>
      </c>
      <c r="K5309" s="25">
        <f>ROUND(IF(OR(ISNUMBER(SEARCH("#",B5309)),INT(A5309/100000)=7,INT(A5309/100000)=8),F5309*K!$F$4+G5309*K!$F$5,F5309*K!$E$4+G5309*K!$E$5),0)</f>
        <v>10320000</v>
      </c>
      <c r="L5309" s="25">
        <f>ROUND(J5309-K5309*0.7,0)</f>
        <v>21186000</v>
      </c>
      <c r="M5309" s="25">
        <f>ROUND(J5309*0.3,0)</f>
        <v>8523000</v>
      </c>
    </row>
    <row r="5310" spans="1:13" ht="32.25" x14ac:dyDescent="0.2">
      <c r="A5310" s="53">
        <v>901370</v>
      </c>
      <c r="B5310" s="27" t="s">
        <v>30</v>
      </c>
      <c r="C5310" s="36" t="s">
        <v>5986</v>
      </c>
      <c r="D5310" s="54"/>
      <c r="E5310" s="30">
        <v>30</v>
      </c>
      <c r="F5310" s="55">
        <v>20</v>
      </c>
      <c r="G5310" s="55">
        <v>10</v>
      </c>
      <c r="H5310" s="30">
        <v>0</v>
      </c>
      <c r="J5310" s="25">
        <f>ROUND( IF(OR(ISNUMBER(SEARCH("#",B5310)),INT(A5310/100000)=7,INT(A5310/100000)=8),F5310*K!$D$4,F5310*K!$C$4) + IF(ISNUMBER(SEARCH("#",B5310)),0,G5310*K!$C$5) + IF(AND(ISNUMBER(SEARCH("#",B5310)),INT(A5310/100000)&lt;=7),G5310*K!$G$5,0) + IF(AND(ISNUMBER(SEARCH("#",B5310)),INT(A5310/100000)&gt;=8),G5310*K!$H$5,0),0)</f>
        <v>28410000</v>
      </c>
      <c r="K5310" s="25">
        <f>ROUND(IF(OR(ISNUMBER(SEARCH("#",B5310)),INT(A5310/100000)=7,INT(A5310/100000)=8),F5310*K!$F$4+G5310*K!$F$5,F5310*K!$E$4+G5310*K!$E$5),0)</f>
        <v>10320000</v>
      </c>
      <c r="L5310" s="25">
        <f>ROUND(J5310-K5310*0.7,0)</f>
        <v>21186000</v>
      </c>
      <c r="M5310" s="25">
        <f>ROUND(J5310*0.3,0)</f>
        <v>8523000</v>
      </c>
    </row>
    <row r="5311" spans="1:13" ht="18.75" x14ac:dyDescent="0.2">
      <c r="A5311" s="53">
        <v>901375</v>
      </c>
      <c r="B5311" s="27" t="s">
        <v>30</v>
      </c>
      <c r="C5311" s="36" t="s">
        <v>5987</v>
      </c>
      <c r="D5311" s="54"/>
      <c r="E5311" s="30">
        <v>3</v>
      </c>
      <c r="F5311" s="55">
        <v>2</v>
      </c>
      <c r="G5311" s="55">
        <v>1</v>
      </c>
      <c r="H5311" s="30">
        <v>0</v>
      </c>
      <c r="J5311" s="25">
        <f>ROUND( IF(OR(ISNUMBER(SEARCH("#",B5311)),INT(A5311/100000)=7,INT(A5311/100000)=8),F5311*K!$D$4,F5311*K!$C$4) + IF(ISNUMBER(SEARCH("#",B5311)),0,G5311*K!$C$5) + IF(AND(ISNUMBER(SEARCH("#",B5311)),INT(A5311/100000)&lt;=7),G5311*K!$G$5,0) + IF(AND(ISNUMBER(SEARCH("#",B5311)),INT(A5311/100000)&gt;=8),G5311*K!$H$5,0),0)</f>
        <v>2841000</v>
      </c>
      <c r="K5311" s="25">
        <f>ROUND(IF(OR(ISNUMBER(SEARCH("#",B5311)),INT(A5311/100000)=7,INT(A5311/100000)=8),F5311*K!$F$4+G5311*K!$F$5,F5311*K!$E$4+G5311*K!$E$5),0)</f>
        <v>1032000</v>
      </c>
      <c r="L5311" s="25">
        <f>ROUND(J5311-K5311*0.7,0)</f>
        <v>2118600</v>
      </c>
      <c r="M5311" s="25">
        <f>ROUND(J5311*0.3,0)</f>
        <v>852300</v>
      </c>
    </row>
    <row r="5312" spans="1:13" ht="32.25" x14ac:dyDescent="0.2">
      <c r="A5312" s="53">
        <v>901380</v>
      </c>
      <c r="B5312" s="27" t="s">
        <v>30</v>
      </c>
      <c r="C5312" s="36" t="s">
        <v>5988</v>
      </c>
      <c r="D5312" s="54"/>
      <c r="E5312" s="30">
        <v>16.3</v>
      </c>
      <c r="F5312" s="55">
        <v>11</v>
      </c>
      <c r="G5312" s="55">
        <v>5.3</v>
      </c>
      <c r="H5312" s="30">
        <v>0</v>
      </c>
      <c r="J5312" s="25">
        <f>ROUND( IF(OR(ISNUMBER(SEARCH("#",B5312)),INT(A5312/100000)=7,INT(A5312/100000)=8),F5312*K!$D$4,F5312*K!$C$4) + IF(ISNUMBER(SEARCH("#",B5312)),0,G5312*K!$C$5) + IF(AND(ISNUMBER(SEARCH("#",B5312)),INT(A5312/100000)&lt;=7),G5312*K!$G$5,0) + IF(AND(ISNUMBER(SEARCH("#",B5312)),INT(A5312/100000)&gt;=8),G5312*K!$H$5,0),0)</f>
        <v>15284500</v>
      </c>
      <c r="K5312" s="25">
        <f>ROUND(IF(OR(ISNUMBER(SEARCH("#",B5312)),INT(A5312/100000)=7,INT(A5312/100000)=8),F5312*K!$F$4+G5312*K!$F$5,F5312*K!$E$4+G5312*K!$E$5),0)</f>
        <v>5590400</v>
      </c>
      <c r="L5312" s="25">
        <f>ROUND(J5312-K5312*0.7,0)</f>
        <v>11371220</v>
      </c>
      <c r="M5312" s="25">
        <f>ROUND(J5312*0.3,0)</f>
        <v>4585350</v>
      </c>
    </row>
    <row r="5313" spans="1:13" ht="57" x14ac:dyDescent="0.2">
      <c r="A5313" s="53">
        <v>901385</v>
      </c>
      <c r="B5313" s="27" t="s">
        <v>30</v>
      </c>
      <c r="C5313" s="36" t="s">
        <v>5989</v>
      </c>
      <c r="D5313" s="54"/>
      <c r="E5313" s="30">
        <v>12</v>
      </c>
      <c r="F5313" s="55">
        <v>8</v>
      </c>
      <c r="G5313" s="55">
        <v>4</v>
      </c>
      <c r="H5313" s="30">
        <v>0</v>
      </c>
      <c r="J5313" s="25">
        <f>ROUND( IF(OR(ISNUMBER(SEARCH("#",B5313)),INT(A5313/100000)=7,INT(A5313/100000)=8),F5313*K!$D$4,F5313*K!$C$4) + IF(ISNUMBER(SEARCH("#",B5313)),0,G5313*K!$C$5) + IF(AND(ISNUMBER(SEARCH("#",B5313)),INT(A5313/100000)&lt;=7),G5313*K!$G$5,0) + IF(AND(ISNUMBER(SEARCH("#",B5313)),INT(A5313/100000)&gt;=8),G5313*K!$H$5,0),0)</f>
        <v>11364000</v>
      </c>
      <c r="K5313" s="25">
        <f>ROUND(IF(OR(ISNUMBER(SEARCH("#",B5313)),INT(A5313/100000)=7,INT(A5313/100000)=8),F5313*K!$F$4+G5313*K!$F$5,F5313*K!$E$4+G5313*K!$E$5),0)</f>
        <v>4128000</v>
      </c>
      <c r="L5313" s="25">
        <f>ROUND(J5313-K5313*0.7,0)</f>
        <v>8474400</v>
      </c>
      <c r="M5313" s="25">
        <f>ROUND(J5313*0.3,0)</f>
        <v>3409200</v>
      </c>
    </row>
    <row r="5314" spans="1:13" ht="33" x14ac:dyDescent="0.2">
      <c r="A5314" s="53">
        <v>901390</v>
      </c>
      <c r="B5314" s="27" t="s">
        <v>30</v>
      </c>
      <c r="C5314" s="36" t="s">
        <v>5990</v>
      </c>
      <c r="D5314" s="54"/>
      <c r="E5314" s="30">
        <v>30</v>
      </c>
      <c r="F5314" s="55">
        <v>20</v>
      </c>
      <c r="G5314" s="55">
        <v>10</v>
      </c>
      <c r="H5314" s="30">
        <v>0</v>
      </c>
      <c r="J5314" s="25">
        <f>ROUND( IF(OR(ISNUMBER(SEARCH("#",B5314)),INT(A5314/100000)=7,INT(A5314/100000)=8),F5314*K!$D$4,F5314*K!$C$4) + IF(ISNUMBER(SEARCH("#",B5314)),0,G5314*K!$C$5) + IF(AND(ISNUMBER(SEARCH("#",B5314)),INT(A5314/100000)&lt;=7),G5314*K!$G$5,0) + IF(AND(ISNUMBER(SEARCH("#",B5314)),INT(A5314/100000)&gt;=8),G5314*K!$H$5,0),0)</f>
        <v>28410000</v>
      </c>
      <c r="K5314" s="25">
        <f>ROUND(IF(OR(ISNUMBER(SEARCH("#",B5314)),INT(A5314/100000)=7,INT(A5314/100000)=8),F5314*K!$F$4+G5314*K!$F$5,F5314*K!$E$4+G5314*K!$E$5),0)</f>
        <v>10320000</v>
      </c>
      <c r="L5314" s="25">
        <f>ROUND(J5314-K5314*0.7,0)</f>
        <v>21186000</v>
      </c>
      <c r="M5314" s="25">
        <f>ROUND(J5314*0.3,0)</f>
        <v>8523000</v>
      </c>
    </row>
    <row r="5315" spans="1:13" ht="33" x14ac:dyDescent="0.2">
      <c r="A5315" s="53">
        <v>901395</v>
      </c>
      <c r="B5315" s="27" t="s">
        <v>30</v>
      </c>
      <c r="C5315" s="36" t="s">
        <v>5991</v>
      </c>
      <c r="D5315" s="54"/>
      <c r="E5315" s="30">
        <v>30</v>
      </c>
      <c r="F5315" s="55">
        <v>20</v>
      </c>
      <c r="G5315" s="55">
        <v>10</v>
      </c>
      <c r="H5315" s="30">
        <v>0</v>
      </c>
      <c r="J5315" s="25">
        <f>ROUND( IF(OR(ISNUMBER(SEARCH("#",B5315)),INT(A5315/100000)=7,INT(A5315/100000)=8),F5315*K!$D$4,F5315*K!$C$4) + IF(ISNUMBER(SEARCH("#",B5315)),0,G5315*K!$C$5) + IF(AND(ISNUMBER(SEARCH("#",B5315)),INT(A5315/100000)&lt;=7),G5315*K!$G$5,0) + IF(AND(ISNUMBER(SEARCH("#",B5315)),INT(A5315/100000)&gt;=8),G5315*K!$H$5,0),0)</f>
        <v>28410000</v>
      </c>
      <c r="K5315" s="25">
        <f>ROUND(IF(OR(ISNUMBER(SEARCH("#",B5315)),INT(A5315/100000)=7,INT(A5315/100000)=8),F5315*K!$F$4+G5315*K!$F$5,F5315*K!$E$4+G5315*K!$E$5),0)</f>
        <v>10320000</v>
      </c>
      <c r="L5315" s="25">
        <f>ROUND(J5315-K5315*0.7,0)</f>
        <v>21186000</v>
      </c>
      <c r="M5315" s="25">
        <f>ROUND(J5315*0.3,0)</f>
        <v>8523000</v>
      </c>
    </row>
    <row r="5316" spans="1:13" ht="48" x14ac:dyDescent="0.2">
      <c r="A5316" s="53">
        <v>901400</v>
      </c>
      <c r="B5316" s="27" t="s">
        <v>30</v>
      </c>
      <c r="C5316" s="36" t="s">
        <v>5992</v>
      </c>
      <c r="D5316" s="54"/>
      <c r="E5316" s="30">
        <v>30</v>
      </c>
      <c r="F5316" s="55">
        <v>20</v>
      </c>
      <c r="G5316" s="55">
        <v>10</v>
      </c>
      <c r="H5316" s="30">
        <v>0</v>
      </c>
      <c r="J5316" s="25">
        <f>ROUND( IF(OR(ISNUMBER(SEARCH("#",B5316)),INT(A5316/100000)=7,INT(A5316/100000)=8),F5316*K!$D$4,F5316*K!$C$4) + IF(ISNUMBER(SEARCH("#",B5316)),0,G5316*K!$C$5) + IF(AND(ISNUMBER(SEARCH("#",B5316)),INT(A5316/100000)&lt;=7),G5316*K!$G$5,0) + IF(AND(ISNUMBER(SEARCH("#",B5316)),INT(A5316/100000)&gt;=8),G5316*K!$H$5,0),0)</f>
        <v>28410000</v>
      </c>
      <c r="K5316" s="25">
        <f>ROUND(IF(OR(ISNUMBER(SEARCH("#",B5316)),INT(A5316/100000)=7,INT(A5316/100000)=8),F5316*K!$F$4+G5316*K!$F$5,F5316*K!$E$4+G5316*K!$E$5),0)</f>
        <v>10320000</v>
      </c>
      <c r="L5316" s="25">
        <f>ROUND(J5316-K5316*0.7,0)</f>
        <v>21186000</v>
      </c>
      <c r="M5316" s="25">
        <f>ROUND(J5316*0.3,0)</f>
        <v>8523000</v>
      </c>
    </row>
    <row r="5317" spans="1:13" ht="60.75" x14ac:dyDescent="0.2">
      <c r="A5317" s="53">
        <v>901405</v>
      </c>
      <c r="B5317" s="27" t="s">
        <v>155</v>
      </c>
      <c r="C5317" s="36" t="s">
        <v>5993</v>
      </c>
      <c r="D5317" s="54"/>
      <c r="E5317" s="30">
        <v>3</v>
      </c>
      <c r="F5317" s="55">
        <v>2</v>
      </c>
      <c r="G5317" s="55">
        <v>1</v>
      </c>
      <c r="H5317" s="30">
        <v>0</v>
      </c>
      <c r="J5317" s="25">
        <f>ROUND( IF(OR(ISNUMBER(SEARCH("#",B5317)),INT(A5317/100000)=7,INT(A5317/100000)=8),F5317*K!$D$4,F5317*K!$C$4) + IF(ISNUMBER(SEARCH("#",B5317)),0,G5317*K!$C$5) + IF(AND(ISNUMBER(SEARCH("#",B5317)),INT(A5317/100000)&lt;=7),G5317*K!$G$5,0) + IF(AND(ISNUMBER(SEARCH("#",B5317)),INT(A5317/100000)&gt;=8),G5317*K!$H$5,0),0)</f>
        <v>4865000</v>
      </c>
      <c r="K5317" s="25">
        <f>ROUND(IF(OR(ISNUMBER(SEARCH("#",B5317)),INT(A5317/100000)=7,INT(A5317/100000)=8),F5317*K!$F$4+G5317*K!$F$5,F5317*K!$E$4+G5317*K!$E$5),0)</f>
        <v>1001000</v>
      </c>
      <c r="L5317" s="25">
        <f>ROUND(J5317-K5317*0.7,0)</f>
        <v>4164300</v>
      </c>
      <c r="M5317" s="25">
        <f>ROUND(J5317*0.3,0)</f>
        <v>1459500</v>
      </c>
    </row>
    <row r="5318" spans="1:13" ht="45.75" x14ac:dyDescent="0.2">
      <c r="A5318" s="53">
        <v>901410</v>
      </c>
      <c r="B5318" s="27" t="s">
        <v>155</v>
      </c>
      <c r="C5318" s="36" t="s">
        <v>5994</v>
      </c>
      <c r="D5318" s="54"/>
      <c r="E5318" s="30">
        <v>3</v>
      </c>
      <c r="F5318" s="55">
        <v>2</v>
      </c>
      <c r="G5318" s="55">
        <v>1</v>
      </c>
      <c r="H5318" s="30">
        <v>0</v>
      </c>
      <c r="J5318" s="25">
        <f>ROUND( IF(OR(ISNUMBER(SEARCH("#",B5318)),INT(A5318/100000)=7,INT(A5318/100000)=8),F5318*K!$D$4,F5318*K!$C$4) + IF(ISNUMBER(SEARCH("#",B5318)),0,G5318*K!$C$5) + IF(AND(ISNUMBER(SEARCH("#",B5318)),INT(A5318/100000)&lt;=7),G5318*K!$G$5,0) + IF(AND(ISNUMBER(SEARCH("#",B5318)),INT(A5318/100000)&gt;=8),G5318*K!$H$5,0),0)</f>
        <v>4865000</v>
      </c>
      <c r="K5318" s="25">
        <f>ROUND(IF(OR(ISNUMBER(SEARCH("#",B5318)),INT(A5318/100000)=7,INT(A5318/100000)=8),F5318*K!$F$4+G5318*K!$F$5,F5318*K!$E$4+G5318*K!$E$5),0)</f>
        <v>1001000</v>
      </c>
      <c r="L5318" s="25">
        <f>ROUND(J5318-K5318*0.7,0)</f>
        <v>4164300</v>
      </c>
      <c r="M5318" s="25">
        <f>ROUND(J5318*0.3,0)</f>
        <v>1459500</v>
      </c>
    </row>
    <row r="5319" spans="1:13" ht="45.75" x14ac:dyDescent="0.2">
      <c r="A5319" s="53">
        <v>901415</v>
      </c>
      <c r="B5319" s="27" t="s">
        <v>155</v>
      </c>
      <c r="C5319" s="36" t="s">
        <v>5995</v>
      </c>
      <c r="D5319" s="54"/>
      <c r="E5319" s="30">
        <v>4.5999999999999996</v>
      </c>
      <c r="F5319" s="55">
        <v>3</v>
      </c>
      <c r="G5319" s="55">
        <v>1.6</v>
      </c>
      <c r="H5319" s="30">
        <v>0</v>
      </c>
      <c r="J5319" s="25">
        <f>ROUND( IF(OR(ISNUMBER(SEARCH("#",B5319)),INT(A5319/100000)=7,INT(A5319/100000)=8),F5319*K!$D$4,F5319*K!$C$4) + IF(ISNUMBER(SEARCH("#",B5319)),0,G5319*K!$C$5) + IF(AND(ISNUMBER(SEARCH("#",B5319)),INT(A5319/100000)&lt;=7),G5319*K!$G$5,0) + IF(AND(ISNUMBER(SEARCH("#",B5319)),INT(A5319/100000)&gt;=8),G5319*K!$H$5,0),0)</f>
        <v>7581800</v>
      </c>
      <c r="K5319" s="25">
        <f>ROUND(IF(OR(ISNUMBER(SEARCH("#",B5319)),INT(A5319/100000)=7,INT(A5319/100000)=8),F5319*K!$F$4+G5319*K!$F$5,F5319*K!$E$4+G5319*K!$E$5),0)</f>
        <v>1541200</v>
      </c>
      <c r="L5319" s="25">
        <f>ROUND(J5319-K5319*0.7,0)</f>
        <v>6502960</v>
      </c>
      <c r="M5319" s="25">
        <f>ROUND(J5319*0.3,0)</f>
        <v>2274540</v>
      </c>
    </row>
    <row r="5320" spans="1:13" ht="45.75" x14ac:dyDescent="0.2">
      <c r="A5320" s="53">
        <v>901420</v>
      </c>
      <c r="B5320" s="27" t="s">
        <v>155</v>
      </c>
      <c r="C5320" s="36" t="s">
        <v>5996</v>
      </c>
      <c r="D5320" s="54"/>
      <c r="E5320" s="30">
        <v>3</v>
      </c>
      <c r="F5320" s="55">
        <v>2</v>
      </c>
      <c r="G5320" s="55">
        <v>1</v>
      </c>
      <c r="H5320" s="30">
        <v>0</v>
      </c>
      <c r="J5320" s="25">
        <f>ROUND( IF(OR(ISNUMBER(SEARCH("#",B5320)),INT(A5320/100000)=7,INT(A5320/100000)=8),F5320*K!$D$4,F5320*K!$C$4) + IF(ISNUMBER(SEARCH("#",B5320)),0,G5320*K!$C$5) + IF(AND(ISNUMBER(SEARCH("#",B5320)),INT(A5320/100000)&lt;=7),G5320*K!$G$5,0) + IF(AND(ISNUMBER(SEARCH("#",B5320)),INT(A5320/100000)&gt;=8),G5320*K!$H$5,0),0)</f>
        <v>4865000</v>
      </c>
      <c r="K5320" s="25">
        <f>ROUND(IF(OR(ISNUMBER(SEARCH("#",B5320)),INT(A5320/100000)=7,INT(A5320/100000)=8),F5320*K!$F$4+G5320*K!$F$5,F5320*K!$E$4+G5320*K!$E$5),0)</f>
        <v>1001000</v>
      </c>
      <c r="L5320" s="25">
        <f>ROUND(J5320-K5320*0.7,0)</f>
        <v>4164300</v>
      </c>
      <c r="M5320" s="25">
        <f>ROUND(J5320*0.3,0)</f>
        <v>1459500</v>
      </c>
    </row>
    <row r="5321" spans="1:13" ht="42.75" x14ac:dyDescent="0.2">
      <c r="A5321" s="53">
        <v>901425</v>
      </c>
      <c r="B5321" s="27" t="s">
        <v>155</v>
      </c>
      <c r="C5321" s="36" t="s">
        <v>5997</v>
      </c>
      <c r="D5321" s="54"/>
      <c r="E5321" s="30">
        <v>9</v>
      </c>
      <c r="F5321" s="55">
        <v>6</v>
      </c>
      <c r="G5321" s="55">
        <v>3</v>
      </c>
      <c r="H5321" s="30">
        <v>0</v>
      </c>
      <c r="J5321" s="25">
        <f>ROUND( IF(OR(ISNUMBER(SEARCH("#",B5321)),INT(A5321/100000)=7,INT(A5321/100000)=8),F5321*K!$D$4,F5321*K!$C$4) + IF(ISNUMBER(SEARCH("#",B5321)),0,G5321*K!$C$5) + IF(AND(ISNUMBER(SEARCH("#",B5321)),INT(A5321/100000)&lt;=7),G5321*K!$G$5,0) + IF(AND(ISNUMBER(SEARCH("#",B5321)),INT(A5321/100000)&gt;=8),G5321*K!$H$5,0),0)</f>
        <v>14595000</v>
      </c>
      <c r="K5321" s="25">
        <f>ROUND(IF(OR(ISNUMBER(SEARCH("#",B5321)),INT(A5321/100000)=7,INT(A5321/100000)=8),F5321*K!$F$4+G5321*K!$F$5,F5321*K!$E$4+G5321*K!$E$5),0)</f>
        <v>3003000</v>
      </c>
      <c r="L5321" s="25">
        <f>ROUND(J5321-K5321*0.7,0)</f>
        <v>12492900</v>
      </c>
      <c r="M5321" s="25">
        <f>ROUND(J5321*0.3,0)</f>
        <v>4378500</v>
      </c>
    </row>
    <row r="5322" spans="1:13" ht="45.75" x14ac:dyDescent="0.2">
      <c r="A5322" s="53">
        <v>901430</v>
      </c>
      <c r="B5322" s="27" t="s">
        <v>256</v>
      </c>
      <c r="C5322" s="36" t="s">
        <v>5998</v>
      </c>
      <c r="D5322" s="54"/>
      <c r="E5322" s="30">
        <v>6</v>
      </c>
      <c r="F5322" s="55">
        <v>4</v>
      </c>
      <c r="G5322" s="55">
        <v>2</v>
      </c>
      <c r="H5322" s="30">
        <v>0</v>
      </c>
      <c r="J5322" s="25">
        <f>ROUND( IF(OR(ISNUMBER(SEARCH("#",B5322)),INT(A5322/100000)=7,INT(A5322/100000)=8),F5322*K!$D$4,F5322*K!$C$4) + IF(ISNUMBER(SEARCH("#",B5322)),0,G5322*K!$C$5) + IF(AND(ISNUMBER(SEARCH("#",B5322)),INT(A5322/100000)&lt;=7),G5322*K!$G$5,0) + IF(AND(ISNUMBER(SEARCH("#",B5322)),INT(A5322/100000)&gt;=8),G5322*K!$H$5,0),0)</f>
        <v>9730000</v>
      </c>
      <c r="K5322" s="25">
        <f>ROUND(IF(OR(ISNUMBER(SEARCH("#",B5322)),INT(A5322/100000)=7,INT(A5322/100000)=8),F5322*K!$F$4+G5322*K!$F$5,F5322*K!$E$4+G5322*K!$E$5),0)</f>
        <v>2002000</v>
      </c>
      <c r="L5322" s="25">
        <f>ROUND(J5322-K5322*0.7,0)</f>
        <v>8328600</v>
      </c>
      <c r="M5322" s="25">
        <f>ROUND(J5322*0.3,0)</f>
        <v>2919000</v>
      </c>
    </row>
    <row r="5323" spans="1:13" ht="74.25" x14ac:dyDescent="0.2">
      <c r="A5323" s="53">
        <v>901435</v>
      </c>
      <c r="B5323" s="27" t="s">
        <v>155</v>
      </c>
      <c r="C5323" s="36" t="s">
        <v>5999</v>
      </c>
      <c r="D5323" s="54"/>
      <c r="E5323" s="30">
        <v>12</v>
      </c>
      <c r="F5323" s="55">
        <v>8</v>
      </c>
      <c r="G5323" s="55">
        <v>4</v>
      </c>
      <c r="H5323" s="30">
        <v>0</v>
      </c>
      <c r="J5323" s="25">
        <f>ROUND( IF(OR(ISNUMBER(SEARCH("#",B5323)),INT(A5323/100000)=7,INT(A5323/100000)=8),F5323*K!$D$4,F5323*K!$C$4) + IF(ISNUMBER(SEARCH("#",B5323)),0,G5323*K!$C$5) + IF(AND(ISNUMBER(SEARCH("#",B5323)),INT(A5323/100000)&lt;=7),G5323*K!$G$5,0) + IF(AND(ISNUMBER(SEARCH("#",B5323)),INT(A5323/100000)&gt;=8),G5323*K!$H$5,0),0)</f>
        <v>19460000</v>
      </c>
      <c r="K5323" s="25">
        <f>ROUND(IF(OR(ISNUMBER(SEARCH("#",B5323)),INT(A5323/100000)=7,INT(A5323/100000)=8),F5323*K!$F$4+G5323*K!$F$5,F5323*K!$E$4+G5323*K!$E$5),0)</f>
        <v>4004000</v>
      </c>
      <c r="L5323" s="25">
        <f>ROUND(J5323-K5323*0.7,0)</f>
        <v>16657200</v>
      </c>
      <c r="M5323" s="25">
        <f>ROUND(J5323*0.3,0)</f>
        <v>5838000</v>
      </c>
    </row>
    <row r="5324" spans="1:13" ht="74.25" x14ac:dyDescent="0.2">
      <c r="A5324" s="53">
        <v>901440</v>
      </c>
      <c r="B5324" s="27" t="s">
        <v>155</v>
      </c>
      <c r="C5324" s="36" t="s">
        <v>6000</v>
      </c>
      <c r="D5324" s="54"/>
      <c r="E5324" s="30">
        <v>3</v>
      </c>
      <c r="F5324" s="55">
        <v>2</v>
      </c>
      <c r="G5324" s="55">
        <v>1</v>
      </c>
      <c r="H5324" s="30">
        <v>0</v>
      </c>
      <c r="J5324" s="25">
        <f>ROUND( IF(OR(ISNUMBER(SEARCH("#",B5324)),INT(A5324/100000)=7,INT(A5324/100000)=8),F5324*K!$D$4,F5324*K!$C$4) + IF(ISNUMBER(SEARCH("#",B5324)),0,G5324*K!$C$5) + IF(AND(ISNUMBER(SEARCH("#",B5324)),INT(A5324/100000)&lt;=7),G5324*K!$G$5,0) + IF(AND(ISNUMBER(SEARCH("#",B5324)),INT(A5324/100000)&gt;=8),G5324*K!$H$5,0),0)</f>
        <v>4865000</v>
      </c>
      <c r="K5324" s="25">
        <f>ROUND(IF(OR(ISNUMBER(SEARCH("#",B5324)),INT(A5324/100000)=7,INT(A5324/100000)=8),F5324*K!$F$4+G5324*K!$F$5,F5324*K!$E$4+G5324*K!$E$5),0)</f>
        <v>1001000</v>
      </c>
      <c r="L5324" s="25">
        <f>ROUND(J5324-K5324*0.7,0)</f>
        <v>4164300</v>
      </c>
      <c r="M5324" s="25">
        <f>ROUND(J5324*0.3,0)</f>
        <v>1459500</v>
      </c>
    </row>
    <row r="5325" spans="1:13" ht="32.25" x14ac:dyDescent="0.2">
      <c r="A5325" s="53">
        <v>901445</v>
      </c>
      <c r="B5325" s="27" t="s">
        <v>30</v>
      </c>
      <c r="C5325" s="36" t="s">
        <v>6001</v>
      </c>
      <c r="D5325" s="54"/>
      <c r="E5325" s="30">
        <v>3</v>
      </c>
      <c r="F5325" s="55">
        <v>2</v>
      </c>
      <c r="G5325" s="55">
        <v>1</v>
      </c>
      <c r="H5325" s="30">
        <v>0</v>
      </c>
      <c r="J5325" s="25">
        <f>ROUND( IF(OR(ISNUMBER(SEARCH("#",B5325)),INT(A5325/100000)=7,INT(A5325/100000)=8),F5325*K!$D$4,F5325*K!$C$4) + IF(ISNUMBER(SEARCH("#",B5325)),0,G5325*K!$C$5) + IF(AND(ISNUMBER(SEARCH("#",B5325)),INT(A5325/100000)&lt;=7),G5325*K!$G$5,0) + IF(AND(ISNUMBER(SEARCH("#",B5325)),INT(A5325/100000)&gt;=8),G5325*K!$H$5,0),0)</f>
        <v>2841000</v>
      </c>
      <c r="K5325" s="25">
        <f>ROUND(IF(OR(ISNUMBER(SEARCH("#",B5325)),INT(A5325/100000)=7,INT(A5325/100000)=8),F5325*K!$F$4+G5325*K!$F$5,F5325*K!$E$4+G5325*K!$E$5),0)</f>
        <v>1032000</v>
      </c>
      <c r="L5325" s="25">
        <f>ROUND(J5325-K5325*0.7,0)</f>
        <v>2118600</v>
      </c>
      <c r="M5325" s="25">
        <f>ROUND(J5325*0.3,0)</f>
        <v>852300</v>
      </c>
    </row>
    <row r="5326" spans="1:13" ht="29.25" x14ac:dyDescent="0.2">
      <c r="A5326" s="53">
        <v>901450</v>
      </c>
      <c r="B5326" s="27" t="s">
        <v>30</v>
      </c>
      <c r="C5326" s="36" t="s">
        <v>6002</v>
      </c>
      <c r="D5326" s="54"/>
      <c r="E5326" s="30">
        <v>4.5999999999999996</v>
      </c>
      <c r="F5326" s="55">
        <v>3</v>
      </c>
      <c r="G5326" s="55">
        <v>1.6</v>
      </c>
      <c r="H5326" s="30">
        <v>0</v>
      </c>
      <c r="J5326" s="25">
        <f>ROUND( IF(OR(ISNUMBER(SEARCH("#",B5326)),INT(A5326/100000)=7,INT(A5326/100000)=8),F5326*K!$D$4,F5326*K!$C$4) + IF(ISNUMBER(SEARCH("#",B5326)),0,G5326*K!$C$5) + IF(AND(ISNUMBER(SEARCH("#",B5326)),INT(A5326/100000)&lt;=7),G5326*K!$G$5,0) + IF(AND(ISNUMBER(SEARCH("#",B5326)),INT(A5326/100000)&gt;=8),G5326*K!$H$5,0),0)</f>
        <v>4432000</v>
      </c>
      <c r="K5326" s="25">
        <f>ROUND(IF(OR(ISNUMBER(SEARCH("#",B5326)),INT(A5326/100000)=7,INT(A5326/100000)=8),F5326*K!$F$4+G5326*K!$F$5,F5326*K!$E$4+G5326*K!$E$5),0)</f>
        <v>1590800</v>
      </c>
      <c r="L5326" s="25">
        <f>ROUND(J5326-K5326*0.7,0)</f>
        <v>3318440</v>
      </c>
      <c r="M5326" s="25">
        <f>ROUND(J5326*0.3,0)</f>
        <v>1329600</v>
      </c>
    </row>
    <row r="5327" spans="1:13" ht="29.25" x14ac:dyDescent="0.2">
      <c r="A5327" s="53">
        <v>901455</v>
      </c>
      <c r="B5327" s="27" t="s">
        <v>30</v>
      </c>
      <c r="C5327" s="36" t="s">
        <v>6003</v>
      </c>
      <c r="D5327" s="54"/>
      <c r="E5327" s="30">
        <v>10</v>
      </c>
      <c r="F5327" s="55">
        <v>6.5</v>
      </c>
      <c r="G5327" s="55">
        <v>3.5</v>
      </c>
      <c r="H5327" s="30">
        <v>0</v>
      </c>
      <c r="J5327" s="25">
        <f>ROUND( IF(OR(ISNUMBER(SEARCH("#",B5327)),INT(A5327/100000)=7,INT(A5327/100000)=8),F5327*K!$D$4,F5327*K!$C$4) + IF(ISNUMBER(SEARCH("#",B5327)),0,G5327*K!$C$5) + IF(AND(ISNUMBER(SEARCH("#",B5327)),INT(A5327/100000)&lt;=7),G5327*K!$G$5,0) + IF(AND(ISNUMBER(SEARCH("#",B5327)),INT(A5327/100000)&gt;=8),G5327*K!$H$5,0),0)</f>
        <v>9659500</v>
      </c>
      <c r="K5327" s="25">
        <f>ROUND(IF(OR(ISNUMBER(SEARCH("#",B5327)),INT(A5327/100000)=7,INT(A5327/100000)=8),F5327*K!$F$4+G5327*K!$F$5,F5327*K!$E$4+G5327*K!$E$5),0)</f>
        <v>3461000</v>
      </c>
      <c r="L5327" s="25">
        <f>ROUND(J5327-K5327*0.7,0)</f>
        <v>7236800</v>
      </c>
      <c r="M5327" s="25">
        <f>ROUND(J5327*0.3,0)</f>
        <v>2897850</v>
      </c>
    </row>
    <row r="5328" spans="1:13" ht="32.25" x14ac:dyDescent="0.2">
      <c r="A5328" s="53">
        <v>901460</v>
      </c>
      <c r="B5328" s="27" t="s">
        <v>30</v>
      </c>
      <c r="C5328" s="36" t="s">
        <v>6004</v>
      </c>
      <c r="D5328" s="54"/>
      <c r="E5328" s="30">
        <v>0.65</v>
      </c>
      <c r="F5328" s="55">
        <v>0.5</v>
      </c>
      <c r="G5328" s="55">
        <v>0.15</v>
      </c>
      <c r="H5328" s="30">
        <v>0</v>
      </c>
      <c r="J5328" s="25">
        <f>ROUND( IF(OR(ISNUMBER(SEARCH("#",B5328)),INT(A5328/100000)=7,INT(A5328/100000)=8),F5328*K!$D$4,F5328*K!$C$4) + IF(ISNUMBER(SEARCH("#",B5328)),0,G5328*K!$C$5) + IF(AND(ISNUMBER(SEARCH("#",B5328)),INT(A5328/100000)&lt;=7),G5328*K!$G$5,0) + IF(AND(ISNUMBER(SEARCH("#",B5328)),INT(A5328/100000)&gt;=8),G5328*K!$H$5,0),0)</f>
        <v>539750</v>
      </c>
      <c r="K5328" s="25">
        <f>ROUND(IF(OR(ISNUMBER(SEARCH("#",B5328)),INT(A5328/100000)=7,INT(A5328/100000)=8),F5328*K!$F$4+G5328*K!$F$5,F5328*K!$E$4+G5328*K!$E$5),0)</f>
        <v>215200</v>
      </c>
      <c r="L5328" s="25">
        <f>ROUND(J5328-K5328*0.7,0)</f>
        <v>389110</v>
      </c>
      <c r="M5328" s="25">
        <f>ROUND(J5328*0.3,0)</f>
        <v>161925</v>
      </c>
    </row>
    <row r="5329" spans="1:13" ht="42.75" x14ac:dyDescent="0.2">
      <c r="A5329" s="53">
        <v>901465</v>
      </c>
      <c r="B5329" s="27" t="s">
        <v>30</v>
      </c>
      <c r="C5329" s="36" t="s">
        <v>6005</v>
      </c>
      <c r="D5329" s="54"/>
      <c r="E5329" s="30">
        <v>2.4</v>
      </c>
      <c r="F5329" s="55">
        <v>1.6</v>
      </c>
      <c r="G5329" s="55">
        <v>0.8</v>
      </c>
      <c r="H5329" s="30">
        <v>0</v>
      </c>
      <c r="J5329" s="25">
        <f>ROUND( IF(OR(ISNUMBER(SEARCH("#",B5329)),INT(A5329/100000)=7,INT(A5329/100000)=8),F5329*K!$D$4,F5329*K!$C$4) + IF(ISNUMBER(SEARCH("#",B5329)),0,G5329*K!$C$5) + IF(AND(ISNUMBER(SEARCH("#",B5329)),INT(A5329/100000)&lt;=7),G5329*K!$G$5,0) + IF(AND(ISNUMBER(SEARCH("#",B5329)),INT(A5329/100000)&gt;=8),G5329*K!$H$5,0),0)</f>
        <v>2272800</v>
      </c>
      <c r="K5329" s="25">
        <f>ROUND(IF(OR(ISNUMBER(SEARCH("#",B5329)),INT(A5329/100000)=7,INT(A5329/100000)=8),F5329*K!$F$4+G5329*K!$F$5,F5329*K!$E$4+G5329*K!$E$5),0)</f>
        <v>825600</v>
      </c>
      <c r="L5329" s="25">
        <f>ROUND(J5329-K5329*0.7,0)</f>
        <v>1694880</v>
      </c>
      <c r="M5329" s="25">
        <f>ROUND(J5329*0.3,0)</f>
        <v>681840</v>
      </c>
    </row>
    <row r="5330" spans="1:13" ht="42.75" x14ac:dyDescent="0.2">
      <c r="A5330" s="53">
        <v>901470</v>
      </c>
      <c r="B5330" s="27" t="s">
        <v>30</v>
      </c>
      <c r="C5330" s="36" t="s">
        <v>6006</v>
      </c>
      <c r="D5330" s="54"/>
      <c r="E5330" s="30">
        <v>6</v>
      </c>
      <c r="F5330" s="55">
        <v>6</v>
      </c>
      <c r="G5330" s="56"/>
      <c r="H5330" s="30">
        <v>0</v>
      </c>
      <c r="J5330" s="25">
        <f>ROUND( IF(OR(ISNUMBER(SEARCH("#",B5330)),INT(A5330/100000)=7,INT(A5330/100000)=8),F5330*K!$D$4,F5330*K!$C$4) + IF(ISNUMBER(SEARCH("#",B5330)),0,G5330*K!$C$5) + IF(AND(ISNUMBER(SEARCH("#",B5330)),INT(A5330/100000)&lt;=7),G5330*K!$G$5,0) + IF(AND(ISNUMBER(SEARCH("#",B5330)),INT(A5330/100000)&gt;=8),G5330*K!$H$5,0),0)</f>
        <v>3408000</v>
      </c>
      <c r="K5330" s="25">
        <f>ROUND(IF(OR(ISNUMBER(SEARCH("#",B5330)),INT(A5330/100000)=7,INT(A5330/100000)=8),F5330*K!$F$4+G5330*K!$F$5,F5330*K!$E$4+G5330*K!$E$5),0)</f>
        <v>1812000</v>
      </c>
      <c r="L5330" s="25">
        <f>ROUND(J5330-K5330*0.7,0)</f>
        <v>2139600</v>
      </c>
      <c r="M5330" s="25">
        <f>ROUND(J5330*0.3,0)</f>
        <v>1022400</v>
      </c>
    </row>
    <row r="5331" spans="1:13" ht="46.5" x14ac:dyDescent="0.2">
      <c r="A5331" s="53">
        <v>901475</v>
      </c>
      <c r="B5331" s="27" t="s">
        <v>27</v>
      </c>
      <c r="C5331" s="36" t="s">
        <v>6007</v>
      </c>
      <c r="D5331" s="57" t="s">
        <v>6008</v>
      </c>
      <c r="E5331" s="30">
        <v>3.5</v>
      </c>
      <c r="F5331" s="55">
        <v>3.5</v>
      </c>
      <c r="G5331" s="56"/>
      <c r="H5331" s="30">
        <v>0</v>
      </c>
      <c r="J5331" s="25">
        <f>ROUND( IF(OR(ISNUMBER(SEARCH("#",B5331)),INT(A5331/100000)=7,INT(A5331/100000)=8),F5331*K!$D$4,F5331*K!$C$4) + IF(ISNUMBER(SEARCH("#",B5331)),0,G5331*K!$C$5) + IF(AND(ISNUMBER(SEARCH("#",B5331)),INT(A5331/100000)&lt;=7),G5331*K!$G$5,0) + IF(AND(ISNUMBER(SEARCH("#",B5331)),INT(A5331/100000)&gt;=8),G5331*K!$H$5,0),0)</f>
        <v>1988000</v>
      </c>
      <c r="K5331" s="25">
        <f>ROUND(IF(OR(ISNUMBER(SEARCH("#",B5331)),INT(A5331/100000)=7,INT(A5331/100000)=8),F5331*K!$F$4+G5331*K!$F$5,F5331*K!$E$4+G5331*K!$E$5),0)</f>
        <v>1057000</v>
      </c>
      <c r="L5331" s="25">
        <f>ROUND(J5331-K5331*0.7,0)</f>
        <v>1248100</v>
      </c>
      <c r="M5331" s="25">
        <f>ROUND(J5331*0.3,0)</f>
        <v>596400</v>
      </c>
    </row>
    <row r="5332" spans="1:13" ht="32.25" x14ac:dyDescent="0.2">
      <c r="A5332" s="53">
        <v>901485</v>
      </c>
      <c r="B5332" s="27" t="s">
        <v>30</v>
      </c>
      <c r="C5332" s="36" t="s">
        <v>6009</v>
      </c>
      <c r="D5332" s="54"/>
      <c r="E5332" s="30">
        <v>3</v>
      </c>
      <c r="F5332" s="55">
        <v>2</v>
      </c>
      <c r="G5332" s="55">
        <v>1</v>
      </c>
      <c r="H5332" s="30">
        <v>0</v>
      </c>
      <c r="J5332" s="25">
        <f>ROUND( IF(OR(ISNUMBER(SEARCH("#",B5332)),INT(A5332/100000)=7,INT(A5332/100000)=8),F5332*K!$D$4,F5332*K!$C$4) + IF(ISNUMBER(SEARCH("#",B5332)),0,G5332*K!$C$5) + IF(AND(ISNUMBER(SEARCH("#",B5332)),INT(A5332/100000)&lt;=7),G5332*K!$G$5,0) + IF(AND(ISNUMBER(SEARCH("#",B5332)),INT(A5332/100000)&gt;=8),G5332*K!$H$5,0),0)</f>
        <v>2841000</v>
      </c>
      <c r="K5332" s="25">
        <f>ROUND(IF(OR(ISNUMBER(SEARCH("#",B5332)),INT(A5332/100000)=7,INT(A5332/100000)=8),F5332*K!$F$4+G5332*K!$F$5,F5332*K!$E$4+G5332*K!$E$5),0)</f>
        <v>1032000</v>
      </c>
      <c r="L5332" s="25">
        <f>ROUND(J5332-K5332*0.7,0)</f>
        <v>2118600</v>
      </c>
      <c r="M5332" s="25">
        <f>ROUND(J5332*0.3,0)</f>
        <v>852300</v>
      </c>
    </row>
    <row r="5333" spans="1:13" ht="48" x14ac:dyDescent="0.2">
      <c r="A5333" s="53">
        <v>901495</v>
      </c>
      <c r="B5333" s="27" t="s">
        <v>30</v>
      </c>
      <c r="C5333" s="36" t="s">
        <v>6010</v>
      </c>
      <c r="D5333" s="54"/>
      <c r="E5333" s="30">
        <v>1.2</v>
      </c>
      <c r="F5333" s="55">
        <v>0.8</v>
      </c>
      <c r="G5333" s="55">
        <v>0.4</v>
      </c>
      <c r="H5333" s="30">
        <v>0</v>
      </c>
      <c r="J5333" s="25">
        <f>ROUND( IF(OR(ISNUMBER(SEARCH("#",B5333)),INT(A5333/100000)=7,INT(A5333/100000)=8),F5333*K!$D$4,F5333*K!$C$4) + IF(ISNUMBER(SEARCH("#",B5333)),0,G5333*K!$C$5) + IF(AND(ISNUMBER(SEARCH("#",B5333)),INT(A5333/100000)&lt;=7),G5333*K!$G$5,0) + IF(AND(ISNUMBER(SEARCH("#",B5333)),INT(A5333/100000)&gt;=8),G5333*K!$H$5,0),0)</f>
        <v>1136400</v>
      </c>
      <c r="K5333" s="25">
        <f>ROUND(IF(OR(ISNUMBER(SEARCH("#",B5333)),INT(A5333/100000)=7,INT(A5333/100000)=8),F5333*K!$F$4+G5333*K!$F$5,F5333*K!$E$4+G5333*K!$E$5),0)</f>
        <v>412800</v>
      </c>
      <c r="L5333" s="25">
        <f>ROUND(J5333-K5333*0.7,0)</f>
        <v>847440</v>
      </c>
      <c r="M5333" s="25">
        <f>ROUND(J5333*0.3,0)</f>
        <v>340920</v>
      </c>
    </row>
    <row r="5334" spans="1:13" ht="46.5" x14ac:dyDescent="0.2">
      <c r="A5334" s="53">
        <v>901500</v>
      </c>
      <c r="B5334" s="27" t="s">
        <v>30</v>
      </c>
      <c r="C5334" s="36" t="s">
        <v>6011</v>
      </c>
      <c r="D5334" s="54"/>
      <c r="E5334" s="30">
        <v>3</v>
      </c>
      <c r="F5334" s="55">
        <v>2</v>
      </c>
      <c r="G5334" s="55">
        <v>1</v>
      </c>
      <c r="H5334" s="30">
        <v>0</v>
      </c>
      <c r="J5334" s="25">
        <f>ROUND( IF(OR(ISNUMBER(SEARCH("#",B5334)),INT(A5334/100000)=7,INT(A5334/100000)=8),F5334*K!$D$4,F5334*K!$C$4) + IF(ISNUMBER(SEARCH("#",B5334)),0,G5334*K!$C$5) + IF(AND(ISNUMBER(SEARCH("#",B5334)),INT(A5334/100000)&lt;=7),G5334*K!$G$5,0) + IF(AND(ISNUMBER(SEARCH("#",B5334)),INT(A5334/100000)&gt;=8),G5334*K!$H$5,0),0)</f>
        <v>2841000</v>
      </c>
      <c r="K5334" s="25">
        <f>ROUND(IF(OR(ISNUMBER(SEARCH("#",B5334)),INT(A5334/100000)=7,INT(A5334/100000)=8),F5334*K!$F$4+G5334*K!$F$5,F5334*K!$E$4+G5334*K!$E$5),0)</f>
        <v>1032000</v>
      </c>
      <c r="L5334" s="25">
        <f>ROUND(J5334-K5334*0.7,0)</f>
        <v>2118600</v>
      </c>
      <c r="M5334" s="25">
        <f>ROUND(J5334*0.3,0)</f>
        <v>852300</v>
      </c>
    </row>
    <row r="5335" spans="1:13" ht="46.5" x14ac:dyDescent="0.2">
      <c r="A5335" s="53">
        <v>901505</v>
      </c>
      <c r="B5335" s="27" t="s">
        <v>27</v>
      </c>
      <c r="C5335" s="36" t="s">
        <v>6012</v>
      </c>
      <c r="D5335" s="54"/>
      <c r="E5335" s="30">
        <v>4</v>
      </c>
      <c r="F5335" s="55">
        <v>2.5</v>
      </c>
      <c r="G5335" s="55">
        <v>1.5</v>
      </c>
      <c r="H5335" s="30">
        <v>0</v>
      </c>
      <c r="J5335" s="25">
        <f>ROUND( IF(OR(ISNUMBER(SEARCH("#",B5335)),INT(A5335/100000)=7,INT(A5335/100000)=8),F5335*K!$D$4,F5335*K!$C$4) + IF(ISNUMBER(SEARCH("#",B5335)),0,G5335*K!$C$5) + IF(AND(ISNUMBER(SEARCH("#",B5335)),INT(A5335/100000)&lt;=7),G5335*K!$G$5,0) + IF(AND(ISNUMBER(SEARCH("#",B5335)),INT(A5335/100000)&gt;=8),G5335*K!$H$5,0),0)</f>
        <v>3977500</v>
      </c>
      <c r="K5335" s="25">
        <f>ROUND(IF(OR(ISNUMBER(SEARCH("#",B5335)),INT(A5335/100000)=7,INT(A5335/100000)=8),F5335*K!$F$4+G5335*K!$F$5,F5335*K!$E$4+G5335*K!$E$5),0)</f>
        <v>1397000</v>
      </c>
      <c r="L5335" s="25">
        <f>ROUND(J5335-K5335*0.7,0)</f>
        <v>2999600</v>
      </c>
      <c r="M5335" s="25">
        <f>ROUND(J5335*0.3,0)</f>
        <v>1193250</v>
      </c>
    </row>
    <row r="5336" spans="1:13" x14ac:dyDescent="0.2">
      <c r="A5336" s="53">
        <v>901510</v>
      </c>
      <c r="B5336" s="27" t="s">
        <v>30</v>
      </c>
      <c r="C5336" s="36" t="s">
        <v>6013</v>
      </c>
      <c r="D5336" s="54"/>
      <c r="E5336" s="30">
        <v>3.6</v>
      </c>
      <c r="F5336" s="55">
        <v>2.4</v>
      </c>
      <c r="G5336" s="55">
        <v>1.2</v>
      </c>
      <c r="H5336" s="30">
        <v>0</v>
      </c>
      <c r="J5336" s="25">
        <f>ROUND( IF(OR(ISNUMBER(SEARCH("#",B5336)),INT(A5336/100000)=7,INT(A5336/100000)=8),F5336*K!$D$4,F5336*K!$C$4) + IF(ISNUMBER(SEARCH("#",B5336)),0,G5336*K!$C$5) + IF(AND(ISNUMBER(SEARCH("#",B5336)),INT(A5336/100000)&lt;=7),G5336*K!$G$5,0) + IF(AND(ISNUMBER(SEARCH("#",B5336)),INT(A5336/100000)&gt;=8),G5336*K!$H$5,0),0)</f>
        <v>3409200</v>
      </c>
      <c r="K5336" s="25">
        <f>ROUND(IF(OR(ISNUMBER(SEARCH("#",B5336)),INT(A5336/100000)=7,INT(A5336/100000)=8),F5336*K!$F$4+G5336*K!$F$5,F5336*K!$E$4+G5336*K!$E$5),0)</f>
        <v>1238400</v>
      </c>
      <c r="L5336" s="25">
        <f>ROUND(J5336-K5336*0.7,0)</f>
        <v>2542320</v>
      </c>
      <c r="M5336" s="25">
        <f>ROUND(J5336*0.3,0)</f>
        <v>1022760</v>
      </c>
    </row>
    <row r="5337" spans="1:13" ht="77.25" x14ac:dyDescent="0.2">
      <c r="A5337" s="53">
        <v>901515</v>
      </c>
      <c r="B5337" s="27" t="s">
        <v>27</v>
      </c>
      <c r="C5337" s="36" t="s">
        <v>6014</v>
      </c>
      <c r="D5337" s="54"/>
      <c r="E5337" s="30">
        <v>3</v>
      </c>
      <c r="F5337" s="55">
        <v>3</v>
      </c>
      <c r="G5337" s="56"/>
      <c r="H5337" s="30">
        <v>0</v>
      </c>
      <c r="J5337" s="25">
        <f>ROUND( IF(OR(ISNUMBER(SEARCH("#",B5337)),INT(A5337/100000)=7,INT(A5337/100000)=8),F5337*K!$D$4,F5337*K!$C$4) + IF(ISNUMBER(SEARCH("#",B5337)),0,G5337*K!$C$5) + IF(AND(ISNUMBER(SEARCH("#",B5337)),INT(A5337/100000)&lt;=7),G5337*K!$G$5,0) + IF(AND(ISNUMBER(SEARCH("#",B5337)),INT(A5337/100000)&gt;=8),G5337*K!$H$5,0),0)</f>
        <v>1704000</v>
      </c>
      <c r="K5337" s="25">
        <f>ROUND(IF(OR(ISNUMBER(SEARCH("#",B5337)),INT(A5337/100000)=7,INT(A5337/100000)=8),F5337*K!$F$4+G5337*K!$F$5,F5337*K!$E$4+G5337*K!$E$5),0)</f>
        <v>906000</v>
      </c>
      <c r="L5337" s="25">
        <f>ROUND(J5337-K5337*0.7,0)</f>
        <v>1069800</v>
      </c>
      <c r="M5337" s="25">
        <f>ROUND(J5337*0.3,0)</f>
        <v>511200</v>
      </c>
    </row>
    <row r="5338" spans="1:13" ht="62.25" x14ac:dyDescent="0.2">
      <c r="A5338" s="53">
        <v>901520</v>
      </c>
      <c r="B5338" s="27" t="s">
        <v>27</v>
      </c>
      <c r="C5338" s="36" t="s">
        <v>6015</v>
      </c>
      <c r="D5338" s="54"/>
      <c r="E5338" s="30">
        <v>2</v>
      </c>
      <c r="F5338" s="55">
        <v>2</v>
      </c>
      <c r="G5338" s="56"/>
      <c r="H5338" s="30">
        <v>0</v>
      </c>
      <c r="J5338" s="25">
        <f>ROUND( IF(OR(ISNUMBER(SEARCH("#",B5338)),INT(A5338/100000)=7,INT(A5338/100000)=8),F5338*K!$D$4,F5338*K!$C$4) + IF(ISNUMBER(SEARCH("#",B5338)),0,G5338*K!$C$5) + IF(AND(ISNUMBER(SEARCH("#",B5338)),INT(A5338/100000)&lt;=7),G5338*K!$G$5,0) + IF(AND(ISNUMBER(SEARCH("#",B5338)),INT(A5338/100000)&gt;=8),G5338*K!$H$5,0),0)</f>
        <v>1136000</v>
      </c>
      <c r="K5338" s="25">
        <f>ROUND(IF(OR(ISNUMBER(SEARCH("#",B5338)),INT(A5338/100000)=7,INT(A5338/100000)=8),F5338*K!$F$4+G5338*K!$F$5,F5338*K!$E$4+G5338*K!$E$5),0)</f>
        <v>604000</v>
      </c>
      <c r="L5338" s="25">
        <f>ROUND(J5338-K5338*0.7,0)</f>
        <v>713200</v>
      </c>
      <c r="M5338" s="25">
        <f>ROUND(J5338*0.3,0)</f>
        <v>340800</v>
      </c>
    </row>
    <row r="5339" spans="1:13" ht="33" x14ac:dyDescent="0.2">
      <c r="A5339" s="53">
        <v>901525</v>
      </c>
      <c r="B5339" s="27" t="s">
        <v>27</v>
      </c>
      <c r="C5339" s="36" t="s">
        <v>6016</v>
      </c>
      <c r="D5339" s="54"/>
      <c r="E5339" s="30">
        <v>1.8</v>
      </c>
      <c r="F5339" s="55">
        <v>1.8</v>
      </c>
      <c r="G5339" s="56"/>
      <c r="H5339" s="30">
        <v>0</v>
      </c>
      <c r="J5339" s="25">
        <f>ROUND( IF(OR(ISNUMBER(SEARCH("#",B5339)),INT(A5339/100000)=7,INT(A5339/100000)=8),F5339*K!$D$4,F5339*K!$C$4) + IF(ISNUMBER(SEARCH("#",B5339)),0,G5339*K!$C$5) + IF(AND(ISNUMBER(SEARCH("#",B5339)),INT(A5339/100000)&lt;=7),G5339*K!$G$5,0) + IF(AND(ISNUMBER(SEARCH("#",B5339)),INT(A5339/100000)&gt;=8),G5339*K!$H$5,0),0)</f>
        <v>1022400</v>
      </c>
      <c r="K5339" s="25">
        <f>ROUND(IF(OR(ISNUMBER(SEARCH("#",B5339)),INT(A5339/100000)=7,INT(A5339/100000)=8),F5339*K!$F$4+G5339*K!$F$5,F5339*K!$E$4+G5339*K!$E$5),0)</f>
        <v>543600</v>
      </c>
      <c r="L5339" s="25">
        <f>ROUND(J5339-K5339*0.7,0)</f>
        <v>641880</v>
      </c>
      <c r="M5339" s="25">
        <f>ROUND(J5339*0.3,0)</f>
        <v>306720</v>
      </c>
    </row>
    <row r="5340" spans="1:13" ht="61.5" x14ac:dyDescent="0.2">
      <c r="A5340" s="53">
        <v>901530</v>
      </c>
      <c r="B5340" s="27" t="s">
        <v>27</v>
      </c>
      <c r="C5340" s="36" t="s">
        <v>6017</v>
      </c>
      <c r="D5340" s="54"/>
      <c r="E5340" s="30">
        <v>2.5</v>
      </c>
      <c r="F5340" s="55">
        <v>2.5</v>
      </c>
      <c r="G5340" s="56"/>
      <c r="H5340" s="30">
        <v>0</v>
      </c>
      <c r="J5340" s="25">
        <f>ROUND( IF(OR(ISNUMBER(SEARCH("#",B5340)),INT(A5340/100000)=7,INT(A5340/100000)=8),F5340*K!$D$4,F5340*K!$C$4) + IF(ISNUMBER(SEARCH("#",B5340)),0,G5340*K!$C$5) + IF(AND(ISNUMBER(SEARCH("#",B5340)),INT(A5340/100000)&lt;=7),G5340*K!$G$5,0) + IF(AND(ISNUMBER(SEARCH("#",B5340)),INT(A5340/100000)&gt;=8),G5340*K!$H$5,0),0)</f>
        <v>1420000</v>
      </c>
      <c r="K5340" s="25">
        <f>ROUND(IF(OR(ISNUMBER(SEARCH("#",B5340)),INT(A5340/100000)=7,INT(A5340/100000)=8),F5340*K!$F$4+G5340*K!$F$5,F5340*K!$E$4+G5340*K!$E$5),0)</f>
        <v>755000</v>
      </c>
      <c r="L5340" s="25">
        <f>ROUND(J5340-K5340*0.7,0)</f>
        <v>891500</v>
      </c>
      <c r="M5340" s="25">
        <f>ROUND(J5340*0.3,0)</f>
        <v>426000</v>
      </c>
    </row>
    <row r="5341" spans="1:13" ht="15.75" x14ac:dyDescent="0.2">
      <c r="A5341" s="53">
        <v>901533</v>
      </c>
      <c r="B5341" s="27" t="s">
        <v>27</v>
      </c>
      <c r="C5341" s="36" t="s">
        <v>6018</v>
      </c>
      <c r="D5341" s="54"/>
      <c r="E5341" s="30">
        <v>7</v>
      </c>
      <c r="F5341" s="55">
        <v>7</v>
      </c>
      <c r="G5341" s="56"/>
      <c r="H5341" s="30">
        <v>0</v>
      </c>
      <c r="J5341" s="25">
        <f>ROUND( IF(OR(ISNUMBER(SEARCH("#",B5341)),INT(A5341/100000)=7,INT(A5341/100000)=8),F5341*K!$D$4,F5341*K!$C$4) + IF(ISNUMBER(SEARCH("#",B5341)),0,G5341*K!$C$5) + IF(AND(ISNUMBER(SEARCH("#",B5341)),INT(A5341/100000)&lt;=7),G5341*K!$G$5,0) + IF(AND(ISNUMBER(SEARCH("#",B5341)),INT(A5341/100000)&gt;=8),G5341*K!$H$5,0),0)</f>
        <v>3976000</v>
      </c>
      <c r="K5341" s="25">
        <f>ROUND(IF(OR(ISNUMBER(SEARCH("#",B5341)),INT(A5341/100000)=7,INT(A5341/100000)=8),F5341*K!$F$4+G5341*K!$F$5,F5341*K!$E$4+G5341*K!$E$5),0)</f>
        <v>2114000</v>
      </c>
      <c r="L5341" s="25">
        <f>ROUND(J5341-K5341*0.7,0)</f>
        <v>2496200</v>
      </c>
      <c r="M5341" s="25">
        <f>ROUND(J5341*0.3,0)</f>
        <v>1192800</v>
      </c>
    </row>
    <row r="5342" spans="1:13" ht="33" x14ac:dyDescent="0.2">
      <c r="A5342" s="53">
        <v>901535</v>
      </c>
      <c r="B5342" s="27" t="s">
        <v>27</v>
      </c>
      <c r="C5342" s="36" t="s">
        <v>6019</v>
      </c>
      <c r="D5342" s="57" t="s">
        <v>6020</v>
      </c>
      <c r="E5342" s="30">
        <v>3.6</v>
      </c>
      <c r="F5342" s="55">
        <v>3.6</v>
      </c>
      <c r="G5342" s="56"/>
      <c r="H5342" s="30">
        <v>0</v>
      </c>
      <c r="J5342" s="25">
        <f>ROUND( IF(OR(ISNUMBER(SEARCH("#",B5342)),INT(A5342/100000)=7,INT(A5342/100000)=8),F5342*K!$D$4,F5342*K!$C$4) + IF(ISNUMBER(SEARCH("#",B5342)),0,G5342*K!$C$5) + IF(AND(ISNUMBER(SEARCH("#",B5342)),INT(A5342/100000)&lt;=7),G5342*K!$G$5,0) + IF(AND(ISNUMBER(SEARCH("#",B5342)),INT(A5342/100000)&gt;=8),G5342*K!$H$5,0),0)</f>
        <v>2044800</v>
      </c>
      <c r="K5342" s="25">
        <f>ROUND(IF(OR(ISNUMBER(SEARCH("#",B5342)),INT(A5342/100000)=7,INT(A5342/100000)=8),F5342*K!$F$4+G5342*K!$F$5,F5342*K!$E$4+G5342*K!$E$5),0)</f>
        <v>1087200</v>
      </c>
      <c r="L5342" s="25">
        <f>ROUND(J5342-K5342*0.7,0)</f>
        <v>1283760</v>
      </c>
      <c r="M5342" s="25">
        <f>ROUND(J5342*0.3,0)</f>
        <v>613440</v>
      </c>
    </row>
    <row r="5343" spans="1:13" ht="62.25" x14ac:dyDescent="0.2">
      <c r="A5343" s="53">
        <v>901540</v>
      </c>
      <c r="B5343" s="27" t="s">
        <v>27</v>
      </c>
      <c r="C5343" s="36" t="s">
        <v>6021</v>
      </c>
      <c r="D5343" s="57" t="s">
        <v>6022</v>
      </c>
      <c r="E5343" s="30">
        <v>8</v>
      </c>
      <c r="F5343" s="55">
        <v>8</v>
      </c>
      <c r="G5343" s="56"/>
      <c r="H5343" s="30">
        <v>0</v>
      </c>
      <c r="J5343" s="25">
        <f>ROUND( IF(OR(ISNUMBER(SEARCH("#",B5343)),INT(A5343/100000)=7,INT(A5343/100000)=8),F5343*K!$D$4,F5343*K!$C$4) + IF(ISNUMBER(SEARCH("#",B5343)),0,G5343*K!$C$5) + IF(AND(ISNUMBER(SEARCH("#",B5343)),INT(A5343/100000)&lt;=7),G5343*K!$G$5,0) + IF(AND(ISNUMBER(SEARCH("#",B5343)),INT(A5343/100000)&gt;=8),G5343*K!$H$5,0),0)</f>
        <v>4544000</v>
      </c>
      <c r="K5343" s="25">
        <f>ROUND(IF(OR(ISNUMBER(SEARCH("#",B5343)),INT(A5343/100000)=7,INT(A5343/100000)=8),F5343*K!$F$4+G5343*K!$F$5,F5343*K!$E$4+G5343*K!$E$5),0)</f>
        <v>2416000</v>
      </c>
      <c r="L5343" s="25">
        <f>ROUND(J5343-K5343*0.7,0)</f>
        <v>2852800</v>
      </c>
      <c r="M5343" s="25">
        <f>ROUND(J5343*0.3,0)</f>
        <v>1363200</v>
      </c>
    </row>
    <row r="5344" spans="1:13" ht="29.25" x14ac:dyDescent="0.2">
      <c r="A5344" s="53">
        <v>901545</v>
      </c>
      <c r="B5344" s="27" t="s">
        <v>27</v>
      </c>
      <c r="C5344" s="36" t="s">
        <v>6023</v>
      </c>
      <c r="D5344" s="54"/>
      <c r="E5344" s="30">
        <v>7</v>
      </c>
      <c r="F5344" s="55">
        <v>7</v>
      </c>
      <c r="G5344" s="56"/>
      <c r="H5344" s="30">
        <v>0</v>
      </c>
      <c r="J5344" s="25">
        <f>ROUND( IF(OR(ISNUMBER(SEARCH("#",B5344)),INT(A5344/100000)=7,INT(A5344/100000)=8),F5344*K!$D$4,F5344*K!$C$4) + IF(ISNUMBER(SEARCH("#",B5344)),0,G5344*K!$C$5) + IF(AND(ISNUMBER(SEARCH("#",B5344)),INT(A5344/100000)&lt;=7),G5344*K!$G$5,0) + IF(AND(ISNUMBER(SEARCH("#",B5344)),INT(A5344/100000)&gt;=8),G5344*K!$H$5,0),0)</f>
        <v>3976000</v>
      </c>
      <c r="K5344" s="25">
        <f>ROUND(IF(OR(ISNUMBER(SEARCH("#",B5344)),INT(A5344/100000)=7,INT(A5344/100000)=8),F5344*K!$F$4+G5344*K!$F$5,F5344*K!$E$4+G5344*K!$E$5),0)</f>
        <v>2114000</v>
      </c>
      <c r="L5344" s="25">
        <f>ROUND(J5344-K5344*0.7,0)</f>
        <v>2496200</v>
      </c>
      <c r="M5344" s="25">
        <f>ROUND(J5344*0.3,0)</f>
        <v>1192800</v>
      </c>
    </row>
    <row r="5345" spans="1:13" ht="61.5" x14ac:dyDescent="0.2">
      <c r="A5345" s="53">
        <v>901550</v>
      </c>
      <c r="B5345" s="27" t="s">
        <v>27</v>
      </c>
      <c r="C5345" s="36" t="s">
        <v>6024</v>
      </c>
      <c r="D5345" s="57" t="s">
        <v>6025</v>
      </c>
      <c r="E5345" s="30">
        <v>17</v>
      </c>
      <c r="F5345" s="55">
        <v>17</v>
      </c>
      <c r="G5345" s="56"/>
      <c r="H5345" s="30">
        <v>0</v>
      </c>
      <c r="J5345" s="25">
        <f>ROUND( IF(OR(ISNUMBER(SEARCH("#",B5345)),INT(A5345/100000)=7,INT(A5345/100000)=8),F5345*K!$D$4,F5345*K!$C$4) + IF(ISNUMBER(SEARCH("#",B5345)),0,G5345*K!$C$5) + IF(AND(ISNUMBER(SEARCH("#",B5345)),INT(A5345/100000)&lt;=7),G5345*K!$G$5,0) + IF(AND(ISNUMBER(SEARCH("#",B5345)),INT(A5345/100000)&gt;=8),G5345*K!$H$5,0),0)</f>
        <v>9656000</v>
      </c>
      <c r="K5345" s="25">
        <f>ROUND(IF(OR(ISNUMBER(SEARCH("#",B5345)),INT(A5345/100000)=7,INT(A5345/100000)=8),F5345*K!$F$4+G5345*K!$F$5,F5345*K!$E$4+G5345*K!$E$5),0)</f>
        <v>5134000</v>
      </c>
      <c r="L5345" s="25">
        <f>ROUND(J5345-K5345*0.7,0)</f>
        <v>6062200</v>
      </c>
      <c r="M5345" s="25">
        <f>ROUND(J5345*0.3,0)</f>
        <v>2896800</v>
      </c>
    </row>
    <row r="5346" spans="1:13" ht="33" x14ac:dyDescent="0.2">
      <c r="A5346" s="53">
        <v>901555</v>
      </c>
      <c r="B5346" s="27" t="s">
        <v>27</v>
      </c>
      <c r="C5346" s="36" t="s">
        <v>6026</v>
      </c>
      <c r="D5346" s="57" t="s">
        <v>6027</v>
      </c>
      <c r="E5346" s="30">
        <v>18</v>
      </c>
      <c r="F5346" s="55">
        <v>18</v>
      </c>
      <c r="G5346" s="56"/>
      <c r="H5346" s="30">
        <v>0</v>
      </c>
      <c r="J5346" s="25">
        <f>ROUND( IF(OR(ISNUMBER(SEARCH("#",B5346)),INT(A5346/100000)=7,INT(A5346/100000)=8),F5346*K!$D$4,F5346*K!$C$4) + IF(ISNUMBER(SEARCH("#",B5346)),0,G5346*K!$C$5) + IF(AND(ISNUMBER(SEARCH("#",B5346)),INT(A5346/100000)&lt;=7),G5346*K!$G$5,0) + IF(AND(ISNUMBER(SEARCH("#",B5346)),INT(A5346/100000)&gt;=8),G5346*K!$H$5,0),0)</f>
        <v>10224000</v>
      </c>
      <c r="K5346" s="25">
        <f>ROUND(IF(OR(ISNUMBER(SEARCH("#",B5346)),INT(A5346/100000)=7,INT(A5346/100000)=8),F5346*K!$F$4+G5346*K!$F$5,F5346*K!$E$4+G5346*K!$E$5),0)</f>
        <v>5436000</v>
      </c>
      <c r="L5346" s="25">
        <f>ROUND(J5346-K5346*0.7,0)</f>
        <v>6418800</v>
      </c>
      <c r="M5346" s="25">
        <f>ROUND(J5346*0.3,0)</f>
        <v>3067200</v>
      </c>
    </row>
    <row r="5347" spans="1:13" ht="33" x14ac:dyDescent="0.2">
      <c r="A5347" s="53">
        <v>901560</v>
      </c>
      <c r="B5347" s="27" t="s">
        <v>27</v>
      </c>
      <c r="C5347" s="36" t="s">
        <v>6028</v>
      </c>
      <c r="D5347" s="57" t="s">
        <v>6020</v>
      </c>
      <c r="E5347" s="30">
        <v>15</v>
      </c>
      <c r="F5347" s="55">
        <v>15</v>
      </c>
      <c r="G5347" s="56"/>
      <c r="H5347" s="30">
        <v>0</v>
      </c>
      <c r="J5347" s="25">
        <f>ROUND( IF(OR(ISNUMBER(SEARCH("#",B5347)),INT(A5347/100000)=7,INT(A5347/100000)=8),F5347*K!$D$4,F5347*K!$C$4) + IF(ISNUMBER(SEARCH("#",B5347)),0,G5347*K!$C$5) + IF(AND(ISNUMBER(SEARCH("#",B5347)),INT(A5347/100000)&lt;=7),G5347*K!$G$5,0) + IF(AND(ISNUMBER(SEARCH("#",B5347)),INT(A5347/100000)&gt;=8),G5347*K!$H$5,0),0)</f>
        <v>8520000</v>
      </c>
      <c r="K5347" s="25">
        <f>ROUND(IF(OR(ISNUMBER(SEARCH("#",B5347)),INT(A5347/100000)=7,INT(A5347/100000)=8),F5347*K!$F$4+G5347*K!$F$5,F5347*K!$E$4+G5347*K!$E$5),0)</f>
        <v>4530000</v>
      </c>
      <c r="L5347" s="25">
        <f>ROUND(J5347-K5347*0.7,0)</f>
        <v>5349000</v>
      </c>
      <c r="M5347" s="25">
        <f>ROUND(J5347*0.3,0)</f>
        <v>2556000</v>
      </c>
    </row>
    <row r="5348" spans="1:13" ht="29.25" x14ac:dyDescent="0.2">
      <c r="A5348" s="53">
        <v>901565</v>
      </c>
      <c r="B5348" s="27" t="s">
        <v>27</v>
      </c>
      <c r="C5348" s="36" t="s">
        <v>6029</v>
      </c>
      <c r="D5348" s="54"/>
      <c r="E5348" s="30">
        <v>5</v>
      </c>
      <c r="F5348" s="55">
        <v>5</v>
      </c>
      <c r="G5348" s="56"/>
      <c r="H5348" s="30">
        <v>0</v>
      </c>
      <c r="J5348" s="25">
        <f>ROUND( IF(OR(ISNUMBER(SEARCH("#",B5348)),INT(A5348/100000)=7,INT(A5348/100000)=8),F5348*K!$D$4,F5348*K!$C$4) + IF(ISNUMBER(SEARCH("#",B5348)),0,G5348*K!$C$5) + IF(AND(ISNUMBER(SEARCH("#",B5348)),INT(A5348/100000)&lt;=7),G5348*K!$G$5,0) + IF(AND(ISNUMBER(SEARCH("#",B5348)),INT(A5348/100000)&gt;=8),G5348*K!$H$5,0),0)</f>
        <v>2840000</v>
      </c>
      <c r="K5348" s="25">
        <f>ROUND(IF(OR(ISNUMBER(SEARCH("#",B5348)),INT(A5348/100000)=7,INT(A5348/100000)=8),F5348*K!$F$4+G5348*K!$F$5,F5348*K!$E$4+G5348*K!$E$5),0)</f>
        <v>1510000</v>
      </c>
      <c r="L5348" s="25">
        <f>ROUND(J5348-K5348*0.7,0)</f>
        <v>1783000</v>
      </c>
      <c r="M5348" s="25">
        <f>ROUND(J5348*0.3,0)</f>
        <v>852000</v>
      </c>
    </row>
    <row r="5349" spans="1:13" ht="33" x14ac:dyDescent="0.2">
      <c r="A5349" s="53">
        <v>901570</v>
      </c>
      <c r="B5349" s="27" t="s">
        <v>27</v>
      </c>
      <c r="C5349" s="36" t="s">
        <v>6030</v>
      </c>
      <c r="D5349" s="57" t="s">
        <v>6031</v>
      </c>
      <c r="E5349" s="30">
        <v>8.6</v>
      </c>
      <c r="F5349" s="55">
        <v>8.6</v>
      </c>
      <c r="G5349" s="56"/>
      <c r="H5349" s="30">
        <v>0</v>
      </c>
      <c r="J5349" s="25">
        <f>ROUND( IF(OR(ISNUMBER(SEARCH("#",B5349)),INT(A5349/100000)=7,INT(A5349/100000)=8),F5349*K!$D$4,F5349*K!$C$4) + IF(ISNUMBER(SEARCH("#",B5349)),0,G5349*K!$C$5) + IF(AND(ISNUMBER(SEARCH("#",B5349)),INT(A5349/100000)&lt;=7),G5349*K!$G$5,0) + IF(AND(ISNUMBER(SEARCH("#",B5349)),INT(A5349/100000)&gt;=8),G5349*K!$H$5,0),0)</f>
        <v>4884800</v>
      </c>
      <c r="K5349" s="25">
        <f>ROUND(IF(OR(ISNUMBER(SEARCH("#",B5349)),INT(A5349/100000)=7,INT(A5349/100000)=8),F5349*K!$F$4+G5349*K!$F$5,F5349*K!$E$4+G5349*K!$E$5),0)</f>
        <v>2597200</v>
      </c>
      <c r="L5349" s="25">
        <f>ROUND(J5349-K5349*0.7,0)</f>
        <v>3066760</v>
      </c>
      <c r="M5349" s="25">
        <f>ROUND(J5349*0.3,0)</f>
        <v>1465440</v>
      </c>
    </row>
    <row r="5350" spans="1:13" ht="45.75" x14ac:dyDescent="0.2">
      <c r="A5350" s="53">
        <v>901575</v>
      </c>
      <c r="B5350" s="27" t="s">
        <v>30</v>
      </c>
      <c r="C5350" s="36" t="s">
        <v>6032</v>
      </c>
      <c r="D5350" s="54"/>
      <c r="E5350" s="30">
        <v>0.8</v>
      </c>
      <c r="F5350" s="55">
        <v>0.5</v>
      </c>
      <c r="G5350" s="55">
        <v>0.3</v>
      </c>
      <c r="H5350" s="30">
        <v>0</v>
      </c>
      <c r="J5350" s="25">
        <f>ROUND( IF(OR(ISNUMBER(SEARCH("#",B5350)),INT(A5350/100000)=7,INT(A5350/100000)=8),F5350*K!$D$4,F5350*K!$C$4) + IF(ISNUMBER(SEARCH("#",B5350)),0,G5350*K!$C$5) + IF(AND(ISNUMBER(SEARCH("#",B5350)),INT(A5350/100000)&lt;=7),G5350*K!$G$5,0) + IF(AND(ISNUMBER(SEARCH("#",B5350)),INT(A5350/100000)&gt;=8),G5350*K!$H$5,0),0)</f>
        <v>795500</v>
      </c>
      <c r="K5350" s="25">
        <f>ROUND(IF(OR(ISNUMBER(SEARCH("#",B5350)),INT(A5350/100000)=7,INT(A5350/100000)=8),F5350*K!$F$4+G5350*K!$F$5,F5350*K!$E$4+G5350*K!$E$5),0)</f>
        <v>279400</v>
      </c>
      <c r="L5350" s="25">
        <f>ROUND(J5350-K5350*0.7,0)</f>
        <v>599920</v>
      </c>
      <c r="M5350" s="25">
        <f>ROUND(J5350*0.3,0)</f>
        <v>238650</v>
      </c>
    </row>
    <row r="5351" spans="1:13" ht="45.75" x14ac:dyDescent="0.2">
      <c r="A5351" s="53">
        <v>901580</v>
      </c>
      <c r="B5351" s="27" t="s">
        <v>30</v>
      </c>
      <c r="C5351" s="36" t="s">
        <v>6033</v>
      </c>
      <c r="D5351" s="54"/>
      <c r="E5351" s="30">
        <v>2</v>
      </c>
      <c r="F5351" s="55">
        <v>1.3</v>
      </c>
      <c r="G5351" s="55">
        <v>0.7</v>
      </c>
      <c r="H5351" s="30">
        <v>0</v>
      </c>
      <c r="J5351" s="25">
        <f>ROUND( IF(OR(ISNUMBER(SEARCH("#",B5351)),INT(A5351/100000)=7,INT(A5351/100000)=8),F5351*K!$D$4,F5351*K!$C$4) + IF(ISNUMBER(SEARCH("#",B5351)),0,G5351*K!$C$5) + IF(AND(ISNUMBER(SEARCH("#",B5351)),INT(A5351/100000)&lt;=7),G5351*K!$G$5,0) + IF(AND(ISNUMBER(SEARCH("#",B5351)),INT(A5351/100000)&gt;=8),G5351*K!$H$5,0),0)</f>
        <v>1931900</v>
      </c>
      <c r="K5351" s="25">
        <f>ROUND(IF(OR(ISNUMBER(SEARCH("#",B5351)),INT(A5351/100000)=7,INT(A5351/100000)=8),F5351*K!$F$4+G5351*K!$F$5,F5351*K!$E$4+G5351*K!$E$5),0)</f>
        <v>692200</v>
      </c>
      <c r="L5351" s="25">
        <f>ROUND(J5351-K5351*0.7,0)</f>
        <v>1447360</v>
      </c>
      <c r="M5351" s="25">
        <f>ROUND(J5351*0.3,0)</f>
        <v>579570</v>
      </c>
    </row>
    <row r="5352" spans="1:13" ht="45.75" x14ac:dyDescent="0.2">
      <c r="A5352" s="53">
        <v>901585</v>
      </c>
      <c r="B5352" s="27" t="s">
        <v>148</v>
      </c>
      <c r="C5352" s="36" t="s">
        <v>6034</v>
      </c>
      <c r="D5352" s="54"/>
      <c r="E5352" s="30">
        <v>1</v>
      </c>
      <c r="F5352" s="55">
        <v>0.7</v>
      </c>
      <c r="G5352" s="55">
        <v>0.3</v>
      </c>
      <c r="H5352" s="30">
        <v>0</v>
      </c>
      <c r="J5352" s="25">
        <f>ROUND( IF(OR(ISNUMBER(SEARCH("#",B5352)),INT(A5352/100000)=7,INT(A5352/100000)=8),F5352*K!$D$4,F5352*K!$C$4) + IF(ISNUMBER(SEARCH("#",B5352)),0,G5352*K!$C$5) + IF(AND(ISNUMBER(SEARCH("#",B5352)),INT(A5352/100000)&lt;=7),G5352*K!$G$5,0) + IF(AND(ISNUMBER(SEARCH("#",B5352)),INT(A5352/100000)&gt;=8),G5352*K!$H$5,0),0)</f>
        <v>909100</v>
      </c>
      <c r="K5352" s="25">
        <f>ROUND(IF(OR(ISNUMBER(SEARCH("#",B5352)),INT(A5352/100000)=7,INT(A5352/100000)=8),F5352*K!$F$4+G5352*K!$F$5,F5352*K!$E$4+G5352*K!$E$5),0)</f>
        <v>339800</v>
      </c>
      <c r="L5352" s="25">
        <f>ROUND(J5352-K5352*0.7,0)</f>
        <v>671240</v>
      </c>
      <c r="M5352" s="25">
        <f>ROUND(J5352*0.3,0)</f>
        <v>272730</v>
      </c>
    </row>
    <row r="5353" spans="1:13" x14ac:dyDescent="0.2">
      <c r="A5353" s="53">
        <v>901586</v>
      </c>
      <c r="B5353" s="27" t="s">
        <v>30</v>
      </c>
      <c r="C5353" s="36" t="s">
        <v>6035</v>
      </c>
      <c r="D5353" s="54"/>
      <c r="E5353" s="30">
        <v>1</v>
      </c>
      <c r="F5353" s="55">
        <v>0.3</v>
      </c>
      <c r="G5353" s="55">
        <v>0.7</v>
      </c>
      <c r="H5353" s="30" t="s">
        <v>32</v>
      </c>
      <c r="J5353" s="25">
        <f>ROUND( IF(OR(ISNUMBER(SEARCH("#",B5353)),INT(A5353/100000)=7,INT(A5353/100000)=8),F5353*K!$D$4,F5353*K!$C$4) + IF(ISNUMBER(SEARCH("#",B5353)),0,G5353*K!$C$5) + IF(AND(ISNUMBER(SEARCH("#",B5353)),INT(A5353/100000)&lt;=7),G5353*K!$G$5,0) + IF(AND(ISNUMBER(SEARCH("#",B5353)),INT(A5353/100000)&gt;=8),G5353*K!$H$5,0),0)</f>
        <v>1363900</v>
      </c>
      <c r="K5353" s="25">
        <f>ROUND(IF(OR(ISNUMBER(SEARCH("#",B5353)),INT(A5353/100000)=7,INT(A5353/100000)=8),F5353*K!$F$4+G5353*K!$F$5,F5353*K!$E$4+G5353*K!$E$5),0)</f>
        <v>390200</v>
      </c>
      <c r="L5353" s="25">
        <f>ROUND(J5353-K5353*0.7,0)</f>
        <v>1090760</v>
      </c>
      <c r="M5353" s="25">
        <f>ROUND(J5353*0.3,0)</f>
        <v>409170</v>
      </c>
    </row>
    <row r="5354" spans="1:13" ht="18.75" x14ac:dyDescent="0.2">
      <c r="A5354" s="53">
        <v>901590</v>
      </c>
      <c r="B5354" s="27" t="s">
        <v>148</v>
      </c>
      <c r="C5354" s="36" t="s">
        <v>6036</v>
      </c>
      <c r="D5354" s="54"/>
      <c r="E5354" s="30">
        <v>1</v>
      </c>
      <c r="F5354" s="55">
        <v>0.5</v>
      </c>
      <c r="G5354" s="55">
        <v>0.5</v>
      </c>
      <c r="H5354" s="30">
        <v>0</v>
      </c>
      <c r="J5354" s="25">
        <f>ROUND( IF(OR(ISNUMBER(SEARCH("#",B5354)),INT(A5354/100000)=7,INT(A5354/100000)=8),F5354*K!$D$4,F5354*K!$C$4) + IF(ISNUMBER(SEARCH("#",B5354)),0,G5354*K!$C$5) + IF(AND(ISNUMBER(SEARCH("#",B5354)),INT(A5354/100000)&lt;=7),G5354*K!$G$5,0) + IF(AND(ISNUMBER(SEARCH("#",B5354)),INT(A5354/100000)&gt;=8),G5354*K!$H$5,0),0)</f>
        <v>1136500</v>
      </c>
      <c r="K5354" s="25">
        <f>ROUND(IF(OR(ISNUMBER(SEARCH("#",B5354)),INT(A5354/100000)=7,INT(A5354/100000)=8),F5354*K!$F$4+G5354*K!$F$5,F5354*K!$E$4+G5354*K!$E$5),0)</f>
        <v>365000</v>
      </c>
      <c r="L5354" s="25">
        <f>ROUND(J5354-K5354*0.7,0)</f>
        <v>881000</v>
      </c>
      <c r="M5354" s="25">
        <f>ROUND(J5354*0.3,0)</f>
        <v>340950</v>
      </c>
    </row>
    <row r="5355" spans="1:13" ht="33" x14ac:dyDescent="0.2">
      <c r="A5355" s="53">
        <v>901595</v>
      </c>
      <c r="B5355" s="27" t="s">
        <v>27</v>
      </c>
      <c r="C5355" s="36" t="s">
        <v>6037</v>
      </c>
      <c r="D5355" s="54"/>
      <c r="E5355" s="30">
        <v>1.2</v>
      </c>
      <c r="F5355" s="55">
        <v>0.5</v>
      </c>
      <c r="G5355" s="55">
        <v>0.7</v>
      </c>
      <c r="H5355" s="30">
        <v>0</v>
      </c>
      <c r="J5355" s="25">
        <f>ROUND( IF(OR(ISNUMBER(SEARCH("#",B5355)),INT(A5355/100000)=7,INT(A5355/100000)=8),F5355*K!$D$4,F5355*K!$C$4) + IF(ISNUMBER(SEARCH("#",B5355)),0,G5355*K!$C$5) + IF(AND(ISNUMBER(SEARCH("#",B5355)),INT(A5355/100000)&lt;=7),G5355*K!$G$5,0) + IF(AND(ISNUMBER(SEARCH("#",B5355)),INT(A5355/100000)&gt;=8),G5355*K!$H$5,0),0)</f>
        <v>1477500</v>
      </c>
      <c r="K5355" s="25">
        <f>ROUND(IF(OR(ISNUMBER(SEARCH("#",B5355)),INT(A5355/100000)=7,INT(A5355/100000)=8),F5355*K!$F$4+G5355*K!$F$5,F5355*K!$E$4+G5355*K!$E$5),0)</f>
        <v>450600</v>
      </c>
      <c r="L5355" s="25">
        <f>ROUND(J5355-K5355*0.7,0)</f>
        <v>1162080</v>
      </c>
      <c r="M5355" s="25">
        <f>ROUND(J5355*0.3,0)</f>
        <v>443250</v>
      </c>
    </row>
    <row r="5356" spans="1:13" ht="18.75" x14ac:dyDescent="0.2">
      <c r="A5356" s="53">
        <v>901600</v>
      </c>
      <c r="B5356" s="27" t="s">
        <v>27</v>
      </c>
      <c r="C5356" s="36" t="s">
        <v>6038</v>
      </c>
      <c r="D5356" s="54"/>
      <c r="E5356" s="30">
        <v>1.5</v>
      </c>
      <c r="F5356" s="55">
        <v>0.7</v>
      </c>
      <c r="G5356" s="55">
        <v>0.8</v>
      </c>
      <c r="H5356" s="30">
        <v>0</v>
      </c>
      <c r="J5356" s="25">
        <f>ROUND( IF(OR(ISNUMBER(SEARCH("#",B5356)),INT(A5356/100000)=7,INT(A5356/100000)=8),F5356*K!$D$4,F5356*K!$C$4) + IF(ISNUMBER(SEARCH("#",B5356)),0,G5356*K!$C$5) + IF(AND(ISNUMBER(SEARCH("#",B5356)),INT(A5356/100000)&lt;=7),G5356*K!$G$5,0) + IF(AND(ISNUMBER(SEARCH("#",B5356)),INT(A5356/100000)&gt;=8),G5356*K!$H$5,0),0)</f>
        <v>1761600</v>
      </c>
      <c r="K5356" s="25">
        <f>ROUND(IF(OR(ISNUMBER(SEARCH("#",B5356)),INT(A5356/100000)=7,INT(A5356/100000)=8),F5356*K!$F$4+G5356*K!$F$5,F5356*K!$E$4+G5356*K!$E$5),0)</f>
        <v>553800</v>
      </c>
      <c r="L5356" s="25">
        <f>ROUND(J5356-K5356*0.7,0)</f>
        <v>1373940</v>
      </c>
      <c r="M5356" s="25">
        <f>ROUND(J5356*0.3,0)</f>
        <v>528480</v>
      </c>
    </row>
    <row r="5357" spans="1:13" ht="48" x14ac:dyDescent="0.2">
      <c r="A5357" s="53">
        <v>901605</v>
      </c>
      <c r="B5357" s="27" t="s">
        <v>27</v>
      </c>
      <c r="C5357" s="36" t="s">
        <v>6039</v>
      </c>
      <c r="D5357" s="54"/>
      <c r="E5357" s="30">
        <v>3</v>
      </c>
      <c r="F5357" s="55">
        <v>1.5</v>
      </c>
      <c r="G5357" s="55">
        <v>1.5</v>
      </c>
      <c r="H5357" s="30">
        <v>0</v>
      </c>
      <c r="J5357" s="25">
        <f>ROUND( IF(OR(ISNUMBER(SEARCH("#",B5357)),INT(A5357/100000)=7,INT(A5357/100000)=8),F5357*K!$D$4,F5357*K!$C$4) + IF(ISNUMBER(SEARCH("#",B5357)),0,G5357*K!$C$5) + IF(AND(ISNUMBER(SEARCH("#",B5357)),INT(A5357/100000)&lt;=7),G5357*K!$G$5,0) + IF(AND(ISNUMBER(SEARCH("#",B5357)),INT(A5357/100000)&gt;=8),G5357*K!$H$5,0),0)</f>
        <v>3409500</v>
      </c>
      <c r="K5357" s="25">
        <f>ROUND(IF(OR(ISNUMBER(SEARCH("#",B5357)),INT(A5357/100000)=7,INT(A5357/100000)=8),F5357*K!$F$4+G5357*K!$F$5,F5357*K!$E$4+G5357*K!$E$5),0)</f>
        <v>1095000</v>
      </c>
      <c r="L5357" s="25">
        <f>ROUND(J5357-K5357*0.7,0)</f>
        <v>2643000</v>
      </c>
      <c r="M5357" s="25">
        <f>ROUND(J5357*0.3,0)</f>
        <v>1022850</v>
      </c>
    </row>
    <row r="5358" spans="1:13" ht="46.5" x14ac:dyDescent="0.2">
      <c r="A5358" s="53">
        <v>901610</v>
      </c>
      <c r="B5358" s="27" t="s">
        <v>30</v>
      </c>
      <c r="C5358" s="36" t="s">
        <v>6040</v>
      </c>
      <c r="D5358" s="54"/>
      <c r="E5358" s="30">
        <v>10</v>
      </c>
      <c r="F5358" s="55">
        <v>6.5</v>
      </c>
      <c r="G5358" s="55">
        <v>3.5</v>
      </c>
      <c r="H5358" s="30">
        <v>0</v>
      </c>
      <c r="J5358" s="25">
        <f>ROUND( IF(OR(ISNUMBER(SEARCH("#",B5358)),INT(A5358/100000)=7,INT(A5358/100000)=8),F5358*K!$D$4,F5358*K!$C$4) + IF(ISNUMBER(SEARCH("#",B5358)),0,G5358*K!$C$5) + IF(AND(ISNUMBER(SEARCH("#",B5358)),INT(A5358/100000)&lt;=7),G5358*K!$G$5,0) + IF(AND(ISNUMBER(SEARCH("#",B5358)),INT(A5358/100000)&gt;=8),G5358*K!$H$5,0),0)</f>
        <v>9659500</v>
      </c>
      <c r="K5358" s="25">
        <f>ROUND(IF(OR(ISNUMBER(SEARCH("#",B5358)),INT(A5358/100000)=7,INT(A5358/100000)=8),F5358*K!$F$4+G5358*K!$F$5,F5358*K!$E$4+G5358*K!$E$5),0)</f>
        <v>3461000</v>
      </c>
      <c r="L5358" s="25">
        <f>ROUND(J5358-K5358*0.7,0)</f>
        <v>7236800</v>
      </c>
      <c r="M5358" s="25">
        <f>ROUND(J5358*0.3,0)</f>
        <v>2897850</v>
      </c>
    </row>
    <row r="5359" spans="1:13" ht="29.25" x14ac:dyDescent="0.2">
      <c r="A5359" s="53">
        <v>901615</v>
      </c>
      <c r="B5359" s="27" t="s">
        <v>30</v>
      </c>
      <c r="C5359" s="36" t="s">
        <v>6041</v>
      </c>
      <c r="D5359" s="54"/>
      <c r="E5359" s="30">
        <v>6</v>
      </c>
      <c r="F5359" s="55">
        <v>4</v>
      </c>
      <c r="G5359" s="55">
        <v>2</v>
      </c>
      <c r="H5359" s="30">
        <v>0</v>
      </c>
      <c r="J5359" s="25">
        <f>ROUND( IF(OR(ISNUMBER(SEARCH("#",B5359)),INT(A5359/100000)=7,INT(A5359/100000)=8),F5359*K!$D$4,F5359*K!$C$4) + IF(ISNUMBER(SEARCH("#",B5359)),0,G5359*K!$C$5) + IF(AND(ISNUMBER(SEARCH("#",B5359)),INT(A5359/100000)&lt;=7),G5359*K!$G$5,0) + IF(AND(ISNUMBER(SEARCH("#",B5359)),INT(A5359/100000)&gt;=8),G5359*K!$H$5,0),0)</f>
        <v>5682000</v>
      </c>
      <c r="K5359" s="25">
        <f>ROUND(IF(OR(ISNUMBER(SEARCH("#",B5359)),INT(A5359/100000)=7,INT(A5359/100000)=8),F5359*K!$F$4+G5359*K!$F$5,F5359*K!$E$4+G5359*K!$E$5),0)</f>
        <v>2064000</v>
      </c>
      <c r="L5359" s="25">
        <f>ROUND(J5359-K5359*0.7,0)</f>
        <v>4237200</v>
      </c>
      <c r="M5359" s="25">
        <f>ROUND(J5359*0.3,0)</f>
        <v>1704600</v>
      </c>
    </row>
    <row r="5360" spans="1:13" ht="29.25" x14ac:dyDescent="0.2">
      <c r="A5360" s="53">
        <v>901620</v>
      </c>
      <c r="B5360" s="27" t="s">
        <v>27</v>
      </c>
      <c r="C5360" s="36" t="s">
        <v>6042</v>
      </c>
      <c r="D5360" s="54"/>
      <c r="E5360" s="30">
        <v>0.7</v>
      </c>
      <c r="F5360" s="55">
        <v>0.7</v>
      </c>
      <c r="G5360" s="56"/>
      <c r="H5360" s="30">
        <v>0</v>
      </c>
      <c r="J5360" s="25">
        <f>ROUND( IF(OR(ISNUMBER(SEARCH("#",B5360)),INT(A5360/100000)=7,INT(A5360/100000)=8),F5360*K!$D$4,F5360*K!$C$4) + IF(ISNUMBER(SEARCH("#",B5360)),0,G5360*K!$C$5) + IF(AND(ISNUMBER(SEARCH("#",B5360)),INT(A5360/100000)&lt;=7),G5360*K!$G$5,0) + IF(AND(ISNUMBER(SEARCH("#",B5360)),INT(A5360/100000)&gt;=8),G5360*K!$H$5,0),0)</f>
        <v>397600</v>
      </c>
      <c r="K5360" s="25">
        <f>ROUND(IF(OR(ISNUMBER(SEARCH("#",B5360)),INT(A5360/100000)=7,INT(A5360/100000)=8),F5360*K!$F$4+G5360*K!$F$5,F5360*K!$E$4+G5360*K!$E$5),0)</f>
        <v>211400</v>
      </c>
      <c r="L5360" s="25">
        <f>ROUND(J5360-K5360*0.7,0)</f>
        <v>249620</v>
      </c>
      <c r="M5360" s="25">
        <f>ROUND(J5360*0.3,0)</f>
        <v>119280</v>
      </c>
    </row>
    <row r="5361" spans="1:13" ht="33" x14ac:dyDescent="0.2">
      <c r="A5361" s="53">
        <v>901625</v>
      </c>
      <c r="B5361" s="27" t="s">
        <v>148</v>
      </c>
      <c r="C5361" s="36" t="s">
        <v>6043</v>
      </c>
      <c r="D5361" s="54"/>
      <c r="E5361" s="30">
        <v>1</v>
      </c>
      <c r="F5361" s="55">
        <v>0.3</v>
      </c>
      <c r="G5361" s="55">
        <v>0.7</v>
      </c>
      <c r="H5361" s="30">
        <v>0</v>
      </c>
      <c r="J5361" s="25">
        <f>ROUND( IF(OR(ISNUMBER(SEARCH("#",B5361)),INT(A5361/100000)=7,INT(A5361/100000)=8),F5361*K!$D$4,F5361*K!$C$4) + IF(ISNUMBER(SEARCH("#",B5361)),0,G5361*K!$C$5) + IF(AND(ISNUMBER(SEARCH("#",B5361)),INT(A5361/100000)&lt;=7),G5361*K!$G$5,0) + IF(AND(ISNUMBER(SEARCH("#",B5361)),INT(A5361/100000)&gt;=8),G5361*K!$H$5,0),0)</f>
        <v>1363900</v>
      </c>
      <c r="K5361" s="25">
        <f>ROUND(IF(OR(ISNUMBER(SEARCH("#",B5361)),INT(A5361/100000)=7,INT(A5361/100000)=8),F5361*K!$F$4+G5361*K!$F$5,F5361*K!$E$4+G5361*K!$E$5),0)</f>
        <v>390200</v>
      </c>
      <c r="L5361" s="25">
        <f>ROUND(J5361-K5361*0.7,0)</f>
        <v>1090760</v>
      </c>
      <c r="M5361" s="25">
        <f>ROUND(J5361*0.3,0)</f>
        <v>409170</v>
      </c>
    </row>
    <row r="5362" spans="1:13" ht="29.25" x14ac:dyDescent="0.2">
      <c r="A5362" s="53">
        <v>901630</v>
      </c>
      <c r="B5362" s="27" t="s">
        <v>148</v>
      </c>
      <c r="C5362" s="36" t="s">
        <v>6044</v>
      </c>
      <c r="D5362" s="54"/>
      <c r="E5362" s="30">
        <v>2.5</v>
      </c>
      <c r="F5362" s="30">
        <v>1.5</v>
      </c>
      <c r="G5362" s="30">
        <v>1</v>
      </c>
      <c r="H5362" s="30">
        <v>0</v>
      </c>
      <c r="J5362" s="25">
        <f>ROUND( IF(OR(ISNUMBER(SEARCH("#",B5362)),INT(A5362/100000)=7,INT(A5362/100000)=8),F5362*K!$D$4,F5362*K!$C$4) + IF(ISNUMBER(SEARCH("#",B5362)),0,G5362*K!$C$5) + IF(AND(ISNUMBER(SEARCH("#",B5362)),INT(A5362/100000)&lt;=7),G5362*K!$G$5,0) + IF(AND(ISNUMBER(SEARCH("#",B5362)),INT(A5362/100000)&gt;=8),G5362*K!$H$5,0),0)</f>
        <v>2557000</v>
      </c>
      <c r="K5362" s="25">
        <f>ROUND(IF(OR(ISNUMBER(SEARCH("#",B5362)),INT(A5362/100000)=7,INT(A5362/100000)=8),F5362*K!$F$4+G5362*K!$F$5,F5362*K!$E$4+G5362*K!$E$5),0)</f>
        <v>881000</v>
      </c>
      <c r="L5362" s="25">
        <f>ROUND(J5362-K5362*0.7,0)</f>
        <v>1940300</v>
      </c>
      <c r="M5362" s="25">
        <f>ROUND(J5362*0.3,0)</f>
        <v>767100</v>
      </c>
    </row>
    <row r="5363" spans="1:13" ht="132" x14ac:dyDescent="0.2">
      <c r="A5363" s="53">
        <v>901635</v>
      </c>
      <c r="B5363" s="27"/>
      <c r="C5363" s="36" t="s">
        <v>6045</v>
      </c>
      <c r="D5363" s="57" t="s">
        <v>6046</v>
      </c>
      <c r="E5363" s="30">
        <v>4</v>
      </c>
      <c r="F5363" s="55">
        <v>2</v>
      </c>
      <c r="G5363" s="55">
        <v>2</v>
      </c>
      <c r="H5363" s="30">
        <v>0</v>
      </c>
      <c r="J5363" s="25">
        <f>ROUND( IF(OR(ISNUMBER(SEARCH("#",B5363)),INT(A5363/100000)=7,INT(A5363/100000)=8),F5363*K!$D$4,F5363*K!$C$4) + IF(ISNUMBER(SEARCH("#",B5363)),0,G5363*K!$C$5) + IF(AND(ISNUMBER(SEARCH("#",B5363)),INT(A5363/100000)&lt;=7),G5363*K!$G$5,0) + IF(AND(ISNUMBER(SEARCH("#",B5363)),INT(A5363/100000)&gt;=8),G5363*K!$H$5,0),0)</f>
        <v>7708000</v>
      </c>
      <c r="K5363" s="25">
        <f>ROUND(IF(OR(ISNUMBER(SEARCH("#",B5363)),INT(A5363/100000)=7,INT(A5363/100000)=8),F5363*K!$F$4+G5363*K!$F$5,F5363*K!$E$4+G5363*K!$E$5),0)</f>
        <v>1398000</v>
      </c>
      <c r="L5363" s="25">
        <f>ROUND(J5363-K5363*0.7,0)</f>
        <v>6729400</v>
      </c>
      <c r="M5363" s="25">
        <f>ROUND(J5363*0.3,0)</f>
        <v>2312400</v>
      </c>
    </row>
    <row r="5364" spans="1:13" ht="134.25" x14ac:dyDescent="0.2">
      <c r="A5364" s="53">
        <v>901636</v>
      </c>
      <c r="B5364" s="27"/>
      <c r="C5364" s="36" t="s">
        <v>6047</v>
      </c>
      <c r="D5364" s="57" t="s">
        <v>6048</v>
      </c>
      <c r="E5364" s="30">
        <v>2.5</v>
      </c>
      <c r="F5364" s="55">
        <v>1.5</v>
      </c>
      <c r="G5364" s="55">
        <v>1</v>
      </c>
      <c r="H5364" s="30">
        <v>0</v>
      </c>
      <c r="J5364" s="25">
        <f>ROUND( IF(OR(ISNUMBER(SEARCH("#",B5364)),INT(A5364/100000)=7,INT(A5364/100000)=8),F5364*K!$D$4,F5364*K!$C$4) + IF(ISNUMBER(SEARCH("#",B5364)),0,G5364*K!$C$5) + IF(AND(ISNUMBER(SEARCH("#",B5364)),INT(A5364/100000)&lt;=7),G5364*K!$G$5,0) + IF(AND(ISNUMBER(SEARCH("#",B5364)),INT(A5364/100000)&gt;=8),G5364*K!$H$5,0),0)</f>
        <v>4359500</v>
      </c>
      <c r="K5364" s="25">
        <f>ROUND(IF(OR(ISNUMBER(SEARCH("#",B5364)),INT(A5364/100000)=7,INT(A5364/100000)=8),F5364*K!$F$4+G5364*K!$F$5,F5364*K!$E$4+G5364*K!$E$5),0)</f>
        <v>850000</v>
      </c>
      <c r="L5364" s="25">
        <f>ROUND(J5364-K5364*0.7,0)</f>
        <v>3764500</v>
      </c>
      <c r="M5364" s="25">
        <f>ROUND(J5364*0.3,0)</f>
        <v>1307850</v>
      </c>
    </row>
    <row r="5365" spans="1:13" ht="45.75" x14ac:dyDescent="0.2">
      <c r="A5365" s="53">
        <v>901640</v>
      </c>
      <c r="B5365" s="27"/>
      <c r="C5365" s="36" t="s">
        <v>6049</v>
      </c>
      <c r="D5365" s="54"/>
      <c r="E5365" s="30">
        <v>2</v>
      </c>
      <c r="F5365" s="55">
        <v>1.5</v>
      </c>
      <c r="G5365" s="55">
        <v>0.5</v>
      </c>
      <c r="H5365" s="30">
        <v>0</v>
      </c>
      <c r="J5365" s="25">
        <f>ROUND( IF(OR(ISNUMBER(SEARCH("#",B5365)),INT(A5365/100000)=7,INT(A5365/100000)=8),F5365*K!$D$4,F5365*K!$C$4) + IF(ISNUMBER(SEARCH("#",B5365)),0,G5365*K!$C$5) + IF(AND(ISNUMBER(SEARCH("#",B5365)),INT(A5365/100000)&lt;=7),G5365*K!$G$5,0) + IF(AND(ISNUMBER(SEARCH("#",B5365)),INT(A5365/100000)&gt;=8),G5365*K!$H$5,0),0)</f>
        <v>2938000</v>
      </c>
      <c r="K5365" s="25">
        <f>ROUND(IF(OR(ISNUMBER(SEARCH("#",B5365)),INT(A5365/100000)=7,INT(A5365/100000)=8),F5365*K!$F$4+G5365*K!$F$5,F5365*K!$E$4+G5365*K!$E$5),0)</f>
        <v>651500</v>
      </c>
      <c r="L5365" s="25">
        <f>ROUND(J5365-K5365*0.7,0)</f>
        <v>2481950</v>
      </c>
      <c r="M5365" s="25">
        <f>ROUND(J5365*0.3,0)</f>
        <v>881400</v>
      </c>
    </row>
    <row r="5366" spans="1:13" ht="130.5" x14ac:dyDescent="0.2">
      <c r="A5366" s="53">
        <v>901645</v>
      </c>
      <c r="B5366" s="27" t="s">
        <v>27</v>
      </c>
      <c r="C5366" s="36" t="s">
        <v>6050</v>
      </c>
      <c r="D5366" s="57" t="s">
        <v>6051</v>
      </c>
      <c r="E5366" s="30">
        <v>1.7</v>
      </c>
      <c r="F5366" s="55">
        <v>1.1000000000000001</v>
      </c>
      <c r="G5366" s="55">
        <v>0.6</v>
      </c>
      <c r="H5366" s="30">
        <v>0</v>
      </c>
      <c r="J5366" s="25">
        <f>ROUND( IF(OR(ISNUMBER(SEARCH("#",B5366)),INT(A5366/100000)=7,INT(A5366/100000)=8),F5366*K!$D$4,F5366*K!$C$4) + IF(ISNUMBER(SEARCH("#",B5366)),0,G5366*K!$C$5) + IF(AND(ISNUMBER(SEARCH("#",B5366)),INT(A5366/100000)&lt;=7),G5366*K!$G$5,0) + IF(AND(ISNUMBER(SEARCH("#",B5366)),INT(A5366/100000)&gt;=8),G5366*K!$H$5,0),0)</f>
        <v>1647800</v>
      </c>
      <c r="K5366" s="25">
        <f>ROUND(IF(OR(ISNUMBER(SEARCH("#",B5366)),INT(A5366/100000)=7,INT(A5366/100000)=8),F5366*K!$F$4+G5366*K!$F$5,F5366*K!$E$4+G5366*K!$E$5),0)</f>
        <v>589000</v>
      </c>
      <c r="L5366" s="25">
        <f>ROUND(J5366-K5366*0.7,0)</f>
        <v>1235500</v>
      </c>
      <c r="M5366" s="25">
        <f>ROUND(J5366*0.3,0)</f>
        <v>494340</v>
      </c>
    </row>
    <row r="5367" spans="1:13" ht="61.5" x14ac:dyDescent="0.2">
      <c r="A5367" s="53">
        <v>901646</v>
      </c>
      <c r="B5367" s="27" t="s">
        <v>43</v>
      </c>
      <c r="C5367" s="36" t="s">
        <v>6052</v>
      </c>
      <c r="D5367" s="57" t="s">
        <v>6053</v>
      </c>
      <c r="E5367" s="30">
        <v>0.8</v>
      </c>
      <c r="F5367" s="55">
        <v>0.3</v>
      </c>
      <c r="G5367" s="55">
        <v>0.5</v>
      </c>
      <c r="H5367" s="30">
        <v>0</v>
      </c>
      <c r="J5367" s="25">
        <f>ROUND( IF(OR(ISNUMBER(SEARCH("#",B5367)),INT(A5367/100000)=7,INT(A5367/100000)=8),F5367*K!$D$4,F5367*K!$C$4) + IF(ISNUMBER(SEARCH("#",B5367)),0,G5367*K!$C$5) + IF(AND(ISNUMBER(SEARCH("#",B5367)),INT(A5367/100000)&lt;=7),G5367*K!$G$5,0) + IF(AND(ISNUMBER(SEARCH("#",B5367)),INT(A5367/100000)&gt;=8),G5367*K!$H$5,0),0)</f>
        <v>1022900</v>
      </c>
      <c r="K5367" s="25">
        <f>ROUND(IF(OR(ISNUMBER(SEARCH("#",B5367)),INT(A5367/100000)=7,INT(A5367/100000)=8),F5367*K!$F$4+G5367*K!$F$5,F5367*K!$E$4+G5367*K!$E$5),0)</f>
        <v>304600</v>
      </c>
      <c r="L5367" s="25">
        <f>ROUND(J5367-K5367*0.7,0)</f>
        <v>809680</v>
      </c>
      <c r="M5367" s="25">
        <f>ROUND(J5367*0.3,0)</f>
        <v>306870</v>
      </c>
    </row>
    <row r="5368" spans="1:13" ht="285" x14ac:dyDescent="0.2">
      <c r="A5368" s="53">
        <v>901650</v>
      </c>
      <c r="B5368" s="27" t="s">
        <v>30</v>
      </c>
      <c r="C5368" s="36" t="s">
        <v>6054</v>
      </c>
      <c r="D5368" s="57" t="s">
        <v>6055</v>
      </c>
      <c r="E5368" s="30">
        <v>2.2000000000000002</v>
      </c>
      <c r="F5368" s="55">
        <v>1.7</v>
      </c>
      <c r="G5368" s="55">
        <v>0.5</v>
      </c>
      <c r="H5368" s="30">
        <v>0</v>
      </c>
      <c r="J5368" s="25">
        <f>ROUND( IF(OR(ISNUMBER(SEARCH("#",B5368)),INT(A5368/100000)=7,INT(A5368/100000)=8),F5368*K!$D$4,F5368*K!$C$4) + IF(ISNUMBER(SEARCH("#",B5368)),0,G5368*K!$C$5) + IF(AND(ISNUMBER(SEARCH("#",B5368)),INT(A5368/100000)&lt;=7),G5368*K!$G$5,0) + IF(AND(ISNUMBER(SEARCH("#",B5368)),INT(A5368/100000)&gt;=8),G5368*K!$H$5,0),0)</f>
        <v>1818100</v>
      </c>
      <c r="K5368" s="25">
        <f>ROUND(IF(OR(ISNUMBER(SEARCH("#",B5368)),INT(A5368/100000)=7,INT(A5368/100000)=8),F5368*K!$F$4+G5368*K!$F$5,F5368*K!$E$4+G5368*K!$E$5),0)</f>
        <v>727400</v>
      </c>
      <c r="L5368" s="25">
        <f>ROUND(J5368-K5368*0.7,0)</f>
        <v>1308920</v>
      </c>
      <c r="M5368" s="25">
        <f>ROUND(J5368*0.3,0)</f>
        <v>545430</v>
      </c>
    </row>
    <row r="5369" spans="1:13" ht="294.75" customHeight="1" x14ac:dyDescent="0.2">
      <c r="A5369" s="53">
        <v>901655</v>
      </c>
      <c r="B5369" s="27" t="s">
        <v>30</v>
      </c>
      <c r="C5369" s="36" t="s">
        <v>6056</v>
      </c>
      <c r="D5369" s="57" t="s">
        <v>6057</v>
      </c>
      <c r="E5369" s="30">
        <v>3.5</v>
      </c>
      <c r="F5369" s="30">
        <v>2</v>
      </c>
      <c r="G5369" s="30">
        <v>1.5</v>
      </c>
      <c r="H5369" s="30">
        <v>0</v>
      </c>
      <c r="J5369" s="25">
        <f>ROUND( IF(OR(ISNUMBER(SEARCH("#",B5369)),INT(A5369/100000)=7,INT(A5369/100000)=8),F5369*K!$D$4,F5369*K!$C$4) + IF(ISNUMBER(SEARCH("#",B5369)),0,G5369*K!$C$5) + IF(AND(ISNUMBER(SEARCH("#",B5369)),INT(A5369/100000)&lt;=7),G5369*K!$G$5,0) + IF(AND(ISNUMBER(SEARCH("#",B5369)),INT(A5369/100000)&gt;=8),G5369*K!$H$5,0),0)</f>
        <v>3693500</v>
      </c>
      <c r="K5369" s="25">
        <f>ROUND(IF(OR(ISNUMBER(SEARCH("#",B5369)),INT(A5369/100000)=7,INT(A5369/100000)=8),F5369*K!$F$4+G5369*K!$F$5,F5369*K!$E$4+G5369*K!$E$5),0)</f>
        <v>1246000</v>
      </c>
      <c r="L5369" s="25">
        <f>ROUND(J5369-K5369*0.7,0)</f>
        <v>2821300</v>
      </c>
      <c r="M5369" s="25">
        <f>ROUND(J5369*0.3,0)</f>
        <v>1108050</v>
      </c>
    </row>
    <row r="5370" spans="1:13" ht="46.5" x14ac:dyDescent="0.2">
      <c r="A5370" s="53">
        <v>901660</v>
      </c>
      <c r="B5370" s="27" t="s">
        <v>43</v>
      </c>
      <c r="C5370" s="36" t="s">
        <v>6058</v>
      </c>
      <c r="D5370" s="57" t="s">
        <v>6059</v>
      </c>
      <c r="E5370" s="30">
        <v>3.5</v>
      </c>
      <c r="F5370" s="55">
        <v>2</v>
      </c>
      <c r="G5370" s="55">
        <v>1.5</v>
      </c>
      <c r="H5370" s="30">
        <v>0</v>
      </c>
      <c r="J5370" s="25">
        <f>ROUND( IF(OR(ISNUMBER(SEARCH("#",B5370)),INT(A5370/100000)=7,INT(A5370/100000)=8),F5370*K!$D$4,F5370*K!$C$4) + IF(ISNUMBER(SEARCH("#",B5370)),0,G5370*K!$C$5) + IF(AND(ISNUMBER(SEARCH("#",B5370)),INT(A5370/100000)&lt;=7),G5370*K!$G$5,0) + IF(AND(ISNUMBER(SEARCH("#",B5370)),INT(A5370/100000)&gt;=8),G5370*K!$H$5,0),0)</f>
        <v>3693500</v>
      </c>
      <c r="K5370" s="25">
        <f>ROUND(IF(OR(ISNUMBER(SEARCH("#",B5370)),INT(A5370/100000)=7,INT(A5370/100000)=8),F5370*K!$F$4+G5370*K!$F$5,F5370*K!$E$4+G5370*K!$E$5),0)</f>
        <v>1246000</v>
      </c>
      <c r="L5370" s="25">
        <f>ROUND(J5370-K5370*0.7,0)</f>
        <v>2821300</v>
      </c>
      <c r="M5370" s="25">
        <f>ROUND(J5370*0.3,0)</f>
        <v>1108050</v>
      </c>
    </row>
    <row r="5371" spans="1:13" ht="48" x14ac:dyDescent="0.2">
      <c r="A5371" s="53">
        <v>901662</v>
      </c>
      <c r="B5371" s="27" t="s">
        <v>30</v>
      </c>
      <c r="C5371" s="71" t="s">
        <v>6060</v>
      </c>
      <c r="E5371" s="30">
        <v>1.3</v>
      </c>
      <c r="F5371" s="55">
        <v>1.3</v>
      </c>
      <c r="G5371" s="56"/>
      <c r="H5371" s="30">
        <v>0</v>
      </c>
      <c r="J5371" s="25">
        <f>ROUND( IF(OR(ISNUMBER(SEARCH("#",B5371)),INT(A5371/100000)=7,INT(A5371/100000)=8),F5371*K!$D$4,F5371*K!$C$4) + IF(ISNUMBER(SEARCH("#",B5371)),0,G5371*K!$C$5) + IF(AND(ISNUMBER(SEARCH("#",B5371)),INT(A5371/100000)&lt;=7),G5371*K!$G$5,0) + IF(AND(ISNUMBER(SEARCH("#",B5371)),INT(A5371/100000)&gt;=8),G5371*K!$H$5,0),0)</f>
        <v>738400</v>
      </c>
      <c r="K5371" s="25">
        <f>ROUND(IF(OR(ISNUMBER(SEARCH("#",B5371)),INT(A5371/100000)=7,INT(A5371/100000)=8),F5371*K!$F$4+G5371*K!$F$5,F5371*K!$E$4+G5371*K!$E$5),0)</f>
        <v>392600</v>
      </c>
      <c r="L5371" s="25">
        <f>ROUND(J5371-K5371*0.7,0)</f>
        <v>463580</v>
      </c>
      <c r="M5371" s="25">
        <f>ROUND(J5371*0.3,0)</f>
        <v>221520</v>
      </c>
    </row>
    <row r="5372" spans="1:13" ht="48" x14ac:dyDescent="0.2">
      <c r="A5372" s="53">
        <v>901665</v>
      </c>
      <c r="B5372" s="27" t="s">
        <v>30</v>
      </c>
      <c r="C5372" s="36" t="s">
        <v>6061</v>
      </c>
      <c r="D5372" s="57" t="s">
        <v>6062</v>
      </c>
      <c r="E5372" s="30">
        <v>4</v>
      </c>
      <c r="F5372" s="55">
        <v>2</v>
      </c>
      <c r="G5372" s="55">
        <v>2</v>
      </c>
      <c r="H5372" s="30">
        <v>0</v>
      </c>
      <c r="J5372" s="25">
        <f>ROUND( IF(OR(ISNUMBER(SEARCH("#",B5372)),INT(A5372/100000)=7,INT(A5372/100000)=8),F5372*K!$D$4,F5372*K!$C$4) + IF(ISNUMBER(SEARCH("#",B5372)),0,G5372*K!$C$5) + IF(AND(ISNUMBER(SEARCH("#",B5372)),INT(A5372/100000)&lt;=7),G5372*K!$G$5,0) + IF(AND(ISNUMBER(SEARCH("#",B5372)),INT(A5372/100000)&gt;=8),G5372*K!$H$5,0),0)</f>
        <v>4546000</v>
      </c>
      <c r="K5372" s="25">
        <f>ROUND(IF(OR(ISNUMBER(SEARCH("#",B5372)),INT(A5372/100000)=7,INT(A5372/100000)=8),F5372*K!$F$4+G5372*K!$F$5,F5372*K!$E$4+G5372*K!$E$5),0)</f>
        <v>1460000</v>
      </c>
      <c r="L5372" s="25">
        <f>ROUND(J5372-K5372*0.7,0)</f>
        <v>3524000</v>
      </c>
      <c r="M5372" s="25">
        <f>ROUND(J5372*0.3,0)</f>
        <v>1363800</v>
      </c>
    </row>
    <row r="5373" spans="1:13" ht="61.5" x14ac:dyDescent="0.2">
      <c r="A5373" s="53">
        <v>901670</v>
      </c>
      <c r="B5373" s="27" t="s">
        <v>30</v>
      </c>
      <c r="C5373" s="36" t="s">
        <v>6063</v>
      </c>
      <c r="D5373" s="57" t="s">
        <v>6064</v>
      </c>
      <c r="E5373" s="30">
        <v>4.5</v>
      </c>
      <c r="F5373" s="55">
        <v>2</v>
      </c>
      <c r="G5373" s="55">
        <v>2.5</v>
      </c>
      <c r="H5373" s="30">
        <v>0</v>
      </c>
      <c r="J5373" s="25">
        <f>ROUND( IF(OR(ISNUMBER(SEARCH("#",B5373)),INT(A5373/100000)=7,INT(A5373/100000)=8),F5373*K!$D$4,F5373*K!$C$4) + IF(ISNUMBER(SEARCH("#",B5373)),0,G5373*K!$C$5) + IF(AND(ISNUMBER(SEARCH("#",B5373)),INT(A5373/100000)&lt;=7),G5373*K!$G$5,0) + IF(AND(ISNUMBER(SEARCH("#",B5373)),INT(A5373/100000)&gt;=8),G5373*K!$H$5,0),0)</f>
        <v>5398500</v>
      </c>
      <c r="K5373" s="25">
        <f>ROUND(IF(OR(ISNUMBER(SEARCH("#",B5373)),INT(A5373/100000)=7,INT(A5373/100000)=8),F5373*K!$F$4+G5373*K!$F$5,F5373*K!$E$4+G5373*K!$E$5),0)</f>
        <v>1674000</v>
      </c>
      <c r="L5373" s="25">
        <f>ROUND(J5373-K5373*0.7,0)</f>
        <v>4226700</v>
      </c>
      <c r="M5373" s="25">
        <f>ROUND(J5373*0.3,0)</f>
        <v>1619550</v>
      </c>
    </row>
    <row r="5374" spans="1:13" ht="57" x14ac:dyDescent="0.2">
      <c r="A5374" s="53">
        <v>901673</v>
      </c>
      <c r="B5374" s="27" t="s">
        <v>27</v>
      </c>
      <c r="C5374" s="36" t="s">
        <v>6065</v>
      </c>
      <c r="D5374" s="57" t="s">
        <v>6066</v>
      </c>
      <c r="E5374" s="30">
        <v>4.5</v>
      </c>
      <c r="F5374" s="55">
        <v>3</v>
      </c>
      <c r="G5374" s="55">
        <v>1.5</v>
      </c>
      <c r="H5374" s="30">
        <v>0</v>
      </c>
      <c r="J5374" s="25">
        <f>ROUND( IF(OR(ISNUMBER(SEARCH("#",B5374)),INT(A5374/100000)=7,INT(A5374/100000)=8),F5374*K!$D$4,F5374*K!$C$4) + IF(ISNUMBER(SEARCH("#",B5374)),0,G5374*K!$C$5) + IF(AND(ISNUMBER(SEARCH("#",B5374)),INT(A5374/100000)&lt;=7),G5374*K!$G$5,0) + IF(AND(ISNUMBER(SEARCH("#",B5374)),INT(A5374/100000)&gt;=8),G5374*K!$H$5,0),0)</f>
        <v>4261500</v>
      </c>
      <c r="K5374" s="25">
        <f>ROUND(IF(OR(ISNUMBER(SEARCH("#",B5374)),INT(A5374/100000)=7,INT(A5374/100000)=8),F5374*K!$F$4+G5374*K!$F$5,F5374*K!$E$4+G5374*K!$E$5),0)</f>
        <v>1548000</v>
      </c>
      <c r="L5374" s="25">
        <f>ROUND(J5374-K5374*0.7,0)</f>
        <v>3177900</v>
      </c>
      <c r="M5374" s="25">
        <f>ROUND(J5374*0.3,0)</f>
        <v>1278450</v>
      </c>
    </row>
    <row r="5375" spans="1:13" ht="33" x14ac:dyDescent="0.2">
      <c r="A5375" s="53">
        <v>901675</v>
      </c>
      <c r="B5375" s="27" t="s">
        <v>30</v>
      </c>
      <c r="C5375" s="36" t="s">
        <v>6067</v>
      </c>
      <c r="D5375" s="54"/>
      <c r="E5375" s="30">
        <v>2.5</v>
      </c>
      <c r="F5375" s="55">
        <v>1.5</v>
      </c>
      <c r="G5375" s="55">
        <v>1</v>
      </c>
      <c r="H5375" s="30">
        <v>0</v>
      </c>
      <c r="J5375" s="25">
        <f>ROUND( IF(OR(ISNUMBER(SEARCH("#",B5375)),INT(A5375/100000)=7,INT(A5375/100000)=8),F5375*K!$D$4,F5375*K!$C$4) + IF(ISNUMBER(SEARCH("#",B5375)),0,G5375*K!$C$5) + IF(AND(ISNUMBER(SEARCH("#",B5375)),INT(A5375/100000)&lt;=7),G5375*K!$G$5,0) + IF(AND(ISNUMBER(SEARCH("#",B5375)),INT(A5375/100000)&gt;=8),G5375*K!$H$5,0),0)</f>
        <v>2557000</v>
      </c>
      <c r="K5375" s="25">
        <f>ROUND(IF(OR(ISNUMBER(SEARCH("#",B5375)),INT(A5375/100000)=7,INT(A5375/100000)=8),F5375*K!$F$4+G5375*K!$F$5,F5375*K!$E$4+G5375*K!$E$5),0)</f>
        <v>881000</v>
      </c>
      <c r="L5375" s="25">
        <f>ROUND(J5375-K5375*0.7,0)</f>
        <v>1940300</v>
      </c>
      <c r="M5375" s="25">
        <f>ROUND(J5375*0.3,0)</f>
        <v>767100</v>
      </c>
    </row>
    <row r="5376" spans="1:13" ht="33" x14ac:dyDescent="0.2">
      <c r="A5376" s="53">
        <v>901676</v>
      </c>
      <c r="B5376" s="27" t="s">
        <v>30</v>
      </c>
      <c r="C5376" s="36" t="s">
        <v>6068</v>
      </c>
      <c r="D5376" s="54"/>
      <c r="E5376" s="30">
        <v>3</v>
      </c>
      <c r="F5376" s="55">
        <v>2</v>
      </c>
      <c r="G5376" s="55">
        <v>1</v>
      </c>
      <c r="H5376" s="30" t="s">
        <v>32</v>
      </c>
      <c r="J5376" s="25">
        <f>ROUND( IF(OR(ISNUMBER(SEARCH("#",B5376)),INT(A5376/100000)=7,INT(A5376/100000)=8),F5376*K!$D$4,F5376*K!$C$4) + IF(ISNUMBER(SEARCH("#",B5376)),0,G5376*K!$C$5) + IF(AND(ISNUMBER(SEARCH("#",B5376)),INT(A5376/100000)&lt;=7),G5376*K!$G$5,0) + IF(AND(ISNUMBER(SEARCH("#",B5376)),INT(A5376/100000)&gt;=8),G5376*K!$H$5,0),0)</f>
        <v>2841000</v>
      </c>
      <c r="K5376" s="25">
        <f>ROUND(IF(OR(ISNUMBER(SEARCH("#",B5376)),INT(A5376/100000)=7,INT(A5376/100000)=8),F5376*K!$F$4+G5376*K!$F$5,F5376*K!$E$4+G5376*K!$E$5),0)</f>
        <v>1032000</v>
      </c>
      <c r="L5376" s="25">
        <f>ROUND(J5376-K5376*0.7,0)</f>
        <v>2118600</v>
      </c>
      <c r="M5376" s="25">
        <f>ROUND(J5376*0.3,0)</f>
        <v>852300</v>
      </c>
    </row>
    <row r="5377" spans="1:13" x14ac:dyDescent="0.2">
      <c r="A5377" s="53">
        <v>901677</v>
      </c>
      <c r="B5377" s="27" t="s">
        <v>30</v>
      </c>
      <c r="C5377" s="49" t="s">
        <v>6069</v>
      </c>
      <c r="D5377" s="74"/>
      <c r="E5377" s="30">
        <v>1.75</v>
      </c>
      <c r="F5377" s="55">
        <v>0.75</v>
      </c>
      <c r="G5377" s="55">
        <v>1</v>
      </c>
      <c r="H5377" s="30">
        <v>0</v>
      </c>
      <c r="J5377" s="25">
        <f>ROUND( IF(OR(ISNUMBER(SEARCH("#",B5377)),INT(A5377/100000)=7,INT(A5377/100000)=8),F5377*K!$D$4,F5377*K!$C$4) + IF(ISNUMBER(SEARCH("#",B5377)),0,G5377*K!$C$5) + IF(AND(ISNUMBER(SEARCH("#",B5377)),INT(A5377/100000)&lt;=7),G5377*K!$G$5,0) + IF(AND(ISNUMBER(SEARCH("#",B5377)),INT(A5377/100000)&gt;=8),G5377*K!$H$5,0),0)</f>
        <v>2131000</v>
      </c>
      <c r="K5377" s="25">
        <f>ROUND(IF(OR(ISNUMBER(SEARCH("#",B5377)),INT(A5377/100000)=7,INT(A5377/100000)=8),F5377*K!$F$4+G5377*K!$F$5,F5377*K!$E$4+G5377*K!$E$5),0)</f>
        <v>654500</v>
      </c>
      <c r="L5377" s="25">
        <f>ROUND(J5377-K5377*0.7,0)</f>
        <v>1672850</v>
      </c>
      <c r="M5377" s="25">
        <f>ROUND(J5377*0.3,0)</f>
        <v>639300</v>
      </c>
    </row>
    <row r="5378" spans="1:13" ht="48" x14ac:dyDescent="0.2">
      <c r="A5378" s="53">
        <v>901680</v>
      </c>
      <c r="B5378" s="27" t="s">
        <v>30</v>
      </c>
      <c r="C5378" s="36" t="s">
        <v>6070</v>
      </c>
      <c r="D5378" s="54"/>
      <c r="E5378" s="30">
        <v>3</v>
      </c>
      <c r="F5378" s="55">
        <v>2</v>
      </c>
      <c r="G5378" s="55">
        <v>1</v>
      </c>
      <c r="H5378" s="30">
        <v>0</v>
      </c>
      <c r="J5378" s="25">
        <f>ROUND( IF(OR(ISNUMBER(SEARCH("#",B5378)),INT(A5378/100000)=7,INT(A5378/100000)=8),F5378*K!$D$4,F5378*K!$C$4) + IF(ISNUMBER(SEARCH("#",B5378)),0,G5378*K!$C$5) + IF(AND(ISNUMBER(SEARCH("#",B5378)),INT(A5378/100000)&lt;=7),G5378*K!$G$5,0) + IF(AND(ISNUMBER(SEARCH("#",B5378)),INT(A5378/100000)&gt;=8),G5378*K!$H$5,0),0)</f>
        <v>2841000</v>
      </c>
      <c r="K5378" s="25">
        <f>ROUND(IF(OR(ISNUMBER(SEARCH("#",B5378)),INT(A5378/100000)=7,INT(A5378/100000)=8),F5378*K!$F$4+G5378*K!$F$5,F5378*K!$E$4+G5378*K!$E$5),0)</f>
        <v>1032000</v>
      </c>
      <c r="L5378" s="25">
        <f>ROUND(J5378-K5378*0.7,0)</f>
        <v>2118600</v>
      </c>
      <c r="M5378" s="25">
        <f>ROUND(J5378*0.3,0)</f>
        <v>852300</v>
      </c>
    </row>
    <row r="5379" spans="1:13" ht="29.25" x14ac:dyDescent="0.2">
      <c r="A5379" s="53">
        <v>901683</v>
      </c>
      <c r="B5379" s="27" t="s">
        <v>30</v>
      </c>
      <c r="C5379" s="36" t="s">
        <v>6071</v>
      </c>
      <c r="D5379" s="54"/>
      <c r="E5379" s="30">
        <v>5.5</v>
      </c>
      <c r="F5379" s="55">
        <v>3</v>
      </c>
      <c r="G5379" s="55">
        <v>2.5</v>
      </c>
      <c r="H5379" s="30">
        <v>0</v>
      </c>
      <c r="J5379" s="25">
        <f>ROUND( IF(OR(ISNUMBER(SEARCH("#",B5379)),INT(A5379/100000)=7,INT(A5379/100000)=8),F5379*K!$D$4,F5379*K!$C$4) + IF(ISNUMBER(SEARCH("#",B5379)),0,G5379*K!$C$5) + IF(AND(ISNUMBER(SEARCH("#",B5379)),INT(A5379/100000)&lt;=7),G5379*K!$G$5,0) + IF(AND(ISNUMBER(SEARCH("#",B5379)),INT(A5379/100000)&gt;=8),G5379*K!$H$5,0),0)</f>
        <v>5966500</v>
      </c>
      <c r="K5379" s="25">
        <f>ROUND(IF(OR(ISNUMBER(SEARCH("#",B5379)),INT(A5379/100000)=7,INT(A5379/100000)=8),F5379*K!$F$4+G5379*K!$F$5,F5379*K!$E$4+G5379*K!$E$5),0)</f>
        <v>1976000</v>
      </c>
      <c r="L5379" s="25">
        <f>ROUND(J5379-K5379*0.7,0)</f>
        <v>4583300</v>
      </c>
      <c r="M5379" s="25">
        <f>ROUND(J5379*0.3,0)</f>
        <v>1789950</v>
      </c>
    </row>
    <row r="5380" spans="1:13" ht="33" x14ac:dyDescent="0.2">
      <c r="A5380" s="53">
        <v>901685</v>
      </c>
      <c r="B5380" s="27" t="s">
        <v>30</v>
      </c>
      <c r="C5380" s="36" t="s">
        <v>6072</v>
      </c>
      <c r="D5380" s="54"/>
      <c r="E5380" s="30">
        <v>3.5</v>
      </c>
      <c r="F5380" s="55">
        <v>2.5</v>
      </c>
      <c r="G5380" s="55">
        <v>1</v>
      </c>
      <c r="H5380" s="30">
        <v>0</v>
      </c>
      <c r="J5380" s="25">
        <f>ROUND( IF(OR(ISNUMBER(SEARCH("#",B5380)),INT(A5380/100000)=7,INT(A5380/100000)=8),F5380*K!$D$4,F5380*K!$C$4) + IF(ISNUMBER(SEARCH("#",B5380)),0,G5380*K!$C$5) + IF(AND(ISNUMBER(SEARCH("#",B5380)),INT(A5380/100000)&lt;=7),G5380*K!$G$5,0) + IF(AND(ISNUMBER(SEARCH("#",B5380)),INT(A5380/100000)&gt;=8),G5380*K!$H$5,0),0)</f>
        <v>3125000</v>
      </c>
      <c r="K5380" s="25">
        <f>ROUND(IF(OR(ISNUMBER(SEARCH("#",B5380)),INT(A5380/100000)=7,INT(A5380/100000)=8),F5380*K!$F$4+G5380*K!$F$5,F5380*K!$E$4+G5380*K!$E$5),0)</f>
        <v>1183000</v>
      </c>
      <c r="L5380" s="25">
        <f>ROUND(J5380-K5380*0.7,0)</f>
        <v>2296900</v>
      </c>
      <c r="M5380" s="25">
        <f>ROUND(J5380*0.3,0)</f>
        <v>937500</v>
      </c>
    </row>
    <row r="5381" spans="1:13" x14ac:dyDescent="0.2">
      <c r="A5381" s="53">
        <v>901690</v>
      </c>
      <c r="B5381" s="27" t="s">
        <v>30</v>
      </c>
      <c r="C5381" s="49" t="s">
        <v>6073</v>
      </c>
      <c r="D5381" s="74"/>
      <c r="E5381" s="30">
        <v>2.2000000000000002</v>
      </c>
      <c r="F5381" s="55">
        <v>1.7</v>
      </c>
      <c r="G5381" s="55">
        <v>0.5</v>
      </c>
      <c r="H5381" s="30">
        <v>0</v>
      </c>
      <c r="J5381" s="25">
        <f>ROUND( IF(OR(ISNUMBER(SEARCH("#",B5381)),INT(A5381/100000)=7,INT(A5381/100000)=8),F5381*K!$D$4,F5381*K!$C$4) + IF(ISNUMBER(SEARCH("#",B5381)),0,G5381*K!$C$5) + IF(AND(ISNUMBER(SEARCH("#",B5381)),INT(A5381/100000)&lt;=7),G5381*K!$G$5,0) + IF(AND(ISNUMBER(SEARCH("#",B5381)),INT(A5381/100000)&gt;=8),G5381*K!$H$5,0),0)</f>
        <v>1818100</v>
      </c>
      <c r="K5381" s="25">
        <f>ROUND(IF(OR(ISNUMBER(SEARCH("#",B5381)),INT(A5381/100000)=7,INT(A5381/100000)=8),F5381*K!$F$4+G5381*K!$F$5,F5381*K!$E$4+G5381*K!$E$5),0)</f>
        <v>727400</v>
      </c>
      <c r="L5381" s="25">
        <f>ROUND(J5381-K5381*0.7,0)</f>
        <v>1308920</v>
      </c>
      <c r="M5381" s="25">
        <f>ROUND(J5381*0.3,0)</f>
        <v>545430</v>
      </c>
    </row>
    <row r="5382" spans="1:13" ht="33" x14ac:dyDescent="0.2">
      <c r="A5382" s="53">
        <v>901691</v>
      </c>
      <c r="B5382" s="27" t="s">
        <v>30</v>
      </c>
      <c r="C5382" s="39" t="s">
        <v>6074</v>
      </c>
      <c r="D5382" s="57"/>
      <c r="E5382" s="30">
        <v>8</v>
      </c>
      <c r="F5382" s="55">
        <v>5</v>
      </c>
      <c r="G5382" s="55">
        <v>3</v>
      </c>
      <c r="H5382" s="30" t="s">
        <v>32</v>
      </c>
      <c r="J5382" s="25">
        <f>ROUND( IF(OR(ISNUMBER(SEARCH("#",B5382)),INT(A5382/100000)=7,INT(A5382/100000)=8),F5382*K!$D$4,F5382*K!$C$4) + IF(ISNUMBER(SEARCH("#",B5382)),0,G5382*K!$C$5) + IF(AND(ISNUMBER(SEARCH("#",B5382)),INT(A5382/100000)&lt;=7),G5382*K!$G$5,0) + IF(AND(ISNUMBER(SEARCH("#",B5382)),INT(A5382/100000)&gt;=8),G5382*K!$H$5,0),0)</f>
        <v>7955000</v>
      </c>
      <c r="K5382" s="25">
        <f>ROUND(IF(OR(ISNUMBER(SEARCH("#",B5382)),INT(A5382/100000)=7,INT(A5382/100000)=8),F5382*K!$F$4+G5382*K!$F$5,F5382*K!$E$4+G5382*K!$E$5),0)</f>
        <v>2794000</v>
      </c>
      <c r="L5382" s="25">
        <f>ROUND(J5382-K5382*0.7,0)</f>
        <v>5999200</v>
      </c>
      <c r="M5382" s="25">
        <f>ROUND(J5382*0.3,0)</f>
        <v>2386500</v>
      </c>
    </row>
    <row r="5383" spans="1:13" ht="33" x14ac:dyDescent="0.2">
      <c r="A5383" s="53">
        <v>901692</v>
      </c>
      <c r="B5383" s="27" t="s">
        <v>30</v>
      </c>
      <c r="C5383" s="75" t="s">
        <v>6075</v>
      </c>
      <c r="D5383" s="57" t="s">
        <v>6076</v>
      </c>
      <c r="E5383" s="30">
        <v>5</v>
      </c>
      <c r="F5383" s="55">
        <v>2</v>
      </c>
      <c r="G5383" s="55">
        <v>3</v>
      </c>
      <c r="H5383" s="30" t="s">
        <v>32</v>
      </c>
      <c r="J5383" s="25">
        <f>ROUND( IF(OR(ISNUMBER(SEARCH("#",B5383)),INT(A5383/100000)=7,INT(A5383/100000)=8),F5383*K!$D$4,F5383*K!$C$4) + IF(ISNUMBER(SEARCH("#",B5383)),0,G5383*K!$C$5) + IF(AND(ISNUMBER(SEARCH("#",B5383)),INT(A5383/100000)&lt;=7),G5383*K!$G$5,0) + IF(AND(ISNUMBER(SEARCH("#",B5383)),INT(A5383/100000)&gt;=8),G5383*K!$H$5,0),0)</f>
        <v>6251000</v>
      </c>
      <c r="K5383" s="25">
        <f>ROUND(IF(OR(ISNUMBER(SEARCH("#",B5383)),INT(A5383/100000)=7,INT(A5383/100000)=8),F5383*K!$F$4+G5383*K!$F$5,F5383*K!$E$4+G5383*K!$E$5),0)</f>
        <v>1888000</v>
      </c>
      <c r="L5383" s="25">
        <f>ROUND(J5383-K5383*0.7,0)</f>
        <v>4929400</v>
      </c>
      <c r="M5383" s="25">
        <f>ROUND(J5383*0.3,0)</f>
        <v>1875300</v>
      </c>
    </row>
    <row r="5384" spans="1:13" ht="33" x14ac:dyDescent="0.2">
      <c r="A5384" s="53">
        <v>901693</v>
      </c>
      <c r="B5384" s="27" t="s">
        <v>30</v>
      </c>
      <c r="C5384" s="75" t="s">
        <v>6077</v>
      </c>
      <c r="D5384" s="57" t="s">
        <v>6076</v>
      </c>
      <c r="E5384" s="30">
        <v>7</v>
      </c>
      <c r="F5384" s="55">
        <v>3</v>
      </c>
      <c r="G5384" s="55">
        <v>4</v>
      </c>
      <c r="H5384" s="30" t="s">
        <v>32</v>
      </c>
      <c r="J5384" s="25">
        <f>ROUND( IF(OR(ISNUMBER(SEARCH("#",B5384)),INT(A5384/100000)=7,INT(A5384/100000)=8),F5384*K!$D$4,F5384*K!$C$4) + IF(ISNUMBER(SEARCH("#",B5384)),0,G5384*K!$C$5) + IF(AND(ISNUMBER(SEARCH("#",B5384)),INT(A5384/100000)&lt;=7),G5384*K!$G$5,0) + IF(AND(ISNUMBER(SEARCH("#",B5384)),INT(A5384/100000)&gt;=8),G5384*K!$H$5,0),0)</f>
        <v>8524000</v>
      </c>
      <c r="K5384" s="25">
        <f>ROUND(IF(OR(ISNUMBER(SEARCH("#",B5384)),INT(A5384/100000)=7,INT(A5384/100000)=8),F5384*K!$F$4+G5384*K!$F$5,F5384*K!$E$4+G5384*K!$E$5),0)</f>
        <v>2618000</v>
      </c>
      <c r="L5384" s="25">
        <f>ROUND(J5384-K5384*0.7,0)</f>
        <v>6691400</v>
      </c>
      <c r="M5384" s="25">
        <f>ROUND(J5384*0.3,0)</f>
        <v>2557200</v>
      </c>
    </row>
    <row r="5385" spans="1:13" ht="33" x14ac:dyDescent="0.2">
      <c r="A5385" s="53">
        <v>901694</v>
      </c>
      <c r="B5385" s="27" t="s">
        <v>30</v>
      </c>
      <c r="C5385" s="75" t="s">
        <v>6078</v>
      </c>
      <c r="D5385" s="57" t="s">
        <v>6076</v>
      </c>
      <c r="E5385" s="30">
        <v>9</v>
      </c>
      <c r="F5385" s="55">
        <v>4</v>
      </c>
      <c r="G5385" s="55">
        <v>5</v>
      </c>
      <c r="H5385" s="30" t="s">
        <v>32</v>
      </c>
      <c r="J5385" s="25">
        <f>ROUND( IF(OR(ISNUMBER(SEARCH("#",B5385)),INT(A5385/100000)=7,INT(A5385/100000)=8),F5385*K!$D$4,F5385*K!$C$4) + IF(ISNUMBER(SEARCH("#",B5385)),0,G5385*K!$C$5) + IF(AND(ISNUMBER(SEARCH("#",B5385)),INT(A5385/100000)&lt;=7),G5385*K!$G$5,0) + IF(AND(ISNUMBER(SEARCH("#",B5385)),INT(A5385/100000)&gt;=8),G5385*K!$H$5,0),0)</f>
        <v>10797000</v>
      </c>
      <c r="K5385" s="25">
        <f>ROUND(IF(OR(ISNUMBER(SEARCH("#",B5385)),INT(A5385/100000)=7,INT(A5385/100000)=8),F5385*K!$F$4+G5385*K!$F$5,F5385*K!$E$4+G5385*K!$E$5),0)</f>
        <v>3348000</v>
      </c>
      <c r="L5385" s="25">
        <f>ROUND(J5385-K5385*0.7,0)</f>
        <v>8453400</v>
      </c>
      <c r="M5385" s="25">
        <f>ROUND(J5385*0.3,0)</f>
        <v>3239100</v>
      </c>
    </row>
    <row r="5386" spans="1:13" ht="33" x14ac:dyDescent="0.2">
      <c r="A5386" s="53">
        <v>901695</v>
      </c>
      <c r="B5386" s="27" t="s">
        <v>30</v>
      </c>
      <c r="C5386" s="39" t="s">
        <v>6079</v>
      </c>
      <c r="D5386" s="57" t="s">
        <v>6076</v>
      </c>
      <c r="E5386" s="30">
        <v>6</v>
      </c>
      <c r="F5386" s="55">
        <v>2</v>
      </c>
      <c r="G5386" s="55">
        <v>4</v>
      </c>
      <c r="H5386" s="30" t="s">
        <v>32</v>
      </c>
      <c r="J5386" s="25">
        <f>ROUND( IF(OR(ISNUMBER(SEARCH("#",B5386)),INT(A5386/100000)=7,INT(A5386/100000)=8),F5386*K!$D$4,F5386*K!$C$4) + IF(ISNUMBER(SEARCH("#",B5386)),0,G5386*K!$C$5) + IF(AND(ISNUMBER(SEARCH("#",B5386)),INT(A5386/100000)&lt;=7),G5386*K!$G$5,0) + IF(AND(ISNUMBER(SEARCH("#",B5386)),INT(A5386/100000)&gt;=8),G5386*K!$H$5,0),0)</f>
        <v>7956000</v>
      </c>
      <c r="K5386" s="25">
        <f>ROUND(IF(OR(ISNUMBER(SEARCH("#",B5386)),INT(A5386/100000)=7,INT(A5386/100000)=8),F5386*K!$F$4+G5386*K!$F$5,F5386*K!$E$4+G5386*K!$E$5),0)</f>
        <v>2316000</v>
      </c>
      <c r="L5386" s="25">
        <f>ROUND(J5386-K5386*0.7,0)</f>
        <v>6334800</v>
      </c>
      <c r="M5386" s="25">
        <f>ROUND(J5386*0.3,0)</f>
        <v>2386800</v>
      </c>
    </row>
    <row r="5387" spans="1:13" ht="33" x14ac:dyDescent="0.2">
      <c r="A5387" s="53">
        <v>901696</v>
      </c>
      <c r="B5387" s="27" t="s">
        <v>30</v>
      </c>
      <c r="C5387" s="39" t="s">
        <v>6080</v>
      </c>
      <c r="D5387" s="57" t="s">
        <v>6081</v>
      </c>
      <c r="E5387" s="30">
        <v>6</v>
      </c>
      <c r="F5387" s="55">
        <v>2</v>
      </c>
      <c r="G5387" s="55">
        <v>4</v>
      </c>
      <c r="H5387" s="30" t="s">
        <v>32</v>
      </c>
      <c r="J5387" s="25">
        <f>ROUND( IF(OR(ISNUMBER(SEARCH("#",B5387)),INT(A5387/100000)=7,INT(A5387/100000)=8),F5387*K!$D$4,F5387*K!$C$4) + IF(ISNUMBER(SEARCH("#",B5387)),0,G5387*K!$C$5) + IF(AND(ISNUMBER(SEARCH("#",B5387)),INT(A5387/100000)&lt;=7),G5387*K!$G$5,0) + IF(AND(ISNUMBER(SEARCH("#",B5387)),INT(A5387/100000)&gt;=8),G5387*K!$H$5,0),0)</f>
        <v>7956000</v>
      </c>
      <c r="K5387" s="25">
        <f>ROUND(IF(OR(ISNUMBER(SEARCH("#",B5387)),INT(A5387/100000)=7,INT(A5387/100000)=8),F5387*K!$F$4+G5387*K!$F$5,F5387*K!$E$4+G5387*K!$E$5),0)</f>
        <v>2316000</v>
      </c>
      <c r="L5387" s="25">
        <f>ROUND(J5387-K5387*0.7,0)</f>
        <v>6334800</v>
      </c>
      <c r="M5387" s="25">
        <f>ROUND(J5387*0.3,0)</f>
        <v>2386800</v>
      </c>
    </row>
    <row r="5388" spans="1:13" ht="33" x14ac:dyDescent="0.2">
      <c r="A5388" s="53">
        <v>901697</v>
      </c>
      <c r="B5388" s="27" t="s">
        <v>30</v>
      </c>
      <c r="C5388" s="75" t="s">
        <v>6082</v>
      </c>
      <c r="D5388" s="57" t="s">
        <v>6076</v>
      </c>
      <c r="E5388" s="30">
        <v>5</v>
      </c>
      <c r="F5388" s="55">
        <v>2</v>
      </c>
      <c r="G5388" s="55">
        <v>3</v>
      </c>
      <c r="H5388" s="30" t="s">
        <v>32</v>
      </c>
      <c r="J5388" s="25">
        <f>ROUND( IF(OR(ISNUMBER(SEARCH("#",B5388)),INT(A5388/100000)=7,INT(A5388/100000)=8),F5388*K!$D$4,F5388*K!$C$4) + IF(ISNUMBER(SEARCH("#",B5388)),0,G5388*K!$C$5) + IF(AND(ISNUMBER(SEARCH("#",B5388)),INT(A5388/100000)&lt;=7),G5388*K!$G$5,0) + IF(AND(ISNUMBER(SEARCH("#",B5388)),INT(A5388/100000)&gt;=8),G5388*K!$H$5,0),0)</f>
        <v>6251000</v>
      </c>
      <c r="K5388" s="25">
        <f>ROUND(IF(OR(ISNUMBER(SEARCH("#",B5388)),INT(A5388/100000)=7,INT(A5388/100000)=8),F5388*K!$F$4+G5388*K!$F$5,F5388*K!$E$4+G5388*K!$E$5),0)</f>
        <v>1888000</v>
      </c>
      <c r="L5388" s="25">
        <f>ROUND(J5388-K5388*0.7,0)</f>
        <v>4929400</v>
      </c>
      <c r="M5388" s="25">
        <f>ROUND(J5388*0.3,0)</f>
        <v>1875300</v>
      </c>
    </row>
    <row r="5389" spans="1:13" ht="33" x14ac:dyDescent="0.2">
      <c r="A5389" s="53">
        <v>901698</v>
      </c>
      <c r="B5389" s="27" t="s">
        <v>30</v>
      </c>
      <c r="C5389" s="76" t="s">
        <v>6083</v>
      </c>
      <c r="D5389" s="57" t="s">
        <v>6076</v>
      </c>
      <c r="E5389" s="30">
        <v>10</v>
      </c>
      <c r="F5389" s="55">
        <v>5</v>
      </c>
      <c r="G5389" s="55">
        <v>5</v>
      </c>
      <c r="H5389" s="30" t="s">
        <v>32</v>
      </c>
      <c r="J5389" s="25">
        <f>ROUND( IF(OR(ISNUMBER(SEARCH("#",B5389)),INT(A5389/100000)=7,INT(A5389/100000)=8),F5389*K!$D$4,F5389*K!$C$4) + IF(ISNUMBER(SEARCH("#",B5389)),0,G5389*K!$C$5) + IF(AND(ISNUMBER(SEARCH("#",B5389)),INT(A5389/100000)&lt;=7),G5389*K!$G$5,0) + IF(AND(ISNUMBER(SEARCH("#",B5389)),INT(A5389/100000)&gt;=8),G5389*K!$H$5,0),0)</f>
        <v>11365000</v>
      </c>
      <c r="K5389" s="25">
        <f>ROUND(IF(OR(ISNUMBER(SEARCH("#",B5389)),INT(A5389/100000)=7,INT(A5389/100000)=8),F5389*K!$F$4+G5389*K!$F$5,F5389*K!$E$4+G5389*K!$E$5),0)</f>
        <v>3650000</v>
      </c>
      <c r="L5389" s="25">
        <f>ROUND(J5389-K5389*0.7,0)</f>
        <v>8810000</v>
      </c>
      <c r="M5389" s="25">
        <f>ROUND(J5389*0.3,0)</f>
        <v>3409500</v>
      </c>
    </row>
    <row r="5390" spans="1:13" ht="33" x14ac:dyDescent="0.2">
      <c r="A5390" s="53">
        <v>901699</v>
      </c>
      <c r="B5390" s="27" t="s">
        <v>30</v>
      </c>
      <c r="C5390" s="76" t="s">
        <v>6084</v>
      </c>
      <c r="D5390" s="57" t="s">
        <v>6076</v>
      </c>
      <c r="E5390" s="30">
        <v>8</v>
      </c>
      <c r="F5390" s="55">
        <v>3</v>
      </c>
      <c r="G5390" s="55">
        <v>5</v>
      </c>
      <c r="H5390" s="30" t="s">
        <v>32</v>
      </c>
      <c r="J5390" s="25">
        <f>ROUND( IF(OR(ISNUMBER(SEARCH("#",B5390)),INT(A5390/100000)=7,INT(A5390/100000)=8),F5390*K!$D$4,F5390*K!$C$4) + IF(ISNUMBER(SEARCH("#",B5390)),0,G5390*K!$C$5) + IF(AND(ISNUMBER(SEARCH("#",B5390)),INT(A5390/100000)&lt;=7),G5390*K!$G$5,0) + IF(AND(ISNUMBER(SEARCH("#",B5390)),INT(A5390/100000)&gt;=8),G5390*K!$H$5,0),0)</f>
        <v>10229000</v>
      </c>
      <c r="K5390" s="25">
        <f>ROUND(IF(OR(ISNUMBER(SEARCH("#",B5390)),INT(A5390/100000)=7,INT(A5390/100000)=8),F5390*K!$F$4+G5390*K!$F$5,F5390*K!$E$4+G5390*K!$E$5),0)</f>
        <v>3046000</v>
      </c>
      <c r="L5390" s="25">
        <f>ROUND(J5390-K5390*0.7,0)</f>
        <v>8096800</v>
      </c>
      <c r="M5390" s="25">
        <f>ROUND(J5390*0.3,0)</f>
        <v>3068700</v>
      </c>
    </row>
    <row r="5391" spans="1:13" ht="33" x14ac:dyDescent="0.2">
      <c r="A5391" s="53">
        <v>901700</v>
      </c>
      <c r="B5391" s="27" t="s">
        <v>30</v>
      </c>
      <c r="C5391" s="36" t="s">
        <v>6085</v>
      </c>
      <c r="D5391" s="57" t="s">
        <v>6086</v>
      </c>
      <c r="E5391" s="30">
        <v>1.5</v>
      </c>
      <c r="F5391" s="55">
        <v>1.5</v>
      </c>
      <c r="G5391" s="56"/>
      <c r="H5391" s="30" t="s">
        <v>32</v>
      </c>
      <c r="J5391" s="25">
        <f>ROUND( IF(OR(ISNUMBER(SEARCH("#",B5391)),INT(A5391/100000)=7,INT(A5391/100000)=8),F5391*K!$D$4,F5391*K!$C$4) + IF(ISNUMBER(SEARCH("#",B5391)),0,G5391*K!$C$5) + IF(AND(ISNUMBER(SEARCH("#",B5391)),INT(A5391/100000)&lt;=7),G5391*K!$G$5,0) + IF(AND(ISNUMBER(SEARCH("#",B5391)),INT(A5391/100000)&gt;=8),G5391*K!$H$5,0),0)</f>
        <v>852000</v>
      </c>
      <c r="K5391" s="25">
        <f>ROUND(IF(OR(ISNUMBER(SEARCH("#",B5391)),INT(A5391/100000)=7,INT(A5391/100000)=8),F5391*K!$F$4+G5391*K!$F$5,F5391*K!$E$4+G5391*K!$E$5),0)</f>
        <v>453000</v>
      </c>
      <c r="L5391" s="25">
        <f>ROUND(J5391-K5391*0.7,0)</f>
        <v>534900</v>
      </c>
      <c r="M5391" s="25">
        <f>ROUND(J5391*0.3,0)</f>
        <v>255600</v>
      </c>
    </row>
    <row r="5392" spans="1:13" ht="33" x14ac:dyDescent="0.2">
      <c r="A5392" s="53">
        <v>901705</v>
      </c>
      <c r="B5392" s="27" t="s">
        <v>30</v>
      </c>
      <c r="C5392" s="36" t="s">
        <v>6087</v>
      </c>
      <c r="D5392" s="57" t="s">
        <v>6088</v>
      </c>
      <c r="E5392" s="30">
        <v>1.2</v>
      </c>
      <c r="F5392" s="55">
        <v>1.2</v>
      </c>
      <c r="G5392" s="56"/>
      <c r="H5392" s="30" t="s">
        <v>32</v>
      </c>
      <c r="J5392" s="25">
        <f>ROUND( IF(OR(ISNUMBER(SEARCH("#",B5392)),INT(A5392/100000)=7,INT(A5392/100000)=8),F5392*K!$D$4,F5392*K!$C$4) + IF(ISNUMBER(SEARCH("#",B5392)),0,G5392*K!$C$5) + IF(AND(ISNUMBER(SEARCH("#",B5392)),INT(A5392/100000)&lt;=7),G5392*K!$G$5,0) + IF(AND(ISNUMBER(SEARCH("#",B5392)),INT(A5392/100000)&gt;=8),G5392*K!$H$5,0),0)</f>
        <v>681600</v>
      </c>
      <c r="K5392" s="25">
        <f>ROUND(IF(OR(ISNUMBER(SEARCH("#",B5392)),INT(A5392/100000)=7,INT(A5392/100000)=8),F5392*K!$F$4+G5392*K!$F$5,F5392*K!$E$4+G5392*K!$E$5),0)</f>
        <v>362400</v>
      </c>
      <c r="L5392" s="25">
        <f>ROUND(J5392-K5392*0.7,0)</f>
        <v>427920</v>
      </c>
      <c r="M5392" s="25">
        <f>ROUND(J5392*0.3,0)</f>
        <v>204480</v>
      </c>
    </row>
    <row r="5393" spans="1:13" ht="33" x14ac:dyDescent="0.2">
      <c r="A5393" s="53">
        <v>901706</v>
      </c>
      <c r="B5393" s="27" t="s">
        <v>30</v>
      </c>
      <c r="C5393" s="36" t="s">
        <v>6089</v>
      </c>
      <c r="D5393" s="57" t="s">
        <v>6088</v>
      </c>
      <c r="E5393" s="30">
        <v>2</v>
      </c>
      <c r="F5393" s="55">
        <v>2</v>
      </c>
      <c r="G5393" s="56"/>
      <c r="H5393" s="30" t="s">
        <v>32</v>
      </c>
      <c r="J5393" s="25">
        <f>ROUND( IF(OR(ISNUMBER(SEARCH("#",B5393)),INT(A5393/100000)=7,INT(A5393/100000)=8),F5393*K!$D$4,F5393*K!$C$4) + IF(ISNUMBER(SEARCH("#",B5393)),0,G5393*K!$C$5) + IF(AND(ISNUMBER(SEARCH("#",B5393)),INT(A5393/100000)&lt;=7),G5393*K!$G$5,0) + IF(AND(ISNUMBER(SEARCH("#",B5393)),INT(A5393/100000)&gt;=8),G5393*K!$H$5,0),0)</f>
        <v>1136000</v>
      </c>
      <c r="K5393" s="25">
        <f>ROUND(IF(OR(ISNUMBER(SEARCH("#",B5393)),INT(A5393/100000)=7,INT(A5393/100000)=8),F5393*K!$F$4+G5393*K!$F$5,F5393*K!$E$4+G5393*K!$E$5),0)</f>
        <v>604000</v>
      </c>
      <c r="L5393" s="25">
        <f>ROUND(J5393-K5393*0.7,0)</f>
        <v>713200</v>
      </c>
      <c r="M5393" s="25">
        <f>ROUND(J5393*0.3,0)</f>
        <v>340800</v>
      </c>
    </row>
    <row r="5394" spans="1:13" ht="102.75" x14ac:dyDescent="0.2">
      <c r="A5394" s="53">
        <v>901710</v>
      </c>
      <c r="B5394" s="27" t="s">
        <v>27</v>
      </c>
      <c r="C5394" s="36" t="s">
        <v>6090</v>
      </c>
      <c r="D5394" s="57" t="s">
        <v>6091</v>
      </c>
      <c r="E5394" s="30">
        <v>2.5</v>
      </c>
      <c r="F5394" s="30">
        <v>2.5</v>
      </c>
      <c r="G5394" s="30">
        <v>0</v>
      </c>
      <c r="H5394" s="30">
        <v>0</v>
      </c>
      <c r="J5394" s="25">
        <f>ROUND( IF(OR(ISNUMBER(SEARCH("#",B5394)),INT(A5394/100000)=7,INT(A5394/100000)=8),F5394*K!$D$4,F5394*K!$C$4) + IF(ISNUMBER(SEARCH("#",B5394)),0,G5394*K!$C$5) + IF(AND(ISNUMBER(SEARCH("#",B5394)),INT(A5394/100000)&lt;=7),G5394*K!$G$5,0) + IF(AND(ISNUMBER(SEARCH("#",B5394)),INT(A5394/100000)&gt;=8),G5394*K!$H$5,0),0)</f>
        <v>1420000</v>
      </c>
      <c r="K5394" s="25">
        <f>ROUND(IF(OR(ISNUMBER(SEARCH("#",B5394)),INT(A5394/100000)=7,INT(A5394/100000)=8),F5394*K!$F$4+G5394*K!$F$5,F5394*K!$E$4+G5394*K!$E$5),0)</f>
        <v>755000</v>
      </c>
      <c r="L5394" s="25">
        <f>ROUND(J5394-K5394*0.7,0)</f>
        <v>891500</v>
      </c>
      <c r="M5394" s="25">
        <f>ROUND(J5394*0.3,0)</f>
        <v>426000</v>
      </c>
    </row>
    <row r="5395" spans="1:13" ht="174" customHeight="1" x14ac:dyDescent="0.2">
      <c r="A5395" s="53">
        <v>901711</v>
      </c>
      <c r="B5395" s="27" t="s">
        <v>27</v>
      </c>
      <c r="C5395" s="36" t="s">
        <v>6092</v>
      </c>
      <c r="D5395" s="57" t="s">
        <v>6093</v>
      </c>
      <c r="E5395" s="30">
        <v>5.5</v>
      </c>
      <c r="F5395" s="30">
        <v>5.5</v>
      </c>
      <c r="G5395" s="30">
        <v>0</v>
      </c>
      <c r="H5395" s="30"/>
      <c r="J5395" s="25">
        <f>ROUND( IF(OR(ISNUMBER(SEARCH("#",B5395)),INT(A5395/100000)=7,INT(A5395/100000)=8),F5395*K!$D$4,F5395*K!$C$4) + IF(ISNUMBER(SEARCH("#",B5395)),0,G5395*K!$C$5) + IF(AND(ISNUMBER(SEARCH("#",B5395)),INT(A5395/100000)&lt;=7),G5395*K!$G$5,0) + IF(AND(ISNUMBER(SEARCH("#",B5395)),INT(A5395/100000)&gt;=8),G5395*K!$H$5,0),0)</f>
        <v>3124000</v>
      </c>
      <c r="K5395" s="25">
        <f>ROUND(IF(OR(ISNUMBER(SEARCH("#",B5395)),INT(A5395/100000)=7,INT(A5395/100000)=8),F5395*K!$F$4+G5395*K!$F$5,F5395*K!$E$4+G5395*K!$E$5),0)</f>
        <v>1661000</v>
      </c>
      <c r="L5395" s="25">
        <f>ROUND(J5395-K5395*0.7,0)</f>
        <v>1961300</v>
      </c>
      <c r="M5395" s="25">
        <f>ROUND(J5395*0.3,0)</f>
        <v>937200</v>
      </c>
    </row>
    <row r="5396" spans="1:13" ht="89.25" x14ac:dyDescent="0.2">
      <c r="A5396" s="53">
        <v>901715</v>
      </c>
      <c r="B5396" s="27" t="s">
        <v>30</v>
      </c>
      <c r="C5396" s="36" t="s">
        <v>6094</v>
      </c>
      <c r="D5396" s="54"/>
      <c r="E5396" s="30">
        <v>2</v>
      </c>
      <c r="F5396" s="30">
        <v>2</v>
      </c>
      <c r="G5396" s="30" t="s">
        <v>6095</v>
      </c>
      <c r="H5396" s="30">
        <v>0</v>
      </c>
      <c r="J5396" s="25" t="e">
        <f>ROUND( IF(OR(ISNUMBER(SEARCH("#",B5396)),INT(A5396/100000)=7,INT(A5396/100000)=8),F5396*K!$D$4,F5396*K!$C$4) + IF(ISNUMBER(SEARCH("#",B5396)),0,G5396*K!$C$5) + IF(AND(ISNUMBER(SEARCH("#",B5396)),INT(A5396/100000)&lt;=7),G5396*K!$G$5,0) + IF(AND(ISNUMBER(SEARCH("#",B5396)),INT(A5396/100000)&gt;=8),G5396*K!$H$5,0),0)</f>
        <v>#VALUE!</v>
      </c>
      <c r="K5396" s="25" t="e">
        <f>ROUND(IF(OR(ISNUMBER(SEARCH("#",B5396)),INT(A5396/100000)=7,INT(A5396/100000)=8),F5396*K!$F$4+G5396*K!$F$5,F5396*K!$E$4+G5396*K!$E$5),0)</f>
        <v>#VALUE!</v>
      </c>
      <c r="L5396" s="25" t="e">
        <f>ROUND(J5396-K5396*0.7,0)</f>
        <v>#VALUE!</v>
      </c>
      <c r="M5396" s="25" t="e">
        <f>ROUND(J5396*0.3,0)</f>
        <v>#VALUE!</v>
      </c>
    </row>
    <row r="5397" spans="1:13" ht="81" customHeight="1" x14ac:dyDescent="0.2">
      <c r="A5397" s="53">
        <v>901720</v>
      </c>
      <c r="B5397" s="27" t="s">
        <v>30</v>
      </c>
      <c r="C5397" s="36" t="s">
        <v>6096</v>
      </c>
      <c r="D5397" s="54"/>
      <c r="E5397" s="30">
        <v>1.8</v>
      </c>
      <c r="F5397" s="30">
        <v>1.8</v>
      </c>
      <c r="G5397" s="30">
        <v>0</v>
      </c>
      <c r="H5397" s="30">
        <v>0</v>
      </c>
      <c r="J5397" s="25">
        <f>ROUND( IF(OR(ISNUMBER(SEARCH("#",B5397)),INT(A5397/100000)=7,INT(A5397/100000)=8),F5397*K!$D$4,F5397*K!$C$4) + IF(ISNUMBER(SEARCH("#",B5397)),0,G5397*K!$C$5) + IF(AND(ISNUMBER(SEARCH("#",B5397)),INT(A5397/100000)&lt;=7),G5397*K!$G$5,0) + IF(AND(ISNUMBER(SEARCH("#",B5397)),INT(A5397/100000)&gt;=8),G5397*K!$H$5,0),0)</f>
        <v>1022400</v>
      </c>
      <c r="K5397" s="25">
        <f>ROUND(IF(OR(ISNUMBER(SEARCH("#",B5397)),INT(A5397/100000)=7,INT(A5397/100000)=8),F5397*K!$F$4+G5397*K!$F$5,F5397*K!$E$4+G5397*K!$E$5),0)</f>
        <v>543600</v>
      </c>
      <c r="L5397" s="25">
        <f>ROUND(J5397-K5397*0.7,0)</f>
        <v>641880</v>
      </c>
      <c r="M5397" s="25">
        <f>ROUND(J5397*0.3,0)</f>
        <v>306720</v>
      </c>
    </row>
    <row r="5398" spans="1:13" ht="117" customHeight="1" x14ac:dyDescent="0.2">
      <c r="A5398" s="53">
        <v>901725</v>
      </c>
      <c r="B5398" s="27" t="s">
        <v>27</v>
      </c>
      <c r="C5398" s="36" t="s">
        <v>6097</v>
      </c>
      <c r="D5398" s="57" t="s">
        <v>6098</v>
      </c>
      <c r="E5398" s="30">
        <v>5.5</v>
      </c>
      <c r="F5398" s="30">
        <v>3.5</v>
      </c>
      <c r="G5398" s="30">
        <v>2</v>
      </c>
      <c r="H5398" s="30">
        <v>0</v>
      </c>
      <c r="J5398" s="25">
        <f>ROUND( IF(OR(ISNUMBER(SEARCH("#",B5398)),INT(A5398/100000)=7,INT(A5398/100000)=8),F5398*K!$D$4,F5398*K!$C$4) + IF(ISNUMBER(SEARCH("#",B5398)),0,G5398*K!$C$5) + IF(AND(ISNUMBER(SEARCH("#",B5398)),INT(A5398/100000)&lt;=7),G5398*K!$G$5,0) + IF(AND(ISNUMBER(SEARCH("#",B5398)),INT(A5398/100000)&gt;=8),G5398*K!$H$5,0),0)</f>
        <v>5398000</v>
      </c>
      <c r="K5398" s="25">
        <f>ROUND(IF(OR(ISNUMBER(SEARCH("#",B5398)),INT(A5398/100000)=7,INT(A5398/100000)=8),F5398*K!$F$4+G5398*K!$F$5,F5398*K!$E$4+G5398*K!$E$5),0)</f>
        <v>1913000</v>
      </c>
      <c r="L5398" s="25">
        <f>ROUND(J5398-K5398*0.7,0)</f>
        <v>4058900</v>
      </c>
      <c r="M5398" s="25">
        <f>ROUND(J5398*0.3,0)</f>
        <v>1619400</v>
      </c>
    </row>
    <row r="5399" spans="1:13" ht="62.25" x14ac:dyDescent="0.2">
      <c r="A5399" s="53">
        <v>901730</v>
      </c>
      <c r="B5399" s="27" t="s">
        <v>27</v>
      </c>
      <c r="C5399" s="36" t="s">
        <v>6099</v>
      </c>
      <c r="D5399" s="57" t="s">
        <v>6100</v>
      </c>
      <c r="E5399" s="30">
        <v>5.5</v>
      </c>
      <c r="F5399" s="30">
        <v>3.5</v>
      </c>
      <c r="G5399" s="30">
        <v>2</v>
      </c>
      <c r="H5399" s="30">
        <v>0</v>
      </c>
      <c r="J5399" s="25">
        <f>ROUND( IF(OR(ISNUMBER(SEARCH("#",B5399)),INT(A5399/100000)=7,INT(A5399/100000)=8),F5399*K!$D$4,F5399*K!$C$4) + IF(ISNUMBER(SEARCH("#",B5399)),0,G5399*K!$C$5) + IF(AND(ISNUMBER(SEARCH("#",B5399)),INT(A5399/100000)&lt;=7),G5399*K!$G$5,0) + IF(AND(ISNUMBER(SEARCH("#",B5399)),INT(A5399/100000)&gt;=8),G5399*K!$H$5,0),0)</f>
        <v>5398000</v>
      </c>
      <c r="K5399" s="25">
        <f>ROUND(IF(OR(ISNUMBER(SEARCH("#",B5399)),INT(A5399/100000)=7,INT(A5399/100000)=8),F5399*K!$F$4+G5399*K!$F$5,F5399*K!$E$4+G5399*K!$E$5),0)</f>
        <v>1913000</v>
      </c>
      <c r="L5399" s="25">
        <f>ROUND(J5399-K5399*0.7,0)</f>
        <v>4058900</v>
      </c>
      <c r="M5399" s="25">
        <f>ROUND(J5399*0.3,0)</f>
        <v>1619400</v>
      </c>
    </row>
    <row r="5400" spans="1:13" ht="33" x14ac:dyDescent="0.2">
      <c r="A5400" s="53">
        <v>901735</v>
      </c>
      <c r="B5400" s="27" t="s">
        <v>27</v>
      </c>
      <c r="C5400" s="36" t="s">
        <v>6101</v>
      </c>
      <c r="D5400" s="57" t="s">
        <v>6102</v>
      </c>
      <c r="E5400" s="30">
        <v>3.5</v>
      </c>
      <c r="F5400" s="30">
        <v>3.5</v>
      </c>
      <c r="G5400" s="30"/>
      <c r="H5400" s="30">
        <v>0</v>
      </c>
      <c r="J5400" s="25">
        <f>ROUND( IF(OR(ISNUMBER(SEARCH("#",B5400)),INT(A5400/100000)=7,INT(A5400/100000)=8),F5400*K!$D$4,F5400*K!$C$4) + IF(ISNUMBER(SEARCH("#",B5400)),0,G5400*K!$C$5) + IF(AND(ISNUMBER(SEARCH("#",B5400)),INT(A5400/100000)&lt;=7),G5400*K!$G$5,0) + IF(AND(ISNUMBER(SEARCH("#",B5400)),INT(A5400/100000)&gt;=8),G5400*K!$H$5,0),0)</f>
        <v>1988000</v>
      </c>
      <c r="K5400" s="25">
        <f>ROUND(IF(OR(ISNUMBER(SEARCH("#",B5400)),INT(A5400/100000)=7,INT(A5400/100000)=8),F5400*K!$F$4+G5400*K!$F$5,F5400*K!$E$4+G5400*K!$E$5),0)</f>
        <v>1057000</v>
      </c>
      <c r="L5400" s="25">
        <f>ROUND(J5400-K5400*0.7,0)</f>
        <v>1248100</v>
      </c>
      <c r="M5400" s="25">
        <f>ROUND(J5400*0.3,0)</f>
        <v>596400</v>
      </c>
    </row>
    <row r="5401" spans="1:13" ht="33" x14ac:dyDescent="0.2">
      <c r="A5401" s="53">
        <v>901740</v>
      </c>
      <c r="B5401" s="27" t="s">
        <v>30</v>
      </c>
      <c r="C5401" s="36" t="s">
        <v>6103</v>
      </c>
      <c r="D5401" s="57" t="s">
        <v>6104</v>
      </c>
      <c r="E5401" s="30">
        <v>1.8</v>
      </c>
      <c r="F5401" s="30">
        <v>1.8</v>
      </c>
      <c r="G5401" s="30" t="s">
        <v>6095</v>
      </c>
      <c r="H5401" s="30">
        <v>0</v>
      </c>
      <c r="J5401" s="25" t="e">
        <f>ROUND( IF(OR(ISNUMBER(SEARCH("#",B5401)),INT(A5401/100000)=7,INT(A5401/100000)=8),F5401*K!$D$4,F5401*K!$C$4) + IF(ISNUMBER(SEARCH("#",B5401)),0,G5401*K!$C$5) + IF(AND(ISNUMBER(SEARCH("#",B5401)),INT(A5401/100000)&lt;=7),G5401*K!$G$5,0) + IF(AND(ISNUMBER(SEARCH("#",B5401)),INT(A5401/100000)&gt;=8),G5401*K!$H$5,0),0)</f>
        <v>#VALUE!</v>
      </c>
      <c r="K5401" s="25" t="e">
        <f>ROUND(IF(OR(ISNUMBER(SEARCH("#",B5401)),INT(A5401/100000)=7,INT(A5401/100000)=8),F5401*K!$F$4+G5401*K!$F$5,F5401*K!$E$4+G5401*K!$E$5),0)</f>
        <v>#VALUE!</v>
      </c>
      <c r="L5401" s="25" t="e">
        <f>ROUND(J5401-K5401*0.7,0)</f>
        <v>#VALUE!</v>
      </c>
      <c r="M5401" s="25" t="e">
        <f>ROUND(J5401*0.3,0)</f>
        <v>#VALUE!</v>
      </c>
    </row>
    <row r="5402" spans="1:13" ht="118.5" x14ac:dyDescent="0.2">
      <c r="A5402" s="53">
        <v>901745</v>
      </c>
      <c r="B5402" s="27" t="s">
        <v>27</v>
      </c>
      <c r="C5402" s="36" t="s">
        <v>6105</v>
      </c>
      <c r="D5402" s="57" t="s">
        <v>6106</v>
      </c>
      <c r="E5402" s="30">
        <v>2.2000000000000002</v>
      </c>
      <c r="F5402" s="30">
        <v>2.2000000000000002</v>
      </c>
      <c r="G5402" s="30"/>
      <c r="H5402" s="30">
        <v>0</v>
      </c>
      <c r="J5402" s="25">
        <f>ROUND( IF(OR(ISNUMBER(SEARCH("#",B5402)),INT(A5402/100000)=7,INT(A5402/100000)=8),F5402*K!$D$4,F5402*K!$C$4) + IF(ISNUMBER(SEARCH("#",B5402)),0,G5402*K!$C$5) + IF(AND(ISNUMBER(SEARCH("#",B5402)),INT(A5402/100000)&lt;=7),G5402*K!$G$5,0) + IF(AND(ISNUMBER(SEARCH("#",B5402)),INT(A5402/100000)&gt;=8),G5402*K!$H$5,0),0)</f>
        <v>1249600</v>
      </c>
      <c r="K5402" s="25">
        <f>ROUND(IF(OR(ISNUMBER(SEARCH("#",B5402)),INT(A5402/100000)=7,INT(A5402/100000)=8),F5402*K!$F$4+G5402*K!$F$5,F5402*K!$E$4+G5402*K!$E$5),0)</f>
        <v>664400</v>
      </c>
      <c r="L5402" s="25">
        <f>ROUND(J5402-K5402*0.7,0)</f>
        <v>784520</v>
      </c>
      <c r="M5402" s="25">
        <f>ROUND(J5402*0.3,0)</f>
        <v>374880</v>
      </c>
    </row>
    <row r="5403" spans="1:13" ht="46.5" x14ac:dyDescent="0.2">
      <c r="A5403" s="53">
        <v>901746</v>
      </c>
      <c r="B5403" s="27" t="s">
        <v>30</v>
      </c>
      <c r="C5403" s="36" t="s">
        <v>6107</v>
      </c>
      <c r="D5403" s="54"/>
      <c r="E5403" s="30">
        <v>5</v>
      </c>
      <c r="F5403" s="55">
        <v>2</v>
      </c>
      <c r="G5403" s="55">
        <v>3</v>
      </c>
      <c r="H5403" s="30" t="s">
        <v>32</v>
      </c>
      <c r="J5403" s="25">
        <f>ROUND( IF(OR(ISNUMBER(SEARCH("#",B5403)),INT(A5403/100000)=7,INT(A5403/100000)=8),F5403*K!$D$4,F5403*K!$C$4) + IF(ISNUMBER(SEARCH("#",B5403)),0,G5403*K!$C$5) + IF(AND(ISNUMBER(SEARCH("#",B5403)),INT(A5403/100000)&lt;=7),G5403*K!$G$5,0) + IF(AND(ISNUMBER(SEARCH("#",B5403)),INT(A5403/100000)&gt;=8),G5403*K!$H$5,0),0)</f>
        <v>6251000</v>
      </c>
      <c r="K5403" s="25">
        <f>ROUND(IF(OR(ISNUMBER(SEARCH("#",B5403)),INT(A5403/100000)=7,INT(A5403/100000)=8),F5403*K!$F$4+G5403*K!$F$5,F5403*K!$E$4+G5403*K!$E$5),0)</f>
        <v>1888000</v>
      </c>
      <c r="L5403" s="25">
        <f>ROUND(J5403-K5403*0.7,0)</f>
        <v>4929400</v>
      </c>
      <c r="M5403" s="25">
        <f>ROUND(J5403*0.3,0)</f>
        <v>1875300</v>
      </c>
    </row>
    <row r="5404" spans="1:13" ht="73.5" x14ac:dyDescent="0.2">
      <c r="A5404" s="53">
        <v>901757</v>
      </c>
      <c r="B5404" s="27" t="s">
        <v>148</v>
      </c>
      <c r="C5404" s="36" t="s">
        <v>6108</v>
      </c>
      <c r="D5404" s="54"/>
      <c r="E5404" s="30">
        <v>1</v>
      </c>
      <c r="F5404" s="55">
        <v>0.6</v>
      </c>
      <c r="G5404" s="55">
        <v>0.4</v>
      </c>
      <c r="H5404" s="30">
        <v>0</v>
      </c>
      <c r="J5404" s="25">
        <f>ROUND( IF(OR(ISNUMBER(SEARCH("#",B5404)),INT(A5404/100000)=7,INT(A5404/100000)=8),F5404*K!$D$4,F5404*K!$C$4) + IF(ISNUMBER(SEARCH("#",B5404)),0,G5404*K!$C$5) + IF(AND(ISNUMBER(SEARCH("#",B5404)),INT(A5404/100000)&lt;=7),G5404*K!$G$5,0) + IF(AND(ISNUMBER(SEARCH("#",B5404)),INT(A5404/100000)&gt;=8),G5404*K!$H$5,0),0)</f>
        <v>1022800</v>
      </c>
      <c r="K5404" s="25">
        <f>ROUND(IF(OR(ISNUMBER(SEARCH("#",B5404)),INT(A5404/100000)=7,INT(A5404/100000)=8),F5404*K!$F$4+G5404*K!$F$5,F5404*K!$E$4+G5404*K!$E$5),0)</f>
        <v>352400</v>
      </c>
      <c r="L5404" s="25">
        <f>ROUND(J5404-K5404*0.7,0)</f>
        <v>776120</v>
      </c>
      <c r="M5404" s="25">
        <f>ROUND(J5404*0.3,0)</f>
        <v>306840</v>
      </c>
    </row>
    <row r="5405" spans="1:13" x14ac:dyDescent="0.2">
      <c r="A5405" s="53">
        <v>901760</v>
      </c>
      <c r="B5405" s="27" t="s">
        <v>30</v>
      </c>
      <c r="C5405" s="36" t="s">
        <v>6109</v>
      </c>
      <c r="D5405" s="54"/>
      <c r="E5405" s="30">
        <v>1.2</v>
      </c>
      <c r="F5405" s="55">
        <v>0.8</v>
      </c>
      <c r="G5405" s="55">
        <v>0.4</v>
      </c>
      <c r="H5405" s="30">
        <v>0</v>
      </c>
      <c r="J5405" s="25">
        <f>ROUND( IF(OR(ISNUMBER(SEARCH("#",B5405)),INT(A5405/100000)=7,INT(A5405/100000)=8),F5405*K!$D$4,F5405*K!$C$4) + IF(ISNUMBER(SEARCH("#",B5405)),0,G5405*K!$C$5) + IF(AND(ISNUMBER(SEARCH("#",B5405)),INT(A5405/100000)&lt;=7),G5405*K!$G$5,0) + IF(AND(ISNUMBER(SEARCH("#",B5405)),INT(A5405/100000)&gt;=8),G5405*K!$H$5,0),0)</f>
        <v>1136400</v>
      </c>
      <c r="K5405" s="25">
        <f>ROUND(IF(OR(ISNUMBER(SEARCH("#",B5405)),INT(A5405/100000)=7,INT(A5405/100000)=8),F5405*K!$F$4+G5405*K!$F$5,F5405*K!$E$4+G5405*K!$E$5),0)</f>
        <v>412800</v>
      </c>
      <c r="L5405" s="25">
        <f>ROUND(J5405-K5405*0.7,0)</f>
        <v>847440</v>
      </c>
      <c r="M5405" s="25">
        <f>ROUND(J5405*0.3,0)</f>
        <v>340920</v>
      </c>
    </row>
    <row r="5406" spans="1:13" x14ac:dyDescent="0.2">
      <c r="A5406" s="53">
        <v>901765</v>
      </c>
      <c r="B5406" s="27" t="s">
        <v>30</v>
      </c>
      <c r="C5406" s="36" t="s">
        <v>6110</v>
      </c>
      <c r="D5406" s="54"/>
      <c r="E5406" s="30">
        <v>1.5</v>
      </c>
      <c r="F5406" s="55">
        <v>1</v>
      </c>
      <c r="G5406" s="55">
        <v>0.5</v>
      </c>
      <c r="H5406" s="30">
        <v>0</v>
      </c>
      <c r="J5406" s="25">
        <f>ROUND( IF(OR(ISNUMBER(SEARCH("#",B5406)),INT(A5406/100000)=7,INT(A5406/100000)=8),F5406*K!$D$4,F5406*K!$C$4) + IF(ISNUMBER(SEARCH("#",B5406)),0,G5406*K!$C$5) + IF(AND(ISNUMBER(SEARCH("#",B5406)),INT(A5406/100000)&lt;=7),G5406*K!$G$5,0) + IF(AND(ISNUMBER(SEARCH("#",B5406)),INT(A5406/100000)&gt;=8),G5406*K!$H$5,0),0)</f>
        <v>1420500</v>
      </c>
      <c r="K5406" s="25">
        <f>ROUND(IF(OR(ISNUMBER(SEARCH("#",B5406)),INT(A5406/100000)=7,INT(A5406/100000)=8),F5406*K!$F$4+G5406*K!$F$5,F5406*K!$E$4+G5406*K!$E$5),0)</f>
        <v>516000</v>
      </c>
      <c r="L5406" s="25">
        <f>ROUND(J5406-K5406*0.7,0)</f>
        <v>1059300</v>
      </c>
      <c r="M5406" s="25">
        <f>ROUND(J5406*0.3,0)</f>
        <v>426150</v>
      </c>
    </row>
    <row r="5407" spans="1:13" ht="90" x14ac:dyDescent="0.2">
      <c r="A5407" s="53">
        <v>901768</v>
      </c>
      <c r="B5407" s="27" t="s">
        <v>30</v>
      </c>
      <c r="C5407" s="36" t="s">
        <v>6111</v>
      </c>
      <c r="D5407" s="57" t="s">
        <v>6112</v>
      </c>
      <c r="E5407" s="30">
        <v>1.2</v>
      </c>
      <c r="F5407" s="55">
        <v>0.8</v>
      </c>
      <c r="G5407" s="55">
        <v>0.4</v>
      </c>
      <c r="H5407" s="30">
        <v>0</v>
      </c>
      <c r="J5407" s="25">
        <f>ROUND( IF(OR(ISNUMBER(SEARCH("#",B5407)),INT(A5407/100000)=7,INT(A5407/100000)=8),F5407*K!$D$4,F5407*K!$C$4) + IF(ISNUMBER(SEARCH("#",B5407)),0,G5407*K!$C$5) + IF(AND(ISNUMBER(SEARCH("#",B5407)),INT(A5407/100000)&lt;=7),G5407*K!$G$5,0) + IF(AND(ISNUMBER(SEARCH("#",B5407)),INT(A5407/100000)&gt;=8),G5407*K!$H$5,0),0)</f>
        <v>1136400</v>
      </c>
      <c r="K5407" s="25">
        <f>ROUND(IF(OR(ISNUMBER(SEARCH("#",B5407)),INT(A5407/100000)=7,INT(A5407/100000)=8),F5407*K!$F$4+G5407*K!$F$5,F5407*K!$E$4+G5407*K!$E$5),0)</f>
        <v>412800</v>
      </c>
      <c r="L5407" s="25">
        <f>ROUND(J5407-K5407*0.7,0)</f>
        <v>847440</v>
      </c>
      <c r="M5407" s="25">
        <f>ROUND(J5407*0.3,0)</f>
        <v>340920</v>
      </c>
    </row>
    <row r="5408" spans="1:13" ht="90" x14ac:dyDescent="0.2">
      <c r="A5408" s="53">
        <v>901770</v>
      </c>
      <c r="B5408" s="27" t="s">
        <v>27</v>
      </c>
      <c r="C5408" s="36" t="s">
        <v>6113</v>
      </c>
      <c r="D5408" s="57" t="s">
        <v>6112</v>
      </c>
      <c r="E5408" s="30">
        <v>2.4</v>
      </c>
      <c r="F5408" s="55">
        <v>1.8</v>
      </c>
      <c r="G5408" s="55">
        <v>0.6</v>
      </c>
      <c r="H5408" s="30">
        <v>0</v>
      </c>
      <c r="J5408" s="25">
        <f>ROUND( IF(OR(ISNUMBER(SEARCH("#",B5408)),INT(A5408/100000)=7,INT(A5408/100000)=8),F5408*K!$D$4,F5408*K!$C$4) + IF(ISNUMBER(SEARCH("#",B5408)),0,G5408*K!$C$5) + IF(AND(ISNUMBER(SEARCH("#",B5408)),INT(A5408/100000)&lt;=7),G5408*K!$G$5,0) + IF(AND(ISNUMBER(SEARCH("#",B5408)),INT(A5408/100000)&gt;=8),G5408*K!$H$5,0),0)</f>
        <v>2045400</v>
      </c>
      <c r="K5408" s="25">
        <f>ROUND(IF(OR(ISNUMBER(SEARCH("#",B5408)),INT(A5408/100000)=7,INT(A5408/100000)=8),F5408*K!$F$4+G5408*K!$F$5,F5408*K!$E$4+G5408*K!$E$5),0)</f>
        <v>800400</v>
      </c>
      <c r="L5408" s="25">
        <f>ROUND(J5408-K5408*0.7,0)</f>
        <v>1485120</v>
      </c>
      <c r="M5408" s="25">
        <f>ROUND(J5408*0.3,0)</f>
        <v>613620</v>
      </c>
    </row>
    <row r="5409" spans="1:13" ht="104.25" x14ac:dyDescent="0.2">
      <c r="A5409" s="53">
        <v>901775</v>
      </c>
      <c r="B5409" s="27" t="s">
        <v>30</v>
      </c>
      <c r="C5409" s="36" t="s">
        <v>6114</v>
      </c>
      <c r="D5409" s="57" t="s">
        <v>6115</v>
      </c>
      <c r="E5409" s="30">
        <v>1.2</v>
      </c>
      <c r="F5409" s="55">
        <v>0.8</v>
      </c>
      <c r="G5409" s="55">
        <v>0.4</v>
      </c>
      <c r="H5409" s="30">
        <v>0</v>
      </c>
      <c r="J5409" s="25">
        <f>ROUND( IF(OR(ISNUMBER(SEARCH("#",B5409)),INT(A5409/100000)=7,INT(A5409/100000)=8),F5409*K!$D$4,F5409*K!$C$4) + IF(ISNUMBER(SEARCH("#",B5409)),0,G5409*K!$C$5) + IF(AND(ISNUMBER(SEARCH("#",B5409)),INT(A5409/100000)&lt;=7),G5409*K!$G$5,0) + IF(AND(ISNUMBER(SEARCH("#",B5409)),INT(A5409/100000)&gt;=8),G5409*K!$H$5,0),0)</f>
        <v>1136400</v>
      </c>
      <c r="K5409" s="25">
        <f>ROUND(IF(OR(ISNUMBER(SEARCH("#",B5409)),INT(A5409/100000)=7,INT(A5409/100000)=8),F5409*K!$F$4+G5409*K!$F$5,F5409*K!$E$4+G5409*K!$E$5),0)</f>
        <v>412800</v>
      </c>
      <c r="L5409" s="25">
        <f>ROUND(J5409-K5409*0.7,0)</f>
        <v>847440</v>
      </c>
      <c r="M5409" s="25">
        <f>ROUND(J5409*0.3,0)</f>
        <v>340920</v>
      </c>
    </row>
    <row r="5410" spans="1:13" ht="90" x14ac:dyDescent="0.2">
      <c r="A5410" s="53">
        <v>901780</v>
      </c>
      <c r="B5410" s="27" t="s">
        <v>27</v>
      </c>
      <c r="C5410" s="36" t="s">
        <v>6116</v>
      </c>
      <c r="D5410" s="57" t="s">
        <v>6112</v>
      </c>
      <c r="E5410" s="30">
        <v>1.5</v>
      </c>
      <c r="F5410" s="55">
        <v>1</v>
      </c>
      <c r="G5410" s="55">
        <v>0.5</v>
      </c>
      <c r="H5410" s="30">
        <v>0</v>
      </c>
      <c r="J5410" s="25">
        <f>ROUND( IF(OR(ISNUMBER(SEARCH("#",B5410)),INT(A5410/100000)=7,INT(A5410/100000)=8),F5410*K!$D$4,F5410*K!$C$4) + IF(ISNUMBER(SEARCH("#",B5410)),0,G5410*K!$C$5) + IF(AND(ISNUMBER(SEARCH("#",B5410)),INT(A5410/100000)&lt;=7),G5410*K!$G$5,0) + IF(AND(ISNUMBER(SEARCH("#",B5410)),INT(A5410/100000)&gt;=8),G5410*K!$H$5,0),0)</f>
        <v>1420500</v>
      </c>
      <c r="K5410" s="25">
        <f>ROUND(IF(OR(ISNUMBER(SEARCH("#",B5410)),INT(A5410/100000)=7,INT(A5410/100000)=8),F5410*K!$F$4+G5410*K!$F$5,F5410*K!$E$4+G5410*K!$E$5),0)</f>
        <v>516000</v>
      </c>
      <c r="L5410" s="25">
        <f>ROUND(J5410-K5410*0.7,0)</f>
        <v>1059300</v>
      </c>
      <c r="M5410" s="25">
        <f>ROUND(J5410*0.3,0)</f>
        <v>426150</v>
      </c>
    </row>
    <row r="5411" spans="1:13" ht="90" x14ac:dyDescent="0.2">
      <c r="A5411" s="53">
        <v>901785</v>
      </c>
      <c r="B5411" s="27" t="s">
        <v>30</v>
      </c>
      <c r="C5411" s="36" t="s">
        <v>6117</v>
      </c>
      <c r="D5411" s="57" t="s">
        <v>6118</v>
      </c>
      <c r="E5411" s="30">
        <v>3.3</v>
      </c>
      <c r="F5411" s="55">
        <v>2.2000000000000002</v>
      </c>
      <c r="G5411" s="55">
        <v>1.1000000000000001</v>
      </c>
      <c r="H5411" s="30">
        <v>0</v>
      </c>
      <c r="J5411" s="25">
        <f>ROUND( IF(OR(ISNUMBER(SEARCH("#",B5411)),INT(A5411/100000)=7,INT(A5411/100000)=8),F5411*K!$D$4,F5411*K!$C$4) + IF(ISNUMBER(SEARCH("#",B5411)),0,G5411*K!$C$5) + IF(AND(ISNUMBER(SEARCH("#",B5411)),INT(A5411/100000)&lt;=7),G5411*K!$G$5,0) + IF(AND(ISNUMBER(SEARCH("#",B5411)),INT(A5411/100000)&gt;=8),G5411*K!$H$5,0),0)</f>
        <v>3125100</v>
      </c>
      <c r="K5411" s="25">
        <f>ROUND(IF(OR(ISNUMBER(SEARCH("#",B5411)),INT(A5411/100000)=7,INT(A5411/100000)=8),F5411*K!$F$4+G5411*K!$F$5,F5411*K!$E$4+G5411*K!$E$5),0)</f>
        <v>1135200</v>
      </c>
      <c r="L5411" s="25">
        <f>ROUND(J5411-K5411*0.7,0)</f>
        <v>2330460</v>
      </c>
      <c r="M5411" s="25">
        <f>ROUND(J5411*0.3,0)</f>
        <v>937530</v>
      </c>
    </row>
    <row r="5412" spans="1:13" ht="90" x14ac:dyDescent="0.2">
      <c r="A5412" s="53">
        <v>901790</v>
      </c>
      <c r="B5412" s="27" t="s">
        <v>27</v>
      </c>
      <c r="C5412" s="36" t="s">
        <v>6119</v>
      </c>
      <c r="D5412" s="57" t="s">
        <v>6118</v>
      </c>
      <c r="E5412" s="30">
        <v>4</v>
      </c>
      <c r="F5412" s="55">
        <v>3</v>
      </c>
      <c r="G5412" s="55">
        <v>1</v>
      </c>
      <c r="H5412" s="30">
        <v>0</v>
      </c>
      <c r="J5412" s="25">
        <f>ROUND( IF(OR(ISNUMBER(SEARCH("#",B5412)),INT(A5412/100000)=7,INT(A5412/100000)=8),F5412*K!$D$4,F5412*K!$C$4) + IF(ISNUMBER(SEARCH("#",B5412)),0,G5412*K!$C$5) + IF(AND(ISNUMBER(SEARCH("#",B5412)),INT(A5412/100000)&lt;=7),G5412*K!$G$5,0) + IF(AND(ISNUMBER(SEARCH("#",B5412)),INT(A5412/100000)&gt;=8),G5412*K!$H$5,0),0)</f>
        <v>3409000</v>
      </c>
      <c r="K5412" s="25">
        <f>ROUND(IF(OR(ISNUMBER(SEARCH("#",B5412)),INT(A5412/100000)=7,INT(A5412/100000)=8),F5412*K!$F$4+G5412*K!$F$5,F5412*K!$E$4+G5412*K!$E$5),0)</f>
        <v>1334000</v>
      </c>
      <c r="L5412" s="25">
        <f>ROUND(J5412-K5412*0.7,0)</f>
        <v>2475200</v>
      </c>
      <c r="M5412" s="25">
        <f>ROUND(J5412*0.3,0)</f>
        <v>1022700</v>
      </c>
    </row>
    <row r="5413" spans="1:13" ht="118.5" x14ac:dyDescent="0.2">
      <c r="A5413" s="53">
        <v>901792</v>
      </c>
      <c r="B5413" s="27" t="s">
        <v>30</v>
      </c>
      <c r="C5413" s="36" t="s">
        <v>6120</v>
      </c>
      <c r="D5413" s="57" t="s">
        <v>6121</v>
      </c>
      <c r="E5413" s="30">
        <v>2.25</v>
      </c>
      <c r="F5413" s="55">
        <v>2</v>
      </c>
      <c r="G5413" s="55">
        <v>0.25</v>
      </c>
      <c r="H5413" s="30">
        <v>0</v>
      </c>
      <c r="J5413" s="25">
        <f>ROUND( IF(OR(ISNUMBER(SEARCH("#",B5413)),INT(A5413/100000)=7,INT(A5413/100000)=8),F5413*K!$D$4,F5413*K!$C$4) + IF(ISNUMBER(SEARCH("#",B5413)),0,G5413*K!$C$5) + IF(AND(ISNUMBER(SEARCH("#",B5413)),INT(A5413/100000)&lt;=7),G5413*K!$G$5,0) + IF(AND(ISNUMBER(SEARCH("#",B5413)),INT(A5413/100000)&gt;=8),G5413*K!$H$5,0),0)</f>
        <v>1562250</v>
      </c>
      <c r="K5413" s="25">
        <f>ROUND(IF(OR(ISNUMBER(SEARCH("#",B5413)),INT(A5413/100000)=7,INT(A5413/100000)=8),F5413*K!$F$4+G5413*K!$F$5,F5413*K!$E$4+G5413*K!$E$5),0)</f>
        <v>711000</v>
      </c>
      <c r="L5413" s="25">
        <f>ROUND(J5413-K5413*0.7,0)</f>
        <v>1064550</v>
      </c>
      <c r="M5413" s="25">
        <f>ROUND(J5413*0.3,0)</f>
        <v>468675</v>
      </c>
    </row>
    <row r="5414" spans="1:13" ht="90" x14ac:dyDescent="0.2">
      <c r="A5414" s="53">
        <v>901793</v>
      </c>
      <c r="B5414" s="27" t="s">
        <v>148</v>
      </c>
      <c r="C5414" s="36" t="s">
        <v>6122</v>
      </c>
      <c r="D5414" s="57" t="s">
        <v>6123</v>
      </c>
      <c r="E5414" s="30">
        <v>1</v>
      </c>
      <c r="F5414" s="55">
        <v>0.75</v>
      </c>
      <c r="G5414" s="55">
        <v>0.25</v>
      </c>
      <c r="H5414" s="30">
        <v>0</v>
      </c>
      <c r="J5414" s="25">
        <f>ROUND( IF(OR(ISNUMBER(SEARCH("#",B5414)),INT(A5414/100000)=7,INT(A5414/100000)=8),F5414*K!$D$4,F5414*K!$C$4) + IF(ISNUMBER(SEARCH("#",B5414)),0,G5414*K!$C$5) + IF(AND(ISNUMBER(SEARCH("#",B5414)),INT(A5414/100000)&lt;=7),G5414*K!$G$5,0) + IF(AND(ISNUMBER(SEARCH("#",B5414)),INT(A5414/100000)&gt;=8),G5414*K!$H$5,0),0)</f>
        <v>852250</v>
      </c>
      <c r="K5414" s="25">
        <f>ROUND(IF(OR(ISNUMBER(SEARCH("#",B5414)),INT(A5414/100000)=7,INT(A5414/100000)=8),F5414*K!$F$4+G5414*K!$F$5,F5414*K!$E$4+G5414*K!$E$5),0)</f>
        <v>333500</v>
      </c>
      <c r="L5414" s="25">
        <f>ROUND(J5414-K5414*0.7,0)</f>
        <v>618800</v>
      </c>
      <c r="M5414" s="25">
        <f>ROUND(J5414*0.3,0)</f>
        <v>255675</v>
      </c>
    </row>
    <row r="5415" spans="1:13" ht="18.75" x14ac:dyDescent="0.2">
      <c r="A5415" s="53">
        <v>901794</v>
      </c>
      <c r="B5415" s="27" t="s">
        <v>30</v>
      </c>
      <c r="C5415" s="36" t="s">
        <v>6124</v>
      </c>
      <c r="D5415" s="54"/>
      <c r="E5415" s="30">
        <v>2.25</v>
      </c>
      <c r="F5415" s="55">
        <v>1.75</v>
      </c>
      <c r="G5415" s="55">
        <v>0.5</v>
      </c>
      <c r="H5415" s="30">
        <v>0</v>
      </c>
      <c r="J5415" s="25">
        <f>ROUND( IF(OR(ISNUMBER(SEARCH("#",B5415)),INT(A5415/100000)=7,INT(A5415/100000)=8),F5415*K!$D$4,F5415*K!$C$4) + IF(ISNUMBER(SEARCH("#",B5415)),0,G5415*K!$C$5) + IF(AND(ISNUMBER(SEARCH("#",B5415)),INT(A5415/100000)&lt;=7),G5415*K!$G$5,0) + IF(AND(ISNUMBER(SEARCH("#",B5415)),INT(A5415/100000)&gt;=8),G5415*K!$H$5,0),0)</f>
        <v>1846500</v>
      </c>
      <c r="K5415" s="25">
        <f>ROUND(IF(OR(ISNUMBER(SEARCH("#",B5415)),INT(A5415/100000)=7,INT(A5415/100000)=8),F5415*K!$F$4+G5415*K!$F$5,F5415*K!$E$4+G5415*K!$E$5),0)</f>
        <v>742500</v>
      </c>
      <c r="L5415" s="25">
        <f>ROUND(J5415-K5415*0.7,0)</f>
        <v>1326750</v>
      </c>
      <c r="M5415" s="25">
        <f>ROUND(J5415*0.3,0)</f>
        <v>553950</v>
      </c>
    </row>
    <row r="5416" spans="1:13" ht="33" x14ac:dyDescent="0.2">
      <c r="A5416" s="53">
        <v>901795</v>
      </c>
      <c r="B5416" s="27" t="s">
        <v>27</v>
      </c>
      <c r="C5416" s="36" t="s">
        <v>6125</v>
      </c>
      <c r="D5416" s="54"/>
      <c r="E5416" s="30">
        <v>3.5</v>
      </c>
      <c r="F5416" s="55">
        <v>3.5</v>
      </c>
      <c r="G5416" s="56"/>
      <c r="H5416" s="30">
        <v>0</v>
      </c>
      <c r="J5416" s="25">
        <f>ROUND( IF(OR(ISNUMBER(SEARCH("#",B5416)),INT(A5416/100000)=7,INT(A5416/100000)=8),F5416*K!$D$4,F5416*K!$C$4) + IF(ISNUMBER(SEARCH("#",B5416)),0,G5416*K!$C$5) + IF(AND(ISNUMBER(SEARCH("#",B5416)),INT(A5416/100000)&lt;=7),G5416*K!$G$5,0) + IF(AND(ISNUMBER(SEARCH("#",B5416)),INT(A5416/100000)&gt;=8),G5416*K!$H$5,0),0)</f>
        <v>1988000</v>
      </c>
      <c r="K5416" s="25">
        <f>ROUND(IF(OR(ISNUMBER(SEARCH("#",B5416)),INT(A5416/100000)=7,INT(A5416/100000)=8),F5416*K!$F$4+G5416*K!$F$5,F5416*K!$E$4+G5416*K!$E$5),0)</f>
        <v>1057000</v>
      </c>
      <c r="L5416" s="25">
        <f>ROUND(J5416-K5416*0.7,0)</f>
        <v>1248100</v>
      </c>
      <c r="M5416" s="25">
        <f>ROUND(J5416*0.3,0)</f>
        <v>596400</v>
      </c>
    </row>
    <row r="5417" spans="1:13" ht="33" x14ac:dyDescent="0.2">
      <c r="A5417" s="53">
        <v>901800</v>
      </c>
      <c r="B5417" s="27" t="s">
        <v>27</v>
      </c>
      <c r="C5417" s="36" t="s">
        <v>6126</v>
      </c>
      <c r="D5417" s="54"/>
      <c r="E5417" s="30">
        <v>5</v>
      </c>
      <c r="F5417" s="55">
        <v>5</v>
      </c>
      <c r="G5417" s="56"/>
      <c r="H5417" s="30">
        <v>0</v>
      </c>
      <c r="J5417" s="25">
        <f>ROUND( IF(OR(ISNUMBER(SEARCH("#",B5417)),INT(A5417/100000)=7,INT(A5417/100000)=8),F5417*K!$D$4,F5417*K!$C$4) + IF(ISNUMBER(SEARCH("#",B5417)),0,G5417*K!$C$5) + IF(AND(ISNUMBER(SEARCH("#",B5417)),INT(A5417/100000)&lt;=7),G5417*K!$G$5,0) + IF(AND(ISNUMBER(SEARCH("#",B5417)),INT(A5417/100000)&gt;=8),G5417*K!$H$5,0),0)</f>
        <v>2840000</v>
      </c>
      <c r="K5417" s="25">
        <f>ROUND(IF(OR(ISNUMBER(SEARCH("#",B5417)),INT(A5417/100000)=7,INT(A5417/100000)=8),F5417*K!$F$4+G5417*K!$F$5,F5417*K!$E$4+G5417*K!$E$5),0)</f>
        <v>1510000</v>
      </c>
      <c r="L5417" s="25">
        <f>ROUND(J5417-K5417*0.7,0)</f>
        <v>1783000</v>
      </c>
      <c r="M5417" s="25">
        <f>ROUND(J5417*0.3,0)</f>
        <v>852000</v>
      </c>
    </row>
    <row r="5418" spans="1:13" ht="33" x14ac:dyDescent="0.2">
      <c r="A5418" s="53">
        <v>901805</v>
      </c>
      <c r="B5418" s="27" t="s">
        <v>30</v>
      </c>
      <c r="C5418" s="36" t="s">
        <v>6127</v>
      </c>
      <c r="D5418" s="54"/>
      <c r="E5418" s="30">
        <v>2.5</v>
      </c>
      <c r="F5418" s="55">
        <v>2.5</v>
      </c>
      <c r="G5418" s="56"/>
      <c r="H5418" s="30">
        <v>0</v>
      </c>
      <c r="J5418" s="25">
        <f>ROUND( IF(OR(ISNUMBER(SEARCH("#",B5418)),INT(A5418/100000)=7,INT(A5418/100000)=8),F5418*K!$D$4,F5418*K!$C$4) + IF(ISNUMBER(SEARCH("#",B5418)),0,G5418*K!$C$5) + IF(AND(ISNUMBER(SEARCH("#",B5418)),INT(A5418/100000)&lt;=7),G5418*K!$G$5,0) + IF(AND(ISNUMBER(SEARCH("#",B5418)),INT(A5418/100000)&gt;=8),G5418*K!$H$5,0),0)</f>
        <v>1420000</v>
      </c>
      <c r="K5418" s="25">
        <f>ROUND(IF(OR(ISNUMBER(SEARCH("#",B5418)),INT(A5418/100000)=7,INT(A5418/100000)=8),F5418*K!$F$4+G5418*K!$F$5,F5418*K!$E$4+G5418*K!$E$5),0)</f>
        <v>755000</v>
      </c>
      <c r="L5418" s="25">
        <f>ROUND(J5418-K5418*0.7,0)</f>
        <v>891500</v>
      </c>
      <c r="M5418" s="25">
        <f>ROUND(J5418*0.3,0)</f>
        <v>426000</v>
      </c>
    </row>
    <row r="5419" spans="1:13" ht="33" x14ac:dyDescent="0.2">
      <c r="A5419" s="53">
        <v>901810</v>
      </c>
      <c r="B5419" s="27" t="s">
        <v>30</v>
      </c>
      <c r="C5419" s="36" t="s">
        <v>6128</v>
      </c>
      <c r="D5419" s="54"/>
      <c r="E5419" s="30">
        <v>4</v>
      </c>
      <c r="F5419" s="55">
        <v>4</v>
      </c>
      <c r="G5419" s="56"/>
      <c r="H5419" s="30">
        <v>0</v>
      </c>
      <c r="J5419" s="25">
        <f>ROUND( IF(OR(ISNUMBER(SEARCH("#",B5419)),INT(A5419/100000)=7,INT(A5419/100000)=8),F5419*K!$D$4,F5419*K!$C$4) + IF(ISNUMBER(SEARCH("#",B5419)),0,G5419*K!$C$5) + IF(AND(ISNUMBER(SEARCH("#",B5419)),INT(A5419/100000)&lt;=7),G5419*K!$G$5,0) + IF(AND(ISNUMBER(SEARCH("#",B5419)),INT(A5419/100000)&gt;=8),G5419*K!$H$5,0),0)</f>
        <v>2272000</v>
      </c>
      <c r="K5419" s="25">
        <f>ROUND(IF(OR(ISNUMBER(SEARCH("#",B5419)),INT(A5419/100000)=7,INT(A5419/100000)=8),F5419*K!$F$4+G5419*K!$F$5,F5419*K!$E$4+G5419*K!$E$5),0)</f>
        <v>1208000</v>
      </c>
      <c r="L5419" s="25">
        <f>ROUND(J5419-K5419*0.7,0)</f>
        <v>1426400</v>
      </c>
      <c r="M5419" s="25">
        <f>ROUND(J5419*0.3,0)</f>
        <v>681600</v>
      </c>
    </row>
    <row r="5420" spans="1:13" ht="45.75" x14ac:dyDescent="0.2">
      <c r="A5420" s="53">
        <v>901815</v>
      </c>
      <c r="B5420" s="27" t="s">
        <v>30</v>
      </c>
      <c r="C5420" s="36" t="s">
        <v>6129</v>
      </c>
      <c r="D5420" s="54"/>
      <c r="E5420" s="30">
        <v>0.7</v>
      </c>
      <c r="F5420" s="55">
        <v>0.7</v>
      </c>
      <c r="G5420" s="56"/>
      <c r="H5420" s="30">
        <v>0</v>
      </c>
      <c r="J5420" s="25">
        <f>ROUND( IF(OR(ISNUMBER(SEARCH("#",B5420)),INT(A5420/100000)=7,INT(A5420/100000)=8),F5420*K!$D$4,F5420*K!$C$4) + IF(ISNUMBER(SEARCH("#",B5420)),0,G5420*K!$C$5) + IF(AND(ISNUMBER(SEARCH("#",B5420)),INT(A5420/100000)&lt;=7),G5420*K!$G$5,0) + IF(AND(ISNUMBER(SEARCH("#",B5420)),INT(A5420/100000)&gt;=8),G5420*K!$H$5,0),0)</f>
        <v>397600</v>
      </c>
      <c r="K5420" s="25">
        <f>ROUND(IF(OR(ISNUMBER(SEARCH("#",B5420)),INT(A5420/100000)=7,INT(A5420/100000)=8),F5420*K!$F$4+G5420*K!$F$5,F5420*K!$E$4+G5420*K!$E$5),0)</f>
        <v>211400</v>
      </c>
      <c r="L5420" s="25">
        <f>ROUND(J5420-K5420*0.7,0)</f>
        <v>249620</v>
      </c>
      <c r="M5420" s="25">
        <f>ROUND(J5420*0.3,0)</f>
        <v>119280</v>
      </c>
    </row>
    <row r="5421" spans="1:13" ht="33" x14ac:dyDescent="0.2">
      <c r="A5421" s="53">
        <v>901820</v>
      </c>
      <c r="B5421" s="27" t="s">
        <v>30</v>
      </c>
      <c r="C5421" s="36" t="s">
        <v>6130</v>
      </c>
      <c r="D5421" s="54"/>
      <c r="E5421" s="30">
        <v>1.5</v>
      </c>
      <c r="F5421" s="55">
        <v>1</v>
      </c>
      <c r="G5421" s="55">
        <v>0.5</v>
      </c>
      <c r="H5421" s="30">
        <v>0</v>
      </c>
      <c r="J5421" s="25">
        <f>ROUND( IF(OR(ISNUMBER(SEARCH("#",B5421)),INT(A5421/100000)=7,INT(A5421/100000)=8),F5421*K!$D$4,F5421*K!$C$4) + IF(ISNUMBER(SEARCH("#",B5421)),0,G5421*K!$C$5) + IF(AND(ISNUMBER(SEARCH("#",B5421)),INT(A5421/100000)&lt;=7),G5421*K!$G$5,0) + IF(AND(ISNUMBER(SEARCH("#",B5421)),INT(A5421/100000)&gt;=8),G5421*K!$H$5,0),0)</f>
        <v>1420500</v>
      </c>
      <c r="K5421" s="25">
        <f>ROUND(IF(OR(ISNUMBER(SEARCH("#",B5421)),INT(A5421/100000)=7,INT(A5421/100000)=8),F5421*K!$F$4+G5421*K!$F$5,F5421*K!$E$4+G5421*K!$E$5),0)</f>
        <v>516000</v>
      </c>
      <c r="L5421" s="25">
        <f>ROUND(J5421-K5421*0.7,0)</f>
        <v>1059300</v>
      </c>
      <c r="M5421" s="25">
        <f>ROUND(J5421*0.3,0)</f>
        <v>426150</v>
      </c>
    </row>
    <row r="5422" spans="1:13" ht="33" x14ac:dyDescent="0.2">
      <c r="A5422" s="53">
        <v>901825</v>
      </c>
      <c r="B5422" s="27" t="s">
        <v>30</v>
      </c>
      <c r="C5422" s="36" t="s">
        <v>6131</v>
      </c>
      <c r="D5422" s="54"/>
      <c r="E5422" s="73">
        <v>1.85</v>
      </c>
      <c r="F5422" s="55">
        <v>1.1000000000000001</v>
      </c>
      <c r="G5422" s="55">
        <v>0.75</v>
      </c>
      <c r="H5422" s="30">
        <v>0</v>
      </c>
      <c r="J5422" s="25">
        <f>ROUND( IF(OR(ISNUMBER(SEARCH("#",B5422)),INT(A5422/100000)=7,INT(A5422/100000)=8),F5422*K!$D$4,F5422*K!$C$4) + IF(ISNUMBER(SEARCH("#",B5422)),0,G5422*K!$C$5) + IF(AND(ISNUMBER(SEARCH("#",B5422)),INT(A5422/100000)&lt;=7),G5422*K!$G$5,0) + IF(AND(ISNUMBER(SEARCH("#",B5422)),INT(A5422/100000)&gt;=8),G5422*K!$H$5,0),0)</f>
        <v>1903550</v>
      </c>
      <c r="K5422" s="25">
        <f>ROUND(IF(OR(ISNUMBER(SEARCH("#",B5422)),INT(A5422/100000)=7,INT(A5422/100000)=8),F5422*K!$F$4+G5422*K!$F$5,F5422*K!$E$4+G5422*K!$E$5),0)</f>
        <v>653200</v>
      </c>
      <c r="L5422" s="25">
        <f>ROUND(J5422-K5422*0.7,0)</f>
        <v>1446310</v>
      </c>
      <c r="M5422" s="25">
        <f>ROUND(J5422*0.3,0)</f>
        <v>571065</v>
      </c>
    </row>
    <row r="5423" spans="1:13" ht="32.25" x14ac:dyDescent="0.2">
      <c r="A5423" s="53">
        <v>901827</v>
      </c>
      <c r="B5423" s="27" t="s">
        <v>30</v>
      </c>
      <c r="C5423" s="36" t="s">
        <v>6132</v>
      </c>
      <c r="D5423" s="54"/>
      <c r="E5423" s="73">
        <v>4</v>
      </c>
      <c r="F5423" s="73">
        <v>3</v>
      </c>
      <c r="G5423" s="73">
        <v>1</v>
      </c>
      <c r="H5423" s="73"/>
      <c r="J5423" s="25">
        <f>ROUND( IF(OR(ISNUMBER(SEARCH("#",B5423)),INT(A5423/100000)=7,INT(A5423/100000)=8),F5423*K!$D$4,F5423*K!$C$4) + IF(ISNUMBER(SEARCH("#",B5423)),0,G5423*K!$C$5) + IF(AND(ISNUMBER(SEARCH("#",B5423)),INT(A5423/100000)&lt;=7),G5423*K!$G$5,0) + IF(AND(ISNUMBER(SEARCH("#",B5423)),INT(A5423/100000)&gt;=8),G5423*K!$H$5,0),0)</f>
        <v>3409000</v>
      </c>
      <c r="K5423" s="25">
        <f>ROUND(IF(OR(ISNUMBER(SEARCH("#",B5423)),INT(A5423/100000)=7,INT(A5423/100000)=8),F5423*K!$F$4+G5423*K!$F$5,F5423*K!$E$4+G5423*K!$E$5),0)</f>
        <v>1334000</v>
      </c>
      <c r="L5423" s="25">
        <f>ROUND(J5423-K5423*0.7,0)</f>
        <v>2475200</v>
      </c>
      <c r="M5423" s="25">
        <f>ROUND(J5423*0.3,0)</f>
        <v>1022700</v>
      </c>
    </row>
    <row r="5424" spans="1:13" ht="42.75" x14ac:dyDescent="0.2">
      <c r="A5424" s="53">
        <v>901835</v>
      </c>
      <c r="B5424" s="27" t="s">
        <v>30</v>
      </c>
      <c r="C5424" s="36" t="s">
        <v>6133</v>
      </c>
      <c r="D5424" s="54"/>
      <c r="E5424" s="73">
        <v>12</v>
      </c>
      <c r="F5424" s="73">
        <v>12</v>
      </c>
      <c r="G5424" s="73"/>
      <c r="H5424" s="73">
        <v>0</v>
      </c>
      <c r="J5424" s="25">
        <f>ROUND( IF(OR(ISNUMBER(SEARCH("#",B5424)),INT(A5424/100000)=7,INT(A5424/100000)=8),F5424*K!$D$4,F5424*K!$C$4) + IF(ISNUMBER(SEARCH("#",B5424)),0,G5424*K!$C$5) + IF(AND(ISNUMBER(SEARCH("#",B5424)),INT(A5424/100000)&lt;=7),G5424*K!$G$5,0) + IF(AND(ISNUMBER(SEARCH("#",B5424)),INT(A5424/100000)&gt;=8),G5424*K!$H$5,0),0)</f>
        <v>6816000</v>
      </c>
      <c r="K5424" s="25">
        <f>ROUND(IF(OR(ISNUMBER(SEARCH("#",B5424)),INT(A5424/100000)=7,INT(A5424/100000)=8),F5424*K!$F$4+G5424*K!$F$5,F5424*K!$E$4+G5424*K!$E$5),0)</f>
        <v>3624000</v>
      </c>
      <c r="L5424" s="25">
        <f>ROUND(J5424-K5424*0.7,0)</f>
        <v>4279200</v>
      </c>
      <c r="M5424" s="25">
        <f>ROUND(J5424*0.3,0)</f>
        <v>2044800</v>
      </c>
    </row>
    <row r="5425" spans="1:13" ht="33" x14ac:dyDescent="0.2">
      <c r="A5425" s="53">
        <v>901840</v>
      </c>
      <c r="B5425" s="27" t="s">
        <v>30</v>
      </c>
      <c r="C5425" s="36" t="s">
        <v>6134</v>
      </c>
      <c r="D5425" s="57" t="s">
        <v>6135</v>
      </c>
      <c r="E5425" s="73">
        <v>150</v>
      </c>
      <c r="F5425" s="73">
        <v>150</v>
      </c>
      <c r="G5425" s="73"/>
      <c r="H5425" s="73">
        <v>0</v>
      </c>
      <c r="J5425" s="25">
        <f>ROUND( IF(OR(ISNUMBER(SEARCH("#",B5425)),INT(A5425/100000)=7,INT(A5425/100000)=8),F5425*K!$D$4,F5425*K!$C$4) + IF(ISNUMBER(SEARCH("#",B5425)),0,G5425*K!$C$5) + IF(AND(ISNUMBER(SEARCH("#",B5425)),INT(A5425/100000)&lt;=7),G5425*K!$G$5,0) + IF(AND(ISNUMBER(SEARCH("#",B5425)),INT(A5425/100000)&gt;=8),G5425*K!$H$5,0),0)</f>
        <v>85200000</v>
      </c>
      <c r="K5425" s="25">
        <f>ROUND(IF(OR(ISNUMBER(SEARCH("#",B5425)),INT(A5425/100000)=7,INT(A5425/100000)=8),F5425*K!$F$4+G5425*K!$F$5,F5425*K!$E$4+G5425*K!$E$5),0)</f>
        <v>45300000</v>
      </c>
      <c r="L5425" s="25">
        <f>ROUND(J5425-K5425*0.7,0)</f>
        <v>53490000</v>
      </c>
      <c r="M5425" s="25">
        <f>ROUND(J5425*0.3,0)</f>
        <v>25560000</v>
      </c>
    </row>
    <row r="5426" spans="1:13" ht="33" x14ac:dyDescent="0.2">
      <c r="A5426" s="53">
        <v>901841</v>
      </c>
      <c r="B5426" s="27" t="s">
        <v>30</v>
      </c>
      <c r="C5426" s="36" t="s">
        <v>6136</v>
      </c>
      <c r="D5426" s="57" t="s">
        <v>6137</v>
      </c>
      <c r="E5426" s="73">
        <v>140</v>
      </c>
      <c r="F5426" s="73">
        <v>140</v>
      </c>
      <c r="G5426" s="73"/>
      <c r="H5426" s="73">
        <v>0</v>
      </c>
      <c r="J5426" s="25">
        <f>ROUND( IF(OR(ISNUMBER(SEARCH("#",B5426)),INT(A5426/100000)=7,INT(A5426/100000)=8),F5426*K!$D$4,F5426*K!$C$4) + IF(ISNUMBER(SEARCH("#",B5426)),0,G5426*K!$C$5) + IF(AND(ISNUMBER(SEARCH("#",B5426)),INT(A5426/100000)&lt;=7),G5426*K!$G$5,0) + IF(AND(ISNUMBER(SEARCH("#",B5426)),INT(A5426/100000)&gt;=8),G5426*K!$H$5,0),0)</f>
        <v>79520000</v>
      </c>
      <c r="K5426" s="25">
        <f>ROUND(IF(OR(ISNUMBER(SEARCH("#",B5426)),INT(A5426/100000)=7,INT(A5426/100000)=8),F5426*K!$F$4+G5426*K!$F$5,F5426*K!$E$4+G5426*K!$E$5),0)</f>
        <v>42280000</v>
      </c>
      <c r="L5426" s="25">
        <f>ROUND(J5426-K5426*0.7,0)</f>
        <v>49924000</v>
      </c>
      <c r="M5426" s="25">
        <f>ROUND(J5426*0.3,0)</f>
        <v>23856000</v>
      </c>
    </row>
    <row r="5427" spans="1:13" ht="32.25" x14ac:dyDescent="0.2">
      <c r="A5427" s="53">
        <v>901845</v>
      </c>
      <c r="B5427" s="27" t="s">
        <v>30</v>
      </c>
      <c r="C5427" s="36" t="s">
        <v>6138</v>
      </c>
      <c r="D5427" s="54"/>
      <c r="E5427" s="30">
        <v>15</v>
      </c>
      <c r="F5427" s="55">
        <v>15</v>
      </c>
      <c r="G5427" s="56"/>
      <c r="H5427" s="30">
        <v>0</v>
      </c>
      <c r="J5427" s="25">
        <f>ROUND( IF(OR(ISNUMBER(SEARCH("#",B5427)),INT(A5427/100000)=7,INT(A5427/100000)=8),F5427*K!$D$4,F5427*K!$C$4) + IF(ISNUMBER(SEARCH("#",B5427)),0,G5427*K!$C$5) + IF(AND(ISNUMBER(SEARCH("#",B5427)),INT(A5427/100000)&lt;=7),G5427*K!$G$5,0) + IF(AND(ISNUMBER(SEARCH("#",B5427)),INT(A5427/100000)&gt;=8),G5427*K!$H$5,0),0)</f>
        <v>8520000</v>
      </c>
      <c r="K5427" s="25">
        <f>ROUND(IF(OR(ISNUMBER(SEARCH("#",B5427)),INT(A5427/100000)=7,INT(A5427/100000)=8),F5427*K!$F$4+G5427*K!$F$5,F5427*K!$E$4+G5427*K!$E$5),0)</f>
        <v>4530000</v>
      </c>
      <c r="L5427" s="25">
        <f>ROUND(J5427-K5427*0.7,0)</f>
        <v>5349000</v>
      </c>
      <c r="M5427" s="25">
        <f>ROUND(J5427*0.3,0)</f>
        <v>2556000</v>
      </c>
    </row>
    <row r="5428" spans="1:13" ht="32.25" x14ac:dyDescent="0.2">
      <c r="A5428" s="53">
        <v>901850</v>
      </c>
      <c r="B5428" s="27" t="s">
        <v>30</v>
      </c>
      <c r="C5428" s="36" t="s">
        <v>6139</v>
      </c>
      <c r="D5428" s="54"/>
      <c r="E5428" s="30">
        <v>70</v>
      </c>
      <c r="F5428" s="55">
        <v>70</v>
      </c>
      <c r="G5428" s="56"/>
      <c r="H5428" s="30">
        <v>0</v>
      </c>
      <c r="J5428" s="25">
        <f>ROUND( IF(OR(ISNUMBER(SEARCH("#",B5428)),INT(A5428/100000)=7,INT(A5428/100000)=8),F5428*K!$D$4,F5428*K!$C$4) + IF(ISNUMBER(SEARCH("#",B5428)),0,G5428*K!$C$5) + IF(AND(ISNUMBER(SEARCH("#",B5428)),INT(A5428/100000)&lt;=7),G5428*K!$G$5,0) + IF(AND(ISNUMBER(SEARCH("#",B5428)),INT(A5428/100000)&gt;=8),G5428*K!$H$5,0),0)</f>
        <v>39760000</v>
      </c>
      <c r="K5428" s="25">
        <f>ROUND(IF(OR(ISNUMBER(SEARCH("#",B5428)),INT(A5428/100000)=7,INT(A5428/100000)=8),F5428*K!$F$4+G5428*K!$F$5,F5428*K!$E$4+G5428*K!$E$5),0)</f>
        <v>21140000</v>
      </c>
      <c r="L5428" s="25">
        <f>ROUND(J5428-K5428*0.7,0)</f>
        <v>24962000</v>
      </c>
      <c r="M5428" s="25">
        <f>ROUND(J5428*0.3,0)</f>
        <v>11928000</v>
      </c>
    </row>
    <row r="5429" spans="1:13" ht="18.75" x14ac:dyDescent="0.2">
      <c r="A5429" s="53">
        <v>901860</v>
      </c>
      <c r="B5429" s="27" t="s">
        <v>30</v>
      </c>
      <c r="C5429" s="36" t="s">
        <v>6140</v>
      </c>
      <c r="D5429" s="54"/>
      <c r="E5429" s="30">
        <v>15</v>
      </c>
      <c r="F5429" s="55">
        <v>15</v>
      </c>
      <c r="G5429" s="56"/>
      <c r="H5429" s="30">
        <v>0</v>
      </c>
      <c r="J5429" s="25">
        <f>ROUND( IF(OR(ISNUMBER(SEARCH("#",B5429)),INT(A5429/100000)=7,INT(A5429/100000)=8),F5429*K!$D$4,F5429*K!$C$4) + IF(ISNUMBER(SEARCH("#",B5429)),0,G5429*K!$C$5) + IF(AND(ISNUMBER(SEARCH("#",B5429)),INT(A5429/100000)&lt;=7),G5429*K!$G$5,0) + IF(AND(ISNUMBER(SEARCH("#",B5429)),INT(A5429/100000)&gt;=8),G5429*K!$H$5,0),0)</f>
        <v>8520000</v>
      </c>
      <c r="K5429" s="25">
        <f>ROUND(IF(OR(ISNUMBER(SEARCH("#",B5429)),INT(A5429/100000)=7,INT(A5429/100000)=8),F5429*K!$F$4+G5429*K!$F$5,F5429*K!$E$4+G5429*K!$E$5),0)</f>
        <v>4530000</v>
      </c>
      <c r="L5429" s="25">
        <f>ROUND(J5429-K5429*0.7,0)</f>
        <v>5349000</v>
      </c>
      <c r="M5429" s="25">
        <f>ROUND(J5429*0.3,0)</f>
        <v>2556000</v>
      </c>
    </row>
    <row r="5430" spans="1:13" ht="33" x14ac:dyDescent="0.2">
      <c r="A5430" s="53">
        <v>901865</v>
      </c>
      <c r="B5430" s="27" t="s">
        <v>30</v>
      </c>
      <c r="C5430" s="36" t="s">
        <v>6141</v>
      </c>
      <c r="D5430" s="54"/>
      <c r="E5430" s="30">
        <v>5</v>
      </c>
      <c r="F5430" s="55">
        <v>5</v>
      </c>
      <c r="G5430" s="56"/>
      <c r="H5430" s="30" t="s">
        <v>32</v>
      </c>
      <c r="J5430" s="25">
        <f>ROUND( IF(OR(ISNUMBER(SEARCH("#",B5430)),INT(A5430/100000)=7,INT(A5430/100000)=8),F5430*K!$D$4,F5430*K!$C$4) + IF(ISNUMBER(SEARCH("#",B5430)),0,G5430*K!$C$5) + IF(AND(ISNUMBER(SEARCH("#",B5430)),INT(A5430/100000)&lt;=7),G5430*K!$G$5,0) + IF(AND(ISNUMBER(SEARCH("#",B5430)),INT(A5430/100000)&gt;=8),G5430*K!$H$5,0),0)</f>
        <v>2840000</v>
      </c>
      <c r="K5430" s="25">
        <f>ROUND(IF(OR(ISNUMBER(SEARCH("#",B5430)),INT(A5430/100000)=7,INT(A5430/100000)=8),F5430*K!$F$4+G5430*K!$F$5,F5430*K!$E$4+G5430*K!$E$5),0)</f>
        <v>1510000</v>
      </c>
      <c r="L5430" s="25">
        <f>ROUND(J5430-K5430*0.7,0)</f>
        <v>1783000</v>
      </c>
      <c r="M5430" s="25">
        <f>ROUND(J5430*0.3,0)</f>
        <v>852000</v>
      </c>
    </row>
    <row r="5431" spans="1:13" ht="29.25" x14ac:dyDescent="0.2">
      <c r="A5431" s="53">
        <v>901875</v>
      </c>
      <c r="B5431" s="27" t="s">
        <v>30</v>
      </c>
      <c r="C5431" s="36" t="s">
        <v>6142</v>
      </c>
      <c r="D5431" s="54"/>
      <c r="E5431" s="30">
        <v>6</v>
      </c>
      <c r="F5431" s="55">
        <v>6</v>
      </c>
      <c r="G5431" s="56"/>
      <c r="H5431" s="30">
        <v>0</v>
      </c>
      <c r="J5431" s="25">
        <f>ROUND( IF(OR(ISNUMBER(SEARCH("#",B5431)),INT(A5431/100000)=7,INT(A5431/100000)=8),F5431*K!$D$4,F5431*K!$C$4) + IF(ISNUMBER(SEARCH("#",B5431)),0,G5431*K!$C$5) + IF(AND(ISNUMBER(SEARCH("#",B5431)),INT(A5431/100000)&lt;=7),G5431*K!$G$5,0) + IF(AND(ISNUMBER(SEARCH("#",B5431)),INT(A5431/100000)&gt;=8),G5431*K!$H$5,0),0)</f>
        <v>3408000</v>
      </c>
      <c r="K5431" s="25">
        <f>ROUND(IF(OR(ISNUMBER(SEARCH("#",B5431)),INT(A5431/100000)=7,INT(A5431/100000)=8),F5431*K!$F$4+G5431*K!$F$5,F5431*K!$E$4+G5431*K!$E$5),0)</f>
        <v>1812000</v>
      </c>
      <c r="L5431" s="25">
        <f>ROUND(J5431-K5431*0.7,0)</f>
        <v>2139600</v>
      </c>
      <c r="M5431" s="25">
        <f>ROUND(J5431*0.3,0)</f>
        <v>1022400</v>
      </c>
    </row>
    <row r="5432" spans="1:13" ht="60" x14ac:dyDescent="0.2">
      <c r="A5432" s="53">
        <v>901880</v>
      </c>
      <c r="B5432" s="27" t="s">
        <v>30</v>
      </c>
      <c r="C5432" s="36" t="s">
        <v>6143</v>
      </c>
      <c r="D5432" s="54"/>
      <c r="E5432" s="30">
        <v>6</v>
      </c>
      <c r="F5432" s="55">
        <v>6</v>
      </c>
      <c r="G5432" s="56"/>
      <c r="H5432" s="30">
        <v>0</v>
      </c>
      <c r="J5432" s="25">
        <f>ROUND( IF(OR(ISNUMBER(SEARCH("#",B5432)),INT(A5432/100000)=7,INT(A5432/100000)=8),F5432*K!$D$4,F5432*K!$C$4) + IF(ISNUMBER(SEARCH("#",B5432)),0,G5432*K!$C$5) + IF(AND(ISNUMBER(SEARCH("#",B5432)),INT(A5432/100000)&lt;=7),G5432*K!$G$5,0) + IF(AND(ISNUMBER(SEARCH("#",B5432)),INT(A5432/100000)&gt;=8),G5432*K!$H$5,0),0)</f>
        <v>3408000</v>
      </c>
      <c r="K5432" s="25">
        <f>ROUND(IF(OR(ISNUMBER(SEARCH("#",B5432)),INT(A5432/100000)=7,INT(A5432/100000)=8),F5432*K!$F$4+G5432*K!$F$5,F5432*K!$E$4+G5432*K!$E$5),0)</f>
        <v>1812000</v>
      </c>
      <c r="L5432" s="25">
        <f>ROUND(J5432-K5432*0.7,0)</f>
        <v>2139600</v>
      </c>
      <c r="M5432" s="25">
        <f>ROUND(J5432*0.3,0)</f>
        <v>1022400</v>
      </c>
    </row>
    <row r="5433" spans="1:13" ht="29.25" x14ac:dyDescent="0.2">
      <c r="A5433" s="53">
        <v>901885</v>
      </c>
      <c r="B5433" s="27" t="s">
        <v>30</v>
      </c>
      <c r="C5433" s="36" t="s">
        <v>6144</v>
      </c>
      <c r="D5433" s="54"/>
      <c r="E5433" s="30">
        <v>7</v>
      </c>
      <c r="F5433" s="55">
        <v>7</v>
      </c>
      <c r="G5433" s="56"/>
      <c r="H5433" s="30">
        <v>0</v>
      </c>
      <c r="J5433" s="25">
        <f>ROUND( IF(OR(ISNUMBER(SEARCH("#",B5433)),INT(A5433/100000)=7,INT(A5433/100000)=8),F5433*K!$D$4,F5433*K!$C$4) + IF(ISNUMBER(SEARCH("#",B5433)),0,G5433*K!$C$5) + IF(AND(ISNUMBER(SEARCH("#",B5433)),INT(A5433/100000)&lt;=7),G5433*K!$G$5,0) + IF(AND(ISNUMBER(SEARCH("#",B5433)),INT(A5433/100000)&gt;=8),G5433*K!$H$5,0),0)</f>
        <v>3976000</v>
      </c>
      <c r="K5433" s="25">
        <f>ROUND(IF(OR(ISNUMBER(SEARCH("#",B5433)),INT(A5433/100000)=7,INT(A5433/100000)=8),F5433*K!$F$4+G5433*K!$F$5,F5433*K!$E$4+G5433*K!$E$5),0)</f>
        <v>2114000</v>
      </c>
      <c r="L5433" s="25">
        <f>ROUND(J5433-K5433*0.7,0)</f>
        <v>2496200</v>
      </c>
      <c r="M5433" s="25">
        <f>ROUND(J5433*0.3,0)</f>
        <v>1192800</v>
      </c>
    </row>
    <row r="5434" spans="1:13" ht="15.75" x14ac:dyDescent="0.2">
      <c r="A5434" s="53">
        <v>901895</v>
      </c>
      <c r="B5434" s="27" t="s">
        <v>30</v>
      </c>
      <c r="C5434" s="36" t="s">
        <v>6145</v>
      </c>
      <c r="D5434" s="54"/>
      <c r="E5434" s="30">
        <v>6</v>
      </c>
      <c r="F5434" s="55">
        <v>6</v>
      </c>
      <c r="G5434" s="56"/>
      <c r="H5434" s="30">
        <v>0</v>
      </c>
      <c r="J5434" s="25">
        <f>ROUND( IF(OR(ISNUMBER(SEARCH("#",B5434)),INT(A5434/100000)=7,INT(A5434/100000)=8),F5434*K!$D$4,F5434*K!$C$4) + IF(ISNUMBER(SEARCH("#",B5434)),0,G5434*K!$C$5) + IF(AND(ISNUMBER(SEARCH("#",B5434)),INT(A5434/100000)&lt;=7),G5434*K!$G$5,0) + IF(AND(ISNUMBER(SEARCH("#",B5434)),INT(A5434/100000)&gt;=8),G5434*K!$H$5,0),0)</f>
        <v>3408000</v>
      </c>
      <c r="K5434" s="25">
        <f>ROUND(IF(OR(ISNUMBER(SEARCH("#",B5434)),INT(A5434/100000)=7,INT(A5434/100000)=8),F5434*K!$F$4+G5434*K!$F$5,F5434*K!$E$4+G5434*K!$E$5),0)</f>
        <v>1812000</v>
      </c>
      <c r="L5434" s="25">
        <f>ROUND(J5434-K5434*0.7,0)</f>
        <v>2139600</v>
      </c>
      <c r="M5434" s="25">
        <f>ROUND(J5434*0.3,0)</f>
        <v>1022400</v>
      </c>
    </row>
    <row r="5435" spans="1:13" ht="15.75" x14ac:dyDescent="0.2">
      <c r="A5435" s="53">
        <v>901900</v>
      </c>
      <c r="B5435" s="27" t="s">
        <v>30</v>
      </c>
      <c r="C5435" s="36" t="s">
        <v>6146</v>
      </c>
      <c r="D5435" s="54"/>
      <c r="E5435" s="30">
        <v>12</v>
      </c>
      <c r="F5435" s="55">
        <v>12</v>
      </c>
      <c r="G5435" s="56"/>
      <c r="H5435" s="30">
        <v>0</v>
      </c>
      <c r="J5435" s="25">
        <f>ROUND( IF(OR(ISNUMBER(SEARCH("#",B5435)),INT(A5435/100000)=7,INT(A5435/100000)=8),F5435*K!$D$4,F5435*K!$C$4) + IF(ISNUMBER(SEARCH("#",B5435)),0,G5435*K!$C$5) + IF(AND(ISNUMBER(SEARCH("#",B5435)),INT(A5435/100000)&lt;=7),G5435*K!$G$5,0) + IF(AND(ISNUMBER(SEARCH("#",B5435)),INT(A5435/100000)&gt;=8),G5435*K!$H$5,0),0)</f>
        <v>6816000</v>
      </c>
      <c r="K5435" s="25">
        <f>ROUND(IF(OR(ISNUMBER(SEARCH("#",B5435)),INT(A5435/100000)=7,INT(A5435/100000)=8),F5435*K!$F$4+G5435*K!$F$5,F5435*K!$E$4+G5435*K!$E$5),0)</f>
        <v>3624000</v>
      </c>
      <c r="L5435" s="25">
        <f>ROUND(J5435-K5435*0.7,0)</f>
        <v>4279200</v>
      </c>
      <c r="M5435" s="25">
        <f>ROUND(J5435*0.3,0)</f>
        <v>2044800</v>
      </c>
    </row>
    <row r="5436" spans="1:13" ht="29.25" x14ac:dyDescent="0.2">
      <c r="A5436" s="53">
        <v>901905</v>
      </c>
      <c r="B5436" s="27" t="s">
        <v>30</v>
      </c>
      <c r="C5436" s="36" t="s">
        <v>6147</v>
      </c>
      <c r="D5436" s="54"/>
      <c r="E5436" s="30">
        <v>4</v>
      </c>
      <c r="F5436" s="55">
        <v>4</v>
      </c>
      <c r="G5436" s="56"/>
      <c r="H5436" s="30">
        <v>0</v>
      </c>
      <c r="J5436" s="25">
        <f>ROUND( IF(OR(ISNUMBER(SEARCH("#",B5436)),INT(A5436/100000)=7,INT(A5436/100000)=8),F5436*K!$D$4,F5436*K!$C$4) + IF(ISNUMBER(SEARCH("#",B5436)),0,G5436*K!$C$5) + IF(AND(ISNUMBER(SEARCH("#",B5436)),INT(A5436/100000)&lt;=7),G5436*K!$G$5,0) + IF(AND(ISNUMBER(SEARCH("#",B5436)),INT(A5436/100000)&gt;=8),G5436*K!$H$5,0),0)</f>
        <v>2272000</v>
      </c>
      <c r="K5436" s="25">
        <f>ROUND(IF(OR(ISNUMBER(SEARCH("#",B5436)),INT(A5436/100000)=7,INT(A5436/100000)=8),F5436*K!$F$4+G5436*K!$F$5,F5436*K!$E$4+G5436*K!$E$5),0)</f>
        <v>1208000</v>
      </c>
      <c r="L5436" s="25">
        <f>ROUND(J5436-K5436*0.7,0)</f>
        <v>1426400</v>
      </c>
      <c r="M5436" s="25">
        <f>ROUND(J5436*0.3,0)</f>
        <v>681600</v>
      </c>
    </row>
    <row r="5437" spans="1:13" ht="33" x14ac:dyDescent="0.2">
      <c r="A5437" s="53">
        <v>901907</v>
      </c>
      <c r="B5437" s="27" t="s">
        <v>30</v>
      </c>
      <c r="C5437" s="36" t="s">
        <v>6148</v>
      </c>
      <c r="D5437" s="57" t="s">
        <v>6149</v>
      </c>
      <c r="E5437" s="30">
        <v>3.7</v>
      </c>
      <c r="F5437" s="55">
        <v>3.7</v>
      </c>
      <c r="G5437" s="56"/>
      <c r="H5437" s="30" t="s">
        <v>32</v>
      </c>
      <c r="J5437" s="25">
        <f>ROUND( IF(OR(ISNUMBER(SEARCH("#",B5437)),INT(A5437/100000)=7,INT(A5437/100000)=8),F5437*K!$D$4,F5437*K!$C$4) + IF(ISNUMBER(SEARCH("#",B5437)),0,G5437*K!$C$5) + IF(AND(ISNUMBER(SEARCH("#",B5437)),INT(A5437/100000)&lt;=7),G5437*K!$G$5,0) + IF(AND(ISNUMBER(SEARCH("#",B5437)),INT(A5437/100000)&gt;=8),G5437*K!$H$5,0),0)</f>
        <v>2101600</v>
      </c>
      <c r="K5437" s="25">
        <f>ROUND(IF(OR(ISNUMBER(SEARCH("#",B5437)),INT(A5437/100000)=7,INT(A5437/100000)=8),F5437*K!$F$4+G5437*K!$F$5,F5437*K!$E$4+G5437*K!$E$5),0)</f>
        <v>1117400</v>
      </c>
      <c r="L5437" s="25">
        <f>ROUND(J5437-K5437*0.7,0)</f>
        <v>1319420</v>
      </c>
      <c r="M5437" s="25">
        <f>ROUND(J5437*0.3,0)</f>
        <v>630480</v>
      </c>
    </row>
    <row r="5438" spans="1:13" ht="29.25" x14ac:dyDescent="0.2">
      <c r="A5438" s="53">
        <v>901910</v>
      </c>
      <c r="B5438" s="27" t="s">
        <v>27</v>
      </c>
      <c r="C5438" s="36" t="s">
        <v>6150</v>
      </c>
      <c r="D5438" s="54"/>
      <c r="E5438" s="30">
        <v>1.5</v>
      </c>
      <c r="F5438" s="55">
        <v>1.5</v>
      </c>
      <c r="G5438" s="56"/>
      <c r="H5438" s="30">
        <v>0</v>
      </c>
      <c r="J5438" s="25">
        <f>ROUND( IF(OR(ISNUMBER(SEARCH("#",B5438)),INT(A5438/100000)=7,INT(A5438/100000)=8),F5438*K!$D$4,F5438*K!$C$4) + IF(ISNUMBER(SEARCH("#",B5438)),0,G5438*K!$C$5) + IF(AND(ISNUMBER(SEARCH("#",B5438)),INT(A5438/100000)&lt;=7),G5438*K!$G$5,0) + IF(AND(ISNUMBER(SEARCH("#",B5438)),INT(A5438/100000)&gt;=8),G5438*K!$H$5,0),0)</f>
        <v>852000</v>
      </c>
      <c r="K5438" s="25">
        <f>ROUND(IF(OR(ISNUMBER(SEARCH("#",B5438)),INT(A5438/100000)=7,INT(A5438/100000)=8),F5438*K!$F$4+G5438*K!$F$5,F5438*K!$E$4+G5438*K!$E$5),0)</f>
        <v>453000</v>
      </c>
      <c r="L5438" s="25">
        <f>ROUND(J5438-K5438*0.7,0)</f>
        <v>534900</v>
      </c>
      <c r="M5438" s="25">
        <f>ROUND(J5438*0.3,0)</f>
        <v>255600</v>
      </c>
    </row>
    <row r="5439" spans="1:13" ht="46.5" x14ac:dyDescent="0.2">
      <c r="A5439" s="53">
        <v>901915</v>
      </c>
      <c r="B5439" s="27" t="s">
        <v>30</v>
      </c>
      <c r="C5439" s="36" t="s">
        <v>6151</v>
      </c>
      <c r="D5439" s="57" t="s">
        <v>6152</v>
      </c>
      <c r="E5439" s="30">
        <v>17</v>
      </c>
      <c r="F5439" s="55">
        <v>7</v>
      </c>
      <c r="G5439" s="55">
        <v>10</v>
      </c>
      <c r="H5439" s="30">
        <v>0</v>
      </c>
      <c r="J5439" s="25">
        <f>ROUND( IF(OR(ISNUMBER(SEARCH("#",B5439)),INT(A5439/100000)=7,INT(A5439/100000)=8),F5439*K!$D$4,F5439*K!$C$4) + IF(ISNUMBER(SEARCH("#",B5439)),0,G5439*K!$C$5) + IF(AND(ISNUMBER(SEARCH("#",B5439)),INT(A5439/100000)&lt;=7),G5439*K!$G$5,0) + IF(AND(ISNUMBER(SEARCH("#",B5439)),INT(A5439/100000)&gt;=8),G5439*K!$H$5,0),0)</f>
        <v>21026000</v>
      </c>
      <c r="K5439" s="25">
        <f>ROUND(IF(OR(ISNUMBER(SEARCH("#",B5439)),INT(A5439/100000)=7,INT(A5439/100000)=8),F5439*K!$F$4+G5439*K!$F$5,F5439*K!$E$4+G5439*K!$E$5),0)</f>
        <v>6394000</v>
      </c>
      <c r="L5439" s="25">
        <f>ROUND(J5439-K5439*0.7,0)</f>
        <v>16550200</v>
      </c>
      <c r="M5439" s="25">
        <f>ROUND(J5439*0.3,0)</f>
        <v>6307800</v>
      </c>
    </row>
    <row r="5440" spans="1:13" ht="46.5" x14ac:dyDescent="0.2">
      <c r="A5440" s="53">
        <v>901917</v>
      </c>
      <c r="B5440" s="27" t="s">
        <v>30</v>
      </c>
      <c r="C5440" s="36" t="s">
        <v>6153</v>
      </c>
      <c r="D5440" s="54"/>
      <c r="E5440" s="30">
        <v>10</v>
      </c>
      <c r="F5440" s="55">
        <v>8</v>
      </c>
      <c r="G5440" s="55">
        <v>2</v>
      </c>
      <c r="H5440" s="30">
        <v>0</v>
      </c>
      <c r="J5440" s="25">
        <f>ROUND( IF(OR(ISNUMBER(SEARCH("#",B5440)),INT(A5440/100000)=7,INT(A5440/100000)=8),F5440*K!$D$4,F5440*K!$C$4) + IF(ISNUMBER(SEARCH("#",B5440)),0,G5440*K!$C$5) + IF(AND(ISNUMBER(SEARCH("#",B5440)),INT(A5440/100000)&lt;=7),G5440*K!$G$5,0) + IF(AND(ISNUMBER(SEARCH("#",B5440)),INT(A5440/100000)&gt;=8),G5440*K!$H$5,0),0)</f>
        <v>7954000</v>
      </c>
      <c r="K5440" s="25">
        <f>ROUND(IF(OR(ISNUMBER(SEARCH("#",B5440)),INT(A5440/100000)=7,INT(A5440/100000)=8),F5440*K!$F$4+G5440*K!$F$5,F5440*K!$E$4+G5440*K!$E$5),0)</f>
        <v>3272000</v>
      </c>
      <c r="L5440" s="25">
        <f>ROUND(J5440-K5440*0.7,0)</f>
        <v>5663600</v>
      </c>
      <c r="M5440" s="25">
        <f>ROUND(J5440*0.3,0)</f>
        <v>2386200</v>
      </c>
    </row>
    <row r="5441" spans="1:13" ht="119.25" x14ac:dyDescent="0.2">
      <c r="A5441" s="53">
        <v>901920</v>
      </c>
      <c r="B5441" s="27" t="s">
        <v>27</v>
      </c>
      <c r="C5441" s="36" t="s">
        <v>6154</v>
      </c>
      <c r="D5441" s="57" t="s">
        <v>6155</v>
      </c>
      <c r="E5441" s="30">
        <v>5.5</v>
      </c>
      <c r="F5441" s="55">
        <v>5.5</v>
      </c>
      <c r="G5441" s="56"/>
      <c r="H5441" s="30">
        <v>0</v>
      </c>
      <c r="J5441" s="25">
        <f>ROUND( IF(OR(ISNUMBER(SEARCH("#",B5441)),INT(A5441/100000)=7,INT(A5441/100000)=8),F5441*K!$D$4,F5441*K!$C$4) + IF(ISNUMBER(SEARCH("#",B5441)),0,G5441*K!$C$5) + IF(AND(ISNUMBER(SEARCH("#",B5441)),INT(A5441/100000)&lt;=7),G5441*K!$G$5,0) + IF(AND(ISNUMBER(SEARCH("#",B5441)),INT(A5441/100000)&gt;=8),G5441*K!$H$5,0),0)</f>
        <v>3124000</v>
      </c>
      <c r="K5441" s="25">
        <f>ROUND(IF(OR(ISNUMBER(SEARCH("#",B5441)),INT(A5441/100000)=7,INT(A5441/100000)=8),F5441*K!$F$4+G5441*K!$F$5,F5441*K!$E$4+G5441*K!$E$5),0)</f>
        <v>1661000</v>
      </c>
      <c r="L5441" s="25">
        <f>ROUND(J5441-K5441*0.7,0)</f>
        <v>1961300</v>
      </c>
      <c r="M5441" s="25">
        <f>ROUND(J5441*0.3,0)</f>
        <v>937200</v>
      </c>
    </row>
    <row r="5442" spans="1:13" ht="48" x14ac:dyDescent="0.2">
      <c r="A5442" s="53">
        <v>901925</v>
      </c>
      <c r="B5442" s="27" t="s">
        <v>27</v>
      </c>
      <c r="C5442" s="36" t="s">
        <v>6156</v>
      </c>
      <c r="D5442" s="57" t="s">
        <v>6157</v>
      </c>
      <c r="E5442" s="30">
        <v>7</v>
      </c>
      <c r="F5442" s="55">
        <v>7</v>
      </c>
      <c r="G5442" s="56"/>
      <c r="H5442" s="30">
        <v>0</v>
      </c>
      <c r="J5442" s="25">
        <f>ROUND( IF(OR(ISNUMBER(SEARCH("#",B5442)),INT(A5442/100000)=7,INT(A5442/100000)=8),F5442*K!$D$4,F5442*K!$C$4) + IF(ISNUMBER(SEARCH("#",B5442)),0,G5442*K!$C$5) + IF(AND(ISNUMBER(SEARCH("#",B5442)),INT(A5442/100000)&lt;=7),G5442*K!$G$5,0) + IF(AND(ISNUMBER(SEARCH("#",B5442)),INT(A5442/100000)&gt;=8),G5442*K!$H$5,0),0)</f>
        <v>3976000</v>
      </c>
      <c r="K5442" s="25">
        <f>ROUND(IF(OR(ISNUMBER(SEARCH("#",B5442)),INT(A5442/100000)=7,INT(A5442/100000)=8),F5442*K!$F$4+G5442*K!$F$5,F5442*K!$E$4+G5442*K!$E$5),0)</f>
        <v>2114000</v>
      </c>
      <c r="L5442" s="25">
        <f>ROUND(J5442-K5442*0.7,0)</f>
        <v>2496200</v>
      </c>
      <c r="M5442" s="25">
        <f>ROUND(J5442*0.3,0)</f>
        <v>1192800</v>
      </c>
    </row>
    <row r="5443" spans="1:13" ht="119.25" x14ac:dyDescent="0.2">
      <c r="A5443" s="53">
        <v>901930</v>
      </c>
      <c r="B5443" s="27" t="s">
        <v>27</v>
      </c>
      <c r="C5443" s="36" t="s">
        <v>6158</v>
      </c>
      <c r="D5443" s="57" t="s">
        <v>6159</v>
      </c>
      <c r="E5443" s="30">
        <v>4.5</v>
      </c>
      <c r="F5443" s="55">
        <v>4.5</v>
      </c>
      <c r="G5443" s="56"/>
      <c r="H5443" s="30">
        <v>0</v>
      </c>
      <c r="J5443" s="25">
        <f>ROUND( IF(OR(ISNUMBER(SEARCH("#",B5443)),INT(A5443/100000)=7,INT(A5443/100000)=8),F5443*K!$D$4,F5443*K!$C$4) + IF(ISNUMBER(SEARCH("#",B5443)),0,G5443*K!$C$5) + IF(AND(ISNUMBER(SEARCH("#",B5443)),INT(A5443/100000)&lt;=7),G5443*K!$G$5,0) + IF(AND(ISNUMBER(SEARCH("#",B5443)),INT(A5443/100000)&gt;=8),G5443*K!$H$5,0),0)</f>
        <v>2556000</v>
      </c>
      <c r="K5443" s="25">
        <f>ROUND(IF(OR(ISNUMBER(SEARCH("#",B5443)),INT(A5443/100000)=7,INT(A5443/100000)=8),F5443*K!$F$4+G5443*K!$F$5,F5443*K!$E$4+G5443*K!$E$5),0)</f>
        <v>1359000</v>
      </c>
      <c r="L5443" s="25">
        <f>ROUND(J5443-K5443*0.7,0)</f>
        <v>1604700</v>
      </c>
      <c r="M5443" s="25">
        <f>ROUND(J5443*0.3,0)</f>
        <v>766800</v>
      </c>
    </row>
    <row r="5444" spans="1:13" ht="119.25" x14ac:dyDescent="0.2">
      <c r="A5444" s="53">
        <v>901935</v>
      </c>
      <c r="B5444" s="27" t="s">
        <v>27</v>
      </c>
      <c r="C5444" s="36" t="s">
        <v>6160</v>
      </c>
      <c r="D5444" s="57" t="s">
        <v>6155</v>
      </c>
      <c r="E5444" s="30">
        <v>3</v>
      </c>
      <c r="F5444" s="55">
        <v>3</v>
      </c>
      <c r="G5444" s="56"/>
      <c r="H5444" s="30">
        <v>0</v>
      </c>
      <c r="J5444" s="25">
        <f>ROUND( IF(OR(ISNUMBER(SEARCH("#",B5444)),INT(A5444/100000)=7,INT(A5444/100000)=8),F5444*K!$D$4,F5444*K!$C$4) + IF(ISNUMBER(SEARCH("#",B5444)),0,G5444*K!$C$5) + IF(AND(ISNUMBER(SEARCH("#",B5444)),INT(A5444/100000)&lt;=7),G5444*K!$G$5,0) + IF(AND(ISNUMBER(SEARCH("#",B5444)),INT(A5444/100000)&gt;=8),G5444*K!$H$5,0),0)</f>
        <v>1704000</v>
      </c>
      <c r="K5444" s="25">
        <f>ROUND(IF(OR(ISNUMBER(SEARCH("#",B5444)),INT(A5444/100000)=7,INT(A5444/100000)=8),F5444*K!$F$4+G5444*K!$F$5,F5444*K!$E$4+G5444*K!$E$5),0)</f>
        <v>906000</v>
      </c>
      <c r="L5444" s="25">
        <f>ROUND(J5444-K5444*0.7,0)</f>
        <v>1069800</v>
      </c>
      <c r="M5444" s="25">
        <f>ROUND(J5444*0.3,0)</f>
        <v>511200</v>
      </c>
    </row>
    <row r="5445" spans="1:13" ht="119.25" x14ac:dyDescent="0.2">
      <c r="A5445" s="53">
        <v>901940</v>
      </c>
      <c r="B5445" s="27" t="s">
        <v>27</v>
      </c>
      <c r="C5445" s="36" t="s">
        <v>6161</v>
      </c>
      <c r="D5445" s="57" t="s">
        <v>6159</v>
      </c>
      <c r="E5445" s="30">
        <v>5.5</v>
      </c>
      <c r="F5445" s="55">
        <v>5.5</v>
      </c>
      <c r="G5445" s="56"/>
      <c r="H5445" s="30">
        <v>0</v>
      </c>
      <c r="J5445" s="25">
        <f>ROUND( IF(OR(ISNUMBER(SEARCH("#",B5445)),INT(A5445/100000)=7,INT(A5445/100000)=8),F5445*K!$D$4,F5445*K!$C$4) + IF(ISNUMBER(SEARCH("#",B5445)),0,G5445*K!$C$5) + IF(AND(ISNUMBER(SEARCH("#",B5445)),INT(A5445/100000)&lt;=7),G5445*K!$G$5,0) + IF(AND(ISNUMBER(SEARCH("#",B5445)),INT(A5445/100000)&gt;=8),G5445*K!$H$5,0),0)</f>
        <v>3124000</v>
      </c>
      <c r="K5445" s="25">
        <f>ROUND(IF(OR(ISNUMBER(SEARCH("#",B5445)),INT(A5445/100000)=7,INT(A5445/100000)=8),F5445*K!$F$4+G5445*K!$F$5,F5445*K!$E$4+G5445*K!$E$5),0)</f>
        <v>1661000</v>
      </c>
      <c r="L5445" s="25">
        <f>ROUND(J5445-K5445*0.7,0)</f>
        <v>1961300</v>
      </c>
      <c r="M5445" s="25">
        <f>ROUND(J5445*0.3,0)</f>
        <v>937200</v>
      </c>
    </row>
    <row r="5446" spans="1:13" ht="164.25" customHeight="1" x14ac:dyDescent="0.2">
      <c r="A5446" s="53">
        <v>901942</v>
      </c>
      <c r="B5446" s="27" t="s">
        <v>30</v>
      </c>
      <c r="C5446" s="36" t="s">
        <v>6162</v>
      </c>
      <c r="D5446" s="57" t="s">
        <v>6163</v>
      </c>
      <c r="E5446" s="30">
        <v>9</v>
      </c>
      <c r="F5446" s="55">
        <v>9</v>
      </c>
      <c r="G5446" s="56"/>
      <c r="H5446" s="30">
        <v>0</v>
      </c>
      <c r="J5446" s="25">
        <f>ROUND( IF(OR(ISNUMBER(SEARCH("#",B5446)),INT(A5446/100000)=7,INT(A5446/100000)=8),F5446*K!$D$4,F5446*K!$C$4) + IF(ISNUMBER(SEARCH("#",B5446)),0,G5446*K!$C$5) + IF(AND(ISNUMBER(SEARCH("#",B5446)),INT(A5446/100000)&lt;=7),G5446*K!$G$5,0) + IF(AND(ISNUMBER(SEARCH("#",B5446)),INT(A5446/100000)&gt;=8),G5446*K!$H$5,0),0)</f>
        <v>5112000</v>
      </c>
      <c r="K5446" s="25">
        <f>ROUND(IF(OR(ISNUMBER(SEARCH("#",B5446)),INT(A5446/100000)=7,INT(A5446/100000)=8),F5446*K!$F$4+G5446*K!$F$5,F5446*K!$E$4+G5446*K!$E$5),0)</f>
        <v>2718000</v>
      </c>
      <c r="L5446" s="25">
        <f>ROUND(J5446-K5446*0.7,0)</f>
        <v>3209400</v>
      </c>
      <c r="M5446" s="25">
        <f>ROUND(J5446*0.3,0)</f>
        <v>1533600</v>
      </c>
    </row>
    <row r="5447" spans="1:13" ht="76.5" x14ac:dyDescent="0.2">
      <c r="A5447" s="53">
        <v>901944</v>
      </c>
      <c r="B5447" s="27" t="s">
        <v>30</v>
      </c>
      <c r="C5447" s="36" t="s">
        <v>6164</v>
      </c>
      <c r="D5447" s="57" t="s">
        <v>6165</v>
      </c>
      <c r="E5447" s="30">
        <v>3</v>
      </c>
      <c r="F5447" s="55">
        <v>3</v>
      </c>
      <c r="G5447" s="56"/>
      <c r="H5447" s="30">
        <v>0</v>
      </c>
      <c r="J5447" s="25">
        <f>ROUND( IF(OR(ISNUMBER(SEARCH("#",B5447)),INT(A5447/100000)=7,INT(A5447/100000)=8),F5447*K!$D$4,F5447*K!$C$4) + IF(ISNUMBER(SEARCH("#",B5447)),0,G5447*K!$C$5) + IF(AND(ISNUMBER(SEARCH("#",B5447)),INT(A5447/100000)&lt;=7),G5447*K!$G$5,0) + IF(AND(ISNUMBER(SEARCH("#",B5447)),INT(A5447/100000)&gt;=8),G5447*K!$H$5,0),0)</f>
        <v>1704000</v>
      </c>
      <c r="K5447" s="25">
        <f>ROUND(IF(OR(ISNUMBER(SEARCH("#",B5447)),INT(A5447/100000)=7,INT(A5447/100000)=8),F5447*K!$F$4+G5447*K!$F$5,F5447*K!$E$4+G5447*K!$E$5),0)</f>
        <v>906000</v>
      </c>
      <c r="L5447" s="25">
        <f>ROUND(J5447-K5447*0.7,0)</f>
        <v>1069800</v>
      </c>
      <c r="M5447" s="25">
        <f>ROUND(J5447*0.3,0)</f>
        <v>511200</v>
      </c>
    </row>
    <row r="5448" spans="1:13" ht="77.25" x14ac:dyDescent="0.2">
      <c r="A5448" s="53">
        <v>901945</v>
      </c>
      <c r="B5448" s="27" t="s">
        <v>27</v>
      </c>
      <c r="C5448" s="36" t="s">
        <v>6166</v>
      </c>
      <c r="D5448" s="57" t="s">
        <v>6167</v>
      </c>
      <c r="E5448" s="30">
        <v>7</v>
      </c>
      <c r="F5448" s="55">
        <v>7</v>
      </c>
      <c r="G5448" s="56"/>
      <c r="H5448" s="30">
        <v>0</v>
      </c>
      <c r="J5448" s="25">
        <f>ROUND( IF(OR(ISNUMBER(SEARCH("#",B5448)),INT(A5448/100000)=7,INT(A5448/100000)=8),F5448*K!$D$4,F5448*K!$C$4) + IF(ISNUMBER(SEARCH("#",B5448)),0,G5448*K!$C$5) + IF(AND(ISNUMBER(SEARCH("#",B5448)),INT(A5448/100000)&lt;=7),G5448*K!$G$5,0) + IF(AND(ISNUMBER(SEARCH("#",B5448)),INT(A5448/100000)&gt;=8),G5448*K!$H$5,0),0)</f>
        <v>3976000</v>
      </c>
      <c r="K5448" s="25">
        <f>ROUND(IF(OR(ISNUMBER(SEARCH("#",B5448)),INT(A5448/100000)=7,INT(A5448/100000)=8),F5448*K!$F$4+G5448*K!$F$5,F5448*K!$E$4+G5448*K!$E$5),0)</f>
        <v>2114000</v>
      </c>
      <c r="L5448" s="25">
        <f>ROUND(J5448-K5448*0.7,0)</f>
        <v>2496200</v>
      </c>
      <c r="M5448" s="25">
        <f>ROUND(J5448*0.3,0)</f>
        <v>1192800</v>
      </c>
    </row>
    <row r="5449" spans="1:13" ht="42.75" x14ac:dyDescent="0.2">
      <c r="A5449" s="53">
        <v>901946</v>
      </c>
      <c r="B5449" s="27" t="s">
        <v>27</v>
      </c>
      <c r="C5449" s="36" t="s">
        <v>6168</v>
      </c>
      <c r="D5449" s="54"/>
      <c r="E5449" s="30">
        <v>8</v>
      </c>
      <c r="F5449" s="55">
        <v>8</v>
      </c>
      <c r="G5449" s="56"/>
      <c r="H5449" s="73">
        <v>4</v>
      </c>
      <c r="J5449" s="25">
        <f>ROUND( IF(OR(ISNUMBER(SEARCH("#",B5449)),INT(A5449/100000)=7,INT(A5449/100000)=8),F5449*K!$D$4,F5449*K!$C$4) + IF(ISNUMBER(SEARCH("#",B5449)),0,G5449*K!$C$5) + IF(AND(ISNUMBER(SEARCH("#",B5449)),INT(A5449/100000)&lt;=7),G5449*K!$G$5,0) + IF(AND(ISNUMBER(SEARCH("#",B5449)),INT(A5449/100000)&gt;=8),G5449*K!$H$5,0),0)</f>
        <v>4544000</v>
      </c>
      <c r="K5449" s="25">
        <f>ROUND(IF(OR(ISNUMBER(SEARCH("#",B5449)),INT(A5449/100000)=7,INT(A5449/100000)=8),F5449*K!$F$4+G5449*K!$F$5,F5449*K!$E$4+G5449*K!$E$5),0)</f>
        <v>2416000</v>
      </c>
      <c r="L5449" s="25">
        <f>ROUND(J5449-K5449*0.7,0)</f>
        <v>2852800</v>
      </c>
      <c r="M5449" s="25">
        <f>ROUND(J5449*0.3,0)</f>
        <v>1363200</v>
      </c>
    </row>
    <row r="5450" spans="1:13" ht="48" x14ac:dyDescent="0.2">
      <c r="A5450" s="53">
        <v>901947</v>
      </c>
      <c r="B5450" s="27" t="s">
        <v>27</v>
      </c>
      <c r="C5450" s="36" t="s">
        <v>6169</v>
      </c>
      <c r="D5450" s="57" t="s">
        <v>6170</v>
      </c>
      <c r="E5450" s="30">
        <v>10</v>
      </c>
      <c r="F5450" s="55">
        <v>10</v>
      </c>
      <c r="G5450" s="56"/>
      <c r="H5450" s="30">
        <v>0</v>
      </c>
      <c r="J5450" s="25">
        <f>ROUND( IF(OR(ISNUMBER(SEARCH("#",B5450)),INT(A5450/100000)=7,INT(A5450/100000)=8),F5450*K!$D$4,F5450*K!$C$4) + IF(ISNUMBER(SEARCH("#",B5450)),0,G5450*K!$C$5) + IF(AND(ISNUMBER(SEARCH("#",B5450)),INT(A5450/100000)&lt;=7),G5450*K!$G$5,0) + IF(AND(ISNUMBER(SEARCH("#",B5450)),INT(A5450/100000)&gt;=8),G5450*K!$H$5,0),0)</f>
        <v>5680000</v>
      </c>
      <c r="K5450" s="25">
        <f>ROUND(IF(OR(ISNUMBER(SEARCH("#",B5450)),INT(A5450/100000)=7,INT(A5450/100000)=8),F5450*K!$F$4+G5450*K!$F$5,F5450*K!$E$4+G5450*K!$E$5),0)</f>
        <v>3020000</v>
      </c>
      <c r="L5450" s="25">
        <f>ROUND(J5450-K5450*0.7,0)</f>
        <v>3566000</v>
      </c>
      <c r="M5450" s="25">
        <f>ROUND(J5450*0.3,0)</f>
        <v>1704000</v>
      </c>
    </row>
    <row r="5451" spans="1:13" ht="132" x14ac:dyDescent="0.2">
      <c r="A5451" s="53">
        <v>901948</v>
      </c>
      <c r="B5451" s="27" t="s">
        <v>27</v>
      </c>
      <c r="C5451" s="36" t="s">
        <v>6171</v>
      </c>
      <c r="D5451" s="39" t="s">
        <v>6172</v>
      </c>
      <c r="E5451" s="30" t="s">
        <v>116</v>
      </c>
      <c r="F5451" s="55">
        <v>4</v>
      </c>
      <c r="G5451" s="56"/>
      <c r="H5451" s="30">
        <v>0</v>
      </c>
      <c r="J5451" s="25">
        <f>ROUND( IF(OR(ISNUMBER(SEARCH("#",B5451)),INT(A5451/100000)=7,INT(A5451/100000)=8),F5451*K!$D$4,F5451*K!$C$4) + IF(ISNUMBER(SEARCH("#",B5451)),0,G5451*K!$C$5) + IF(AND(ISNUMBER(SEARCH("#",B5451)),INT(A5451/100000)&lt;=7),G5451*K!$G$5,0) + IF(AND(ISNUMBER(SEARCH("#",B5451)),INT(A5451/100000)&gt;=8),G5451*K!$H$5,0),0)</f>
        <v>2272000</v>
      </c>
      <c r="K5451" s="25">
        <f>ROUND(IF(OR(ISNUMBER(SEARCH("#",B5451)),INT(A5451/100000)=7,INT(A5451/100000)=8),F5451*K!$F$4+G5451*K!$F$5,F5451*K!$E$4+G5451*K!$E$5),0)</f>
        <v>1208000</v>
      </c>
      <c r="L5451" s="25">
        <f>ROUND(J5451-K5451*0.7,0)</f>
        <v>1426400</v>
      </c>
      <c r="M5451" s="25">
        <f>ROUND(J5451*0.3,0)</f>
        <v>681600</v>
      </c>
    </row>
    <row r="5452" spans="1:13" ht="132" x14ac:dyDescent="0.2">
      <c r="A5452" s="53">
        <v>901949</v>
      </c>
      <c r="B5452" s="27" t="s">
        <v>27</v>
      </c>
      <c r="C5452" s="36" t="s">
        <v>6173</v>
      </c>
      <c r="D5452" s="57" t="s">
        <v>6174</v>
      </c>
      <c r="E5452" s="30" t="s">
        <v>1569</v>
      </c>
      <c r="F5452" s="55">
        <v>6</v>
      </c>
      <c r="G5452" s="56"/>
      <c r="H5452" s="30">
        <v>0</v>
      </c>
      <c r="J5452" s="25">
        <f>ROUND( IF(OR(ISNUMBER(SEARCH("#",B5452)),INT(A5452/100000)=7,INT(A5452/100000)=8),F5452*K!$D$4,F5452*K!$C$4) + IF(ISNUMBER(SEARCH("#",B5452)),0,G5452*K!$C$5) + IF(AND(ISNUMBER(SEARCH("#",B5452)),INT(A5452/100000)&lt;=7),G5452*K!$G$5,0) + IF(AND(ISNUMBER(SEARCH("#",B5452)),INT(A5452/100000)&gt;=8),G5452*K!$H$5,0),0)</f>
        <v>3408000</v>
      </c>
      <c r="K5452" s="25">
        <f>ROUND(IF(OR(ISNUMBER(SEARCH("#",B5452)),INT(A5452/100000)=7,INT(A5452/100000)=8),F5452*K!$F$4+G5452*K!$F$5,F5452*K!$E$4+G5452*K!$E$5),0)</f>
        <v>1812000</v>
      </c>
      <c r="L5452" s="25">
        <f>ROUND(J5452-K5452*0.7,0)</f>
        <v>2139600</v>
      </c>
      <c r="M5452" s="25">
        <f>ROUND(J5452*0.3,0)</f>
        <v>1022400</v>
      </c>
    </row>
    <row r="5453" spans="1:13" ht="29.25" x14ac:dyDescent="0.2">
      <c r="A5453" s="53">
        <v>901960</v>
      </c>
      <c r="B5453" s="27" t="s">
        <v>30</v>
      </c>
      <c r="C5453" s="36" t="s">
        <v>6175</v>
      </c>
      <c r="D5453" s="54"/>
      <c r="E5453" s="30">
        <v>12</v>
      </c>
      <c r="F5453" s="55">
        <v>12</v>
      </c>
      <c r="G5453" s="56"/>
      <c r="H5453" s="30">
        <v>0</v>
      </c>
      <c r="J5453" s="25">
        <f>ROUND( IF(OR(ISNUMBER(SEARCH("#",B5453)),INT(A5453/100000)=7,INT(A5453/100000)=8),F5453*K!$D$4,F5453*K!$C$4) + IF(ISNUMBER(SEARCH("#",B5453)),0,G5453*K!$C$5) + IF(AND(ISNUMBER(SEARCH("#",B5453)),INT(A5453/100000)&lt;=7),G5453*K!$G$5,0) + IF(AND(ISNUMBER(SEARCH("#",B5453)),INT(A5453/100000)&gt;=8),G5453*K!$H$5,0),0)</f>
        <v>6816000</v>
      </c>
      <c r="K5453" s="25">
        <f>ROUND(IF(OR(ISNUMBER(SEARCH("#",B5453)),INT(A5453/100000)=7,INT(A5453/100000)=8),F5453*K!$F$4+G5453*K!$F$5,F5453*K!$E$4+G5453*K!$E$5),0)</f>
        <v>3624000</v>
      </c>
      <c r="L5453" s="25">
        <f>ROUND(J5453-K5453*0.7,0)</f>
        <v>4279200</v>
      </c>
      <c r="M5453" s="25">
        <f>ROUND(J5453*0.3,0)</f>
        <v>2044800</v>
      </c>
    </row>
    <row r="5454" spans="1:13" ht="29.25" x14ac:dyDescent="0.2">
      <c r="A5454" s="53">
        <v>901965</v>
      </c>
      <c r="B5454" s="27" t="s">
        <v>148</v>
      </c>
      <c r="C5454" s="36" t="s">
        <v>6176</v>
      </c>
      <c r="D5454" s="54"/>
      <c r="E5454" s="30">
        <v>6</v>
      </c>
      <c r="F5454" s="55">
        <v>6</v>
      </c>
      <c r="G5454" s="56"/>
      <c r="H5454" s="30">
        <v>0</v>
      </c>
      <c r="J5454" s="25">
        <f>ROUND( IF(OR(ISNUMBER(SEARCH("#",B5454)),INT(A5454/100000)=7,INT(A5454/100000)=8),F5454*K!$D$4,F5454*K!$C$4) + IF(ISNUMBER(SEARCH("#",B5454)),0,G5454*K!$C$5) + IF(AND(ISNUMBER(SEARCH("#",B5454)),INT(A5454/100000)&lt;=7),G5454*K!$G$5,0) + IF(AND(ISNUMBER(SEARCH("#",B5454)),INT(A5454/100000)&gt;=8),G5454*K!$H$5,0),0)</f>
        <v>3408000</v>
      </c>
      <c r="K5454" s="25">
        <f>ROUND(IF(OR(ISNUMBER(SEARCH("#",B5454)),INT(A5454/100000)=7,INT(A5454/100000)=8),F5454*K!$F$4+G5454*K!$F$5,F5454*K!$E$4+G5454*K!$E$5),0)</f>
        <v>1812000</v>
      </c>
      <c r="L5454" s="25">
        <f>ROUND(J5454-K5454*0.7,0)</f>
        <v>2139600</v>
      </c>
      <c r="M5454" s="25">
        <f>ROUND(J5454*0.3,0)</f>
        <v>1022400</v>
      </c>
    </row>
    <row r="5455" spans="1:13" ht="33" x14ac:dyDescent="0.2">
      <c r="A5455" s="53">
        <v>901970</v>
      </c>
      <c r="B5455" s="27" t="s">
        <v>27</v>
      </c>
      <c r="C5455" s="36" t="s">
        <v>6177</v>
      </c>
      <c r="D5455" s="54"/>
      <c r="E5455" s="30">
        <v>8</v>
      </c>
      <c r="F5455" s="55">
        <v>8</v>
      </c>
      <c r="G5455" s="56"/>
      <c r="H5455" s="30">
        <v>0</v>
      </c>
      <c r="J5455" s="25">
        <f>ROUND( IF(OR(ISNUMBER(SEARCH("#",B5455)),INT(A5455/100000)=7,INT(A5455/100000)=8),F5455*K!$D$4,F5455*K!$C$4) + IF(ISNUMBER(SEARCH("#",B5455)),0,G5455*K!$C$5) + IF(AND(ISNUMBER(SEARCH("#",B5455)),INT(A5455/100000)&lt;=7),G5455*K!$G$5,0) + IF(AND(ISNUMBER(SEARCH("#",B5455)),INT(A5455/100000)&gt;=8),G5455*K!$H$5,0),0)</f>
        <v>4544000</v>
      </c>
      <c r="K5455" s="25">
        <f>ROUND(IF(OR(ISNUMBER(SEARCH("#",B5455)),INT(A5455/100000)=7,INT(A5455/100000)=8),F5455*K!$F$4+G5455*K!$F$5,F5455*K!$E$4+G5455*K!$E$5),0)</f>
        <v>2416000</v>
      </c>
      <c r="L5455" s="25">
        <f>ROUND(J5455-K5455*0.7,0)</f>
        <v>2852800</v>
      </c>
      <c r="M5455" s="25">
        <f>ROUND(J5455*0.3,0)</f>
        <v>1363200</v>
      </c>
    </row>
    <row r="5456" spans="1:13" ht="33" x14ac:dyDescent="0.2">
      <c r="A5456" s="53">
        <v>901971</v>
      </c>
      <c r="B5456" s="27" t="s">
        <v>118</v>
      </c>
      <c r="C5456" s="36" t="s">
        <v>6178</v>
      </c>
      <c r="D5456" s="54"/>
      <c r="E5456" s="30">
        <v>2</v>
      </c>
      <c r="F5456" s="55">
        <v>2</v>
      </c>
      <c r="G5456" s="56"/>
      <c r="H5456" s="30">
        <v>0</v>
      </c>
      <c r="J5456" s="25">
        <f>ROUND( IF(OR(ISNUMBER(SEARCH("#",B5456)),INT(A5456/100000)=7,INT(A5456/100000)=8),F5456*K!$D$4,F5456*K!$C$4) + IF(ISNUMBER(SEARCH("#",B5456)),0,G5456*K!$C$5) + IF(AND(ISNUMBER(SEARCH("#",B5456)),INT(A5456/100000)&lt;=7),G5456*K!$G$5,0) + IF(AND(ISNUMBER(SEARCH("#",B5456)),INT(A5456/100000)&gt;=8),G5456*K!$H$5,0),0)</f>
        <v>2022000</v>
      </c>
      <c r="K5456" s="25">
        <f>ROUND(IF(OR(ISNUMBER(SEARCH("#",B5456)),INT(A5456/100000)=7,INT(A5456/100000)=8),F5456*K!$F$4+G5456*K!$F$5,F5456*K!$E$4+G5456*K!$E$5),0)</f>
        <v>604000</v>
      </c>
      <c r="L5456" s="25">
        <f>ROUND(J5456-K5456*0.7,0)</f>
        <v>1599200</v>
      </c>
      <c r="M5456" s="25">
        <f>ROUND(J5456*0.3,0)</f>
        <v>606600</v>
      </c>
    </row>
    <row r="5457" spans="1:13" ht="32.25" x14ac:dyDescent="0.2">
      <c r="A5457" s="53">
        <v>901975</v>
      </c>
      <c r="B5457" s="27" t="s">
        <v>27</v>
      </c>
      <c r="C5457" s="36" t="s">
        <v>6179</v>
      </c>
      <c r="D5457" s="36" t="s">
        <v>6180</v>
      </c>
      <c r="E5457" s="73">
        <v>4</v>
      </c>
      <c r="F5457" s="55">
        <v>4</v>
      </c>
      <c r="G5457" s="56"/>
      <c r="H5457" s="30">
        <v>0</v>
      </c>
      <c r="J5457" s="25">
        <f>ROUND( IF(OR(ISNUMBER(SEARCH("#",B5457)),INT(A5457/100000)=7,INT(A5457/100000)=8),F5457*K!$D$4,F5457*K!$C$4) + IF(ISNUMBER(SEARCH("#",B5457)),0,G5457*K!$C$5) + IF(AND(ISNUMBER(SEARCH("#",B5457)),INT(A5457/100000)&lt;=7),G5457*K!$G$5,0) + IF(AND(ISNUMBER(SEARCH("#",B5457)),INT(A5457/100000)&gt;=8),G5457*K!$H$5,0),0)</f>
        <v>2272000</v>
      </c>
      <c r="K5457" s="25">
        <f>ROUND(IF(OR(ISNUMBER(SEARCH("#",B5457)),INT(A5457/100000)=7,INT(A5457/100000)=8),F5457*K!$F$4+G5457*K!$F$5,F5457*K!$E$4+G5457*K!$E$5),0)</f>
        <v>1208000</v>
      </c>
      <c r="L5457" s="25">
        <f>ROUND(J5457-K5457*0.7,0)</f>
        <v>1426400</v>
      </c>
      <c r="M5457" s="25">
        <f>ROUND(J5457*0.3,0)</f>
        <v>681600</v>
      </c>
    </row>
    <row r="5458" spans="1:13" ht="60.75" x14ac:dyDescent="0.2">
      <c r="A5458" s="53">
        <v>901980</v>
      </c>
      <c r="B5458" s="27" t="s">
        <v>27</v>
      </c>
      <c r="C5458" s="36" t="s">
        <v>6181</v>
      </c>
      <c r="D5458" s="36" t="s">
        <v>6182</v>
      </c>
      <c r="E5458" s="55">
        <v>1.4</v>
      </c>
      <c r="F5458" s="55">
        <v>1.4</v>
      </c>
      <c r="G5458" s="56"/>
      <c r="H5458" s="30">
        <v>0</v>
      </c>
      <c r="J5458" s="25">
        <f>ROUND( IF(OR(ISNUMBER(SEARCH("#",B5458)),INT(A5458/100000)=7,INT(A5458/100000)=8),F5458*K!$D$4,F5458*K!$C$4) + IF(ISNUMBER(SEARCH("#",B5458)),0,G5458*K!$C$5) + IF(AND(ISNUMBER(SEARCH("#",B5458)),INT(A5458/100000)&lt;=7),G5458*K!$G$5,0) + IF(AND(ISNUMBER(SEARCH("#",B5458)),INT(A5458/100000)&gt;=8),G5458*K!$H$5,0),0)</f>
        <v>795200</v>
      </c>
      <c r="K5458" s="25">
        <f>ROUND(IF(OR(ISNUMBER(SEARCH("#",B5458)),INT(A5458/100000)=7,INT(A5458/100000)=8),F5458*K!$F$4+G5458*K!$F$5,F5458*K!$E$4+G5458*K!$E$5),0)</f>
        <v>422800</v>
      </c>
      <c r="L5458" s="25">
        <f>ROUND(J5458-K5458*0.7,0)</f>
        <v>499240</v>
      </c>
      <c r="M5458" s="25">
        <f>ROUND(J5458*0.3,0)</f>
        <v>238560</v>
      </c>
    </row>
    <row r="5459" spans="1:13" ht="48" x14ac:dyDescent="0.2">
      <c r="A5459" s="53">
        <v>901990</v>
      </c>
      <c r="B5459" s="27" t="s">
        <v>27</v>
      </c>
      <c r="C5459" s="36" t="s">
        <v>6183</v>
      </c>
      <c r="D5459" s="54"/>
      <c r="E5459" s="30">
        <v>18</v>
      </c>
      <c r="F5459" s="55">
        <v>15</v>
      </c>
      <c r="G5459" s="55">
        <v>3</v>
      </c>
      <c r="H5459" s="30">
        <v>0</v>
      </c>
      <c r="J5459" s="25">
        <f>ROUND( IF(OR(ISNUMBER(SEARCH("#",B5459)),INT(A5459/100000)=7,INT(A5459/100000)=8),F5459*K!$D$4,F5459*K!$C$4) + IF(ISNUMBER(SEARCH("#",B5459)),0,G5459*K!$C$5) + IF(AND(ISNUMBER(SEARCH("#",B5459)),INT(A5459/100000)&lt;=7),G5459*K!$G$5,0) + IF(AND(ISNUMBER(SEARCH("#",B5459)),INT(A5459/100000)&gt;=8),G5459*K!$H$5,0),0)</f>
        <v>13635000</v>
      </c>
      <c r="K5459" s="25">
        <f>ROUND(IF(OR(ISNUMBER(SEARCH("#",B5459)),INT(A5459/100000)=7,INT(A5459/100000)=8),F5459*K!$F$4+G5459*K!$F$5,F5459*K!$E$4+G5459*K!$E$5),0)</f>
        <v>5814000</v>
      </c>
      <c r="L5459" s="25">
        <f>ROUND(J5459-K5459*0.7,0)</f>
        <v>9565200</v>
      </c>
      <c r="M5459" s="25">
        <f>ROUND(J5459*0.3,0)</f>
        <v>4090500</v>
      </c>
    </row>
    <row r="5460" spans="1:13" ht="105.75" x14ac:dyDescent="0.2">
      <c r="A5460" s="53">
        <v>901995</v>
      </c>
      <c r="B5460" s="27" t="s">
        <v>256</v>
      </c>
      <c r="C5460" s="36" t="s">
        <v>6184</v>
      </c>
      <c r="D5460" s="57" t="s">
        <v>6185</v>
      </c>
      <c r="E5460" s="30" t="s">
        <v>6186</v>
      </c>
      <c r="F5460" s="55">
        <v>0</v>
      </c>
      <c r="G5460" s="55">
        <v>4.5</v>
      </c>
      <c r="H5460" s="30">
        <v>0</v>
      </c>
      <c r="J5460" s="25">
        <f>ROUND( IF(OR(ISNUMBER(SEARCH("#",B5460)),INT(A5460/100000)=7,INT(A5460/100000)=8),F5460*K!$D$4,F5460*K!$C$4) + IF(ISNUMBER(SEARCH("#",B5460)),0,G5460*K!$C$5) + IF(AND(ISNUMBER(SEARCH("#",B5460)),INT(A5460/100000)&lt;=7),G5460*K!$G$5,0) + IF(AND(ISNUMBER(SEARCH("#",B5460)),INT(A5460/100000)&gt;=8),G5460*K!$H$5,0),0)</f>
        <v>12793500</v>
      </c>
      <c r="K5460" s="25">
        <f>ROUND(IF(OR(ISNUMBER(SEARCH("#",B5460)),INT(A5460/100000)=7,INT(A5460/100000)=8),F5460*K!$F$4+G5460*K!$F$5,F5460*K!$E$4+G5460*K!$E$5),0)</f>
        <v>1786500</v>
      </c>
      <c r="L5460" s="25">
        <f>ROUND(J5460-K5460*0.7,0)</f>
        <v>11542950</v>
      </c>
      <c r="M5460" s="25">
        <f>ROUND(J5460*0.3,0)</f>
        <v>3838050</v>
      </c>
    </row>
    <row r="5461" spans="1:13" ht="46.5" x14ac:dyDescent="0.2">
      <c r="A5461" s="53">
        <v>902010</v>
      </c>
      <c r="B5461" s="27" t="s">
        <v>27</v>
      </c>
      <c r="C5461" s="36" t="s">
        <v>6187</v>
      </c>
      <c r="D5461" s="54"/>
      <c r="E5461" s="30">
        <v>5</v>
      </c>
      <c r="F5461" s="55">
        <v>2</v>
      </c>
      <c r="G5461" s="55">
        <v>3</v>
      </c>
      <c r="H5461" s="30" t="s">
        <v>32</v>
      </c>
      <c r="J5461" s="25">
        <f>ROUND( IF(OR(ISNUMBER(SEARCH("#",B5461)),INT(A5461/100000)=7,INT(A5461/100000)=8),F5461*K!$D$4,F5461*K!$C$4) + IF(ISNUMBER(SEARCH("#",B5461)),0,G5461*K!$C$5) + IF(AND(ISNUMBER(SEARCH("#",B5461)),INT(A5461/100000)&lt;=7),G5461*K!$G$5,0) + IF(AND(ISNUMBER(SEARCH("#",B5461)),INT(A5461/100000)&gt;=8),G5461*K!$H$5,0),0)</f>
        <v>6251000</v>
      </c>
      <c r="K5461" s="25">
        <f>ROUND(IF(OR(ISNUMBER(SEARCH("#",B5461)),INT(A5461/100000)=7,INT(A5461/100000)=8),F5461*K!$F$4+G5461*K!$F$5,F5461*K!$E$4+G5461*K!$E$5),0)</f>
        <v>1888000</v>
      </c>
      <c r="L5461" s="25">
        <f>ROUND(J5461-K5461*0.7,0)</f>
        <v>4929400</v>
      </c>
      <c r="M5461" s="25">
        <f>ROUND(J5461*0.3,0)</f>
        <v>1875300</v>
      </c>
    </row>
    <row r="5462" spans="1:13" ht="42.75" x14ac:dyDescent="0.2">
      <c r="A5462" s="53">
        <v>902025</v>
      </c>
      <c r="B5462" s="27" t="s">
        <v>27</v>
      </c>
      <c r="C5462" s="36" t="s">
        <v>6188</v>
      </c>
      <c r="D5462" s="54"/>
      <c r="E5462" s="30">
        <v>4.5</v>
      </c>
      <c r="F5462" s="55">
        <v>4.5</v>
      </c>
      <c r="G5462" s="55"/>
      <c r="H5462" s="30" t="s">
        <v>32</v>
      </c>
      <c r="J5462" s="25">
        <f>ROUND( IF(OR(ISNUMBER(SEARCH("#",B5462)),INT(A5462/100000)=7,INT(A5462/100000)=8),F5462*K!$D$4,F5462*K!$C$4) + IF(ISNUMBER(SEARCH("#",B5462)),0,G5462*K!$C$5) + IF(AND(ISNUMBER(SEARCH("#",B5462)),INT(A5462/100000)&lt;=7),G5462*K!$G$5,0) + IF(AND(ISNUMBER(SEARCH("#",B5462)),INT(A5462/100000)&gt;=8),G5462*K!$H$5,0),0)</f>
        <v>2556000</v>
      </c>
      <c r="K5462" s="25">
        <f>ROUND(IF(OR(ISNUMBER(SEARCH("#",B5462)),INT(A5462/100000)=7,INT(A5462/100000)=8),F5462*K!$F$4+G5462*K!$F$5,F5462*K!$E$4+G5462*K!$E$5),0)</f>
        <v>1359000</v>
      </c>
      <c r="L5462" s="25">
        <f>ROUND(J5462-K5462*0.7,0)</f>
        <v>1604700</v>
      </c>
      <c r="M5462" s="25">
        <f>ROUND(J5462*0.3,0)</f>
        <v>766800</v>
      </c>
    </row>
    <row r="5463" spans="1:13" ht="29.25" x14ac:dyDescent="0.2">
      <c r="A5463" s="53">
        <v>902026</v>
      </c>
      <c r="B5463" s="27" t="s">
        <v>30</v>
      </c>
      <c r="C5463" s="36" t="s">
        <v>6189</v>
      </c>
      <c r="D5463" s="54"/>
      <c r="E5463" s="30">
        <v>4</v>
      </c>
      <c r="F5463" s="55">
        <v>4</v>
      </c>
      <c r="G5463" s="55"/>
      <c r="H5463" s="30">
        <v>0</v>
      </c>
      <c r="J5463" s="25">
        <f>ROUND( IF(OR(ISNUMBER(SEARCH("#",B5463)),INT(A5463/100000)=7,INT(A5463/100000)=8),F5463*K!$D$4,F5463*K!$C$4) + IF(ISNUMBER(SEARCH("#",B5463)),0,G5463*K!$C$5) + IF(AND(ISNUMBER(SEARCH("#",B5463)),INT(A5463/100000)&lt;=7),G5463*K!$G$5,0) + IF(AND(ISNUMBER(SEARCH("#",B5463)),INT(A5463/100000)&gt;=8),G5463*K!$H$5,0),0)</f>
        <v>2272000</v>
      </c>
      <c r="K5463" s="25">
        <f>ROUND(IF(OR(ISNUMBER(SEARCH("#",B5463)),INT(A5463/100000)=7,INT(A5463/100000)=8),F5463*K!$F$4+G5463*K!$F$5,F5463*K!$E$4+G5463*K!$E$5),0)</f>
        <v>1208000</v>
      </c>
      <c r="L5463" s="25">
        <f>ROUND(J5463-K5463*0.7,0)</f>
        <v>1426400</v>
      </c>
      <c r="M5463" s="25">
        <f>ROUND(J5463*0.3,0)</f>
        <v>681600</v>
      </c>
    </row>
    <row r="5464" spans="1:13" ht="75" x14ac:dyDescent="0.2">
      <c r="A5464" s="53">
        <v>905005</v>
      </c>
      <c r="B5464" s="27" t="s">
        <v>6190</v>
      </c>
      <c r="C5464" s="36" t="s">
        <v>6191</v>
      </c>
      <c r="D5464" s="54"/>
      <c r="E5464" s="30">
        <f>F5464+G5464</f>
        <v>0.25</v>
      </c>
      <c r="F5464" s="55">
        <f>F5465</f>
        <v>0.2</v>
      </c>
      <c r="G5464" s="55">
        <f>G5465</f>
        <v>0.05</v>
      </c>
      <c r="H5464" s="73">
        <v>0</v>
      </c>
      <c r="J5464" s="25">
        <f>ROUND( IF(OR(ISNUMBER(SEARCH("#",B5464)),INT(A5464/100000)=7,INT(A5464/100000)=8),F5464*K!$D$4,F5464*K!$C$4) + IF(ISNUMBER(SEARCH("#",B5464)),0,G5464*K!$C$5) + IF(AND(ISNUMBER(SEARCH("#",B5464)),INT(A5464/100000)&lt;=7),G5464*K!$G$5,0) + IF(AND(ISNUMBER(SEARCH("#",B5464)),INT(A5464/100000)&gt;=8),G5464*K!$H$5,0),0)</f>
        <v>198850</v>
      </c>
      <c r="K5464" s="25">
        <f>ROUND(IF(OR(ISNUMBER(SEARCH("#",B5464)),INT(A5464/100000)=7,INT(A5464/100000)=8),F5464*K!$F$4+G5464*K!$F$5,F5464*K!$E$4+G5464*K!$E$5),0)</f>
        <v>81800</v>
      </c>
      <c r="L5464" s="25">
        <f>ROUND(J5464-K5464*0.7,0)</f>
        <v>141590</v>
      </c>
      <c r="M5464" s="25">
        <f>ROUND(J5464*0.3,0)</f>
        <v>59655</v>
      </c>
    </row>
    <row r="5465" spans="1:13" ht="60" x14ac:dyDescent="0.2">
      <c r="A5465" s="53">
        <v>905010</v>
      </c>
      <c r="B5465" s="27" t="s">
        <v>6190</v>
      </c>
      <c r="C5465" s="36" t="s">
        <v>6192</v>
      </c>
      <c r="D5465" s="54"/>
      <c r="E5465" s="30">
        <f>F5465+G5465</f>
        <v>0.25</v>
      </c>
      <c r="F5465" s="55">
        <v>0.2</v>
      </c>
      <c r="G5465" s="55">
        <v>0.05</v>
      </c>
      <c r="H5465" s="73">
        <v>0</v>
      </c>
      <c r="J5465" s="25">
        <f>ROUND( IF(OR(ISNUMBER(SEARCH("#",B5465)),INT(A5465/100000)=7,INT(A5465/100000)=8),F5465*K!$D$4,F5465*K!$C$4) + IF(ISNUMBER(SEARCH("#",B5465)),0,G5465*K!$C$5) + IF(AND(ISNUMBER(SEARCH("#",B5465)),INT(A5465/100000)&lt;=7),G5465*K!$G$5,0) + IF(AND(ISNUMBER(SEARCH("#",B5465)),INT(A5465/100000)&gt;=8),G5465*K!$H$5,0),0)</f>
        <v>198850</v>
      </c>
      <c r="K5465" s="25">
        <f>ROUND(IF(OR(ISNUMBER(SEARCH("#",B5465)),INT(A5465/100000)=7,INT(A5465/100000)=8),F5465*K!$F$4+G5465*K!$F$5,F5465*K!$E$4+G5465*K!$E$5),0)</f>
        <v>81800</v>
      </c>
      <c r="L5465" s="25">
        <f>ROUND(J5465-K5465*0.7,0)</f>
        <v>141590</v>
      </c>
      <c r="M5465" s="25">
        <f>ROUND(J5465*0.3,0)</f>
        <v>59655</v>
      </c>
    </row>
    <row r="5466" spans="1:13" ht="75" x14ac:dyDescent="0.2">
      <c r="A5466" s="53">
        <v>905015</v>
      </c>
      <c r="B5466" s="27" t="s">
        <v>6190</v>
      </c>
      <c r="C5466" s="36" t="s">
        <v>6193</v>
      </c>
      <c r="D5466" s="54"/>
      <c r="E5466" s="30">
        <f>F5466+G5466</f>
        <v>3.4999999999999996E-2</v>
      </c>
      <c r="F5466" s="55">
        <v>0.03</v>
      </c>
      <c r="G5466" s="55">
        <v>5.0000000000000001E-3</v>
      </c>
      <c r="H5466" s="73">
        <v>0</v>
      </c>
      <c r="J5466" s="25">
        <f>ROUND( IF(OR(ISNUMBER(SEARCH("#",B5466)),INT(A5466/100000)=7,INT(A5466/100000)=8),F5466*K!$D$4,F5466*K!$C$4) + IF(ISNUMBER(SEARCH("#",B5466)),0,G5466*K!$C$5) + IF(AND(ISNUMBER(SEARCH("#",B5466)),INT(A5466/100000)&lt;=7),G5466*K!$G$5,0) + IF(AND(ISNUMBER(SEARCH("#",B5466)),INT(A5466/100000)&gt;=8),G5466*K!$H$5,0),0)</f>
        <v>25565</v>
      </c>
      <c r="K5466" s="25">
        <f>ROUND(IF(OR(ISNUMBER(SEARCH("#",B5466)),INT(A5466/100000)=7,INT(A5466/100000)=8),F5466*K!$F$4+G5466*K!$F$5,F5466*K!$E$4+G5466*K!$E$5),0)</f>
        <v>11200</v>
      </c>
      <c r="L5466" s="25">
        <f>ROUND(J5466-K5466*0.7,0)</f>
        <v>17725</v>
      </c>
      <c r="M5466" s="25">
        <f>ROUND(J5466*0.3,0)</f>
        <v>7670</v>
      </c>
    </row>
    <row r="5467" spans="1:13" ht="73.5" x14ac:dyDescent="0.2">
      <c r="A5467" s="53">
        <v>905020</v>
      </c>
      <c r="B5467" s="27" t="s">
        <v>6190</v>
      </c>
      <c r="C5467" s="36" t="s">
        <v>6194</v>
      </c>
      <c r="D5467" s="54"/>
      <c r="E5467" s="30">
        <f>F5467+G5467</f>
        <v>0.25</v>
      </c>
      <c r="F5467" s="55">
        <f>F5465</f>
        <v>0.2</v>
      </c>
      <c r="G5467" s="55">
        <f>G5465</f>
        <v>0.05</v>
      </c>
      <c r="H5467" s="73">
        <v>0</v>
      </c>
      <c r="J5467" s="25">
        <f>ROUND( IF(OR(ISNUMBER(SEARCH("#",B5467)),INT(A5467/100000)=7,INT(A5467/100000)=8),F5467*K!$D$4,F5467*K!$C$4) + IF(ISNUMBER(SEARCH("#",B5467)),0,G5467*K!$C$5) + IF(AND(ISNUMBER(SEARCH("#",B5467)),INT(A5467/100000)&lt;=7),G5467*K!$G$5,0) + IF(AND(ISNUMBER(SEARCH("#",B5467)),INT(A5467/100000)&gt;=8),G5467*K!$H$5,0),0)</f>
        <v>198850</v>
      </c>
      <c r="K5467" s="25">
        <f>ROUND(IF(OR(ISNUMBER(SEARCH("#",B5467)),INT(A5467/100000)=7,INT(A5467/100000)=8),F5467*K!$F$4+G5467*K!$F$5,F5467*K!$E$4+G5467*K!$E$5),0)</f>
        <v>81800</v>
      </c>
      <c r="L5467" s="25">
        <f>ROUND(J5467-K5467*0.7,0)</f>
        <v>141590</v>
      </c>
      <c r="M5467" s="25">
        <f>ROUND(J5467*0.3,0)</f>
        <v>59655</v>
      </c>
    </row>
    <row r="5468" spans="1:13" ht="126.75" customHeight="1" x14ac:dyDescent="0.2">
      <c r="A5468" s="53">
        <v>905025</v>
      </c>
      <c r="B5468" s="27" t="s">
        <v>6190</v>
      </c>
      <c r="C5468" s="36" t="s">
        <v>6195</v>
      </c>
      <c r="D5468" s="54"/>
      <c r="E5468" s="30">
        <f>F5468+G5468</f>
        <v>0.04</v>
      </c>
      <c r="F5468" s="55">
        <v>0.02</v>
      </c>
      <c r="G5468" s="55">
        <v>0.02</v>
      </c>
      <c r="H5468" s="73">
        <v>0</v>
      </c>
      <c r="J5468" s="25">
        <f>ROUND( IF(OR(ISNUMBER(SEARCH("#",B5468)),INT(A5468/100000)=7,INT(A5468/100000)=8),F5468*K!$D$4,F5468*K!$C$4) + IF(ISNUMBER(SEARCH("#",B5468)),0,G5468*K!$C$5) + IF(AND(ISNUMBER(SEARCH("#",B5468)),INT(A5468/100000)&lt;=7),G5468*K!$G$5,0) + IF(AND(ISNUMBER(SEARCH("#",B5468)),INT(A5468/100000)&gt;=8),G5468*K!$H$5,0),0)</f>
        <v>45460</v>
      </c>
      <c r="K5468" s="25">
        <f>ROUND(IF(OR(ISNUMBER(SEARCH("#",B5468)),INT(A5468/100000)=7,INT(A5468/100000)=8),F5468*K!$F$4+G5468*K!$F$5,F5468*K!$E$4+G5468*K!$E$5),0)</f>
        <v>14600</v>
      </c>
      <c r="L5468" s="25">
        <f>ROUND(J5468-K5468*0.7,0)</f>
        <v>35240</v>
      </c>
      <c r="M5468" s="25">
        <f>ROUND(J5468*0.3,0)</f>
        <v>13638</v>
      </c>
    </row>
    <row r="5469" spans="1:13" x14ac:dyDescent="0.2">
      <c r="A5469" s="53">
        <v>902030</v>
      </c>
      <c r="B5469" s="27"/>
      <c r="C5469" s="36" t="s">
        <v>6196</v>
      </c>
      <c r="D5469" s="54"/>
      <c r="E5469" s="30">
        <v>1.7</v>
      </c>
      <c r="F5469" s="55">
        <v>1</v>
      </c>
      <c r="G5469" s="55">
        <v>0.7</v>
      </c>
      <c r="H5469" s="30">
        <v>0</v>
      </c>
      <c r="J5469" s="25">
        <f>ROUND( IF(OR(ISNUMBER(SEARCH("#",B5469)),INT(A5469/100000)=7,INT(A5469/100000)=8),F5469*K!$D$4,F5469*K!$C$4) + IF(ISNUMBER(SEARCH("#",B5469)),0,G5469*K!$C$5) + IF(AND(ISNUMBER(SEARCH("#",B5469)),INT(A5469/100000)&lt;=7),G5469*K!$G$5,0) + IF(AND(ISNUMBER(SEARCH("#",B5469)),INT(A5469/100000)&gt;=8),G5469*K!$H$5,0),0)</f>
        <v>3001100</v>
      </c>
      <c r="K5469" s="25">
        <f>ROUND(IF(OR(ISNUMBER(SEARCH("#",B5469)),INT(A5469/100000)=7,INT(A5469/100000)=8),F5469*K!$F$4+G5469*K!$F$5,F5469*K!$E$4+G5469*K!$E$5),0)</f>
        <v>579900</v>
      </c>
      <c r="L5469" s="25">
        <f>ROUND(J5469-K5469*0.7,0)</f>
        <v>2595170</v>
      </c>
      <c r="M5469" s="25">
        <f>ROUND(J5469*0.3,0)</f>
        <v>900330</v>
      </c>
    </row>
    <row r="5470" spans="1:13" ht="18.75" x14ac:dyDescent="0.2">
      <c r="A5470" s="53">
        <v>902032</v>
      </c>
      <c r="B5470" s="27"/>
      <c r="C5470" s="36" t="s">
        <v>6197</v>
      </c>
      <c r="D5470" s="54"/>
      <c r="E5470" s="30">
        <v>2.5</v>
      </c>
      <c r="F5470" s="55">
        <v>1.5</v>
      </c>
      <c r="G5470" s="55">
        <v>1</v>
      </c>
      <c r="H5470" s="30">
        <v>0</v>
      </c>
      <c r="J5470" s="25">
        <f>ROUND( IF(OR(ISNUMBER(SEARCH("#",B5470)),INT(A5470/100000)=7,INT(A5470/100000)=8),F5470*K!$D$4,F5470*K!$C$4) + IF(ISNUMBER(SEARCH("#",B5470)),0,G5470*K!$C$5) + IF(AND(ISNUMBER(SEARCH("#",B5470)),INT(A5470/100000)&lt;=7),G5470*K!$G$5,0) + IF(AND(ISNUMBER(SEARCH("#",B5470)),INT(A5470/100000)&gt;=8),G5470*K!$H$5,0),0)</f>
        <v>4359500</v>
      </c>
      <c r="K5470" s="25">
        <f>ROUND(IF(OR(ISNUMBER(SEARCH("#",B5470)),INT(A5470/100000)=7,INT(A5470/100000)=8),F5470*K!$F$4+G5470*K!$F$5,F5470*K!$E$4+G5470*K!$E$5),0)</f>
        <v>850000</v>
      </c>
      <c r="L5470" s="25">
        <f>ROUND(J5470-K5470*0.7,0)</f>
        <v>3764500</v>
      </c>
      <c r="M5470" s="25">
        <f>ROUND(J5470*0.3,0)</f>
        <v>1307850</v>
      </c>
    </row>
    <row r="5471" spans="1:13" ht="29.25" x14ac:dyDescent="0.2">
      <c r="A5471" s="53">
        <v>902033</v>
      </c>
      <c r="B5471" s="27" t="s">
        <v>30</v>
      </c>
      <c r="C5471" s="36" t="s">
        <v>6198</v>
      </c>
      <c r="D5471" s="54"/>
      <c r="E5471" s="30">
        <v>30</v>
      </c>
      <c r="F5471" s="55">
        <v>30</v>
      </c>
      <c r="G5471" s="55"/>
      <c r="H5471" s="30" t="s">
        <v>32</v>
      </c>
      <c r="J5471" s="25">
        <f>ROUND( IF(OR(ISNUMBER(SEARCH("#",B5471)),INT(A5471/100000)=7,INT(A5471/100000)=8),F5471*K!$D$4,F5471*K!$C$4) + IF(ISNUMBER(SEARCH("#",B5471)),0,G5471*K!$C$5) + IF(AND(ISNUMBER(SEARCH("#",B5471)),INT(A5471/100000)&lt;=7),G5471*K!$G$5,0) + IF(AND(ISNUMBER(SEARCH("#",B5471)),INT(A5471/100000)&gt;=8),G5471*K!$H$5,0),0)</f>
        <v>17040000</v>
      </c>
      <c r="K5471" s="25">
        <f>ROUND(IF(OR(ISNUMBER(SEARCH("#",B5471)),INT(A5471/100000)=7,INT(A5471/100000)=8),F5471*K!$F$4+G5471*K!$F$5,F5471*K!$E$4+G5471*K!$E$5),0)</f>
        <v>9060000</v>
      </c>
      <c r="L5471" s="25">
        <f>ROUND(J5471-K5471*0.7,0)</f>
        <v>10698000</v>
      </c>
      <c r="M5471" s="25">
        <f>ROUND(J5471*0.3,0)</f>
        <v>5112000</v>
      </c>
    </row>
    <row r="5472" spans="1:13" x14ac:dyDescent="0.2">
      <c r="A5472" s="53">
        <v>902100</v>
      </c>
      <c r="B5472" s="27" t="s">
        <v>30</v>
      </c>
      <c r="C5472" s="36" t="s">
        <v>6199</v>
      </c>
      <c r="D5472" s="54"/>
      <c r="E5472" s="30">
        <v>2.5</v>
      </c>
      <c r="F5472" s="55">
        <v>2.5</v>
      </c>
      <c r="G5472" s="55"/>
      <c r="H5472" s="30">
        <v>0</v>
      </c>
      <c r="J5472" s="25">
        <f>ROUND( IF(OR(ISNUMBER(SEARCH("#",B5472)),INT(A5472/100000)=7,INT(A5472/100000)=8),F5472*K!$D$4,F5472*K!$C$4) + IF(ISNUMBER(SEARCH("#",B5472)),0,G5472*K!$C$5) + IF(AND(ISNUMBER(SEARCH("#",B5472)),INT(A5472/100000)&lt;=7),G5472*K!$G$5,0) + IF(AND(ISNUMBER(SEARCH("#",B5472)),INT(A5472/100000)&gt;=8),G5472*K!$H$5,0),0)</f>
        <v>1420000</v>
      </c>
      <c r="K5472" s="25">
        <f>ROUND(IF(OR(ISNUMBER(SEARCH("#",B5472)),INT(A5472/100000)=7,INT(A5472/100000)=8),F5472*K!$F$4+G5472*K!$F$5,F5472*K!$E$4+G5472*K!$E$5),0)</f>
        <v>755000</v>
      </c>
      <c r="L5472" s="25">
        <f>ROUND(J5472-K5472*0.7,0)</f>
        <v>891500</v>
      </c>
      <c r="M5472" s="25">
        <f>ROUND(J5472*0.3,0)</f>
        <v>426000</v>
      </c>
    </row>
    <row r="5473" spans="1:13" x14ac:dyDescent="0.2">
      <c r="A5473" s="53">
        <v>902105</v>
      </c>
      <c r="B5473" s="27" t="s">
        <v>30</v>
      </c>
      <c r="C5473" s="36" t="s">
        <v>6200</v>
      </c>
      <c r="D5473" s="54"/>
      <c r="E5473" s="30">
        <v>2.2000000000000002</v>
      </c>
      <c r="F5473" s="55">
        <v>2.2000000000000002</v>
      </c>
      <c r="G5473" s="55"/>
      <c r="H5473" s="30">
        <v>0</v>
      </c>
      <c r="J5473" s="25">
        <f>ROUND( IF(OR(ISNUMBER(SEARCH("#",B5473)),INT(A5473/100000)=7,INT(A5473/100000)=8),F5473*K!$D$4,F5473*K!$C$4) + IF(ISNUMBER(SEARCH("#",B5473)),0,G5473*K!$C$5) + IF(AND(ISNUMBER(SEARCH("#",B5473)),INT(A5473/100000)&lt;=7),G5473*K!$G$5,0) + IF(AND(ISNUMBER(SEARCH("#",B5473)),INT(A5473/100000)&gt;=8),G5473*K!$H$5,0),0)</f>
        <v>1249600</v>
      </c>
      <c r="K5473" s="25">
        <f>ROUND(IF(OR(ISNUMBER(SEARCH("#",B5473)),INT(A5473/100000)=7,INT(A5473/100000)=8),F5473*K!$F$4+G5473*K!$F$5,F5473*K!$E$4+G5473*K!$E$5),0)</f>
        <v>664400</v>
      </c>
      <c r="L5473" s="25">
        <f>ROUND(J5473-K5473*0.7,0)</f>
        <v>784520</v>
      </c>
      <c r="M5473" s="25">
        <f>ROUND(J5473*0.3,0)</f>
        <v>374880</v>
      </c>
    </row>
    <row r="5474" spans="1:13" ht="18.75" x14ac:dyDescent="0.2">
      <c r="A5474" s="53">
        <v>902110</v>
      </c>
      <c r="B5474" s="27" t="s">
        <v>30</v>
      </c>
      <c r="C5474" s="39" t="s">
        <v>6201</v>
      </c>
      <c r="D5474" s="54"/>
      <c r="E5474" s="30">
        <v>3</v>
      </c>
      <c r="F5474" s="55">
        <v>3</v>
      </c>
      <c r="G5474" s="55"/>
      <c r="H5474" s="30">
        <v>0</v>
      </c>
      <c r="J5474" s="25">
        <f>ROUND( IF(OR(ISNUMBER(SEARCH("#",B5474)),INT(A5474/100000)=7,INT(A5474/100000)=8),F5474*K!$D$4,F5474*K!$C$4) + IF(ISNUMBER(SEARCH("#",B5474)),0,G5474*K!$C$5) + IF(AND(ISNUMBER(SEARCH("#",B5474)),INT(A5474/100000)&lt;=7),G5474*K!$G$5,0) + IF(AND(ISNUMBER(SEARCH("#",B5474)),INT(A5474/100000)&gt;=8),G5474*K!$H$5,0),0)</f>
        <v>1704000</v>
      </c>
      <c r="K5474" s="25">
        <f>ROUND(IF(OR(ISNUMBER(SEARCH("#",B5474)),INT(A5474/100000)=7,INT(A5474/100000)=8),F5474*K!$F$4+G5474*K!$F$5,F5474*K!$E$4+G5474*K!$E$5),0)</f>
        <v>906000</v>
      </c>
      <c r="L5474" s="25">
        <f>ROUND(J5474-K5474*0.7,0)</f>
        <v>1069800</v>
      </c>
      <c r="M5474" s="25">
        <f>ROUND(J5474*0.3,0)</f>
        <v>511200</v>
      </c>
    </row>
    <row r="5475" spans="1:13" ht="32.25" x14ac:dyDescent="0.2">
      <c r="A5475" s="53">
        <v>902115</v>
      </c>
      <c r="B5475" s="27" t="s">
        <v>30</v>
      </c>
      <c r="C5475" s="36" t="s">
        <v>6202</v>
      </c>
      <c r="D5475" s="54"/>
      <c r="E5475" s="30">
        <v>1</v>
      </c>
      <c r="F5475" s="55">
        <v>1</v>
      </c>
      <c r="G5475" s="55"/>
      <c r="H5475" s="30">
        <v>0</v>
      </c>
      <c r="J5475" s="25">
        <f>ROUND( IF(OR(ISNUMBER(SEARCH("#",B5475)),INT(A5475/100000)=7,INT(A5475/100000)=8),F5475*K!$D$4,F5475*K!$C$4) + IF(ISNUMBER(SEARCH("#",B5475)),0,G5475*K!$C$5) + IF(AND(ISNUMBER(SEARCH("#",B5475)),INT(A5475/100000)&lt;=7),G5475*K!$G$5,0) + IF(AND(ISNUMBER(SEARCH("#",B5475)),INT(A5475/100000)&gt;=8),G5475*K!$H$5,0),0)</f>
        <v>568000</v>
      </c>
      <c r="K5475" s="25">
        <f>ROUND(IF(OR(ISNUMBER(SEARCH("#",B5475)),INT(A5475/100000)=7,INT(A5475/100000)=8),F5475*K!$F$4+G5475*K!$F$5,F5475*K!$E$4+G5475*K!$E$5),0)</f>
        <v>302000</v>
      </c>
      <c r="L5475" s="25">
        <f>ROUND(J5475-K5475*0.7,0)</f>
        <v>356600</v>
      </c>
      <c r="M5475" s="25">
        <f>ROUND(J5475*0.3,0)</f>
        <v>170400</v>
      </c>
    </row>
    <row r="5476" spans="1:13" x14ac:dyDescent="0.2">
      <c r="A5476" s="53">
        <v>902120</v>
      </c>
      <c r="B5476" s="27" t="s">
        <v>30</v>
      </c>
      <c r="C5476" s="36" t="s">
        <v>6203</v>
      </c>
      <c r="D5476" s="54"/>
      <c r="E5476" s="30">
        <v>0.6</v>
      </c>
      <c r="F5476" s="55">
        <v>0.6</v>
      </c>
      <c r="G5476" s="55"/>
      <c r="H5476" s="30">
        <v>0</v>
      </c>
      <c r="J5476" s="25">
        <f>ROUND( IF(OR(ISNUMBER(SEARCH("#",B5476)),INT(A5476/100000)=7,INT(A5476/100000)=8),F5476*K!$D$4,F5476*K!$C$4) + IF(ISNUMBER(SEARCH("#",B5476)),0,G5476*K!$C$5) + IF(AND(ISNUMBER(SEARCH("#",B5476)),INT(A5476/100000)&lt;=7),G5476*K!$G$5,0) + IF(AND(ISNUMBER(SEARCH("#",B5476)),INT(A5476/100000)&gt;=8),G5476*K!$H$5,0),0)</f>
        <v>340800</v>
      </c>
      <c r="K5476" s="25">
        <f>ROUND(IF(OR(ISNUMBER(SEARCH("#",B5476)),INT(A5476/100000)=7,INT(A5476/100000)=8),F5476*K!$F$4+G5476*K!$F$5,F5476*K!$E$4+G5476*K!$E$5),0)</f>
        <v>181200</v>
      </c>
      <c r="L5476" s="25">
        <f>ROUND(J5476-K5476*0.7,0)</f>
        <v>213960</v>
      </c>
      <c r="M5476" s="25">
        <f>ROUND(J5476*0.3,0)</f>
        <v>102240</v>
      </c>
    </row>
    <row r="5477" spans="1:13" ht="18.75" x14ac:dyDescent="0.2">
      <c r="A5477" s="53">
        <v>902125</v>
      </c>
      <c r="B5477" s="27" t="s">
        <v>30</v>
      </c>
      <c r="C5477" s="36" t="s">
        <v>6204</v>
      </c>
      <c r="D5477" s="54"/>
      <c r="E5477" s="30">
        <v>5</v>
      </c>
      <c r="F5477" s="55">
        <v>5</v>
      </c>
      <c r="G5477" s="55"/>
      <c r="H5477" s="30">
        <v>0</v>
      </c>
      <c r="J5477" s="25">
        <f>ROUND( IF(OR(ISNUMBER(SEARCH("#",B5477)),INT(A5477/100000)=7,INT(A5477/100000)=8),F5477*K!$D$4,F5477*K!$C$4) + IF(ISNUMBER(SEARCH("#",B5477)),0,G5477*K!$C$5) + IF(AND(ISNUMBER(SEARCH("#",B5477)),INT(A5477/100000)&lt;=7),G5477*K!$G$5,0) + IF(AND(ISNUMBER(SEARCH("#",B5477)),INT(A5477/100000)&gt;=8),G5477*K!$H$5,0),0)</f>
        <v>2840000</v>
      </c>
      <c r="K5477" s="25">
        <f>ROUND(IF(OR(ISNUMBER(SEARCH("#",B5477)),INT(A5477/100000)=7,INT(A5477/100000)=8),F5477*K!$F$4+G5477*K!$F$5,F5477*K!$E$4+G5477*K!$E$5),0)</f>
        <v>1510000</v>
      </c>
      <c r="L5477" s="25">
        <f>ROUND(J5477-K5477*0.7,0)</f>
        <v>1783000</v>
      </c>
      <c r="M5477" s="25">
        <f>ROUND(J5477*0.3,0)</f>
        <v>852000</v>
      </c>
    </row>
    <row r="5478" spans="1:13" ht="33" x14ac:dyDescent="0.2">
      <c r="A5478" s="53">
        <v>902130</v>
      </c>
      <c r="B5478" s="27" t="s">
        <v>30</v>
      </c>
      <c r="C5478" s="36" t="s">
        <v>6205</v>
      </c>
      <c r="D5478" s="54"/>
      <c r="E5478" s="30">
        <v>4</v>
      </c>
      <c r="F5478" s="55">
        <v>4</v>
      </c>
      <c r="G5478" s="55"/>
      <c r="H5478" s="30">
        <v>0</v>
      </c>
      <c r="J5478" s="25">
        <f>ROUND( IF(OR(ISNUMBER(SEARCH("#",B5478)),INT(A5478/100000)=7,INT(A5478/100000)=8),F5478*K!$D$4,F5478*K!$C$4) + IF(ISNUMBER(SEARCH("#",B5478)),0,G5478*K!$C$5) + IF(AND(ISNUMBER(SEARCH("#",B5478)),INT(A5478/100000)&lt;=7),G5478*K!$G$5,0) + IF(AND(ISNUMBER(SEARCH("#",B5478)),INT(A5478/100000)&gt;=8),G5478*K!$H$5,0),0)</f>
        <v>2272000</v>
      </c>
      <c r="K5478" s="25">
        <f>ROUND(IF(OR(ISNUMBER(SEARCH("#",B5478)),INT(A5478/100000)=7,INT(A5478/100000)=8),F5478*K!$F$4+G5478*K!$F$5,F5478*K!$E$4+G5478*K!$E$5),0)</f>
        <v>1208000</v>
      </c>
      <c r="L5478" s="25">
        <f>ROUND(J5478-K5478*0.7,0)</f>
        <v>1426400</v>
      </c>
      <c r="M5478" s="25">
        <f>ROUND(J5478*0.3,0)</f>
        <v>681600</v>
      </c>
    </row>
    <row r="5479" spans="1:13" x14ac:dyDescent="0.2">
      <c r="A5479" s="53">
        <v>902135</v>
      </c>
      <c r="B5479" s="27" t="s">
        <v>30</v>
      </c>
      <c r="C5479" s="36" t="s">
        <v>6206</v>
      </c>
      <c r="D5479" s="54"/>
      <c r="E5479" s="30">
        <v>5.5</v>
      </c>
      <c r="F5479" s="55">
        <v>5.5</v>
      </c>
      <c r="G5479" s="55"/>
      <c r="H5479" s="30">
        <v>0</v>
      </c>
      <c r="J5479" s="25">
        <f>ROUND( IF(OR(ISNUMBER(SEARCH("#",B5479)),INT(A5479/100000)=7,INT(A5479/100000)=8),F5479*K!$D$4,F5479*K!$C$4) + IF(ISNUMBER(SEARCH("#",B5479)),0,G5479*K!$C$5) + IF(AND(ISNUMBER(SEARCH("#",B5479)),INT(A5479/100000)&lt;=7),G5479*K!$G$5,0) + IF(AND(ISNUMBER(SEARCH("#",B5479)),INT(A5479/100000)&gt;=8),G5479*K!$H$5,0),0)</f>
        <v>3124000</v>
      </c>
      <c r="K5479" s="25">
        <f>ROUND(IF(OR(ISNUMBER(SEARCH("#",B5479)),INT(A5479/100000)=7,INT(A5479/100000)=8),F5479*K!$F$4+G5479*K!$F$5,F5479*K!$E$4+G5479*K!$E$5),0)</f>
        <v>1661000</v>
      </c>
      <c r="L5479" s="25">
        <f>ROUND(J5479-K5479*0.7,0)</f>
        <v>1961300</v>
      </c>
      <c r="M5479" s="25">
        <f>ROUND(J5479*0.3,0)</f>
        <v>937200</v>
      </c>
    </row>
    <row r="5480" spans="1:13" ht="32.25" x14ac:dyDescent="0.2">
      <c r="A5480" s="53">
        <v>902140</v>
      </c>
      <c r="B5480" s="27" t="s">
        <v>30</v>
      </c>
      <c r="C5480" s="39" t="s">
        <v>6207</v>
      </c>
      <c r="D5480" s="54"/>
      <c r="E5480" s="30">
        <v>1</v>
      </c>
      <c r="F5480" s="55">
        <v>1</v>
      </c>
      <c r="G5480" s="55"/>
      <c r="H5480" s="30">
        <v>0</v>
      </c>
      <c r="J5480" s="25">
        <f>ROUND( IF(OR(ISNUMBER(SEARCH("#",B5480)),INT(A5480/100000)=7,INT(A5480/100000)=8),F5480*K!$D$4,F5480*K!$C$4) + IF(ISNUMBER(SEARCH("#",B5480)),0,G5480*K!$C$5) + IF(AND(ISNUMBER(SEARCH("#",B5480)),INT(A5480/100000)&lt;=7),G5480*K!$G$5,0) + IF(AND(ISNUMBER(SEARCH("#",B5480)),INT(A5480/100000)&gt;=8),G5480*K!$H$5,0),0)</f>
        <v>568000</v>
      </c>
      <c r="K5480" s="25">
        <f>ROUND(IF(OR(ISNUMBER(SEARCH("#",B5480)),INT(A5480/100000)=7,INT(A5480/100000)=8),F5480*K!$F$4+G5480*K!$F$5,F5480*K!$E$4+G5480*K!$E$5),0)</f>
        <v>302000</v>
      </c>
      <c r="L5480" s="25">
        <f>ROUND(J5480-K5480*0.7,0)</f>
        <v>356600</v>
      </c>
      <c r="M5480" s="25">
        <f>ROUND(J5480*0.3,0)</f>
        <v>170400</v>
      </c>
    </row>
    <row r="5481" spans="1:13" ht="32.25" x14ac:dyDescent="0.2">
      <c r="A5481" s="53">
        <v>902142</v>
      </c>
      <c r="B5481" s="27" t="s">
        <v>30</v>
      </c>
      <c r="C5481" s="39" t="s">
        <v>6208</v>
      </c>
      <c r="D5481" s="54"/>
      <c r="E5481" s="30">
        <v>0.5</v>
      </c>
      <c r="F5481" s="55">
        <v>0.5</v>
      </c>
      <c r="G5481" s="55"/>
      <c r="H5481" s="30" t="s">
        <v>32</v>
      </c>
      <c r="J5481" s="25">
        <f>ROUND( IF(OR(ISNUMBER(SEARCH("#",B5481)),INT(A5481/100000)=7,INT(A5481/100000)=8),F5481*K!$D$4,F5481*K!$C$4) + IF(ISNUMBER(SEARCH("#",B5481)),0,G5481*K!$C$5) + IF(AND(ISNUMBER(SEARCH("#",B5481)),INT(A5481/100000)&lt;=7),G5481*K!$G$5,0) + IF(AND(ISNUMBER(SEARCH("#",B5481)),INT(A5481/100000)&gt;=8),G5481*K!$H$5,0),0)</f>
        <v>284000</v>
      </c>
      <c r="K5481" s="25">
        <f>ROUND(IF(OR(ISNUMBER(SEARCH("#",B5481)),INT(A5481/100000)=7,INT(A5481/100000)=8),F5481*K!$F$4+G5481*K!$F$5,F5481*K!$E$4+G5481*K!$E$5),0)</f>
        <v>151000</v>
      </c>
      <c r="L5481" s="25">
        <f>ROUND(J5481-K5481*0.7,0)</f>
        <v>178300</v>
      </c>
      <c r="M5481" s="25">
        <f>ROUND(J5481*0.3,0)</f>
        <v>85200</v>
      </c>
    </row>
    <row r="5482" spans="1:13" ht="33" x14ac:dyDescent="0.2">
      <c r="A5482" s="53">
        <v>902145</v>
      </c>
      <c r="B5482" s="27" t="s">
        <v>30</v>
      </c>
      <c r="C5482" s="36" t="s">
        <v>6209</v>
      </c>
      <c r="D5482" s="54"/>
      <c r="E5482" s="30">
        <v>6</v>
      </c>
      <c r="F5482" s="55">
        <v>6</v>
      </c>
      <c r="G5482" s="55"/>
      <c r="H5482" s="30">
        <v>0</v>
      </c>
      <c r="J5482" s="25">
        <f>ROUND( IF(OR(ISNUMBER(SEARCH("#",B5482)),INT(A5482/100000)=7,INT(A5482/100000)=8),F5482*K!$D$4,F5482*K!$C$4) + IF(ISNUMBER(SEARCH("#",B5482)),0,G5482*K!$C$5) + IF(AND(ISNUMBER(SEARCH("#",B5482)),INT(A5482/100000)&lt;=7),G5482*K!$G$5,0) + IF(AND(ISNUMBER(SEARCH("#",B5482)),INT(A5482/100000)&gt;=8),G5482*K!$H$5,0),0)</f>
        <v>3408000</v>
      </c>
      <c r="K5482" s="25">
        <f>ROUND(IF(OR(ISNUMBER(SEARCH("#",B5482)),INT(A5482/100000)=7,INT(A5482/100000)=8),F5482*K!$F$4+G5482*K!$F$5,F5482*K!$E$4+G5482*K!$E$5),0)</f>
        <v>1812000</v>
      </c>
      <c r="L5482" s="25">
        <f>ROUND(J5482-K5482*0.7,0)</f>
        <v>2139600</v>
      </c>
      <c r="M5482" s="25">
        <f>ROUND(J5482*0.3,0)</f>
        <v>1022400</v>
      </c>
    </row>
    <row r="5483" spans="1:13" ht="29.25" x14ac:dyDescent="0.2">
      <c r="A5483" s="53">
        <v>902150</v>
      </c>
      <c r="B5483" s="27" t="s">
        <v>30</v>
      </c>
      <c r="C5483" s="36" t="s">
        <v>6210</v>
      </c>
      <c r="D5483" s="54"/>
      <c r="E5483" s="30">
        <v>9</v>
      </c>
      <c r="F5483" s="55">
        <v>9</v>
      </c>
      <c r="G5483" s="55"/>
      <c r="H5483" s="30">
        <v>0</v>
      </c>
      <c r="J5483" s="25">
        <f>ROUND( IF(OR(ISNUMBER(SEARCH("#",B5483)),INT(A5483/100000)=7,INT(A5483/100000)=8),F5483*K!$D$4,F5483*K!$C$4) + IF(ISNUMBER(SEARCH("#",B5483)),0,G5483*K!$C$5) + IF(AND(ISNUMBER(SEARCH("#",B5483)),INT(A5483/100000)&lt;=7),G5483*K!$G$5,0) + IF(AND(ISNUMBER(SEARCH("#",B5483)),INT(A5483/100000)&gt;=8),G5483*K!$H$5,0),0)</f>
        <v>5112000</v>
      </c>
      <c r="K5483" s="25">
        <f>ROUND(IF(OR(ISNUMBER(SEARCH("#",B5483)),INT(A5483/100000)=7,INT(A5483/100000)=8),F5483*K!$F$4+G5483*K!$F$5,F5483*K!$E$4+G5483*K!$E$5),0)</f>
        <v>2718000</v>
      </c>
      <c r="L5483" s="25">
        <f>ROUND(J5483-K5483*0.7,0)</f>
        <v>3209400</v>
      </c>
      <c r="M5483" s="25">
        <f>ROUND(J5483*0.3,0)</f>
        <v>1533600</v>
      </c>
    </row>
    <row r="5484" spans="1:13" ht="15.75" x14ac:dyDescent="0.2">
      <c r="A5484" s="53">
        <v>902155</v>
      </c>
      <c r="B5484" s="27" t="s">
        <v>30</v>
      </c>
      <c r="C5484" s="36" t="s">
        <v>6211</v>
      </c>
      <c r="D5484" s="54"/>
      <c r="E5484" s="30">
        <v>0.75</v>
      </c>
      <c r="F5484" s="55">
        <v>0.75</v>
      </c>
      <c r="G5484" s="56"/>
      <c r="H5484" s="30">
        <v>0</v>
      </c>
      <c r="J5484" s="25">
        <f>ROUND( IF(OR(ISNUMBER(SEARCH("#",B5484)),INT(A5484/100000)=7,INT(A5484/100000)=8),F5484*K!$D$4,F5484*K!$C$4) + IF(ISNUMBER(SEARCH("#",B5484)),0,G5484*K!$C$5) + IF(AND(ISNUMBER(SEARCH("#",B5484)),INT(A5484/100000)&lt;=7),G5484*K!$G$5,0) + IF(AND(ISNUMBER(SEARCH("#",B5484)),INT(A5484/100000)&gt;=8),G5484*K!$H$5,0),0)</f>
        <v>426000</v>
      </c>
      <c r="K5484" s="25">
        <f>ROUND(IF(OR(ISNUMBER(SEARCH("#",B5484)),INT(A5484/100000)=7,INT(A5484/100000)=8),F5484*K!$F$4+G5484*K!$F$5,F5484*K!$E$4+G5484*K!$E$5),0)</f>
        <v>226500</v>
      </c>
      <c r="L5484" s="25">
        <f>ROUND(J5484-K5484*0.7,0)</f>
        <v>267450</v>
      </c>
      <c r="M5484" s="25">
        <f>ROUND(J5484*0.3,0)</f>
        <v>127800</v>
      </c>
    </row>
    <row r="5485" spans="1:13" ht="18.75" x14ac:dyDescent="0.2">
      <c r="A5485" s="53">
        <v>902160</v>
      </c>
      <c r="B5485" s="27" t="s">
        <v>30</v>
      </c>
      <c r="C5485" s="36" t="s">
        <v>6212</v>
      </c>
      <c r="D5485" s="54"/>
      <c r="E5485" s="30">
        <v>5</v>
      </c>
      <c r="F5485" s="55">
        <v>5</v>
      </c>
      <c r="G5485" s="56"/>
      <c r="H5485" s="30">
        <v>0</v>
      </c>
      <c r="J5485" s="25">
        <f>ROUND( IF(OR(ISNUMBER(SEARCH("#",B5485)),INT(A5485/100000)=7,INT(A5485/100000)=8),F5485*K!$D$4,F5485*K!$C$4) + IF(ISNUMBER(SEARCH("#",B5485)),0,G5485*K!$C$5) + IF(AND(ISNUMBER(SEARCH("#",B5485)),INT(A5485/100000)&lt;=7),G5485*K!$G$5,0) + IF(AND(ISNUMBER(SEARCH("#",B5485)),INT(A5485/100000)&gt;=8),G5485*K!$H$5,0),0)</f>
        <v>2840000</v>
      </c>
      <c r="K5485" s="25">
        <f>ROUND(IF(OR(ISNUMBER(SEARCH("#",B5485)),INT(A5485/100000)=7,INT(A5485/100000)=8),F5485*K!$F$4+G5485*K!$F$5,F5485*K!$E$4+G5485*K!$E$5),0)</f>
        <v>1510000</v>
      </c>
      <c r="L5485" s="25">
        <f>ROUND(J5485-K5485*0.7,0)</f>
        <v>1783000</v>
      </c>
      <c r="M5485" s="25">
        <f>ROUND(J5485*0.3,0)</f>
        <v>852000</v>
      </c>
    </row>
    <row r="5486" spans="1:13" x14ac:dyDescent="0.2">
      <c r="A5486" s="53">
        <v>902165</v>
      </c>
      <c r="B5486" s="27" t="s">
        <v>30</v>
      </c>
      <c r="C5486" s="36" t="s">
        <v>6213</v>
      </c>
      <c r="D5486" s="54"/>
      <c r="E5486" s="30">
        <v>5</v>
      </c>
      <c r="F5486" s="55">
        <v>3</v>
      </c>
      <c r="G5486" s="55">
        <v>2</v>
      </c>
      <c r="H5486" s="30">
        <v>0</v>
      </c>
      <c r="J5486" s="25">
        <f>ROUND( IF(OR(ISNUMBER(SEARCH("#",B5486)),INT(A5486/100000)=7,INT(A5486/100000)=8),F5486*K!$D$4,F5486*K!$C$4) + IF(ISNUMBER(SEARCH("#",B5486)),0,G5486*K!$C$5) + IF(AND(ISNUMBER(SEARCH("#",B5486)),INT(A5486/100000)&lt;=7),G5486*K!$G$5,0) + IF(AND(ISNUMBER(SEARCH("#",B5486)),INT(A5486/100000)&gt;=8),G5486*K!$H$5,0),0)</f>
        <v>5114000</v>
      </c>
      <c r="K5486" s="25">
        <f>ROUND(IF(OR(ISNUMBER(SEARCH("#",B5486)),INT(A5486/100000)=7,INT(A5486/100000)=8),F5486*K!$F$4+G5486*K!$F$5,F5486*K!$E$4+G5486*K!$E$5),0)</f>
        <v>1762000</v>
      </c>
      <c r="L5486" s="25">
        <f>ROUND(J5486-K5486*0.7,0)</f>
        <v>3880600</v>
      </c>
      <c r="M5486" s="25">
        <f>ROUND(J5486*0.3,0)</f>
        <v>1534200</v>
      </c>
    </row>
    <row r="5487" spans="1:13" ht="33" x14ac:dyDescent="0.2">
      <c r="A5487" s="53">
        <v>902170</v>
      </c>
      <c r="B5487" s="27" t="s">
        <v>30</v>
      </c>
      <c r="C5487" s="36" t="s">
        <v>6214</v>
      </c>
      <c r="D5487" s="54"/>
      <c r="E5487" s="30">
        <v>5</v>
      </c>
      <c r="F5487" s="55">
        <v>3</v>
      </c>
      <c r="G5487" s="55">
        <v>2</v>
      </c>
      <c r="H5487" s="30">
        <v>0</v>
      </c>
      <c r="J5487" s="25">
        <f>ROUND( IF(OR(ISNUMBER(SEARCH("#",B5487)),INT(A5487/100000)=7,INT(A5487/100000)=8),F5487*K!$D$4,F5487*K!$C$4) + IF(ISNUMBER(SEARCH("#",B5487)),0,G5487*K!$C$5) + IF(AND(ISNUMBER(SEARCH("#",B5487)),INT(A5487/100000)&lt;=7),G5487*K!$G$5,0) + IF(AND(ISNUMBER(SEARCH("#",B5487)),INT(A5487/100000)&gt;=8),G5487*K!$H$5,0),0)</f>
        <v>5114000</v>
      </c>
      <c r="K5487" s="25">
        <f>ROUND(IF(OR(ISNUMBER(SEARCH("#",B5487)),INT(A5487/100000)=7,INT(A5487/100000)=8),F5487*K!$F$4+G5487*K!$F$5,F5487*K!$E$4+G5487*K!$E$5),0)</f>
        <v>1762000</v>
      </c>
      <c r="L5487" s="25">
        <f>ROUND(J5487-K5487*0.7,0)</f>
        <v>3880600</v>
      </c>
      <c r="M5487" s="25">
        <f>ROUND(J5487*0.3,0)</f>
        <v>1534200</v>
      </c>
    </row>
    <row r="5488" spans="1:13" ht="46.5" x14ac:dyDescent="0.2">
      <c r="A5488" s="53">
        <v>902175</v>
      </c>
      <c r="B5488" s="27" t="s">
        <v>30</v>
      </c>
      <c r="C5488" s="36" t="s">
        <v>6215</v>
      </c>
      <c r="D5488" s="39"/>
      <c r="E5488" s="30">
        <v>4.5</v>
      </c>
      <c r="F5488" s="30">
        <v>3</v>
      </c>
      <c r="G5488" s="30">
        <v>1.5</v>
      </c>
      <c r="H5488" s="30">
        <v>0</v>
      </c>
      <c r="J5488" s="25">
        <f>ROUND( IF(OR(ISNUMBER(SEARCH("#",B5488)),INT(A5488/100000)=7,INT(A5488/100000)=8),F5488*K!$D$4,F5488*K!$C$4) + IF(ISNUMBER(SEARCH("#",B5488)),0,G5488*K!$C$5) + IF(AND(ISNUMBER(SEARCH("#",B5488)),INT(A5488/100000)&lt;=7),G5488*K!$G$5,0) + IF(AND(ISNUMBER(SEARCH("#",B5488)),INT(A5488/100000)&gt;=8),G5488*K!$H$5,0),0)</f>
        <v>4261500</v>
      </c>
      <c r="K5488" s="25">
        <f>ROUND(IF(OR(ISNUMBER(SEARCH("#",B5488)),INT(A5488/100000)=7,INT(A5488/100000)=8),F5488*K!$F$4+G5488*K!$F$5,F5488*K!$E$4+G5488*K!$E$5),0)</f>
        <v>1548000</v>
      </c>
      <c r="L5488" s="25">
        <f>ROUND(J5488-K5488*0.7,0)</f>
        <v>3177900</v>
      </c>
      <c r="M5488" s="25">
        <f>ROUND(J5488*0.3,0)</f>
        <v>1278450</v>
      </c>
    </row>
    <row r="5489" spans="1:13" ht="32.25" x14ac:dyDescent="0.2">
      <c r="A5489" s="53">
        <v>902180</v>
      </c>
      <c r="B5489" s="27" t="s">
        <v>30</v>
      </c>
      <c r="C5489" s="36" t="s">
        <v>6216</v>
      </c>
      <c r="D5489" s="39"/>
      <c r="E5489" s="30">
        <v>1.2</v>
      </c>
      <c r="F5489" s="30">
        <v>1.2</v>
      </c>
      <c r="G5489" s="30"/>
      <c r="H5489" s="30">
        <v>0</v>
      </c>
      <c r="J5489" s="25">
        <f>ROUND( IF(OR(ISNUMBER(SEARCH("#",B5489)),INT(A5489/100000)=7,INT(A5489/100000)=8),F5489*K!$D$4,F5489*K!$C$4) + IF(ISNUMBER(SEARCH("#",B5489)),0,G5489*K!$C$5) + IF(AND(ISNUMBER(SEARCH("#",B5489)),INT(A5489/100000)&lt;=7),G5489*K!$G$5,0) + IF(AND(ISNUMBER(SEARCH("#",B5489)),INT(A5489/100000)&gt;=8),G5489*K!$H$5,0),0)</f>
        <v>681600</v>
      </c>
      <c r="K5489" s="25">
        <f>ROUND(IF(OR(ISNUMBER(SEARCH("#",B5489)),INT(A5489/100000)=7,INT(A5489/100000)=8),F5489*K!$F$4+G5489*K!$F$5,F5489*K!$E$4+G5489*K!$E$5),0)</f>
        <v>362400</v>
      </c>
      <c r="L5489" s="25">
        <f>ROUND(J5489-K5489*0.7,0)</f>
        <v>427920</v>
      </c>
      <c r="M5489" s="25">
        <f>ROUND(J5489*0.3,0)</f>
        <v>204480</v>
      </c>
    </row>
    <row r="5490" spans="1:13" ht="32.25" x14ac:dyDescent="0.2">
      <c r="A5490" s="53">
        <v>902185</v>
      </c>
      <c r="B5490" s="27" t="s">
        <v>30</v>
      </c>
      <c r="C5490" s="36" t="s">
        <v>6217</v>
      </c>
      <c r="D5490" s="39"/>
      <c r="E5490" s="30">
        <v>1.5</v>
      </c>
      <c r="F5490" s="30">
        <v>1.5</v>
      </c>
      <c r="G5490" s="30"/>
      <c r="H5490" s="30">
        <v>0</v>
      </c>
      <c r="J5490" s="25">
        <f>ROUND( IF(OR(ISNUMBER(SEARCH("#",B5490)),INT(A5490/100000)=7,INT(A5490/100000)=8),F5490*K!$D$4,F5490*K!$C$4) + IF(ISNUMBER(SEARCH("#",B5490)),0,G5490*K!$C$5) + IF(AND(ISNUMBER(SEARCH("#",B5490)),INT(A5490/100000)&lt;=7),G5490*K!$G$5,0) + IF(AND(ISNUMBER(SEARCH("#",B5490)),INT(A5490/100000)&gt;=8),G5490*K!$H$5,0),0)</f>
        <v>852000</v>
      </c>
      <c r="K5490" s="25">
        <f>ROUND(IF(OR(ISNUMBER(SEARCH("#",B5490)),INT(A5490/100000)=7,INT(A5490/100000)=8),F5490*K!$F$4+G5490*K!$F$5,F5490*K!$E$4+G5490*K!$E$5),0)</f>
        <v>453000</v>
      </c>
      <c r="L5490" s="25">
        <f>ROUND(J5490-K5490*0.7,0)</f>
        <v>534900</v>
      </c>
      <c r="M5490" s="25">
        <f>ROUND(J5490*0.3,0)</f>
        <v>255600</v>
      </c>
    </row>
    <row r="5491" spans="1:13" ht="18.75" x14ac:dyDescent="0.2">
      <c r="A5491" s="53">
        <v>902190</v>
      </c>
      <c r="B5491" s="27" t="s">
        <v>30</v>
      </c>
      <c r="C5491" s="36" t="s">
        <v>6218</v>
      </c>
      <c r="D5491" s="39"/>
      <c r="E5491" s="30">
        <v>3</v>
      </c>
      <c r="F5491" s="30">
        <v>2</v>
      </c>
      <c r="G5491" s="30">
        <v>1</v>
      </c>
      <c r="H5491" s="30">
        <v>0</v>
      </c>
      <c r="J5491" s="25">
        <f>ROUND( IF(OR(ISNUMBER(SEARCH("#",B5491)),INT(A5491/100000)=7,INT(A5491/100000)=8),F5491*K!$D$4,F5491*K!$C$4) + IF(ISNUMBER(SEARCH("#",B5491)),0,G5491*K!$C$5) + IF(AND(ISNUMBER(SEARCH("#",B5491)),INT(A5491/100000)&lt;=7),G5491*K!$G$5,0) + IF(AND(ISNUMBER(SEARCH("#",B5491)),INT(A5491/100000)&gt;=8),G5491*K!$H$5,0),0)</f>
        <v>2841000</v>
      </c>
      <c r="K5491" s="25">
        <f>ROUND(IF(OR(ISNUMBER(SEARCH("#",B5491)),INT(A5491/100000)=7,INT(A5491/100000)=8),F5491*K!$F$4+G5491*K!$F$5,F5491*K!$E$4+G5491*K!$E$5),0)</f>
        <v>1032000</v>
      </c>
      <c r="L5491" s="25">
        <f>ROUND(J5491-K5491*0.7,0)</f>
        <v>2118600</v>
      </c>
      <c r="M5491" s="25">
        <f>ROUND(J5491*0.3,0)</f>
        <v>852300</v>
      </c>
    </row>
    <row r="5492" spans="1:13" ht="33" x14ac:dyDescent="0.2">
      <c r="A5492" s="53">
        <v>903000</v>
      </c>
      <c r="B5492" s="27" t="s">
        <v>30</v>
      </c>
      <c r="C5492" s="36" t="s">
        <v>6219</v>
      </c>
      <c r="D5492" s="39"/>
      <c r="E5492" s="30">
        <v>3</v>
      </c>
      <c r="F5492" s="30">
        <v>3</v>
      </c>
      <c r="G5492" s="30"/>
      <c r="H5492" s="30">
        <v>0</v>
      </c>
      <c r="J5492" s="25">
        <f>ROUND( IF(OR(ISNUMBER(SEARCH("#",B5492)),INT(A5492/100000)=7,INT(A5492/100000)=8),F5492*K!$D$4,F5492*K!$C$4) + IF(ISNUMBER(SEARCH("#",B5492)),0,G5492*K!$C$5) + IF(AND(ISNUMBER(SEARCH("#",B5492)),INT(A5492/100000)&lt;=7),G5492*K!$G$5,0) + IF(AND(ISNUMBER(SEARCH("#",B5492)),INT(A5492/100000)&gt;=8),G5492*K!$H$5,0),0)</f>
        <v>1704000</v>
      </c>
      <c r="K5492" s="25">
        <f>ROUND(IF(OR(ISNUMBER(SEARCH("#",B5492)),INT(A5492/100000)=7,INT(A5492/100000)=8),F5492*K!$F$4+G5492*K!$F$5,F5492*K!$E$4+G5492*K!$E$5),0)</f>
        <v>906000</v>
      </c>
      <c r="L5492" s="25">
        <f>ROUND(J5492-K5492*0.7,0)</f>
        <v>1069800</v>
      </c>
      <c r="M5492" s="25">
        <f>ROUND(J5492*0.3,0)</f>
        <v>511200</v>
      </c>
    </row>
    <row r="5493" spans="1:13" ht="33" x14ac:dyDescent="0.2">
      <c r="A5493" s="53">
        <v>903005</v>
      </c>
      <c r="B5493" s="27" t="s">
        <v>30</v>
      </c>
      <c r="C5493" s="36" t="s">
        <v>6220</v>
      </c>
      <c r="D5493" s="39"/>
      <c r="E5493" s="30">
        <v>0.8</v>
      </c>
      <c r="F5493" s="30">
        <v>0.8</v>
      </c>
      <c r="G5493" s="30"/>
      <c r="H5493" s="30">
        <v>0</v>
      </c>
      <c r="J5493" s="25">
        <f>ROUND( IF(OR(ISNUMBER(SEARCH("#",B5493)),INT(A5493/100000)=7,INT(A5493/100000)=8),F5493*K!$D$4,F5493*K!$C$4) + IF(ISNUMBER(SEARCH("#",B5493)),0,G5493*K!$C$5) + IF(AND(ISNUMBER(SEARCH("#",B5493)),INT(A5493/100000)&lt;=7),G5493*K!$G$5,0) + IF(AND(ISNUMBER(SEARCH("#",B5493)),INT(A5493/100000)&gt;=8),G5493*K!$H$5,0),0)</f>
        <v>454400</v>
      </c>
      <c r="K5493" s="25">
        <f>ROUND(IF(OR(ISNUMBER(SEARCH("#",B5493)),INT(A5493/100000)=7,INT(A5493/100000)=8),F5493*K!$F$4+G5493*K!$F$5,F5493*K!$E$4+G5493*K!$E$5),0)</f>
        <v>241600</v>
      </c>
      <c r="L5493" s="25">
        <f>ROUND(J5493-K5493*0.7,0)</f>
        <v>285280</v>
      </c>
      <c r="M5493" s="25">
        <f>ROUND(J5493*0.3,0)</f>
        <v>136320</v>
      </c>
    </row>
    <row r="5494" spans="1:13" ht="33" x14ac:dyDescent="0.2">
      <c r="A5494" s="53">
        <v>903010</v>
      </c>
      <c r="B5494" s="27" t="s">
        <v>30</v>
      </c>
      <c r="C5494" s="36" t="s">
        <v>6221</v>
      </c>
      <c r="D5494" s="39"/>
      <c r="E5494" s="30">
        <v>1</v>
      </c>
      <c r="F5494" s="30">
        <v>1</v>
      </c>
      <c r="G5494" s="30"/>
      <c r="H5494" s="30">
        <v>0</v>
      </c>
      <c r="J5494" s="25">
        <f>ROUND( IF(OR(ISNUMBER(SEARCH("#",B5494)),INT(A5494/100000)=7,INT(A5494/100000)=8),F5494*K!$D$4,F5494*K!$C$4) + IF(ISNUMBER(SEARCH("#",B5494)),0,G5494*K!$C$5) + IF(AND(ISNUMBER(SEARCH("#",B5494)),INT(A5494/100000)&lt;=7),G5494*K!$G$5,0) + IF(AND(ISNUMBER(SEARCH("#",B5494)),INT(A5494/100000)&gt;=8),G5494*K!$H$5,0),0)</f>
        <v>568000</v>
      </c>
      <c r="K5494" s="25">
        <f>ROUND(IF(OR(ISNUMBER(SEARCH("#",B5494)),INT(A5494/100000)=7,INT(A5494/100000)=8),F5494*K!$F$4+G5494*K!$F$5,F5494*K!$E$4+G5494*K!$E$5),0)</f>
        <v>302000</v>
      </c>
      <c r="L5494" s="25">
        <f>ROUND(J5494-K5494*0.7,0)</f>
        <v>356600</v>
      </c>
      <c r="M5494" s="25">
        <f>ROUND(J5494*0.3,0)</f>
        <v>170400</v>
      </c>
    </row>
    <row r="5495" spans="1:13" ht="33" x14ac:dyDescent="0.2">
      <c r="A5495" s="53">
        <v>903015</v>
      </c>
      <c r="B5495" s="27" t="s">
        <v>30</v>
      </c>
      <c r="C5495" s="36" t="s">
        <v>6222</v>
      </c>
      <c r="D5495" s="39"/>
      <c r="E5495" s="30">
        <v>2</v>
      </c>
      <c r="F5495" s="30">
        <v>2</v>
      </c>
      <c r="G5495" s="30"/>
      <c r="H5495" s="30">
        <v>0</v>
      </c>
      <c r="J5495" s="25">
        <f>ROUND( IF(OR(ISNUMBER(SEARCH("#",B5495)),INT(A5495/100000)=7,INT(A5495/100000)=8),F5495*K!$D$4,F5495*K!$C$4) + IF(ISNUMBER(SEARCH("#",B5495)),0,G5495*K!$C$5) + IF(AND(ISNUMBER(SEARCH("#",B5495)),INT(A5495/100000)&lt;=7),G5495*K!$G$5,0) + IF(AND(ISNUMBER(SEARCH("#",B5495)),INT(A5495/100000)&gt;=8),G5495*K!$H$5,0),0)</f>
        <v>1136000</v>
      </c>
      <c r="K5495" s="25">
        <f>ROUND(IF(OR(ISNUMBER(SEARCH("#",B5495)),INT(A5495/100000)=7,INT(A5495/100000)=8),F5495*K!$F$4+G5495*K!$F$5,F5495*K!$E$4+G5495*K!$E$5),0)</f>
        <v>604000</v>
      </c>
      <c r="L5495" s="25">
        <f>ROUND(J5495-K5495*0.7,0)</f>
        <v>713200</v>
      </c>
      <c r="M5495" s="25">
        <f>ROUND(J5495*0.3,0)</f>
        <v>340800</v>
      </c>
    </row>
    <row r="5496" spans="1:13" ht="18.75" x14ac:dyDescent="0.2">
      <c r="A5496" s="53">
        <v>903020</v>
      </c>
      <c r="B5496" s="27" t="s">
        <v>30</v>
      </c>
      <c r="C5496" s="36" t="s">
        <v>6223</v>
      </c>
      <c r="D5496" s="39"/>
      <c r="E5496" s="30">
        <v>1.7</v>
      </c>
      <c r="F5496" s="30">
        <v>1.7</v>
      </c>
      <c r="G5496" s="30"/>
      <c r="H5496" s="30">
        <v>0</v>
      </c>
      <c r="J5496" s="25">
        <f>ROUND( IF(OR(ISNUMBER(SEARCH("#",B5496)),INT(A5496/100000)=7,INT(A5496/100000)=8),F5496*K!$D$4,F5496*K!$C$4) + IF(ISNUMBER(SEARCH("#",B5496)),0,G5496*K!$C$5) + IF(AND(ISNUMBER(SEARCH("#",B5496)),INT(A5496/100000)&lt;=7),G5496*K!$G$5,0) + IF(AND(ISNUMBER(SEARCH("#",B5496)),INT(A5496/100000)&gt;=8),G5496*K!$H$5,0),0)</f>
        <v>965600</v>
      </c>
      <c r="K5496" s="25">
        <f>ROUND(IF(OR(ISNUMBER(SEARCH("#",B5496)),INT(A5496/100000)=7,INT(A5496/100000)=8),F5496*K!$F$4+G5496*K!$F$5,F5496*K!$E$4+G5496*K!$E$5),0)</f>
        <v>513400</v>
      </c>
      <c r="L5496" s="25">
        <f>ROUND(J5496-K5496*0.7,0)</f>
        <v>606220</v>
      </c>
      <c r="M5496" s="25">
        <f>ROUND(J5496*0.3,0)</f>
        <v>289680</v>
      </c>
    </row>
    <row r="5497" spans="1:13" ht="33" x14ac:dyDescent="0.2">
      <c r="A5497" s="53">
        <v>903025</v>
      </c>
      <c r="B5497" s="27" t="s">
        <v>30</v>
      </c>
      <c r="C5497" s="36" t="s">
        <v>6224</v>
      </c>
      <c r="D5497" s="39"/>
      <c r="E5497" s="30">
        <v>2</v>
      </c>
      <c r="F5497" s="30">
        <v>2</v>
      </c>
      <c r="G5497" s="30"/>
      <c r="H5497" s="30">
        <v>0</v>
      </c>
      <c r="J5497" s="25">
        <f>ROUND( IF(OR(ISNUMBER(SEARCH("#",B5497)),INT(A5497/100000)=7,INT(A5497/100000)=8),F5497*K!$D$4,F5497*K!$C$4) + IF(ISNUMBER(SEARCH("#",B5497)),0,G5497*K!$C$5) + IF(AND(ISNUMBER(SEARCH("#",B5497)),INT(A5497/100000)&lt;=7),G5497*K!$G$5,0) + IF(AND(ISNUMBER(SEARCH("#",B5497)),INT(A5497/100000)&gt;=8),G5497*K!$H$5,0),0)</f>
        <v>1136000</v>
      </c>
      <c r="K5497" s="25">
        <f>ROUND(IF(OR(ISNUMBER(SEARCH("#",B5497)),INT(A5497/100000)=7,INT(A5497/100000)=8),F5497*K!$F$4+G5497*K!$F$5,F5497*K!$E$4+G5497*K!$E$5),0)</f>
        <v>604000</v>
      </c>
      <c r="L5497" s="25">
        <f>ROUND(J5497-K5497*0.7,0)</f>
        <v>713200</v>
      </c>
      <c r="M5497" s="25">
        <f>ROUND(J5497*0.3,0)</f>
        <v>340800</v>
      </c>
    </row>
    <row r="5498" spans="1:13" x14ac:dyDescent="0.2">
      <c r="A5498" s="53">
        <v>903030</v>
      </c>
      <c r="B5498" s="27" t="s">
        <v>30</v>
      </c>
      <c r="C5498" s="36" t="s">
        <v>6225</v>
      </c>
      <c r="D5498" s="39"/>
      <c r="E5498" s="30">
        <v>1.25</v>
      </c>
      <c r="F5498" s="30">
        <v>1.25</v>
      </c>
      <c r="G5498" s="30"/>
      <c r="H5498" s="30" t="s">
        <v>32</v>
      </c>
      <c r="J5498" s="25">
        <f>ROUND( IF(OR(ISNUMBER(SEARCH("#",B5498)),INT(A5498/100000)=7,INT(A5498/100000)=8),F5498*K!$D$4,F5498*K!$C$4) + IF(ISNUMBER(SEARCH("#",B5498)),0,G5498*K!$C$5) + IF(AND(ISNUMBER(SEARCH("#",B5498)),INT(A5498/100000)&lt;=7),G5498*K!$G$5,0) + IF(AND(ISNUMBER(SEARCH("#",B5498)),INT(A5498/100000)&gt;=8),G5498*K!$H$5,0),0)</f>
        <v>710000</v>
      </c>
      <c r="K5498" s="25">
        <f>ROUND(IF(OR(ISNUMBER(SEARCH("#",B5498)),INT(A5498/100000)=7,INT(A5498/100000)=8),F5498*K!$F$4+G5498*K!$F$5,F5498*K!$E$4+G5498*K!$E$5),0)</f>
        <v>377500</v>
      </c>
      <c r="L5498" s="25">
        <f>ROUND(J5498-K5498*0.7,0)</f>
        <v>445750</v>
      </c>
      <c r="M5498" s="25">
        <f>ROUND(J5498*0.3,0)</f>
        <v>213000</v>
      </c>
    </row>
    <row r="5499" spans="1:13" x14ac:dyDescent="0.2">
      <c r="A5499" s="53">
        <v>903035</v>
      </c>
      <c r="B5499" s="27" t="s">
        <v>30</v>
      </c>
      <c r="C5499" s="36" t="s">
        <v>6226</v>
      </c>
      <c r="D5499" s="39"/>
      <c r="E5499" s="30">
        <v>1</v>
      </c>
      <c r="F5499" s="30">
        <v>1</v>
      </c>
      <c r="G5499" s="30"/>
      <c r="H5499" s="30" t="s">
        <v>32</v>
      </c>
      <c r="J5499" s="25">
        <f>ROUND( IF(OR(ISNUMBER(SEARCH("#",B5499)),INT(A5499/100000)=7,INT(A5499/100000)=8),F5499*K!$D$4,F5499*K!$C$4) + IF(ISNUMBER(SEARCH("#",B5499)),0,G5499*K!$C$5) + IF(AND(ISNUMBER(SEARCH("#",B5499)),INT(A5499/100000)&lt;=7),G5499*K!$G$5,0) + IF(AND(ISNUMBER(SEARCH("#",B5499)),INT(A5499/100000)&gt;=8),G5499*K!$H$5,0),0)</f>
        <v>568000</v>
      </c>
      <c r="K5499" s="25">
        <f>ROUND(IF(OR(ISNUMBER(SEARCH("#",B5499)),INT(A5499/100000)=7,INT(A5499/100000)=8),F5499*K!$F$4+G5499*K!$F$5,F5499*K!$E$4+G5499*K!$E$5),0)</f>
        <v>302000</v>
      </c>
      <c r="L5499" s="25">
        <f>ROUND(J5499-K5499*0.7,0)</f>
        <v>356600</v>
      </c>
      <c r="M5499" s="25">
        <f>ROUND(J5499*0.3,0)</f>
        <v>170400</v>
      </c>
    </row>
    <row r="5500" spans="1:13" ht="33" x14ac:dyDescent="0.2">
      <c r="A5500" s="53">
        <v>904010</v>
      </c>
      <c r="B5500" s="27" t="s">
        <v>27</v>
      </c>
      <c r="C5500" s="36" t="s">
        <v>6227</v>
      </c>
      <c r="D5500" s="39"/>
      <c r="E5500" s="30">
        <v>4.0999999999999996</v>
      </c>
      <c r="F5500" s="30">
        <v>1.8</v>
      </c>
      <c r="G5500" s="30">
        <v>2.2999999999999998</v>
      </c>
      <c r="H5500" s="30">
        <v>0</v>
      </c>
      <c r="J5500" s="25">
        <f>ROUND( IF(OR(ISNUMBER(SEARCH("#",B5500)),INT(A5500/100000)=7,INT(A5500/100000)=8),F5500*K!$D$4,F5500*K!$C$4) + IF(ISNUMBER(SEARCH("#",B5500)),0,G5500*K!$C$5) + IF(AND(ISNUMBER(SEARCH("#",B5500)),INT(A5500/100000)&lt;=7),G5500*K!$G$5,0) + IF(AND(ISNUMBER(SEARCH("#",B5500)),INT(A5500/100000)&gt;=8),G5500*K!$H$5,0),0)</f>
        <v>4943900</v>
      </c>
      <c r="K5500" s="25">
        <f>ROUND(IF(OR(ISNUMBER(SEARCH("#",B5500)),INT(A5500/100000)=7,INT(A5500/100000)=8),F5500*K!$F$4+G5500*K!$F$5,F5500*K!$E$4+G5500*K!$E$5),0)</f>
        <v>1528000</v>
      </c>
      <c r="L5500" s="25">
        <f>ROUND(J5500-K5500*0.7,0)</f>
        <v>3874300</v>
      </c>
      <c r="M5500" s="25">
        <f>ROUND(J5500*0.3,0)</f>
        <v>1483170</v>
      </c>
    </row>
    <row r="5501" spans="1:13" ht="18.75" x14ac:dyDescent="0.2">
      <c r="A5501" s="53">
        <v>904015</v>
      </c>
      <c r="B5501" s="27" t="s">
        <v>27</v>
      </c>
      <c r="C5501" s="36" t="s">
        <v>6228</v>
      </c>
      <c r="D5501" s="39"/>
      <c r="E5501" s="30">
        <v>3.1</v>
      </c>
      <c r="F5501" s="30">
        <v>1.7</v>
      </c>
      <c r="G5501" s="30">
        <v>1.4</v>
      </c>
      <c r="H5501" s="30">
        <v>0</v>
      </c>
      <c r="J5501" s="25">
        <f>ROUND( IF(OR(ISNUMBER(SEARCH("#",B5501)),INT(A5501/100000)=7,INT(A5501/100000)=8),F5501*K!$D$4,F5501*K!$C$4) + IF(ISNUMBER(SEARCH("#",B5501)),0,G5501*K!$C$5) + IF(AND(ISNUMBER(SEARCH("#",B5501)),INT(A5501/100000)&lt;=7),G5501*K!$G$5,0) + IF(AND(ISNUMBER(SEARCH("#",B5501)),INT(A5501/100000)&gt;=8),G5501*K!$H$5,0),0)</f>
        <v>3352600</v>
      </c>
      <c r="K5501" s="25">
        <f>ROUND(IF(OR(ISNUMBER(SEARCH("#",B5501)),INT(A5501/100000)=7,INT(A5501/100000)=8),F5501*K!$F$4+G5501*K!$F$5,F5501*K!$E$4+G5501*K!$E$5),0)</f>
        <v>1112600</v>
      </c>
      <c r="L5501" s="25">
        <f>ROUND(J5501-K5501*0.7,0)</f>
        <v>2573780</v>
      </c>
      <c r="M5501" s="25">
        <f>ROUND(J5501*0.3,0)</f>
        <v>1005780</v>
      </c>
    </row>
    <row r="5502" spans="1:13" ht="30" x14ac:dyDescent="0.2">
      <c r="A5502" s="53">
        <v>904020</v>
      </c>
      <c r="B5502" s="27" t="s">
        <v>27</v>
      </c>
      <c r="C5502" s="36" t="s">
        <v>6229</v>
      </c>
      <c r="D5502" s="39"/>
      <c r="E5502" s="30">
        <v>2.7</v>
      </c>
      <c r="F5502" s="30">
        <v>1.6</v>
      </c>
      <c r="G5502" s="30">
        <v>1.1000000000000001</v>
      </c>
      <c r="H5502" s="30">
        <v>0</v>
      </c>
      <c r="J5502" s="25">
        <f>ROUND( IF(OR(ISNUMBER(SEARCH("#",B5502)),INT(A5502/100000)=7,INT(A5502/100000)=8),F5502*K!$D$4,F5502*K!$C$4) + IF(ISNUMBER(SEARCH("#",B5502)),0,G5502*K!$C$5) + IF(AND(ISNUMBER(SEARCH("#",B5502)),INT(A5502/100000)&lt;=7),G5502*K!$G$5,0) + IF(AND(ISNUMBER(SEARCH("#",B5502)),INT(A5502/100000)&gt;=8),G5502*K!$H$5,0),0)</f>
        <v>2784300</v>
      </c>
      <c r="K5502" s="25">
        <f>ROUND(IF(OR(ISNUMBER(SEARCH("#",B5502)),INT(A5502/100000)=7,INT(A5502/100000)=8),F5502*K!$F$4+G5502*K!$F$5,F5502*K!$E$4+G5502*K!$E$5),0)</f>
        <v>954000</v>
      </c>
      <c r="L5502" s="25">
        <f>ROUND(J5502-K5502*0.7,0)</f>
        <v>2116500</v>
      </c>
      <c r="M5502" s="25">
        <f>ROUND(J5502*0.3,0)</f>
        <v>835290</v>
      </c>
    </row>
    <row r="5503" spans="1:13" ht="18" x14ac:dyDescent="0.2">
      <c r="A5503" s="53">
        <v>904025</v>
      </c>
      <c r="B5503" s="27" t="s">
        <v>27</v>
      </c>
      <c r="C5503" s="36" t="s">
        <v>6230</v>
      </c>
      <c r="D5503" s="39"/>
      <c r="E5503" s="30">
        <v>3.2</v>
      </c>
      <c r="F5503" s="30">
        <v>1.5</v>
      </c>
      <c r="G5503" s="30">
        <v>1.7</v>
      </c>
      <c r="H5503" s="30">
        <v>0</v>
      </c>
      <c r="J5503" s="25">
        <f>ROUND( IF(OR(ISNUMBER(SEARCH("#",B5503)),INT(A5503/100000)=7,INT(A5503/100000)=8),F5503*K!$D$4,F5503*K!$C$4) + IF(ISNUMBER(SEARCH("#",B5503)),0,G5503*K!$C$5) + IF(AND(ISNUMBER(SEARCH("#",B5503)),INT(A5503/100000)&lt;=7),G5503*K!$G$5,0) + IF(AND(ISNUMBER(SEARCH("#",B5503)),INT(A5503/100000)&gt;=8),G5503*K!$H$5,0),0)</f>
        <v>3750500</v>
      </c>
      <c r="K5503" s="25">
        <f>ROUND(IF(OR(ISNUMBER(SEARCH("#",B5503)),INT(A5503/100000)=7,INT(A5503/100000)=8),F5503*K!$F$4+G5503*K!$F$5,F5503*K!$E$4+G5503*K!$E$5),0)</f>
        <v>1180600</v>
      </c>
      <c r="L5503" s="25">
        <f>ROUND(J5503-K5503*0.7,0)</f>
        <v>2924080</v>
      </c>
      <c r="M5503" s="25">
        <f>ROUND(J5503*0.3,0)</f>
        <v>1125150</v>
      </c>
    </row>
    <row r="5504" spans="1:13" ht="18.75" x14ac:dyDescent="0.2">
      <c r="A5504" s="53">
        <v>904030</v>
      </c>
      <c r="B5504" s="27" t="s">
        <v>27</v>
      </c>
      <c r="C5504" s="36" t="s">
        <v>6231</v>
      </c>
      <c r="D5504" s="39"/>
      <c r="E5504" s="30">
        <v>2.4</v>
      </c>
      <c r="F5504" s="30">
        <v>1.4</v>
      </c>
      <c r="G5504" s="30">
        <v>1</v>
      </c>
      <c r="H5504" s="30">
        <v>0</v>
      </c>
      <c r="J5504" s="25">
        <f>ROUND( IF(OR(ISNUMBER(SEARCH("#",B5504)),INT(A5504/100000)=7,INT(A5504/100000)=8),F5504*K!$D$4,F5504*K!$C$4) + IF(ISNUMBER(SEARCH("#",B5504)),0,G5504*K!$C$5) + IF(AND(ISNUMBER(SEARCH("#",B5504)),INT(A5504/100000)&lt;=7),G5504*K!$G$5,0) + IF(AND(ISNUMBER(SEARCH("#",B5504)),INT(A5504/100000)&gt;=8),G5504*K!$H$5,0),0)</f>
        <v>2500200</v>
      </c>
      <c r="K5504" s="25">
        <f>ROUND(IF(OR(ISNUMBER(SEARCH("#",B5504)),INT(A5504/100000)=7,INT(A5504/100000)=8),F5504*K!$F$4+G5504*K!$F$5,F5504*K!$E$4+G5504*K!$E$5),0)</f>
        <v>850800</v>
      </c>
      <c r="L5504" s="25">
        <f>ROUND(J5504-K5504*0.7,0)</f>
        <v>1904640</v>
      </c>
      <c r="M5504" s="25">
        <f>ROUND(J5504*0.3,0)</f>
        <v>750060</v>
      </c>
    </row>
    <row r="5505" spans="1:13" ht="18" x14ac:dyDescent="0.2">
      <c r="A5505" s="53">
        <v>904035</v>
      </c>
      <c r="B5505" s="27" t="s">
        <v>27</v>
      </c>
      <c r="C5505" s="36" t="s">
        <v>6232</v>
      </c>
      <c r="D5505" s="39"/>
      <c r="E5505" s="30">
        <v>1.8</v>
      </c>
      <c r="F5505" s="30">
        <v>1.3</v>
      </c>
      <c r="G5505" s="30">
        <v>0.5</v>
      </c>
      <c r="H5505" s="30">
        <v>0</v>
      </c>
      <c r="J5505" s="25">
        <f>ROUND( IF(OR(ISNUMBER(SEARCH("#",B5505)),INT(A5505/100000)=7,INT(A5505/100000)=8),F5505*K!$D$4,F5505*K!$C$4) + IF(ISNUMBER(SEARCH("#",B5505)),0,G5505*K!$C$5) + IF(AND(ISNUMBER(SEARCH("#",B5505)),INT(A5505/100000)&lt;=7),G5505*K!$G$5,0) + IF(AND(ISNUMBER(SEARCH("#",B5505)),INT(A5505/100000)&gt;=8),G5505*K!$H$5,0),0)</f>
        <v>1590900</v>
      </c>
      <c r="K5505" s="25">
        <f>ROUND(IF(OR(ISNUMBER(SEARCH("#",B5505)),INT(A5505/100000)=7,INT(A5505/100000)=8),F5505*K!$F$4+G5505*K!$F$5,F5505*K!$E$4+G5505*K!$E$5),0)</f>
        <v>606600</v>
      </c>
      <c r="L5505" s="25">
        <f>ROUND(J5505-K5505*0.7,0)</f>
        <v>1166280</v>
      </c>
      <c r="M5505" s="25">
        <f>ROUND(J5505*0.3,0)</f>
        <v>477270</v>
      </c>
    </row>
    <row r="5506" spans="1:13" ht="62.25" x14ac:dyDescent="0.2">
      <c r="A5506" s="53">
        <v>904036</v>
      </c>
      <c r="B5506" s="27" t="s">
        <v>43</v>
      </c>
      <c r="C5506" s="36" t="s">
        <v>6233</v>
      </c>
      <c r="D5506" s="36" t="s">
        <v>6234</v>
      </c>
      <c r="E5506" s="30">
        <v>3.3</v>
      </c>
      <c r="F5506" s="30">
        <v>0</v>
      </c>
      <c r="G5506" s="30">
        <v>3.3</v>
      </c>
      <c r="H5506" s="30">
        <v>0</v>
      </c>
      <c r="J5506" s="25">
        <f>ROUND( IF(OR(ISNUMBER(SEARCH("#",B5506)),INT(A5506/100000)=7,INT(A5506/100000)=8),F5506*K!$D$4,F5506*K!$C$4) + IF(ISNUMBER(SEARCH("#",B5506)),0,G5506*K!$C$5) + IF(AND(ISNUMBER(SEARCH("#",B5506)),INT(A5506/100000)&lt;=7),G5506*K!$G$5,0) + IF(AND(ISNUMBER(SEARCH("#",B5506)),INT(A5506/100000)&gt;=8),G5506*K!$H$5,0),0)</f>
        <v>5626500</v>
      </c>
      <c r="K5506" s="25">
        <f>ROUND(IF(OR(ISNUMBER(SEARCH("#",B5506)),INT(A5506/100000)=7,INT(A5506/100000)=8),F5506*K!$F$4+G5506*K!$F$5,F5506*K!$E$4+G5506*K!$E$5),0)</f>
        <v>1412400</v>
      </c>
      <c r="L5506" s="25">
        <f>ROUND(J5506-K5506*0.7,0)</f>
        <v>4637820</v>
      </c>
      <c r="M5506" s="25">
        <f>ROUND(J5506*0.3,0)</f>
        <v>1687950</v>
      </c>
    </row>
    <row r="5507" spans="1:13" ht="18" x14ac:dyDescent="0.2">
      <c r="A5507" s="53">
        <v>904040</v>
      </c>
      <c r="B5507" s="27" t="s">
        <v>27</v>
      </c>
      <c r="C5507" s="36" t="s">
        <v>6235</v>
      </c>
      <c r="D5507" s="39"/>
      <c r="E5507" s="30">
        <v>2.9</v>
      </c>
      <c r="F5507" s="30">
        <v>1.2</v>
      </c>
      <c r="G5507" s="30">
        <v>1.7</v>
      </c>
      <c r="H5507" s="30">
        <v>0</v>
      </c>
      <c r="J5507" s="25">
        <f>ROUND( IF(OR(ISNUMBER(SEARCH("#",B5507)),INT(A5507/100000)=7,INT(A5507/100000)=8),F5507*K!$D$4,F5507*K!$C$4) + IF(ISNUMBER(SEARCH("#",B5507)),0,G5507*K!$C$5) + IF(AND(ISNUMBER(SEARCH("#",B5507)),INT(A5507/100000)&lt;=7),G5507*K!$G$5,0) + IF(AND(ISNUMBER(SEARCH("#",B5507)),INT(A5507/100000)&gt;=8),G5507*K!$H$5,0),0)</f>
        <v>3580100</v>
      </c>
      <c r="K5507" s="25">
        <f>ROUND(IF(OR(ISNUMBER(SEARCH("#",B5507)),INT(A5507/100000)=7,INT(A5507/100000)=8),F5507*K!$F$4+G5507*K!$F$5,F5507*K!$E$4+G5507*K!$E$5),0)</f>
        <v>1090000</v>
      </c>
      <c r="L5507" s="25">
        <f>ROUND(J5507-K5507*0.7,0)</f>
        <v>2817100</v>
      </c>
      <c r="M5507" s="25">
        <f>ROUND(J5507*0.3,0)</f>
        <v>1074030</v>
      </c>
    </row>
    <row r="5508" spans="1:13" ht="18.75" x14ac:dyDescent="0.2">
      <c r="A5508" s="53">
        <v>904045</v>
      </c>
      <c r="B5508" s="27" t="s">
        <v>27</v>
      </c>
      <c r="C5508" s="36" t="s">
        <v>6236</v>
      </c>
      <c r="D5508" s="39"/>
      <c r="E5508" s="30">
        <v>2.1</v>
      </c>
      <c r="F5508" s="30">
        <v>1.1000000000000001</v>
      </c>
      <c r="G5508" s="30">
        <v>1</v>
      </c>
      <c r="H5508" s="30">
        <v>0</v>
      </c>
      <c r="J5508" s="25">
        <f>ROUND( IF(OR(ISNUMBER(SEARCH("#",B5508)),INT(A5508/100000)=7,INT(A5508/100000)=8),F5508*K!$D$4,F5508*K!$C$4) + IF(ISNUMBER(SEARCH("#",B5508)),0,G5508*K!$C$5) + IF(AND(ISNUMBER(SEARCH("#",B5508)),INT(A5508/100000)&lt;=7),G5508*K!$G$5,0) + IF(AND(ISNUMBER(SEARCH("#",B5508)),INT(A5508/100000)&gt;=8),G5508*K!$H$5,0),0)</f>
        <v>2329800</v>
      </c>
      <c r="K5508" s="25">
        <f>ROUND(IF(OR(ISNUMBER(SEARCH("#",B5508)),INT(A5508/100000)=7,INT(A5508/100000)=8),F5508*K!$F$4+G5508*K!$F$5,F5508*K!$E$4+G5508*K!$E$5),0)</f>
        <v>760200</v>
      </c>
      <c r="L5508" s="25">
        <f>ROUND(J5508-K5508*0.7,0)</f>
        <v>1797660</v>
      </c>
      <c r="M5508" s="25">
        <f>ROUND(J5508*0.3,0)</f>
        <v>698940</v>
      </c>
    </row>
    <row r="5509" spans="1:13" ht="18" x14ac:dyDescent="0.2">
      <c r="A5509" s="53">
        <v>904050</v>
      </c>
      <c r="B5509" s="27" t="s">
        <v>27</v>
      </c>
      <c r="C5509" s="36" t="s">
        <v>6237</v>
      </c>
      <c r="D5509" s="39"/>
      <c r="E5509" s="30">
        <v>1.5</v>
      </c>
      <c r="F5509" s="30">
        <v>1</v>
      </c>
      <c r="G5509" s="30">
        <v>0.5</v>
      </c>
      <c r="H5509" s="30">
        <v>0</v>
      </c>
      <c r="J5509" s="25">
        <f>ROUND( IF(OR(ISNUMBER(SEARCH("#",B5509)),INT(A5509/100000)=7,INT(A5509/100000)=8),F5509*K!$D$4,F5509*K!$C$4) + IF(ISNUMBER(SEARCH("#",B5509)),0,G5509*K!$C$5) + IF(AND(ISNUMBER(SEARCH("#",B5509)),INT(A5509/100000)&lt;=7),G5509*K!$G$5,0) + IF(AND(ISNUMBER(SEARCH("#",B5509)),INT(A5509/100000)&gt;=8),G5509*K!$H$5,0),0)</f>
        <v>1420500</v>
      </c>
      <c r="K5509" s="25">
        <f>ROUND(IF(OR(ISNUMBER(SEARCH("#",B5509)),INT(A5509/100000)=7,INT(A5509/100000)=8),F5509*K!$F$4+G5509*K!$F$5,F5509*K!$E$4+G5509*K!$E$5),0)</f>
        <v>516000</v>
      </c>
      <c r="L5509" s="25">
        <f>ROUND(J5509-K5509*0.7,0)</f>
        <v>1059300</v>
      </c>
      <c r="M5509" s="25">
        <f>ROUND(J5509*0.3,0)</f>
        <v>426150</v>
      </c>
    </row>
    <row r="5510" spans="1:13" ht="62.25" x14ac:dyDescent="0.2">
      <c r="A5510" s="53">
        <v>904051</v>
      </c>
      <c r="B5510" s="27" t="s">
        <v>43</v>
      </c>
      <c r="C5510" s="36" t="s">
        <v>6233</v>
      </c>
      <c r="D5510" s="36" t="s">
        <v>6238</v>
      </c>
      <c r="E5510" s="30">
        <v>1</v>
      </c>
      <c r="F5510" s="30">
        <v>0</v>
      </c>
      <c r="G5510" s="30">
        <v>1</v>
      </c>
      <c r="H5510" s="30">
        <v>0</v>
      </c>
      <c r="J5510" s="25">
        <f>ROUND( IF(OR(ISNUMBER(SEARCH("#",B5510)),INT(A5510/100000)=7,INT(A5510/100000)=8),F5510*K!$D$4,F5510*K!$C$4) + IF(ISNUMBER(SEARCH("#",B5510)),0,G5510*K!$C$5) + IF(AND(ISNUMBER(SEARCH("#",B5510)),INT(A5510/100000)&lt;=7),G5510*K!$G$5,0) + IF(AND(ISNUMBER(SEARCH("#",B5510)),INT(A5510/100000)&gt;=8),G5510*K!$H$5,0),0)</f>
        <v>1705000</v>
      </c>
      <c r="K5510" s="25">
        <f>ROUND(IF(OR(ISNUMBER(SEARCH("#",B5510)),INT(A5510/100000)=7,INT(A5510/100000)=8),F5510*K!$F$4+G5510*K!$F$5,F5510*K!$E$4+G5510*K!$E$5),0)</f>
        <v>428000</v>
      </c>
      <c r="L5510" s="25">
        <f>ROUND(J5510-K5510*0.7,0)</f>
        <v>1405400</v>
      </c>
      <c r="M5510" s="25">
        <f>ROUND(J5510*0.3,0)</f>
        <v>511500</v>
      </c>
    </row>
    <row r="5511" spans="1:13" ht="177.75" x14ac:dyDescent="0.2">
      <c r="A5511" s="53">
        <v>940000</v>
      </c>
      <c r="B5511" s="27" t="s">
        <v>30</v>
      </c>
      <c r="C5511" s="36" t="s">
        <v>6239</v>
      </c>
      <c r="D5511" s="36" t="s">
        <v>6240</v>
      </c>
      <c r="E5511" s="30">
        <v>197.4</v>
      </c>
      <c r="F5511" s="30">
        <v>43.4</v>
      </c>
      <c r="G5511" s="30">
        <v>154</v>
      </c>
      <c r="H5511" s="30" t="s">
        <v>32</v>
      </c>
      <c r="J5511" s="25">
        <f>ROUND( IF(OR(ISNUMBER(SEARCH("#",B5511)),INT(A5511/100000)=7,INT(A5511/100000)=8),F5511*K!$D$4,F5511*K!$C$4) + IF(ISNUMBER(SEARCH("#",B5511)),0,G5511*K!$C$5) + IF(AND(ISNUMBER(SEARCH("#",B5511)),INT(A5511/100000)&lt;=7),G5511*K!$G$5,0) + IF(AND(ISNUMBER(SEARCH("#",B5511)),INT(A5511/100000)&gt;=8),G5511*K!$H$5,0),0)</f>
        <v>287221200</v>
      </c>
      <c r="K5511" s="25">
        <f>ROUND(IF(OR(ISNUMBER(SEARCH("#",B5511)),INT(A5511/100000)=7,INT(A5511/100000)=8),F5511*K!$F$4+G5511*K!$F$5,F5511*K!$E$4+G5511*K!$E$5),0)</f>
        <v>79018800</v>
      </c>
      <c r="L5511" s="25">
        <f>ROUND(J5511-K5511*0.7,0)</f>
        <v>231908040</v>
      </c>
      <c r="M5511" s="25">
        <f>ROUND(J5511*0.3,0)</f>
        <v>86166360</v>
      </c>
    </row>
    <row r="5512" spans="1:13" ht="177.75" x14ac:dyDescent="0.2">
      <c r="A5512" s="53">
        <v>940005</v>
      </c>
      <c r="B5512" s="27" t="s">
        <v>30</v>
      </c>
      <c r="C5512" s="36" t="s">
        <v>6241</v>
      </c>
      <c r="D5512" s="36" t="s">
        <v>6240</v>
      </c>
      <c r="E5512" s="30">
        <v>98.7</v>
      </c>
      <c r="F5512" s="30">
        <v>21.7</v>
      </c>
      <c r="G5512" s="30">
        <v>77</v>
      </c>
      <c r="H5512" s="30" t="s">
        <v>32</v>
      </c>
      <c r="J5512" s="25">
        <f>ROUND( IF(OR(ISNUMBER(SEARCH("#",B5512)),INT(A5512/100000)=7,INT(A5512/100000)=8),F5512*K!$D$4,F5512*K!$C$4) + IF(ISNUMBER(SEARCH("#",B5512)),0,G5512*K!$C$5) + IF(AND(ISNUMBER(SEARCH("#",B5512)),INT(A5512/100000)&lt;=7),G5512*K!$G$5,0) + IF(AND(ISNUMBER(SEARCH("#",B5512)),INT(A5512/100000)&gt;=8),G5512*K!$H$5,0),0)</f>
        <v>143610600</v>
      </c>
      <c r="K5512" s="25">
        <f>ROUND(IF(OR(ISNUMBER(SEARCH("#",B5512)),INT(A5512/100000)=7,INT(A5512/100000)=8),F5512*K!$F$4+G5512*K!$F$5,F5512*K!$E$4+G5512*K!$E$5),0)</f>
        <v>39509400</v>
      </c>
      <c r="L5512" s="25">
        <f>ROUND(J5512-K5512*0.7,0)</f>
        <v>115954020</v>
      </c>
      <c r="M5512" s="25">
        <f>ROUND(J5512*0.3,0)</f>
        <v>43083180</v>
      </c>
    </row>
    <row r="5513" spans="1:13" ht="177.75" x14ac:dyDescent="0.2">
      <c r="A5513" s="53">
        <v>940010</v>
      </c>
      <c r="B5513" s="27" t="s">
        <v>30</v>
      </c>
      <c r="C5513" s="36" t="s">
        <v>6242</v>
      </c>
      <c r="D5513" s="36" t="s">
        <v>6240</v>
      </c>
      <c r="E5513" s="30">
        <v>29.6</v>
      </c>
      <c r="F5513" s="30">
        <v>6.5</v>
      </c>
      <c r="G5513" s="30">
        <v>23.1</v>
      </c>
      <c r="H5513" s="30" t="s">
        <v>32</v>
      </c>
      <c r="J5513" s="25">
        <f>ROUND( IF(OR(ISNUMBER(SEARCH("#",B5513)),INT(A5513/100000)=7,INT(A5513/100000)=8),F5513*K!$D$4,F5513*K!$C$4) + IF(ISNUMBER(SEARCH("#",B5513)),0,G5513*K!$C$5) + IF(AND(ISNUMBER(SEARCH("#",B5513)),INT(A5513/100000)&lt;=7),G5513*K!$G$5,0) + IF(AND(ISNUMBER(SEARCH("#",B5513)),INT(A5513/100000)&gt;=8),G5513*K!$H$5,0),0)</f>
        <v>43077500</v>
      </c>
      <c r="K5513" s="25">
        <f>ROUND(IF(OR(ISNUMBER(SEARCH("#",B5513)),INT(A5513/100000)=7,INT(A5513/100000)=8),F5513*K!$F$4+G5513*K!$F$5,F5513*K!$E$4+G5513*K!$E$5),0)</f>
        <v>11849800</v>
      </c>
      <c r="L5513" s="25">
        <f>ROUND(J5513-K5513*0.7,0)</f>
        <v>34782640</v>
      </c>
      <c r="M5513" s="25">
        <f>ROUND(J5513*0.3,0)</f>
        <v>12923250</v>
      </c>
    </row>
    <row r="5514" spans="1:13" ht="177.75" x14ac:dyDescent="0.2">
      <c r="A5514" s="53">
        <v>940015</v>
      </c>
      <c r="B5514" s="27" t="s">
        <v>30</v>
      </c>
      <c r="C5514" s="36" t="s">
        <v>6243</v>
      </c>
      <c r="D5514" s="36" t="s">
        <v>6240</v>
      </c>
      <c r="E5514" s="30">
        <v>19.7</v>
      </c>
      <c r="F5514" s="30">
        <v>4.3</v>
      </c>
      <c r="G5514" s="30">
        <v>15.4</v>
      </c>
      <c r="H5514" s="30" t="s">
        <v>32</v>
      </c>
      <c r="J5514" s="25">
        <f>ROUND( IF(OR(ISNUMBER(SEARCH("#",B5514)),INT(A5514/100000)=7,INT(A5514/100000)=8),F5514*K!$D$4,F5514*K!$C$4) + IF(ISNUMBER(SEARCH("#",B5514)),0,G5514*K!$C$5) + IF(AND(ISNUMBER(SEARCH("#",B5514)),INT(A5514/100000)&lt;=7),G5514*K!$G$5,0) + IF(AND(ISNUMBER(SEARCH("#",B5514)),INT(A5514/100000)&gt;=8),G5514*K!$H$5,0),0)</f>
        <v>28699400</v>
      </c>
      <c r="K5514" s="25">
        <f>ROUND(IF(OR(ISNUMBER(SEARCH("#",B5514)),INT(A5514/100000)=7,INT(A5514/100000)=8),F5514*K!$F$4+G5514*K!$F$5,F5514*K!$E$4+G5514*K!$E$5),0)</f>
        <v>7889800</v>
      </c>
      <c r="L5514" s="25">
        <f>ROUND(J5514-K5514*0.7,0)</f>
        <v>23176540</v>
      </c>
      <c r="M5514" s="25">
        <f>ROUND(J5514*0.3,0)</f>
        <v>8609820</v>
      </c>
    </row>
    <row r="5515" spans="1:13" ht="177.75" x14ac:dyDescent="0.2">
      <c r="A5515" s="53">
        <v>940020</v>
      </c>
      <c r="B5515" s="27" t="s">
        <v>30</v>
      </c>
      <c r="C5515" s="36" t="s">
        <v>6244</v>
      </c>
      <c r="D5515" s="36" t="s">
        <v>6240</v>
      </c>
      <c r="E5515" s="30">
        <v>98.7</v>
      </c>
      <c r="F5515" s="30">
        <v>21.7</v>
      </c>
      <c r="G5515" s="30">
        <v>77</v>
      </c>
      <c r="H5515" s="30" t="s">
        <v>32</v>
      </c>
      <c r="J5515" s="25">
        <f>ROUND( IF(OR(ISNUMBER(SEARCH("#",B5515)),INT(A5515/100000)=7,INT(A5515/100000)=8),F5515*K!$D$4,F5515*K!$C$4) + IF(ISNUMBER(SEARCH("#",B5515)),0,G5515*K!$C$5) + IF(AND(ISNUMBER(SEARCH("#",B5515)),INT(A5515/100000)&lt;=7),G5515*K!$G$5,0) + IF(AND(ISNUMBER(SEARCH("#",B5515)),INT(A5515/100000)&gt;=8),G5515*K!$H$5,0),0)</f>
        <v>143610600</v>
      </c>
      <c r="K5515" s="25">
        <f>ROUND(IF(OR(ISNUMBER(SEARCH("#",B5515)),INT(A5515/100000)=7,INT(A5515/100000)=8),F5515*K!$F$4+G5515*K!$F$5,F5515*K!$E$4+G5515*K!$E$5),0)</f>
        <v>39509400</v>
      </c>
      <c r="L5515" s="25">
        <f>ROUND(J5515-K5515*0.7,0)</f>
        <v>115954020</v>
      </c>
      <c r="M5515" s="25">
        <f>ROUND(J5515*0.3,0)</f>
        <v>43083180</v>
      </c>
    </row>
    <row r="5516" spans="1:13" ht="177.75" x14ac:dyDescent="0.2">
      <c r="A5516" s="53">
        <v>940025</v>
      </c>
      <c r="B5516" s="27" t="s">
        <v>30</v>
      </c>
      <c r="C5516" s="36" t="s">
        <v>6245</v>
      </c>
      <c r="D5516" s="36" t="s">
        <v>6240</v>
      </c>
      <c r="E5516" s="30">
        <v>148</v>
      </c>
      <c r="F5516" s="30">
        <v>32.5</v>
      </c>
      <c r="G5516" s="30">
        <v>115.5</v>
      </c>
      <c r="H5516" s="30" t="s">
        <v>32</v>
      </c>
      <c r="J5516" s="25">
        <f>ROUND( IF(OR(ISNUMBER(SEARCH("#",B5516)),INT(A5516/100000)=7,INT(A5516/100000)=8),F5516*K!$D$4,F5516*K!$C$4) + IF(ISNUMBER(SEARCH("#",B5516)),0,G5516*K!$C$5) + IF(AND(ISNUMBER(SEARCH("#",B5516)),INT(A5516/100000)&lt;=7),G5516*K!$G$5,0) + IF(AND(ISNUMBER(SEARCH("#",B5516)),INT(A5516/100000)&gt;=8),G5516*K!$H$5,0),0)</f>
        <v>215387500</v>
      </c>
      <c r="K5516" s="25">
        <f>ROUND(IF(OR(ISNUMBER(SEARCH("#",B5516)),INT(A5516/100000)=7,INT(A5516/100000)=8),F5516*K!$F$4+G5516*K!$F$5,F5516*K!$E$4+G5516*K!$E$5),0)</f>
        <v>59249000</v>
      </c>
      <c r="L5516" s="25">
        <f>ROUND(J5516-K5516*0.7,0)</f>
        <v>173913200</v>
      </c>
      <c r="M5516" s="25">
        <f>ROUND(J5516*0.3,0)</f>
        <v>64616250</v>
      </c>
    </row>
    <row r="5517" spans="1:13" ht="177.75" x14ac:dyDescent="0.2">
      <c r="A5517" s="53">
        <v>940030</v>
      </c>
      <c r="B5517" s="27" t="s">
        <v>30</v>
      </c>
      <c r="C5517" s="36" t="s">
        <v>6246</v>
      </c>
      <c r="D5517" s="36" t="s">
        <v>6240</v>
      </c>
      <c r="E5517" s="30">
        <v>29.6</v>
      </c>
      <c r="F5517" s="30">
        <v>6.5</v>
      </c>
      <c r="G5517" s="30">
        <v>23.1</v>
      </c>
      <c r="H5517" s="30" t="s">
        <v>32</v>
      </c>
      <c r="J5517" s="25">
        <f>ROUND( IF(OR(ISNUMBER(SEARCH("#",B5517)),INT(A5517/100000)=7,INT(A5517/100000)=8),F5517*K!$D$4,F5517*K!$C$4) + IF(ISNUMBER(SEARCH("#",B5517)),0,G5517*K!$C$5) + IF(AND(ISNUMBER(SEARCH("#",B5517)),INT(A5517/100000)&lt;=7),G5517*K!$G$5,0) + IF(AND(ISNUMBER(SEARCH("#",B5517)),INT(A5517/100000)&gt;=8),G5517*K!$H$5,0),0)</f>
        <v>43077500</v>
      </c>
      <c r="K5517" s="25">
        <f>ROUND(IF(OR(ISNUMBER(SEARCH("#",B5517)),INT(A5517/100000)=7,INT(A5517/100000)=8),F5517*K!$F$4+G5517*K!$F$5,F5517*K!$E$4+G5517*K!$E$5),0)</f>
        <v>11849800</v>
      </c>
      <c r="L5517" s="25">
        <f>ROUND(J5517-K5517*0.7,0)</f>
        <v>34782640</v>
      </c>
      <c r="M5517" s="25">
        <f>ROUND(J5517*0.3,0)</f>
        <v>12923250</v>
      </c>
    </row>
    <row r="5518" spans="1:13" x14ac:dyDescent="0.2">
      <c r="A5518" s="77"/>
      <c r="B5518" s="78"/>
      <c r="C5518" s="79"/>
    </row>
    <row r="5519" spans="1:13" x14ac:dyDescent="0.2">
      <c r="A5519" s="77"/>
      <c r="B5519" s="78"/>
      <c r="C5519" s="79"/>
    </row>
    <row r="5520" spans="1:13" x14ac:dyDescent="0.2">
      <c r="A5520" s="77"/>
      <c r="B5520" s="78"/>
      <c r="C5520" s="79"/>
    </row>
    <row r="5521" spans="1:3" x14ac:dyDescent="0.2">
      <c r="A5521" s="77"/>
      <c r="B5521" s="78"/>
      <c r="C5521" s="79"/>
    </row>
    <row r="5522" spans="1:3" x14ac:dyDescent="0.2">
      <c r="A5522" s="77"/>
      <c r="B5522" s="78"/>
      <c r="C5522" s="79"/>
    </row>
    <row r="5523" spans="1:3" x14ac:dyDescent="0.2">
      <c r="A5523" s="77"/>
      <c r="B5523" s="78"/>
      <c r="C5523" s="79"/>
    </row>
    <row r="5524" spans="1:3" x14ac:dyDescent="0.2">
      <c r="A5524" s="77"/>
      <c r="B5524" s="78"/>
      <c r="C5524" s="79"/>
    </row>
    <row r="5525" spans="1:3" x14ac:dyDescent="0.2">
      <c r="A5525" s="77"/>
      <c r="B5525" s="78"/>
      <c r="C5525" s="79"/>
    </row>
    <row r="5526" spans="1:3" x14ac:dyDescent="0.2">
      <c r="A5526" s="77"/>
      <c r="B5526" s="78"/>
      <c r="C5526" s="79"/>
    </row>
    <row r="5527" spans="1:3" x14ac:dyDescent="0.2">
      <c r="A5527" s="77"/>
      <c r="B5527" s="78"/>
      <c r="C5527" s="79"/>
    </row>
    <row r="5528" spans="1:3" x14ac:dyDescent="0.2">
      <c r="A5528" s="77"/>
      <c r="B5528" s="78"/>
      <c r="C5528" s="79"/>
    </row>
    <row r="5529" spans="1:3" x14ac:dyDescent="0.2">
      <c r="A5529" s="77"/>
      <c r="B5529" s="78"/>
      <c r="C5529" s="79"/>
    </row>
    <row r="5530" spans="1:3" x14ac:dyDescent="0.2">
      <c r="A5530" s="77"/>
      <c r="B5530" s="78"/>
      <c r="C5530" s="79"/>
    </row>
    <row r="5531" spans="1:3" x14ac:dyDescent="0.2">
      <c r="A5531" s="77"/>
      <c r="B5531" s="78"/>
      <c r="C5531" s="79"/>
    </row>
    <row r="5532" spans="1:3" x14ac:dyDescent="0.2">
      <c r="A5532" s="77"/>
      <c r="B5532" s="78"/>
      <c r="C5532" s="79"/>
    </row>
    <row r="5533" spans="1:3" x14ac:dyDescent="0.2">
      <c r="A5533" s="77"/>
      <c r="B5533" s="78"/>
      <c r="C5533" s="79"/>
    </row>
    <row r="5534" spans="1:3" x14ac:dyDescent="0.2">
      <c r="A5534" s="77"/>
      <c r="B5534" s="78"/>
      <c r="C5534" s="79"/>
    </row>
    <row r="5535" spans="1:3" x14ac:dyDescent="0.2">
      <c r="A5535" s="77"/>
      <c r="B5535" s="78"/>
      <c r="C5535" s="79"/>
    </row>
    <row r="5536" spans="1:3" x14ac:dyDescent="0.2">
      <c r="A5536" s="77"/>
      <c r="B5536" s="78"/>
      <c r="C5536" s="79"/>
    </row>
    <row r="5537" spans="1:3" x14ac:dyDescent="0.2">
      <c r="A5537" s="77"/>
      <c r="B5537" s="78"/>
      <c r="C5537" s="79"/>
    </row>
    <row r="5538" spans="1:3" x14ac:dyDescent="0.2">
      <c r="A5538" s="77"/>
      <c r="B5538" s="78"/>
      <c r="C5538" s="79"/>
    </row>
    <row r="5539" spans="1:3" x14ac:dyDescent="0.2">
      <c r="A5539" s="77"/>
      <c r="B5539" s="78"/>
      <c r="C5539" s="79"/>
    </row>
    <row r="5540" spans="1:3" x14ac:dyDescent="0.2">
      <c r="A5540" s="77"/>
      <c r="B5540" s="78"/>
      <c r="C5540" s="79"/>
    </row>
    <row r="5541" spans="1:3" x14ac:dyDescent="0.2">
      <c r="A5541" s="77"/>
      <c r="B5541" s="78"/>
      <c r="C5541" s="79"/>
    </row>
    <row r="5542" spans="1:3" x14ac:dyDescent="0.2">
      <c r="A5542" s="77"/>
      <c r="B5542" s="78"/>
      <c r="C5542" s="79"/>
    </row>
    <row r="5543" spans="1:3" x14ac:dyDescent="0.2">
      <c r="A5543" s="77"/>
      <c r="B5543" s="78"/>
      <c r="C5543" s="79"/>
    </row>
    <row r="5544" spans="1:3" x14ac:dyDescent="0.2">
      <c r="A5544" s="77"/>
      <c r="B5544" s="78"/>
      <c r="C5544" s="79"/>
    </row>
    <row r="5545" spans="1:3" x14ac:dyDescent="0.2">
      <c r="A5545" s="77"/>
      <c r="B5545" s="78"/>
      <c r="C5545" s="79"/>
    </row>
    <row r="5546" spans="1:3" x14ac:dyDescent="0.2">
      <c r="A5546" s="77"/>
      <c r="B5546" s="78"/>
      <c r="C5546" s="79"/>
    </row>
    <row r="5547" spans="1:3" x14ac:dyDescent="0.2">
      <c r="A5547" s="77"/>
      <c r="B5547" s="78"/>
      <c r="C5547" s="79"/>
    </row>
    <row r="5548" spans="1:3" x14ac:dyDescent="0.2">
      <c r="A5548" s="77"/>
      <c r="B5548" s="78"/>
      <c r="C5548" s="79"/>
    </row>
    <row r="5549" spans="1:3" x14ac:dyDescent="0.2">
      <c r="A5549" s="77"/>
      <c r="B5549" s="78"/>
      <c r="C5549" s="79"/>
    </row>
    <row r="5550" spans="1:3" x14ac:dyDescent="0.2">
      <c r="A5550" s="77"/>
      <c r="B5550" s="78"/>
      <c r="C5550" s="79"/>
    </row>
    <row r="5551" spans="1:3" x14ac:dyDescent="0.2">
      <c r="A5551" s="77"/>
      <c r="B5551" s="78"/>
      <c r="C5551" s="79"/>
    </row>
    <row r="5552" spans="1:3" x14ac:dyDescent="0.2">
      <c r="A5552" s="77"/>
      <c r="B5552" s="78"/>
      <c r="C5552" s="79"/>
    </row>
    <row r="5553" spans="1:3" x14ac:dyDescent="0.2">
      <c r="A5553" s="77"/>
      <c r="B5553" s="78"/>
      <c r="C5553" s="79"/>
    </row>
    <row r="5554" spans="1:3" x14ac:dyDescent="0.2">
      <c r="A5554" s="77"/>
      <c r="B5554" s="78"/>
      <c r="C5554" s="79"/>
    </row>
    <row r="5555" spans="1:3" x14ac:dyDescent="0.2">
      <c r="A5555" s="77"/>
      <c r="B5555" s="78"/>
      <c r="C5555" s="79"/>
    </row>
    <row r="5556" spans="1:3" x14ac:dyDescent="0.2">
      <c r="A5556" s="77"/>
      <c r="B5556" s="78"/>
      <c r="C5556" s="79"/>
    </row>
    <row r="5557" spans="1:3" x14ac:dyDescent="0.2">
      <c r="A5557" s="77"/>
      <c r="B5557" s="78"/>
      <c r="C5557" s="79"/>
    </row>
    <row r="5558" spans="1:3" x14ac:dyDescent="0.2">
      <c r="A5558" s="77"/>
      <c r="B5558" s="78"/>
      <c r="C5558" s="79"/>
    </row>
    <row r="5559" spans="1:3" x14ac:dyDescent="0.2">
      <c r="A5559" s="77"/>
      <c r="B5559" s="78"/>
      <c r="C5559" s="79"/>
    </row>
    <row r="5560" spans="1:3" x14ac:dyDescent="0.2">
      <c r="A5560" s="77"/>
      <c r="B5560" s="78"/>
      <c r="C5560" s="79"/>
    </row>
    <row r="5561" spans="1:3" x14ac:dyDescent="0.2">
      <c r="A5561" s="77"/>
      <c r="B5561" s="78"/>
      <c r="C5561" s="79"/>
    </row>
    <row r="5562" spans="1:3" x14ac:dyDescent="0.2">
      <c r="A5562" s="77"/>
      <c r="B5562" s="78"/>
      <c r="C5562" s="79"/>
    </row>
    <row r="5563" spans="1:3" x14ac:dyDescent="0.2">
      <c r="A5563" s="77"/>
      <c r="B5563" s="78"/>
      <c r="C5563" s="79"/>
    </row>
    <row r="5564" spans="1:3" x14ac:dyDescent="0.2">
      <c r="A5564" s="77"/>
      <c r="B5564" s="78"/>
      <c r="C5564" s="79"/>
    </row>
    <row r="5565" spans="1:3" x14ac:dyDescent="0.2">
      <c r="A5565" s="77"/>
      <c r="B5565" s="78"/>
      <c r="C5565" s="79"/>
    </row>
    <row r="5566" spans="1:3" x14ac:dyDescent="0.2">
      <c r="A5566" s="77"/>
      <c r="B5566" s="78"/>
      <c r="C5566" s="79"/>
    </row>
    <row r="5567" spans="1:3" x14ac:dyDescent="0.2">
      <c r="A5567" s="77"/>
      <c r="B5567" s="78"/>
      <c r="C5567" s="79"/>
    </row>
    <row r="5568" spans="1:3" x14ac:dyDescent="0.2">
      <c r="A5568" s="77"/>
      <c r="B5568" s="78"/>
      <c r="C5568" s="79"/>
    </row>
    <row r="5569" spans="1:3" x14ac:dyDescent="0.2">
      <c r="A5569" s="77"/>
      <c r="B5569" s="78"/>
      <c r="C5569" s="79"/>
    </row>
    <row r="5570" spans="1:3" x14ac:dyDescent="0.2">
      <c r="A5570" s="77"/>
      <c r="B5570" s="78"/>
      <c r="C5570" s="79"/>
    </row>
    <row r="5571" spans="1:3" x14ac:dyDescent="0.2">
      <c r="A5571" s="77"/>
      <c r="B5571" s="78"/>
      <c r="C5571" s="79"/>
    </row>
    <row r="5572" spans="1:3" x14ac:dyDescent="0.2">
      <c r="A5572" s="77"/>
      <c r="B5572" s="78"/>
      <c r="C5572" s="79"/>
    </row>
    <row r="5573" spans="1:3" x14ac:dyDescent="0.2">
      <c r="A5573" s="77"/>
      <c r="B5573" s="78"/>
      <c r="C5573" s="79"/>
    </row>
    <row r="5574" spans="1:3" x14ac:dyDescent="0.2">
      <c r="A5574" s="77"/>
      <c r="B5574" s="78"/>
      <c r="C5574" s="79"/>
    </row>
    <row r="5575" spans="1:3" x14ac:dyDescent="0.2">
      <c r="A5575" s="77"/>
      <c r="B5575" s="78"/>
      <c r="C5575" s="79"/>
    </row>
    <row r="5576" spans="1:3" x14ac:dyDescent="0.2">
      <c r="A5576" s="77"/>
      <c r="B5576" s="78"/>
      <c r="C5576" s="79"/>
    </row>
    <row r="5577" spans="1:3" x14ac:dyDescent="0.2">
      <c r="A5577" s="77"/>
      <c r="B5577" s="78"/>
      <c r="C5577" s="79"/>
    </row>
    <row r="5578" spans="1:3" x14ac:dyDescent="0.2">
      <c r="A5578" s="77"/>
      <c r="B5578" s="78"/>
      <c r="C5578" s="79"/>
    </row>
    <row r="5579" spans="1:3" x14ac:dyDescent="0.2">
      <c r="A5579" s="77"/>
      <c r="B5579" s="78"/>
      <c r="C5579" s="79"/>
    </row>
    <row r="5580" spans="1:3" x14ac:dyDescent="0.2">
      <c r="A5580" s="77"/>
      <c r="B5580" s="78"/>
      <c r="C5580" s="79"/>
    </row>
    <row r="5581" spans="1:3" x14ac:dyDescent="0.2">
      <c r="A5581" s="77"/>
      <c r="B5581" s="78"/>
      <c r="C5581" s="79"/>
    </row>
    <row r="5582" spans="1:3" x14ac:dyDescent="0.2">
      <c r="A5582" s="77"/>
      <c r="B5582" s="78"/>
      <c r="C5582" s="79"/>
    </row>
    <row r="5583" spans="1:3" x14ac:dyDescent="0.2">
      <c r="A5583" s="77"/>
      <c r="B5583" s="78"/>
      <c r="C5583" s="79"/>
    </row>
    <row r="5584" spans="1:3" x14ac:dyDescent="0.2">
      <c r="A5584" s="77"/>
      <c r="B5584" s="78"/>
      <c r="C5584" s="79"/>
    </row>
    <row r="5585" spans="1:3" x14ac:dyDescent="0.2">
      <c r="A5585" s="77"/>
      <c r="B5585" s="78"/>
      <c r="C5585" s="79"/>
    </row>
    <row r="5586" spans="1:3" x14ac:dyDescent="0.2">
      <c r="A5586" s="77"/>
      <c r="B5586" s="78"/>
      <c r="C5586" s="79"/>
    </row>
    <row r="5587" spans="1:3" x14ac:dyDescent="0.2">
      <c r="A5587" s="77"/>
      <c r="B5587" s="78"/>
      <c r="C5587" s="79"/>
    </row>
    <row r="5588" spans="1:3" x14ac:dyDescent="0.2">
      <c r="A5588" s="77"/>
      <c r="B5588" s="78"/>
      <c r="C5588" s="79"/>
    </row>
    <row r="5589" spans="1:3" x14ac:dyDescent="0.2">
      <c r="A5589" s="77"/>
      <c r="B5589" s="78"/>
      <c r="C5589" s="79"/>
    </row>
    <row r="5590" spans="1:3" x14ac:dyDescent="0.2">
      <c r="A5590" s="77"/>
      <c r="B5590" s="78"/>
      <c r="C5590" s="79"/>
    </row>
    <row r="5591" spans="1:3" x14ac:dyDescent="0.2">
      <c r="A5591" s="77"/>
      <c r="B5591" s="78"/>
      <c r="C5591" s="79"/>
    </row>
    <row r="5592" spans="1:3" x14ac:dyDescent="0.2">
      <c r="A5592" s="77"/>
      <c r="B5592" s="78"/>
      <c r="C5592" s="79"/>
    </row>
    <row r="5593" spans="1:3" x14ac:dyDescent="0.2">
      <c r="A5593" s="77"/>
      <c r="B5593" s="78"/>
      <c r="C5593" s="79"/>
    </row>
    <row r="5594" spans="1:3" x14ac:dyDescent="0.2">
      <c r="A5594" s="77"/>
      <c r="B5594" s="78"/>
      <c r="C5594" s="79"/>
    </row>
    <row r="5595" spans="1:3" x14ac:dyDescent="0.2">
      <c r="A5595" s="77"/>
      <c r="B5595" s="78"/>
      <c r="C5595" s="79"/>
    </row>
    <row r="5596" spans="1:3" x14ac:dyDescent="0.2">
      <c r="A5596" s="77"/>
      <c r="B5596" s="78"/>
      <c r="C5596" s="79"/>
    </row>
    <row r="5597" spans="1:3" x14ac:dyDescent="0.2">
      <c r="A5597" s="77"/>
      <c r="B5597" s="78"/>
      <c r="C5597" s="79"/>
    </row>
    <row r="5598" spans="1:3" x14ac:dyDescent="0.2">
      <c r="A5598" s="77"/>
      <c r="B5598" s="78"/>
      <c r="C5598" s="79"/>
    </row>
    <row r="5599" spans="1:3" x14ac:dyDescent="0.2">
      <c r="A5599" s="77"/>
      <c r="B5599" s="78"/>
      <c r="C5599" s="79"/>
    </row>
    <row r="5600" spans="1:3" x14ac:dyDescent="0.2">
      <c r="A5600" s="77"/>
      <c r="B5600" s="78"/>
      <c r="C5600" s="79"/>
    </row>
    <row r="5601" spans="1:3" x14ac:dyDescent="0.2">
      <c r="A5601" s="77"/>
      <c r="B5601" s="78"/>
      <c r="C5601" s="79"/>
    </row>
    <row r="5602" spans="1:3" x14ac:dyDescent="0.2">
      <c r="A5602" s="77"/>
      <c r="B5602" s="78"/>
      <c r="C5602" s="79"/>
    </row>
    <row r="5603" spans="1:3" x14ac:dyDescent="0.2">
      <c r="A5603" s="77"/>
      <c r="B5603" s="78"/>
      <c r="C5603" s="79"/>
    </row>
    <row r="5604" spans="1:3" x14ac:dyDescent="0.2">
      <c r="A5604" s="77"/>
      <c r="B5604" s="78"/>
      <c r="C5604" s="79"/>
    </row>
    <row r="5605" spans="1:3" x14ac:dyDescent="0.2">
      <c r="A5605" s="77"/>
      <c r="B5605" s="78"/>
      <c r="C5605" s="79"/>
    </row>
    <row r="5606" spans="1:3" x14ac:dyDescent="0.2">
      <c r="A5606" s="77"/>
      <c r="B5606" s="78"/>
      <c r="C5606" s="79"/>
    </row>
    <row r="5607" spans="1:3" x14ac:dyDescent="0.2">
      <c r="A5607" s="77"/>
      <c r="B5607" s="78"/>
      <c r="C5607" s="79"/>
    </row>
    <row r="5608" spans="1:3" x14ac:dyDescent="0.2">
      <c r="A5608" s="77"/>
      <c r="B5608" s="78"/>
      <c r="C5608" s="79"/>
    </row>
    <row r="5609" spans="1:3" x14ac:dyDescent="0.2">
      <c r="A5609" s="77"/>
      <c r="B5609" s="78"/>
      <c r="C5609" s="79"/>
    </row>
    <row r="5610" spans="1:3" x14ac:dyDescent="0.2">
      <c r="A5610" s="77"/>
      <c r="B5610" s="78"/>
      <c r="C5610" s="79"/>
    </row>
    <row r="5611" spans="1:3" x14ac:dyDescent="0.2">
      <c r="A5611" s="77"/>
      <c r="B5611" s="78"/>
      <c r="C5611" s="79"/>
    </row>
    <row r="5612" spans="1:3" x14ac:dyDescent="0.2">
      <c r="A5612" s="77"/>
      <c r="B5612" s="78"/>
      <c r="C5612" s="79"/>
    </row>
    <row r="5613" spans="1:3" x14ac:dyDescent="0.2">
      <c r="A5613" s="77"/>
      <c r="B5613" s="78"/>
      <c r="C5613" s="79"/>
    </row>
    <row r="5614" spans="1:3" x14ac:dyDescent="0.2">
      <c r="A5614" s="77"/>
      <c r="B5614" s="78"/>
      <c r="C5614" s="79"/>
    </row>
    <row r="5615" spans="1:3" x14ac:dyDescent="0.2">
      <c r="A5615" s="77"/>
      <c r="B5615" s="78"/>
      <c r="C5615" s="79"/>
    </row>
    <row r="5616" spans="1:3" x14ac:dyDescent="0.2">
      <c r="A5616" s="77"/>
      <c r="B5616" s="78"/>
      <c r="C5616" s="79"/>
    </row>
    <row r="5617" spans="1:3" x14ac:dyDescent="0.2">
      <c r="A5617" s="77"/>
      <c r="B5617" s="78"/>
      <c r="C5617" s="79"/>
    </row>
    <row r="5618" spans="1:3" x14ac:dyDescent="0.2">
      <c r="A5618" s="77"/>
      <c r="B5618" s="78"/>
      <c r="C5618" s="79"/>
    </row>
    <row r="5619" spans="1:3" x14ac:dyDescent="0.2">
      <c r="A5619" s="77"/>
      <c r="B5619" s="78"/>
      <c r="C5619" s="79"/>
    </row>
    <row r="5620" spans="1:3" x14ac:dyDescent="0.2">
      <c r="A5620" s="77"/>
      <c r="B5620" s="78"/>
      <c r="C5620" s="79"/>
    </row>
    <row r="5621" spans="1:3" x14ac:dyDescent="0.2">
      <c r="A5621" s="77"/>
      <c r="B5621" s="78"/>
      <c r="C5621" s="79"/>
    </row>
    <row r="5622" spans="1:3" x14ac:dyDescent="0.2">
      <c r="A5622" s="77"/>
      <c r="B5622" s="78"/>
      <c r="C5622" s="79"/>
    </row>
    <row r="5623" spans="1:3" x14ac:dyDescent="0.2">
      <c r="A5623" s="77"/>
      <c r="B5623" s="78"/>
      <c r="C5623" s="79"/>
    </row>
    <row r="5624" spans="1:3" x14ac:dyDescent="0.2">
      <c r="A5624" s="77"/>
      <c r="B5624" s="78"/>
      <c r="C5624" s="79"/>
    </row>
    <row r="5625" spans="1:3" x14ac:dyDescent="0.2">
      <c r="A5625" s="77"/>
      <c r="B5625" s="78"/>
      <c r="C5625" s="79"/>
    </row>
    <row r="5626" spans="1:3" x14ac:dyDescent="0.2">
      <c r="A5626" s="77"/>
      <c r="B5626" s="78"/>
      <c r="C5626" s="79"/>
    </row>
    <row r="5627" spans="1:3" x14ac:dyDescent="0.2">
      <c r="A5627" s="77"/>
      <c r="B5627" s="78"/>
      <c r="C5627" s="79"/>
    </row>
    <row r="5628" spans="1:3" x14ac:dyDescent="0.2">
      <c r="A5628" s="77"/>
      <c r="B5628" s="78"/>
      <c r="C5628" s="79"/>
    </row>
    <row r="5629" spans="1:3" x14ac:dyDescent="0.2">
      <c r="A5629" s="77"/>
      <c r="B5629" s="78"/>
      <c r="C5629" s="79"/>
    </row>
    <row r="5630" spans="1:3" x14ac:dyDescent="0.2">
      <c r="A5630" s="77"/>
      <c r="B5630" s="78"/>
      <c r="C5630" s="79"/>
    </row>
    <row r="5631" spans="1:3" x14ac:dyDescent="0.2">
      <c r="A5631" s="77"/>
      <c r="B5631" s="78"/>
      <c r="C5631" s="79"/>
    </row>
    <row r="5632" spans="1:3" x14ac:dyDescent="0.2">
      <c r="A5632" s="77"/>
      <c r="B5632" s="78"/>
      <c r="C5632" s="79"/>
    </row>
    <row r="5633" spans="1:3" x14ac:dyDescent="0.2">
      <c r="A5633" s="77"/>
      <c r="B5633" s="78"/>
      <c r="C5633" s="79"/>
    </row>
    <row r="5634" spans="1:3" x14ac:dyDescent="0.2">
      <c r="A5634" s="77"/>
      <c r="B5634" s="78"/>
      <c r="C5634" s="79"/>
    </row>
    <row r="5635" spans="1:3" x14ac:dyDescent="0.2">
      <c r="A5635" s="77"/>
      <c r="B5635" s="78"/>
      <c r="C5635" s="79"/>
    </row>
    <row r="5636" spans="1:3" x14ac:dyDescent="0.2">
      <c r="A5636" s="77"/>
      <c r="B5636" s="78"/>
      <c r="C5636" s="79"/>
    </row>
    <row r="5637" spans="1:3" x14ac:dyDescent="0.2">
      <c r="A5637" s="77"/>
      <c r="B5637" s="78"/>
      <c r="C5637" s="79"/>
    </row>
    <row r="5638" spans="1:3" x14ac:dyDescent="0.2">
      <c r="A5638" s="77"/>
      <c r="B5638" s="78"/>
      <c r="C5638" s="79"/>
    </row>
    <row r="5639" spans="1:3" x14ac:dyDescent="0.2">
      <c r="A5639" s="77"/>
      <c r="B5639" s="78"/>
      <c r="C5639" s="79"/>
    </row>
    <row r="5640" spans="1:3" x14ac:dyDescent="0.2">
      <c r="A5640" s="77"/>
      <c r="B5640" s="78"/>
      <c r="C5640" s="79"/>
    </row>
    <row r="5641" spans="1:3" x14ac:dyDescent="0.2">
      <c r="A5641" s="77"/>
      <c r="B5641" s="78"/>
      <c r="C5641" s="79"/>
    </row>
    <row r="5642" spans="1:3" x14ac:dyDescent="0.2">
      <c r="A5642" s="77"/>
      <c r="B5642" s="78"/>
      <c r="C5642" s="79"/>
    </row>
    <row r="5643" spans="1:3" x14ac:dyDescent="0.2">
      <c r="A5643" s="77"/>
      <c r="B5643" s="78"/>
      <c r="C5643" s="79"/>
    </row>
    <row r="5644" spans="1:3" x14ac:dyDescent="0.2">
      <c r="A5644" s="77"/>
      <c r="B5644" s="78"/>
      <c r="C5644" s="79"/>
    </row>
    <row r="5645" spans="1:3" x14ac:dyDescent="0.2">
      <c r="A5645" s="77"/>
      <c r="B5645" s="78"/>
      <c r="C5645" s="79"/>
    </row>
    <row r="5646" spans="1:3" x14ac:dyDescent="0.2">
      <c r="A5646" s="77"/>
      <c r="B5646" s="78"/>
      <c r="C5646" s="79"/>
    </row>
    <row r="5647" spans="1:3" x14ac:dyDescent="0.2">
      <c r="A5647" s="77"/>
      <c r="B5647" s="78"/>
      <c r="C5647" s="79"/>
    </row>
    <row r="5648" spans="1:3" x14ac:dyDescent="0.2">
      <c r="A5648" s="77"/>
      <c r="B5648" s="78"/>
      <c r="C5648" s="79"/>
    </row>
    <row r="5649" spans="1:3" x14ac:dyDescent="0.2">
      <c r="A5649" s="77"/>
      <c r="B5649" s="78"/>
      <c r="C5649" s="79"/>
    </row>
    <row r="5650" spans="1:3" x14ac:dyDescent="0.2">
      <c r="A5650" s="77"/>
      <c r="B5650" s="78"/>
      <c r="C5650" s="79"/>
    </row>
    <row r="5651" spans="1:3" x14ac:dyDescent="0.2">
      <c r="A5651" s="77"/>
      <c r="B5651" s="78"/>
      <c r="C5651" s="79"/>
    </row>
    <row r="5652" spans="1:3" x14ac:dyDescent="0.2">
      <c r="A5652" s="77"/>
      <c r="B5652" s="78"/>
      <c r="C5652" s="79"/>
    </row>
    <row r="5653" spans="1:3" x14ac:dyDescent="0.2">
      <c r="A5653" s="77"/>
      <c r="B5653" s="78"/>
      <c r="C5653" s="79"/>
    </row>
    <row r="5654" spans="1:3" x14ac:dyDescent="0.2">
      <c r="A5654" s="77"/>
      <c r="B5654" s="78"/>
      <c r="C5654" s="79"/>
    </row>
    <row r="5655" spans="1:3" x14ac:dyDescent="0.2">
      <c r="A5655" s="77"/>
      <c r="B5655" s="78"/>
      <c r="C5655" s="79"/>
    </row>
    <row r="5656" spans="1:3" x14ac:dyDescent="0.2">
      <c r="A5656" s="77"/>
      <c r="B5656" s="78"/>
      <c r="C5656" s="79"/>
    </row>
    <row r="5657" spans="1:3" x14ac:dyDescent="0.2">
      <c r="A5657" s="77"/>
      <c r="B5657" s="78"/>
      <c r="C5657" s="79"/>
    </row>
    <row r="5658" spans="1:3" x14ac:dyDescent="0.2">
      <c r="A5658" s="77"/>
      <c r="B5658" s="78"/>
      <c r="C5658" s="79"/>
    </row>
    <row r="5659" spans="1:3" x14ac:dyDescent="0.2">
      <c r="A5659" s="77"/>
      <c r="B5659" s="78"/>
      <c r="C5659" s="79"/>
    </row>
    <row r="5660" spans="1:3" x14ac:dyDescent="0.2">
      <c r="A5660" s="77"/>
      <c r="B5660" s="78"/>
      <c r="C5660" s="79"/>
    </row>
    <row r="5661" spans="1:3" x14ac:dyDescent="0.2">
      <c r="A5661" s="77"/>
      <c r="B5661" s="78"/>
      <c r="C5661" s="79"/>
    </row>
    <row r="5662" spans="1:3" x14ac:dyDescent="0.2">
      <c r="A5662" s="77"/>
      <c r="B5662" s="78"/>
      <c r="C5662" s="79"/>
    </row>
    <row r="5663" spans="1:3" x14ac:dyDescent="0.2">
      <c r="A5663" s="77"/>
      <c r="B5663" s="78"/>
      <c r="C5663" s="79"/>
    </row>
    <row r="5664" spans="1:3" x14ac:dyDescent="0.2">
      <c r="A5664" s="77"/>
      <c r="B5664" s="78"/>
      <c r="C5664" s="79"/>
    </row>
    <row r="5665" spans="1:3" x14ac:dyDescent="0.2">
      <c r="A5665" s="77"/>
      <c r="B5665" s="78"/>
      <c r="C5665" s="79"/>
    </row>
    <row r="5666" spans="1:3" x14ac:dyDescent="0.2">
      <c r="A5666" s="77"/>
      <c r="B5666" s="78"/>
      <c r="C5666" s="79"/>
    </row>
    <row r="5667" spans="1:3" x14ac:dyDescent="0.2">
      <c r="A5667" s="77"/>
      <c r="B5667" s="78"/>
      <c r="C5667" s="79"/>
    </row>
    <row r="5668" spans="1:3" x14ac:dyDescent="0.2">
      <c r="A5668" s="77"/>
      <c r="B5668" s="78"/>
      <c r="C5668" s="79"/>
    </row>
    <row r="5669" spans="1:3" x14ac:dyDescent="0.2">
      <c r="A5669" s="77"/>
      <c r="B5669" s="78"/>
      <c r="C5669" s="79"/>
    </row>
    <row r="5670" spans="1:3" x14ac:dyDescent="0.2">
      <c r="A5670" s="77"/>
      <c r="B5670" s="78"/>
      <c r="C5670" s="79"/>
    </row>
    <row r="5671" spans="1:3" x14ac:dyDescent="0.2">
      <c r="A5671" s="77"/>
      <c r="B5671" s="78"/>
      <c r="C5671" s="79"/>
    </row>
    <row r="5672" spans="1:3" x14ac:dyDescent="0.2">
      <c r="A5672" s="77"/>
      <c r="B5672" s="78"/>
      <c r="C5672" s="79"/>
    </row>
    <row r="5673" spans="1:3" x14ac:dyDescent="0.2">
      <c r="A5673" s="77"/>
      <c r="B5673" s="78"/>
      <c r="C5673" s="79"/>
    </row>
    <row r="5674" spans="1:3" x14ac:dyDescent="0.2">
      <c r="A5674" s="77"/>
      <c r="B5674" s="78"/>
      <c r="C5674" s="79"/>
    </row>
    <row r="5675" spans="1:3" x14ac:dyDescent="0.2">
      <c r="A5675" s="77"/>
      <c r="B5675" s="78"/>
      <c r="C5675" s="79"/>
    </row>
    <row r="5676" spans="1:3" x14ac:dyDescent="0.2">
      <c r="A5676" s="77"/>
      <c r="B5676" s="78"/>
      <c r="C5676" s="79"/>
    </row>
    <row r="5677" spans="1:3" x14ac:dyDescent="0.2">
      <c r="A5677" s="77"/>
      <c r="B5677" s="78"/>
      <c r="C5677" s="79"/>
    </row>
    <row r="5678" spans="1:3" x14ac:dyDescent="0.2">
      <c r="A5678" s="77"/>
      <c r="B5678" s="78"/>
      <c r="C5678" s="79"/>
    </row>
    <row r="5679" spans="1:3" x14ac:dyDescent="0.2">
      <c r="A5679" s="77"/>
      <c r="B5679" s="78"/>
      <c r="C5679" s="79"/>
    </row>
    <row r="5680" spans="1:3" x14ac:dyDescent="0.2">
      <c r="A5680" s="77"/>
      <c r="B5680" s="78"/>
      <c r="C5680" s="79"/>
    </row>
    <row r="5681" spans="1:3" x14ac:dyDescent="0.2">
      <c r="A5681" s="77"/>
      <c r="B5681" s="78"/>
      <c r="C5681" s="79"/>
    </row>
    <row r="5682" spans="1:3" x14ac:dyDescent="0.2">
      <c r="A5682" s="77"/>
      <c r="B5682" s="78"/>
      <c r="C5682" s="79"/>
    </row>
    <row r="5683" spans="1:3" x14ac:dyDescent="0.2">
      <c r="A5683" s="77"/>
      <c r="B5683" s="78"/>
      <c r="C5683" s="79"/>
    </row>
    <row r="5684" spans="1:3" x14ac:dyDescent="0.2">
      <c r="A5684" s="77"/>
      <c r="B5684" s="78"/>
      <c r="C5684" s="79"/>
    </row>
    <row r="5685" spans="1:3" x14ac:dyDescent="0.2">
      <c r="A5685" s="77"/>
      <c r="B5685" s="78"/>
      <c r="C5685" s="79"/>
    </row>
    <row r="5686" spans="1:3" x14ac:dyDescent="0.2">
      <c r="A5686" s="77"/>
      <c r="B5686" s="78"/>
      <c r="C5686" s="79"/>
    </row>
    <row r="5687" spans="1:3" x14ac:dyDescent="0.2">
      <c r="A5687" s="77"/>
      <c r="B5687" s="78"/>
      <c r="C5687" s="79"/>
    </row>
    <row r="5688" spans="1:3" x14ac:dyDescent="0.2">
      <c r="A5688" s="77"/>
      <c r="B5688" s="78"/>
      <c r="C5688" s="79"/>
    </row>
    <row r="5689" spans="1:3" x14ac:dyDescent="0.2">
      <c r="A5689" s="77"/>
      <c r="B5689" s="78"/>
      <c r="C5689" s="79"/>
    </row>
    <row r="5690" spans="1:3" x14ac:dyDescent="0.2">
      <c r="A5690" s="77"/>
      <c r="B5690" s="78"/>
      <c r="C5690" s="79"/>
    </row>
    <row r="5691" spans="1:3" x14ac:dyDescent="0.2">
      <c r="A5691" s="77"/>
      <c r="B5691" s="78"/>
      <c r="C5691" s="79"/>
    </row>
    <row r="5692" spans="1:3" x14ac:dyDescent="0.2">
      <c r="A5692" s="77"/>
      <c r="B5692" s="78"/>
      <c r="C5692" s="79"/>
    </row>
    <row r="5693" spans="1:3" x14ac:dyDescent="0.2">
      <c r="A5693" s="77"/>
      <c r="B5693" s="78"/>
      <c r="C5693" s="79"/>
    </row>
    <row r="5694" spans="1:3" x14ac:dyDescent="0.2">
      <c r="A5694" s="77"/>
      <c r="B5694" s="78"/>
      <c r="C5694" s="79"/>
    </row>
    <row r="5695" spans="1:3" x14ac:dyDescent="0.2">
      <c r="A5695" s="77"/>
      <c r="B5695" s="78"/>
      <c r="C5695" s="79"/>
    </row>
    <row r="5696" spans="1:3" x14ac:dyDescent="0.2">
      <c r="A5696" s="77"/>
      <c r="B5696" s="78"/>
      <c r="C5696" s="79"/>
    </row>
    <row r="5697" spans="1:3" x14ac:dyDescent="0.2">
      <c r="A5697" s="77"/>
      <c r="B5697" s="78"/>
      <c r="C5697" s="79"/>
    </row>
    <row r="5698" spans="1:3" x14ac:dyDescent="0.2">
      <c r="A5698" s="77"/>
      <c r="B5698" s="78"/>
      <c r="C5698" s="79"/>
    </row>
    <row r="5699" spans="1:3" x14ac:dyDescent="0.2">
      <c r="A5699" s="77"/>
      <c r="B5699" s="78"/>
      <c r="C5699" s="79"/>
    </row>
    <row r="5700" spans="1:3" x14ac:dyDescent="0.2">
      <c r="A5700" s="77"/>
      <c r="B5700" s="78"/>
      <c r="C5700" s="79"/>
    </row>
    <row r="5701" spans="1:3" x14ac:dyDescent="0.2">
      <c r="A5701" s="77"/>
      <c r="B5701" s="78"/>
      <c r="C5701" s="79"/>
    </row>
    <row r="5702" spans="1:3" x14ac:dyDescent="0.2">
      <c r="A5702" s="77"/>
      <c r="B5702" s="78"/>
      <c r="C5702" s="79"/>
    </row>
    <row r="5703" spans="1:3" x14ac:dyDescent="0.2">
      <c r="A5703" s="77"/>
      <c r="B5703" s="78"/>
      <c r="C5703" s="79"/>
    </row>
    <row r="5704" spans="1:3" x14ac:dyDescent="0.2">
      <c r="A5704" s="77"/>
      <c r="B5704" s="78"/>
      <c r="C5704" s="79"/>
    </row>
    <row r="5705" spans="1:3" x14ac:dyDescent="0.2">
      <c r="A5705" s="77"/>
      <c r="B5705" s="78"/>
      <c r="C5705" s="79"/>
    </row>
    <row r="5706" spans="1:3" x14ac:dyDescent="0.2">
      <c r="A5706" s="77"/>
      <c r="B5706" s="78"/>
      <c r="C5706" s="79"/>
    </row>
    <row r="5707" spans="1:3" x14ac:dyDescent="0.2">
      <c r="A5707" s="77"/>
      <c r="B5707" s="78"/>
      <c r="C5707" s="79"/>
    </row>
    <row r="5708" spans="1:3" x14ac:dyDescent="0.2">
      <c r="A5708" s="77"/>
      <c r="B5708" s="78"/>
      <c r="C5708" s="79"/>
    </row>
    <row r="5709" spans="1:3" x14ac:dyDescent="0.2">
      <c r="A5709" s="77"/>
      <c r="B5709" s="78"/>
      <c r="C5709" s="79"/>
    </row>
    <row r="5710" spans="1:3" x14ac:dyDescent="0.2">
      <c r="A5710" s="77"/>
      <c r="B5710" s="78"/>
      <c r="C5710" s="79"/>
    </row>
    <row r="5711" spans="1:3" x14ac:dyDescent="0.2">
      <c r="A5711" s="77"/>
      <c r="B5711" s="78"/>
      <c r="C5711" s="79"/>
    </row>
    <row r="5712" spans="1:3" x14ac:dyDescent="0.2">
      <c r="A5712" s="77"/>
      <c r="B5712" s="78"/>
      <c r="C5712" s="79"/>
    </row>
    <row r="5713" spans="1:3" x14ac:dyDescent="0.2">
      <c r="A5713" s="77"/>
      <c r="B5713" s="78"/>
      <c r="C5713" s="79"/>
    </row>
    <row r="5714" spans="1:3" x14ac:dyDescent="0.2">
      <c r="A5714" s="77"/>
      <c r="B5714" s="78"/>
      <c r="C5714" s="79"/>
    </row>
    <row r="5715" spans="1:3" x14ac:dyDescent="0.2">
      <c r="A5715" s="77"/>
      <c r="B5715" s="78"/>
      <c r="C5715" s="79"/>
    </row>
    <row r="5716" spans="1:3" x14ac:dyDescent="0.2">
      <c r="A5716" s="77"/>
      <c r="B5716" s="78"/>
      <c r="C5716" s="79"/>
    </row>
    <row r="5717" spans="1:3" x14ac:dyDescent="0.2">
      <c r="A5717" s="77"/>
      <c r="B5717" s="78"/>
      <c r="C5717" s="79"/>
    </row>
    <row r="5718" spans="1:3" x14ac:dyDescent="0.2">
      <c r="A5718" s="77"/>
      <c r="B5718" s="78"/>
      <c r="C5718" s="79"/>
    </row>
    <row r="5719" spans="1:3" x14ac:dyDescent="0.2">
      <c r="A5719" s="77"/>
      <c r="B5719" s="78"/>
      <c r="C5719" s="79"/>
    </row>
    <row r="5720" spans="1:3" x14ac:dyDescent="0.2">
      <c r="A5720" s="77"/>
      <c r="B5720" s="78"/>
      <c r="C5720" s="79"/>
    </row>
    <row r="5721" spans="1:3" x14ac:dyDescent="0.2">
      <c r="A5721" s="77"/>
      <c r="B5721" s="78"/>
      <c r="C5721" s="79"/>
    </row>
    <row r="5722" spans="1:3" x14ac:dyDescent="0.2">
      <c r="A5722" s="77"/>
      <c r="B5722" s="78"/>
      <c r="C5722" s="79"/>
    </row>
    <row r="5723" spans="1:3" x14ac:dyDescent="0.2">
      <c r="A5723" s="77"/>
      <c r="B5723" s="78"/>
      <c r="C5723" s="79"/>
    </row>
    <row r="5724" spans="1:3" x14ac:dyDescent="0.2">
      <c r="A5724" s="77"/>
      <c r="B5724" s="78"/>
      <c r="C5724" s="79"/>
    </row>
    <row r="5725" spans="1:3" x14ac:dyDescent="0.2">
      <c r="A5725" s="77"/>
      <c r="B5725" s="78"/>
      <c r="C5725" s="79"/>
    </row>
    <row r="5726" spans="1:3" x14ac:dyDescent="0.2">
      <c r="A5726" s="77"/>
      <c r="B5726" s="78"/>
      <c r="C5726" s="79"/>
    </row>
    <row r="5727" spans="1:3" x14ac:dyDescent="0.2">
      <c r="A5727" s="77"/>
      <c r="B5727" s="78"/>
      <c r="C5727" s="79"/>
    </row>
    <row r="5728" spans="1:3" x14ac:dyDescent="0.2">
      <c r="A5728" s="77"/>
      <c r="B5728" s="78"/>
      <c r="C5728" s="79"/>
    </row>
    <row r="5729" spans="1:3" x14ac:dyDescent="0.2">
      <c r="A5729" s="77"/>
      <c r="B5729" s="78"/>
      <c r="C5729" s="79"/>
    </row>
    <row r="5730" spans="1:3" x14ac:dyDescent="0.2">
      <c r="A5730" s="77"/>
      <c r="B5730" s="78"/>
      <c r="C5730" s="79"/>
    </row>
    <row r="5731" spans="1:3" x14ac:dyDescent="0.2">
      <c r="A5731" s="77"/>
      <c r="B5731" s="78"/>
      <c r="C5731" s="79"/>
    </row>
    <row r="5732" spans="1:3" x14ac:dyDescent="0.2">
      <c r="A5732" s="77"/>
      <c r="B5732" s="78"/>
      <c r="C5732" s="79"/>
    </row>
    <row r="5733" spans="1:3" x14ac:dyDescent="0.2">
      <c r="A5733" s="77"/>
      <c r="B5733" s="78"/>
      <c r="C5733" s="79"/>
    </row>
    <row r="5734" spans="1:3" x14ac:dyDescent="0.2">
      <c r="A5734" s="77"/>
      <c r="B5734" s="78"/>
      <c r="C5734" s="79"/>
    </row>
    <row r="5735" spans="1:3" x14ac:dyDescent="0.2">
      <c r="A5735" s="77"/>
      <c r="B5735" s="78"/>
      <c r="C5735" s="79"/>
    </row>
    <row r="5736" spans="1:3" x14ac:dyDescent="0.2">
      <c r="A5736" s="77"/>
      <c r="B5736" s="78"/>
      <c r="C5736" s="79"/>
    </row>
    <row r="5737" spans="1:3" x14ac:dyDescent="0.2">
      <c r="A5737" s="77"/>
      <c r="B5737" s="78"/>
      <c r="C5737" s="79"/>
    </row>
    <row r="5738" spans="1:3" x14ac:dyDescent="0.2">
      <c r="A5738" s="77"/>
      <c r="B5738" s="78"/>
      <c r="C5738" s="79"/>
    </row>
    <row r="5739" spans="1:3" x14ac:dyDescent="0.2">
      <c r="A5739" s="77"/>
      <c r="B5739" s="78"/>
      <c r="C5739" s="79"/>
    </row>
    <row r="5740" spans="1:3" x14ac:dyDescent="0.2">
      <c r="A5740" s="77"/>
      <c r="B5740" s="78"/>
      <c r="C5740" s="79"/>
    </row>
    <row r="5741" spans="1:3" x14ac:dyDescent="0.2">
      <c r="A5741" s="77"/>
      <c r="B5741" s="78"/>
      <c r="C5741" s="79"/>
    </row>
    <row r="5742" spans="1:3" x14ac:dyDescent="0.2">
      <c r="A5742" s="77"/>
      <c r="B5742" s="78"/>
      <c r="C5742" s="79"/>
    </row>
    <row r="5743" spans="1:3" x14ac:dyDescent="0.2">
      <c r="A5743" s="77"/>
      <c r="B5743" s="78"/>
      <c r="C5743" s="79"/>
    </row>
    <row r="5744" spans="1:3" x14ac:dyDescent="0.2">
      <c r="A5744" s="77"/>
      <c r="B5744" s="78"/>
      <c r="C5744" s="79"/>
    </row>
    <row r="5745" spans="1:3" x14ac:dyDescent="0.2">
      <c r="A5745" s="77"/>
      <c r="B5745" s="78"/>
      <c r="C5745" s="79"/>
    </row>
    <row r="5746" spans="1:3" x14ac:dyDescent="0.2">
      <c r="A5746" s="77"/>
      <c r="B5746" s="78"/>
      <c r="C5746" s="79"/>
    </row>
    <row r="5747" spans="1:3" x14ac:dyDescent="0.2">
      <c r="A5747" s="77"/>
      <c r="B5747" s="78"/>
      <c r="C5747" s="79"/>
    </row>
    <row r="5748" spans="1:3" x14ac:dyDescent="0.2">
      <c r="A5748" s="77"/>
      <c r="B5748" s="78"/>
      <c r="C5748" s="79"/>
    </row>
    <row r="5749" spans="1:3" x14ac:dyDescent="0.2">
      <c r="A5749" s="77"/>
      <c r="B5749" s="78"/>
      <c r="C5749" s="79"/>
    </row>
    <row r="5750" spans="1:3" x14ac:dyDescent="0.2">
      <c r="A5750" s="77"/>
      <c r="B5750" s="78"/>
      <c r="C5750" s="79"/>
    </row>
    <row r="5751" spans="1:3" x14ac:dyDescent="0.2">
      <c r="A5751" s="77"/>
      <c r="B5751" s="78"/>
      <c r="C5751" s="79"/>
    </row>
    <row r="5752" spans="1:3" x14ac:dyDescent="0.2">
      <c r="A5752" s="77"/>
      <c r="B5752" s="78"/>
      <c r="C5752" s="79"/>
    </row>
    <row r="5753" spans="1:3" x14ac:dyDescent="0.2">
      <c r="A5753" s="77"/>
      <c r="B5753" s="78"/>
      <c r="C5753" s="79"/>
    </row>
    <row r="5754" spans="1:3" x14ac:dyDescent="0.2">
      <c r="A5754" s="77"/>
      <c r="B5754" s="78"/>
      <c r="C5754" s="79"/>
    </row>
    <row r="5755" spans="1:3" x14ac:dyDescent="0.2">
      <c r="A5755" s="77"/>
      <c r="B5755" s="78"/>
      <c r="C5755" s="79"/>
    </row>
    <row r="5756" spans="1:3" x14ac:dyDescent="0.2">
      <c r="A5756" s="77"/>
      <c r="B5756" s="78"/>
      <c r="C5756" s="79"/>
    </row>
    <row r="5757" spans="1:3" x14ac:dyDescent="0.2">
      <c r="A5757" s="77"/>
      <c r="B5757" s="78"/>
      <c r="C5757" s="79"/>
    </row>
    <row r="5758" spans="1:3" x14ac:dyDescent="0.2">
      <c r="A5758" s="77"/>
      <c r="B5758" s="78"/>
      <c r="C5758" s="79"/>
    </row>
    <row r="5759" spans="1:3" x14ac:dyDescent="0.2">
      <c r="A5759" s="77"/>
      <c r="B5759" s="78"/>
      <c r="C5759" s="79"/>
    </row>
    <row r="5760" spans="1:3" x14ac:dyDescent="0.2">
      <c r="A5760" s="77"/>
      <c r="B5760" s="78"/>
      <c r="C5760" s="79"/>
    </row>
    <row r="5761" spans="1:3" x14ac:dyDescent="0.2">
      <c r="A5761" s="77"/>
      <c r="B5761" s="78"/>
      <c r="C5761" s="79"/>
    </row>
    <row r="5762" spans="1:3" x14ac:dyDescent="0.2">
      <c r="A5762" s="77"/>
      <c r="B5762" s="78"/>
      <c r="C5762" s="79"/>
    </row>
    <row r="5763" spans="1:3" x14ac:dyDescent="0.2">
      <c r="A5763" s="77"/>
      <c r="B5763" s="78"/>
      <c r="C5763" s="79"/>
    </row>
    <row r="5764" spans="1:3" x14ac:dyDescent="0.2">
      <c r="A5764" s="77"/>
      <c r="B5764" s="78"/>
      <c r="C5764" s="79"/>
    </row>
    <row r="5765" spans="1:3" x14ac:dyDescent="0.2">
      <c r="A5765" s="77"/>
      <c r="B5765" s="78"/>
      <c r="C5765" s="79"/>
    </row>
    <row r="5766" spans="1:3" x14ac:dyDescent="0.2">
      <c r="A5766" s="77"/>
      <c r="B5766" s="78"/>
      <c r="C5766" s="79"/>
    </row>
    <row r="5767" spans="1:3" x14ac:dyDescent="0.2">
      <c r="A5767" s="77"/>
      <c r="B5767" s="78"/>
      <c r="C5767" s="79"/>
    </row>
    <row r="5768" spans="1:3" x14ac:dyDescent="0.2">
      <c r="A5768" s="77"/>
      <c r="B5768" s="78"/>
      <c r="C5768" s="79"/>
    </row>
    <row r="5769" spans="1:3" x14ac:dyDescent="0.2">
      <c r="A5769" s="77"/>
      <c r="B5769" s="78"/>
      <c r="C5769" s="79"/>
    </row>
    <row r="5770" spans="1:3" x14ac:dyDescent="0.2">
      <c r="A5770" s="77"/>
      <c r="B5770" s="78"/>
      <c r="C5770" s="79"/>
    </row>
    <row r="5771" spans="1:3" x14ac:dyDescent="0.2">
      <c r="A5771" s="77"/>
      <c r="B5771" s="78"/>
      <c r="C5771" s="79"/>
    </row>
    <row r="5772" spans="1:3" x14ac:dyDescent="0.2">
      <c r="A5772" s="77"/>
      <c r="B5772" s="78"/>
      <c r="C5772" s="79"/>
    </row>
    <row r="5773" spans="1:3" x14ac:dyDescent="0.2">
      <c r="A5773" s="77"/>
      <c r="B5773" s="78"/>
      <c r="C5773" s="79"/>
    </row>
    <row r="5774" spans="1:3" x14ac:dyDescent="0.2">
      <c r="A5774" s="77"/>
      <c r="B5774" s="78"/>
      <c r="C5774" s="79"/>
    </row>
    <row r="5775" spans="1:3" x14ac:dyDescent="0.2">
      <c r="A5775" s="77"/>
      <c r="B5775" s="78"/>
      <c r="C5775" s="79"/>
    </row>
    <row r="5776" spans="1:3" x14ac:dyDescent="0.2">
      <c r="A5776" s="77"/>
      <c r="B5776" s="78"/>
      <c r="C5776" s="79"/>
    </row>
    <row r="5777" spans="1:3" x14ac:dyDescent="0.2">
      <c r="A5777" s="77"/>
      <c r="B5777" s="78"/>
      <c r="C5777" s="79"/>
    </row>
    <row r="5778" spans="1:3" x14ac:dyDescent="0.2">
      <c r="A5778" s="77"/>
      <c r="B5778" s="78"/>
      <c r="C5778" s="79"/>
    </row>
    <row r="5779" spans="1:3" x14ac:dyDescent="0.2">
      <c r="A5779" s="77"/>
      <c r="B5779" s="78"/>
      <c r="C5779" s="79"/>
    </row>
    <row r="5780" spans="1:3" x14ac:dyDescent="0.2">
      <c r="A5780" s="77"/>
      <c r="B5780" s="78"/>
      <c r="C5780" s="79"/>
    </row>
    <row r="5781" spans="1:3" x14ac:dyDescent="0.2">
      <c r="A5781" s="77"/>
      <c r="B5781" s="78"/>
      <c r="C5781" s="79"/>
    </row>
    <row r="5782" spans="1:3" x14ac:dyDescent="0.2">
      <c r="A5782" s="77"/>
      <c r="B5782" s="78"/>
      <c r="C5782" s="79"/>
    </row>
    <row r="5783" spans="1:3" x14ac:dyDescent="0.2">
      <c r="A5783" s="77"/>
      <c r="B5783" s="78"/>
      <c r="C5783" s="79"/>
    </row>
    <row r="5784" spans="1:3" x14ac:dyDescent="0.2">
      <c r="A5784" s="77"/>
      <c r="B5784" s="78"/>
      <c r="C5784" s="79"/>
    </row>
    <row r="5785" spans="1:3" x14ac:dyDescent="0.2">
      <c r="A5785" s="77"/>
      <c r="B5785" s="78"/>
      <c r="C5785" s="79"/>
    </row>
    <row r="5786" spans="1:3" x14ac:dyDescent="0.2">
      <c r="A5786" s="77"/>
      <c r="B5786" s="78"/>
      <c r="C5786" s="79"/>
    </row>
    <row r="5787" spans="1:3" x14ac:dyDescent="0.2">
      <c r="A5787" s="77"/>
      <c r="B5787" s="78"/>
      <c r="C5787" s="79"/>
    </row>
    <row r="5788" spans="1:3" x14ac:dyDescent="0.2">
      <c r="A5788" s="77"/>
      <c r="B5788" s="78"/>
      <c r="C5788" s="79"/>
    </row>
    <row r="5789" spans="1:3" x14ac:dyDescent="0.2">
      <c r="A5789" s="77"/>
      <c r="B5789" s="78"/>
      <c r="C5789" s="79"/>
    </row>
    <row r="5790" spans="1:3" x14ac:dyDescent="0.2">
      <c r="A5790" s="77"/>
      <c r="B5790" s="78"/>
      <c r="C5790" s="79"/>
    </row>
    <row r="5791" spans="1:3" x14ac:dyDescent="0.2">
      <c r="A5791" s="77"/>
      <c r="B5791" s="78"/>
      <c r="C5791" s="79"/>
    </row>
    <row r="5792" spans="1:3" x14ac:dyDescent="0.2">
      <c r="A5792" s="77"/>
      <c r="B5792" s="78"/>
      <c r="C5792" s="79"/>
    </row>
    <row r="5793" spans="1:3" x14ac:dyDescent="0.2">
      <c r="A5793" s="77"/>
      <c r="B5793" s="78"/>
      <c r="C5793" s="79"/>
    </row>
    <row r="5794" spans="1:3" x14ac:dyDescent="0.2">
      <c r="A5794" s="77"/>
      <c r="B5794" s="78"/>
      <c r="C5794" s="79"/>
    </row>
    <row r="5795" spans="1:3" x14ac:dyDescent="0.2">
      <c r="A5795" s="77"/>
      <c r="B5795" s="78"/>
      <c r="C5795" s="79"/>
    </row>
    <row r="5796" spans="1:3" x14ac:dyDescent="0.2">
      <c r="A5796" s="77"/>
      <c r="B5796" s="78"/>
      <c r="C5796" s="79"/>
    </row>
    <row r="5797" spans="1:3" x14ac:dyDescent="0.2">
      <c r="A5797" s="77"/>
      <c r="B5797" s="78"/>
      <c r="C5797" s="79"/>
    </row>
    <row r="5798" spans="1:3" x14ac:dyDescent="0.2">
      <c r="A5798" s="77"/>
      <c r="B5798" s="78"/>
      <c r="C5798" s="79"/>
    </row>
    <row r="5799" spans="1:3" x14ac:dyDescent="0.2">
      <c r="A5799" s="77"/>
      <c r="B5799" s="78"/>
      <c r="C5799" s="79"/>
    </row>
    <row r="5800" spans="1:3" x14ac:dyDescent="0.2">
      <c r="A5800" s="77"/>
      <c r="B5800" s="78"/>
      <c r="C5800" s="79"/>
    </row>
    <row r="5801" spans="1:3" x14ac:dyDescent="0.2">
      <c r="A5801" s="77"/>
      <c r="B5801" s="78"/>
      <c r="C5801" s="79"/>
    </row>
    <row r="5802" spans="1:3" x14ac:dyDescent="0.2">
      <c r="A5802" s="77"/>
      <c r="B5802" s="78"/>
      <c r="C5802" s="79"/>
    </row>
    <row r="5803" spans="1:3" x14ac:dyDescent="0.2">
      <c r="A5803" s="77"/>
      <c r="B5803" s="78"/>
      <c r="C5803" s="79"/>
    </row>
    <row r="5804" spans="1:3" x14ac:dyDescent="0.2">
      <c r="A5804" s="77"/>
      <c r="B5804" s="78"/>
      <c r="C5804" s="79"/>
    </row>
    <row r="5805" spans="1:3" x14ac:dyDescent="0.2">
      <c r="A5805" s="77"/>
      <c r="B5805" s="78"/>
      <c r="C5805" s="79"/>
    </row>
    <row r="5806" spans="1:3" x14ac:dyDescent="0.2">
      <c r="A5806" s="77"/>
      <c r="B5806" s="78"/>
      <c r="C5806" s="79"/>
    </row>
    <row r="5807" spans="1:3" x14ac:dyDescent="0.2">
      <c r="A5807" s="77"/>
      <c r="B5807" s="78"/>
      <c r="C5807" s="79"/>
    </row>
    <row r="5808" spans="1:3" x14ac:dyDescent="0.2">
      <c r="A5808" s="77"/>
      <c r="B5808" s="78"/>
      <c r="C5808" s="79"/>
    </row>
    <row r="5809" spans="1:3" x14ac:dyDescent="0.2">
      <c r="A5809" s="77"/>
      <c r="B5809" s="78"/>
      <c r="C5809" s="79"/>
    </row>
    <row r="5810" spans="1:3" x14ac:dyDescent="0.2">
      <c r="A5810" s="77"/>
      <c r="B5810" s="78"/>
      <c r="C5810" s="79"/>
    </row>
    <row r="5811" spans="1:3" x14ac:dyDescent="0.2">
      <c r="A5811" s="77"/>
      <c r="B5811" s="78"/>
      <c r="C5811" s="79"/>
    </row>
    <row r="5812" spans="1:3" x14ac:dyDescent="0.2">
      <c r="A5812" s="77"/>
      <c r="B5812" s="78"/>
      <c r="C5812" s="79"/>
    </row>
    <row r="5813" spans="1:3" x14ac:dyDescent="0.2">
      <c r="A5813" s="77"/>
      <c r="B5813" s="78"/>
      <c r="C5813" s="79"/>
    </row>
    <row r="5814" spans="1:3" x14ac:dyDescent="0.2">
      <c r="A5814" s="77"/>
      <c r="B5814" s="78"/>
      <c r="C5814" s="79"/>
    </row>
    <row r="5815" spans="1:3" x14ac:dyDescent="0.2">
      <c r="A5815" s="77"/>
      <c r="B5815" s="78"/>
      <c r="C5815" s="79"/>
    </row>
    <row r="5816" spans="1:3" x14ac:dyDescent="0.2">
      <c r="A5816" s="77"/>
      <c r="B5816" s="78"/>
      <c r="C5816" s="79"/>
    </row>
    <row r="5817" spans="1:3" x14ac:dyDescent="0.2">
      <c r="A5817" s="77"/>
      <c r="B5817" s="78"/>
      <c r="C5817" s="79"/>
    </row>
    <row r="5818" spans="1:3" x14ac:dyDescent="0.2">
      <c r="A5818" s="77"/>
      <c r="B5818" s="78"/>
      <c r="C5818" s="79"/>
    </row>
    <row r="5819" spans="1:3" x14ac:dyDescent="0.2">
      <c r="A5819" s="77"/>
      <c r="B5819" s="78"/>
      <c r="C5819" s="79"/>
    </row>
    <row r="5820" spans="1:3" x14ac:dyDescent="0.2">
      <c r="A5820" s="77"/>
      <c r="B5820" s="78"/>
      <c r="C5820" s="79"/>
    </row>
    <row r="5821" spans="1:3" x14ac:dyDescent="0.2">
      <c r="A5821" s="77"/>
      <c r="B5821" s="78"/>
      <c r="C5821" s="79"/>
    </row>
    <row r="5822" spans="1:3" x14ac:dyDescent="0.2">
      <c r="A5822" s="77"/>
      <c r="B5822" s="78"/>
      <c r="C5822" s="79"/>
    </row>
    <row r="5823" spans="1:3" x14ac:dyDescent="0.2">
      <c r="A5823" s="77"/>
      <c r="B5823" s="78"/>
      <c r="C5823" s="79"/>
    </row>
    <row r="5824" spans="1:3" x14ac:dyDescent="0.2">
      <c r="A5824" s="77"/>
      <c r="B5824" s="78"/>
      <c r="C5824" s="79"/>
    </row>
    <row r="5825" spans="1:3" x14ac:dyDescent="0.2">
      <c r="A5825" s="77"/>
      <c r="B5825" s="78"/>
      <c r="C5825" s="79"/>
    </row>
    <row r="5826" spans="1:3" x14ac:dyDescent="0.2">
      <c r="A5826" s="77"/>
      <c r="B5826" s="78"/>
      <c r="C5826" s="79"/>
    </row>
    <row r="5827" spans="1:3" x14ac:dyDescent="0.2">
      <c r="A5827" s="77"/>
      <c r="B5827" s="78"/>
      <c r="C5827" s="79"/>
    </row>
    <row r="5828" spans="1:3" x14ac:dyDescent="0.2">
      <c r="A5828" s="77"/>
      <c r="B5828" s="78"/>
      <c r="C5828" s="79"/>
    </row>
    <row r="5829" spans="1:3" x14ac:dyDescent="0.2">
      <c r="A5829" s="77"/>
      <c r="B5829" s="78"/>
      <c r="C5829" s="79"/>
    </row>
    <row r="5830" spans="1:3" x14ac:dyDescent="0.2">
      <c r="A5830" s="77"/>
      <c r="B5830" s="78"/>
      <c r="C5830" s="79"/>
    </row>
    <row r="5831" spans="1:3" x14ac:dyDescent="0.2">
      <c r="A5831" s="77"/>
      <c r="B5831" s="78"/>
      <c r="C5831" s="79"/>
    </row>
    <row r="5832" spans="1:3" x14ac:dyDescent="0.2">
      <c r="A5832" s="77"/>
      <c r="B5832" s="78"/>
      <c r="C5832" s="79"/>
    </row>
    <row r="5833" spans="1:3" x14ac:dyDescent="0.2">
      <c r="A5833" s="77"/>
      <c r="B5833" s="78"/>
      <c r="C5833" s="79"/>
    </row>
    <row r="5834" spans="1:3" x14ac:dyDescent="0.2">
      <c r="A5834" s="77"/>
      <c r="B5834" s="78"/>
      <c r="C5834" s="79"/>
    </row>
    <row r="5835" spans="1:3" x14ac:dyDescent="0.2">
      <c r="A5835" s="77"/>
      <c r="B5835" s="78"/>
      <c r="C5835" s="79"/>
    </row>
    <row r="5836" spans="1:3" x14ac:dyDescent="0.2">
      <c r="A5836" s="77"/>
      <c r="B5836" s="78"/>
      <c r="C5836" s="79"/>
    </row>
    <row r="5837" spans="1:3" x14ac:dyDescent="0.2">
      <c r="A5837" s="77"/>
      <c r="B5837" s="78"/>
      <c r="C5837" s="79"/>
    </row>
    <row r="5838" spans="1:3" x14ac:dyDescent="0.2">
      <c r="A5838" s="77"/>
      <c r="B5838" s="78"/>
      <c r="C5838" s="79"/>
    </row>
    <row r="5839" spans="1:3" x14ac:dyDescent="0.2">
      <c r="A5839" s="77"/>
      <c r="B5839" s="78"/>
      <c r="C5839" s="79"/>
    </row>
    <row r="5840" spans="1:3" x14ac:dyDescent="0.2">
      <c r="A5840" s="77"/>
      <c r="B5840" s="78"/>
      <c r="C5840" s="79"/>
    </row>
    <row r="5841" spans="1:3" x14ac:dyDescent="0.2">
      <c r="A5841" s="77"/>
      <c r="B5841" s="78"/>
      <c r="C5841" s="79"/>
    </row>
    <row r="5842" spans="1:3" x14ac:dyDescent="0.2">
      <c r="A5842" s="77"/>
      <c r="B5842" s="78"/>
      <c r="C5842" s="79"/>
    </row>
    <row r="5843" spans="1:3" x14ac:dyDescent="0.2">
      <c r="A5843" s="77"/>
      <c r="B5843" s="78"/>
      <c r="C5843" s="79"/>
    </row>
    <row r="5844" spans="1:3" x14ac:dyDescent="0.2">
      <c r="A5844" s="77"/>
      <c r="B5844" s="78"/>
      <c r="C5844" s="79"/>
    </row>
    <row r="5845" spans="1:3" x14ac:dyDescent="0.2">
      <c r="A5845" s="77"/>
      <c r="B5845" s="78"/>
      <c r="C5845" s="79"/>
    </row>
    <row r="5846" spans="1:3" x14ac:dyDescent="0.2">
      <c r="A5846" s="77"/>
      <c r="B5846" s="78"/>
      <c r="C5846" s="79"/>
    </row>
    <row r="5847" spans="1:3" x14ac:dyDescent="0.2">
      <c r="A5847" s="77"/>
      <c r="B5847" s="78"/>
      <c r="C5847" s="79"/>
    </row>
    <row r="5848" spans="1:3" x14ac:dyDescent="0.2">
      <c r="A5848" s="77"/>
      <c r="B5848" s="78"/>
      <c r="C5848" s="79"/>
    </row>
    <row r="5849" spans="1:3" x14ac:dyDescent="0.2">
      <c r="A5849" s="77"/>
      <c r="B5849" s="78"/>
      <c r="C5849" s="79"/>
    </row>
    <row r="5850" spans="1:3" x14ac:dyDescent="0.2">
      <c r="A5850" s="77"/>
      <c r="B5850" s="78"/>
      <c r="C5850" s="79"/>
    </row>
    <row r="5851" spans="1:3" x14ac:dyDescent="0.2">
      <c r="A5851" s="77"/>
      <c r="B5851" s="78"/>
      <c r="C5851" s="79"/>
    </row>
    <row r="5852" spans="1:3" x14ac:dyDescent="0.2">
      <c r="A5852" s="77"/>
      <c r="B5852" s="78"/>
      <c r="C5852" s="79"/>
    </row>
    <row r="5853" spans="1:3" x14ac:dyDescent="0.2">
      <c r="A5853" s="77"/>
      <c r="B5853" s="78"/>
      <c r="C5853" s="79"/>
    </row>
    <row r="5854" spans="1:3" x14ac:dyDescent="0.2">
      <c r="A5854" s="77"/>
      <c r="B5854" s="78"/>
      <c r="C5854" s="79"/>
    </row>
    <row r="5855" spans="1:3" x14ac:dyDescent="0.2">
      <c r="A5855" s="77"/>
      <c r="B5855" s="78"/>
      <c r="C5855" s="79"/>
    </row>
    <row r="5856" spans="1:3" x14ac:dyDescent="0.2">
      <c r="A5856" s="77"/>
      <c r="B5856" s="78"/>
      <c r="C5856" s="79"/>
    </row>
    <row r="5857" spans="1:3" x14ac:dyDescent="0.2">
      <c r="A5857" s="77"/>
      <c r="B5857" s="78"/>
      <c r="C5857" s="79"/>
    </row>
    <row r="5858" spans="1:3" x14ac:dyDescent="0.2">
      <c r="A5858" s="77"/>
      <c r="B5858" s="78"/>
      <c r="C5858" s="79"/>
    </row>
    <row r="5859" spans="1:3" x14ac:dyDescent="0.2">
      <c r="A5859" s="77"/>
      <c r="B5859" s="78"/>
      <c r="C5859" s="79"/>
    </row>
    <row r="5860" spans="1:3" x14ac:dyDescent="0.2">
      <c r="A5860" s="77"/>
      <c r="B5860" s="78"/>
      <c r="C5860" s="79"/>
    </row>
    <row r="5861" spans="1:3" x14ac:dyDescent="0.2">
      <c r="A5861" s="77"/>
      <c r="B5861" s="78"/>
      <c r="C5861" s="79"/>
    </row>
    <row r="5862" spans="1:3" x14ac:dyDescent="0.2">
      <c r="A5862" s="77"/>
      <c r="B5862" s="78"/>
      <c r="C5862" s="79"/>
    </row>
    <row r="5863" spans="1:3" x14ac:dyDescent="0.2">
      <c r="A5863" s="77"/>
      <c r="B5863" s="78"/>
      <c r="C5863" s="79"/>
    </row>
    <row r="5864" spans="1:3" x14ac:dyDescent="0.2">
      <c r="A5864" s="77"/>
      <c r="B5864" s="78"/>
      <c r="C5864" s="79"/>
    </row>
    <row r="5865" spans="1:3" x14ac:dyDescent="0.2">
      <c r="A5865" s="77"/>
      <c r="B5865" s="78"/>
      <c r="C5865" s="79"/>
    </row>
    <row r="5866" spans="1:3" x14ac:dyDescent="0.2">
      <c r="A5866" s="77"/>
      <c r="B5866" s="78"/>
      <c r="C5866" s="79"/>
    </row>
    <row r="5867" spans="1:3" x14ac:dyDescent="0.2">
      <c r="A5867" s="77"/>
      <c r="B5867" s="78"/>
      <c r="C5867" s="79"/>
    </row>
    <row r="5868" spans="1:3" x14ac:dyDescent="0.2">
      <c r="A5868" s="77"/>
      <c r="B5868" s="78"/>
      <c r="C5868" s="79"/>
    </row>
    <row r="5869" spans="1:3" x14ac:dyDescent="0.2">
      <c r="A5869" s="77"/>
      <c r="B5869" s="78"/>
      <c r="C5869" s="79"/>
    </row>
    <row r="5870" spans="1:3" x14ac:dyDescent="0.2">
      <c r="A5870" s="77"/>
      <c r="B5870" s="78"/>
      <c r="C5870" s="79"/>
    </row>
    <row r="5871" spans="1:3" x14ac:dyDescent="0.2">
      <c r="A5871" s="77"/>
      <c r="B5871" s="78"/>
      <c r="C5871" s="79"/>
    </row>
    <row r="5872" spans="1:3" x14ac:dyDescent="0.2">
      <c r="A5872" s="77"/>
      <c r="B5872" s="78"/>
      <c r="C5872" s="79"/>
    </row>
    <row r="5873" spans="1:3" x14ac:dyDescent="0.2">
      <c r="A5873" s="77"/>
      <c r="B5873" s="78"/>
      <c r="C5873" s="79"/>
    </row>
    <row r="5874" spans="1:3" x14ac:dyDescent="0.2">
      <c r="A5874" s="77"/>
      <c r="B5874" s="78"/>
      <c r="C5874" s="79"/>
    </row>
    <row r="5875" spans="1:3" x14ac:dyDescent="0.2">
      <c r="A5875" s="77"/>
      <c r="B5875" s="78"/>
      <c r="C5875" s="79"/>
    </row>
    <row r="5876" spans="1:3" x14ac:dyDescent="0.2">
      <c r="A5876" s="77"/>
      <c r="B5876" s="78"/>
      <c r="C5876" s="79"/>
    </row>
    <row r="5877" spans="1:3" x14ac:dyDescent="0.2">
      <c r="A5877" s="77"/>
      <c r="B5877" s="78"/>
      <c r="C5877" s="79"/>
    </row>
    <row r="5878" spans="1:3" x14ac:dyDescent="0.2">
      <c r="A5878" s="77"/>
      <c r="B5878" s="78"/>
      <c r="C5878" s="79"/>
    </row>
    <row r="5879" spans="1:3" x14ac:dyDescent="0.2">
      <c r="A5879" s="77"/>
      <c r="B5879" s="78"/>
      <c r="C5879" s="79"/>
    </row>
    <row r="5880" spans="1:3" x14ac:dyDescent="0.2">
      <c r="A5880" s="77"/>
      <c r="B5880" s="78"/>
      <c r="C5880" s="79"/>
    </row>
    <row r="5881" spans="1:3" x14ac:dyDescent="0.2">
      <c r="A5881" s="77"/>
      <c r="B5881" s="78"/>
      <c r="C5881" s="79"/>
    </row>
    <row r="5882" spans="1:3" x14ac:dyDescent="0.2">
      <c r="A5882" s="77"/>
      <c r="B5882" s="78"/>
      <c r="C5882" s="79"/>
    </row>
    <row r="5883" spans="1:3" x14ac:dyDescent="0.2">
      <c r="A5883" s="77"/>
      <c r="B5883" s="78"/>
      <c r="C5883" s="79"/>
    </row>
    <row r="5884" spans="1:3" x14ac:dyDescent="0.2">
      <c r="A5884" s="77"/>
      <c r="B5884" s="78"/>
      <c r="C5884" s="79"/>
    </row>
    <row r="5885" spans="1:3" x14ac:dyDescent="0.2">
      <c r="A5885" s="77"/>
      <c r="B5885" s="78"/>
      <c r="C5885" s="79"/>
    </row>
    <row r="5886" spans="1:3" x14ac:dyDescent="0.2">
      <c r="A5886" s="77"/>
      <c r="B5886" s="78"/>
      <c r="C5886" s="79"/>
    </row>
    <row r="5887" spans="1:3" x14ac:dyDescent="0.2">
      <c r="A5887" s="77"/>
      <c r="B5887" s="78"/>
      <c r="C5887" s="79"/>
    </row>
    <row r="5888" spans="1:3" x14ac:dyDescent="0.2">
      <c r="A5888" s="77"/>
      <c r="B5888" s="78"/>
      <c r="C5888" s="79"/>
    </row>
    <row r="5889" spans="1:3" x14ac:dyDescent="0.2">
      <c r="A5889" s="77"/>
      <c r="B5889" s="78"/>
      <c r="C5889" s="79"/>
    </row>
    <row r="5890" spans="1:3" x14ac:dyDescent="0.2">
      <c r="A5890" s="77"/>
      <c r="B5890" s="78"/>
      <c r="C5890" s="79"/>
    </row>
    <row r="5891" spans="1:3" x14ac:dyDescent="0.2">
      <c r="A5891" s="77"/>
      <c r="B5891" s="78"/>
      <c r="C5891" s="79"/>
    </row>
    <row r="5892" spans="1:3" x14ac:dyDescent="0.2">
      <c r="A5892" s="77"/>
      <c r="B5892" s="78"/>
      <c r="C5892" s="79"/>
    </row>
    <row r="5893" spans="1:3" x14ac:dyDescent="0.2">
      <c r="A5893" s="77"/>
      <c r="B5893" s="78"/>
      <c r="C5893" s="79"/>
    </row>
    <row r="5894" spans="1:3" x14ac:dyDescent="0.2">
      <c r="A5894" s="77"/>
      <c r="B5894" s="78"/>
      <c r="C5894" s="79"/>
    </row>
    <row r="5895" spans="1:3" x14ac:dyDescent="0.2">
      <c r="A5895" s="77"/>
      <c r="B5895" s="78"/>
      <c r="C5895" s="79"/>
    </row>
    <row r="5896" spans="1:3" x14ac:dyDescent="0.2">
      <c r="A5896" s="77"/>
      <c r="B5896" s="78"/>
      <c r="C5896" s="79"/>
    </row>
    <row r="5897" spans="1:3" x14ac:dyDescent="0.2">
      <c r="A5897" s="77"/>
      <c r="B5897" s="78"/>
      <c r="C5897" s="79"/>
    </row>
    <row r="5898" spans="1:3" x14ac:dyDescent="0.2">
      <c r="A5898" s="77"/>
      <c r="B5898" s="78"/>
      <c r="C5898" s="79"/>
    </row>
    <row r="5899" spans="1:3" x14ac:dyDescent="0.2">
      <c r="A5899" s="77"/>
      <c r="B5899" s="78"/>
      <c r="C5899" s="79"/>
    </row>
    <row r="5900" spans="1:3" x14ac:dyDescent="0.2">
      <c r="A5900" s="77"/>
      <c r="B5900" s="78"/>
      <c r="C5900" s="79"/>
    </row>
    <row r="5901" spans="1:3" x14ac:dyDescent="0.2">
      <c r="A5901" s="77"/>
      <c r="B5901" s="78"/>
      <c r="C5901" s="79"/>
    </row>
    <row r="5902" spans="1:3" x14ac:dyDescent="0.2">
      <c r="A5902" s="77"/>
      <c r="B5902" s="78"/>
      <c r="C5902" s="79"/>
    </row>
    <row r="5903" spans="1:3" x14ac:dyDescent="0.2">
      <c r="A5903" s="77"/>
      <c r="B5903" s="78"/>
      <c r="C5903" s="79"/>
    </row>
    <row r="5904" spans="1:3" x14ac:dyDescent="0.2">
      <c r="A5904" s="77"/>
      <c r="B5904" s="78"/>
      <c r="C5904" s="79"/>
    </row>
    <row r="5905" spans="1:3" x14ac:dyDescent="0.2">
      <c r="A5905" s="77"/>
      <c r="B5905" s="78"/>
      <c r="C5905" s="79"/>
    </row>
    <row r="5906" spans="1:3" x14ac:dyDescent="0.2">
      <c r="A5906" s="77"/>
      <c r="B5906" s="78"/>
      <c r="C5906" s="79"/>
    </row>
    <row r="5907" spans="1:3" x14ac:dyDescent="0.2">
      <c r="A5907" s="77"/>
      <c r="B5907" s="78"/>
      <c r="C5907" s="79"/>
    </row>
    <row r="5908" spans="1:3" x14ac:dyDescent="0.2">
      <c r="A5908" s="77"/>
      <c r="B5908" s="78"/>
      <c r="C5908" s="79"/>
    </row>
    <row r="5909" spans="1:3" x14ac:dyDescent="0.2">
      <c r="A5909" s="77"/>
      <c r="B5909" s="78"/>
      <c r="C5909" s="79"/>
    </row>
    <row r="5910" spans="1:3" x14ac:dyDescent="0.2">
      <c r="A5910" s="77"/>
      <c r="B5910" s="78"/>
      <c r="C5910" s="79"/>
    </row>
    <row r="5911" spans="1:3" x14ac:dyDescent="0.2">
      <c r="A5911" s="77"/>
      <c r="B5911" s="78"/>
      <c r="C5911" s="79"/>
    </row>
    <row r="5912" spans="1:3" x14ac:dyDescent="0.2">
      <c r="A5912" s="77"/>
      <c r="B5912" s="78"/>
      <c r="C5912" s="79"/>
    </row>
    <row r="5913" spans="1:3" x14ac:dyDescent="0.2">
      <c r="A5913" s="77"/>
      <c r="B5913" s="78"/>
      <c r="C5913" s="79"/>
    </row>
    <row r="5914" spans="1:3" x14ac:dyDescent="0.2">
      <c r="A5914" s="77"/>
      <c r="B5914" s="78"/>
      <c r="C5914" s="79"/>
    </row>
    <row r="5915" spans="1:3" x14ac:dyDescent="0.2">
      <c r="A5915" s="77"/>
      <c r="B5915" s="78"/>
      <c r="C5915" s="79"/>
    </row>
    <row r="5916" spans="1:3" x14ac:dyDescent="0.2">
      <c r="A5916" s="77"/>
      <c r="B5916" s="78"/>
      <c r="C5916" s="79"/>
    </row>
    <row r="5917" spans="1:3" x14ac:dyDescent="0.2">
      <c r="A5917" s="77"/>
      <c r="B5917" s="78"/>
      <c r="C5917" s="79"/>
    </row>
    <row r="5918" spans="1:3" x14ac:dyDescent="0.2">
      <c r="A5918" s="77"/>
      <c r="B5918" s="78"/>
      <c r="C5918" s="79"/>
    </row>
    <row r="5919" spans="1:3" x14ac:dyDescent="0.2">
      <c r="A5919" s="77"/>
      <c r="B5919" s="78"/>
      <c r="C5919" s="79"/>
    </row>
    <row r="5920" spans="1:3" x14ac:dyDescent="0.2">
      <c r="A5920" s="77"/>
      <c r="B5920" s="78"/>
      <c r="C5920" s="79"/>
    </row>
    <row r="5921" spans="1:3" x14ac:dyDescent="0.2">
      <c r="A5921" s="77"/>
      <c r="B5921" s="78"/>
      <c r="C5921" s="79"/>
    </row>
    <row r="5922" spans="1:3" x14ac:dyDescent="0.2">
      <c r="A5922" s="77"/>
      <c r="B5922" s="78"/>
      <c r="C5922" s="79"/>
    </row>
    <row r="5923" spans="1:3" x14ac:dyDescent="0.2">
      <c r="A5923" s="77"/>
      <c r="B5923" s="78"/>
      <c r="C5923" s="79"/>
    </row>
    <row r="5924" spans="1:3" x14ac:dyDescent="0.2">
      <c r="A5924" s="77"/>
      <c r="B5924" s="78"/>
      <c r="C5924" s="79"/>
    </row>
    <row r="5925" spans="1:3" x14ac:dyDescent="0.2">
      <c r="A5925" s="77"/>
      <c r="B5925" s="78"/>
      <c r="C5925" s="79"/>
    </row>
    <row r="5926" spans="1:3" x14ac:dyDescent="0.2">
      <c r="A5926" s="77"/>
      <c r="B5926" s="78"/>
      <c r="C5926" s="79"/>
    </row>
    <row r="5927" spans="1:3" x14ac:dyDescent="0.2">
      <c r="A5927" s="77"/>
      <c r="B5927" s="78"/>
      <c r="C5927" s="79"/>
    </row>
    <row r="5928" spans="1:3" x14ac:dyDescent="0.2">
      <c r="A5928" s="77"/>
      <c r="B5928" s="78"/>
      <c r="C5928" s="79"/>
    </row>
    <row r="5929" spans="1:3" x14ac:dyDescent="0.2">
      <c r="A5929" s="77"/>
      <c r="B5929" s="78"/>
      <c r="C5929" s="79"/>
    </row>
    <row r="5930" spans="1:3" x14ac:dyDescent="0.2">
      <c r="A5930" s="77"/>
      <c r="B5930" s="78"/>
      <c r="C5930" s="79"/>
    </row>
    <row r="5931" spans="1:3" x14ac:dyDescent="0.2">
      <c r="A5931" s="77"/>
      <c r="B5931" s="78"/>
      <c r="C5931" s="79"/>
    </row>
    <row r="5932" spans="1:3" x14ac:dyDescent="0.2">
      <c r="A5932" s="77"/>
      <c r="B5932" s="78"/>
      <c r="C5932" s="79"/>
    </row>
    <row r="5933" spans="1:3" x14ac:dyDescent="0.2">
      <c r="A5933" s="77"/>
      <c r="B5933" s="78"/>
      <c r="C5933" s="79"/>
    </row>
    <row r="5934" spans="1:3" x14ac:dyDescent="0.2">
      <c r="A5934" s="77"/>
      <c r="B5934" s="78"/>
      <c r="C5934" s="79"/>
    </row>
    <row r="5935" spans="1:3" x14ac:dyDescent="0.2">
      <c r="A5935" s="77"/>
      <c r="B5935" s="78"/>
      <c r="C5935" s="79"/>
    </row>
    <row r="5936" spans="1:3" x14ac:dyDescent="0.2">
      <c r="A5936" s="77"/>
      <c r="B5936" s="78"/>
      <c r="C5936" s="79"/>
    </row>
    <row r="5937" spans="1:3" x14ac:dyDescent="0.2">
      <c r="A5937" s="77"/>
      <c r="B5937" s="78"/>
      <c r="C5937" s="79"/>
    </row>
    <row r="5938" spans="1:3" x14ac:dyDescent="0.2">
      <c r="A5938" s="77"/>
      <c r="B5938" s="78"/>
      <c r="C5938" s="79"/>
    </row>
    <row r="5939" spans="1:3" x14ac:dyDescent="0.2">
      <c r="A5939" s="77"/>
      <c r="B5939" s="78"/>
      <c r="C5939" s="79"/>
    </row>
    <row r="5940" spans="1:3" x14ac:dyDescent="0.2">
      <c r="A5940" s="77"/>
      <c r="B5940" s="78"/>
      <c r="C5940" s="79"/>
    </row>
    <row r="5941" spans="1:3" x14ac:dyDescent="0.2">
      <c r="A5941" s="77"/>
      <c r="B5941" s="78"/>
      <c r="C5941" s="79"/>
    </row>
    <row r="5942" spans="1:3" x14ac:dyDescent="0.2">
      <c r="A5942" s="77"/>
      <c r="B5942" s="78"/>
      <c r="C5942" s="79"/>
    </row>
    <row r="5943" spans="1:3" x14ac:dyDescent="0.2">
      <c r="A5943" s="77"/>
      <c r="B5943" s="78"/>
      <c r="C5943" s="79"/>
    </row>
    <row r="5944" spans="1:3" x14ac:dyDescent="0.2">
      <c r="A5944" s="77"/>
      <c r="B5944" s="78"/>
      <c r="C5944" s="79"/>
    </row>
    <row r="5945" spans="1:3" x14ac:dyDescent="0.2">
      <c r="A5945" s="77"/>
      <c r="B5945" s="78"/>
      <c r="C5945" s="79"/>
    </row>
    <row r="5946" spans="1:3" x14ac:dyDescent="0.2">
      <c r="A5946" s="77"/>
      <c r="B5946" s="78"/>
      <c r="C5946" s="79"/>
    </row>
    <row r="5947" spans="1:3" x14ac:dyDescent="0.2">
      <c r="A5947" s="77"/>
      <c r="B5947" s="78"/>
      <c r="C5947" s="79"/>
    </row>
    <row r="5948" spans="1:3" x14ac:dyDescent="0.2">
      <c r="A5948" s="77"/>
      <c r="B5948" s="78"/>
      <c r="C5948" s="79"/>
    </row>
    <row r="5949" spans="1:3" x14ac:dyDescent="0.2">
      <c r="A5949" s="77"/>
      <c r="B5949" s="78"/>
      <c r="C5949" s="79"/>
    </row>
    <row r="5950" spans="1:3" x14ac:dyDescent="0.2">
      <c r="A5950" s="77"/>
      <c r="B5950" s="78"/>
      <c r="C5950" s="79"/>
    </row>
    <row r="5951" spans="1:3" x14ac:dyDescent="0.2">
      <c r="A5951" s="77"/>
      <c r="B5951" s="78"/>
      <c r="C5951" s="79"/>
    </row>
    <row r="5952" spans="1:3" x14ac:dyDescent="0.2">
      <c r="A5952" s="77"/>
      <c r="B5952" s="78"/>
      <c r="C5952" s="79"/>
    </row>
    <row r="5953" spans="1:3" x14ac:dyDescent="0.2">
      <c r="A5953" s="77"/>
      <c r="B5953" s="78"/>
      <c r="C5953" s="79"/>
    </row>
    <row r="5954" spans="1:3" x14ac:dyDescent="0.2">
      <c r="A5954" s="77"/>
      <c r="B5954" s="78"/>
      <c r="C5954" s="79"/>
    </row>
    <row r="5955" spans="1:3" x14ac:dyDescent="0.2">
      <c r="A5955" s="77"/>
      <c r="B5955" s="78"/>
      <c r="C5955" s="79"/>
    </row>
    <row r="5956" spans="1:3" x14ac:dyDescent="0.2">
      <c r="A5956" s="77"/>
      <c r="B5956" s="78"/>
      <c r="C5956" s="79"/>
    </row>
    <row r="5957" spans="1:3" x14ac:dyDescent="0.2">
      <c r="A5957" s="77"/>
      <c r="B5957" s="78"/>
      <c r="C5957" s="79"/>
    </row>
    <row r="5958" spans="1:3" x14ac:dyDescent="0.2">
      <c r="A5958" s="77"/>
      <c r="B5958" s="78"/>
      <c r="C5958" s="79"/>
    </row>
    <row r="5959" spans="1:3" x14ac:dyDescent="0.2">
      <c r="A5959" s="77"/>
      <c r="B5959" s="78"/>
      <c r="C5959" s="79"/>
    </row>
    <row r="5960" spans="1:3" x14ac:dyDescent="0.2">
      <c r="A5960" s="77"/>
      <c r="B5960" s="78"/>
      <c r="C5960" s="79"/>
    </row>
    <row r="5961" spans="1:3" x14ac:dyDescent="0.2">
      <c r="A5961" s="77"/>
      <c r="B5961" s="78"/>
      <c r="C5961" s="79"/>
    </row>
    <row r="5962" spans="1:3" x14ac:dyDescent="0.2">
      <c r="A5962" s="77"/>
      <c r="B5962" s="78"/>
      <c r="C5962" s="79"/>
    </row>
    <row r="5963" spans="1:3" x14ac:dyDescent="0.2">
      <c r="A5963" s="77"/>
      <c r="B5963" s="78"/>
      <c r="C5963" s="79"/>
    </row>
    <row r="5964" spans="1:3" x14ac:dyDescent="0.2">
      <c r="A5964" s="77"/>
      <c r="B5964" s="78"/>
      <c r="C5964" s="79"/>
    </row>
    <row r="5965" spans="1:3" x14ac:dyDescent="0.2">
      <c r="A5965" s="77"/>
      <c r="B5965" s="78"/>
      <c r="C5965" s="79"/>
    </row>
    <row r="5966" spans="1:3" x14ac:dyDescent="0.2">
      <c r="A5966" s="77"/>
      <c r="B5966" s="78"/>
      <c r="C5966" s="79"/>
    </row>
    <row r="5967" spans="1:3" x14ac:dyDescent="0.2">
      <c r="A5967" s="77"/>
      <c r="B5967" s="78"/>
      <c r="C5967" s="79"/>
    </row>
    <row r="5968" spans="1:3" x14ac:dyDescent="0.2">
      <c r="A5968" s="77"/>
      <c r="B5968" s="78"/>
      <c r="C5968" s="79"/>
    </row>
    <row r="5969" spans="1:3" x14ac:dyDescent="0.2">
      <c r="A5969" s="77"/>
      <c r="B5969" s="78"/>
      <c r="C5969" s="79"/>
    </row>
    <row r="5970" spans="1:3" x14ac:dyDescent="0.2">
      <c r="A5970" s="77"/>
      <c r="B5970" s="78"/>
      <c r="C5970" s="79"/>
    </row>
    <row r="5971" spans="1:3" x14ac:dyDescent="0.2">
      <c r="A5971" s="77"/>
      <c r="B5971" s="78"/>
      <c r="C5971" s="79"/>
    </row>
    <row r="5972" spans="1:3" x14ac:dyDescent="0.2">
      <c r="A5972" s="77"/>
      <c r="B5972" s="78"/>
      <c r="C5972" s="79"/>
    </row>
    <row r="5973" spans="1:3" x14ac:dyDescent="0.2">
      <c r="A5973" s="77"/>
      <c r="B5973" s="78"/>
      <c r="C5973" s="79"/>
    </row>
    <row r="5974" spans="1:3" x14ac:dyDescent="0.2">
      <c r="A5974" s="77"/>
      <c r="B5974" s="78"/>
      <c r="C5974" s="79"/>
    </row>
    <row r="5975" spans="1:3" x14ac:dyDescent="0.2">
      <c r="A5975" s="77"/>
      <c r="B5975" s="78"/>
      <c r="C5975" s="79"/>
    </row>
    <row r="5976" spans="1:3" x14ac:dyDescent="0.2">
      <c r="A5976" s="77"/>
      <c r="B5976" s="78"/>
      <c r="C5976" s="79"/>
    </row>
    <row r="5977" spans="1:3" x14ac:dyDescent="0.2">
      <c r="A5977" s="77"/>
      <c r="B5977" s="78"/>
      <c r="C5977" s="79"/>
    </row>
    <row r="5978" spans="1:3" x14ac:dyDescent="0.2">
      <c r="A5978" s="77"/>
      <c r="B5978" s="78"/>
      <c r="C5978" s="79"/>
    </row>
    <row r="5979" spans="1:3" x14ac:dyDescent="0.2">
      <c r="A5979" s="77"/>
      <c r="B5979" s="78"/>
      <c r="C5979" s="79"/>
    </row>
    <row r="5980" spans="1:3" x14ac:dyDescent="0.2">
      <c r="A5980" s="77"/>
      <c r="B5980" s="78"/>
      <c r="C5980" s="79"/>
    </row>
    <row r="5981" spans="1:3" x14ac:dyDescent="0.2">
      <c r="A5981" s="77"/>
      <c r="B5981" s="78"/>
      <c r="C5981" s="79"/>
    </row>
    <row r="5982" spans="1:3" x14ac:dyDescent="0.2">
      <c r="A5982" s="77"/>
      <c r="B5982" s="78"/>
      <c r="C5982" s="79"/>
    </row>
    <row r="5983" spans="1:3" x14ac:dyDescent="0.2">
      <c r="A5983" s="77"/>
      <c r="B5983" s="78"/>
      <c r="C5983" s="79"/>
    </row>
    <row r="5984" spans="1:3" x14ac:dyDescent="0.2">
      <c r="A5984" s="77"/>
      <c r="B5984" s="78"/>
      <c r="C5984" s="79"/>
    </row>
    <row r="5985" spans="1:3" x14ac:dyDescent="0.2">
      <c r="A5985" s="77"/>
      <c r="B5985" s="78"/>
      <c r="C5985" s="79"/>
    </row>
    <row r="5986" spans="1:3" x14ac:dyDescent="0.2">
      <c r="A5986" s="77"/>
      <c r="B5986" s="78"/>
      <c r="C5986" s="79"/>
    </row>
    <row r="5987" spans="1:3" x14ac:dyDescent="0.2">
      <c r="A5987" s="77"/>
      <c r="B5987" s="78"/>
      <c r="C5987" s="79"/>
    </row>
    <row r="5988" spans="1:3" x14ac:dyDescent="0.2">
      <c r="A5988" s="77"/>
      <c r="B5988" s="78"/>
      <c r="C5988" s="79"/>
    </row>
    <row r="5989" spans="1:3" x14ac:dyDescent="0.2">
      <c r="A5989" s="77"/>
      <c r="B5989" s="78"/>
      <c r="C5989" s="79"/>
    </row>
    <row r="5990" spans="1:3" x14ac:dyDescent="0.2">
      <c r="A5990" s="77"/>
      <c r="B5990" s="78"/>
      <c r="C5990" s="79"/>
    </row>
    <row r="5991" spans="1:3" x14ac:dyDescent="0.2">
      <c r="A5991" s="77"/>
      <c r="B5991" s="78"/>
      <c r="C5991" s="79"/>
    </row>
    <row r="5992" spans="1:3" x14ac:dyDescent="0.2">
      <c r="A5992" s="77"/>
      <c r="B5992" s="78"/>
      <c r="C5992" s="79"/>
    </row>
    <row r="5993" spans="1:3" x14ac:dyDescent="0.2">
      <c r="A5993" s="77"/>
      <c r="B5993" s="78"/>
      <c r="C5993" s="79"/>
    </row>
    <row r="5994" spans="1:3" x14ac:dyDescent="0.2">
      <c r="A5994" s="77"/>
      <c r="B5994" s="78"/>
      <c r="C5994" s="79"/>
    </row>
    <row r="5995" spans="1:3" x14ac:dyDescent="0.2">
      <c r="A5995" s="77"/>
      <c r="B5995" s="78"/>
      <c r="C5995" s="79"/>
    </row>
    <row r="5996" spans="1:3" x14ac:dyDescent="0.2">
      <c r="A5996" s="77"/>
      <c r="B5996" s="78"/>
      <c r="C5996" s="79"/>
    </row>
    <row r="5997" spans="1:3" x14ac:dyDescent="0.2">
      <c r="A5997" s="77"/>
      <c r="B5997" s="78"/>
      <c r="C5997" s="79"/>
    </row>
    <row r="5998" spans="1:3" x14ac:dyDescent="0.2">
      <c r="A5998" s="77"/>
      <c r="B5998" s="78"/>
      <c r="C5998" s="79"/>
    </row>
    <row r="5999" spans="1:3" x14ac:dyDescent="0.2">
      <c r="A5999" s="77"/>
      <c r="B5999" s="78"/>
      <c r="C5999" s="79"/>
    </row>
    <row r="6000" spans="1:3" x14ac:dyDescent="0.2">
      <c r="A6000" s="77"/>
      <c r="B6000" s="78"/>
      <c r="C6000" s="79"/>
    </row>
    <row r="6001" spans="1:3" x14ac:dyDescent="0.2">
      <c r="A6001" s="77"/>
      <c r="B6001" s="78"/>
      <c r="C6001" s="79"/>
    </row>
    <row r="6002" spans="1:3" x14ac:dyDescent="0.2">
      <c r="A6002" s="77"/>
      <c r="B6002" s="78"/>
      <c r="C6002" s="79"/>
    </row>
    <row r="6003" spans="1:3" x14ac:dyDescent="0.2">
      <c r="A6003" s="77"/>
      <c r="B6003" s="78"/>
      <c r="C6003" s="79"/>
    </row>
    <row r="6004" spans="1:3" x14ac:dyDescent="0.2">
      <c r="A6004" s="77"/>
      <c r="B6004" s="78"/>
      <c r="C6004" s="79"/>
    </row>
    <row r="6005" spans="1:3" x14ac:dyDescent="0.2">
      <c r="A6005" s="77"/>
      <c r="B6005" s="78"/>
      <c r="C6005" s="79"/>
    </row>
    <row r="6006" spans="1:3" x14ac:dyDescent="0.2">
      <c r="A6006" s="77"/>
      <c r="B6006" s="78"/>
      <c r="C6006" s="79"/>
    </row>
    <row r="6007" spans="1:3" x14ac:dyDescent="0.2">
      <c r="A6007" s="77"/>
      <c r="B6007" s="78"/>
      <c r="C6007" s="79"/>
    </row>
    <row r="6008" spans="1:3" x14ac:dyDescent="0.2">
      <c r="A6008" s="77"/>
      <c r="B6008" s="78"/>
      <c r="C6008" s="79"/>
    </row>
    <row r="6009" spans="1:3" x14ac:dyDescent="0.2">
      <c r="A6009" s="77"/>
      <c r="B6009" s="78"/>
      <c r="C6009" s="79"/>
    </row>
    <row r="6010" spans="1:3" x14ac:dyDescent="0.2">
      <c r="A6010" s="77"/>
      <c r="B6010" s="78"/>
      <c r="C6010" s="79"/>
    </row>
    <row r="6011" spans="1:3" x14ac:dyDescent="0.2">
      <c r="A6011" s="77"/>
      <c r="B6011" s="78"/>
      <c r="C6011" s="79"/>
    </row>
    <row r="6012" spans="1:3" x14ac:dyDescent="0.2">
      <c r="A6012" s="77"/>
      <c r="B6012" s="78"/>
      <c r="C6012" s="79"/>
    </row>
    <row r="6013" spans="1:3" x14ac:dyDescent="0.2">
      <c r="A6013" s="77"/>
      <c r="B6013" s="78"/>
      <c r="C6013" s="79"/>
    </row>
    <row r="6014" spans="1:3" x14ac:dyDescent="0.2">
      <c r="A6014" s="77"/>
      <c r="B6014" s="78"/>
      <c r="C6014" s="79"/>
    </row>
    <row r="6015" spans="1:3" x14ac:dyDescent="0.2">
      <c r="A6015" s="77"/>
      <c r="B6015" s="78"/>
      <c r="C6015" s="79"/>
    </row>
    <row r="6016" spans="1:3" x14ac:dyDescent="0.2">
      <c r="A6016" s="77"/>
      <c r="B6016" s="78"/>
      <c r="C6016" s="79"/>
    </row>
    <row r="6017" spans="1:3" x14ac:dyDescent="0.2">
      <c r="A6017" s="77"/>
      <c r="B6017" s="78"/>
      <c r="C6017" s="79"/>
    </row>
    <row r="6018" spans="1:3" x14ac:dyDescent="0.2">
      <c r="A6018" s="77"/>
      <c r="B6018" s="78"/>
      <c r="C6018" s="79"/>
    </row>
    <row r="6019" spans="1:3" x14ac:dyDescent="0.2">
      <c r="A6019" s="77"/>
      <c r="B6019" s="78"/>
      <c r="C6019" s="79"/>
    </row>
    <row r="6020" spans="1:3" x14ac:dyDescent="0.2">
      <c r="A6020" s="77"/>
      <c r="B6020" s="78"/>
      <c r="C6020" s="79"/>
    </row>
    <row r="6021" spans="1:3" x14ac:dyDescent="0.2">
      <c r="A6021" s="77"/>
      <c r="B6021" s="78"/>
      <c r="C6021" s="79"/>
    </row>
    <row r="6022" spans="1:3" x14ac:dyDescent="0.2">
      <c r="A6022" s="77"/>
      <c r="B6022" s="78"/>
      <c r="C6022" s="79"/>
    </row>
    <row r="6023" spans="1:3" x14ac:dyDescent="0.2">
      <c r="A6023" s="77"/>
      <c r="B6023" s="78"/>
      <c r="C6023" s="79"/>
    </row>
    <row r="6024" spans="1:3" x14ac:dyDescent="0.2">
      <c r="A6024" s="77"/>
      <c r="B6024" s="78"/>
      <c r="C6024" s="79"/>
    </row>
    <row r="6025" spans="1:3" x14ac:dyDescent="0.2">
      <c r="A6025" s="77"/>
      <c r="B6025" s="78"/>
      <c r="C6025" s="79"/>
    </row>
    <row r="6026" spans="1:3" x14ac:dyDescent="0.2">
      <c r="A6026" s="77"/>
      <c r="B6026" s="78"/>
      <c r="C6026" s="79"/>
    </row>
    <row r="6027" spans="1:3" x14ac:dyDescent="0.2">
      <c r="A6027" s="77"/>
      <c r="B6027" s="78"/>
      <c r="C6027" s="79"/>
    </row>
    <row r="6028" spans="1:3" x14ac:dyDescent="0.2">
      <c r="A6028" s="77"/>
      <c r="B6028" s="78"/>
      <c r="C6028" s="79"/>
    </row>
    <row r="6029" spans="1:3" x14ac:dyDescent="0.2">
      <c r="A6029" s="77"/>
      <c r="B6029" s="78"/>
      <c r="C6029" s="79"/>
    </row>
    <row r="6030" spans="1:3" x14ac:dyDescent="0.2">
      <c r="A6030" s="77"/>
      <c r="B6030" s="78"/>
      <c r="C6030" s="79"/>
    </row>
    <row r="6031" spans="1:3" x14ac:dyDescent="0.2">
      <c r="A6031" s="77"/>
      <c r="B6031" s="78"/>
      <c r="C6031" s="79"/>
    </row>
    <row r="6032" spans="1:3" x14ac:dyDescent="0.2">
      <c r="A6032" s="77"/>
      <c r="B6032" s="78"/>
      <c r="C6032" s="79"/>
    </row>
    <row r="6033" spans="1:3" x14ac:dyDescent="0.2">
      <c r="A6033" s="77"/>
      <c r="B6033" s="78"/>
      <c r="C6033" s="79"/>
    </row>
    <row r="6034" spans="1:3" x14ac:dyDescent="0.2">
      <c r="A6034" s="77"/>
      <c r="B6034" s="78"/>
      <c r="C6034" s="79"/>
    </row>
    <row r="6035" spans="1:3" x14ac:dyDescent="0.2">
      <c r="A6035" s="77"/>
      <c r="B6035" s="78"/>
      <c r="C6035" s="79"/>
    </row>
    <row r="6036" spans="1:3" x14ac:dyDescent="0.2">
      <c r="A6036" s="77"/>
      <c r="B6036" s="78"/>
      <c r="C6036" s="79"/>
    </row>
    <row r="6037" spans="1:3" x14ac:dyDescent="0.2">
      <c r="A6037" s="77"/>
      <c r="B6037" s="78"/>
      <c r="C6037" s="79"/>
    </row>
    <row r="6038" spans="1:3" x14ac:dyDescent="0.2">
      <c r="A6038" s="77"/>
      <c r="B6038" s="78"/>
      <c r="C6038" s="79"/>
    </row>
    <row r="6039" spans="1:3" x14ac:dyDescent="0.2">
      <c r="A6039" s="77"/>
      <c r="B6039" s="78"/>
      <c r="C6039" s="79"/>
    </row>
    <row r="6040" spans="1:3" x14ac:dyDescent="0.2">
      <c r="A6040" s="77"/>
      <c r="B6040" s="78"/>
      <c r="C6040" s="79"/>
    </row>
    <row r="6041" spans="1:3" x14ac:dyDescent="0.2">
      <c r="A6041" s="77"/>
      <c r="B6041" s="78"/>
      <c r="C6041" s="79"/>
    </row>
    <row r="6042" spans="1:3" x14ac:dyDescent="0.2">
      <c r="A6042" s="77"/>
      <c r="B6042" s="78"/>
      <c r="C6042" s="79"/>
    </row>
    <row r="6043" spans="1:3" x14ac:dyDescent="0.2">
      <c r="A6043" s="77"/>
      <c r="B6043" s="78"/>
      <c r="C6043" s="79"/>
    </row>
    <row r="6044" spans="1:3" x14ac:dyDescent="0.2">
      <c r="A6044" s="77"/>
      <c r="B6044" s="78"/>
      <c r="C6044" s="79"/>
    </row>
    <row r="6045" spans="1:3" x14ac:dyDescent="0.2">
      <c r="A6045" s="77"/>
      <c r="B6045" s="78"/>
      <c r="C6045" s="79"/>
    </row>
    <row r="6046" spans="1:3" x14ac:dyDescent="0.2">
      <c r="A6046" s="77"/>
      <c r="B6046" s="78"/>
      <c r="C6046" s="79"/>
    </row>
    <row r="6047" spans="1:3" x14ac:dyDescent="0.2">
      <c r="A6047" s="77"/>
      <c r="B6047" s="78"/>
      <c r="C6047" s="79"/>
    </row>
    <row r="6048" spans="1:3" x14ac:dyDescent="0.2">
      <c r="A6048" s="77"/>
      <c r="B6048" s="78"/>
      <c r="C6048" s="79"/>
    </row>
    <row r="6049" spans="1:3" x14ac:dyDescent="0.2">
      <c r="A6049" s="77"/>
      <c r="B6049" s="78"/>
      <c r="C6049" s="79"/>
    </row>
    <row r="6050" spans="1:3" x14ac:dyDescent="0.2">
      <c r="A6050" s="77"/>
      <c r="B6050" s="78"/>
      <c r="C6050" s="79"/>
    </row>
    <row r="6051" spans="1:3" x14ac:dyDescent="0.2">
      <c r="A6051" s="77"/>
      <c r="B6051" s="78"/>
      <c r="C6051" s="79"/>
    </row>
    <row r="6052" spans="1:3" x14ac:dyDescent="0.2">
      <c r="A6052" s="77"/>
      <c r="B6052" s="78"/>
      <c r="C6052" s="79"/>
    </row>
    <row r="6053" spans="1:3" x14ac:dyDescent="0.2">
      <c r="A6053" s="77"/>
      <c r="B6053" s="78"/>
      <c r="C6053" s="79"/>
    </row>
    <row r="6054" spans="1:3" x14ac:dyDescent="0.2">
      <c r="A6054" s="77"/>
      <c r="B6054" s="78"/>
      <c r="C6054" s="79"/>
    </row>
    <row r="6055" spans="1:3" x14ac:dyDescent="0.2">
      <c r="A6055" s="77"/>
      <c r="B6055" s="78"/>
      <c r="C6055" s="79"/>
    </row>
    <row r="6056" spans="1:3" x14ac:dyDescent="0.2">
      <c r="A6056" s="77"/>
      <c r="B6056" s="78"/>
      <c r="C6056" s="79"/>
    </row>
    <row r="6057" spans="1:3" x14ac:dyDescent="0.2">
      <c r="A6057" s="77"/>
      <c r="B6057" s="78"/>
      <c r="C6057" s="79"/>
    </row>
    <row r="6058" spans="1:3" x14ac:dyDescent="0.2">
      <c r="A6058" s="77"/>
      <c r="B6058" s="78"/>
      <c r="C6058" s="79"/>
    </row>
    <row r="6059" spans="1:3" x14ac:dyDescent="0.2">
      <c r="A6059" s="77"/>
      <c r="B6059" s="78"/>
      <c r="C6059" s="79"/>
    </row>
    <row r="6060" spans="1:3" x14ac:dyDescent="0.2">
      <c r="A6060" s="77"/>
      <c r="B6060" s="78"/>
      <c r="C6060" s="79"/>
    </row>
    <row r="6061" spans="1:3" x14ac:dyDescent="0.2">
      <c r="A6061" s="77"/>
      <c r="B6061" s="78"/>
      <c r="C6061" s="79"/>
    </row>
    <row r="6062" spans="1:3" x14ac:dyDescent="0.2">
      <c r="A6062" s="77"/>
      <c r="B6062" s="78"/>
      <c r="C6062" s="79"/>
    </row>
    <row r="6063" spans="1:3" x14ac:dyDescent="0.2">
      <c r="A6063" s="77"/>
      <c r="B6063" s="78"/>
      <c r="C6063" s="79"/>
    </row>
    <row r="6064" spans="1:3" x14ac:dyDescent="0.2">
      <c r="A6064" s="77"/>
      <c r="B6064" s="78"/>
      <c r="C6064" s="79"/>
    </row>
    <row r="6065" spans="1:3" x14ac:dyDescent="0.2">
      <c r="A6065" s="77"/>
      <c r="B6065" s="78"/>
      <c r="C6065" s="79"/>
    </row>
    <row r="6066" spans="1:3" x14ac:dyDescent="0.2">
      <c r="A6066" s="77"/>
      <c r="B6066" s="78"/>
      <c r="C6066" s="79"/>
    </row>
    <row r="6067" spans="1:3" x14ac:dyDescent="0.2">
      <c r="A6067" s="77"/>
      <c r="B6067" s="78"/>
      <c r="C6067" s="79"/>
    </row>
    <row r="6068" spans="1:3" x14ac:dyDescent="0.2">
      <c r="A6068" s="77"/>
      <c r="B6068" s="78"/>
      <c r="C6068" s="79"/>
    </row>
    <row r="6069" spans="1:3" x14ac:dyDescent="0.2">
      <c r="A6069" s="77"/>
      <c r="B6069" s="78"/>
      <c r="C6069" s="79"/>
    </row>
    <row r="6070" spans="1:3" x14ac:dyDescent="0.2">
      <c r="A6070" s="77"/>
      <c r="B6070" s="78"/>
      <c r="C6070" s="79"/>
    </row>
    <row r="6071" spans="1:3" x14ac:dyDescent="0.2">
      <c r="A6071" s="77"/>
      <c r="B6071" s="78"/>
      <c r="C6071" s="79"/>
    </row>
    <row r="6072" spans="1:3" x14ac:dyDescent="0.2">
      <c r="A6072" s="77"/>
      <c r="B6072" s="78"/>
      <c r="C6072" s="79"/>
    </row>
    <row r="6073" spans="1:3" x14ac:dyDescent="0.2">
      <c r="A6073" s="77"/>
      <c r="B6073" s="78"/>
      <c r="C6073" s="79"/>
    </row>
    <row r="6074" spans="1:3" x14ac:dyDescent="0.2">
      <c r="A6074" s="77"/>
      <c r="B6074" s="78"/>
      <c r="C6074" s="79"/>
    </row>
    <row r="6075" spans="1:3" x14ac:dyDescent="0.2">
      <c r="A6075" s="77"/>
      <c r="B6075" s="78"/>
      <c r="C6075" s="79"/>
    </row>
    <row r="6076" spans="1:3" x14ac:dyDescent="0.2">
      <c r="A6076" s="77"/>
      <c r="B6076" s="78"/>
      <c r="C6076" s="79"/>
    </row>
    <row r="6077" spans="1:3" x14ac:dyDescent="0.2">
      <c r="A6077" s="77"/>
      <c r="B6077" s="78"/>
      <c r="C6077" s="79"/>
    </row>
    <row r="6078" spans="1:3" x14ac:dyDescent="0.2">
      <c r="A6078" s="77"/>
      <c r="B6078" s="78"/>
      <c r="C6078" s="79"/>
    </row>
    <row r="6079" spans="1:3" x14ac:dyDescent="0.2">
      <c r="A6079" s="77"/>
      <c r="B6079" s="78"/>
      <c r="C6079" s="79"/>
    </row>
    <row r="6080" spans="1:3" x14ac:dyDescent="0.2">
      <c r="A6080" s="77"/>
      <c r="B6080" s="78"/>
      <c r="C6080" s="79"/>
    </row>
    <row r="6081" spans="1:3" x14ac:dyDescent="0.2">
      <c r="A6081" s="77"/>
      <c r="B6081" s="78"/>
      <c r="C6081" s="79"/>
    </row>
    <row r="6082" spans="1:3" x14ac:dyDescent="0.2">
      <c r="A6082" s="77"/>
      <c r="B6082" s="78"/>
      <c r="C6082" s="79"/>
    </row>
    <row r="6083" spans="1:3" x14ac:dyDescent="0.2">
      <c r="A6083" s="77"/>
      <c r="B6083" s="78"/>
      <c r="C6083" s="79"/>
    </row>
    <row r="6084" spans="1:3" x14ac:dyDescent="0.2">
      <c r="A6084" s="77"/>
      <c r="B6084" s="78"/>
      <c r="C6084" s="79"/>
    </row>
    <row r="6085" spans="1:3" x14ac:dyDescent="0.2">
      <c r="A6085" s="77"/>
      <c r="B6085" s="78"/>
      <c r="C6085" s="79"/>
    </row>
    <row r="6086" spans="1:3" x14ac:dyDescent="0.2">
      <c r="A6086" s="77"/>
      <c r="B6086" s="78"/>
      <c r="C6086" s="79"/>
    </row>
    <row r="6087" spans="1:3" x14ac:dyDescent="0.2">
      <c r="A6087" s="77"/>
      <c r="B6087" s="78"/>
      <c r="C6087" s="79"/>
    </row>
    <row r="6088" spans="1:3" x14ac:dyDescent="0.2">
      <c r="A6088" s="77"/>
      <c r="B6088" s="78"/>
      <c r="C6088" s="79"/>
    </row>
    <row r="6089" spans="1:3" x14ac:dyDescent="0.2">
      <c r="A6089" s="77"/>
      <c r="B6089" s="78"/>
      <c r="C6089" s="79"/>
    </row>
    <row r="6090" spans="1:3" x14ac:dyDescent="0.2">
      <c r="A6090" s="77"/>
      <c r="B6090" s="78"/>
      <c r="C6090" s="79"/>
    </row>
    <row r="6091" spans="1:3" x14ac:dyDescent="0.2">
      <c r="A6091" s="77"/>
      <c r="B6091" s="78"/>
      <c r="C6091" s="79"/>
    </row>
    <row r="6092" spans="1:3" x14ac:dyDescent="0.2">
      <c r="A6092" s="77"/>
      <c r="B6092" s="78"/>
      <c r="C6092" s="79"/>
    </row>
    <row r="6093" spans="1:3" x14ac:dyDescent="0.2">
      <c r="A6093" s="77"/>
      <c r="B6093" s="78"/>
      <c r="C6093" s="79"/>
    </row>
    <row r="6094" spans="1:3" x14ac:dyDescent="0.2">
      <c r="A6094" s="77"/>
      <c r="B6094" s="78"/>
      <c r="C6094" s="79"/>
    </row>
    <row r="6095" spans="1:3" x14ac:dyDescent="0.2">
      <c r="A6095" s="77"/>
      <c r="B6095" s="78"/>
      <c r="C6095" s="79"/>
    </row>
    <row r="6096" spans="1:3" x14ac:dyDescent="0.2">
      <c r="A6096" s="77"/>
      <c r="B6096" s="78"/>
      <c r="C6096" s="79"/>
    </row>
    <row r="6097" spans="1:3" x14ac:dyDescent="0.2">
      <c r="A6097" s="77"/>
      <c r="B6097" s="78"/>
      <c r="C6097" s="79"/>
    </row>
    <row r="6098" spans="1:3" x14ac:dyDescent="0.2">
      <c r="A6098" s="77"/>
      <c r="B6098" s="78"/>
      <c r="C6098" s="79"/>
    </row>
    <row r="6099" spans="1:3" x14ac:dyDescent="0.2">
      <c r="A6099" s="77"/>
      <c r="B6099" s="78"/>
      <c r="C6099" s="79"/>
    </row>
    <row r="6100" spans="1:3" x14ac:dyDescent="0.2">
      <c r="A6100" s="77"/>
      <c r="B6100" s="78"/>
      <c r="C6100" s="79"/>
    </row>
    <row r="6101" spans="1:3" x14ac:dyDescent="0.2">
      <c r="A6101" s="77"/>
      <c r="B6101" s="78"/>
      <c r="C6101" s="79"/>
    </row>
    <row r="6102" spans="1:3" x14ac:dyDescent="0.2">
      <c r="A6102" s="77"/>
      <c r="B6102" s="78"/>
      <c r="C6102" s="79"/>
    </row>
    <row r="6103" spans="1:3" x14ac:dyDescent="0.2">
      <c r="A6103" s="77"/>
      <c r="B6103" s="78"/>
      <c r="C6103" s="79"/>
    </row>
    <row r="6104" spans="1:3" x14ac:dyDescent="0.2">
      <c r="A6104" s="77"/>
      <c r="B6104" s="78"/>
      <c r="C6104" s="79"/>
    </row>
    <row r="6105" spans="1:3" x14ac:dyDescent="0.2">
      <c r="A6105" s="77"/>
      <c r="B6105" s="78"/>
      <c r="C6105" s="79"/>
    </row>
    <row r="6106" spans="1:3" x14ac:dyDescent="0.2">
      <c r="A6106" s="77"/>
      <c r="B6106" s="78"/>
      <c r="C6106" s="79"/>
    </row>
    <row r="6107" spans="1:3" x14ac:dyDescent="0.2">
      <c r="A6107" s="77"/>
      <c r="B6107" s="78"/>
      <c r="C6107" s="79"/>
    </row>
    <row r="6108" spans="1:3" x14ac:dyDescent="0.2">
      <c r="A6108" s="77"/>
      <c r="B6108" s="78"/>
      <c r="C6108" s="79"/>
    </row>
    <row r="6109" spans="1:3" x14ac:dyDescent="0.2">
      <c r="A6109" s="77"/>
      <c r="B6109" s="78"/>
      <c r="C6109" s="79"/>
    </row>
    <row r="6110" spans="1:3" x14ac:dyDescent="0.2">
      <c r="A6110" s="77"/>
      <c r="B6110" s="78"/>
      <c r="C6110" s="79"/>
    </row>
    <row r="6111" spans="1:3" x14ac:dyDescent="0.2">
      <c r="A6111" s="77"/>
      <c r="B6111" s="78"/>
      <c r="C6111" s="79"/>
    </row>
    <row r="6112" spans="1:3" x14ac:dyDescent="0.2">
      <c r="A6112" s="77"/>
      <c r="B6112" s="78"/>
      <c r="C6112" s="79"/>
    </row>
    <row r="6113" spans="1:3" x14ac:dyDescent="0.2">
      <c r="A6113" s="77"/>
      <c r="B6113" s="78"/>
      <c r="C6113" s="79"/>
    </row>
    <row r="6114" spans="1:3" x14ac:dyDescent="0.2">
      <c r="A6114" s="77"/>
      <c r="B6114" s="78"/>
      <c r="C6114" s="79"/>
    </row>
    <row r="6115" spans="1:3" x14ac:dyDescent="0.2">
      <c r="A6115" s="77"/>
      <c r="B6115" s="78"/>
      <c r="C6115" s="79"/>
    </row>
    <row r="6116" spans="1:3" x14ac:dyDescent="0.2">
      <c r="A6116" s="77"/>
      <c r="B6116" s="78"/>
      <c r="C6116" s="79"/>
    </row>
    <row r="6117" spans="1:3" x14ac:dyDescent="0.2">
      <c r="A6117" s="77"/>
      <c r="B6117" s="78"/>
      <c r="C6117" s="79"/>
    </row>
    <row r="6118" spans="1:3" x14ac:dyDescent="0.2">
      <c r="A6118" s="77"/>
      <c r="B6118" s="78"/>
      <c r="C6118" s="79"/>
    </row>
    <row r="6119" spans="1:3" x14ac:dyDescent="0.2">
      <c r="A6119" s="77"/>
      <c r="B6119" s="78"/>
      <c r="C6119" s="79"/>
    </row>
    <row r="6120" spans="1:3" x14ac:dyDescent="0.2">
      <c r="A6120" s="77"/>
      <c r="B6120" s="78"/>
      <c r="C6120" s="79"/>
    </row>
    <row r="6121" spans="1:3" x14ac:dyDescent="0.2">
      <c r="A6121" s="77"/>
      <c r="B6121" s="78"/>
      <c r="C6121" s="79"/>
    </row>
    <row r="6122" spans="1:3" x14ac:dyDescent="0.2">
      <c r="A6122" s="77"/>
      <c r="B6122" s="78"/>
      <c r="C6122" s="79"/>
    </row>
    <row r="6123" spans="1:3" x14ac:dyDescent="0.2">
      <c r="A6123" s="77"/>
      <c r="B6123" s="78"/>
      <c r="C6123" s="79"/>
    </row>
    <row r="6124" spans="1:3" x14ac:dyDescent="0.2">
      <c r="A6124" s="77"/>
      <c r="B6124" s="78"/>
      <c r="C6124" s="79"/>
    </row>
    <row r="6125" spans="1:3" x14ac:dyDescent="0.2">
      <c r="A6125" s="77"/>
      <c r="B6125" s="78"/>
      <c r="C6125" s="79"/>
    </row>
    <row r="6126" spans="1:3" x14ac:dyDescent="0.2">
      <c r="A6126" s="77"/>
      <c r="B6126" s="78"/>
      <c r="C6126" s="79"/>
    </row>
    <row r="6127" spans="1:3" x14ac:dyDescent="0.2">
      <c r="A6127" s="77"/>
      <c r="B6127" s="78"/>
      <c r="C6127" s="79"/>
    </row>
    <row r="6128" spans="1:3" x14ac:dyDescent="0.2">
      <c r="A6128" s="77"/>
      <c r="B6128" s="78"/>
      <c r="C6128" s="79"/>
    </row>
    <row r="6129" spans="1:3" x14ac:dyDescent="0.2">
      <c r="A6129" s="77"/>
      <c r="B6129" s="78"/>
      <c r="C6129" s="79"/>
    </row>
    <row r="6130" spans="1:3" x14ac:dyDescent="0.2">
      <c r="A6130" s="77"/>
      <c r="B6130" s="78"/>
      <c r="C6130" s="79"/>
    </row>
    <row r="6131" spans="1:3" x14ac:dyDescent="0.2">
      <c r="A6131" s="77"/>
      <c r="B6131" s="78"/>
      <c r="C6131" s="79"/>
    </row>
    <row r="6132" spans="1:3" x14ac:dyDescent="0.2">
      <c r="A6132" s="77"/>
      <c r="B6132" s="78"/>
      <c r="C6132" s="79"/>
    </row>
    <row r="6133" spans="1:3" x14ac:dyDescent="0.2">
      <c r="A6133" s="77"/>
      <c r="B6133" s="78"/>
      <c r="C6133" s="79"/>
    </row>
    <row r="6134" spans="1:3" x14ac:dyDescent="0.2">
      <c r="A6134" s="77"/>
      <c r="B6134" s="78"/>
      <c r="C6134" s="79"/>
    </row>
    <row r="6135" spans="1:3" x14ac:dyDescent="0.2">
      <c r="A6135" s="77"/>
      <c r="B6135" s="78"/>
      <c r="C6135" s="79"/>
    </row>
    <row r="6136" spans="1:3" x14ac:dyDescent="0.2">
      <c r="A6136" s="77"/>
      <c r="B6136" s="78"/>
      <c r="C6136" s="79"/>
    </row>
    <row r="6137" spans="1:3" x14ac:dyDescent="0.2">
      <c r="A6137" s="77"/>
      <c r="B6137" s="78"/>
      <c r="C6137" s="79"/>
    </row>
    <row r="6138" spans="1:3" x14ac:dyDescent="0.2">
      <c r="A6138" s="77"/>
      <c r="B6138" s="78"/>
      <c r="C6138" s="79"/>
    </row>
    <row r="6139" spans="1:3" x14ac:dyDescent="0.2">
      <c r="A6139" s="77"/>
      <c r="B6139" s="78"/>
      <c r="C6139" s="79"/>
    </row>
    <row r="6140" spans="1:3" x14ac:dyDescent="0.2">
      <c r="A6140" s="77"/>
      <c r="B6140" s="78"/>
      <c r="C6140" s="79"/>
    </row>
    <row r="6141" spans="1:3" x14ac:dyDescent="0.2">
      <c r="A6141" s="77"/>
      <c r="B6141" s="78"/>
      <c r="C6141" s="79"/>
    </row>
  </sheetData>
  <autoFilter ref="A3:H5517" xr:uid="{00000000-0009-0000-0000-000001000000}"/>
  <mergeCells count="2">
    <mergeCell ref="A1:H1"/>
    <mergeCell ref="A2:H2"/>
  </mergeCell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2E75B6"/>
  </sheetPr>
  <dimension ref="A1:B448"/>
  <sheetViews>
    <sheetView showGridLines="0" rightToLeft="1" zoomScale="80" zoomScaleNormal="80" workbookViewId="0">
      <selection activeCell="B5" sqref="B5"/>
    </sheetView>
  </sheetViews>
  <sheetFormatPr defaultColWidth="9.14453125" defaultRowHeight="15" x14ac:dyDescent="0.2"/>
  <cols>
    <col min="1" max="1" width="14.52734375" style="80" customWidth="1"/>
    <col min="2" max="2" width="111.65234375" style="81" customWidth="1"/>
    <col min="3" max="16384" width="9.14453125" style="80"/>
  </cols>
  <sheetData>
    <row r="1" spans="1:2" ht="26.25" customHeight="1" x14ac:dyDescent="0.2">
      <c r="A1" s="177" t="s">
        <v>6247</v>
      </c>
      <c r="B1" s="177"/>
    </row>
    <row r="2" spans="1:2" ht="30.75" customHeight="1" x14ac:dyDescent="0.2">
      <c r="A2" s="82" t="s">
        <v>6248</v>
      </c>
      <c r="B2" s="82" t="s">
        <v>6249</v>
      </c>
    </row>
    <row r="3" spans="1:2" ht="22.5" customHeight="1" x14ac:dyDescent="0.2">
      <c r="A3" s="83">
        <v>901941</v>
      </c>
      <c r="B3" s="84" t="s">
        <v>6250</v>
      </c>
    </row>
    <row r="4" spans="1:2" s="86" customFormat="1" ht="21.75" customHeight="1" x14ac:dyDescent="0.2">
      <c r="A4" s="83">
        <v>901943</v>
      </c>
      <c r="B4" s="85" t="s">
        <v>6251</v>
      </c>
    </row>
    <row r="5" spans="1:2" s="89" customFormat="1" ht="18.75" x14ac:dyDescent="0.2">
      <c r="A5" s="87">
        <v>903500</v>
      </c>
      <c r="B5" s="88" t="s">
        <v>6252</v>
      </c>
    </row>
    <row r="6" spans="1:2" s="89" customFormat="1" x14ac:dyDescent="0.2">
      <c r="A6" s="87">
        <v>903505</v>
      </c>
      <c r="B6" s="88" t="s">
        <v>6253</v>
      </c>
    </row>
    <row r="7" spans="1:2" s="89" customFormat="1" x14ac:dyDescent="0.2">
      <c r="A7" s="87">
        <v>903510</v>
      </c>
      <c r="B7" s="88" t="s">
        <v>6254</v>
      </c>
    </row>
    <row r="8" spans="1:2" s="89" customFormat="1" x14ac:dyDescent="0.2">
      <c r="A8" s="87">
        <v>903515</v>
      </c>
      <c r="B8" s="88" t="s">
        <v>6255</v>
      </c>
    </row>
    <row r="9" spans="1:2" s="89" customFormat="1" x14ac:dyDescent="0.2">
      <c r="A9" s="87">
        <v>903520</v>
      </c>
      <c r="B9" s="88" t="s">
        <v>6256</v>
      </c>
    </row>
    <row r="10" spans="1:2" s="89" customFormat="1" x14ac:dyDescent="0.2">
      <c r="A10" s="87">
        <v>903525</v>
      </c>
      <c r="B10" s="88" t="s">
        <v>6257</v>
      </c>
    </row>
    <row r="11" spans="1:2" s="89" customFormat="1" ht="18.75" x14ac:dyDescent="0.2">
      <c r="A11" s="87">
        <v>903530</v>
      </c>
      <c r="B11" s="88" t="s">
        <v>6258</v>
      </c>
    </row>
    <row r="12" spans="1:2" s="89" customFormat="1" x14ac:dyDescent="0.2">
      <c r="A12" s="87">
        <v>903535</v>
      </c>
      <c r="B12" s="88" t="s">
        <v>6259</v>
      </c>
    </row>
    <row r="13" spans="1:2" s="89" customFormat="1" ht="18.75" x14ac:dyDescent="0.2">
      <c r="A13" s="87">
        <v>903537</v>
      </c>
      <c r="B13" s="88" t="s">
        <v>6260</v>
      </c>
    </row>
    <row r="14" spans="1:2" s="89" customFormat="1" ht="33" customHeight="1" x14ac:dyDescent="0.2">
      <c r="A14" s="87">
        <v>903540</v>
      </c>
      <c r="B14" s="88" t="s">
        <v>6261</v>
      </c>
    </row>
    <row r="15" spans="1:2" s="89" customFormat="1" x14ac:dyDescent="0.2">
      <c r="A15" s="87">
        <v>903545</v>
      </c>
      <c r="B15" s="88" t="s">
        <v>6262</v>
      </c>
    </row>
    <row r="16" spans="1:2" s="89" customFormat="1" ht="18.75" x14ac:dyDescent="0.2">
      <c r="A16" s="87">
        <v>903555</v>
      </c>
      <c r="B16" s="88" t="s">
        <v>6263</v>
      </c>
    </row>
    <row r="17" spans="1:2" s="89" customFormat="1" ht="18.75" x14ac:dyDescent="0.2">
      <c r="A17" s="87">
        <v>903560</v>
      </c>
      <c r="B17" s="88" t="s">
        <v>6264</v>
      </c>
    </row>
    <row r="18" spans="1:2" s="89" customFormat="1" ht="33" x14ac:dyDescent="0.2">
      <c r="A18" s="87">
        <v>903565</v>
      </c>
      <c r="B18" s="88" t="s">
        <v>6265</v>
      </c>
    </row>
    <row r="19" spans="1:2" s="89" customFormat="1" ht="33" x14ac:dyDescent="0.2">
      <c r="A19" s="87">
        <v>903566</v>
      </c>
      <c r="B19" s="88" t="s">
        <v>6266</v>
      </c>
    </row>
    <row r="20" spans="1:2" s="89" customFormat="1" ht="33" x14ac:dyDescent="0.2">
      <c r="A20" s="87">
        <v>903567</v>
      </c>
      <c r="B20" s="88" t="s">
        <v>6267</v>
      </c>
    </row>
    <row r="21" spans="1:2" s="89" customFormat="1" ht="18.75" x14ac:dyDescent="0.2">
      <c r="A21" s="87">
        <v>903568</v>
      </c>
      <c r="B21" s="90" t="s">
        <v>6268</v>
      </c>
    </row>
    <row r="22" spans="1:2" s="89" customFormat="1" ht="18.75" x14ac:dyDescent="0.2">
      <c r="A22" s="87">
        <v>903569</v>
      </c>
      <c r="B22" s="90" t="s">
        <v>6269</v>
      </c>
    </row>
    <row r="23" spans="1:2" s="89" customFormat="1" ht="31.5" x14ac:dyDescent="0.2">
      <c r="A23" s="87">
        <v>903586</v>
      </c>
      <c r="B23" s="88" t="s">
        <v>6270</v>
      </c>
    </row>
    <row r="24" spans="1:2" s="89" customFormat="1" ht="18.75" x14ac:dyDescent="0.2">
      <c r="A24" s="87">
        <v>903570</v>
      </c>
      <c r="B24" s="88" t="s">
        <v>6271</v>
      </c>
    </row>
    <row r="25" spans="1:2" s="89" customFormat="1" ht="33" x14ac:dyDescent="0.2">
      <c r="A25" s="91">
        <v>903571</v>
      </c>
      <c r="B25" s="90" t="s">
        <v>6272</v>
      </c>
    </row>
    <row r="26" spans="1:2" s="89" customFormat="1" ht="48" x14ac:dyDescent="0.2">
      <c r="A26" s="87">
        <v>903572</v>
      </c>
      <c r="B26" s="88" t="s">
        <v>6273</v>
      </c>
    </row>
    <row r="27" spans="1:2" s="89" customFormat="1" ht="32.25" x14ac:dyDescent="0.2">
      <c r="A27" s="87">
        <v>903575</v>
      </c>
      <c r="B27" s="88" t="s">
        <v>6274</v>
      </c>
    </row>
    <row r="28" spans="1:2" s="89" customFormat="1" x14ac:dyDescent="0.2">
      <c r="A28" s="87">
        <v>903576</v>
      </c>
      <c r="B28" s="88" t="s">
        <v>6275</v>
      </c>
    </row>
    <row r="29" spans="1:2" s="89" customFormat="1" x14ac:dyDescent="0.2">
      <c r="A29" s="87">
        <v>903577</v>
      </c>
      <c r="B29" s="88" t="s">
        <v>6276</v>
      </c>
    </row>
    <row r="30" spans="1:2" s="89" customFormat="1" ht="18.75" x14ac:dyDescent="0.2">
      <c r="A30" s="87">
        <v>903580</v>
      </c>
      <c r="B30" s="88" t="s">
        <v>6277</v>
      </c>
    </row>
    <row r="31" spans="1:2" s="89" customFormat="1" x14ac:dyDescent="0.2">
      <c r="A31" s="87">
        <v>903585</v>
      </c>
      <c r="B31" s="88" t="s">
        <v>6278</v>
      </c>
    </row>
    <row r="32" spans="1:2" s="89" customFormat="1" ht="33" x14ac:dyDescent="0.2">
      <c r="A32" s="91">
        <v>903588</v>
      </c>
      <c r="B32" s="90" t="s">
        <v>6279</v>
      </c>
    </row>
    <row r="33" spans="1:2" ht="18.75" x14ac:dyDescent="0.2">
      <c r="A33" s="55">
        <v>950000</v>
      </c>
      <c r="B33" s="92" t="s">
        <v>6280</v>
      </c>
    </row>
    <row r="34" spans="1:2" ht="18.75" x14ac:dyDescent="0.2">
      <c r="A34" s="55">
        <v>950005</v>
      </c>
      <c r="B34" s="92" t="s">
        <v>6281</v>
      </c>
    </row>
    <row r="35" spans="1:2" ht="18.75" x14ac:dyDescent="0.2">
      <c r="A35" s="55">
        <v>950010</v>
      </c>
      <c r="B35" s="92" t="s">
        <v>6282</v>
      </c>
    </row>
    <row r="36" spans="1:2" ht="18.75" x14ac:dyDescent="0.2">
      <c r="A36" s="55">
        <v>950015</v>
      </c>
      <c r="B36" s="92" t="s">
        <v>6283</v>
      </c>
    </row>
    <row r="37" spans="1:2" ht="18.75" x14ac:dyDescent="0.2">
      <c r="A37" s="55">
        <v>950020</v>
      </c>
      <c r="B37" s="92" t="s">
        <v>6284</v>
      </c>
    </row>
    <row r="38" spans="1:2" ht="18.75" x14ac:dyDescent="0.2">
      <c r="A38" s="55">
        <v>950025</v>
      </c>
      <c r="B38" s="92" t="s">
        <v>6285</v>
      </c>
    </row>
    <row r="39" spans="1:2" ht="18.75" x14ac:dyDescent="0.2">
      <c r="A39" s="55">
        <v>950030</v>
      </c>
      <c r="B39" s="92" t="s">
        <v>6286</v>
      </c>
    </row>
    <row r="40" spans="1:2" ht="18.75" x14ac:dyDescent="0.2">
      <c r="A40" s="55">
        <v>950035</v>
      </c>
      <c r="B40" s="92" t="s">
        <v>6287</v>
      </c>
    </row>
    <row r="41" spans="1:2" ht="18.75" x14ac:dyDescent="0.2">
      <c r="A41" s="55">
        <v>950040</v>
      </c>
      <c r="B41" s="92" t="s">
        <v>6288</v>
      </c>
    </row>
    <row r="42" spans="1:2" ht="18.75" x14ac:dyDescent="0.2">
      <c r="A42" s="55">
        <v>950050</v>
      </c>
      <c r="B42" s="92" t="s">
        <v>6289</v>
      </c>
    </row>
    <row r="43" spans="1:2" ht="18.75" x14ac:dyDescent="0.2">
      <c r="A43" s="55">
        <v>950055</v>
      </c>
      <c r="B43" s="92" t="s">
        <v>6290</v>
      </c>
    </row>
    <row r="44" spans="1:2" ht="32.25" x14ac:dyDescent="0.2">
      <c r="A44" s="55">
        <v>960000</v>
      </c>
      <c r="B44" s="92" t="s">
        <v>6291</v>
      </c>
    </row>
    <row r="45" spans="1:2" ht="48" x14ac:dyDescent="0.2">
      <c r="A45" s="55">
        <v>960010</v>
      </c>
      <c r="B45" s="92" t="s">
        <v>6292</v>
      </c>
    </row>
    <row r="46" spans="1:2" ht="32.25" x14ac:dyDescent="0.2">
      <c r="A46" s="55">
        <v>960015</v>
      </c>
      <c r="B46" s="92" t="s">
        <v>6293</v>
      </c>
    </row>
    <row r="47" spans="1:2" x14ac:dyDescent="0.2">
      <c r="A47" s="55">
        <v>960020</v>
      </c>
      <c r="B47" s="92" t="s">
        <v>6294</v>
      </c>
    </row>
    <row r="48" spans="1:2" ht="18.75" x14ac:dyDescent="0.2">
      <c r="A48" s="55">
        <v>960025</v>
      </c>
      <c r="B48" s="92" t="s">
        <v>6295</v>
      </c>
    </row>
    <row r="49" spans="1:2" ht="18.75" x14ac:dyDescent="0.2">
      <c r="A49" s="55">
        <v>960030</v>
      </c>
      <c r="B49" s="92" t="s">
        <v>6296</v>
      </c>
    </row>
    <row r="50" spans="1:2" ht="18.75" x14ac:dyDescent="0.2">
      <c r="A50" s="55">
        <v>960031</v>
      </c>
      <c r="B50" s="92" t="s">
        <v>6297</v>
      </c>
    </row>
    <row r="51" spans="1:2" ht="18.75" x14ac:dyDescent="0.2">
      <c r="A51" s="55">
        <v>960040</v>
      </c>
      <c r="B51" s="92" t="s">
        <v>6298</v>
      </c>
    </row>
    <row r="52" spans="1:2" ht="18.75" x14ac:dyDescent="0.2">
      <c r="A52" s="55">
        <v>960041</v>
      </c>
      <c r="B52" s="92" t="s">
        <v>6299</v>
      </c>
    </row>
    <row r="53" spans="1:2" x14ac:dyDescent="0.2">
      <c r="A53" s="55">
        <v>960050</v>
      </c>
      <c r="B53" s="92" t="s">
        <v>6300</v>
      </c>
    </row>
    <row r="54" spans="1:2" x14ac:dyDescent="0.2">
      <c r="A54" s="55">
        <v>960051</v>
      </c>
      <c r="B54" s="92" t="s">
        <v>6301</v>
      </c>
    </row>
    <row r="55" spans="1:2" x14ac:dyDescent="0.2">
      <c r="A55" s="55">
        <v>960060</v>
      </c>
      <c r="B55" s="92" t="s">
        <v>6302</v>
      </c>
    </row>
    <row r="56" spans="1:2" x14ac:dyDescent="0.2">
      <c r="A56" s="55">
        <v>960061</v>
      </c>
      <c r="B56" s="92" t="s">
        <v>6303</v>
      </c>
    </row>
    <row r="57" spans="1:2" ht="18.75" x14ac:dyDescent="0.2">
      <c r="A57" s="55">
        <v>960070</v>
      </c>
      <c r="B57" s="92" t="s">
        <v>6304</v>
      </c>
    </row>
    <row r="58" spans="1:2" ht="33" x14ac:dyDescent="0.2">
      <c r="A58" s="55">
        <v>960071</v>
      </c>
      <c r="B58" s="92" t="s">
        <v>6305</v>
      </c>
    </row>
    <row r="59" spans="1:2" ht="18.75" x14ac:dyDescent="0.2">
      <c r="A59" s="55">
        <v>960080</v>
      </c>
      <c r="B59" s="92" t="s">
        <v>6306</v>
      </c>
    </row>
    <row r="60" spans="1:2" ht="18.75" x14ac:dyDescent="0.2">
      <c r="A60" s="55">
        <v>960085</v>
      </c>
      <c r="B60" s="92" t="s">
        <v>6307</v>
      </c>
    </row>
    <row r="61" spans="1:2" ht="18.75" x14ac:dyDescent="0.2">
      <c r="A61" s="55">
        <v>960090</v>
      </c>
      <c r="B61" s="92" t="s">
        <v>6308</v>
      </c>
    </row>
    <row r="62" spans="1:2" ht="18.75" x14ac:dyDescent="0.2">
      <c r="A62" s="55">
        <v>960095</v>
      </c>
      <c r="B62" s="92" t="s">
        <v>6309</v>
      </c>
    </row>
    <row r="63" spans="1:2" ht="18.75" x14ac:dyDescent="0.2">
      <c r="A63" s="55">
        <v>960100</v>
      </c>
      <c r="B63" s="92" t="s">
        <v>6310</v>
      </c>
    </row>
    <row r="64" spans="1:2" ht="18.75" x14ac:dyDescent="0.2">
      <c r="A64" s="55">
        <v>960101</v>
      </c>
      <c r="B64" s="92" t="s">
        <v>6311</v>
      </c>
    </row>
    <row r="65" spans="1:2" ht="18.75" x14ac:dyDescent="0.2">
      <c r="A65" s="55">
        <v>960110</v>
      </c>
      <c r="B65" s="92" t="s">
        <v>6312</v>
      </c>
    </row>
    <row r="66" spans="1:2" ht="18.75" x14ac:dyDescent="0.2">
      <c r="A66" s="55">
        <v>960111</v>
      </c>
      <c r="B66" s="92" t="s">
        <v>6313</v>
      </c>
    </row>
    <row r="67" spans="1:2" ht="18.75" x14ac:dyDescent="0.2">
      <c r="A67" s="55">
        <v>960120</v>
      </c>
      <c r="B67" s="92" t="s">
        <v>6314</v>
      </c>
    </row>
    <row r="68" spans="1:2" x14ac:dyDescent="0.2">
      <c r="A68" s="55">
        <v>960125</v>
      </c>
      <c r="B68" s="92" t="s">
        <v>6315</v>
      </c>
    </row>
    <row r="69" spans="1:2" ht="18.75" x14ac:dyDescent="0.2">
      <c r="A69" s="55">
        <v>960130</v>
      </c>
      <c r="B69" s="92" t="s">
        <v>6316</v>
      </c>
    </row>
    <row r="70" spans="1:2" x14ac:dyDescent="0.2">
      <c r="A70" s="55">
        <v>960135</v>
      </c>
      <c r="B70" s="92" t="s">
        <v>6317</v>
      </c>
    </row>
    <row r="71" spans="1:2" ht="18.75" x14ac:dyDescent="0.2">
      <c r="A71" s="55">
        <v>960140</v>
      </c>
      <c r="B71" s="92" t="s">
        <v>6318</v>
      </c>
    </row>
    <row r="72" spans="1:2" x14ac:dyDescent="0.2">
      <c r="A72" s="55">
        <v>960145</v>
      </c>
      <c r="B72" s="92" t="s">
        <v>6319</v>
      </c>
    </row>
    <row r="73" spans="1:2" ht="18.75" x14ac:dyDescent="0.2">
      <c r="A73" s="93">
        <v>960150</v>
      </c>
      <c r="B73" s="92" t="s">
        <v>6320</v>
      </c>
    </row>
    <row r="74" spans="1:2" ht="61.5" x14ac:dyDescent="0.2">
      <c r="A74" s="93">
        <v>960155</v>
      </c>
      <c r="B74" s="94" t="s">
        <v>6321</v>
      </c>
    </row>
    <row r="75" spans="1:2" x14ac:dyDescent="0.2">
      <c r="A75" s="93">
        <v>960160</v>
      </c>
      <c r="B75" s="92" t="s">
        <v>6322</v>
      </c>
    </row>
    <row r="76" spans="1:2" x14ac:dyDescent="0.2">
      <c r="A76" s="93">
        <v>960165</v>
      </c>
      <c r="B76" s="92" t="s">
        <v>6323</v>
      </c>
    </row>
    <row r="77" spans="1:2" x14ac:dyDescent="0.2">
      <c r="A77" s="93">
        <v>960170</v>
      </c>
      <c r="B77" s="92" t="s">
        <v>6324</v>
      </c>
    </row>
    <row r="78" spans="1:2" ht="29.25" x14ac:dyDescent="0.2">
      <c r="A78" s="93">
        <v>960175</v>
      </c>
      <c r="B78" s="94" t="s">
        <v>6325</v>
      </c>
    </row>
    <row r="79" spans="1:2" ht="30" x14ac:dyDescent="0.2">
      <c r="A79" s="93">
        <v>960180</v>
      </c>
      <c r="B79" s="57" t="s">
        <v>6326</v>
      </c>
    </row>
    <row r="80" spans="1:2" ht="30" x14ac:dyDescent="0.2">
      <c r="A80" s="93">
        <v>960185</v>
      </c>
      <c r="B80" s="57" t="s">
        <v>6327</v>
      </c>
    </row>
    <row r="81" spans="1:2" x14ac:dyDescent="0.2">
      <c r="A81" s="93">
        <v>960190</v>
      </c>
      <c r="B81" s="92" t="s">
        <v>6328</v>
      </c>
    </row>
    <row r="82" spans="1:2" ht="18.75" x14ac:dyDescent="0.2">
      <c r="A82" s="93">
        <v>960195</v>
      </c>
      <c r="B82" s="92" t="s">
        <v>6329</v>
      </c>
    </row>
    <row r="83" spans="1:2" x14ac:dyDescent="0.2">
      <c r="A83" s="93">
        <v>960200</v>
      </c>
      <c r="B83" s="94" t="s">
        <v>6330</v>
      </c>
    </row>
    <row r="84" spans="1:2" ht="18.75" x14ac:dyDescent="0.2">
      <c r="A84" s="93">
        <v>960205</v>
      </c>
      <c r="B84" s="92" t="s">
        <v>6331</v>
      </c>
    </row>
    <row r="85" spans="1:2" x14ac:dyDescent="0.2">
      <c r="A85" s="93">
        <v>960210</v>
      </c>
      <c r="B85" s="92" t="s">
        <v>6332</v>
      </c>
    </row>
    <row r="86" spans="1:2" ht="18.75" x14ac:dyDescent="0.2">
      <c r="A86" s="93">
        <v>960215</v>
      </c>
      <c r="B86" s="92" t="s">
        <v>6333</v>
      </c>
    </row>
    <row r="87" spans="1:2" ht="61.5" x14ac:dyDescent="0.2">
      <c r="A87" s="93">
        <v>960220</v>
      </c>
      <c r="B87" s="92" t="s">
        <v>6334</v>
      </c>
    </row>
    <row r="88" spans="1:2" ht="61.5" x14ac:dyDescent="0.2">
      <c r="A88" s="93">
        <v>960225</v>
      </c>
      <c r="B88" s="92" t="s">
        <v>6335</v>
      </c>
    </row>
    <row r="89" spans="1:2" ht="59.25" x14ac:dyDescent="0.2">
      <c r="A89" s="83">
        <v>960230</v>
      </c>
      <c r="B89" s="95" t="s">
        <v>6336</v>
      </c>
    </row>
    <row r="90" spans="1:2" ht="100.5" x14ac:dyDescent="0.2">
      <c r="A90" s="83">
        <v>960235</v>
      </c>
      <c r="B90" s="95" t="s">
        <v>6337</v>
      </c>
    </row>
    <row r="91" spans="1:2" ht="31.5" x14ac:dyDescent="0.2">
      <c r="A91" s="83">
        <v>960240</v>
      </c>
      <c r="B91" s="95" t="s">
        <v>6338</v>
      </c>
    </row>
    <row r="92" spans="1:2" ht="45" x14ac:dyDescent="0.2">
      <c r="A92" s="83">
        <v>960245</v>
      </c>
      <c r="B92" s="95" t="s">
        <v>6339</v>
      </c>
    </row>
    <row r="93" spans="1:2" x14ac:dyDescent="0.2">
      <c r="A93" s="83">
        <v>970000</v>
      </c>
      <c r="B93" s="95" t="s">
        <v>6340</v>
      </c>
    </row>
    <row r="94" spans="1:2" x14ac:dyDescent="0.2">
      <c r="A94" s="83">
        <v>970001</v>
      </c>
      <c r="B94" s="95" t="s">
        <v>6341</v>
      </c>
    </row>
    <row r="95" spans="1:2" x14ac:dyDescent="0.2">
      <c r="A95" s="83">
        <v>970002</v>
      </c>
      <c r="B95" s="95" t="s">
        <v>6342</v>
      </c>
    </row>
    <row r="96" spans="1:2" x14ac:dyDescent="0.2">
      <c r="A96" s="83">
        <v>970005</v>
      </c>
      <c r="B96" s="95" t="s">
        <v>6343</v>
      </c>
    </row>
    <row r="97" spans="1:2" x14ac:dyDescent="0.2">
      <c r="A97" s="83">
        <v>970006</v>
      </c>
      <c r="B97" s="95" t="s">
        <v>6344</v>
      </c>
    </row>
    <row r="98" spans="1:2" ht="17.25" x14ac:dyDescent="0.2">
      <c r="A98" s="83">
        <v>970010</v>
      </c>
      <c r="B98" s="95" t="s">
        <v>6345</v>
      </c>
    </row>
    <row r="99" spans="1:2" ht="17.25" x14ac:dyDescent="0.2">
      <c r="A99" s="83">
        <v>970011</v>
      </c>
      <c r="B99" s="95" t="s">
        <v>6346</v>
      </c>
    </row>
    <row r="100" spans="1:2" x14ac:dyDescent="0.2">
      <c r="A100" s="83">
        <v>970015</v>
      </c>
      <c r="B100" s="95" t="s">
        <v>6347</v>
      </c>
    </row>
    <row r="101" spans="1:2" x14ac:dyDescent="0.2">
      <c r="A101" s="83">
        <v>970016</v>
      </c>
      <c r="B101" s="95" t="s">
        <v>6348</v>
      </c>
    </row>
    <row r="102" spans="1:2" x14ac:dyDescent="0.2">
      <c r="A102" s="83">
        <v>970017</v>
      </c>
      <c r="B102" s="95" t="s">
        <v>6349</v>
      </c>
    </row>
    <row r="103" spans="1:2" x14ac:dyDescent="0.2">
      <c r="A103" s="83">
        <v>970018</v>
      </c>
      <c r="B103" s="95" t="s">
        <v>6350</v>
      </c>
    </row>
    <row r="104" spans="1:2" x14ac:dyDescent="0.2">
      <c r="A104" s="83">
        <v>970020</v>
      </c>
      <c r="B104" s="95" t="s">
        <v>6351</v>
      </c>
    </row>
    <row r="105" spans="1:2" x14ac:dyDescent="0.2">
      <c r="A105" s="83">
        <v>970021</v>
      </c>
      <c r="B105" s="95" t="s">
        <v>6352</v>
      </c>
    </row>
    <row r="106" spans="1:2" x14ac:dyDescent="0.2">
      <c r="A106" s="83">
        <v>970022</v>
      </c>
      <c r="B106" s="95" t="s">
        <v>6353</v>
      </c>
    </row>
    <row r="107" spans="1:2" x14ac:dyDescent="0.2">
      <c r="A107" s="83">
        <v>970023</v>
      </c>
      <c r="B107" s="95" t="s">
        <v>6354</v>
      </c>
    </row>
    <row r="108" spans="1:2" ht="17.25" x14ac:dyDescent="0.2">
      <c r="A108" s="83">
        <v>970025</v>
      </c>
      <c r="B108" s="95" t="s">
        <v>6355</v>
      </c>
    </row>
    <row r="109" spans="1:2" ht="17.25" x14ac:dyDescent="0.2">
      <c r="A109" s="83">
        <v>970026</v>
      </c>
      <c r="B109" s="95" t="s">
        <v>6356</v>
      </c>
    </row>
    <row r="110" spans="1:2" ht="17.25" x14ac:dyDescent="0.2">
      <c r="A110" s="83">
        <v>970027</v>
      </c>
      <c r="B110" s="95" t="s">
        <v>6357</v>
      </c>
    </row>
    <row r="111" spans="1:2" ht="17.25" x14ac:dyDescent="0.2">
      <c r="A111" s="83">
        <v>970028</v>
      </c>
      <c r="B111" s="95" t="s">
        <v>6358</v>
      </c>
    </row>
    <row r="112" spans="1:2" x14ac:dyDescent="0.2">
      <c r="A112" s="83">
        <v>970030</v>
      </c>
      <c r="B112" s="95" t="s">
        <v>6359</v>
      </c>
    </row>
    <row r="113" spans="1:2" x14ac:dyDescent="0.2">
      <c r="A113" s="83">
        <v>970031</v>
      </c>
      <c r="B113" s="95" t="s">
        <v>6360</v>
      </c>
    </row>
    <row r="114" spans="1:2" x14ac:dyDescent="0.2">
      <c r="A114" s="83">
        <v>970032</v>
      </c>
      <c r="B114" s="95" t="s">
        <v>6361</v>
      </c>
    </row>
    <row r="115" spans="1:2" x14ac:dyDescent="0.2">
      <c r="A115" s="83">
        <v>970033</v>
      </c>
      <c r="B115" s="95" t="s">
        <v>6362</v>
      </c>
    </row>
    <row r="116" spans="1:2" x14ac:dyDescent="0.2">
      <c r="A116" s="83">
        <v>970035</v>
      </c>
      <c r="B116" s="95" t="s">
        <v>6363</v>
      </c>
    </row>
    <row r="117" spans="1:2" x14ac:dyDescent="0.2">
      <c r="A117" s="83">
        <v>970036</v>
      </c>
      <c r="B117" s="95" t="s">
        <v>6364</v>
      </c>
    </row>
    <row r="118" spans="1:2" x14ac:dyDescent="0.2">
      <c r="A118" s="83">
        <v>970037</v>
      </c>
      <c r="B118" s="95" t="s">
        <v>6365</v>
      </c>
    </row>
    <row r="119" spans="1:2" x14ac:dyDescent="0.2">
      <c r="A119" s="83">
        <v>970038</v>
      </c>
      <c r="B119" s="95" t="s">
        <v>6366</v>
      </c>
    </row>
    <row r="120" spans="1:2" x14ac:dyDescent="0.2">
      <c r="A120" s="83">
        <v>970040</v>
      </c>
      <c r="B120" s="95" t="s">
        <v>6367</v>
      </c>
    </row>
    <row r="121" spans="1:2" x14ac:dyDescent="0.2">
      <c r="A121" s="83">
        <v>970041</v>
      </c>
      <c r="B121" s="95" t="s">
        <v>6368</v>
      </c>
    </row>
    <row r="122" spans="1:2" x14ac:dyDescent="0.2">
      <c r="A122" s="83">
        <v>970042</v>
      </c>
      <c r="B122" s="95" t="s">
        <v>6369</v>
      </c>
    </row>
    <row r="123" spans="1:2" x14ac:dyDescent="0.2">
      <c r="A123" s="83">
        <v>970043</v>
      </c>
      <c r="B123" s="95" t="s">
        <v>6370</v>
      </c>
    </row>
    <row r="124" spans="1:2" x14ac:dyDescent="0.2">
      <c r="A124" s="83">
        <v>970045</v>
      </c>
      <c r="B124" s="95" t="s">
        <v>6371</v>
      </c>
    </row>
    <row r="125" spans="1:2" x14ac:dyDescent="0.2">
      <c r="A125" s="83">
        <v>970046</v>
      </c>
      <c r="B125" s="95" t="s">
        <v>6372</v>
      </c>
    </row>
    <row r="126" spans="1:2" x14ac:dyDescent="0.2">
      <c r="A126" s="83">
        <v>970047</v>
      </c>
      <c r="B126" s="95" t="s">
        <v>6373</v>
      </c>
    </row>
    <row r="127" spans="1:2" x14ac:dyDescent="0.2">
      <c r="A127" s="83">
        <v>970048</v>
      </c>
      <c r="B127" s="95" t="s">
        <v>6374</v>
      </c>
    </row>
    <row r="128" spans="1:2" x14ac:dyDescent="0.2">
      <c r="A128" s="83">
        <v>970050</v>
      </c>
      <c r="B128" s="95" t="s">
        <v>6375</v>
      </c>
    </row>
    <row r="129" spans="1:2" x14ac:dyDescent="0.2">
      <c r="A129" s="83">
        <v>970051</v>
      </c>
      <c r="B129" s="95" t="s">
        <v>6376</v>
      </c>
    </row>
    <row r="130" spans="1:2" x14ac:dyDescent="0.2">
      <c r="A130" s="83">
        <v>970055</v>
      </c>
      <c r="B130" s="95" t="s">
        <v>6377</v>
      </c>
    </row>
    <row r="131" spans="1:2" x14ac:dyDescent="0.2">
      <c r="A131" s="83">
        <v>970056</v>
      </c>
      <c r="B131" s="95" t="s">
        <v>6378</v>
      </c>
    </row>
    <row r="132" spans="1:2" ht="17.25" x14ac:dyDescent="0.2">
      <c r="A132" s="83">
        <v>970060</v>
      </c>
      <c r="B132" s="95" t="s">
        <v>6379</v>
      </c>
    </row>
    <row r="133" spans="1:2" ht="17.25" x14ac:dyDescent="0.2">
      <c r="A133" s="83">
        <v>970061</v>
      </c>
      <c r="B133" s="95" t="s">
        <v>6379</v>
      </c>
    </row>
    <row r="134" spans="1:2" ht="17.25" x14ac:dyDescent="0.2">
      <c r="A134" s="83">
        <v>970062</v>
      </c>
      <c r="B134" s="95" t="s">
        <v>6379</v>
      </c>
    </row>
    <row r="135" spans="1:2" ht="17.25" x14ac:dyDescent="0.2">
      <c r="A135" s="83">
        <v>970063</v>
      </c>
      <c r="B135" s="95" t="s">
        <v>6379</v>
      </c>
    </row>
    <row r="136" spans="1:2" ht="17.25" x14ac:dyDescent="0.2">
      <c r="A136" s="83">
        <v>970065</v>
      </c>
      <c r="B136" s="95" t="s">
        <v>6379</v>
      </c>
    </row>
    <row r="137" spans="1:2" ht="17.25" x14ac:dyDescent="0.2">
      <c r="A137" s="83">
        <v>970066</v>
      </c>
      <c r="B137" s="95" t="s">
        <v>6379</v>
      </c>
    </row>
    <row r="138" spans="1:2" ht="17.25" x14ac:dyDescent="0.2">
      <c r="A138" s="83">
        <v>970067</v>
      </c>
      <c r="B138" s="95" t="s">
        <v>6379</v>
      </c>
    </row>
    <row r="139" spans="1:2" ht="17.25" x14ac:dyDescent="0.2">
      <c r="A139" s="83">
        <v>970068</v>
      </c>
      <c r="B139" s="95" t="s">
        <v>6379</v>
      </c>
    </row>
    <row r="140" spans="1:2" ht="17.25" x14ac:dyDescent="0.2">
      <c r="A140" s="83">
        <v>970070</v>
      </c>
      <c r="B140" s="95" t="s">
        <v>6379</v>
      </c>
    </row>
    <row r="141" spans="1:2" ht="17.25" x14ac:dyDescent="0.2">
      <c r="A141" s="83">
        <v>970071</v>
      </c>
      <c r="B141" s="95" t="s">
        <v>6379</v>
      </c>
    </row>
    <row r="142" spans="1:2" ht="17.25" x14ac:dyDescent="0.2">
      <c r="A142" s="83">
        <v>970072</v>
      </c>
      <c r="B142" s="95" t="s">
        <v>6379</v>
      </c>
    </row>
    <row r="143" spans="1:2" ht="17.25" x14ac:dyDescent="0.2">
      <c r="A143" s="83">
        <v>970073</v>
      </c>
      <c r="B143" s="95" t="s">
        <v>6379</v>
      </c>
    </row>
    <row r="144" spans="1:2" ht="17.25" x14ac:dyDescent="0.2">
      <c r="A144" s="83">
        <v>970075</v>
      </c>
      <c r="B144" s="95" t="s">
        <v>6379</v>
      </c>
    </row>
    <row r="145" spans="1:2" ht="17.25" x14ac:dyDescent="0.2">
      <c r="A145" s="83">
        <v>970076</v>
      </c>
      <c r="B145" s="95" t="s">
        <v>6379</v>
      </c>
    </row>
    <row r="146" spans="1:2" ht="17.25" x14ac:dyDescent="0.2">
      <c r="A146" s="83">
        <v>970077</v>
      </c>
      <c r="B146" s="95" t="s">
        <v>6379</v>
      </c>
    </row>
    <row r="147" spans="1:2" ht="17.25" x14ac:dyDescent="0.2">
      <c r="A147" s="83">
        <v>970078</v>
      </c>
      <c r="B147" s="95" t="s">
        <v>6379</v>
      </c>
    </row>
    <row r="148" spans="1:2" ht="17.25" x14ac:dyDescent="0.2">
      <c r="A148" s="83">
        <v>970080</v>
      </c>
      <c r="B148" s="95" t="s">
        <v>6379</v>
      </c>
    </row>
    <row r="149" spans="1:2" ht="17.25" x14ac:dyDescent="0.2">
      <c r="A149" s="83">
        <v>970081</v>
      </c>
      <c r="B149" s="95" t="s">
        <v>6379</v>
      </c>
    </row>
    <row r="150" spans="1:2" ht="17.25" x14ac:dyDescent="0.2">
      <c r="A150" s="83">
        <v>970082</v>
      </c>
      <c r="B150" s="95" t="s">
        <v>6379</v>
      </c>
    </row>
    <row r="151" spans="1:2" ht="17.25" x14ac:dyDescent="0.2">
      <c r="A151" s="83">
        <v>970083</v>
      </c>
      <c r="B151" s="95" t="s">
        <v>6379</v>
      </c>
    </row>
    <row r="152" spans="1:2" ht="17.25" x14ac:dyDescent="0.2">
      <c r="A152" s="83">
        <v>970085</v>
      </c>
      <c r="B152" s="95" t="s">
        <v>6379</v>
      </c>
    </row>
    <row r="153" spans="1:2" ht="17.25" x14ac:dyDescent="0.2">
      <c r="A153" s="83">
        <v>970086</v>
      </c>
      <c r="B153" s="95" t="s">
        <v>6379</v>
      </c>
    </row>
    <row r="154" spans="1:2" ht="17.25" x14ac:dyDescent="0.2">
      <c r="A154" s="83">
        <v>970087</v>
      </c>
      <c r="B154" s="95" t="s">
        <v>6379</v>
      </c>
    </row>
    <row r="155" spans="1:2" ht="17.25" x14ac:dyDescent="0.2">
      <c r="A155" s="83">
        <v>970088</v>
      </c>
      <c r="B155" s="95" t="s">
        <v>6379</v>
      </c>
    </row>
    <row r="156" spans="1:2" x14ac:dyDescent="0.2">
      <c r="A156" s="83">
        <v>970090</v>
      </c>
      <c r="B156" s="95" t="s">
        <v>6380</v>
      </c>
    </row>
    <row r="157" spans="1:2" x14ac:dyDescent="0.2">
      <c r="A157" s="83">
        <v>970091</v>
      </c>
      <c r="B157" s="95" t="s">
        <v>6381</v>
      </c>
    </row>
    <row r="158" spans="1:2" x14ac:dyDescent="0.2">
      <c r="A158" s="83">
        <v>970092</v>
      </c>
      <c r="B158" s="95" t="s">
        <v>6382</v>
      </c>
    </row>
    <row r="159" spans="1:2" x14ac:dyDescent="0.2">
      <c r="A159" s="83">
        <v>970093</v>
      </c>
      <c r="B159" s="95" t="s">
        <v>6383</v>
      </c>
    </row>
    <row r="160" spans="1:2" x14ac:dyDescent="0.2">
      <c r="A160" s="96" t="s">
        <v>6384</v>
      </c>
      <c r="B160" s="95" t="s">
        <v>6385</v>
      </c>
    </row>
    <row r="161" spans="1:2" x14ac:dyDescent="0.2">
      <c r="A161" s="96" t="s">
        <v>6386</v>
      </c>
      <c r="B161" s="95" t="s">
        <v>6387</v>
      </c>
    </row>
    <row r="162" spans="1:2" x14ac:dyDescent="0.2">
      <c r="A162" s="83">
        <v>977000</v>
      </c>
      <c r="B162" s="95" t="s">
        <v>6388</v>
      </c>
    </row>
    <row r="163" spans="1:2" x14ac:dyDescent="0.2">
      <c r="A163" s="83">
        <v>977001</v>
      </c>
      <c r="B163" s="95" t="s">
        <v>6389</v>
      </c>
    </row>
    <row r="164" spans="1:2" x14ac:dyDescent="0.2">
      <c r="A164" s="83">
        <v>977005</v>
      </c>
      <c r="B164" s="95" t="s">
        <v>6390</v>
      </c>
    </row>
    <row r="165" spans="1:2" x14ac:dyDescent="0.2">
      <c r="A165" s="83">
        <v>977006</v>
      </c>
      <c r="B165" s="95" t="s">
        <v>6391</v>
      </c>
    </row>
    <row r="166" spans="1:2" ht="17.25" x14ac:dyDescent="0.2">
      <c r="A166" s="83">
        <v>977010</v>
      </c>
      <c r="B166" s="95" t="s">
        <v>6392</v>
      </c>
    </row>
    <row r="167" spans="1:2" ht="17.25" x14ac:dyDescent="0.2">
      <c r="A167" s="83">
        <v>977011</v>
      </c>
      <c r="B167" s="95" t="s">
        <v>6393</v>
      </c>
    </row>
    <row r="168" spans="1:2" x14ac:dyDescent="0.2">
      <c r="A168" s="83">
        <v>977015</v>
      </c>
      <c r="B168" s="95" t="s">
        <v>6394</v>
      </c>
    </row>
    <row r="169" spans="1:2" x14ac:dyDescent="0.2">
      <c r="A169" s="83">
        <v>977016</v>
      </c>
      <c r="B169" s="95" t="s">
        <v>6395</v>
      </c>
    </row>
    <row r="170" spans="1:2" x14ac:dyDescent="0.2">
      <c r="A170" s="83">
        <v>977020</v>
      </c>
      <c r="B170" s="95" t="s">
        <v>6396</v>
      </c>
    </row>
    <row r="171" spans="1:2" x14ac:dyDescent="0.2">
      <c r="A171" s="83">
        <v>977021</v>
      </c>
      <c r="B171" s="95" t="s">
        <v>6397</v>
      </c>
    </row>
    <row r="172" spans="1:2" x14ac:dyDescent="0.2">
      <c r="A172" s="83">
        <v>977025</v>
      </c>
      <c r="B172" s="95" t="s">
        <v>6398</v>
      </c>
    </row>
    <row r="173" spans="1:2" x14ac:dyDescent="0.2">
      <c r="A173" s="83">
        <v>977026</v>
      </c>
      <c r="B173" s="95" t="s">
        <v>6399</v>
      </c>
    </row>
    <row r="174" spans="1:2" x14ac:dyDescent="0.2">
      <c r="A174" s="83">
        <v>977030</v>
      </c>
      <c r="B174" s="95" t="s">
        <v>6400</v>
      </c>
    </row>
    <row r="175" spans="1:2" x14ac:dyDescent="0.2">
      <c r="A175" s="83">
        <v>977031</v>
      </c>
      <c r="B175" s="95" t="s">
        <v>6401</v>
      </c>
    </row>
    <row r="176" spans="1:2" x14ac:dyDescent="0.2">
      <c r="A176" s="83">
        <v>977035</v>
      </c>
      <c r="B176" s="95" t="s">
        <v>6402</v>
      </c>
    </row>
    <row r="177" spans="1:2" x14ac:dyDescent="0.2">
      <c r="A177" s="83">
        <v>977036</v>
      </c>
      <c r="B177" s="95" t="s">
        <v>6403</v>
      </c>
    </row>
    <row r="178" spans="1:2" ht="17.25" x14ac:dyDescent="0.2">
      <c r="A178" s="83">
        <v>980000</v>
      </c>
      <c r="B178" s="97" t="s">
        <v>6404</v>
      </c>
    </row>
    <row r="179" spans="1:2" ht="17.25" x14ac:dyDescent="0.2">
      <c r="A179" s="83">
        <v>980001</v>
      </c>
      <c r="B179" s="95" t="s">
        <v>6405</v>
      </c>
    </row>
    <row r="180" spans="1:2" x14ac:dyDescent="0.2">
      <c r="A180" s="83">
        <v>980005</v>
      </c>
      <c r="B180" s="97" t="s">
        <v>6406</v>
      </c>
    </row>
    <row r="181" spans="1:2" x14ac:dyDescent="0.2">
      <c r="A181" s="83">
        <v>980006</v>
      </c>
      <c r="B181" s="97" t="s">
        <v>6407</v>
      </c>
    </row>
    <row r="182" spans="1:2" x14ac:dyDescent="0.2">
      <c r="A182" s="30">
        <v>980007</v>
      </c>
      <c r="B182" s="97" t="s">
        <v>6408</v>
      </c>
    </row>
    <row r="183" spans="1:2" x14ac:dyDescent="0.2">
      <c r="A183" s="30">
        <v>980008</v>
      </c>
      <c r="B183" s="97" t="s">
        <v>6409</v>
      </c>
    </row>
    <row r="184" spans="1:2" x14ac:dyDescent="0.2">
      <c r="A184" s="83">
        <v>980010</v>
      </c>
      <c r="B184" s="97" t="s">
        <v>6410</v>
      </c>
    </row>
    <row r="185" spans="1:2" x14ac:dyDescent="0.2">
      <c r="A185" s="83">
        <v>980011</v>
      </c>
      <c r="B185" s="97" t="s">
        <v>6411</v>
      </c>
    </row>
    <row r="186" spans="1:2" x14ac:dyDescent="0.2">
      <c r="A186" s="83">
        <v>980015</v>
      </c>
      <c r="B186" s="97" t="s">
        <v>6412</v>
      </c>
    </row>
    <row r="187" spans="1:2" x14ac:dyDescent="0.2">
      <c r="A187" s="83">
        <v>980016</v>
      </c>
      <c r="B187" s="97" t="s">
        <v>6413</v>
      </c>
    </row>
    <row r="188" spans="1:2" x14ac:dyDescent="0.2">
      <c r="A188" s="83">
        <v>980020</v>
      </c>
      <c r="B188" s="97" t="s">
        <v>6414</v>
      </c>
    </row>
    <row r="189" spans="1:2" x14ac:dyDescent="0.2">
      <c r="A189" s="83">
        <v>980025</v>
      </c>
      <c r="B189" s="97" t="s">
        <v>6415</v>
      </c>
    </row>
    <row r="190" spans="1:2" x14ac:dyDescent="0.2">
      <c r="A190" s="83">
        <v>980026</v>
      </c>
      <c r="B190" s="97" t="s">
        <v>6416</v>
      </c>
    </row>
    <row r="191" spans="1:2" x14ac:dyDescent="0.2">
      <c r="A191" s="83">
        <v>980030</v>
      </c>
      <c r="B191" s="97" t="s">
        <v>6417</v>
      </c>
    </row>
    <row r="192" spans="1:2" x14ac:dyDescent="0.2">
      <c r="A192" s="83">
        <v>980031</v>
      </c>
      <c r="B192" s="97" t="s">
        <v>6418</v>
      </c>
    </row>
    <row r="193" spans="1:2" x14ac:dyDescent="0.2">
      <c r="A193" s="83">
        <v>980035</v>
      </c>
      <c r="B193" s="97" t="s">
        <v>6419</v>
      </c>
    </row>
    <row r="194" spans="1:2" x14ac:dyDescent="0.2">
      <c r="A194" s="83">
        <v>980036</v>
      </c>
      <c r="B194" s="97" t="s">
        <v>6420</v>
      </c>
    </row>
    <row r="195" spans="1:2" x14ac:dyDescent="0.2">
      <c r="A195" s="83">
        <v>980040</v>
      </c>
      <c r="B195" s="97" t="s">
        <v>6421</v>
      </c>
    </row>
    <row r="196" spans="1:2" x14ac:dyDescent="0.2">
      <c r="A196" s="83">
        <v>980041</v>
      </c>
      <c r="B196" s="97" t="s">
        <v>6422</v>
      </c>
    </row>
    <row r="197" spans="1:2" ht="17.25" x14ac:dyDescent="0.2">
      <c r="A197" s="83">
        <v>980045</v>
      </c>
      <c r="B197" s="97" t="s">
        <v>6423</v>
      </c>
    </row>
    <row r="198" spans="1:2" ht="17.25" x14ac:dyDescent="0.2">
      <c r="A198" s="83">
        <v>980046</v>
      </c>
      <c r="B198" s="97" t="s">
        <v>6424</v>
      </c>
    </row>
    <row r="199" spans="1:2" ht="17.25" x14ac:dyDescent="0.2">
      <c r="A199" s="83">
        <v>980050</v>
      </c>
      <c r="B199" s="97" t="s">
        <v>6425</v>
      </c>
    </row>
    <row r="200" spans="1:2" ht="17.25" x14ac:dyDescent="0.2">
      <c r="A200" s="83">
        <v>980051</v>
      </c>
      <c r="B200" s="97" t="s">
        <v>6426</v>
      </c>
    </row>
    <row r="201" spans="1:2" ht="17.25" x14ac:dyDescent="0.2">
      <c r="A201" s="83">
        <v>980052</v>
      </c>
      <c r="B201" s="97" t="s">
        <v>6427</v>
      </c>
    </row>
    <row r="202" spans="1:2" ht="17.25" x14ac:dyDescent="0.2">
      <c r="A202" s="83">
        <v>980053</v>
      </c>
      <c r="B202" s="97" t="s">
        <v>6428</v>
      </c>
    </row>
    <row r="203" spans="1:2" ht="17.25" x14ac:dyDescent="0.2">
      <c r="A203" s="83">
        <v>980055</v>
      </c>
      <c r="B203" s="97" t="s">
        <v>6429</v>
      </c>
    </row>
    <row r="204" spans="1:2" ht="17.25" x14ac:dyDescent="0.2">
      <c r="A204" s="83">
        <v>980056</v>
      </c>
      <c r="B204" s="97" t="s">
        <v>6430</v>
      </c>
    </row>
    <row r="205" spans="1:2" ht="17.25" x14ac:dyDescent="0.2">
      <c r="A205" s="83">
        <v>980060</v>
      </c>
      <c r="B205" s="97" t="s">
        <v>6431</v>
      </c>
    </row>
    <row r="206" spans="1:2" ht="17.25" x14ac:dyDescent="0.2">
      <c r="A206" s="83">
        <v>980061</v>
      </c>
      <c r="B206" s="97" t="s">
        <v>6432</v>
      </c>
    </row>
    <row r="207" spans="1:2" ht="17.25" x14ac:dyDescent="0.2">
      <c r="A207" s="83">
        <v>980065</v>
      </c>
      <c r="B207" s="97" t="s">
        <v>6433</v>
      </c>
    </row>
    <row r="208" spans="1:2" ht="17.25" x14ac:dyDescent="0.2">
      <c r="A208" s="83">
        <v>980066</v>
      </c>
      <c r="B208" s="97" t="s">
        <v>6434</v>
      </c>
    </row>
    <row r="209" spans="1:2" ht="17.25" x14ac:dyDescent="0.2">
      <c r="A209" s="83">
        <v>980070</v>
      </c>
      <c r="B209" s="97" t="s">
        <v>6435</v>
      </c>
    </row>
    <row r="210" spans="1:2" ht="17.25" x14ac:dyDescent="0.2">
      <c r="A210" s="83">
        <v>980071</v>
      </c>
      <c r="B210" s="97" t="s">
        <v>6436</v>
      </c>
    </row>
    <row r="211" spans="1:2" ht="17.25" x14ac:dyDescent="0.2">
      <c r="A211" s="83">
        <v>980075</v>
      </c>
      <c r="B211" s="97" t="s">
        <v>6437</v>
      </c>
    </row>
    <row r="212" spans="1:2" ht="17.25" x14ac:dyDescent="0.2">
      <c r="A212" s="83">
        <v>980076</v>
      </c>
      <c r="B212" s="97" t="s">
        <v>6438</v>
      </c>
    </row>
    <row r="213" spans="1:2" ht="17.25" x14ac:dyDescent="0.2">
      <c r="A213" s="83">
        <v>980080</v>
      </c>
      <c r="B213" s="97" t="s">
        <v>6439</v>
      </c>
    </row>
    <row r="214" spans="1:2" ht="17.25" x14ac:dyDescent="0.2">
      <c r="A214" s="83">
        <v>980081</v>
      </c>
      <c r="B214" s="95" t="s">
        <v>6440</v>
      </c>
    </row>
    <row r="215" spans="1:2" x14ac:dyDescent="0.2">
      <c r="A215" s="83">
        <v>980085</v>
      </c>
      <c r="B215" s="97" t="s">
        <v>6441</v>
      </c>
    </row>
    <row r="216" spans="1:2" x14ac:dyDescent="0.2">
      <c r="A216" s="83">
        <v>980086</v>
      </c>
      <c r="B216" s="97" t="s">
        <v>6442</v>
      </c>
    </row>
    <row r="217" spans="1:2" x14ac:dyDescent="0.2">
      <c r="A217" s="83">
        <v>980087</v>
      </c>
      <c r="B217" s="97" t="s">
        <v>6443</v>
      </c>
    </row>
    <row r="218" spans="1:2" x14ac:dyDescent="0.2">
      <c r="A218" s="83">
        <v>980088</v>
      </c>
      <c r="B218" s="97" t="s">
        <v>6444</v>
      </c>
    </row>
    <row r="219" spans="1:2" x14ac:dyDescent="0.2">
      <c r="A219" s="83">
        <v>980090</v>
      </c>
      <c r="B219" s="97" t="s">
        <v>6445</v>
      </c>
    </row>
    <row r="220" spans="1:2" x14ac:dyDescent="0.2">
      <c r="A220" s="83">
        <v>980091</v>
      </c>
      <c r="B220" s="97" t="s">
        <v>6446</v>
      </c>
    </row>
    <row r="221" spans="1:2" x14ac:dyDescent="0.2">
      <c r="A221" s="83">
        <v>980095</v>
      </c>
      <c r="B221" s="97" t="s">
        <v>6447</v>
      </c>
    </row>
    <row r="222" spans="1:2" x14ac:dyDescent="0.2">
      <c r="A222" s="83">
        <v>980096</v>
      </c>
      <c r="B222" s="97" t="s">
        <v>6448</v>
      </c>
    </row>
    <row r="223" spans="1:2" x14ac:dyDescent="0.2">
      <c r="A223" s="83">
        <v>980100</v>
      </c>
      <c r="B223" s="97" t="s">
        <v>6449</v>
      </c>
    </row>
    <row r="224" spans="1:2" x14ac:dyDescent="0.2">
      <c r="A224" s="83">
        <v>980105</v>
      </c>
      <c r="B224" s="97" t="s">
        <v>6450</v>
      </c>
    </row>
    <row r="225" spans="1:2" x14ac:dyDescent="0.2">
      <c r="A225" s="83">
        <v>980106</v>
      </c>
      <c r="B225" s="97" t="s">
        <v>6451</v>
      </c>
    </row>
    <row r="226" spans="1:2" x14ac:dyDescent="0.2">
      <c r="A226" s="83">
        <v>980110</v>
      </c>
      <c r="B226" s="97" t="s">
        <v>6452</v>
      </c>
    </row>
    <row r="227" spans="1:2" x14ac:dyDescent="0.2">
      <c r="A227" s="83">
        <v>980111</v>
      </c>
      <c r="B227" s="97" t="s">
        <v>6453</v>
      </c>
    </row>
    <row r="228" spans="1:2" x14ac:dyDescent="0.2">
      <c r="A228" s="83">
        <v>980115</v>
      </c>
      <c r="B228" s="97" t="s">
        <v>6454</v>
      </c>
    </row>
    <row r="229" spans="1:2" x14ac:dyDescent="0.2">
      <c r="A229" s="83">
        <v>980116</v>
      </c>
      <c r="B229" s="97" t="s">
        <v>6455</v>
      </c>
    </row>
    <row r="230" spans="1:2" x14ac:dyDescent="0.2">
      <c r="A230" s="83">
        <v>980120</v>
      </c>
      <c r="B230" s="97" t="s">
        <v>6456</v>
      </c>
    </row>
    <row r="231" spans="1:2" x14ac:dyDescent="0.2">
      <c r="A231" s="83">
        <v>980121</v>
      </c>
      <c r="B231" s="97" t="s">
        <v>6457</v>
      </c>
    </row>
    <row r="232" spans="1:2" ht="17.25" x14ac:dyDescent="0.2">
      <c r="A232" s="83">
        <v>980125</v>
      </c>
      <c r="B232" s="97" t="s">
        <v>6458</v>
      </c>
    </row>
    <row r="233" spans="1:2" ht="17.25" x14ac:dyDescent="0.2">
      <c r="A233" s="83">
        <v>980126</v>
      </c>
      <c r="B233" s="97" t="s">
        <v>6459</v>
      </c>
    </row>
    <row r="234" spans="1:2" ht="17.25" x14ac:dyDescent="0.2">
      <c r="A234" s="83">
        <v>980130</v>
      </c>
      <c r="B234" s="97" t="s">
        <v>6460</v>
      </c>
    </row>
    <row r="235" spans="1:2" ht="17.25" x14ac:dyDescent="0.2">
      <c r="A235" s="83">
        <v>980131</v>
      </c>
      <c r="B235" s="97" t="s">
        <v>6461</v>
      </c>
    </row>
    <row r="236" spans="1:2" ht="17.25" x14ac:dyDescent="0.2">
      <c r="A236" s="83">
        <v>980132</v>
      </c>
      <c r="B236" s="97" t="s">
        <v>6462</v>
      </c>
    </row>
    <row r="237" spans="1:2" ht="17.25" x14ac:dyDescent="0.2">
      <c r="A237" s="83">
        <v>980133</v>
      </c>
      <c r="B237" s="97" t="s">
        <v>6463</v>
      </c>
    </row>
    <row r="238" spans="1:2" ht="17.25" x14ac:dyDescent="0.2">
      <c r="A238" s="83">
        <v>980135</v>
      </c>
      <c r="B238" s="97" t="s">
        <v>6464</v>
      </c>
    </row>
    <row r="239" spans="1:2" ht="17.25" x14ac:dyDescent="0.2">
      <c r="A239" s="83">
        <v>980136</v>
      </c>
      <c r="B239" s="97" t="s">
        <v>6465</v>
      </c>
    </row>
    <row r="240" spans="1:2" ht="17.25" x14ac:dyDescent="0.2">
      <c r="A240" s="83">
        <v>980140</v>
      </c>
      <c r="B240" s="97" t="s">
        <v>6466</v>
      </c>
    </row>
    <row r="241" spans="1:2" ht="17.25" x14ac:dyDescent="0.2">
      <c r="A241" s="83">
        <v>980141</v>
      </c>
      <c r="B241" s="97" t="s">
        <v>6467</v>
      </c>
    </row>
    <row r="242" spans="1:2" ht="17.25" x14ac:dyDescent="0.2">
      <c r="A242" s="83">
        <v>980145</v>
      </c>
      <c r="B242" s="97" t="s">
        <v>6468</v>
      </c>
    </row>
    <row r="243" spans="1:2" ht="17.25" x14ac:dyDescent="0.2">
      <c r="A243" s="83">
        <v>980146</v>
      </c>
      <c r="B243" s="97" t="s">
        <v>6469</v>
      </c>
    </row>
    <row r="244" spans="1:2" ht="17.25" x14ac:dyDescent="0.2">
      <c r="A244" s="83">
        <v>980150</v>
      </c>
      <c r="B244" s="97" t="s">
        <v>6470</v>
      </c>
    </row>
    <row r="245" spans="1:2" ht="17.25" x14ac:dyDescent="0.2">
      <c r="A245" s="83">
        <v>980151</v>
      </c>
      <c r="B245" s="97" t="s">
        <v>6471</v>
      </c>
    </row>
    <row r="246" spans="1:2" ht="17.25" x14ac:dyDescent="0.2">
      <c r="A246" s="83">
        <v>980155</v>
      </c>
      <c r="B246" s="97" t="s">
        <v>6472</v>
      </c>
    </row>
    <row r="247" spans="1:2" ht="17.25" x14ac:dyDescent="0.2">
      <c r="A247" s="83">
        <v>980156</v>
      </c>
      <c r="B247" s="97" t="s">
        <v>6473</v>
      </c>
    </row>
    <row r="248" spans="1:2" ht="17.25" x14ac:dyDescent="0.2">
      <c r="A248" s="83">
        <v>980160</v>
      </c>
      <c r="B248" s="97" t="s">
        <v>6474</v>
      </c>
    </row>
    <row r="249" spans="1:2" ht="17.25" x14ac:dyDescent="0.2">
      <c r="A249" s="83">
        <v>980161</v>
      </c>
      <c r="B249" s="97" t="s">
        <v>6475</v>
      </c>
    </row>
    <row r="250" spans="1:2" x14ac:dyDescent="0.2">
      <c r="A250" s="83">
        <v>980165</v>
      </c>
      <c r="B250" s="97" t="s">
        <v>6476</v>
      </c>
    </row>
    <row r="251" spans="1:2" x14ac:dyDescent="0.2">
      <c r="A251" s="83">
        <v>980166</v>
      </c>
      <c r="B251" s="97" t="s">
        <v>6477</v>
      </c>
    </row>
    <row r="252" spans="1:2" x14ac:dyDescent="0.2">
      <c r="A252" s="83">
        <v>980167</v>
      </c>
      <c r="B252" s="97" t="s">
        <v>6478</v>
      </c>
    </row>
    <row r="253" spans="1:2" x14ac:dyDescent="0.2">
      <c r="A253" s="83">
        <v>980168</v>
      </c>
      <c r="B253" s="97" t="s">
        <v>6479</v>
      </c>
    </row>
    <row r="254" spans="1:2" x14ac:dyDescent="0.2">
      <c r="A254" s="83">
        <v>980170</v>
      </c>
      <c r="B254" s="97" t="s">
        <v>6480</v>
      </c>
    </row>
    <row r="255" spans="1:2" x14ac:dyDescent="0.2">
      <c r="A255" s="83">
        <v>980171</v>
      </c>
      <c r="B255" s="97" t="s">
        <v>6481</v>
      </c>
    </row>
    <row r="256" spans="1:2" x14ac:dyDescent="0.2">
      <c r="A256" s="83">
        <v>980175</v>
      </c>
      <c r="B256" s="97" t="s">
        <v>6482</v>
      </c>
    </row>
    <row r="257" spans="1:2" x14ac:dyDescent="0.2">
      <c r="A257" s="83">
        <v>980176</v>
      </c>
      <c r="B257" s="97" t="s">
        <v>6483</v>
      </c>
    </row>
    <row r="258" spans="1:2" x14ac:dyDescent="0.2">
      <c r="A258" s="83">
        <v>980180</v>
      </c>
      <c r="B258" s="97" t="s">
        <v>6484</v>
      </c>
    </row>
    <row r="259" spans="1:2" x14ac:dyDescent="0.2">
      <c r="A259" s="83">
        <v>980185</v>
      </c>
      <c r="B259" s="97" t="s">
        <v>6485</v>
      </c>
    </row>
    <row r="260" spans="1:2" x14ac:dyDescent="0.2">
      <c r="A260" s="83">
        <v>980186</v>
      </c>
      <c r="B260" s="97" t="s">
        <v>6486</v>
      </c>
    </row>
    <row r="261" spans="1:2" x14ac:dyDescent="0.2">
      <c r="A261" s="83">
        <v>980190</v>
      </c>
      <c r="B261" s="97" t="s">
        <v>6487</v>
      </c>
    </row>
    <row r="262" spans="1:2" x14ac:dyDescent="0.2">
      <c r="A262" s="83">
        <v>980191</v>
      </c>
      <c r="B262" s="97" t="s">
        <v>6488</v>
      </c>
    </row>
    <row r="263" spans="1:2" x14ac:dyDescent="0.2">
      <c r="A263" s="83">
        <v>980195</v>
      </c>
      <c r="B263" s="97" t="s">
        <v>6489</v>
      </c>
    </row>
    <row r="264" spans="1:2" x14ac:dyDescent="0.2">
      <c r="A264" s="83">
        <v>980196</v>
      </c>
      <c r="B264" s="97" t="s">
        <v>6490</v>
      </c>
    </row>
    <row r="265" spans="1:2" x14ac:dyDescent="0.2">
      <c r="A265" s="83">
        <v>980200</v>
      </c>
      <c r="B265" s="97" t="s">
        <v>6491</v>
      </c>
    </row>
    <row r="266" spans="1:2" x14ac:dyDescent="0.2">
      <c r="A266" s="83">
        <v>980201</v>
      </c>
      <c r="B266" s="97" t="s">
        <v>6492</v>
      </c>
    </row>
    <row r="267" spans="1:2" ht="17.25" x14ac:dyDescent="0.2">
      <c r="A267" s="83">
        <v>980205</v>
      </c>
      <c r="B267" s="97" t="s">
        <v>6493</v>
      </c>
    </row>
    <row r="268" spans="1:2" ht="17.25" x14ac:dyDescent="0.2">
      <c r="A268" s="83">
        <v>980206</v>
      </c>
      <c r="B268" s="97" t="s">
        <v>6494</v>
      </c>
    </row>
    <row r="269" spans="1:2" ht="17.25" x14ac:dyDescent="0.2">
      <c r="A269" s="83">
        <v>980210</v>
      </c>
      <c r="B269" s="97" t="s">
        <v>6495</v>
      </c>
    </row>
    <row r="270" spans="1:2" ht="17.25" x14ac:dyDescent="0.2">
      <c r="A270" s="83">
        <v>980211</v>
      </c>
      <c r="B270" s="97" t="s">
        <v>6496</v>
      </c>
    </row>
    <row r="271" spans="1:2" ht="17.25" x14ac:dyDescent="0.2">
      <c r="A271" s="83">
        <v>980212</v>
      </c>
      <c r="B271" s="97" t="s">
        <v>6497</v>
      </c>
    </row>
    <row r="272" spans="1:2" ht="17.25" x14ac:dyDescent="0.2">
      <c r="A272" s="83">
        <v>980213</v>
      </c>
      <c r="B272" s="97" t="s">
        <v>6498</v>
      </c>
    </row>
    <row r="273" spans="1:2" ht="17.25" x14ac:dyDescent="0.2">
      <c r="A273" s="83">
        <v>980215</v>
      </c>
      <c r="B273" s="97" t="s">
        <v>6499</v>
      </c>
    </row>
    <row r="274" spans="1:2" ht="17.25" x14ac:dyDescent="0.2">
      <c r="A274" s="83">
        <v>980216</v>
      </c>
      <c r="B274" s="97" t="s">
        <v>6500</v>
      </c>
    </row>
    <row r="275" spans="1:2" ht="17.25" x14ac:dyDescent="0.2">
      <c r="A275" s="83">
        <v>980220</v>
      </c>
      <c r="B275" s="97" t="s">
        <v>6501</v>
      </c>
    </row>
    <row r="276" spans="1:2" ht="17.25" x14ac:dyDescent="0.2">
      <c r="A276" s="83">
        <v>980221</v>
      </c>
      <c r="B276" s="97" t="s">
        <v>6502</v>
      </c>
    </row>
    <row r="277" spans="1:2" ht="17.25" x14ac:dyDescent="0.2">
      <c r="A277" s="83">
        <v>980225</v>
      </c>
      <c r="B277" s="97" t="s">
        <v>6503</v>
      </c>
    </row>
    <row r="278" spans="1:2" ht="17.25" x14ac:dyDescent="0.2">
      <c r="A278" s="83">
        <v>980226</v>
      </c>
      <c r="B278" s="97" t="s">
        <v>6504</v>
      </c>
    </row>
    <row r="279" spans="1:2" ht="17.25" x14ac:dyDescent="0.2">
      <c r="A279" s="83">
        <v>980230</v>
      </c>
      <c r="B279" s="97" t="s">
        <v>6505</v>
      </c>
    </row>
    <row r="280" spans="1:2" ht="17.25" x14ac:dyDescent="0.2">
      <c r="A280" s="83">
        <v>980231</v>
      </c>
      <c r="B280" s="97" t="s">
        <v>6506</v>
      </c>
    </row>
    <row r="281" spans="1:2" ht="17.25" x14ac:dyDescent="0.2">
      <c r="A281" s="83">
        <v>980235</v>
      </c>
      <c r="B281" s="97" t="s">
        <v>6507</v>
      </c>
    </row>
    <row r="282" spans="1:2" ht="17.25" x14ac:dyDescent="0.2">
      <c r="A282" s="83">
        <v>980236</v>
      </c>
      <c r="B282" s="97" t="s">
        <v>6508</v>
      </c>
    </row>
    <row r="283" spans="1:2" ht="17.25" x14ac:dyDescent="0.2">
      <c r="A283" s="83">
        <v>980240</v>
      </c>
      <c r="B283" s="97" t="s">
        <v>6509</v>
      </c>
    </row>
    <row r="284" spans="1:2" ht="17.25" x14ac:dyDescent="0.2">
      <c r="A284" s="83">
        <v>980241</v>
      </c>
      <c r="B284" s="97" t="s">
        <v>6510</v>
      </c>
    </row>
    <row r="285" spans="1:2" x14ac:dyDescent="0.2">
      <c r="A285" s="83">
        <v>980245</v>
      </c>
      <c r="B285" s="97" t="s">
        <v>6511</v>
      </c>
    </row>
    <row r="286" spans="1:2" x14ac:dyDescent="0.2">
      <c r="A286" s="83">
        <v>980246</v>
      </c>
      <c r="B286" s="97" t="s">
        <v>6512</v>
      </c>
    </row>
    <row r="287" spans="1:2" x14ac:dyDescent="0.2">
      <c r="A287" s="83">
        <v>980247</v>
      </c>
      <c r="B287" s="97" t="s">
        <v>6513</v>
      </c>
    </row>
    <row r="288" spans="1:2" x14ac:dyDescent="0.2">
      <c r="A288" s="83">
        <v>980248</v>
      </c>
      <c r="B288" s="97" t="s">
        <v>6514</v>
      </c>
    </row>
    <row r="289" spans="1:2" x14ac:dyDescent="0.2">
      <c r="A289" s="83">
        <v>980250</v>
      </c>
      <c r="B289" s="97" t="s">
        <v>6515</v>
      </c>
    </row>
    <row r="290" spans="1:2" x14ac:dyDescent="0.2">
      <c r="A290" s="83">
        <v>980251</v>
      </c>
      <c r="B290" s="97" t="s">
        <v>6516</v>
      </c>
    </row>
    <row r="291" spans="1:2" x14ac:dyDescent="0.2">
      <c r="A291" s="83">
        <v>980255</v>
      </c>
      <c r="B291" s="97" t="s">
        <v>6517</v>
      </c>
    </row>
    <row r="292" spans="1:2" x14ac:dyDescent="0.2">
      <c r="A292" s="83">
        <v>980256</v>
      </c>
      <c r="B292" s="97" t="s">
        <v>6518</v>
      </c>
    </row>
    <row r="293" spans="1:2" x14ac:dyDescent="0.2">
      <c r="A293" s="83">
        <v>980260</v>
      </c>
      <c r="B293" s="97" t="s">
        <v>6519</v>
      </c>
    </row>
    <row r="294" spans="1:2" x14ac:dyDescent="0.2">
      <c r="A294" s="83">
        <v>980265</v>
      </c>
      <c r="B294" s="97" t="s">
        <v>6520</v>
      </c>
    </row>
    <row r="295" spans="1:2" x14ac:dyDescent="0.2">
      <c r="A295" s="83">
        <v>980266</v>
      </c>
      <c r="B295" s="97" t="s">
        <v>6521</v>
      </c>
    </row>
    <row r="296" spans="1:2" x14ac:dyDescent="0.2">
      <c r="A296" s="83">
        <v>980270</v>
      </c>
      <c r="B296" s="97" t="s">
        <v>6522</v>
      </c>
    </row>
    <row r="297" spans="1:2" x14ac:dyDescent="0.2">
      <c r="A297" s="83">
        <v>980271</v>
      </c>
      <c r="B297" s="97" t="s">
        <v>6523</v>
      </c>
    </row>
    <row r="298" spans="1:2" x14ac:dyDescent="0.2">
      <c r="A298" s="83">
        <v>980275</v>
      </c>
      <c r="B298" s="97" t="s">
        <v>6524</v>
      </c>
    </row>
    <row r="299" spans="1:2" x14ac:dyDescent="0.2">
      <c r="A299" s="83">
        <v>980276</v>
      </c>
      <c r="B299" s="97" t="s">
        <v>6525</v>
      </c>
    </row>
    <row r="300" spans="1:2" x14ac:dyDescent="0.2">
      <c r="A300" s="83">
        <v>980280</v>
      </c>
      <c r="B300" s="97" t="s">
        <v>6526</v>
      </c>
    </row>
    <row r="301" spans="1:2" x14ac:dyDescent="0.2">
      <c r="A301" s="83">
        <v>980281</v>
      </c>
      <c r="B301" s="97" t="s">
        <v>6527</v>
      </c>
    </row>
    <row r="302" spans="1:2" ht="17.25" x14ac:dyDescent="0.2">
      <c r="A302" s="83">
        <v>980285</v>
      </c>
      <c r="B302" s="97" t="s">
        <v>6528</v>
      </c>
    </row>
    <row r="303" spans="1:2" ht="17.25" x14ac:dyDescent="0.2">
      <c r="A303" s="83">
        <v>980286</v>
      </c>
      <c r="B303" s="97" t="s">
        <v>6529</v>
      </c>
    </row>
    <row r="304" spans="1:2" ht="17.25" x14ac:dyDescent="0.2">
      <c r="A304" s="83">
        <v>980290</v>
      </c>
      <c r="B304" s="97" t="s">
        <v>6530</v>
      </c>
    </row>
    <row r="305" spans="1:2" ht="17.25" x14ac:dyDescent="0.2">
      <c r="A305" s="83">
        <v>980291</v>
      </c>
      <c r="B305" s="97" t="s">
        <v>6531</v>
      </c>
    </row>
    <row r="306" spans="1:2" ht="17.25" x14ac:dyDescent="0.2">
      <c r="A306" s="83">
        <v>980292</v>
      </c>
      <c r="B306" s="97" t="s">
        <v>6532</v>
      </c>
    </row>
    <row r="307" spans="1:2" ht="17.25" x14ac:dyDescent="0.2">
      <c r="A307" s="83">
        <v>980293</v>
      </c>
      <c r="B307" s="97" t="s">
        <v>6533</v>
      </c>
    </row>
    <row r="308" spans="1:2" ht="17.25" x14ac:dyDescent="0.2">
      <c r="A308" s="83">
        <v>980295</v>
      </c>
      <c r="B308" s="97" t="s">
        <v>6534</v>
      </c>
    </row>
    <row r="309" spans="1:2" ht="17.25" x14ac:dyDescent="0.2">
      <c r="A309" s="83">
        <v>980296</v>
      </c>
      <c r="B309" s="97" t="s">
        <v>6535</v>
      </c>
    </row>
    <row r="310" spans="1:2" ht="17.25" x14ac:dyDescent="0.2">
      <c r="A310" s="83">
        <v>980300</v>
      </c>
      <c r="B310" s="97" t="s">
        <v>6536</v>
      </c>
    </row>
    <row r="311" spans="1:2" ht="17.25" x14ac:dyDescent="0.2">
      <c r="A311" s="83">
        <v>980301</v>
      </c>
      <c r="B311" s="97" t="s">
        <v>6537</v>
      </c>
    </row>
    <row r="312" spans="1:2" ht="17.25" x14ac:dyDescent="0.2">
      <c r="A312" s="83">
        <v>980305</v>
      </c>
      <c r="B312" s="97" t="s">
        <v>6538</v>
      </c>
    </row>
    <row r="313" spans="1:2" ht="17.25" x14ac:dyDescent="0.2">
      <c r="A313" s="83">
        <v>980306</v>
      </c>
      <c r="B313" s="97" t="s">
        <v>6539</v>
      </c>
    </row>
    <row r="314" spans="1:2" ht="17.25" x14ac:dyDescent="0.2">
      <c r="A314" s="83">
        <v>980310</v>
      </c>
      <c r="B314" s="97" t="s">
        <v>6540</v>
      </c>
    </row>
    <row r="315" spans="1:2" ht="17.25" x14ac:dyDescent="0.2">
      <c r="A315" s="83">
        <v>980311</v>
      </c>
      <c r="B315" s="97" t="s">
        <v>6541</v>
      </c>
    </row>
    <row r="316" spans="1:2" ht="17.25" x14ac:dyDescent="0.2">
      <c r="A316" s="83">
        <v>980315</v>
      </c>
      <c r="B316" s="97" t="s">
        <v>6542</v>
      </c>
    </row>
    <row r="317" spans="1:2" ht="17.25" x14ac:dyDescent="0.2">
      <c r="A317" s="83">
        <v>980316</v>
      </c>
      <c r="B317" s="97" t="s">
        <v>6543</v>
      </c>
    </row>
    <row r="318" spans="1:2" x14ac:dyDescent="0.2">
      <c r="A318" s="83">
        <v>980320</v>
      </c>
      <c r="B318" s="97" t="s">
        <v>6544</v>
      </c>
    </row>
    <row r="319" spans="1:2" ht="17.25" x14ac:dyDescent="0.2">
      <c r="A319" s="83">
        <v>980321</v>
      </c>
      <c r="B319" s="97" t="s">
        <v>6545</v>
      </c>
    </row>
    <row r="320" spans="1:2" ht="17.25" x14ac:dyDescent="0.2">
      <c r="A320" s="83">
        <v>980322</v>
      </c>
      <c r="B320" s="97" t="s">
        <v>6546</v>
      </c>
    </row>
    <row r="321" spans="1:2" x14ac:dyDescent="0.2">
      <c r="A321" s="83">
        <v>980330</v>
      </c>
      <c r="B321" s="97" t="s">
        <v>6547</v>
      </c>
    </row>
    <row r="322" spans="1:2" ht="17.25" x14ac:dyDescent="0.2">
      <c r="A322" s="83">
        <v>980331</v>
      </c>
      <c r="B322" s="97" t="s">
        <v>6548</v>
      </c>
    </row>
    <row r="323" spans="1:2" ht="17.25" x14ac:dyDescent="0.2">
      <c r="A323" s="83">
        <v>980332</v>
      </c>
      <c r="B323" s="97" t="s">
        <v>6549</v>
      </c>
    </row>
    <row r="324" spans="1:2" x14ac:dyDescent="0.2">
      <c r="A324" s="83">
        <v>980340</v>
      </c>
      <c r="B324" s="97" t="s">
        <v>6550</v>
      </c>
    </row>
    <row r="325" spans="1:2" ht="17.25" x14ac:dyDescent="0.2">
      <c r="A325" s="83">
        <v>980341</v>
      </c>
      <c r="B325" s="97" t="s">
        <v>6551</v>
      </c>
    </row>
    <row r="326" spans="1:2" ht="17.25" x14ac:dyDescent="0.2">
      <c r="A326" s="83">
        <v>980342</v>
      </c>
      <c r="B326" s="97" t="s">
        <v>6552</v>
      </c>
    </row>
    <row r="327" spans="1:2" x14ac:dyDescent="0.2">
      <c r="A327" s="83">
        <v>980350</v>
      </c>
      <c r="B327" s="97" t="s">
        <v>6553</v>
      </c>
    </row>
    <row r="328" spans="1:2" ht="17.25" x14ac:dyDescent="0.2">
      <c r="A328" s="83">
        <v>980351</v>
      </c>
      <c r="B328" s="97" t="s">
        <v>6554</v>
      </c>
    </row>
    <row r="329" spans="1:2" ht="17.25" x14ac:dyDescent="0.2">
      <c r="A329" s="83">
        <v>980352</v>
      </c>
      <c r="B329" s="97" t="s">
        <v>6555</v>
      </c>
    </row>
    <row r="330" spans="1:2" ht="17.25" x14ac:dyDescent="0.2">
      <c r="A330" s="83">
        <v>988800</v>
      </c>
      <c r="B330" s="97" t="s">
        <v>6556</v>
      </c>
    </row>
    <row r="331" spans="1:2" ht="17.25" x14ac:dyDescent="0.2">
      <c r="A331" s="83">
        <v>988805</v>
      </c>
      <c r="B331" s="97" t="s">
        <v>6557</v>
      </c>
    </row>
    <row r="332" spans="1:2" ht="17.25" x14ac:dyDescent="0.2">
      <c r="A332" s="83">
        <v>988810</v>
      </c>
      <c r="B332" s="97" t="s">
        <v>6558</v>
      </c>
    </row>
    <row r="333" spans="1:2" ht="17.25" x14ac:dyDescent="0.2">
      <c r="A333" s="83">
        <v>988845</v>
      </c>
      <c r="B333" s="97" t="s">
        <v>6559</v>
      </c>
    </row>
    <row r="334" spans="1:2" ht="17.25" x14ac:dyDescent="0.2">
      <c r="A334" s="83">
        <v>988850</v>
      </c>
      <c r="B334" s="97" t="s">
        <v>6560</v>
      </c>
    </row>
    <row r="335" spans="1:2" ht="17.25" x14ac:dyDescent="0.2">
      <c r="A335" s="83">
        <v>988855</v>
      </c>
      <c r="B335" s="97" t="s">
        <v>6561</v>
      </c>
    </row>
    <row r="336" spans="1:2" x14ac:dyDescent="0.2">
      <c r="A336" s="83">
        <v>988870</v>
      </c>
      <c r="B336" s="97" t="s">
        <v>6562</v>
      </c>
    </row>
    <row r="337" spans="1:2" x14ac:dyDescent="0.2">
      <c r="A337" s="83">
        <v>988880</v>
      </c>
      <c r="B337" s="97" t="s">
        <v>6563</v>
      </c>
    </row>
    <row r="338" spans="1:2" ht="32.25" x14ac:dyDescent="0.2">
      <c r="A338" s="55">
        <v>990000</v>
      </c>
      <c r="B338" s="92" t="s">
        <v>6564</v>
      </c>
    </row>
    <row r="339" spans="1:2" x14ac:dyDescent="0.2">
      <c r="A339" s="55">
        <v>990005</v>
      </c>
      <c r="B339" s="92" t="s">
        <v>6565</v>
      </c>
    </row>
    <row r="340" spans="1:2" ht="32.25" x14ac:dyDescent="0.2">
      <c r="A340" s="55">
        <v>990010</v>
      </c>
      <c r="B340" s="92" t="s">
        <v>6566</v>
      </c>
    </row>
    <row r="341" spans="1:2" ht="32.25" x14ac:dyDescent="0.2">
      <c r="A341" s="55">
        <v>990015</v>
      </c>
      <c r="B341" s="92" t="s">
        <v>6567</v>
      </c>
    </row>
    <row r="342" spans="1:2" x14ac:dyDescent="0.2">
      <c r="A342" s="55">
        <v>990020</v>
      </c>
      <c r="B342" s="92" t="s">
        <v>443</v>
      </c>
    </row>
    <row r="343" spans="1:2" ht="33" x14ac:dyDescent="0.2">
      <c r="A343" s="55">
        <v>990030</v>
      </c>
      <c r="B343" s="92" t="s">
        <v>6568</v>
      </c>
    </row>
    <row r="344" spans="1:2" x14ac:dyDescent="0.2">
      <c r="A344" s="55">
        <v>990035</v>
      </c>
      <c r="B344" s="92" t="s">
        <v>6569</v>
      </c>
    </row>
    <row r="345" spans="1:2" ht="32.25" x14ac:dyDescent="0.2">
      <c r="A345" s="55">
        <v>990040</v>
      </c>
      <c r="B345" s="92" t="s">
        <v>6570</v>
      </c>
    </row>
    <row r="346" spans="1:2" x14ac:dyDescent="0.2">
      <c r="A346" s="55">
        <v>990045</v>
      </c>
      <c r="B346" s="92" t="s">
        <v>6571</v>
      </c>
    </row>
    <row r="347" spans="1:2" ht="18.75" x14ac:dyDescent="0.2">
      <c r="A347" s="55">
        <v>990050</v>
      </c>
      <c r="B347" s="92" t="s">
        <v>6572</v>
      </c>
    </row>
    <row r="348" spans="1:2" ht="32.25" x14ac:dyDescent="0.2">
      <c r="A348" s="55">
        <v>990055</v>
      </c>
      <c r="B348" s="92" t="s">
        <v>6573</v>
      </c>
    </row>
    <row r="349" spans="1:2" ht="29.25" x14ac:dyDescent="0.2">
      <c r="A349" s="55">
        <v>990060</v>
      </c>
      <c r="B349" s="92" t="s">
        <v>6574</v>
      </c>
    </row>
    <row r="350" spans="1:2" x14ac:dyDescent="0.2">
      <c r="A350" s="55">
        <v>990065</v>
      </c>
      <c r="B350" s="92" t="s">
        <v>6575</v>
      </c>
    </row>
    <row r="351" spans="1:2" ht="33" x14ac:dyDescent="0.2">
      <c r="A351" s="55">
        <v>990070</v>
      </c>
      <c r="B351" s="92" t="s">
        <v>6576</v>
      </c>
    </row>
    <row r="352" spans="1:2" ht="18.75" x14ac:dyDescent="0.2">
      <c r="A352" s="55">
        <v>990075</v>
      </c>
      <c r="B352" s="92" t="s">
        <v>6577</v>
      </c>
    </row>
    <row r="353" spans="1:2" ht="18.75" x14ac:dyDescent="0.2">
      <c r="A353" s="55">
        <v>990080</v>
      </c>
      <c r="B353" s="92" t="s">
        <v>6578</v>
      </c>
    </row>
    <row r="354" spans="1:2" ht="18.75" x14ac:dyDescent="0.2">
      <c r="A354" s="55">
        <v>990085</v>
      </c>
      <c r="B354" s="92" t="s">
        <v>6579</v>
      </c>
    </row>
    <row r="355" spans="1:2" ht="29.25" x14ac:dyDescent="0.2">
      <c r="A355" s="55">
        <v>990090</v>
      </c>
      <c r="B355" s="92" t="s">
        <v>6580</v>
      </c>
    </row>
    <row r="356" spans="1:2" x14ac:dyDescent="0.2">
      <c r="A356" s="55">
        <v>990095</v>
      </c>
      <c r="B356" s="92" t="s">
        <v>6581</v>
      </c>
    </row>
    <row r="357" spans="1:2" ht="18.75" x14ac:dyDescent="0.2">
      <c r="A357" s="55">
        <v>990100</v>
      </c>
      <c r="B357" s="92" t="s">
        <v>6582</v>
      </c>
    </row>
    <row r="358" spans="1:2" x14ac:dyDescent="0.2">
      <c r="A358" s="55">
        <v>990105</v>
      </c>
      <c r="B358" s="92" t="s">
        <v>6583</v>
      </c>
    </row>
    <row r="359" spans="1:2" ht="48" x14ac:dyDescent="0.2">
      <c r="A359" s="55">
        <v>990115</v>
      </c>
      <c r="B359" s="92" t="s">
        <v>6584</v>
      </c>
    </row>
    <row r="360" spans="1:2" x14ac:dyDescent="0.2">
      <c r="A360" s="55">
        <v>990120</v>
      </c>
      <c r="B360" s="92" t="s">
        <v>6585</v>
      </c>
    </row>
    <row r="361" spans="1:2" x14ac:dyDescent="0.2">
      <c r="A361" s="55">
        <v>990125</v>
      </c>
      <c r="B361" s="92" t="s">
        <v>6586</v>
      </c>
    </row>
    <row r="362" spans="1:2" x14ac:dyDescent="0.2">
      <c r="A362" s="55">
        <v>990130</v>
      </c>
      <c r="B362" s="92" t="s">
        <v>6587</v>
      </c>
    </row>
    <row r="363" spans="1:2" x14ac:dyDescent="0.2">
      <c r="A363" s="55">
        <v>990135</v>
      </c>
      <c r="B363" s="92" t="s">
        <v>6588</v>
      </c>
    </row>
    <row r="364" spans="1:2" ht="18.75" x14ac:dyDescent="0.2">
      <c r="A364" s="55">
        <v>990145</v>
      </c>
      <c r="B364" s="92" t="s">
        <v>6589</v>
      </c>
    </row>
    <row r="365" spans="1:2" ht="18.75" x14ac:dyDescent="0.2">
      <c r="A365" s="55" t="s">
        <v>6590</v>
      </c>
      <c r="B365" s="92" t="s">
        <v>6591</v>
      </c>
    </row>
    <row r="366" spans="1:2" ht="18.75" x14ac:dyDescent="0.2">
      <c r="A366" s="55">
        <v>990150</v>
      </c>
      <c r="B366" s="92" t="s">
        <v>6592</v>
      </c>
    </row>
    <row r="367" spans="1:2" ht="32.25" x14ac:dyDescent="0.2">
      <c r="A367" s="55">
        <v>990155</v>
      </c>
      <c r="B367" s="92" t="s">
        <v>6593</v>
      </c>
    </row>
    <row r="368" spans="1:2" ht="33" x14ac:dyDescent="0.2">
      <c r="A368" s="55">
        <v>990160</v>
      </c>
      <c r="B368" s="92" t="s">
        <v>6594</v>
      </c>
    </row>
    <row r="369" spans="1:2" ht="29.25" x14ac:dyDescent="0.2">
      <c r="A369" s="55">
        <v>990165</v>
      </c>
      <c r="B369" s="92" t="s">
        <v>6595</v>
      </c>
    </row>
    <row r="370" spans="1:2" ht="33" x14ac:dyDescent="0.2">
      <c r="A370" s="55">
        <v>990170</v>
      </c>
      <c r="B370" s="92" t="s">
        <v>6596</v>
      </c>
    </row>
    <row r="371" spans="1:2" ht="18.75" x14ac:dyDescent="0.2">
      <c r="A371" s="55" t="s">
        <v>6597</v>
      </c>
      <c r="B371" s="92" t="s">
        <v>6598</v>
      </c>
    </row>
    <row r="372" spans="1:2" x14ac:dyDescent="0.2">
      <c r="A372" s="55">
        <v>990175</v>
      </c>
      <c r="B372" s="92" t="s">
        <v>2781</v>
      </c>
    </row>
    <row r="373" spans="1:2" ht="29.25" x14ac:dyDescent="0.2">
      <c r="A373" s="55">
        <v>990180</v>
      </c>
      <c r="B373" s="92" t="s">
        <v>6599</v>
      </c>
    </row>
    <row r="374" spans="1:2" ht="33" x14ac:dyDescent="0.2">
      <c r="A374" s="55" t="s">
        <v>6600</v>
      </c>
      <c r="B374" s="92" t="s">
        <v>6601</v>
      </c>
    </row>
    <row r="375" spans="1:2" ht="33" x14ac:dyDescent="0.2">
      <c r="A375" s="55">
        <v>990182</v>
      </c>
      <c r="B375" s="92" t="s">
        <v>6602</v>
      </c>
    </row>
    <row r="376" spans="1:2" ht="18.75" x14ac:dyDescent="0.2">
      <c r="A376" s="55">
        <v>990183</v>
      </c>
      <c r="B376" s="92" t="s">
        <v>6603</v>
      </c>
    </row>
    <row r="377" spans="1:2" ht="18.75" x14ac:dyDescent="0.2">
      <c r="A377" s="55">
        <v>990184</v>
      </c>
      <c r="B377" s="92" t="s">
        <v>6604</v>
      </c>
    </row>
    <row r="378" spans="1:2" ht="18.75" x14ac:dyDescent="0.2">
      <c r="A378" s="55">
        <v>990185</v>
      </c>
      <c r="B378" s="92" t="s">
        <v>6605</v>
      </c>
    </row>
    <row r="379" spans="1:2" ht="48" x14ac:dyDescent="0.2">
      <c r="A379" s="55">
        <v>990186</v>
      </c>
      <c r="B379" s="92" t="s">
        <v>6606</v>
      </c>
    </row>
    <row r="380" spans="1:2" ht="33" x14ac:dyDescent="0.2">
      <c r="A380" s="55">
        <v>990187</v>
      </c>
      <c r="B380" s="92" t="s">
        <v>6607</v>
      </c>
    </row>
    <row r="381" spans="1:2" ht="18.75" x14ac:dyDescent="0.2">
      <c r="A381" s="55">
        <v>990190</v>
      </c>
      <c r="B381" s="92" t="s">
        <v>6608</v>
      </c>
    </row>
    <row r="382" spans="1:2" x14ac:dyDescent="0.2">
      <c r="A382" s="55">
        <v>990195</v>
      </c>
      <c r="B382" s="92" t="s">
        <v>2808</v>
      </c>
    </row>
    <row r="383" spans="1:2" ht="18.75" x14ac:dyDescent="0.2">
      <c r="A383" s="55">
        <v>990200</v>
      </c>
      <c r="B383" s="92" t="s">
        <v>6609</v>
      </c>
    </row>
    <row r="384" spans="1:2" ht="18.75" x14ac:dyDescent="0.2">
      <c r="A384" s="55">
        <v>990205</v>
      </c>
      <c r="B384" s="92" t="s">
        <v>6610</v>
      </c>
    </row>
    <row r="385" spans="1:2" x14ac:dyDescent="0.2">
      <c r="A385" s="55">
        <v>990210</v>
      </c>
      <c r="B385" s="92" t="s">
        <v>6611</v>
      </c>
    </row>
    <row r="386" spans="1:2" ht="18.75" x14ac:dyDescent="0.2">
      <c r="A386" s="55">
        <v>990215</v>
      </c>
      <c r="B386" s="92" t="s">
        <v>6612</v>
      </c>
    </row>
    <row r="387" spans="1:2" x14ac:dyDescent="0.2">
      <c r="A387" s="55">
        <v>990220</v>
      </c>
      <c r="B387" s="92" t="s">
        <v>2927</v>
      </c>
    </row>
    <row r="388" spans="1:2" x14ac:dyDescent="0.2">
      <c r="A388" s="55">
        <v>990225</v>
      </c>
      <c r="B388" s="92" t="s">
        <v>6613</v>
      </c>
    </row>
    <row r="389" spans="1:2" x14ac:dyDescent="0.2">
      <c r="A389" s="55">
        <v>990230</v>
      </c>
      <c r="B389" s="92" t="s">
        <v>6614</v>
      </c>
    </row>
    <row r="390" spans="1:2" x14ac:dyDescent="0.2">
      <c r="A390" s="55">
        <v>990240</v>
      </c>
      <c r="B390" s="92" t="s">
        <v>6615</v>
      </c>
    </row>
    <row r="391" spans="1:2" x14ac:dyDescent="0.2">
      <c r="A391" s="55">
        <v>990250</v>
      </c>
      <c r="B391" s="92" t="s">
        <v>6616</v>
      </c>
    </row>
    <row r="392" spans="1:2" ht="48" x14ac:dyDescent="0.2">
      <c r="A392" s="55">
        <v>990255</v>
      </c>
      <c r="B392" s="92" t="s">
        <v>6617</v>
      </c>
    </row>
    <row r="393" spans="1:2" ht="33" x14ac:dyDescent="0.2">
      <c r="A393" s="55">
        <v>990256</v>
      </c>
      <c r="B393" s="92" t="s">
        <v>6618</v>
      </c>
    </row>
    <row r="394" spans="1:2" x14ac:dyDescent="0.2">
      <c r="A394" s="55">
        <v>990260</v>
      </c>
      <c r="B394" s="92" t="s">
        <v>6619</v>
      </c>
    </row>
    <row r="395" spans="1:2" ht="18.75" x14ac:dyDescent="0.2">
      <c r="A395" s="55">
        <v>990265</v>
      </c>
      <c r="B395" s="92" t="s">
        <v>6620</v>
      </c>
    </row>
    <row r="396" spans="1:2" ht="32.25" x14ac:dyDescent="0.2">
      <c r="A396" s="55">
        <v>990270</v>
      </c>
      <c r="B396" s="92" t="s">
        <v>6621</v>
      </c>
    </row>
    <row r="397" spans="1:2" ht="18.75" x14ac:dyDescent="0.2">
      <c r="A397" s="55">
        <v>990275</v>
      </c>
      <c r="B397" s="92" t="s">
        <v>6622</v>
      </c>
    </row>
    <row r="398" spans="1:2" ht="33" x14ac:dyDescent="0.2">
      <c r="A398" s="55">
        <v>990280</v>
      </c>
      <c r="B398" s="92" t="s">
        <v>6623</v>
      </c>
    </row>
    <row r="399" spans="1:2" ht="33" x14ac:dyDescent="0.2">
      <c r="A399" s="55">
        <v>990285</v>
      </c>
      <c r="B399" s="92" t="s">
        <v>6624</v>
      </c>
    </row>
    <row r="400" spans="1:2" x14ac:dyDescent="0.2">
      <c r="A400" s="55">
        <v>990290</v>
      </c>
      <c r="B400" s="92" t="s">
        <v>6625</v>
      </c>
    </row>
    <row r="401" spans="1:2" x14ac:dyDescent="0.2">
      <c r="A401" s="55">
        <v>990300</v>
      </c>
      <c r="B401" s="92" t="s">
        <v>3571</v>
      </c>
    </row>
    <row r="402" spans="1:2" ht="33" x14ac:dyDescent="0.2">
      <c r="A402" s="55" t="s">
        <v>6626</v>
      </c>
      <c r="B402" s="92" t="s">
        <v>6627</v>
      </c>
    </row>
    <row r="403" spans="1:2" ht="18.75" x14ac:dyDescent="0.2">
      <c r="A403" s="55">
        <v>990305</v>
      </c>
      <c r="B403" s="92" t="s">
        <v>6628</v>
      </c>
    </row>
    <row r="404" spans="1:2" x14ac:dyDescent="0.2">
      <c r="A404" s="55">
        <v>990310</v>
      </c>
      <c r="B404" s="92" t="s">
        <v>6629</v>
      </c>
    </row>
    <row r="405" spans="1:2" ht="29.25" x14ac:dyDescent="0.2">
      <c r="A405" s="55">
        <v>990315</v>
      </c>
      <c r="B405" s="92" t="s">
        <v>6630</v>
      </c>
    </row>
    <row r="406" spans="1:2" ht="29.25" x14ac:dyDescent="0.2">
      <c r="A406" s="55">
        <v>990320</v>
      </c>
      <c r="B406" s="92" t="s">
        <v>6631</v>
      </c>
    </row>
    <row r="407" spans="1:2" x14ac:dyDescent="0.2">
      <c r="A407" s="55">
        <v>990325</v>
      </c>
      <c r="B407" s="92" t="s">
        <v>310</v>
      </c>
    </row>
    <row r="408" spans="1:2" x14ac:dyDescent="0.2">
      <c r="A408" s="55">
        <v>990330</v>
      </c>
      <c r="B408" s="92" t="s">
        <v>6632</v>
      </c>
    </row>
    <row r="409" spans="1:2" ht="29.25" x14ac:dyDescent="0.2">
      <c r="A409" s="55">
        <v>990335</v>
      </c>
      <c r="B409" s="92" t="s">
        <v>6633</v>
      </c>
    </row>
    <row r="410" spans="1:2" ht="18.75" x14ac:dyDescent="0.2">
      <c r="A410" s="55">
        <v>990340</v>
      </c>
      <c r="B410" s="92" t="s">
        <v>6634</v>
      </c>
    </row>
    <row r="411" spans="1:2" ht="29.25" x14ac:dyDescent="0.2">
      <c r="A411" s="55">
        <v>990345</v>
      </c>
      <c r="B411" s="92" t="s">
        <v>6635</v>
      </c>
    </row>
    <row r="412" spans="1:2" x14ac:dyDescent="0.2">
      <c r="A412" s="55">
        <v>990350</v>
      </c>
      <c r="B412" s="92" t="s">
        <v>6636</v>
      </c>
    </row>
    <row r="413" spans="1:2" x14ac:dyDescent="0.2">
      <c r="A413" s="55">
        <v>990355</v>
      </c>
      <c r="B413" s="92" t="s">
        <v>6637</v>
      </c>
    </row>
    <row r="414" spans="1:2" ht="18.75" x14ac:dyDescent="0.2">
      <c r="A414" s="55">
        <v>990360</v>
      </c>
      <c r="B414" s="92" t="s">
        <v>6638</v>
      </c>
    </row>
    <row r="415" spans="1:2" x14ac:dyDescent="0.2">
      <c r="A415" s="55">
        <v>990375</v>
      </c>
      <c r="B415" s="92" t="s">
        <v>6639</v>
      </c>
    </row>
    <row r="416" spans="1:2" ht="18.75" x14ac:dyDescent="0.2">
      <c r="A416" s="55">
        <v>990385</v>
      </c>
      <c r="B416" s="92" t="s">
        <v>6640</v>
      </c>
    </row>
    <row r="417" spans="1:2" x14ac:dyDescent="0.2">
      <c r="A417" s="55">
        <v>990390</v>
      </c>
      <c r="B417" s="92" t="s">
        <v>6641</v>
      </c>
    </row>
    <row r="418" spans="1:2" x14ac:dyDescent="0.2">
      <c r="A418" s="55">
        <v>990400</v>
      </c>
      <c r="B418" s="92" t="s">
        <v>6642</v>
      </c>
    </row>
    <row r="419" spans="1:2" ht="33" x14ac:dyDescent="0.2">
      <c r="A419" s="55">
        <v>990405</v>
      </c>
      <c r="B419" s="92" t="s">
        <v>6643</v>
      </c>
    </row>
    <row r="420" spans="1:2" ht="18.75" x14ac:dyDescent="0.2">
      <c r="A420" s="55">
        <v>990410</v>
      </c>
      <c r="B420" s="92" t="s">
        <v>6644</v>
      </c>
    </row>
    <row r="421" spans="1:2" ht="18.75" x14ac:dyDescent="0.2">
      <c r="A421" s="55">
        <v>990415</v>
      </c>
      <c r="B421" s="92" t="s">
        <v>6645</v>
      </c>
    </row>
    <row r="422" spans="1:2" x14ac:dyDescent="0.2">
      <c r="A422" s="55">
        <v>990420</v>
      </c>
      <c r="B422" s="92" t="s">
        <v>2928</v>
      </c>
    </row>
    <row r="423" spans="1:2" ht="32.25" x14ac:dyDescent="0.2">
      <c r="A423" s="55">
        <v>990425</v>
      </c>
      <c r="B423" s="92" t="s">
        <v>6646</v>
      </c>
    </row>
    <row r="424" spans="1:2" ht="18.75" x14ac:dyDescent="0.2">
      <c r="A424" s="55">
        <v>990430</v>
      </c>
      <c r="B424" s="92" t="s">
        <v>6647</v>
      </c>
    </row>
    <row r="425" spans="1:2" x14ac:dyDescent="0.2">
      <c r="A425" s="55">
        <v>990435</v>
      </c>
      <c r="B425" s="92" t="s">
        <v>6648</v>
      </c>
    </row>
    <row r="426" spans="1:2" x14ac:dyDescent="0.2">
      <c r="A426" s="55">
        <v>990440</v>
      </c>
      <c r="B426" s="92" t="s">
        <v>6649</v>
      </c>
    </row>
    <row r="427" spans="1:2" x14ac:dyDescent="0.2">
      <c r="A427" s="55">
        <v>990445</v>
      </c>
      <c r="B427" s="92" t="s">
        <v>6650</v>
      </c>
    </row>
    <row r="428" spans="1:2" ht="18.75" x14ac:dyDescent="0.2">
      <c r="A428" s="55">
        <v>990450</v>
      </c>
      <c r="B428" s="92" t="s">
        <v>6651</v>
      </c>
    </row>
    <row r="429" spans="1:2" ht="18.75" x14ac:dyDescent="0.2">
      <c r="A429" s="55">
        <v>990455</v>
      </c>
      <c r="B429" s="92" t="s">
        <v>6652</v>
      </c>
    </row>
    <row r="430" spans="1:2" x14ac:dyDescent="0.2">
      <c r="A430" s="55">
        <v>990460</v>
      </c>
      <c r="B430" s="92" t="s">
        <v>3632</v>
      </c>
    </row>
    <row r="431" spans="1:2" ht="18.75" x14ac:dyDescent="0.2">
      <c r="A431" s="55">
        <v>990465</v>
      </c>
      <c r="B431" s="92" t="s">
        <v>6653</v>
      </c>
    </row>
    <row r="432" spans="1:2" x14ac:dyDescent="0.2">
      <c r="A432" s="55">
        <v>990470</v>
      </c>
      <c r="B432" s="92" t="s">
        <v>6654</v>
      </c>
    </row>
    <row r="433" spans="1:2" ht="17.25" x14ac:dyDescent="0.2">
      <c r="A433" s="83">
        <v>990600</v>
      </c>
      <c r="B433" s="97" t="s">
        <v>6655</v>
      </c>
    </row>
    <row r="434" spans="1:2" ht="17.25" x14ac:dyDescent="0.2">
      <c r="A434" s="83">
        <v>990602</v>
      </c>
      <c r="B434" s="97" t="s">
        <v>6656</v>
      </c>
    </row>
    <row r="435" spans="1:2" ht="17.25" x14ac:dyDescent="0.2">
      <c r="A435" s="83">
        <v>990604</v>
      </c>
      <c r="B435" s="97" t="s">
        <v>6657</v>
      </c>
    </row>
    <row r="436" spans="1:2" ht="17.25" x14ac:dyDescent="0.2">
      <c r="A436" s="83">
        <v>990606</v>
      </c>
      <c r="B436" s="97" t="s">
        <v>6658</v>
      </c>
    </row>
    <row r="437" spans="1:2" ht="17.25" x14ac:dyDescent="0.2">
      <c r="A437" s="83">
        <v>990608</v>
      </c>
      <c r="B437" s="97" t="s">
        <v>6659</v>
      </c>
    </row>
    <row r="438" spans="1:2" ht="17.25" x14ac:dyDescent="0.2">
      <c r="A438" s="83">
        <v>990610</v>
      </c>
      <c r="B438" s="97" t="s">
        <v>6660</v>
      </c>
    </row>
    <row r="439" spans="1:2" x14ac:dyDescent="0.2">
      <c r="A439" s="83">
        <v>990615</v>
      </c>
      <c r="B439" s="97" t="s">
        <v>6661</v>
      </c>
    </row>
    <row r="440" spans="1:2" x14ac:dyDescent="0.2">
      <c r="A440" s="83">
        <v>990620</v>
      </c>
      <c r="B440" s="97" t="s">
        <v>6662</v>
      </c>
    </row>
    <row r="441" spans="1:2" x14ac:dyDescent="0.2">
      <c r="A441" s="83">
        <v>990625</v>
      </c>
      <c r="B441" s="97" t="s">
        <v>6663</v>
      </c>
    </row>
    <row r="442" spans="1:2" x14ac:dyDescent="0.2">
      <c r="A442" s="83">
        <v>990630</v>
      </c>
      <c r="B442" s="97" t="s">
        <v>6664</v>
      </c>
    </row>
    <row r="443" spans="1:2" x14ac:dyDescent="0.2">
      <c r="A443" s="83">
        <v>990635</v>
      </c>
      <c r="B443" s="97" t="s">
        <v>6665</v>
      </c>
    </row>
    <row r="444" spans="1:2" x14ac:dyDescent="0.2">
      <c r="A444" s="83">
        <v>990640</v>
      </c>
      <c r="B444" s="97" t="s">
        <v>6666</v>
      </c>
    </row>
    <row r="445" spans="1:2" x14ac:dyDescent="0.2">
      <c r="A445" s="83">
        <v>990645</v>
      </c>
      <c r="B445" s="97" t="s">
        <v>6667</v>
      </c>
    </row>
    <row r="446" spans="1:2" x14ac:dyDescent="0.2">
      <c r="A446" s="83">
        <v>990650</v>
      </c>
      <c r="B446" s="97" t="s">
        <v>6668</v>
      </c>
    </row>
    <row r="447" spans="1:2" ht="17.25" x14ac:dyDescent="0.2">
      <c r="A447" s="83">
        <v>990660</v>
      </c>
      <c r="B447" s="97" t="s">
        <v>6669</v>
      </c>
    </row>
    <row r="448" spans="1:2" ht="17.25" x14ac:dyDescent="0.2">
      <c r="A448" s="83">
        <v>990665</v>
      </c>
      <c r="B448" s="97" t="s">
        <v>6670</v>
      </c>
    </row>
  </sheetData>
  <mergeCells count="1">
    <mergeCell ref="A1:B1"/>
  </mergeCells>
  <conditionalFormatting sqref="B4:B32">
    <cfRule type="duplicateValues" dxfId="13" priority="2"/>
  </conditionalFormatting>
  <conditionalFormatting sqref="B449:B65536">
    <cfRule type="duplicateValues" dxfId="12" priority="3"/>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rightToLeft="1" topLeftCell="A18" zoomScale="80" zoomScaleNormal="80" workbookViewId="0">
      <selection activeCell="C7" sqref="C7"/>
    </sheetView>
  </sheetViews>
  <sheetFormatPr defaultColWidth="8.33984375" defaultRowHeight="15" x14ac:dyDescent="0.2"/>
  <cols>
    <col min="1" max="1" width="16.0078125" customWidth="1"/>
    <col min="2" max="2" width="36.3203125" style="98" customWidth="1"/>
    <col min="3" max="3" width="159.140625" style="2" customWidth="1"/>
  </cols>
  <sheetData>
    <row r="1" spans="1:3" ht="105" customHeight="1" x14ac:dyDescent="0.2">
      <c r="A1" s="175"/>
      <c r="B1" s="175"/>
      <c r="C1" s="175"/>
    </row>
    <row r="2" spans="1:3" ht="42" customHeight="1" x14ac:dyDescent="0.2">
      <c r="A2" s="178" t="s">
        <v>6671</v>
      </c>
      <c r="B2" s="178"/>
      <c r="C2" s="178"/>
    </row>
    <row r="3" spans="1:3" ht="51" customHeight="1" x14ac:dyDescent="0.2">
      <c r="A3" s="99" t="s">
        <v>6672</v>
      </c>
      <c r="B3" s="100" t="s">
        <v>6673</v>
      </c>
      <c r="C3" s="100" t="s">
        <v>6674</v>
      </c>
    </row>
    <row r="4" spans="1:3" ht="32.25" x14ac:dyDescent="0.2">
      <c r="A4" s="101">
        <v>20</v>
      </c>
      <c r="B4" s="102" t="s">
        <v>6675</v>
      </c>
      <c r="C4" s="103" t="s">
        <v>6676</v>
      </c>
    </row>
    <row r="5" spans="1:3" ht="33" x14ac:dyDescent="0.2">
      <c r="A5" s="101">
        <v>25</v>
      </c>
      <c r="B5" s="102" t="s">
        <v>6677</v>
      </c>
      <c r="C5" s="103" t="s">
        <v>6678</v>
      </c>
    </row>
    <row r="6" spans="1:3" ht="48" x14ac:dyDescent="0.2">
      <c r="A6" s="104">
        <v>26</v>
      </c>
      <c r="B6" s="105" t="s">
        <v>6679</v>
      </c>
      <c r="C6" s="103" t="s">
        <v>6680</v>
      </c>
    </row>
    <row r="7" spans="1:3" ht="146.25" x14ac:dyDescent="0.2">
      <c r="A7" s="105">
        <v>27</v>
      </c>
      <c r="B7" s="105" t="s">
        <v>6681</v>
      </c>
      <c r="C7" s="103" t="s">
        <v>6682</v>
      </c>
    </row>
    <row r="8" spans="1:3" ht="48" x14ac:dyDescent="0.2">
      <c r="A8" s="106">
        <v>31</v>
      </c>
      <c r="B8" s="107" t="s">
        <v>6683</v>
      </c>
      <c r="C8" s="103" t="s">
        <v>6684</v>
      </c>
    </row>
    <row r="9" spans="1:3" ht="33" x14ac:dyDescent="0.2">
      <c r="A9" s="101">
        <v>32</v>
      </c>
      <c r="B9" s="102" t="s">
        <v>6685</v>
      </c>
      <c r="C9" s="103" t="s">
        <v>6686</v>
      </c>
    </row>
    <row r="10" spans="1:3" ht="32.25" x14ac:dyDescent="0.2">
      <c r="A10" s="101">
        <v>33</v>
      </c>
      <c r="B10" s="102" t="s">
        <v>6687</v>
      </c>
      <c r="C10" s="103" t="s">
        <v>6688</v>
      </c>
    </row>
    <row r="11" spans="1:3" ht="45.75" x14ac:dyDescent="0.2">
      <c r="A11" s="101">
        <v>34</v>
      </c>
      <c r="B11" s="102" t="s">
        <v>6689</v>
      </c>
      <c r="C11" s="103" t="s">
        <v>6690</v>
      </c>
    </row>
    <row r="12" spans="1:3" ht="33" x14ac:dyDescent="0.2">
      <c r="A12" s="101">
        <v>35</v>
      </c>
      <c r="B12" s="102" t="s">
        <v>6691</v>
      </c>
      <c r="C12" s="103" t="s">
        <v>6692</v>
      </c>
    </row>
    <row r="13" spans="1:3" s="111" customFormat="1" ht="33" x14ac:dyDescent="0.2">
      <c r="A13" s="108">
        <v>36</v>
      </c>
      <c r="B13" s="109" t="s">
        <v>6693</v>
      </c>
      <c r="C13" s="110" t="s">
        <v>6694</v>
      </c>
    </row>
    <row r="14" spans="1:3" ht="18.75" x14ac:dyDescent="0.2">
      <c r="A14" s="101">
        <v>37</v>
      </c>
      <c r="B14" s="102" t="s">
        <v>6695</v>
      </c>
      <c r="C14" s="103" t="s">
        <v>6696</v>
      </c>
    </row>
    <row r="15" spans="1:3" ht="29.25" x14ac:dyDescent="0.2">
      <c r="A15" s="101">
        <v>38</v>
      </c>
      <c r="B15" s="102" t="s">
        <v>6697</v>
      </c>
      <c r="C15" s="103" t="s">
        <v>6698</v>
      </c>
    </row>
    <row r="16" spans="1:3" ht="76.5" x14ac:dyDescent="0.2">
      <c r="A16" s="101">
        <v>39</v>
      </c>
      <c r="B16" s="102" t="s">
        <v>6699</v>
      </c>
      <c r="C16" s="103" t="s">
        <v>6700</v>
      </c>
    </row>
    <row r="17" spans="1:3" ht="54.75" customHeight="1" x14ac:dyDescent="0.2">
      <c r="A17" s="101">
        <v>40</v>
      </c>
      <c r="B17" s="102" t="s">
        <v>6701</v>
      </c>
      <c r="C17" s="103" t="s">
        <v>6702</v>
      </c>
    </row>
    <row r="18" spans="1:3" ht="108" customHeight="1" x14ac:dyDescent="0.2">
      <c r="A18" s="104">
        <v>41</v>
      </c>
      <c r="B18" s="105" t="s">
        <v>6703</v>
      </c>
      <c r="C18" s="103" t="s">
        <v>6704</v>
      </c>
    </row>
    <row r="19" spans="1:3" s="111" customFormat="1" ht="97.35" customHeight="1" x14ac:dyDescent="0.2">
      <c r="A19" s="179">
        <v>42</v>
      </c>
      <c r="B19" s="180" t="s">
        <v>6705</v>
      </c>
      <c r="C19" s="112" t="s">
        <v>6706</v>
      </c>
    </row>
    <row r="20" spans="1:3" s="111" customFormat="1" ht="23.25" x14ac:dyDescent="0.2">
      <c r="A20" s="179"/>
      <c r="B20" s="180"/>
      <c r="C20" s="113" t="s">
        <v>6707</v>
      </c>
    </row>
    <row r="21" spans="1:3" s="111" customFormat="1" ht="33" x14ac:dyDescent="0.2">
      <c r="A21" s="179"/>
      <c r="B21" s="180"/>
      <c r="C21" s="114" t="s">
        <v>6708</v>
      </c>
    </row>
    <row r="22" spans="1:3" ht="33" x14ac:dyDescent="0.2">
      <c r="A22" s="101">
        <v>43</v>
      </c>
      <c r="B22" s="115" t="s">
        <v>6709</v>
      </c>
      <c r="C22" s="103" t="s">
        <v>6710</v>
      </c>
    </row>
    <row r="23" spans="1:3" ht="76.5" x14ac:dyDescent="0.2">
      <c r="A23" s="101">
        <v>44</v>
      </c>
      <c r="B23" s="115" t="s">
        <v>6711</v>
      </c>
      <c r="C23" s="103" t="s">
        <v>6712</v>
      </c>
    </row>
    <row r="24" spans="1:3" ht="32.25" x14ac:dyDescent="0.2">
      <c r="A24" s="101">
        <v>45</v>
      </c>
      <c r="B24" s="102" t="s">
        <v>6713</v>
      </c>
      <c r="C24" s="103" t="s">
        <v>6714</v>
      </c>
    </row>
    <row r="25" spans="1:3" ht="48" x14ac:dyDescent="0.2">
      <c r="A25" s="116">
        <v>46</v>
      </c>
      <c r="B25" s="107" t="s">
        <v>6715</v>
      </c>
      <c r="C25" s="103" t="s">
        <v>6716</v>
      </c>
    </row>
    <row r="26" spans="1:3" ht="33" x14ac:dyDescent="0.2">
      <c r="A26" s="117">
        <v>49</v>
      </c>
      <c r="B26" s="107" t="s">
        <v>6717</v>
      </c>
      <c r="C26" s="118" t="s">
        <v>6718</v>
      </c>
    </row>
    <row r="27" spans="1:3" s="2" customFormat="1" ht="409.5" customHeight="1" x14ac:dyDescent="0.2">
      <c r="A27" s="119">
        <v>51</v>
      </c>
      <c r="B27" s="107" t="s">
        <v>6719</v>
      </c>
      <c r="C27" s="120" t="s">
        <v>6720</v>
      </c>
    </row>
    <row r="28" spans="1:3" ht="48" x14ac:dyDescent="0.2">
      <c r="A28" s="117">
        <v>53</v>
      </c>
      <c r="B28" s="107" t="s">
        <v>6721</v>
      </c>
      <c r="C28" s="118" t="s">
        <v>6722</v>
      </c>
    </row>
    <row r="29" spans="1:3" ht="48" x14ac:dyDescent="0.2">
      <c r="A29" s="101">
        <v>60</v>
      </c>
      <c r="B29" s="107" t="s">
        <v>6723</v>
      </c>
      <c r="C29" s="103" t="s">
        <v>6724</v>
      </c>
    </row>
    <row r="30" spans="1:3" ht="77.25" x14ac:dyDescent="0.2">
      <c r="A30" s="104">
        <v>63</v>
      </c>
      <c r="B30" s="105" t="s">
        <v>6725</v>
      </c>
      <c r="C30" s="103" t="s">
        <v>6726</v>
      </c>
    </row>
    <row r="31" spans="1:3" ht="91.5" x14ac:dyDescent="0.2">
      <c r="A31" s="121">
        <v>80</v>
      </c>
      <c r="B31" s="107" t="s">
        <v>6727</v>
      </c>
      <c r="C31" s="103" t="s">
        <v>6728</v>
      </c>
    </row>
    <row r="32" spans="1:3" ht="77.25" x14ac:dyDescent="0.2">
      <c r="A32" s="101">
        <v>85</v>
      </c>
      <c r="B32" s="102" t="s">
        <v>6729</v>
      </c>
      <c r="C32" s="103" t="s">
        <v>6730</v>
      </c>
    </row>
    <row r="33" spans="1:3" ht="33" x14ac:dyDescent="0.2">
      <c r="A33" s="121">
        <v>86</v>
      </c>
      <c r="B33" s="107" t="s">
        <v>6731</v>
      </c>
      <c r="C33" s="103" t="s">
        <v>6732</v>
      </c>
    </row>
    <row r="34" spans="1:3" ht="33" x14ac:dyDescent="0.2">
      <c r="A34" s="101">
        <v>87</v>
      </c>
      <c r="B34" s="102" t="s">
        <v>6733</v>
      </c>
      <c r="C34" s="103" t="s">
        <v>6734</v>
      </c>
    </row>
    <row r="35" spans="1:3" ht="33" x14ac:dyDescent="0.2">
      <c r="A35" s="101">
        <v>88</v>
      </c>
      <c r="B35" s="102" t="s">
        <v>6735</v>
      </c>
      <c r="C35" s="103" t="s">
        <v>6736</v>
      </c>
    </row>
    <row r="36" spans="1:3" ht="48" x14ac:dyDescent="0.2">
      <c r="A36" s="104">
        <v>90</v>
      </c>
      <c r="B36" s="105" t="s">
        <v>6737</v>
      </c>
      <c r="C36" s="103" t="s">
        <v>6738</v>
      </c>
    </row>
    <row r="37" spans="1:3" ht="62.25" x14ac:dyDescent="0.2">
      <c r="A37" s="104">
        <v>95</v>
      </c>
      <c r="B37" s="105" t="s">
        <v>6739</v>
      </c>
      <c r="C37" s="103" t="s">
        <v>6740</v>
      </c>
    </row>
    <row r="38" spans="1:3" ht="42.75" x14ac:dyDescent="0.2">
      <c r="A38" s="121">
        <v>99</v>
      </c>
      <c r="B38" s="107" t="s">
        <v>6741</v>
      </c>
      <c r="C38" s="103" t="s">
        <v>6742</v>
      </c>
    </row>
  </sheetData>
  <autoFilter ref="A3:C3" xr:uid="{00000000-0009-0000-0000-000003000000}"/>
  <mergeCells count="4">
    <mergeCell ref="A1:C1"/>
    <mergeCell ref="A2:C2"/>
    <mergeCell ref="A19:A21"/>
    <mergeCell ref="B19:B21"/>
  </mergeCells>
  <pageMargins left="0.7" right="0.7" top="0.75" bottom="0.75" header="0.511811023622047" footer="0.511811023622047"/>
  <pageSetup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6"/>
  <sheetViews>
    <sheetView showGridLines="0" rightToLeft="1" zoomScale="80" zoomScaleNormal="80" workbookViewId="0">
      <pane ySplit="1" topLeftCell="A71" activePane="bottomLeft" state="frozen"/>
      <selection pane="bottomLeft" activeCell="B85" sqref="B85"/>
    </sheetView>
  </sheetViews>
  <sheetFormatPr defaultColWidth="9.14453125" defaultRowHeight="15" x14ac:dyDescent="0.2"/>
  <cols>
    <col min="1" max="1" width="14.52734375" style="122" customWidth="1"/>
    <col min="2" max="2" width="105.734375" style="123" customWidth="1"/>
    <col min="3" max="3" width="50.17578125" style="122" customWidth="1"/>
    <col min="4" max="16384" width="9.14453125" style="122"/>
  </cols>
  <sheetData>
    <row r="1" spans="1:2" s="125" customFormat="1" ht="27.75" customHeight="1" x14ac:dyDescent="0.2">
      <c r="A1" s="124" t="s">
        <v>6743</v>
      </c>
      <c r="B1" s="124" t="s">
        <v>6674</v>
      </c>
    </row>
    <row r="2" spans="1:2" x14ac:dyDescent="0.2">
      <c r="A2" s="126">
        <v>970000</v>
      </c>
      <c r="B2" s="127" t="s">
        <v>6340</v>
      </c>
    </row>
    <row r="3" spans="1:2" x14ac:dyDescent="0.2">
      <c r="A3" s="126">
        <v>970001</v>
      </c>
      <c r="B3" s="128" t="s">
        <v>6341</v>
      </c>
    </row>
    <row r="4" spans="1:2" x14ac:dyDescent="0.2">
      <c r="A4" s="126">
        <v>970002</v>
      </c>
      <c r="B4" s="127" t="s">
        <v>6342</v>
      </c>
    </row>
    <row r="5" spans="1:2" x14ac:dyDescent="0.2">
      <c r="A5" s="126">
        <v>970005</v>
      </c>
      <c r="B5" s="127" t="s">
        <v>6343</v>
      </c>
    </row>
    <row r="6" spans="1:2" x14ac:dyDescent="0.2">
      <c r="A6" s="126">
        <v>970006</v>
      </c>
      <c r="B6" s="128" t="s">
        <v>6344</v>
      </c>
    </row>
    <row r="7" spans="1:2" ht="17.25" x14ac:dyDescent="0.2">
      <c r="A7" s="126">
        <v>970010</v>
      </c>
      <c r="B7" s="127" t="s">
        <v>6744</v>
      </c>
    </row>
    <row r="8" spans="1:2" ht="17.25" x14ac:dyDescent="0.2">
      <c r="A8" s="126">
        <v>970011</v>
      </c>
      <c r="B8" s="128" t="s">
        <v>6745</v>
      </c>
    </row>
    <row r="9" spans="1:2" x14ac:dyDescent="0.2">
      <c r="A9" s="126">
        <v>970015</v>
      </c>
      <c r="B9" s="127" t="s">
        <v>6347</v>
      </c>
    </row>
    <row r="10" spans="1:2" x14ac:dyDescent="0.2">
      <c r="A10" s="126">
        <v>970016</v>
      </c>
      <c r="B10" s="127" t="s">
        <v>6348</v>
      </c>
    </row>
    <row r="11" spans="1:2" ht="20.25" customHeight="1" x14ac:dyDescent="0.2">
      <c r="A11" s="126">
        <v>970017</v>
      </c>
      <c r="B11" s="128" t="s">
        <v>6349</v>
      </c>
    </row>
    <row r="12" spans="1:2" x14ac:dyDescent="0.2">
      <c r="A12" s="126">
        <v>970018</v>
      </c>
      <c r="B12" s="128" t="s">
        <v>6350</v>
      </c>
    </row>
    <row r="13" spans="1:2" s="129" customFormat="1" x14ac:dyDescent="0.2">
      <c r="A13" s="126">
        <v>970020</v>
      </c>
      <c r="B13" s="127" t="s">
        <v>6351</v>
      </c>
    </row>
    <row r="14" spans="1:2" s="129" customFormat="1" x14ac:dyDescent="0.2">
      <c r="A14" s="126">
        <v>970021</v>
      </c>
      <c r="B14" s="127" t="s">
        <v>6352</v>
      </c>
    </row>
    <row r="15" spans="1:2" s="129" customFormat="1" x14ac:dyDescent="0.2">
      <c r="A15" s="126">
        <v>970022</v>
      </c>
      <c r="B15" s="128" t="s">
        <v>6353</v>
      </c>
    </row>
    <row r="16" spans="1:2" s="129" customFormat="1" x14ac:dyDescent="0.2">
      <c r="A16" s="126">
        <v>970023</v>
      </c>
      <c r="B16" s="128" t="s">
        <v>6354</v>
      </c>
    </row>
    <row r="17" spans="1:2" s="129" customFormat="1" ht="17.25" x14ac:dyDescent="0.2">
      <c r="A17" s="126">
        <v>970025</v>
      </c>
      <c r="B17" s="127" t="s">
        <v>6746</v>
      </c>
    </row>
    <row r="18" spans="1:2" s="129" customFormat="1" ht="17.25" x14ac:dyDescent="0.2">
      <c r="A18" s="126">
        <v>970026</v>
      </c>
      <c r="B18" s="127" t="s">
        <v>6747</v>
      </c>
    </row>
    <row r="19" spans="1:2" s="129" customFormat="1" ht="17.25" x14ac:dyDescent="0.2">
      <c r="A19" s="126">
        <v>970027</v>
      </c>
      <c r="B19" s="128" t="s">
        <v>6748</v>
      </c>
    </row>
    <row r="20" spans="1:2" s="129" customFormat="1" ht="17.25" x14ac:dyDescent="0.2">
      <c r="A20" s="126">
        <v>970028</v>
      </c>
      <c r="B20" s="128" t="s">
        <v>6749</v>
      </c>
    </row>
    <row r="21" spans="1:2" x14ac:dyDescent="0.2">
      <c r="A21" s="126">
        <v>970030</v>
      </c>
      <c r="B21" s="127" t="s">
        <v>6359</v>
      </c>
    </row>
    <row r="22" spans="1:2" x14ac:dyDescent="0.2">
      <c r="A22" s="126">
        <v>970031</v>
      </c>
      <c r="B22" s="127" t="s">
        <v>6360</v>
      </c>
    </row>
    <row r="23" spans="1:2" x14ac:dyDescent="0.2">
      <c r="A23" s="126">
        <v>970032</v>
      </c>
      <c r="B23" s="128" t="s">
        <v>6361</v>
      </c>
    </row>
    <row r="24" spans="1:2" x14ac:dyDescent="0.2">
      <c r="A24" s="126">
        <v>970033</v>
      </c>
      <c r="B24" s="128" t="s">
        <v>6362</v>
      </c>
    </row>
    <row r="25" spans="1:2" x14ac:dyDescent="0.2">
      <c r="A25" s="126">
        <v>970035</v>
      </c>
      <c r="B25" s="127" t="s">
        <v>6363</v>
      </c>
    </row>
    <row r="26" spans="1:2" x14ac:dyDescent="0.2">
      <c r="A26" s="126">
        <v>970036</v>
      </c>
      <c r="B26" s="127" t="s">
        <v>6364</v>
      </c>
    </row>
    <row r="27" spans="1:2" x14ac:dyDescent="0.2">
      <c r="A27" s="126">
        <v>970037</v>
      </c>
      <c r="B27" s="130" t="s">
        <v>6365</v>
      </c>
    </row>
    <row r="28" spans="1:2" x14ac:dyDescent="0.2">
      <c r="A28" s="126">
        <v>970038</v>
      </c>
      <c r="B28" s="130" t="s">
        <v>6366</v>
      </c>
    </row>
    <row r="29" spans="1:2" x14ac:dyDescent="0.2">
      <c r="A29" s="126">
        <v>970040</v>
      </c>
      <c r="B29" s="127" t="s">
        <v>6367</v>
      </c>
    </row>
    <row r="30" spans="1:2" x14ac:dyDescent="0.2">
      <c r="A30" s="126">
        <v>970041</v>
      </c>
      <c r="B30" s="127" t="s">
        <v>6368</v>
      </c>
    </row>
    <row r="31" spans="1:2" x14ac:dyDescent="0.2">
      <c r="A31" s="126">
        <v>970042</v>
      </c>
      <c r="B31" s="130" t="s">
        <v>6369</v>
      </c>
    </row>
    <row r="32" spans="1:2" x14ac:dyDescent="0.2">
      <c r="A32" s="126">
        <v>970043</v>
      </c>
      <c r="B32" s="130" t="s">
        <v>6370</v>
      </c>
    </row>
    <row r="33" spans="1:2" s="129" customFormat="1" x14ac:dyDescent="0.2">
      <c r="A33" s="126">
        <v>970045</v>
      </c>
      <c r="B33" s="127" t="s">
        <v>6371</v>
      </c>
    </row>
    <row r="34" spans="1:2" s="129" customFormat="1" x14ac:dyDescent="0.2">
      <c r="A34" s="126">
        <v>970046</v>
      </c>
      <c r="B34" s="127" t="s">
        <v>6372</v>
      </c>
    </row>
    <row r="35" spans="1:2" s="129" customFormat="1" x14ac:dyDescent="0.2">
      <c r="A35" s="126">
        <v>970047</v>
      </c>
      <c r="B35" s="130" t="s">
        <v>6373</v>
      </c>
    </row>
    <row r="36" spans="1:2" s="129" customFormat="1" x14ac:dyDescent="0.2">
      <c r="A36" s="126">
        <v>970048</v>
      </c>
      <c r="B36" s="130" t="s">
        <v>6374</v>
      </c>
    </row>
    <row r="37" spans="1:2" s="129" customFormat="1" x14ac:dyDescent="0.2">
      <c r="A37" s="126">
        <v>970050</v>
      </c>
      <c r="B37" s="127" t="s">
        <v>6375</v>
      </c>
    </row>
    <row r="38" spans="1:2" s="129" customFormat="1" x14ac:dyDescent="0.2">
      <c r="A38" s="126">
        <v>970051</v>
      </c>
      <c r="B38" s="130" t="s">
        <v>6376</v>
      </c>
    </row>
    <row r="39" spans="1:2" s="129" customFormat="1" x14ac:dyDescent="0.2">
      <c r="A39" s="126">
        <v>970055</v>
      </c>
      <c r="B39" s="127" t="s">
        <v>6377</v>
      </c>
    </row>
    <row r="40" spans="1:2" s="129" customFormat="1" x14ac:dyDescent="0.2">
      <c r="A40" s="126">
        <v>970056</v>
      </c>
      <c r="B40" s="130" t="s">
        <v>6378</v>
      </c>
    </row>
    <row r="41" spans="1:2" ht="17.25" x14ac:dyDescent="0.2">
      <c r="A41" s="83">
        <v>970060</v>
      </c>
      <c r="B41" s="131" t="s">
        <v>6750</v>
      </c>
    </row>
    <row r="42" spans="1:2" ht="17.25" x14ac:dyDescent="0.2">
      <c r="A42" s="83">
        <v>970061</v>
      </c>
      <c r="B42" s="131" t="s">
        <v>6750</v>
      </c>
    </row>
    <row r="43" spans="1:2" ht="25.5" customHeight="1" x14ac:dyDescent="0.2">
      <c r="A43" s="83">
        <v>970062</v>
      </c>
      <c r="B43" s="131" t="s">
        <v>6750</v>
      </c>
    </row>
    <row r="44" spans="1:2" ht="17.25" x14ac:dyDescent="0.2">
      <c r="A44" s="83">
        <v>970063</v>
      </c>
      <c r="B44" s="131" t="s">
        <v>6750</v>
      </c>
    </row>
    <row r="45" spans="1:2" ht="17.25" x14ac:dyDescent="0.2">
      <c r="A45" s="83">
        <v>970065</v>
      </c>
      <c r="B45" s="131" t="s">
        <v>6750</v>
      </c>
    </row>
    <row r="46" spans="1:2" ht="17.25" x14ac:dyDescent="0.2">
      <c r="A46" s="83">
        <v>970066</v>
      </c>
      <c r="B46" s="131" t="s">
        <v>6750</v>
      </c>
    </row>
    <row r="47" spans="1:2" ht="21.75" customHeight="1" x14ac:dyDescent="0.2">
      <c r="A47" s="83">
        <v>970067</v>
      </c>
      <c r="B47" s="131" t="s">
        <v>6750</v>
      </c>
    </row>
    <row r="48" spans="1:2" ht="17.25" x14ac:dyDescent="0.2">
      <c r="A48" s="83">
        <v>970068</v>
      </c>
      <c r="B48" s="131" t="s">
        <v>6750</v>
      </c>
    </row>
    <row r="49" spans="1:2" ht="17.25" x14ac:dyDescent="0.2">
      <c r="A49" s="83">
        <v>970070</v>
      </c>
      <c r="B49" s="131" t="s">
        <v>6750</v>
      </c>
    </row>
    <row r="50" spans="1:2" ht="17.25" x14ac:dyDescent="0.2">
      <c r="A50" s="83">
        <v>970071</v>
      </c>
      <c r="B50" s="131" t="s">
        <v>6750</v>
      </c>
    </row>
    <row r="51" spans="1:2" ht="17.25" x14ac:dyDescent="0.2">
      <c r="A51" s="83">
        <v>970072</v>
      </c>
      <c r="B51" s="131" t="s">
        <v>6750</v>
      </c>
    </row>
    <row r="52" spans="1:2" ht="17.25" x14ac:dyDescent="0.2">
      <c r="A52" s="83">
        <v>970073</v>
      </c>
      <c r="B52" s="131" t="s">
        <v>6750</v>
      </c>
    </row>
    <row r="53" spans="1:2" ht="17.25" x14ac:dyDescent="0.2">
      <c r="A53" s="83">
        <v>970075</v>
      </c>
      <c r="B53" s="131" t="s">
        <v>6750</v>
      </c>
    </row>
    <row r="54" spans="1:2" ht="17.25" x14ac:dyDescent="0.2">
      <c r="A54" s="83">
        <v>970076</v>
      </c>
      <c r="B54" s="131" t="s">
        <v>6750</v>
      </c>
    </row>
    <row r="55" spans="1:2" ht="17.25" x14ac:dyDescent="0.2">
      <c r="A55" s="83">
        <v>970077</v>
      </c>
      <c r="B55" s="131" t="s">
        <v>6750</v>
      </c>
    </row>
    <row r="56" spans="1:2" ht="24" customHeight="1" x14ac:dyDescent="0.2">
      <c r="A56" s="83">
        <v>970078</v>
      </c>
      <c r="B56" s="131" t="s">
        <v>6750</v>
      </c>
    </row>
    <row r="57" spans="1:2" ht="17.25" x14ac:dyDescent="0.2">
      <c r="A57" s="83">
        <v>970080</v>
      </c>
      <c r="B57" s="131" t="s">
        <v>6750</v>
      </c>
    </row>
    <row r="58" spans="1:2" ht="17.25" x14ac:dyDescent="0.2">
      <c r="A58" s="83">
        <v>970081</v>
      </c>
      <c r="B58" s="131" t="s">
        <v>6750</v>
      </c>
    </row>
    <row r="59" spans="1:2" ht="21.75" customHeight="1" x14ac:dyDescent="0.2">
      <c r="A59" s="83">
        <v>970082</v>
      </c>
      <c r="B59" s="131" t="s">
        <v>6750</v>
      </c>
    </row>
    <row r="60" spans="1:2" ht="17.25" x14ac:dyDescent="0.2">
      <c r="A60" s="83">
        <v>970083</v>
      </c>
      <c r="B60" s="131" t="s">
        <v>6750</v>
      </c>
    </row>
    <row r="61" spans="1:2" ht="17.25" x14ac:dyDescent="0.2">
      <c r="A61" s="83">
        <v>970085</v>
      </c>
      <c r="B61" s="131" t="s">
        <v>6750</v>
      </c>
    </row>
    <row r="62" spans="1:2" ht="17.25" x14ac:dyDescent="0.2">
      <c r="A62" s="83">
        <v>970086</v>
      </c>
      <c r="B62" s="131" t="s">
        <v>6750</v>
      </c>
    </row>
    <row r="63" spans="1:2" ht="17.25" x14ac:dyDescent="0.2">
      <c r="A63" s="83">
        <v>970087</v>
      </c>
      <c r="B63" s="131" t="s">
        <v>6750</v>
      </c>
    </row>
    <row r="64" spans="1:2" ht="17.25" x14ac:dyDescent="0.2">
      <c r="A64" s="83">
        <v>970088</v>
      </c>
      <c r="B64" s="131" t="s">
        <v>6750</v>
      </c>
    </row>
    <row r="65" spans="1:2" s="129" customFormat="1" x14ac:dyDescent="0.2">
      <c r="A65" s="126">
        <v>970090</v>
      </c>
      <c r="B65" s="127" t="s">
        <v>6380</v>
      </c>
    </row>
    <row r="66" spans="1:2" s="129" customFormat="1" x14ac:dyDescent="0.2">
      <c r="A66" s="126">
        <v>970091</v>
      </c>
      <c r="B66" s="127" t="s">
        <v>6381</v>
      </c>
    </row>
    <row r="67" spans="1:2" s="129" customFormat="1" x14ac:dyDescent="0.2">
      <c r="A67" s="126">
        <v>970092</v>
      </c>
      <c r="B67" s="130" t="s">
        <v>6382</v>
      </c>
    </row>
    <row r="68" spans="1:2" s="129" customFormat="1" x14ac:dyDescent="0.2">
      <c r="A68" s="126">
        <v>970093</v>
      </c>
      <c r="B68" s="130" t="s">
        <v>6383</v>
      </c>
    </row>
    <row r="69" spans="1:2" x14ac:dyDescent="0.2">
      <c r="A69" s="132" t="s">
        <v>6384</v>
      </c>
      <c r="B69" s="127" t="s">
        <v>6385</v>
      </c>
    </row>
    <row r="70" spans="1:2" x14ac:dyDescent="0.2">
      <c r="A70" s="132" t="s">
        <v>6386</v>
      </c>
      <c r="B70" s="127" t="s">
        <v>6387</v>
      </c>
    </row>
    <row r="71" spans="1:2" x14ac:dyDescent="0.2">
      <c r="A71" s="126">
        <v>977000</v>
      </c>
      <c r="B71" s="127" t="s">
        <v>6388</v>
      </c>
    </row>
    <row r="72" spans="1:2" x14ac:dyDescent="0.2">
      <c r="A72" s="126">
        <v>977001</v>
      </c>
      <c r="B72" s="127" t="s">
        <v>6389</v>
      </c>
    </row>
    <row r="73" spans="1:2" s="125" customFormat="1" x14ac:dyDescent="0.2">
      <c r="A73" s="126">
        <v>977005</v>
      </c>
      <c r="B73" s="127" t="s">
        <v>6390</v>
      </c>
    </row>
    <row r="74" spans="1:2" x14ac:dyDescent="0.2">
      <c r="A74" s="126">
        <v>977006</v>
      </c>
      <c r="B74" s="127" t="s">
        <v>6391</v>
      </c>
    </row>
    <row r="75" spans="1:2" ht="17.25" x14ac:dyDescent="0.2">
      <c r="A75" s="126">
        <v>977010</v>
      </c>
      <c r="B75" s="127" t="s">
        <v>6751</v>
      </c>
    </row>
    <row r="76" spans="1:2" ht="17.25" x14ac:dyDescent="0.2">
      <c r="A76" s="126">
        <v>977011</v>
      </c>
      <c r="B76" s="127" t="s">
        <v>6752</v>
      </c>
    </row>
    <row r="77" spans="1:2" x14ac:dyDescent="0.2">
      <c r="A77" s="126">
        <v>977015</v>
      </c>
      <c r="B77" s="127" t="s">
        <v>6394</v>
      </c>
    </row>
    <row r="78" spans="1:2" x14ac:dyDescent="0.2">
      <c r="A78" s="126">
        <v>977016</v>
      </c>
      <c r="B78" s="127" t="s">
        <v>6395</v>
      </c>
    </row>
    <row r="79" spans="1:2" x14ac:dyDescent="0.2">
      <c r="A79" s="126">
        <v>977020</v>
      </c>
      <c r="B79" s="127" t="s">
        <v>6396</v>
      </c>
    </row>
    <row r="80" spans="1:2" x14ac:dyDescent="0.2">
      <c r="A80" s="126">
        <v>977021</v>
      </c>
      <c r="B80" s="127" t="s">
        <v>6397</v>
      </c>
    </row>
    <row r="81" spans="1:2" x14ac:dyDescent="0.2">
      <c r="A81" s="126">
        <v>977025</v>
      </c>
      <c r="B81" s="127" t="s">
        <v>6398</v>
      </c>
    </row>
    <row r="82" spans="1:2" x14ac:dyDescent="0.2">
      <c r="A82" s="126">
        <v>977026</v>
      </c>
      <c r="B82" s="127" t="s">
        <v>6399</v>
      </c>
    </row>
    <row r="83" spans="1:2" x14ac:dyDescent="0.2">
      <c r="A83" s="126">
        <v>977030</v>
      </c>
      <c r="B83" s="127" t="s">
        <v>6400</v>
      </c>
    </row>
    <row r="84" spans="1:2" x14ac:dyDescent="0.2">
      <c r="A84" s="126">
        <v>977031</v>
      </c>
      <c r="B84" s="127" t="s">
        <v>6401</v>
      </c>
    </row>
    <row r="85" spans="1:2" x14ac:dyDescent="0.2">
      <c r="A85" s="126">
        <v>977035</v>
      </c>
      <c r="B85" s="127" t="s">
        <v>6402</v>
      </c>
    </row>
    <row r="86" spans="1:2" x14ac:dyDescent="0.2">
      <c r="A86" s="126">
        <v>977036</v>
      </c>
      <c r="B86" s="127" t="s">
        <v>6403</v>
      </c>
    </row>
  </sheetData>
  <conditionalFormatting sqref="A1:A70 A87:A1048576">
    <cfRule type="duplicateValues" dxfId="11" priority="3"/>
  </conditionalFormatting>
  <conditionalFormatting sqref="A71:A86">
    <cfRule type="duplicateValues" dxfId="10" priority="2"/>
  </conditionalFormatting>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75"/>
  <sheetViews>
    <sheetView showGridLines="0" rightToLeft="1" zoomScale="80" zoomScaleNormal="80" workbookViewId="0">
      <pane ySplit="1" topLeftCell="A2" activePane="bottomLeft" state="frozen"/>
      <selection pane="bottomLeft" activeCell="B18" sqref="B18"/>
    </sheetView>
  </sheetViews>
  <sheetFormatPr defaultColWidth="9.14453125" defaultRowHeight="15" x14ac:dyDescent="0.2"/>
  <cols>
    <col min="1" max="1" width="14.52734375" style="122" customWidth="1"/>
    <col min="2" max="2" width="92.28125" style="123" customWidth="1"/>
    <col min="3" max="16384" width="9.14453125" style="122"/>
  </cols>
  <sheetData>
    <row r="1" spans="1:2" ht="16.5" x14ac:dyDescent="0.2">
      <c r="A1" s="133" t="s">
        <v>6753</v>
      </c>
      <c r="B1" s="133" t="s">
        <v>6754</v>
      </c>
    </row>
    <row r="2" spans="1:2" ht="17.25" x14ac:dyDescent="0.2">
      <c r="A2" s="134">
        <v>980000</v>
      </c>
      <c r="B2" s="130" t="s">
        <v>6755</v>
      </c>
    </row>
    <row r="3" spans="1:2" ht="17.25" x14ac:dyDescent="0.2">
      <c r="A3" s="134">
        <v>980001</v>
      </c>
      <c r="B3" s="135" t="s">
        <v>6756</v>
      </c>
    </row>
    <row r="4" spans="1:2" x14ac:dyDescent="0.2">
      <c r="A4" s="134">
        <v>980005</v>
      </c>
      <c r="B4" s="130" t="s">
        <v>6406</v>
      </c>
    </row>
    <row r="5" spans="1:2" x14ac:dyDescent="0.2">
      <c r="A5" s="134">
        <v>980006</v>
      </c>
      <c r="B5" s="130" t="s">
        <v>6407</v>
      </c>
    </row>
    <row r="6" spans="1:2" x14ac:dyDescent="0.2">
      <c r="A6" s="136">
        <v>980007</v>
      </c>
      <c r="B6" s="130" t="s">
        <v>6408</v>
      </c>
    </row>
    <row r="7" spans="1:2" x14ac:dyDescent="0.2">
      <c r="A7" s="136">
        <v>980008</v>
      </c>
      <c r="B7" s="130" t="s">
        <v>6409</v>
      </c>
    </row>
    <row r="8" spans="1:2" x14ac:dyDescent="0.2">
      <c r="A8" s="134">
        <v>980010</v>
      </c>
      <c r="B8" s="130" t="s">
        <v>6410</v>
      </c>
    </row>
    <row r="9" spans="1:2" x14ac:dyDescent="0.2">
      <c r="A9" s="134">
        <v>980011</v>
      </c>
      <c r="B9" s="130" t="s">
        <v>6411</v>
      </c>
    </row>
    <row r="10" spans="1:2" x14ac:dyDescent="0.2">
      <c r="A10" s="134">
        <v>980015</v>
      </c>
      <c r="B10" s="130" t="s">
        <v>6412</v>
      </c>
    </row>
    <row r="11" spans="1:2" x14ac:dyDescent="0.2">
      <c r="A11" s="134">
        <v>980016</v>
      </c>
      <c r="B11" s="130" t="s">
        <v>6413</v>
      </c>
    </row>
    <row r="12" spans="1:2" x14ac:dyDescent="0.2">
      <c r="A12" s="134">
        <v>980020</v>
      </c>
      <c r="B12" s="130" t="s">
        <v>6414</v>
      </c>
    </row>
    <row r="13" spans="1:2" x14ac:dyDescent="0.2">
      <c r="A13" s="134">
        <v>980025</v>
      </c>
      <c r="B13" s="130" t="s">
        <v>6415</v>
      </c>
    </row>
    <row r="14" spans="1:2" s="129" customFormat="1" x14ac:dyDescent="0.2">
      <c r="A14" s="134">
        <v>980026</v>
      </c>
      <c r="B14" s="130" t="s">
        <v>6416</v>
      </c>
    </row>
    <row r="15" spans="1:2" s="129" customFormat="1" x14ac:dyDescent="0.2">
      <c r="A15" s="134">
        <v>980030</v>
      </c>
      <c r="B15" s="130" t="s">
        <v>6417</v>
      </c>
    </row>
    <row r="16" spans="1:2" s="129" customFormat="1" x14ac:dyDescent="0.2">
      <c r="A16" s="134">
        <v>980031</v>
      </c>
      <c r="B16" s="130" t="s">
        <v>6418</v>
      </c>
    </row>
    <row r="17" spans="1:2" s="129" customFormat="1" x14ac:dyDescent="0.2">
      <c r="A17" s="134">
        <v>980035</v>
      </c>
      <c r="B17" s="130" t="s">
        <v>6419</v>
      </c>
    </row>
    <row r="18" spans="1:2" s="129" customFormat="1" x14ac:dyDescent="0.2">
      <c r="A18" s="134">
        <v>980036</v>
      </c>
      <c r="B18" s="130" t="s">
        <v>6420</v>
      </c>
    </row>
    <row r="19" spans="1:2" s="129" customFormat="1" x14ac:dyDescent="0.2">
      <c r="A19" s="134">
        <v>980040</v>
      </c>
      <c r="B19" s="130" t="s">
        <v>6421</v>
      </c>
    </row>
    <row r="20" spans="1:2" s="129" customFormat="1" x14ac:dyDescent="0.2">
      <c r="A20" s="134">
        <v>980041</v>
      </c>
      <c r="B20" s="130" t="s">
        <v>6422</v>
      </c>
    </row>
    <row r="21" spans="1:2" s="129" customFormat="1" ht="17.25" x14ac:dyDescent="0.2">
      <c r="A21" s="134">
        <v>980045</v>
      </c>
      <c r="B21" s="130" t="s">
        <v>6757</v>
      </c>
    </row>
    <row r="22" spans="1:2" ht="17.25" x14ac:dyDescent="0.2">
      <c r="A22" s="134">
        <v>980046</v>
      </c>
      <c r="B22" s="130" t="s">
        <v>6758</v>
      </c>
    </row>
    <row r="23" spans="1:2" ht="17.25" x14ac:dyDescent="0.2">
      <c r="A23" s="134">
        <v>980050</v>
      </c>
      <c r="B23" s="130" t="s">
        <v>6759</v>
      </c>
    </row>
    <row r="24" spans="1:2" ht="17.25" x14ac:dyDescent="0.2">
      <c r="A24" s="134">
        <v>980051</v>
      </c>
      <c r="B24" s="130" t="s">
        <v>6760</v>
      </c>
    </row>
    <row r="25" spans="1:2" ht="17.25" x14ac:dyDescent="0.2">
      <c r="A25" s="83">
        <v>980052</v>
      </c>
      <c r="B25" s="131" t="s">
        <v>6761</v>
      </c>
    </row>
    <row r="26" spans="1:2" ht="17.25" x14ac:dyDescent="0.2">
      <c r="A26" s="83">
        <v>980053</v>
      </c>
      <c r="B26" s="131" t="s">
        <v>6762</v>
      </c>
    </row>
    <row r="27" spans="1:2" ht="17.25" x14ac:dyDescent="0.2">
      <c r="A27" s="134">
        <v>980055</v>
      </c>
      <c r="B27" s="130" t="s">
        <v>6763</v>
      </c>
    </row>
    <row r="28" spans="1:2" ht="17.25" x14ac:dyDescent="0.2">
      <c r="A28" s="134">
        <v>980056</v>
      </c>
      <c r="B28" s="130" t="s">
        <v>6764</v>
      </c>
    </row>
    <row r="29" spans="1:2" ht="17.25" x14ac:dyDescent="0.2">
      <c r="A29" s="134">
        <v>980060</v>
      </c>
      <c r="B29" s="130" t="s">
        <v>6765</v>
      </c>
    </row>
    <row r="30" spans="1:2" ht="17.25" x14ac:dyDescent="0.2">
      <c r="A30" s="134">
        <v>980061</v>
      </c>
      <c r="B30" s="130" t="s">
        <v>6766</v>
      </c>
    </row>
    <row r="31" spans="1:2" ht="17.25" x14ac:dyDescent="0.2">
      <c r="A31" s="134">
        <v>980065</v>
      </c>
      <c r="B31" s="130" t="s">
        <v>6767</v>
      </c>
    </row>
    <row r="32" spans="1:2" ht="17.25" x14ac:dyDescent="0.2">
      <c r="A32" s="134">
        <v>980066</v>
      </c>
      <c r="B32" s="130" t="s">
        <v>6768</v>
      </c>
    </row>
    <row r="33" spans="1:2" ht="17.25" x14ac:dyDescent="0.2">
      <c r="A33" s="134">
        <v>980070</v>
      </c>
      <c r="B33" s="130" t="s">
        <v>6769</v>
      </c>
    </row>
    <row r="34" spans="1:2" s="129" customFormat="1" ht="17.25" x14ac:dyDescent="0.2">
      <c r="A34" s="134">
        <v>980071</v>
      </c>
      <c r="B34" s="130" t="s">
        <v>6770</v>
      </c>
    </row>
    <row r="35" spans="1:2" s="129" customFormat="1" ht="17.25" x14ac:dyDescent="0.2">
      <c r="A35" s="134">
        <v>980075</v>
      </c>
      <c r="B35" s="130" t="s">
        <v>6771</v>
      </c>
    </row>
    <row r="36" spans="1:2" s="129" customFormat="1" ht="17.25" x14ac:dyDescent="0.2">
      <c r="A36" s="134">
        <v>980076</v>
      </c>
      <c r="B36" s="130" t="s">
        <v>6772</v>
      </c>
    </row>
    <row r="37" spans="1:2" s="129" customFormat="1" ht="17.25" x14ac:dyDescent="0.2">
      <c r="A37" s="134">
        <v>980080</v>
      </c>
      <c r="B37" s="130" t="s">
        <v>6773</v>
      </c>
    </row>
    <row r="38" spans="1:2" s="129" customFormat="1" ht="17.25" x14ac:dyDescent="0.2">
      <c r="A38" s="134">
        <v>980081</v>
      </c>
      <c r="B38" s="135" t="s">
        <v>6774</v>
      </c>
    </row>
    <row r="39" spans="1:2" s="129" customFormat="1" x14ac:dyDescent="0.2">
      <c r="A39" s="134">
        <v>980085</v>
      </c>
      <c r="B39" s="130" t="s">
        <v>6441</v>
      </c>
    </row>
    <row r="40" spans="1:2" s="129" customFormat="1" x14ac:dyDescent="0.2">
      <c r="A40" s="134">
        <v>980086</v>
      </c>
      <c r="B40" s="130" t="s">
        <v>6442</v>
      </c>
    </row>
    <row r="41" spans="1:2" s="129" customFormat="1" x14ac:dyDescent="0.2">
      <c r="A41" s="134">
        <v>980087</v>
      </c>
      <c r="B41" s="130" t="s">
        <v>6443</v>
      </c>
    </row>
    <row r="42" spans="1:2" x14ac:dyDescent="0.2">
      <c r="A42" s="134">
        <v>980088</v>
      </c>
      <c r="B42" s="130" t="s">
        <v>6444</v>
      </c>
    </row>
    <row r="43" spans="1:2" x14ac:dyDescent="0.2">
      <c r="A43" s="134">
        <v>980090</v>
      </c>
      <c r="B43" s="130" t="s">
        <v>6445</v>
      </c>
    </row>
    <row r="44" spans="1:2" x14ac:dyDescent="0.2">
      <c r="A44" s="134">
        <v>980091</v>
      </c>
      <c r="B44" s="130" t="s">
        <v>6446</v>
      </c>
    </row>
    <row r="45" spans="1:2" x14ac:dyDescent="0.2">
      <c r="A45" s="134">
        <v>980095</v>
      </c>
      <c r="B45" s="130" t="s">
        <v>6447</v>
      </c>
    </row>
    <row r="46" spans="1:2" x14ac:dyDescent="0.2">
      <c r="A46" s="134">
        <v>980096</v>
      </c>
      <c r="B46" s="130" t="s">
        <v>6448</v>
      </c>
    </row>
    <row r="47" spans="1:2" x14ac:dyDescent="0.2">
      <c r="A47" s="134">
        <v>980100</v>
      </c>
      <c r="B47" s="130" t="s">
        <v>6449</v>
      </c>
    </row>
    <row r="48" spans="1:2" x14ac:dyDescent="0.2">
      <c r="A48" s="134">
        <v>980105</v>
      </c>
      <c r="B48" s="130" t="s">
        <v>6450</v>
      </c>
    </row>
    <row r="49" spans="1:2" x14ac:dyDescent="0.2">
      <c r="A49" s="134">
        <v>980106</v>
      </c>
      <c r="B49" s="130" t="s">
        <v>6451</v>
      </c>
    </row>
    <row r="50" spans="1:2" x14ac:dyDescent="0.2">
      <c r="A50" s="134">
        <v>980110</v>
      </c>
      <c r="B50" s="130" t="s">
        <v>6452</v>
      </c>
    </row>
    <row r="51" spans="1:2" x14ac:dyDescent="0.2">
      <c r="A51" s="134">
        <v>980111</v>
      </c>
      <c r="B51" s="130" t="s">
        <v>6453</v>
      </c>
    </row>
    <row r="52" spans="1:2" x14ac:dyDescent="0.2">
      <c r="A52" s="134">
        <v>980115</v>
      </c>
      <c r="B52" s="130" t="s">
        <v>6454</v>
      </c>
    </row>
    <row r="53" spans="1:2" x14ac:dyDescent="0.2">
      <c r="A53" s="134">
        <v>980116</v>
      </c>
      <c r="B53" s="130" t="s">
        <v>6455</v>
      </c>
    </row>
    <row r="54" spans="1:2" x14ac:dyDescent="0.2">
      <c r="A54" s="134">
        <v>980120</v>
      </c>
      <c r="B54" s="130" t="s">
        <v>6456</v>
      </c>
    </row>
    <row r="55" spans="1:2" x14ac:dyDescent="0.2">
      <c r="A55" s="134">
        <v>980121</v>
      </c>
      <c r="B55" s="130" t="s">
        <v>6457</v>
      </c>
    </row>
    <row r="56" spans="1:2" ht="17.25" x14ac:dyDescent="0.2">
      <c r="A56" s="134">
        <v>980125</v>
      </c>
      <c r="B56" s="130" t="s">
        <v>6775</v>
      </c>
    </row>
    <row r="57" spans="1:2" ht="17.25" x14ac:dyDescent="0.2">
      <c r="A57" s="134">
        <v>980126</v>
      </c>
      <c r="B57" s="130" t="s">
        <v>6776</v>
      </c>
    </row>
    <row r="58" spans="1:2" ht="17.25" x14ac:dyDescent="0.2">
      <c r="A58" s="134">
        <v>980130</v>
      </c>
      <c r="B58" s="130" t="s">
        <v>6777</v>
      </c>
    </row>
    <row r="59" spans="1:2" ht="17.25" x14ac:dyDescent="0.2">
      <c r="A59" s="134">
        <v>980131</v>
      </c>
      <c r="B59" s="130" t="s">
        <v>6778</v>
      </c>
    </row>
    <row r="60" spans="1:2" ht="17.25" x14ac:dyDescent="0.2">
      <c r="A60" s="83">
        <v>980132</v>
      </c>
      <c r="B60" s="131" t="s">
        <v>6779</v>
      </c>
    </row>
    <row r="61" spans="1:2" ht="17.25" x14ac:dyDescent="0.2">
      <c r="A61" s="83">
        <v>980133</v>
      </c>
      <c r="B61" s="131" t="s">
        <v>6780</v>
      </c>
    </row>
    <row r="62" spans="1:2" ht="17.25" x14ac:dyDescent="0.2">
      <c r="A62" s="134">
        <v>980135</v>
      </c>
      <c r="B62" s="130" t="s">
        <v>6781</v>
      </c>
    </row>
    <row r="63" spans="1:2" ht="17.25" x14ac:dyDescent="0.2">
      <c r="A63" s="134">
        <v>980136</v>
      </c>
      <c r="B63" s="130" t="s">
        <v>6782</v>
      </c>
    </row>
    <row r="64" spans="1:2" ht="17.25" x14ac:dyDescent="0.2">
      <c r="A64" s="134">
        <v>980140</v>
      </c>
      <c r="B64" s="130" t="s">
        <v>6783</v>
      </c>
    </row>
    <row r="65" spans="1:2" ht="17.25" x14ac:dyDescent="0.2">
      <c r="A65" s="134">
        <v>980141</v>
      </c>
      <c r="B65" s="130" t="s">
        <v>6784</v>
      </c>
    </row>
    <row r="66" spans="1:2" s="129" customFormat="1" ht="17.25" x14ac:dyDescent="0.2">
      <c r="A66" s="134">
        <v>980145</v>
      </c>
      <c r="B66" s="130" t="s">
        <v>6785</v>
      </c>
    </row>
    <row r="67" spans="1:2" s="129" customFormat="1" ht="17.25" x14ac:dyDescent="0.2">
      <c r="A67" s="134">
        <v>980146</v>
      </c>
      <c r="B67" s="130" t="s">
        <v>6786</v>
      </c>
    </row>
    <row r="68" spans="1:2" s="129" customFormat="1" ht="17.25" x14ac:dyDescent="0.2">
      <c r="A68" s="134">
        <v>980150</v>
      </c>
      <c r="B68" s="130" t="s">
        <v>6787</v>
      </c>
    </row>
    <row r="69" spans="1:2" s="129" customFormat="1" ht="17.25" x14ac:dyDescent="0.2">
      <c r="A69" s="134">
        <v>980151</v>
      </c>
      <c r="B69" s="130" t="s">
        <v>6788</v>
      </c>
    </row>
    <row r="70" spans="1:2" ht="17.25" x14ac:dyDescent="0.2">
      <c r="A70" s="134">
        <v>980155</v>
      </c>
      <c r="B70" s="130" t="s">
        <v>6789</v>
      </c>
    </row>
    <row r="71" spans="1:2" ht="17.25" x14ac:dyDescent="0.2">
      <c r="A71" s="134">
        <v>980156</v>
      </c>
      <c r="B71" s="130" t="s">
        <v>6790</v>
      </c>
    </row>
    <row r="72" spans="1:2" ht="17.25" x14ac:dyDescent="0.2">
      <c r="A72" s="134">
        <v>980160</v>
      </c>
      <c r="B72" s="130" t="s">
        <v>6791</v>
      </c>
    </row>
    <row r="73" spans="1:2" ht="17.25" x14ac:dyDescent="0.2">
      <c r="A73" s="134">
        <v>980161</v>
      </c>
      <c r="B73" s="130" t="s">
        <v>6792</v>
      </c>
    </row>
    <row r="74" spans="1:2" x14ac:dyDescent="0.2">
      <c r="A74" s="134">
        <v>980165</v>
      </c>
      <c r="B74" s="130" t="s">
        <v>6476</v>
      </c>
    </row>
    <row r="75" spans="1:2" x14ac:dyDescent="0.2">
      <c r="A75" s="134">
        <v>980166</v>
      </c>
      <c r="B75" s="130" t="s">
        <v>6477</v>
      </c>
    </row>
    <row r="76" spans="1:2" x14ac:dyDescent="0.2">
      <c r="A76" s="134">
        <v>980167</v>
      </c>
      <c r="B76" s="130" t="s">
        <v>6478</v>
      </c>
    </row>
    <row r="77" spans="1:2" x14ac:dyDescent="0.2">
      <c r="A77" s="134">
        <v>980168</v>
      </c>
      <c r="B77" s="130" t="s">
        <v>6479</v>
      </c>
    </row>
    <row r="78" spans="1:2" x14ac:dyDescent="0.2">
      <c r="A78" s="134">
        <v>980170</v>
      </c>
      <c r="B78" s="130" t="s">
        <v>6480</v>
      </c>
    </row>
    <row r="79" spans="1:2" x14ac:dyDescent="0.2">
      <c r="A79" s="134">
        <v>980171</v>
      </c>
      <c r="B79" s="130" t="s">
        <v>6481</v>
      </c>
    </row>
    <row r="80" spans="1:2" x14ac:dyDescent="0.2">
      <c r="A80" s="134">
        <v>980175</v>
      </c>
      <c r="B80" s="130" t="s">
        <v>6482</v>
      </c>
    </row>
    <row r="81" spans="1:2" x14ac:dyDescent="0.2">
      <c r="A81" s="134">
        <v>980176</v>
      </c>
      <c r="B81" s="130" t="s">
        <v>6483</v>
      </c>
    </row>
    <row r="82" spans="1:2" x14ac:dyDescent="0.2">
      <c r="A82" s="134">
        <v>980180</v>
      </c>
      <c r="B82" s="130" t="s">
        <v>6484</v>
      </c>
    </row>
    <row r="83" spans="1:2" x14ac:dyDescent="0.2">
      <c r="A83" s="134">
        <v>980185</v>
      </c>
      <c r="B83" s="130" t="s">
        <v>6485</v>
      </c>
    </row>
    <row r="84" spans="1:2" x14ac:dyDescent="0.2">
      <c r="A84" s="134">
        <v>980186</v>
      </c>
      <c r="B84" s="130" t="s">
        <v>6486</v>
      </c>
    </row>
    <row r="85" spans="1:2" x14ac:dyDescent="0.2">
      <c r="A85" s="134">
        <v>980190</v>
      </c>
      <c r="B85" s="130" t="s">
        <v>6487</v>
      </c>
    </row>
    <row r="86" spans="1:2" x14ac:dyDescent="0.2">
      <c r="A86" s="134">
        <v>980191</v>
      </c>
      <c r="B86" s="130" t="s">
        <v>6488</v>
      </c>
    </row>
    <row r="87" spans="1:2" x14ac:dyDescent="0.2">
      <c r="A87" s="134">
        <v>980195</v>
      </c>
      <c r="B87" s="130" t="s">
        <v>6489</v>
      </c>
    </row>
    <row r="88" spans="1:2" x14ac:dyDescent="0.2">
      <c r="A88" s="134">
        <v>980196</v>
      </c>
      <c r="B88" s="130" t="s">
        <v>6490</v>
      </c>
    </row>
    <row r="89" spans="1:2" x14ac:dyDescent="0.2">
      <c r="A89" s="134">
        <v>980200</v>
      </c>
      <c r="B89" s="130" t="s">
        <v>6491</v>
      </c>
    </row>
    <row r="90" spans="1:2" x14ac:dyDescent="0.2">
      <c r="A90" s="134">
        <v>980201</v>
      </c>
      <c r="B90" s="130" t="s">
        <v>6492</v>
      </c>
    </row>
    <row r="91" spans="1:2" ht="17.25" x14ac:dyDescent="0.2">
      <c r="A91" s="134">
        <v>980205</v>
      </c>
      <c r="B91" s="130" t="s">
        <v>6793</v>
      </c>
    </row>
    <row r="92" spans="1:2" ht="17.25" x14ac:dyDescent="0.2">
      <c r="A92" s="134">
        <v>980206</v>
      </c>
      <c r="B92" s="130" t="s">
        <v>6794</v>
      </c>
    </row>
    <row r="93" spans="1:2" s="129" customFormat="1" ht="17.25" x14ac:dyDescent="0.2">
      <c r="A93" s="134">
        <v>980210</v>
      </c>
      <c r="B93" s="130" t="s">
        <v>6795</v>
      </c>
    </row>
    <row r="94" spans="1:2" s="129" customFormat="1" ht="17.25" x14ac:dyDescent="0.2">
      <c r="A94" s="134">
        <v>980211</v>
      </c>
      <c r="B94" s="130" t="s">
        <v>6796</v>
      </c>
    </row>
    <row r="95" spans="1:2" ht="17.25" x14ac:dyDescent="0.2">
      <c r="A95" s="83">
        <v>980212</v>
      </c>
      <c r="B95" s="131" t="s">
        <v>6797</v>
      </c>
    </row>
    <row r="96" spans="1:2" ht="17.25" x14ac:dyDescent="0.2">
      <c r="A96" s="83">
        <v>980213</v>
      </c>
      <c r="B96" s="131" t="s">
        <v>6798</v>
      </c>
    </row>
    <row r="97" spans="1:2" ht="17.25" x14ac:dyDescent="0.2">
      <c r="A97" s="134">
        <v>980215</v>
      </c>
      <c r="B97" s="130" t="s">
        <v>6799</v>
      </c>
    </row>
    <row r="98" spans="1:2" ht="17.25" x14ac:dyDescent="0.2">
      <c r="A98" s="134">
        <v>980216</v>
      </c>
      <c r="B98" s="130" t="s">
        <v>6800</v>
      </c>
    </row>
    <row r="99" spans="1:2" ht="17.25" x14ac:dyDescent="0.2">
      <c r="A99" s="134">
        <v>980220</v>
      </c>
      <c r="B99" s="130" t="s">
        <v>6801</v>
      </c>
    </row>
    <row r="100" spans="1:2" ht="17.25" x14ac:dyDescent="0.2">
      <c r="A100" s="134">
        <v>980221</v>
      </c>
      <c r="B100" s="130" t="s">
        <v>6802</v>
      </c>
    </row>
    <row r="101" spans="1:2" ht="17.25" x14ac:dyDescent="0.2">
      <c r="A101" s="134">
        <v>980225</v>
      </c>
      <c r="B101" s="130" t="s">
        <v>6803</v>
      </c>
    </row>
    <row r="102" spans="1:2" ht="17.25" x14ac:dyDescent="0.2">
      <c r="A102" s="134">
        <v>980226</v>
      </c>
      <c r="B102" s="130" t="s">
        <v>6804</v>
      </c>
    </row>
    <row r="103" spans="1:2" ht="17.25" x14ac:dyDescent="0.2">
      <c r="A103" s="134">
        <v>980230</v>
      </c>
      <c r="B103" s="130" t="s">
        <v>6805</v>
      </c>
    </row>
    <row r="104" spans="1:2" ht="17.25" x14ac:dyDescent="0.2">
      <c r="A104" s="134">
        <v>980231</v>
      </c>
      <c r="B104" s="130" t="s">
        <v>6806</v>
      </c>
    </row>
    <row r="105" spans="1:2" ht="17.25" x14ac:dyDescent="0.2">
      <c r="A105" s="134">
        <v>980235</v>
      </c>
      <c r="B105" s="130" t="s">
        <v>6807</v>
      </c>
    </row>
    <row r="106" spans="1:2" ht="17.25" x14ac:dyDescent="0.2">
      <c r="A106" s="134">
        <v>980236</v>
      </c>
      <c r="B106" s="130" t="s">
        <v>6808</v>
      </c>
    </row>
    <row r="107" spans="1:2" ht="17.25" x14ac:dyDescent="0.2">
      <c r="A107" s="134">
        <v>980240</v>
      </c>
      <c r="B107" s="130" t="s">
        <v>6809</v>
      </c>
    </row>
    <row r="108" spans="1:2" ht="17.25" x14ac:dyDescent="0.2">
      <c r="A108" s="134">
        <v>980241</v>
      </c>
      <c r="B108" s="130" t="s">
        <v>6810</v>
      </c>
    </row>
    <row r="109" spans="1:2" x14ac:dyDescent="0.2">
      <c r="A109" s="134">
        <v>980245</v>
      </c>
      <c r="B109" s="130" t="s">
        <v>6511</v>
      </c>
    </row>
    <row r="110" spans="1:2" x14ac:dyDescent="0.2">
      <c r="A110" s="134">
        <v>980246</v>
      </c>
      <c r="B110" s="130" t="s">
        <v>6512</v>
      </c>
    </row>
    <row r="111" spans="1:2" x14ac:dyDescent="0.2">
      <c r="A111" s="134">
        <v>980247</v>
      </c>
      <c r="B111" s="130" t="s">
        <v>6513</v>
      </c>
    </row>
    <row r="112" spans="1:2" x14ac:dyDescent="0.2">
      <c r="A112" s="134">
        <v>980248</v>
      </c>
      <c r="B112" s="130" t="s">
        <v>6514</v>
      </c>
    </row>
    <row r="113" spans="1:2" x14ac:dyDescent="0.2">
      <c r="A113" s="134">
        <v>980250</v>
      </c>
      <c r="B113" s="130" t="s">
        <v>6515</v>
      </c>
    </row>
    <row r="114" spans="1:2" x14ac:dyDescent="0.2">
      <c r="A114" s="134">
        <v>980251</v>
      </c>
      <c r="B114" s="130" t="s">
        <v>6516</v>
      </c>
    </row>
    <row r="115" spans="1:2" x14ac:dyDescent="0.2">
      <c r="A115" s="134">
        <v>980255</v>
      </c>
      <c r="B115" s="130" t="s">
        <v>6517</v>
      </c>
    </row>
    <row r="116" spans="1:2" x14ac:dyDescent="0.2">
      <c r="A116" s="134">
        <v>980256</v>
      </c>
      <c r="B116" s="130" t="s">
        <v>6518</v>
      </c>
    </row>
    <row r="117" spans="1:2" x14ac:dyDescent="0.2">
      <c r="A117" s="134">
        <v>980260</v>
      </c>
      <c r="B117" s="130" t="s">
        <v>6519</v>
      </c>
    </row>
    <row r="118" spans="1:2" x14ac:dyDescent="0.2">
      <c r="A118" s="134">
        <v>980265</v>
      </c>
      <c r="B118" s="130" t="s">
        <v>6520</v>
      </c>
    </row>
    <row r="119" spans="1:2" x14ac:dyDescent="0.2">
      <c r="A119" s="134">
        <v>980266</v>
      </c>
      <c r="B119" s="130" t="s">
        <v>6521</v>
      </c>
    </row>
    <row r="120" spans="1:2" x14ac:dyDescent="0.2">
      <c r="A120" s="134">
        <v>980270</v>
      </c>
      <c r="B120" s="130" t="s">
        <v>6522</v>
      </c>
    </row>
    <row r="121" spans="1:2" x14ac:dyDescent="0.2">
      <c r="A121" s="134">
        <v>980271</v>
      </c>
      <c r="B121" s="130" t="s">
        <v>6523</v>
      </c>
    </row>
    <row r="122" spans="1:2" x14ac:dyDescent="0.2">
      <c r="A122" s="134">
        <v>980275</v>
      </c>
      <c r="B122" s="130" t="s">
        <v>6524</v>
      </c>
    </row>
    <row r="123" spans="1:2" x14ac:dyDescent="0.2">
      <c r="A123" s="134">
        <v>980276</v>
      </c>
      <c r="B123" s="130" t="s">
        <v>6525</v>
      </c>
    </row>
    <row r="124" spans="1:2" x14ac:dyDescent="0.2">
      <c r="A124" s="134">
        <v>980280</v>
      </c>
      <c r="B124" s="130" t="s">
        <v>6526</v>
      </c>
    </row>
    <row r="125" spans="1:2" x14ac:dyDescent="0.2">
      <c r="A125" s="134">
        <v>980281</v>
      </c>
      <c r="B125" s="130" t="s">
        <v>6527</v>
      </c>
    </row>
    <row r="126" spans="1:2" ht="17.25" x14ac:dyDescent="0.2">
      <c r="A126" s="134">
        <v>980285</v>
      </c>
      <c r="B126" s="130" t="s">
        <v>6811</v>
      </c>
    </row>
    <row r="127" spans="1:2" ht="17.25" x14ac:dyDescent="0.2">
      <c r="A127" s="134">
        <v>980286</v>
      </c>
      <c r="B127" s="130" t="s">
        <v>6812</v>
      </c>
    </row>
    <row r="128" spans="1:2" s="129" customFormat="1" ht="17.25" x14ac:dyDescent="0.2">
      <c r="A128" s="134">
        <v>980290</v>
      </c>
      <c r="B128" s="130" t="s">
        <v>6813</v>
      </c>
    </row>
    <row r="129" spans="1:2" s="129" customFormat="1" ht="17.25" x14ac:dyDescent="0.2">
      <c r="A129" s="134">
        <v>980291</v>
      </c>
      <c r="B129" s="130" t="s">
        <v>6814</v>
      </c>
    </row>
    <row r="130" spans="1:2" ht="17.25" x14ac:dyDescent="0.2">
      <c r="A130" s="83">
        <v>980292</v>
      </c>
      <c r="B130" s="131" t="s">
        <v>6815</v>
      </c>
    </row>
    <row r="131" spans="1:2" ht="17.25" x14ac:dyDescent="0.2">
      <c r="A131" s="83">
        <v>980293</v>
      </c>
      <c r="B131" s="131" t="s">
        <v>6816</v>
      </c>
    </row>
    <row r="132" spans="1:2" ht="17.25" x14ac:dyDescent="0.2">
      <c r="A132" s="134">
        <v>980295</v>
      </c>
      <c r="B132" s="130" t="s">
        <v>6817</v>
      </c>
    </row>
    <row r="133" spans="1:2" ht="17.25" x14ac:dyDescent="0.2">
      <c r="A133" s="134">
        <v>980296</v>
      </c>
      <c r="B133" s="130" t="s">
        <v>6818</v>
      </c>
    </row>
    <row r="134" spans="1:2" ht="17.25" x14ac:dyDescent="0.2">
      <c r="A134" s="134">
        <v>980300</v>
      </c>
      <c r="B134" s="130" t="s">
        <v>6819</v>
      </c>
    </row>
    <row r="135" spans="1:2" ht="17.25" x14ac:dyDescent="0.2">
      <c r="A135" s="134">
        <v>980301</v>
      </c>
      <c r="B135" s="130" t="s">
        <v>6820</v>
      </c>
    </row>
    <row r="136" spans="1:2" ht="17.25" x14ac:dyDescent="0.2">
      <c r="A136" s="134">
        <v>980305</v>
      </c>
      <c r="B136" s="130" t="s">
        <v>6821</v>
      </c>
    </row>
    <row r="137" spans="1:2" ht="17.25" x14ac:dyDescent="0.2">
      <c r="A137" s="134">
        <v>980306</v>
      </c>
      <c r="B137" s="130" t="s">
        <v>6822</v>
      </c>
    </row>
    <row r="138" spans="1:2" ht="17.25" x14ac:dyDescent="0.2">
      <c r="A138" s="134">
        <v>980310</v>
      </c>
      <c r="B138" s="130" t="s">
        <v>6823</v>
      </c>
    </row>
    <row r="139" spans="1:2" ht="17.25" x14ac:dyDescent="0.2">
      <c r="A139" s="134">
        <v>980311</v>
      </c>
      <c r="B139" s="130" t="s">
        <v>6824</v>
      </c>
    </row>
    <row r="140" spans="1:2" ht="17.25" x14ac:dyDescent="0.2">
      <c r="A140" s="134">
        <v>980315</v>
      </c>
      <c r="B140" s="130" t="s">
        <v>6825</v>
      </c>
    </row>
    <row r="141" spans="1:2" ht="17.25" x14ac:dyDescent="0.2">
      <c r="A141" s="134">
        <v>980316</v>
      </c>
      <c r="B141" s="130" t="s">
        <v>6826</v>
      </c>
    </row>
    <row r="142" spans="1:2" x14ac:dyDescent="0.2">
      <c r="A142" s="83">
        <v>980320</v>
      </c>
      <c r="B142" s="131" t="s">
        <v>6544</v>
      </c>
    </row>
    <row r="143" spans="1:2" ht="17.25" x14ac:dyDescent="0.2">
      <c r="A143" s="83">
        <v>980321</v>
      </c>
      <c r="B143" s="131" t="s">
        <v>6827</v>
      </c>
    </row>
    <row r="144" spans="1:2" ht="17.25" x14ac:dyDescent="0.2">
      <c r="A144" s="83">
        <v>980322</v>
      </c>
      <c r="B144" s="131" t="s">
        <v>6828</v>
      </c>
    </row>
    <row r="145" spans="1:2" x14ac:dyDescent="0.2">
      <c r="A145" s="83">
        <v>980330</v>
      </c>
      <c r="B145" s="131" t="s">
        <v>6547</v>
      </c>
    </row>
    <row r="146" spans="1:2" ht="17.25" x14ac:dyDescent="0.2">
      <c r="A146" s="83">
        <v>980331</v>
      </c>
      <c r="B146" s="131" t="s">
        <v>6829</v>
      </c>
    </row>
    <row r="147" spans="1:2" ht="17.25" x14ac:dyDescent="0.2">
      <c r="A147" s="83">
        <v>980332</v>
      </c>
      <c r="B147" s="131" t="s">
        <v>6830</v>
      </c>
    </row>
    <row r="148" spans="1:2" x14ac:dyDescent="0.2">
      <c r="A148" s="83">
        <v>980340</v>
      </c>
      <c r="B148" s="131" t="s">
        <v>6550</v>
      </c>
    </row>
    <row r="149" spans="1:2" ht="17.25" x14ac:dyDescent="0.2">
      <c r="A149" s="83">
        <v>980341</v>
      </c>
      <c r="B149" s="131" t="s">
        <v>6831</v>
      </c>
    </row>
    <row r="150" spans="1:2" ht="17.25" x14ac:dyDescent="0.2">
      <c r="A150" s="83">
        <v>980342</v>
      </c>
      <c r="B150" s="131" t="s">
        <v>6832</v>
      </c>
    </row>
    <row r="151" spans="1:2" x14ac:dyDescent="0.2">
      <c r="A151" s="83">
        <v>980350</v>
      </c>
      <c r="B151" s="131" t="s">
        <v>6553</v>
      </c>
    </row>
    <row r="152" spans="1:2" ht="17.25" x14ac:dyDescent="0.2">
      <c r="A152" s="83">
        <v>980351</v>
      </c>
      <c r="B152" s="131" t="s">
        <v>6833</v>
      </c>
    </row>
    <row r="153" spans="1:2" ht="17.25" x14ac:dyDescent="0.2">
      <c r="A153" s="83">
        <v>980352</v>
      </c>
      <c r="B153" s="131" t="s">
        <v>6834</v>
      </c>
    </row>
    <row r="174" spans="1:2" s="129" customFormat="1" x14ac:dyDescent="0.2">
      <c r="A174" s="122"/>
      <c r="B174" s="123"/>
    </row>
    <row r="175" spans="1:2" s="129" customFormat="1" x14ac:dyDescent="0.2">
      <c r="A175" s="122"/>
      <c r="B175" s="123"/>
    </row>
  </sheetData>
  <conditionalFormatting sqref="B138:B153">
    <cfRule type="duplicateValues" dxfId="9" priority="3"/>
  </conditionalFormatting>
  <conditionalFormatting sqref="B154:B65512 B1:B137">
    <cfRule type="duplicateValues" dxfId="8" priority="2"/>
  </conditionalFormatting>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AD47"/>
  </sheetPr>
  <dimension ref="A1:C29"/>
  <sheetViews>
    <sheetView rightToLeft="1" zoomScale="80" zoomScaleNormal="80" workbookViewId="0">
      <selection activeCell="A29" sqref="A29"/>
    </sheetView>
  </sheetViews>
  <sheetFormatPr defaultColWidth="9.14453125" defaultRowHeight="15" x14ac:dyDescent="0.2"/>
  <cols>
    <col min="1" max="1" width="20.4453125" style="2" customWidth="1"/>
    <col min="2" max="2" width="94.97265625" style="2" customWidth="1"/>
    <col min="3" max="3" width="15.19921875" style="2" customWidth="1"/>
    <col min="4" max="16384" width="9.14453125" style="2"/>
  </cols>
  <sheetData>
    <row r="1" spans="1:3" ht="19.5" x14ac:dyDescent="0.25">
      <c r="A1" s="137" t="s">
        <v>6835</v>
      </c>
      <c r="B1" s="137" t="s">
        <v>6836</v>
      </c>
      <c r="C1" s="137" t="s">
        <v>6837</v>
      </c>
    </row>
    <row r="2" spans="1:3" ht="21" x14ac:dyDescent="0.2">
      <c r="A2" s="138">
        <v>903500</v>
      </c>
      <c r="B2" s="139" t="s">
        <v>6838</v>
      </c>
      <c r="C2" s="140">
        <v>9.1999999999999993</v>
      </c>
    </row>
    <row r="3" spans="1:3" ht="18.75" x14ac:dyDescent="0.2">
      <c r="A3" s="138">
        <v>903505</v>
      </c>
      <c r="B3" s="139" t="s">
        <v>6253</v>
      </c>
      <c r="C3" s="140">
        <v>2.9</v>
      </c>
    </row>
    <row r="4" spans="1:3" ht="18.75" x14ac:dyDescent="0.2">
      <c r="A4" s="138">
        <v>903510</v>
      </c>
      <c r="B4" s="139" t="s">
        <v>6254</v>
      </c>
      <c r="C4" s="140">
        <v>9.1999999999999993</v>
      </c>
    </row>
    <row r="5" spans="1:3" ht="18.75" x14ac:dyDescent="0.2">
      <c r="A5" s="138">
        <v>903515</v>
      </c>
      <c r="B5" s="139" t="s">
        <v>6255</v>
      </c>
      <c r="C5" s="140">
        <v>7.6</v>
      </c>
    </row>
    <row r="6" spans="1:3" ht="18.75" x14ac:dyDescent="0.2">
      <c r="A6" s="138">
        <v>903520</v>
      </c>
      <c r="B6" s="139" t="s">
        <v>6256</v>
      </c>
      <c r="C6" s="140">
        <v>24.2</v>
      </c>
    </row>
    <row r="7" spans="1:3" ht="18.75" x14ac:dyDescent="0.2">
      <c r="A7" s="138">
        <v>903525</v>
      </c>
      <c r="B7" s="139" t="s">
        <v>6257</v>
      </c>
      <c r="C7" s="140">
        <v>21.9</v>
      </c>
    </row>
    <row r="8" spans="1:3" ht="21" x14ac:dyDescent="0.2">
      <c r="A8" s="138">
        <v>903530</v>
      </c>
      <c r="B8" s="139" t="s">
        <v>6839</v>
      </c>
      <c r="C8" s="140">
        <v>17.3</v>
      </c>
    </row>
    <row r="9" spans="1:3" ht="18.75" x14ac:dyDescent="0.2">
      <c r="A9" s="138">
        <v>903535</v>
      </c>
      <c r="B9" s="139" t="s">
        <v>6259</v>
      </c>
      <c r="C9" s="140">
        <v>11.7</v>
      </c>
    </row>
    <row r="10" spans="1:3" ht="21" x14ac:dyDescent="0.2">
      <c r="A10" s="138">
        <v>903537</v>
      </c>
      <c r="B10" s="139" t="s">
        <v>6840</v>
      </c>
      <c r="C10" s="140">
        <v>11.7</v>
      </c>
    </row>
    <row r="11" spans="1:3" ht="33" customHeight="1" x14ac:dyDescent="0.2">
      <c r="A11" s="138">
        <v>903540</v>
      </c>
      <c r="B11" s="139" t="s">
        <v>6261</v>
      </c>
      <c r="C11" s="140">
        <v>38.4</v>
      </c>
    </row>
    <row r="12" spans="1:3" ht="18.75" x14ac:dyDescent="0.2">
      <c r="A12" s="138">
        <v>903545</v>
      </c>
      <c r="B12" s="139" t="s">
        <v>6262</v>
      </c>
      <c r="C12" s="140">
        <v>52.2</v>
      </c>
    </row>
    <row r="13" spans="1:3" ht="21" x14ac:dyDescent="0.2">
      <c r="A13" s="138">
        <v>903555</v>
      </c>
      <c r="B13" s="139" t="s">
        <v>6841</v>
      </c>
      <c r="C13" s="140">
        <v>2.6</v>
      </c>
    </row>
    <row r="14" spans="1:3" ht="21" x14ac:dyDescent="0.2">
      <c r="A14" s="138">
        <v>903560</v>
      </c>
      <c r="B14" s="139" t="s">
        <v>6842</v>
      </c>
      <c r="C14" s="140">
        <v>8.3000000000000007</v>
      </c>
    </row>
    <row r="15" spans="1:3" ht="38.25" x14ac:dyDescent="0.2">
      <c r="A15" s="138">
        <v>903565</v>
      </c>
      <c r="B15" s="139" t="s">
        <v>6843</v>
      </c>
      <c r="C15" s="140">
        <v>1.4</v>
      </c>
    </row>
    <row r="16" spans="1:3" ht="38.25" x14ac:dyDescent="0.2">
      <c r="A16" s="138">
        <v>903566</v>
      </c>
      <c r="B16" s="139" t="s">
        <v>6844</v>
      </c>
      <c r="C16" s="140">
        <v>2.9</v>
      </c>
    </row>
    <row r="17" spans="1:3" ht="38.25" x14ac:dyDescent="0.2">
      <c r="A17" s="138">
        <v>903567</v>
      </c>
      <c r="B17" s="139" t="s">
        <v>6845</v>
      </c>
      <c r="C17" s="140">
        <v>2.8</v>
      </c>
    </row>
    <row r="18" spans="1:3" ht="21" x14ac:dyDescent="0.2">
      <c r="A18" s="138">
        <v>903568</v>
      </c>
      <c r="B18" s="141" t="s">
        <v>6846</v>
      </c>
      <c r="C18" s="140">
        <v>11.5</v>
      </c>
    </row>
    <row r="19" spans="1:3" ht="38.25" x14ac:dyDescent="0.2">
      <c r="A19" s="138">
        <v>903569</v>
      </c>
      <c r="B19" s="141" t="s">
        <v>6847</v>
      </c>
      <c r="C19" s="140">
        <v>5.8</v>
      </c>
    </row>
    <row r="20" spans="1:3" ht="36" x14ac:dyDescent="0.2">
      <c r="A20" s="138">
        <v>903586</v>
      </c>
      <c r="B20" s="139" t="s">
        <v>6848</v>
      </c>
      <c r="C20" s="140">
        <v>4.5999999999999996</v>
      </c>
    </row>
    <row r="21" spans="1:3" ht="21" x14ac:dyDescent="0.2">
      <c r="A21" s="138">
        <v>903570</v>
      </c>
      <c r="B21" s="139" t="s">
        <v>6849</v>
      </c>
      <c r="C21" s="140">
        <v>6.9</v>
      </c>
    </row>
    <row r="22" spans="1:3" ht="36.75" x14ac:dyDescent="0.2">
      <c r="A22" s="140">
        <v>903571</v>
      </c>
      <c r="B22" s="141" t="s">
        <v>6850</v>
      </c>
      <c r="C22" s="140">
        <v>3.5</v>
      </c>
    </row>
    <row r="23" spans="1:3" ht="72" x14ac:dyDescent="0.2">
      <c r="A23" s="138">
        <v>903572</v>
      </c>
      <c r="B23" s="139" t="s">
        <v>6851</v>
      </c>
      <c r="C23" s="140">
        <v>3.5</v>
      </c>
    </row>
    <row r="24" spans="1:3" ht="54" x14ac:dyDescent="0.2">
      <c r="A24" s="138">
        <v>903575</v>
      </c>
      <c r="B24" s="139" t="s">
        <v>6852</v>
      </c>
      <c r="C24" s="140">
        <v>3.5</v>
      </c>
    </row>
    <row r="25" spans="1:3" ht="18.75" x14ac:dyDescent="0.2">
      <c r="A25" s="138">
        <v>903576</v>
      </c>
      <c r="B25" s="139" t="s">
        <v>6275</v>
      </c>
      <c r="C25" s="140">
        <v>5.2</v>
      </c>
    </row>
    <row r="26" spans="1:3" ht="33" x14ac:dyDescent="0.2">
      <c r="A26" s="138">
        <v>903577</v>
      </c>
      <c r="B26" s="139" t="s">
        <v>6276</v>
      </c>
      <c r="C26" s="140">
        <v>0.5</v>
      </c>
    </row>
    <row r="27" spans="1:3" ht="38.25" x14ac:dyDescent="0.2">
      <c r="A27" s="138">
        <v>903580</v>
      </c>
      <c r="B27" s="139" t="s">
        <v>6853</v>
      </c>
      <c r="C27" s="140">
        <v>0.5</v>
      </c>
    </row>
    <row r="28" spans="1:3" ht="18.75" x14ac:dyDescent="0.2">
      <c r="A28" s="138">
        <v>903585</v>
      </c>
      <c r="B28" s="139" t="s">
        <v>6278</v>
      </c>
      <c r="C28" s="140">
        <v>2.2999999999999998</v>
      </c>
    </row>
    <row r="29" spans="1:3" ht="36.75" x14ac:dyDescent="0.2">
      <c r="A29" s="140">
        <v>903588</v>
      </c>
      <c r="B29" s="141" t="s">
        <v>6854</v>
      </c>
      <c r="C29" s="140">
        <v>2.5</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9"/>
  <sheetViews>
    <sheetView rightToLeft="1" zoomScale="80" zoomScaleNormal="80" workbookViewId="0">
      <pane ySplit="1" topLeftCell="A2" activePane="bottomLeft" state="frozen"/>
      <selection pane="bottomLeft" activeCell="C45" sqref="C45"/>
    </sheetView>
  </sheetViews>
  <sheetFormatPr defaultColWidth="9.14453125" defaultRowHeight="15" x14ac:dyDescent="0.2"/>
  <cols>
    <col min="1" max="1" width="4.9765625" style="142" customWidth="1"/>
    <col min="2" max="2" width="11.56640625" style="142" customWidth="1"/>
    <col min="3" max="3" width="123.08984375" style="143" customWidth="1"/>
    <col min="4" max="16384" width="9.14453125" style="142"/>
  </cols>
  <sheetData>
    <row r="1" spans="1:3" ht="33.75" customHeight="1" x14ac:dyDescent="0.2">
      <c r="A1" s="144" t="s">
        <v>6855</v>
      </c>
      <c r="B1" s="145" t="s">
        <v>6856</v>
      </c>
      <c r="C1" s="145" t="s">
        <v>6857</v>
      </c>
    </row>
    <row r="2" spans="1:3" ht="33" x14ac:dyDescent="0.2">
      <c r="A2" s="146">
        <v>1</v>
      </c>
      <c r="B2" s="146">
        <v>960010</v>
      </c>
      <c r="C2" s="147" t="s">
        <v>6858</v>
      </c>
    </row>
    <row r="3" spans="1:3" ht="32.25" x14ac:dyDescent="0.2">
      <c r="A3" s="146">
        <v>2</v>
      </c>
      <c r="B3" s="146">
        <v>960015</v>
      </c>
      <c r="C3" s="147" t="s">
        <v>6859</v>
      </c>
    </row>
    <row r="4" spans="1:3" x14ac:dyDescent="0.2">
      <c r="A4" s="146">
        <v>3</v>
      </c>
      <c r="B4" s="146">
        <v>960020</v>
      </c>
      <c r="C4" s="147" t="s">
        <v>6294</v>
      </c>
    </row>
    <row r="5" spans="1:3" ht="18.75" x14ac:dyDescent="0.2">
      <c r="A5" s="146">
        <v>4</v>
      </c>
      <c r="B5" s="146">
        <v>960025</v>
      </c>
      <c r="C5" s="148" t="s">
        <v>6860</v>
      </c>
    </row>
    <row r="6" spans="1:3" ht="18.75" x14ac:dyDescent="0.2">
      <c r="A6" s="146">
        <v>5</v>
      </c>
      <c r="B6" s="146">
        <v>960030</v>
      </c>
      <c r="C6" s="147" t="s">
        <v>6861</v>
      </c>
    </row>
    <row r="7" spans="1:3" ht="18.75" x14ac:dyDescent="0.2">
      <c r="A7" s="146">
        <v>6</v>
      </c>
      <c r="B7" s="146">
        <v>960031</v>
      </c>
      <c r="C7" s="147" t="s">
        <v>6862</v>
      </c>
    </row>
    <row r="8" spans="1:3" ht="18.75" x14ac:dyDescent="0.2">
      <c r="A8" s="146">
        <v>7</v>
      </c>
      <c r="B8" s="146">
        <v>960040</v>
      </c>
      <c r="C8" s="147" t="s">
        <v>6863</v>
      </c>
    </row>
    <row r="9" spans="1:3" ht="18.75" x14ac:dyDescent="0.2">
      <c r="A9" s="146">
        <v>8</v>
      </c>
      <c r="B9" s="146">
        <v>960041</v>
      </c>
      <c r="C9" s="147" t="s">
        <v>6864</v>
      </c>
    </row>
    <row r="10" spans="1:3" x14ac:dyDescent="0.2">
      <c r="A10" s="146">
        <v>9</v>
      </c>
      <c r="B10" s="146">
        <v>960050</v>
      </c>
      <c r="C10" s="147" t="s">
        <v>6300</v>
      </c>
    </row>
    <row r="11" spans="1:3" x14ac:dyDescent="0.2">
      <c r="A11" s="146">
        <v>10</v>
      </c>
      <c r="B11" s="146">
        <v>960051</v>
      </c>
      <c r="C11" s="147" t="s">
        <v>6301</v>
      </c>
    </row>
    <row r="12" spans="1:3" x14ac:dyDescent="0.2">
      <c r="A12" s="146">
        <v>11</v>
      </c>
      <c r="B12" s="146">
        <v>960060</v>
      </c>
      <c r="C12" s="147" t="s">
        <v>6302</v>
      </c>
    </row>
    <row r="13" spans="1:3" x14ac:dyDescent="0.2">
      <c r="A13" s="146">
        <v>12</v>
      </c>
      <c r="B13" s="146">
        <v>960061</v>
      </c>
      <c r="C13" s="147" t="s">
        <v>6303</v>
      </c>
    </row>
    <row r="14" spans="1:3" ht="18.75" x14ac:dyDescent="0.2">
      <c r="A14" s="146">
        <v>13</v>
      </c>
      <c r="B14" s="146">
        <v>960070</v>
      </c>
      <c r="C14" s="147" t="s">
        <v>6865</v>
      </c>
    </row>
    <row r="15" spans="1:3" ht="18.75" x14ac:dyDescent="0.2">
      <c r="A15" s="146">
        <v>14</v>
      </c>
      <c r="B15" s="146">
        <v>960071</v>
      </c>
      <c r="C15" s="147" t="s">
        <v>6866</v>
      </c>
    </row>
    <row r="16" spans="1:3" ht="18.75" x14ac:dyDescent="0.2">
      <c r="A16" s="146">
        <v>15</v>
      </c>
      <c r="B16" s="146">
        <v>960080</v>
      </c>
      <c r="C16" s="148" t="s">
        <v>6867</v>
      </c>
    </row>
    <row r="17" spans="1:3" ht="18.75" x14ac:dyDescent="0.2">
      <c r="A17" s="146">
        <v>16</v>
      </c>
      <c r="B17" s="146">
        <v>960085</v>
      </c>
      <c r="C17" s="148" t="s">
        <v>6868</v>
      </c>
    </row>
    <row r="18" spans="1:3" ht="18.75" x14ac:dyDescent="0.2">
      <c r="A18" s="146">
        <v>17</v>
      </c>
      <c r="B18" s="146">
        <v>960090</v>
      </c>
      <c r="C18" s="148" t="s">
        <v>6869</v>
      </c>
    </row>
    <row r="19" spans="1:3" ht="18.75" x14ac:dyDescent="0.2">
      <c r="A19" s="146">
        <v>18</v>
      </c>
      <c r="B19" s="146">
        <v>960095</v>
      </c>
      <c r="C19" s="148" t="s">
        <v>6870</v>
      </c>
    </row>
    <row r="20" spans="1:3" ht="18.75" x14ac:dyDescent="0.2">
      <c r="A20" s="146">
        <v>19</v>
      </c>
      <c r="B20" s="146">
        <v>960100</v>
      </c>
      <c r="C20" s="147" t="s">
        <v>6871</v>
      </c>
    </row>
    <row r="21" spans="1:3" ht="18.75" x14ac:dyDescent="0.2">
      <c r="A21" s="146">
        <v>20</v>
      </c>
      <c r="B21" s="146">
        <v>960101</v>
      </c>
      <c r="C21" s="147" t="s">
        <v>6872</v>
      </c>
    </row>
    <row r="22" spans="1:3" ht="18.75" x14ac:dyDescent="0.2">
      <c r="A22" s="146">
        <v>21</v>
      </c>
      <c r="B22" s="146">
        <v>960110</v>
      </c>
      <c r="C22" s="147" t="s">
        <v>6873</v>
      </c>
    </row>
    <row r="23" spans="1:3" ht="18.75" x14ac:dyDescent="0.2">
      <c r="A23" s="146">
        <v>22</v>
      </c>
      <c r="B23" s="146">
        <v>960111</v>
      </c>
      <c r="C23" s="147" t="s">
        <v>6874</v>
      </c>
    </row>
    <row r="24" spans="1:3" ht="18.75" x14ac:dyDescent="0.2">
      <c r="A24" s="146">
        <v>23</v>
      </c>
      <c r="B24" s="146">
        <v>960120</v>
      </c>
      <c r="C24" s="148" t="s">
        <v>6875</v>
      </c>
    </row>
    <row r="25" spans="1:3" x14ac:dyDescent="0.2">
      <c r="A25" s="146">
        <v>24</v>
      </c>
      <c r="B25" s="146">
        <v>960125</v>
      </c>
      <c r="C25" s="147" t="s">
        <v>6315</v>
      </c>
    </row>
    <row r="26" spans="1:3" ht="18.75" x14ac:dyDescent="0.2">
      <c r="A26" s="146">
        <v>25</v>
      </c>
      <c r="B26" s="146">
        <v>960130</v>
      </c>
      <c r="C26" s="148" t="s">
        <v>6876</v>
      </c>
    </row>
    <row r="27" spans="1:3" x14ac:dyDescent="0.2">
      <c r="A27" s="146">
        <v>26</v>
      </c>
      <c r="B27" s="146">
        <v>960135</v>
      </c>
      <c r="C27" s="148" t="s">
        <v>6317</v>
      </c>
    </row>
    <row r="28" spans="1:3" ht="18.75" x14ac:dyDescent="0.2">
      <c r="A28" s="146">
        <v>27</v>
      </c>
      <c r="B28" s="146">
        <v>960140</v>
      </c>
      <c r="C28" s="147" t="s">
        <v>6877</v>
      </c>
    </row>
    <row r="29" spans="1:3" x14ac:dyDescent="0.2">
      <c r="A29" s="146">
        <v>28</v>
      </c>
      <c r="B29" s="146">
        <v>960145</v>
      </c>
      <c r="C29" s="147" t="s">
        <v>6319</v>
      </c>
    </row>
    <row r="30" spans="1:3" ht="18.75" x14ac:dyDescent="0.2">
      <c r="A30" s="146">
        <v>29</v>
      </c>
      <c r="B30" s="146">
        <v>960150</v>
      </c>
      <c r="C30" s="147" t="s">
        <v>6878</v>
      </c>
    </row>
    <row r="31" spans="1:3" ht="61.5" x14ac:dyDescent="0.2">
      <c r="A31" s="146">
        <v>30</v>
      </c>
      <c r="B31" s="146">
        <v>960155</v>
      </c>
      <c r="C31" s="148" t="s">
        <v>6879</v>
      </c>
    </row>
    <row r="32" spans="1:3" x14ac:dyDescent="0.2">
      <c r="A32" s="146">
        <v>31</v>
      </c>
      <c r="B32" s="146">
        <v>960160</v>
      </c>
      <c r="C32" s="147" t="s">
        <v>6322</v>
      </c>
    </row>
    <row r="33" spans="1:3" x14ac:dyDescent="0.2">
      <c r="A33" s="146">
        <v>32</v>
      </c>
      <c r="B33" s="146">
        <v>960165</v>
      </c>
      <c r="C33" s="147" t="s">
        <v>6323</v>
      </c>
    </row>
    <row r="34" spans="1:3" x14ac:dyDescent="0.2">
      <c r="A34" s="146">
        <v>33</v>
      </c>
      <c r="B34" s="146">
        <v>960170</v>
      </c>
      <c r="C34" s="147" t="s">
        <v>6324</v>
      </c>
    </row>
    <row r="35" spans="1:3" ht="29.25" x14ac:dyDescent="0.2">
      <c r="A35" s="146">
        <v>34</v>
      </c>
      <c r="B35" s="146">
        <v>960175</v>
      </c>
      <c r="C35" s="148" t="s">
        <v>6325</v>
      </c>
    </row>
    <row r="36" spans="1:3" ht="30" x14ac:dyDescent="0.2">
      <c r="A36" s="146">
        <v>35</v>
      </c>
      <c r="B36" s="146">
        <v>960180</v>
      </c>
      <c r="C36" s="149" t="s">
        <v>6326</v>
      </c>
    </row>
    <row r="37" spans="1:3" ht="30" x14ac:dyDescent="0.2">
      <c r="A37" s="146">
        <v>36</v>
      </c>
      <c r="B37" s="146">
        <v>960185</v>
      </c>
      <c r="C37" s="149" t="s">
        <v>6327</v>
      </c>
    </row>
    <row r="38" spans="1:3" x14ac:dyDescent="0.2">
      <c r="A38" s="146">
        <v>37</v>
      </c>
      <c r="B38" s="146">
        <v>960190</v>
      </c>
      <c r="C38" s="147" t="s">
        <v>6328</v>
      </c>
    </row>
    <row r="39" spans="1:3" ht="18.75" x14ac:dyDescent="0.2">
      <c r="A39" s="146">
        <v>38</v>
      </c>
      <c r="B39" s="146">
        <v>960195</v>
      </c>
      <c r="C39" s="147" t="s">
        <v>6880</v>
      </c>
    </row>
    <row r="40" spans="1:3" x14ac:dyDescent="0.2">
      <c r="A40" s="146">
        <v>39</v>
      </c>
      <c r="B40" s="146">
        <v>960200</v>
      </c>
      <c r="C40" s="148" t="s">
        <v>6330</v>
      </c>
    </row>
    <row r="41" spans="1:3" ht="18.75" x14ac:dyDescent="0.2">
      <c r="A41" s="146">
        <v>40</v>
      </c>
      <c r="B41" s="146">
        <v>960205</v>
      </c>
      <c r="C41" s="147" t="s">
        <v>6881</v>
      </c>
    </row>
    <row r="42" spans="1:3" x14ac:dyDescent="0.2">
      <c r="A42" s="146">
        <v>41</v>
      </c>
      <c r="B42" s="146">
        <v>960210</v>
      </c>
      <c r="C42" s="147" t="s">
        <v>6332</v>
      </c>
    </row>
    <row r="43" spans="1:3" ht="18.75" x14ac:dyDescent="0.2">
      <c r="A43" s="146">
        <v>42</v>
      </c>
      <c r="B43" s="146">
        <v>960215</v>
      </c>
      <c r="C43" s="147" t="s">
        <v>6882</v>
      </c>
    </row>
    <row r="44" spans="1:3" ht="61.5" x14ac:dyDescent="0.2">
      <c r="A44" s="146">
        <v>43</v>
      </c>
      <c r="B44" s="146">
        <v>960220</v>
      </c>
      <c r="C44" s="147" t="s">
        <v>6883</v>
      </c>
    </row>
    <row r="45" spans="1:3" ht="61.5" x14ac:dyDescent="0.2">
      <c r="A45" s="146">
        <v>44</v>
      </c>
      <c r="B45" s="146">
        <v>960225</v>
      </c>
      <c r="C45" s="147" t="s">
        <v>6884</v>
      </c>
    </row>
    <row r="46" spans="1:3" ht="66" customHeight="1" x14ac:dyDescent="0.2">
      <c r="A46" s="146">
        <v>45</v>
      </c>
      <c r="B46" s="146">
        <v>960230</v>
      </c>
      <c r="C46" s="147" t="s">
        <v>6885</v>
      </c>
    </row>
    <row r="47" spans="1:3" ht="90" x14ac:dyDescent="0.2">
      <c r="A47" s="146">
        <v>46</v>
      </c>
      <c r="B47" s="146">
        <v>960235</v>
      </c>
      <c r="C47" s="148" t="s">
        <v>6886</v>
      </c>
    </row>
    <row r="48" spans="1:3" ht="18.75" x14ac:dyDescent="0.2">
      <c r="A48" s="146">
        <v>47</v>
      </c>
      <c r="B48" s="146">
        <v>960240</v>
      </c>
      <c r="C48" s="147" t="s">
        <v>6887</v>
      </c>
    </row>
    <row r="49" spans="1:3" ht="48" x14ac:dyDescent="0.2">
      <c r="A49" s="146">
        <v>48</v>
      </c>
      <c r="B49" s="146">
        <v>960245</v>
      </c>
      <c r="C49" s="147" t="s">
        <v>6888</v>
      </c>
    </row>
  </sheetData>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rightToLeft="1" zoomScale="80" zoomScaleNormal="80" workbookViewId="0">
      <pane ySplit="1" topLeftCell="A2" activePane="bottomLeft" state="frozen"/>
      <selection pane="bottomLeft" activeCell="B17" sqref="B17"/>
    </sheetView>
  </sheetViews>
  <sheetFormatPr defaultColWidth="9.14453125" defaultRowHeight="15" x14ac:dyDescent="0.2"/>
  <cols>
    <col min="1" max="1" width="4.9765625" style="150" customWidth="1"/>
    <col min="2" max="2" width="13.71875" style="150" customWidth="1"/>
    <col min="3" max="3" width="96.98828125" style="151" customWidth="1"/>
    <col min="4" max="16384" width="9.14453125" style="150"/>
  </cols>
  <sheetData>
    <row r="1" spans="1:3" ht="26.25" customHeight="1" x14ac:dyDescent="0.2">
      <c r="A1" s="152" t="s">
        <v>6855</v>
      </c>
      <c r="B1" s="153" t="s">
        <v>6743</v>
      </c>
      <c r="C1" s="153" t="s">
        <v>6857</v>
      </c>
    </row>
    <row r="2" spans="1:3" ht="18.75" x14ac:dyDescent="0.2">
      <c r="A2" s="154">
        <v>1</v>
      </c>
      <c r="B2" s="155">
        <v>950000</v>
      </c>
      <c r="C2" s="156" t="s">
        <v>6889</v>
      </c>
    </row>
    <row r="3" spans="1:3" ht="18.75" x14ac:dyDescent="0.2">
      <c r="A3" s="154">
        <v>2</v>
      </c>
      <c r="B3" s="155">
        <v>950005</v>
      </c>
      <c r="C3" s="156" t="s">
        <v>6890</v>
      </c>
    </row>
    <row r="4" spans="1:3" ht="18.75" x14ac:dyDescent="0.2">
      <c r="A4" s="154">
        <v>3</v>
      </c>
      <c r="B4" s="155">
        <v>950010</v>
      </c>
      <c r="C4" s="156" t="s">
        <v>6891</v>
      </c>
    </row>
    <row r="5" spans="1:3" ht="18.75" x14ac:dyDescent="0.2">
      <c r="A5" s="154">
        <v>4</v>
      </c>
      <c r="B5" s="155">
        <v>950015</v>
      </c>
      <c r="C5" s="156" t="s">
        <v>6892</v>
      </c>
    </row>
    <row r="6" spans="1:3" ht="17.25" x14ac:dyDescent="0.2">
      <c r="A6" s="154">
        <v>5</v>
      </c>
      <c r="B6" s="155">
        <v>950020</v>
      </c>
      <c r="C6" s="156" t="s">
        <v>6893</v>
      </c>
    </row>
    <row r="7" spans="1:3" ht="17.25" x14ac:dyDescent="0.2">
      <c r="A7" s="154">
        <v>6</v>
      </c>
      <c r="B7" s="155">
        <v>950025</v>
      </c>
      <c r="C7" s="156" t="s">
        <v>6894</v>
      </c>
    </row>
    <row r="8" spans="1:3" ht="17.25" x14ac:dyDescent="0.2">
      <c r="A8" s="154">
        <v>7</v>
      </c>
      <c r="B8" s="155">
        <v>950030</v>
      </c>
      <c r="C8" s="156" t="s">
        <v>6895</v>
      </c>
    </row>
    <row r="9" spans="1:3" ht="17.25" x14ac:dyDescent="0.2">
      <c r="A9" s="154">
        <v>8</v>
      </c>
      <c r="B9" s="155">
        <v>950035</v>
      </c>
      <c r="C9" s="156" t="s">
        <v>6896</v>
      </c>
    </row>
    <row r="10" spans="1:3" ht="17.25" x14ac:dyDescent="0.2">
      <c r="A10" s="154">
        <v>9</v>
      </c>
      <c r="B10" s="155">
        <v>950040</v>
      </c>
      <c r="C10" s="156" t="s">
        <v>6897</v>
      </c>
    </row>
    <row r="11" spans="1:3" ht="17.25" x14ac:dyDescent="0.2">
      <c r="A11" s="154">
        <v>10</v>
      </c>
      <c r="B11" s="155">
        <v>950050</v>
      </c>
      <c r="C11" s="156" t="s">
        <v>6898</v>
      </c>
    </row>
    <row r="12" spans="1:3" ht="32.25" customHeight="1" x14ac:dyDescent="0.2">
      <c r="A12" s="154">
        <v>11</v>
      </c>
      <c r="B12" s="155">
        <v>950055</v>
      </c>
      <c r="C12" s="156" t="s">
        <v>6899</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32</TotalTime>
  <Application>Excel Android</Application>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vt:lpstr>
      <vt:lpstr>تعرفه</vt:lpstr>
      <vt:lpstr>کدینگ جامع</vt:lpstr>
      <vt:lpstr>کد تعدیلی</vt:lpstr>
      <vt:lpstr>ویزیت</vt:lpstr>
      <vt:lpstr>هتلینگ و خدمات وابسته</vt:lpstr>
      <vt:lpstr>پرستاری 1403</vt:lpstr>
      <vt:lpstr>پرستاری در منزل</vt:lpstr>
      <vt:lpstr>اعتیاد</vt:lpstr>
      <vt:lpstr>گلوبال پیوند</vt:lpstr>
      <vt:lpstr>گلوبال</vt:lpstr>
      <vt:lpstr>آمبولانس</vt:lpstr>
      <vt:lpstr>محلول شیمی درمانی</vt:lpstr>
      <vt:lpstr>سایر</vt:lpstr>
      <vt:lpstr>گلوبال!Print_Titles</vt:lpstr>
    </vt:vector>
  </TitlesOfParts>
  <Company>health.gov.ir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علی پور خانم سمیرا</dc:creator>
  <dc:description/>
  <cp:lastModifiedBy/>
  <cp:revision>3</cp:revision>
  <dcterms:created xsi:type="dcterms:W3CDTF">2022-05-09T04:58:41Z</dcterms:created>
  <dcterms:modified xsi:type="dcterms:W3CDTF">2024-04-16T10:00:47Z</dcterms:modified>
  <dc:language>en-US</dc:language>
</cp:coreProperties>
</file>